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i\Desktop\Excel Workplace\Project Mental Health\Excel_Project-World_Mental_State_Report_23_24\"/>
    </mc:Choice>
  </mc:AlternateContent>
  <xr:revisionPtr revIDLastSave="0" documentId="13_ncr:1_{FAB51FB9-B7F7-4A4D-BEA6-481D03D67CE0}" xr6:coauthVersionLast="47" xr6:coauthVersionMax="47" xr10:uidLastSave="{00000000-0000-0000-0000-000000000000}"/>
  <bookViews>
    <workbookView xWindow="-108" yWindow="-108" windowWidth="23256" windowHeight="12576" firstSheet="3" activeTab="3" xr2:uid="{55DE2015-9ADD-5544-BB61-F638567D356C}"/>
  </bookViews>
  <sheets>
    <sheet name="Global Mind Sample" sheetId="6" state="hidden" r:id="rId1"/>
    <sheet name="2019-2024 trends" sheetId="5" state="hidden" r:id="rId2"/>
    <sheet name="Data" sheetId="3" state="hidden" r:id="rId3"/>
    <sheet name="Mental_Health_Parameter" sheetId="14" r:id="rId4"/>
    <sheet name="Data_Validation" sheetId="12" state="hidden" r:id="rId5"/>
    <sheet name="Country" sheetId="8" state="hidden" r:id="rId6"/>
    <sheet name="Age_Group" sheetId="9" state="hidden" r:id="rId7"/>
    <sheet name="Biological_Sex" sheetId="10" state="hidden" r:id="rId8"/>
    <sheet name="KPI Cards" sheetId="13" state="hidden" r:id="rId9"/>
  </sheets>
  <definedNames>
    <definedName name="_xlnm._FilterDatabase" localSheetId="2" hidden="1">Data!$A$1:$BB$2016</definedName>
    <definedName name="_xlchart.v5.0" hidden="1">Country!$F$1</definedName>
    <definedName name="_xlchart.v5.1" hidden="1">Country!$F$2:$F$85</definedName>
    <definedName name="_xlchart.v5.2" hidden="1">Country!$G$1</definedName>
    <definedName name="_xlchart.v5.3" hidden="1">Country!$G$2:$G$85</definedName>
    <definedName name="age">Mental_Health_Parameter!$E$4</definedName>
    <definedName name="country">Mental_Health_Parameter!$E$3</definedName>
    <definedName name="internal_parameter">Data_Validation!$N$2</definedName>
    <definedName name="MHQ_scale_region">'KPI Cards'!$D$2</definedName>
    <definedName name="MHQ_score">'KPI Cards'!$C$2</definedName>
    <definedName name="parameter">Mental_Health_Parameter!$L$3</definedName>
    <definedName name="participant_num">'KPI Cards'!$A$2</definedName>
    <definedName name="sex">Mental_Health_Parameter!$E$5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s="1" a="1"/>
  <c r="D2" i="13" s="1"/>
  <c r="A2" i="13" a="1"/>
  <c r="A2" i="13" s="1"/>
  <c r="D3" i="10"/>
  <c r="J2" i="12" a="1"/>
  <c r="J2" i="12" s="1"/>
  <c r="K2" i="12" s="1" a="1"/>
  <c r="K2" i="12" s="1"/>
  <c r="G2" i="12" a="1"/>
  <c r="G2" i="12" s="1"/>
  <c r="A2" i="10" s="1" a="1"/>
  <c r="D2" i="12" a="1"/>
  <c r="D2" i="12" s="1"/>
  <c r="A2" i="9" s="1" a="1"/>
  <c r="B23" i="14" l="1" a="1"/>
  <c r="B23" i="14" s="1"/>
  <c r="K40" i="12" a="1"/>
  <c r="K40" i="12" s="1"/>
  <c r="K34" i="12" a="1"/>
  <c r="K34" i="12" s="1"/>
  <c r="K27" i="12" a="1"/>
  <c r="K27" i="12" s="1"/>
  <c r="K21" i="12" a="1"/>
  <c r="K21" i="12" s="1"/>
  <c r="K8" i="12" a="1"/>
  <c r="K8" i="12" s="1"/>
  <c r="K46" i="12" a="1"/>
  <c r="K46" i="12" s="1"/>
  <c r="K39" i="12" a="1"/>
  <c r="K39" i="12" s="1"/>
  <c r="L39" i="12" s="1" a="1"/>
  <c r="L39" i="12" s="1"/>
  <c r="K33" i="12" a="1"/>
  <c r="K33" i="12" s="1"/>
  <c r="L33" i="12" s="1" a="1"/>
  <c r="L33" i="12" s="1"/>
  <c r="K20" i="12" a="1"/>
  <c r="K20" i="12" s="1"/>
  <c r="K14" i="12" a="1"/>
  <c r="K14" i="12" s="1"/>
  <c r="K7" i="12" a="1"/>
  <c r="K7" i="12" s="1"/>
  <c r="K45" i="12" a="1"/>
  <c r="K45" i="12" s="1"/>
  <c r="K32" i="12" a="1"/>
  <c r="K32" i="12" s="1"/>
  <c r="K26" i="12" a="1"/>
  <c r="K26" i="12" s="1"/>
  <c r="K19" i="12" a="1"/>
  <c r="K19" i="12" s="1"/>
  <c r="L19" i="12" s="1" a="1"/>
  <c r="L19" i="12" s="1"/>
  <c r="K13" i="12" a="1"/>
  <c r="K13" i="12" s="1"/>
  <c r="L13" i="12" s="1" a="1"/>
  <c r="L13" i="12" s="1"/>
  <c r="K31" i="12" a="1"/>
  <c r="K31" i="12" s="1"/>
  <c r="K6" i="12" a="1"/>
  <c r="K6" i="12" s="1"/>
  <c r="K37" i="12" a="1"/>
  <c r="K37" i="12" s="1"/>
  <c r="K11" i="12" a="1"/>
  <c r="K11" i="12" s="1"/>
  <c r="K49" i="12" a="1"/>
  <c r="K49" i="12" s="1"/>
  <c r="K36" i="12" a="1"/>
  <c r="K36" i="12" s="1"/>
  <c r="K30" i="12" a="1"/>
  <c r="K30" i="12" s="1"/>
  <c r="L30" i="12" s="1" a="1"/>
  <c r="L30" i="12" s="1"/>
  <c r="K23" i="12" a="1"/>
  <c r="K23" i="12" s="1"/>
  <c r="L23" i="12" s="1" a="1"/>
  <c r="L23" i="12" s="1"/>
  <c r="K17" i="12" a="1"/>
  <c r="K17" i="12" s="1"/>
  <c r="K4" i="12" a="1"/>
  <c r="K4" i="12" s="1"/>
  <c r="K38" i="12" a="1"/>
  <c r="K38" i="12" s="1"/>
  <c r="K12" i="12" a="1"/>
  <c r="K12" i="12" s="1"/>
  <c r="K43" i="12" a="1"/>
  <c r="K43" i="12" s="1"/>
  <c r="K18" i="12" a="1"/>
  <c r="K18" i="12" s="1"/>
  <c r="K5" i="12" a="1"/>
  <c r="K5" i="12" s="1"/>
  <c r="L5" i="12" s="1" a="1"/>
  <c r="L5" i="12" s="1"/>
  <c r="K48" i="12" a="1"/>
  <c r="K48" i="12" s="1"/>
  <c r="L48" i="12" s="1" a="1"/>
  <c r="L48" i="12" s="1"/>
  <c r="K42" i="12" a="1"/>
  <c r="K42" i="12" s="1"/>
  <c r="K35" i="12" a="1"/>
  <c r="K35" i="12" s="1"/>
  <c r="K29" i="12" a="1"/>
  <c r="K29" i="12" s="1"/>
  <c r="K16" i="12" a="1"/>
  <c r="K16" i="12" s="1"/>
  <c r="K10" i="12" a="1"/>
  <c r="K10" i="12" s="1"/>
  <c r="K3" i="12" a="1"/>
  <c r="K3" i="12" s="1"/>
  <c r="K44" i="12" a="1"/>
  <c r="K44" i="12" s="1"/>
  <c r="K25" i="12" a="1"/>
  <c r="K25" i="12" s="1"/>
  <c r="L25" i="12" s="1" a="1"/>
  <c r="L25" i="12" s="1"/>
  <c r="K24" i="12" a="1"/>
  <c r="K24" i="12" s="1"/>
  <c r="K47" i="12" a="1"/>
  <c r="K47" i="12" s="1"/>
  <c r="K41" i="12" a="1"/>
  <c r="K41" i="12" s="1"/>
  <c r="K28" i="12" a="1"/>
  <c r="K28" i="12" s="1"/>
  <c r="K22" i="12" a="1"/>
  <c r="K22" i="12" s="1"/>
  <c r="K15" i="12" a="1"/>
  <c r="K15" i="12" s="1"/>
  <c r="K9" i="12" a="1"/>
  <c r="K9" i="12" s="1"/>
  <c r="L9" i="12" s="1" a="1"/>
  <c r="L9" i="12" s="1"/>
  <c r="L2" i="12" a="1"/>
  <c r="L2" i="12" s="1"/>
  <c r="L46" i="12" a="1"/>
  <c r="L46" i="12" s="1"/>
  <c r="L20" i="12" a="1"/>
  <c r="L20" i="12" s="1"/>
  <c r="L14" i="12" a="1"/>
  <c r="L14" i="12" s="1"/>
  <c r="L7" i="12" a="1"/>
  <c r="L7" i="12" s="1"/>
  <c r="L45" i="12" a="1"/>
  <c r="L45" i="12" s="1"/>
  <c r="L32" i="12" a="1"/>
  <c r="L32" i="12" s="1"/>
  <c r="L26" i="12" a="1"/>
  <c r="L26" i="12" s="1"/>
  <c r="L38" i="12" a="1"/>
  <c r="L38" i="12" s="1"/>
  <c r="L12" i="12" a="1"/>
  <c r="L12" i="12" s="1"/>
  <c r="L24" i="12" a="1"/>
  <c r="L24" i="12" s="1"/>
  <c r="L49" i="12" a="1"/>
  <c r="L49" i="12" s="1"/>
  <c r="L36" i="12" a="1"/>
  <c r="L36" i="12" s="1"/>
  <c r="L17" i="12" a="1"/>
  <c r="L17" i="12" s="1"/>
  <c r="L40" i="12" a="1"/>
  <c r="L40" i="12" s="1"/>
  <c r="L27" i="12" a="1"/>
  <c r="L27" i="12" s="1"/>
  <c r="L8" i="12" a="1"/>
  <c r="L8" i="12" s="1"/>
  <c r="L44" i="12" a="1"/>
  <c r="L44" i="12" s="1"/>
  <c r="L6" i="12" a="1"/>
  <c r="L6" i="12" s="1"/>
  <c r="L37" i="12" a="1"/>
  <c r="L37" i="12" s="1"/>
  <c r="L18" i="12" a="1"/>
  <c r="L18" i="12" s="1"/>
  <c r="L11" i="12" a="1"/>
  <c r="L11" i="12" s="1"/>
  <c r="L42" i="12" a="1"/>
  <c r="L42" i="12" s="1"/>
  <c r="L35" i="12" a="1"/>
  <c r="L35" i="12" s="1"/>
  <c r="L29" i="12" a="1"/>
  <c r="L29" i="12" s="1"/>
  <c r="L16" i="12" a="1"/>
  <c r="L16" i="12" s="1"/>
  <c r="L10" i="12" a="1"/>
  <c r="L10" i="12" s="1"/>
  <c r="L4" i="12" a="1"/>
  <c r="L4" i="12" s="1"/>
  <c r="L34" i="12" a="1"/>
  <c r="L34" i="12" s="1"/>
  <c r="L21" i="12" a="1"/>
  <c r="L21" i="12" s="1"/>
  <c r="L31" i="12" a="1"/>
  <c r="L31" i="12" s="1"/>
  <c r="L43" i="12" a="1"/>
  <c r="L43" i="12" s="1"/>
  <c r="L47" i="12" a="1"/>
  <c r="L47" i="12" s="1"/>
  <c r="L41" i="12" a="1"/>
  <c r="L41" i="12" s="1"/>
  <c r="L28" i="12" a="1"/>
  <c r="L28" i="12" s="1"/>
  <c r="L22" i="12" a="1"/>
  <c r="L22" i="12" s="1"/>
  <c r="L15" i="12" a="1"/>
  <c r="L15" i="12" s="1"/>
  <c r="L3" i="12" a="1"/>
  <c r="L3" i="12" s="1"/>
  <c r="E8" i="9"/>
  <c r="E7" i="9"/>
  <c r="E6" i="9"/>
  <c r="A2" i="10"/>
  <c r="A2" i="9"/>
  <c r="N2" i="12" l="1"/>
  <c r="B2" i="10" s="1" a="1"/>
  <c r="B2" i="10" s="1"/>
  <c r="B6" i="9" a="1"/>
  <c r="B6" i="9" s="1"/>
  <c r="C6" i="9" s="1"/>
  <c r="D6" i="9" s="1"/>
  <c r="B7" i="9" a="1"/>
  <c r="B7" i="9" s="1"/>
  <c r="C7" i="9" s="1"/>
  <c r="D7" i="9" s="1"/>
  <c r="B3" i="9" a="1"/>
  <c r="B3" i="9" s="1"/>
  <c r="C3" i="9" s="1"/>
  <c r="B2" i="9" a="1"/>
  <c r="B2" i="9" s="1"/>
  <c r="C2" i="9" s="1"/>
  <c r="D2" i="9" s="1"/>
  <c r="B4" i="9" a="1"/>
  <c r="B4" i="9" s="1"/>
  <c r="C4" i="9" s="1"/>
  <c r="D4" i="9" s="1"/>
  <c r="B3" i="10" a="1"/>
  <c r="B3" i="10" s="1"/>
  <c r="C3" i="10" s="1"/>
  <c r="B4" i="10" a="1"/>
  <c r="B4" i="10" s="1"/>
  <c r="B9" i="9" a="1"/>
  <c r="B9" i="9" s="1"/>
  <c r="C9" i="9" s="1"/>
  <c r="B8" i="9" a="1"/>
  <c r="B8" i="9" s="1"/>
  <c r="C8" i="9" s="1"/>
  <c r="D8" i="9" s="1"/>
  <c r="B5" i="9" a="1"/>
  <c r="B5" i="9" s="1"/>
  <c r="C5" i="9" s="1"/>
  <c r="D5" i="9" s="1"/>
  <c r="E5" i="9"/>
  <c r="A2" i="12" a="1"/>
  <c r="A2" i="12" s="1"/>
  <c r="A2" i="8" s="1" a="1"/>
  <c r="B39" i="8" s="1" a="1"/>
  <c r="B39" i="8" s="1"/>
  <c r="E4" i="9" l="1"/>
  <c r="E2" i="9"/>
  <c r="D4" i="10"/>
  <c r="C4" i="10"/>
  <c r="C2" i="10"/>
  <c r="D2" i="10"/>
  <c r="D3" i="9"/>
  <c r="E3" i="9"/>
  <c r="B6" i="8" a="1"/>
  <c r="B6" i="8" s="1"/>
  <c r="B77" i="8" a="1"/>
  <c r="B77" i="8" s="1"/>
  <c r="B21" i="8" a="1"/>
  <c r="B21" i="8" s="1"/>
  <c r="B13" i="8" a="1"/>
  <c r="B13" i="8" s="1"/>
  <c r="B78" i="8" a="1"/>
  <c r="B78" i="8" s="1"/>
  <c r="B24" i="8" a="1"/>
  <c r="B24" i="8" s="1"/>
  <c r="B11" i="8" a="1"/>
  <c r="B11" i="8" s="1"/>
  <c r="B58" i="8" a="1"/>
  <c r="B58" i="8" s="1"/>
  <c r="B23" i="8" a="1"/>
  <c r="B23" i="8" s="1"/>
  <c r="B55" i="8" a="1"/>
  <c r="B55" i="8" s="1"/>
  <c r="B64" i="8" a="1"/>
  <c r="B64" i="8" s="1"/>
  <c r="B36" i="8" a="1"/>
  <c r="B36" i="8" s="1"/>
  <c r="B61" i="8" a="1"/>
  <c r="B61" i="8" s="1"/>
  <c r="B51" i="8" a="1"/>
  <c r="B51" i="8" s="1"/>
  <c r="B84" i="8" a="1"/>
  <c r="B84" i="8" s="1"/>
  <c r="B63" i="8" a="1"/>
  <c r="B63" i="8" s="1"/>
  <c r="B73" i="8" a="1"/>
  <c r="B73" i="8" s="1"/>
  <c r="B69" i="8" a="1"/>
  <c r="B69" i="8" s="1"/>
  <c r="B32" i="8" a="1"/>
  <c r="B32" i="8" s="1"/>
  <c r="B80" i="8" a="1"/>
  <c r="B80" i="8" s="1"/>
  <c r="B62" i="8" a="1"/>
  <c r="B62" i="8" s="1"/>
  <c r="B28" i="8" a="1"/>
  <c r="B28" i="8" s="1"/>
  <c r="B9" i="8" a="1"/>
  <c r="B9" i="8" s="1"/>
  <c r="B60" i="8" a="1"/>
  <c r="B60" i="8" s="1"/>
  <c r="B43" i="8" a="1"/>
  <c r="B43" i="8" s="1"/>
  <c r="B31" i="8" a="1"/>
  <c r="B31" i="8" s="1"/>
  <c r="B79" i="8" a="1"/>
  <c r="B79" i="8" s="1"/>
  <c r="B20" i="8" a="1"/>
  <c r="B20" i="8" s="1"/>
  <c r="B68" i="8" a="1"/>
  <c r="B68" i="8" s="1"/>
  <c r="B37" i="8" a="1"/>
  <c r="B37" i="8" s="1"/>
  <c r="B83" i="8" a="1"/>
  <c r="B83" i="8" s="1"/>
  <c r="B67" i="8" a="1"/>
  <c r="B67" i="8" s="1"/>
  <c r="B47" i="8" a="1"/>
  <c r="B47" i="8" s="1"/>
  <c r="B70" i="8" a="1"/>
  <c r="B70" i="8" s="1"/>
  <c r="B56" i="8" a="1"/>
  <c r="B56" i="8" s="1"/>
  <c r="B85" i="8" a="1"/>
  <c r="B85" i="8" s="1"/>
  <c r="B48" i="8" a="1"/>
  <c r="B48" i="8" s="1"/>
  <c r="B40" i="8" a="1"/>
  <c r="B40" i="8" s="1"/>
  <c r="B38" i="8" a="1"/>
  <c r="B38" i="8" s="1"/>
  <c r="B30" i="8" a="1"/>
  <c r="B30" i="8" s="1"/>
  <c r="B16" i="8" a="1"/>
  <c r="B16" i="8" s="1"/>
  <c r="B54" i="8" a="1"/>
  <c r="B54" i="8" s="1"/>
  <c r="B46" i="8" a="1"/>
  <c r="B46" i="8" s="1"/>
  <c r="B53" i="8" a="1"/>
  <c r="B53" i="8" s="1"/>
  <c r="B45" i="8" a="1"/>
  <c r="B45" i="8" s="1"/>
  <c r="B22" i="8" a="1"/>
  <c r="B22" i="8" s="1"/>
  <c r="B5" i="8" a="1"/>
  <c r="B5" i="8" s="1"/>
  <c r="B76" i="8" a="1"/>
  <c r="B76" i="8" s="1"/>
  <c r="B4" i="8" a="1"/>
  <c r="B4" i="8" s="1"/>
  <c r="B75" i="8" a="1"/>
  <c r="B75" i="8" s="1"/>
  <c r="B52" i="8" a="1"/>
  <c r="B52" i="8" s="1"/>
  <c r="B3" i="8" a="1"/>
  <c r="B3" i="8" s="1"/>
  <c r="B15" i="8" a="1"/>
  <c r="B15" i="8" s="1"/>
  <c r="B7" i="8" a="1"/>
  <c r="B7" i="8" s="1"/>
  <c r="F4" i="10"/>
  <c r="B71" i="8" a="1"/>
  <c r="B71" i="8" s="1"/>
  <c r="B59" i="8" a="1"/>
  <c r="B59" i="8" s="1"/>
  <c r="B34" i="8" a="1"/>
  <c r="B34" i="8" s="1"/>
  <c r="B82" i="8" a="1"/>
  <c r="B82" i="8" s="1"/>
  <c r="B35" i="8" a="1"/>
  <c r="B35" i="8" s="1"/>
  <c r="B26" i="8" a="1"/>
  <c r="B26" i="8" s="1"/>
  <c r="B33" i="8" a="1"/>
  <c r="B33" i="8" s="1"/>
  <c r="B27" i="8" a="1"/>
  <c r="B27" i="8" s="1"/>
  <c r="B8" i="8" a="1"/>
  <c r="B8" i="8" s="1"/>
  <c r="B19" i="8" a="1"/>
  <c r="B19" i="8" s="1"/>
  <c r="B10" i="8" a="1"/>
  <c r="B10" i="8" s="1"/>
  <c r="B17" i="8" a="1"/>
  <c r="B17" i="8" s="1"/>
  <c r="B72" i="8" a="1"/>
  <c r="B72" i="8" s="1"/>
  <c r="B14" i="8" a="1"/>
  <c r="B14" i="8" s="1"/>
  <c r="B74" i="8" a="1"/>
  <c r="B74" i="8" s="1"/>
  <c r="B81" i="8" a="1"/>
  <c r="B81" i="8" s="1"/>
  <c r="B49" i="8" a="1"/>
  <c r="B49" i="8" s="1"/>
  <c r="B25" i="8" a="1"/>
  <c r="B25" i="8" s="1"/>
  <c r="B29" i="8" a="1"/>
  <c r="B29" i="8" s="1"/>
  <c r="B66" i="8" a="1"/>
  <c r="B66" i="8" s="1"/>
  <c r="B65" i="8" a="1"/>
  <c r="B65" i="8" s="1"/>
  <c r="B42" i="8" a="1"/>
  <c r="B42" i="8" s="1"/>
  <c r="B18" i="8" a="1"/>
  <c r="B18" i="8" s="1"/>
  <c r="B44" i="8" a="1"/>
  <c r="B44" i="8" s="1"/>
  <c r="B50" i="8" a="1"/>
  <c r="B50" i="8" s="1"/>
  <c r="B57" i="8" a="1"/>
  <c r="B57" i="8" s="1"/>
  <c r="B12" i="8" a="1"/>
  <c r="B12" i="8" s="1"/>
  <c r="B41" i="8" a="1"/>
  <c r="B41" i="8" s="1"/>
  <c r="F3" i="10"/>
  <c r="D9" i="9"/>
  <c r="E9" i="9"/>
  <c r="A2" i="8"/>
  <c r="B2" i="8" s="1" a="1"/>
  <c r="B2" i="8" s="1"/>
  <c r="F2" i="8" l="1" a="1"/>
  <c r="H9" i="8" l="1"/>
  <c r="H17" i="8"/>
  <c r="H25" i="8"/>
  <c r="H33" i="8"/>
  <c r="H41" i="8"/>
  <c r="H49" i="8"/>
  <c r="H57" i="8"/>
  <c r="H65" i="8"/>
  <c r="H73" i="8"/>
  <c r="H81" i="8"/>
  <c r="H10" i="8"/>
  <c r="H18" i="8"/>
  <c r="H26" i="8"/>
  <c r="H34" i="8"/>
  <c r="H42" i="8"/>
  <c r="H50" i="8"/>
  <c r="H58" i="8"/>
  <c r="H66" i="8"/>
  <c r="H74" i="8"/>
  <c r="H82" i="8"/>
  <c r="H32" i="8"/>
  <c r="H3" i="8"/>
  <c r="H11" i="8"/>
  <c r="H19" i="8"/>
  <c r="H27" i="8"/>
  <c r="H35" i="8"/>
  <c r="H43" i="8"/>
  <c r="H51" i="8"/>
  <c r="H59" i="8"/>
  <c r="H67" i="8"/>
  <c r="H75" i="8"/>
  <c r="H83" i="8"/>
  <c r="H40" i="8"/>
  <c r="H4" i="8"/>
  <c r="H12" i="8"/>
  <c r="H20" i="8"/>
  <c r="H28" i="8"/>
  <c r="H36" i="8"/>
  <c r="H44" i="8"/>
  <c r="H52" i="8"/>
  <c r="H60" i="8"/>
  <c r="H68" i="8"/>
  <c r="H76" i="8"/>
  <c r="H84" i="8"/>
  <c r="H48" i="8"/>
  <c r="H80" i="8"/>
  <c r="H5" i="8"/>
  <c r="H13" i="8"/>
  <c r="H21" i="8"/>
  <c r="H29" i="8"/>
  <c r="H37" i="8"/>
  <c r="H45" i="8"/>
  <c r="H53" i="8"/>
  <c r="H61" i="8"/>
  <c r="H69" i="8"/>
  <c r="H77" i="8"/>
  <c r="H85" i="8"/>
  <c r="H56" i="8"/>
  <c r="H6" i="8"/>
  <c r="H14" i="8"/>
  <c r="H22" i="8"/>
  <c r="H30" i="8"/>
  <c r="H38" i="8"/>
  <c r="H46" i="8"/>
  <c r="H54" i="8"/>
  <c r="H62" i="8"/>
  <c r="H70" i="8"/>
  <c r="H78" i="8"/>
  <c r="H7" i="8"/>
  <c r="H15" i="8"/>
  <c r="H23" i="8"/>
  <c r="H31" i="8"/>
  <c r="H39" i="8"/>
  <c r="H47" i="8"/>
  <c r="H55" i="8"/>
  <c r="H63" i="8"/>
  <c r="H71" i="8"/>
  <c r="H79" i="8"/>
  <c r="H8" i="8"/>
  <c r="H16" i="8"/>
  <c r="H24" i="8"/>
  <c r="H64" i="8"/>
  <c r="H72" i="8"/>
  <c r="F2" i="8"/>
  <c r="H2" i="8"/>
  <c r="K3" i="8" l="1" a="1"/>
  <c r="N7" i="8" s="1"/>
  <c r="O4" i="8" l="1"/>
  <c r="O7" i="8"/>
  <c r="N6" i="8"/>
  <c r="N5" i="8"/>
  <c r="K3" i="8"/>
  <c r="N3" i="8" s="1"/>
  <c r="N4" i="8"/>
  <c r="O6" i="8"/>
  <c r="O5" i="8"/>
  <c r="K2" i="8" l="1" a="1"/>
  <c r="K2" i="8" s="1"/>
  <c r="N2" i="8" s="1"/>
  <c r="O3" i="8"/>
  <c r="O2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<sst xmlns="http://schemas.openxmlformats.org/spreadsheetml/2006/main" count="6183" uniqueCount="190">
  <si>
    <t>Country</t>
  </si>
  <si>
    <t>18-24</t>
  </si>
  <si>
    <t>25-34</t>
  </si>
  <si>
    <t>35-44</t>
  </si>
  <si>
    <t>45-54</t>
  </si>
  <si>
    <t>55-64</t>
  </si>
  <si>
    <t>65-74</t>
  </si>
  <si>
    <t>75+</t>
  </si>
  <si>
    <t>F</t>
  </si>
  <si>
    <t>M</t>
  </si>
  <si>
    <t>Afghanistan</t>
  </si>
  <si>
    <t>Algeria</t>
  </si>
  <si>
    <t>Angola</t>
  </si>
  <si>
    <t>Argentina</t>
  </si>
  <si>
    <t>Armenia</t>
  </si>
  <si>
    <t>Australia</t>
  </si>
  <si>
    <t>Austria</t>
  </si>
  <si>
    <t>Azerbaijan</t>
  </si>
  <si>
    <t>Bangladesh</t>
  </si>
  <si>
    <t>Belarus</t>
  </si>
  <si>
    <t>Belgium</t>
  </si>
  <si>
    <t>Bolivia</t>
  </si>
  <si>
    <t>Brazil</t>
  </si>
  <si>
    <t>Cameroon</t>
  </si>
  <si>
    <t>Canada</t>
  </si>
  <si>
    <t>Chile</t>
  </si>
  <si>
    <t>China</t>
  </si>
  <si>
    <t>Colombia</t>
  </si>
  <si>
    <t>Costa Rica</t>
  </si>
  <si>
    <t>Democratic Republic of the Congo</t>
  </si>
  <si>
    <t>Dominican Republic</t>
  </si>
  <si>
    <t>Ecuador</t>
  </si>
  <si>
    <t>Egypt</t>
  </si>
  <si>
    <t>El Salvador</t>
  </si>
  <si>
    <t>Finland</t>
  </si>
  <si>
    <t>France</t>
  </si>
  <si>
    <t>Georgia</t>
  </si>
  <si>
    <t>Germany</t>
  </si>
  <si>
    <t>Guatemala</t>
  </si>
  <si>
    <t>Honduras</t>
  </si>
  <si>
    <t>India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</si>
  <si>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</si>
  <si>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</si>
  <si>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</si>
  <si>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</si>
  <si>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</si>
  <si>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</si>
  <si>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</si>
  <si>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</si>
  <si>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Kyrgyzstan</t>
  </si>
  <si>
    <t>Malaysia</t>
  </si>
  <si>
    <t>Mexico</t>
  </si>
  <si>
    <t>Morocco</t>
  </si>
  <si>
    <t>Mozambique</t>
  </si>
  <si>
    <t>New Zealand</t>
  </si>
  <si>
    <t>Nicaragua</t>
  </si>
  <si>
    <t>Nigeria</t>
  </si>
  <si>
    <t>Pakistan</t>
  </si>
  <si>
    <t>Panama</t>
  </si>
  <si>
    <t>Paraguay</t>
  </si>
  <si>
    <t>Peru</t>
  </si>
  <si>
    <t>Philippines</t>
  </si>
  <si>
    <t>Portugal</t>
  </si>
  <si>
    <t>Puerto Rico</t>
  </si>
  <si>
    <t>Samoa</t>
  </si>
  <si>
    <t>Saudi Arabia</t>
  </si>
  <si>
    <t>Singapore</t>
  </si>
  <si>
    <t>South Africa</t>
  </si>
  <si>
    <t>Spain</t>
  </si>
  <si>
    <t>Sri Lanka</t>
  </si>
  <si>
    <t>Sudan</t>
  </si>
  <si>
    <t>Tanzania</t>
  </si>
  <si>
    <t>Trinidad and Tobago</t>
  </si>
  <si>
    <t>Tunisia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</si>
  <si>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</si>
  <si>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</si>
  <si>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</si>
  <si>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</si>
  <si>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</si>
  <si>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</si>
  <si>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</si>
  <si>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Yemen</t>
  </si>
  <si>
    <t>Zimbabwe</t>
  </si>
  <si>
    <t>Age</t>
  </si>
  <si>
    <t>% Distressed/Struggling</t>
  </si>
  <si>
    <t>Ability to Learn  % with rating of &lt;=2</t>
  </si>
  <si>
    <t>Adaptability to Change  % with rating of &lt;=2</t>
  </si>
  <si>
    <t>Appetite Regulation  % with rating of &lt;=2</t>
  </si>
  <si>
    <t>Coordination  % with rating of &lt;=2</t>
  </si>
  <si>
    <t>Creativity &amp; Problem Solving  % with rating of &lt;=2</t>
  </si>
  <si>
    <t>Curiosity  Interest &amp; Enthusiasm  % with rating of &lt;=2</t>
  </si>
  <si>
    <t>Decision making &amp; Risk taking  % with rating of &lt;=2</t>
  </si>
  <si>
    <t>Drive &amp; Motivation  % with rating of &lt;=2</t>
  </si>
  <si>
    <t>Emotional Control  % with rating of &lt;=2</t>
  </si>
  <si>
    <t>Emotional Resilience  % with rating of &lt;=2</t>
  </si>
  <si>
    <t>Empathy  % with rating of &lt;=2</t>
  </si>
  <si>
    <t>Energy Level  % with rating of &lt;=2</t>
  </si>
  <si>
    <t>Focus &amp; Concentration  % with rating of &lt;=2</t>
  </si>
  <si>
    <t>Memory  % with rating of &lt;=2</t>
  </si>
  <si>
    <t>Outlook &amp; Optimism  % with rating of &lt;=2</t>
  </si>
  <si>
    <t>Planning &amp; Organisation  % with rating of &lt;=2</t>
  </si>
  <si>
    <t>Relationships with others  % with rating of &lt;=2</t>
  </si>
  <si>
    <t>Selective Attention  % with rating of &lt;=2</t>
  </si>
  <si>
    <t>Self Control &amp; Impulsivity  % with rating of &lt;=2</t>
  </si>
  <si>
    <t>Self Image  % with rating of &lt;=2</t>
  </si>
  <si>
    <t>Self Worth &amp; Confidence  % with rating of &lt;=2</t>
  </si>
  <si>
    <t>Sensory Sensitivity  % with rating of &lt;=2</t>
  </si>
  <si>
    <t>Sleep Quality  % with rating of &lt;=2</t>
  </si>
  <si>
    <t>Social interactions &amp; Cooperation  % with rating of &lt;=2</t>
  </si>
  <si>
    <t>Speech &amp; Language  % with rating of &lt;=2</t>
  </si>
  <si>
    <t>Stability &amp; Calmness  % with rating of &lt;=2</t>
  </si>
  <si>
    <t>Physical Intimacy  % with rating of &lt;=2</t>
  </si>
  <si>
    <t>Addictions  % with rating of &gt;=7</t>
  </si>
  <si>
    <t>Aggression Towards Others  % with rating of &gt;=7</t>
  </si>
  <si>
    <t>Anger &amp; Irritability  % with rating of &gt;=7</t>
  </si>
  <si>
    <t>Avoidance &amp; Withdrawal  % with rating of &gt;=7</t>
  </si>
  <si>
    <t>Confusion or Slowed Thinking  % with rating of &gt;=7</t>
  </si>
  <si>
    <t>Experience of Pain  % with rating of &gt;=7</t>
  </si>
  <si>
    <t>Fear &amp; Anxiety  % with rating of &gt;=7</t>
  </si>
  <si>
    <t>Feelings of Sadness  Distress or Hopelessness  % with rating of &gt;=7</t>
  </si>
  <si>
    <t>Guilt &amp; Blame  % with rating of &gt;=7</t>
  </si>
  <si>
    <t>Hallucinations  % with rating of &gt;=7</t>
  </si>
  <si>
    <t>Mood Swings  % with rating of &gt;=7</t>
  </si>
  <si>
    <t>Nightmares  % with rating of &gt;=7</t>
  </si>
  <si>
    <t>Physical Health Issues  % with rating of &gt;=7</t>
  </si>
  <si>
    <t>Repetitive or Compulsive Actions  % with rating of &gt;=7</t>
  </si>
  <si>
    <t>Restlessness &amp; Hyperactivity  % with rating of &gt;=7</t>
  </si>
  <si>
    <t>Sense of being detached from reality  % with rating of &gt;=7</t>
  </si>
  <si>
    <t>Suicidal Thoughts or Intentions  % with rating of &gt;=7</t>
  </si>
  <si>
    <t>Susceptibility to Infections  % with rating of &gt;=7</t>
  </si>
  <si>
    <t>Traumatic Flashbacks  % with rating of &gt;=7</t>
  </si>
  <si>
    <t>Unwanted  Strange or Obsessive Thoughts  % with rating of &gt;=7</t>
  </si>
  <si>
    <t>Albania</t>
  </si>
  <si>
    <t>Republic of the Congo</t>
  </si>
  <si>
    <t>Tajikistan</t>
  </si>
  <si>
    <t>MHQ Score (Average)</t>
  </si>
  <si>
    <t>MHQ Score (SD)</t>
  </si>
  <si>
    <t>Annual Trends 2019 - 2024</t>
  </si>
  <si>
    <t>MHQ Score</t>
  </si>
  <si>
    <t>8 English-speaking countries</t>
  </si>
  <si>
    <t>32 countries</t>
  </si>
  <si>
    <t>64 countries</t>
  </si>
  <si>
    <t>Average MHQ</t>
  </si>
  <si>
    <t>8 countries</t>
  </si>
  <si>
    <t>% Distressed Struggling</t>
  </si>
  <si>
    <t>2023-2024 combined</t>
  </si>
  <si>
    <t>Female</t>
  </si>
  <si>
    <t>Male</t>
  </si>
  <si>
    <t>Prefer not to say</t>
  </si>
  <si>
    <t>Other/Intersex</t>
  </si>
  <si>
    <t>Total</t>
  </si>
  <si>
    <t>Biological sex</t>
  </si>
  <si>
    <t>Sample size (Targeted data /Cleaned)</t>
  </si>
  <si>
    <t>Uncleaned, both targeted and organic</t>
  </si>
  <si>
    <t xml:space="preserve">Avaiable Data in the Global Mind Database </t>
  </si>
  <si>
    <t>76 countries</t>
  </si>
  <si>
    <t>Unknown</t>
  </si>
  <si>
    <t>Hong Kong</t>
  </si>
  <si>
    <t>Taiwan</t>
  </si>
  <si>
    <t>Côte d'Ivoire</t>
  </si>
  <si>
    <t>South Korea</t>
  </si>
  <si>
    <t>Moldova</t>
  </si>
  <si>
    <t>Russia</t>
  </si>
  <si>
    <t>United States of America</t>
  </si>
  <si>
    <t>country</t>
  </si>
  <si>
    <t>age_group</t>
  </si>
  <si>
    <t>sex</t>
  </si>
  <si>
    <t>Biological Sex</t>
  </si>
  <si>
    <t>Overall Population</t>
  </si>
  <si>
    <t>Mental Health Parameter</t>
  </si>
  <si>
    <t>mental_health_parameter</t>
  </si>
  <si>
    <t>parameter</t>
  </si>
  <si>
    <t>Global</t>
  </si>
  <si>
    <t>parameter_percentage</t>
  </si>
  <si>
    <t>country_ordered</t>
  </si>
  <si>
    <t>parameter_sorted</t>
  </si>
  <si>
    <t>top_5_and_selected_country</t>
  </si>
  <si>
    <t>age</t>
  </si>
  <si>
    <t>mental_health_parameter_specified</t>
  </si>
  <si>
    <t>mental_health_parameter_specified_short</t>
  </si>
  <si>
    <t>internal_parameter</t>
  </si>
  <si>
    <t>Mental State of The World in 2023/2024</t>
  </si>
  <si>
    <t>participant_count</t>
  </si>
  <si>
    <t>MHQ_score</t>
  </si>
  <si>
    <t>scale_region</t>
  </si>
  <si>
    <t>parameter_sorted_%</t>
  </si>
  <si>
    <t>Male vs Female</t>
  </si>
  <si>
    <t>Average MHQ Score</t>
  </si>
  <si>
    <t>Top 5 Counties with the Highest %</t>
  </si>
  <si>
    <t>Number of Responders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</si>
</sst>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0.0%"/>
    <numFmt numFmtId="166" formatCode="_-* #,##0_-;\-* #,##0_-;_-* &quot;-&quot;??_-;_-@_-"/>
  </numFmts>
  <fonts count="26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b/>
      <sz val="11"/>
      <color rgb="FF000000"/>
      <name val="Calibri"/>
      <family val="2"/>
    </font>
    <font>
      <sz val="12"/>
      <color rgb="FF000000"/>
      <name val="Aptos Narrow"/>
      <scheme val="minor"/>
    </font>
    <font>
      <sz val="12"/>
      <color theme="1"/>
      <name val="Aptos Narrow"/>
      <scheme val="minor"/>
    </font>
    <font>
      <b/>
      <sz val="12"/>
      <name val="Aptos Narrow"/>
      <scheme val="minor"/>
    </font>
    <font>
      <sz val="12"/>
      <name val="Aptos Narrow"/>
      <scheme val="minor"/>
    </font>
    <font>
      <b/>
      <sz val="16"/>
      <name val="Aptos Narrow"/>
      <scheme val="minor"/>
    </font>
    <font>
      <b/>
      <sz val="16"/>
      <color theme="1"/>
      <name val="Aptos Narrow"/>
      <scheme val="minor"/>
    </font>
    <font>
      <sz val="12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6"/>
      <color theme="3"/>
      <name val="Aptos Narrow"/>
      <family val="2"/>
      <scheme val="minor"/>
    </font>
    <font>
      <b/>
      <sz val="18"/>
      <color theme="3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9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4" fillId="2" borderId="14" applyNumberFormat="0" applyAlignment="0" applyProtection="0"/>
    <xf numFmtId="0" fontId="15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</cellStyleXfs>
  <cellXfs count="7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64" fontId="6" fillId="0" borderId="4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1" fontId="8" fillId="0" borderId="1" xfId="0" applyNumberFormat="1" applyFont="1" applyBorder="1" applyAlignment="1">
      <alignment horizontal="center" wrapText="1" readingOrder="1"/>
    </xf>
    <xf numFmtId="1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7" fillId="0" borderId="1" xfId="0" applyNumberFormat="1" applyFont="1" applyBorder="1"/>
    <xf numFmtId="16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1" xfId="0" applyFont="1" applyBorder="1"/>
    <xf numFmtId="0" fontId="2" fillId="0" borderId="0" xfId="0" applyFont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8" xfId="0" applyFont="1" applyBorder="1" applyAlignment="1">
      <alignment horizontal="left" wrapText="1"/>
    </xf>
    <xf numFmtId="0" fontId="3" fillId="0" borderId="9" xfId="0" applyFont="1" applyBorder="1" applyAlignment="1">
      <alignment horizontal="left" wrapText="1"/>
    </xf>
    <xf numFmtId="0" fontId="9" fillId="0" borderId="0" xfId="0" applyFont="1"/>
    <xf numFmtId="0" fontId="10" fillId="0" borderId="0" xfId="0" applyFont="1"/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6" fillId="0" borderId="10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3" xfId="0" applyFont="1" applyBorder="1" applyAlignment="1">
      <alignment horizontal="center"/>
    </xf>
    <xf numFmtId="0" fontId="3" fillId="0" borderId="15" xfId="0" applyFont="1" applyBorder="1" applyAlignment="1">
      <alignment horizontal="left" wrapText="1"/>
    </xf>
    <xf numFmtId="0" fontId="2" fillId="0" borderId="6" xfId="0" applyFont="1" applyBorder="1" applyAlignment="1">
      <alignment wrapText="1"/>
    </xf>
    <xf numFmtId="0" fontId="3" fillId="0" borderId="2" xfId="0" applyFont="1" applyBorder="1" applyAlignment="1">
      <alignment wrapText="1"/>
    </xf>
    <xf numFmtId="164" fontId="3" fillId="0" borderId="5" xfId="0" applyNumberFormat="1" applyFont="1" applyBorder="1" applyAlignment="1">
      <alignment horizontal="center" wrapText="1"/>
    </xf>
    <xf numFmtId="2" fontId="2" fillId="0" borderId="6" xfId="0" applyNumberFormat="1" applyFont="1" applyBorder="1" applyAlignment="1">
      <alignment horizontal="center" wrapText="1"/>
    </xf>
    <xf numFmtId="0" fontId="5" fillId="0" borderId="0" xfId="0" applyFont="1"/>
    <xf numFmtId="164" fontId="5" fillId="0" borderId="3" xfId="0" applyNumberFormat="1" applyFont="1" applyBorder="1" applyAlignment="1">
      <alignment horizontal="center"/>
    </xf>
    <xf numFmtId="0" fontId="18" fillId="0" borderId="0" xfId="0" applyFont="1"/>
    <xf numFmtId="164" fontId="16" fillId="0" borderId="6" xfId="0" applyNumberFormat="1" applyFont="1" applyBorder="1" applyAlignment="1">
      <alignment horizontal="center" wrapText="1"/>
    </xf>
    <xf numFmtId="164" fontId="18" fillId="0" borderId="2" xfId="0" applyNumberFormat="1" applyFont="1" applyBorder="1" applyAlignment="1">
      <alignment horizontal="center" wrapText="1"/>
    </xf>
    <xf numFmtId="0" fontId="1" fillId="0" borderId="0" xfId="8"/>
    <xf numFmtId="9" fontId="0" fillId="0" borderId="0" xfId="2" applyFont="1"/>
    <xf numFmtId="43" fontId="0" fillId="0" borderId="0" xfId="1" applyFont="1"/>
    <xf numFmtId="43" fontId="18" fillId="0" borderId="0" xfId="1" applyFont="1"/>
    <xf numFmtId="43" fontId="0" fillId="0" borderId="0" xfId="0" applyNumberFormat="1"/>
    <xf numFmtId="164" fontId="0" fillId="0" borderId="0" xfId="0" applyNumberFormat="1"/>
    <xf numFmtId="0" fontId="18" fillId="0" borderId="0" xfId="0" applyFont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165" fontId="0" fillId="0" borderId="0" xfId="2" applyNumberFormat="1" applyFont="1"/>
    <xf numFmtId="165" fontId="0" fillId="0" borderId="0" xfId="2" applyNumberFormat="1" applyFont="1">
      <extLst>
        <ext xmlns:xfpb="http://schemas.microsoft.com/office/spreadsheetml/2022/featurepropertybag" uri="{C7286773-470A-42A8-94C5-96B5CB345126}">
          <xfpb:xfComplement i="0"/>
        </ext>
      </extLst>
    </xf>
    <xf numFmtId="166" fontId="0" fillId="0" borderId="0" xfId="1" applyNumberFormat="1" applyFont="1"/>
    <xf numFmtId="0" fontId="22" fillId="4" borderId="0" xfId="7" applyFont="1" applyAlignment="1" applyProtection="1">
      <alignment horizontal="center" vertical="center" wrapText="1"/>
      <protection locked="0"/>
    </xf>
    <xf numFmtId="0" fontId="11" fillId="4" borderId="0" xfId="7" applyFont="1" applyBorder="1" applyAlignment="1" applyProtection="1">
      <alignment horizontal="left"/>
      <protection locked="0"/>
    </xf>
    <xf numFmtId="0" fontId="20" fillId="0" borderId="12" xfId="3" applyFont="1" applyAlignment="1" applyProtection="1">
      <alignment horizontal="center"/>
    </xf>
    <xf numFmtId="0" fontId="0" fillId="0" borderId="0" xfId="0" applyProtection="1"/>
    <xf numFmtId="0" fontId="19" fillId="0" borderId="0" xfId="4" applyFont="1" applyFill="1" applyBorder="1" applyAlignment="1" applyProtection="1">
      <alignment horizontal="center"/>
    </xf>
    <xf numFmtId="0" fontId="23" fillId="6" borderId="0" xfId="5" applyFont="1" applyFill="1" applyBorder="1" applyProtection="1"/>
    <xf numFmtId="0" fontId="0" fillId="6" borderId="0" xfId="0" applyFill="1" applyProtection="1"/>
    <xf numFmtId="0" fontId="0" fillId="5" borderId="0" xfId="0" applyFill="1" applyProtection="1"/>
    <xf numFmtId="0" fontId="24" fillId="6" borderId="0" xfId="6" applyFont="1" applyFill="1" applyBorder="1" applyAlignment="1" applyProtection="1">
      <alignment horizontal="center" vertical="center"/>
    </xf>
    <xf numFmtId="0" fontId="17" fillId="6" borderId="0" xfId="5" applyFont="1" applyFill="1" applyBorder="1" applyProtection="1"/>
    <xf numFmtId="0" fontId="21" fillId="5" borderId="0" xfId="5" applyFont="1" applyFill="1" applyBorder="1" applyAlignment="1" applyProtection="1">
      <alignment horizontal="left"/>
    </xf>
    <xf numFmtId="0" fontId="0" fillId="0" borderId="0" xfId="0" applyAlignment="1" applyProtection="1">
      <alignment horizontal="center" vertical="center"/>
    </xf>
    <xf numFmtId="0" fontId="13" fillId="0" borderId="13" xfId="4" applyAlignment="1" applyProtection="1">
      <alignment horizontal="center"/>
    </xf>
    <xf numFmtId="0" fontId="13" fillId="0" borderId="0" xfId="4" applyFill="1" applyBorder="1" applyAlignment="1" applyProtection="1">
      <alignment horizontal="center"/>
    </xf>
    <xf numFmtId="0" fontId="13" fillId="0" borderId="13" xfId="4" applyAlignment="1" applyProtection="1"/>
    <xf numFmtId="0" fontId="13" fillId="0" borderId="0" xfId="4" applyBorder="1" applyAlignment="1" applyProtection="1">
      <alignment vertical="center"/>
    </xf>
    <xf numFmtId="0" fontId="25" fillId="0" borderId="0" xfId="0" applyFont="1" applyAlignment="1" applyProtection="1">
      <alignment horizontal="center" vertical="center"/>
    </xf>
  </cellXfs>
  <cellStyles count="9">
    <cellStyle name="20% - Accent6" xfId="7" builtinId="50"/>
    <cellStyle name="Accent6" xfId="6" builtinId="49"/>
    <cellStyle name="Calculation" xfId="5" builtinId="22"/>
    <cellStyle name="Comma" xfId="1" builtinId="3"/>
    <cellStyle name="Heading 1" xfId="3" builtinId="16"/>
    <cellStyle name="Heading 2" xfId="4" builtinId="17"/>
    <cellStyle name="Normal" xfId="0" builtinId="0"/>
    <cellStyle name="Normal 2" xfId="8" xr:uid="{1676850E-AFC3-4976-B6AD-63B8E368E2C2}"/>
    <cellStyle name="Per cent" xfId="2" builtinId="5"/>
  </cellStyles>
  <dxfs count="66">
    <dxf>
      <numFmt numFmtId="165" formatCode="0.0%"/>
    </dxf>
    <dxf>
      <numFmt numFmtId="14" formatCode="0.00%"/>
    </dxf>
    <dxf>
      <numFmt numFmtId="165" formatCode="0.0%"/>
    </dxf>
    <dxf>
      <fill>
        <patternFill>
          <bgColor rgb="FF2ECC71"/>
        </patternFill>
      </fill>
    </dxf>
    <dxf>
      <fill>
        <patternFill>
          <bgColor rgb="FFF39C12"/>
        </patternFill>
      </fill>
    </dxf>
    <dxf>
      <fill>
        <patternFill>
          <bgColor rgb="FFE74C3C"/>
        </patternFill>
      </fill>
    </dxf>
    <dxf>
      <fill>
        <patternFill>
          <bgColor rgb="FFF1C40F"/>
        </patternFill>
      </fill>
    </dxf>
    <dxf>
      <fill>
        <patternFill>
          <bgColor rgb="FF27AE60"/>
        </patternFill>
      </fill>
    </dxf>
    <dxf>
      <fill>
        <patternFill>
          <bgColor rgb="FF3498DB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minor"/>
      </font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rgb="FF000000"/>
        </right>
        <top/>
        <bottom/>
        <vertical/>
        <horizontal/>
      </border>
    </dxf>
    <dxf>
      <border outline="0">
        <right style="thin">
          <color indexed="64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minor"/>
      </font>
      <numFmt numFmtId="164" formatCode="0.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3498DB"/>
      <color rgb="FF27AE60"/>
      <color rgb="FFF1C40F"/>
      <color rgb="FFF39C12"/>
      <color rgb="FFE74C3C"/>
      <color rgb="FF2ECC71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22/11/relationships/FeaturePropertyBag" Target="featurePropertyBag/feature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98591286108367"/>
          <c:y val="8.2291194194259051E-2"/>
          <c:w val="0.73119481908819506"/>
          <c:h val="0.76686182669789227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Age_Group!$A$2:$A$9</c:f>
              <c:strCache>
                <c:ptCount val="8"/>
                <c:pt idx="0">
                  <c:v>Overall Population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75+</c:v>
                </c:pt>
              </c:strCache>
            </c:strRef>
          </c:cat>
          <c:val>
            <c:numRef>
              <c:f>Age_Group!$D$2:$D$9</c:f>
              <c:numCache>
                <c:formatCode>0.0%</c:formatCode>
                <c:ptCount val="8"/>
                <c:pt idx="0">
                  <c:v>#N/A</c:v>
                </c:pt>
                <c:pt idx="1">
                  <c:v>0.44752595407655299</c:v>
                </c:pt>
                <c:pt idx="2">
                  <c:v>0.37442154453370402</c:v>
                </c:pt>
                <c:pt idx="3">
                  <c:v>0.28720842240655797</c:v>
                </c:pt>
                <c:pt idx="4">
                  <c:v>0.21861376678799499</c:v>
                </c:pt>
                <c:pt idx="5">
                  <c:v>0.150655139430871</c:v>
                </c:pt>
                <c:pt idx="6">
                  <c:v>9.5194631508908889E-2</c:v>
                </c:pt>
                <c:pt idx="7">
                  <c:v>6.8306008948290295E-2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6-4357-B67B-B3BA4447D25D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Age_Group!$A$2:$A$9</c:f>
              <c:strCache>
                <c:ptCount val="8"/>
                <c:pt idx="0">
                  <c:v>Overall Population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75+</c:v>
                </c:pt>
              </c:strCache>
            </c:strRef>
          </c:cat>
          <c:val>
            <c:numRef>
              <c:f>Age_Group!$E$2:$E$9</c:f>
              <c:numCache>
                <c:formatCode>0.0%</c:formatCode>
                <c:ptCount val="8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6-4357-B67B-B3BA4447D2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59243328"/>
        <c:axId val="1859218368"/>
      </c:barChart>
      <c:catAx>
        <c:axId val="185924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18368"/>
        <c:crosses val="autoZero"/>
        <c:auto val="1"/>
        <c:lblAlgn val="ctr"/>
        <c:lblOffset val="100"/>
        <c:noMultiLvlLbl val="0"/>
      </c:catAx>
      <c:valAx>
        <c:axId val="18592183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43328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Biological_Sex!$A$2:$A$4</c:f>
              <c:strCache>
                <c:ptCount val="3"/>
                <c:pt idx="0">
                  <c:v>Overall Population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Biological_Sex!$C$2:$C$4</c:f>
              <c:numCache>
                <c:formatCode>0.0%</c:formatCode>
                <c:ptCount val="3"/>
                <c:pt idx="0">
                  <c:v>#N/A</c:v>
                </c:pt>
                <c:pt idx="1">
                  <c:v>0.28784593751246002</c:v>
                </c:pt>
                <c:pt idx="2">
                  <c:v>0.25906346273621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C-4AD7-9FCD-69819A68F467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Biological_Sex!$A$2:$A$4</c:f>
              <c:strCache>
                <c:ptCount val="3"/>
                <c:pt idx="0">
                  <c:v>Overall Population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Biological_Sex!$D$2:$D$4</c:f>
              <c:numCache>
                <c:formatCode>0.0%</c:formatCode>
                <c:ptCount val="3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C-4AD7-9FCD-69819A68F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160768"/>
        <c:axId val="1859183328"/>
      </c:barChart>
      <c:catAx>
        <c:axId val="185916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83328"/>
        <c:crosses val="autoZero"/>
        <c:auto val="1"/>
        <c:lblAlgn val="ctr"/>
        <c:lblOffset val="100"/>
        <c:noMultiLvlLbl val="0"/>
      </c:catAx>
      <c:valAx>
        <c:axId val="1859183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607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5-4EAA-A134-764E2531EEFA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5-4EAA-A134-764E2531EE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sng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Biological_Sex!$A$3:$A$4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Biological_Sex!$F$3:$F$4</c:f>
              <c:numCache>
                <c:formatCode>0.0%</c:formatCode>
                <c:ptCount val="2"/>
                <c:pt idx="0">
                  <c:v>0.52631375028767391</c:v>
                </c:pt>
                <c:pt idx="1">
                  <c:v>0.47368624971232604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75-4EAA-A134-764E2531EEF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Country!$K$2:$K$7</c:f>
              <c:strCache>
                <c:ptCount val="6"/>
                <c:pt idx="0">
                  <c:v>Global</c:v>
                </c:pt>
                <c:pt idx="1">
                  <c:v>Brazil</c:v>
                </c:pt>
                <c:pt idx="2">
                  <c:v>Afghanistan</c:v>
                </c:pt>
                <c:pt idx="3">
                  <c:v>United Kingdom</c:v>
                </c:pt>
                <c:pt idx="4">
                  <c:v>Australia</c:v>
                </c:pt>
                <c:pt idx="5">
                  <c:v>Samoa</c:v>
                </c:pt>
              </c:strCache>
            </c:strRef>
          </c:cat>
          <c:val>
            <c:numRef>
              <c:f>Country!$N$2:$N$7</c:f>
              <c:numCache>
                <c:formatCode>0.0%</c:formatCode>
                <c:ptCount val="6"/>
                <c:pt idx="0">
                  <c:v>#N/A</c:v>
                </c:pt>
                <c:pt idx="1">
                  <c:v>0.337518717728231</c:v>
                </c:pt>
                <c:pt idx="2">
                  <c:v>0.33887715592596895</c:v>
                </c:pt>
                <c:pt idx="3">
                  <c:v>0.35061920172919797</c:v>
                </c:pt>
                <c:pt idx="4">
                  <c:v>0.352386868399372</c:v>
                </c:pt>
                <c:pt idx="5">
                  <c:v>0.37918572159640701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9-4693-8201-8869FDD27F22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Country!$K$2:$K$7</c:f>
              <c:strCache>
                <c:ptCount val="6"/>
                <c:pt idx="0">
                  <c:v>Global</c:v>
                </c:pt>
                <c:pt idx="1">
                  <c:v>Brazil</c:v>
                </c:pt>
                <c:pt idx="2">
                  <c:v>Afghanistan</c:v>
                </c:pt>
                <c:pt idx="3">
                  <c:v>United Kingdom</c:v>
                </c:pt>
                <c:pt idx="4">
                  <c:v>Australia</c:v>
                </c:pt>
                <c:pt idx="5">
                  <c:v>Samoa</c:v>
                </c:pt>
              </c:strCache>
            </c:strRef>
          </c:cat>
          <c:val>
            <c:numRef>
              <c:f>Country!$O$2:$O$7</c:f>
              <c:numCache>
                <c:formatCode>0.0%</c:formatCode>
                <c:ptCount val="6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9-4693-8201-8869FDD2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209728"/>
        <c:axId val="1859191968"/>
      </c:barChart>
      <c:catAx>
        <c:axId val="18592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91968"/>
        <c:crosses val="autoZero"/>
        <c:auto val="1"/>
        <c:lblAlgn val="ctr"/>
        <c:lblOffset val="100"/>
        <c:noMultiLvlLbl val="0"/>
      </c:catAx>
      <c:valAx>
        <c:axId val="18591919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09728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E0D13E0C-4AAC-4442-BA72-4A8015E0C034}">
          <cx:dataId val="0"/>
          <cx:layoutPr>
            <cx:geography cultureLanguage="en-GB" cultureRegion="GB" attribution="Powered by Bing">
              <cx:geoCache provider="{E9337A44-BEBE-4D9F-B70C-5C5E7DAFC167}">
                <cx:binary>7H3pbttItOarGPkzf4Zu1srixe0LuEhZXmLHie1sfwjFVrjvO5/rvsG82BxZki1VmLYa0YUFzLDR
aDTLJR5+p+rsdfifD91/PETzWXHUxVFS/sdD9/c7r6qy//jrr/LBm8ez8jj2H4q0TH9Wxw9p/Ff6
86f/MP/rsZi1fuL+hXVE/3rwZkU1797913/Cr7nz9H36MKv8NPlYz4v+07yso6r8h7HRoaOHtE6q
xXQXfunvd1dp9Jg2s3dH86Tyq/6uz+Z/v9v6m3dHf6m/9MtTjyIgrKofYS41jrEwTK7rTH+68Luj
KE3c1TAWx4wbuknF+pHXsxim7UDHExWzx8diXpZHq/9uTNwieuO+X6bW8p2tdEHglf30Rn9tY/pf
/6ncgHdU7mzArgLy2pCK+m3hH72fJeEecTeOGWPUpAQtYdfJFu5CPzYQMQTBfBv4nUgZh35jqgL+
xogK//vLt4f/pC6rwt8j+LDomTB0Q6fGFuqIHiOqm0KQ1WZA2+DvQMg49M8TFeCf76uwn9y9PezX
vjvfK+zmMYgZnSwEyvJiW+gbxyZcBgLOLC+6jf4O9Iyj/zxRQf/5vor+9fTt0b+aRbO+3OuqB1Fu
EoOxtcgBfDdEPdLxMeaMC67TJ/yVxb8LQeP4v8xUGPAyoHLg6tvbc2A6Twt3rwxAx1zognO8jTyl
xzooYYGEWOwA01SU7Q6EjAP/PFHB/fm+Cvt0cgCw17MKLK5oj/IesWNuMlPnfBt4zdSPCVsoAhON
I78LLb/B/mWqiv7LyC/43709/jdpUdXuLFoL3z+3MQkIfoGRabBtdauBxIcBMD/JEn0TxpeG7dLK
3IWUcfRfZirgvwyo2N8cAPbnZTGb7xN5/VggTDHj+vP63hD5hB4LZlJDrBTuwgjdxP91csbRX89T
sF/fVpE/f//2q/7UT6JZ8rh+/z9f9JwcY8oNg7MVuopjxY5NDGIHOLO8FG27Az3j2D9PVMB/vq+i
f3r+9ujfpnXlHV2mxXyPUp/wY0oExoKvDJ5tFwth4xj8K7A2Ved2R2rG8d+arPBga0zlw+Wnt+fD
5KGePabF/naBho4JMQ3ODUXzGuYx4ZybJsaj638HSsbxf56oYP98X8V9Yr097tb/+e9qfvT4v86b
1C/m+4MfFKwwDWLo+EXBbsh/jS2iOyZli/jP06UogN3pGmeGOl/hiTqsssY6ANH0eZ7Mh3q+T3NU
HOs6eLkIrZTywuzZ5Arnx4sxgtZmkeIP7ETSOEM2piq82BhR2fD5ALyCszR5rItZub+9AcEeUA4Q
jcDbmlkT/JiZhgmRCvh3cSlW6S6kjKP/MlMB/2VAxf7s+u2l03k1i/r9AU/JMcMQ/dTFMs6gg+mz
sfwRPkZP4mhtlSqW0avUjGO/mqYAv7qron5+AL7ADaQNqvTok/+Q7g97JI4xMojg+CXCuYG9BqKH
wIZAIHuWa18Bf0eixlmwNVlhxNaYyo6bAzCNLtLicZbsjxMEwTKHSChFIN03WABWq0kRx8aKQapP
9jod4+Cv5ym4r2+rkF98eHu5I0HrFvUeRT4jx+AL61zHqxAzmDsb0INDwCH+TJi5WvygGDbd4R3o
Gcf+eaIC/vN9FX15AOFPO439xH+YJUef5ln9I/If1mj8uXOMzGPdNKiOf4kIQUAOYqE6WcWgF7ph
kwX/jqhxboz9hsKYsT9ReWQfwA65T/xq/nh0CTnoxzReQ/Xn/IGNAqlJ8I43LNCNjaJhyF7qjNN1
0lhXdsrudI2zSJ2vsEcdVlkzlW8vvE6LWfKwR1eO8mPIGwjdxNveAj6mTBCDQxR1da2XwTKG+jod
4yxYz1OgX99WIT89ABV9UrgLWZHM1gj8+UbQIERqmpyaYu2sbaOvcRjnBhZsabOC07B++BL+nWga
58DGVIUJGyMqH04OgA93s2SYJfvMnGngkmFqIIiYLs1SfTucRNixAQk0uhnn3lQbu1A0zoSXmQoP
XgZUFtx9f3vpczMrZm4926PXpmFyTBAH2witjCdQzZs6gQkwaE0C0kgpWdmFlnHwX2Yq4L8MqODf
HIDldDNLZvEehRDUYEHyDPNnlwC07SbyUCykCwHlRGTlMrNtGfQ6Pb+Df/kev4C/vP0L9Cdvv+5P
ini+V8lDoRCLmxxzvsoQb8t/SN1zAwLZUDW0FEy/iP9X6RnH/vlFFPCf76von1y9Pfq3YIfOMsji
rNffnytgyB8wAy1KtbbWPNIJZDZNanK09JNBGG0K/J0oGUd+Y6qC/caIiv7t9O3Rvy/qPYt8go8F
1AsxiAZtoa8xDhUrOmLgpj3nlTfh34GUcfCfJyrQP99Xgb8/BHk/L+r18vvzFQ+2joC8GDfX4VFl
6WsGO9ZByzIo1lqCD1tjE/ybV8gZR345S4F9eVPF/Gby9ov9xvMjP8v8ZF6u3/7PoUcQe2OE6Hxb
wSIMUgh0wC/FuDsS8RvAN99AxX1z7Bf4z94e/rsCYkOPs8cjqJk4ukt/zNx9BqlB51LIDetrg0ex
NDkCewdyB2ASrXm/dLb+JVXjfBn9EYU/o3+j8unuAJIIn+pyrzWk4O5CgSiBGulV7nLbHDIN4Bxo
BQNqW54u2Eiboul1csZ5sp6nsGF9W0X+0/3b75CrtEgf9pm6WSQMINCAwfR5DvRsegEGVFosIkTr
UbWYbgeCxsF/nqig/3xfhf/qABwBy9trHAiyMgxcX2Nhci6vLYNoYY4aoDmoqdj/r5IxDvlqmgL4
6q4Kt3UAKeLpvIhnyR7DDQxkPBTlCmNdubgtaBDkCaCUWjfEyuVV7P8d6BlH/nmigv3zfRV9+wCM
ISuN0vjHPgNuUJEOy3wRz9la55qBj02INSACkeinS9HAu1AyDvzLTAX5lwEVeusAMjBX6TAD6PN6
vtZ0f26GapAegywY2JuQInu6tg2gRUwaUQqFXUph0G7EjOO/OVfhwOaQyoOrAwh2fvfjH7Mf7V45
ICCtAufzILWytQGwuTBNBUVUEfS70DAO/MtMBfaXARX071/e3r6x4BxokaZ7rIgA0xJBXRAGqbO8
tgsjEDmGgANUU3NQBZtG5S6UjEP/MlOB/mVAhd46gDDb1bzba1EQRPZNsqh6MNjWYtcWR8KYDqEI
+Gcb89dJGEd8PU/Be31bRfvq69sv9FWy+aSY/TiaxH4Bp5PKNRh/LusxaFpdh9wWnE9aXlssWCTi
TTh9jVbRZ/Vo2L8lbpwr47+i8Gj8j1SOnRyAOXSbzfx9yiWwNU0d6esMwIIHm44XlDNC6gUSBOtz
lYot+io540xZTVO4sLqrwj65ffuNYs/j9AG2h//wXDF0lP48qrz5kQUdBfYYIIL6E0jIUwL/rDbN
NktAoEFpL+YLf229qTY1xp9QOs6s139R4ePrE1QWW/bbs/hynvSz/Qk/dEwpgiOAZDveSsD4WhS/
c5CKT5ei8F+lYpxHq2kKI1Z3VbQvD0CO3c38dp8lp8qxYwhrr1m5Cp+++rxxYNd0Ksiub6vQ3h2A
9XoS/dhvhQqFeMVCkS+ONC2vLSUBHt3iLkdiPGG2Az3j2D9PVMB/vq+if3IAhy0n0dHtLGr2e9QM
/AMDPGY4UbntLWtCQELNIASOY26v9x3JGAd+a7IC/taYyoDbz28vx2/rx9keLSQ4SsMEhUvfdiDA
W6YmgvoJY9XYwNxmwKtkjEO/mqaAvrr7C9wHoDattKxmi5Mce9SdIFDgjBJkA8YFjiagl43JEIaz
9U8hpAVrNm2g3WgaZ8DmXIULm0MqK6xPb7/y7+rE32tGjICtSYlJdQMiQhtuASx9OOVHFufIlpdi
xOxAyDj4zxMV5J/vq7DfHUB+wIKSuMc9rn4OgQmDmNCrZnVMZtuC1EyoltahZheqJJboK4nI1+kZ
B389T8F+fVuF3jp5+xV/MsyLHzM/2KfAh6o4YpJFHnhloW/7X9BfC8px4aTNGn3QyJuyZzeSxjmw
OVfhwuaQyomTA4hTX4MCeCrLXaPx5+EjOCwJipcwAse4R8xOTUCtEFnogbUCVkygnUgaZ8TGVIUP
GyMqG67PD2BDRO5++5pBk8SFkPmd7Q/BCrgEXp+xV880nbxOzzgHnicq+D/fV9G3D2ATXMyyfUoi
SMxzRhFjxrrFwZYWBgUMdhJ0NcOK+fMqGeOQr6YpgK/uqnBf3Lz9Yr+bBX7og/m5R3Mf4jMci8Ux
4pdDwhuWj7FoOsQ4JA5WpSigHDal/24kjeO/OVdhwuaQyom7i7fnxO2sfvSPFmmEfSbqIX+A8BM3
oAp0gwlQmM4gbWAuSqefLkUF70rNOBu2ZyuM2B5UWXF7CCYRRKP32dBDQwgKpaG9GYQyn9HeYAaC
fqPcXDTiGo9Hn7xKzzgb1vMUBqxvq9CfHEC9xH1YQHJmvpYIf24BUXC0oJcKhBhegsUb0EPVHMSE
BIFjAkv7SBFGO9Azjv3zRAX85/sq+vcHsPBXObzbapHEXCRnTiCJv9ewBPT6Y9Di1aDQdOjp2vaK
NRNOfgM7OHjMS36A2NpUDlsUrofGVslvuLI8EL18wXdqH2flx3/h0AEk0dZn7f+nMmdQWo05hUr2
dXcVJWS3aJUJORmotBjvy/Wv6Rvn029+RtlLv/krlW/W9O21O7RycP16n0fwdWCEbkI/3lG5BsUy
UC0j2Lr+UT13vAM945x5nqjw4vm+ir6cvD363+ZwzO6fpMW/a4oP50DI4rQx4P+sNDZ0CoQ3BOwQ
zNZtRJTg0qvUjCO/mqbgvrqrov7tAFCfRnDw49Vupf9zbfkv+8Lth/36NpDHg8ZUcIxZX5lq25Et
g4L8XBz2ZKtdqbiVu5E0zv/Nucoi2BxSV8LlIUi/NPKbfbo1GpjM0GAEDsKt7TZIHW1swae+C2BR
g+uz3vbLHLZ8nZJx9J8nKtA/31dxlwdgTcOJgGiPtrQG1rLBESEGHg8nGnAQDjoXQo8kJY74KiHj
oK+mKZCv7qqAWweQuYZGfS70qU3c9aobM03/nbLB0MEFIwTxwXHfcfFRCr44BcEUWfNMy9HtouvH
0ooeo2cce2W6wgNlVOXF2QF8FuTehcOHs3968X/HCJD8BMpgIZa+9FyUvoRwGBpKk+HMLbQ+Wns2
W57Lq+SM82H9GgoD1rdV5O8PQdzPEjeaPc5Lb3/oL2r2wGsEi3d9gG1L4EOnfuhijqGQYPwbCXIn
ksY5sDlX4cLmkMoJeQCVBffDj/m+w7tgAkHjLwPO9r+EDjdULzQ2Nxm0aBPq6ZPdaBlnweZchQWb
QyoL7g8goXEz2zcDoGxmsQcgowHGzSbyUMgEjjmB41dLCaTEdHehZBz+l5kK+C8DKvQ3B6ABzotZ
vj8JBJUcIH0YVA2Aot2AHULpyIDTVvw3X4V6jYpxyJezFLiXN1Wozz++vYd9njzu074Ho4eAAw2t
Hl/qMzYgf+oODzltiCQuV7qxZvPSyn+Vmt9gvnwJFfTl3V9QP4CymYnbZ9X61cdMu39n4WA4xQzn
CiFevjJxQIBsoA5yB1QwmKLr2KDiW71KzTjqq2kK6qu7KuqTAzBvLmfDLPT2HFeA7mg6VOMxuqrX
gxW9AT30XTbgMyygU5frXa3W242kcfw35ypM2BxSOXF5ALr1vIAWwPv8KguDehkO3dSgmcsS6G0N
u/gi0dP3ENYbRK3V2IGgcSY8T1Q48Hxfhf988vZC//bpsywnP/ebItKgXgZK4SHBYGyjj6FYCVJ5
FJtKUmhXOsah356t4L89qDLh+8nbM+F63h59n8P30Pa5D7SnOKcOAmejU8uGPIJOI/BxHDidA53I
1/pnqXp3JGecFVuTFU5sjamMuD4AYSSL2eC/Gu7e/k7tP316F47XQsuWxbVon7wBvganPpdm0VoM
KTx4nZJx+NfzFOTXt1XQ5ae3X/0nP10PTursVxmDpQ+lGvDJY/I7ZYwJdPRd6OunSwm87UjTOA+2
JiuM2BpTuXFyegDcWHyJdxbt0xPQQOpDWyP4CBfUqS6vrc0ArUbgEIkO1WaQk1lcYLNuht2ePqH7
Gkm/YcXL26iMeBn5hQ33b8+G21mcztYw/LlboMHRKQitcejzqAiihRqgHOsEkgLr5y3VwKskjEO+
mqbAvbqrQv3lAOoxlJKR3wfZ/50n9v/LZLb15L/9IruSntgXW/4fzsX8Pk3/bMPYs2o2gQb7Vb/B
rn8efZIC7jxVpv5Dsmo1dP749zsGov6vzV/YEvwvfaGW3F/PmM/K6u93iy8ZCUYZ1P0ZkEeG7ibg
U7TzpyEBWU4IPMEXLuCMCjRSXQwl8NVb7+93UP4koL8hfJYQ6jUX3yCBoXLhBcEv0mO8OE0H59Xh
WwAQgoU+52vibtKod9PkGYvV/x8ldXyT+klV/v0OEqbZ8q+eCIWuutDgFRIeHLob6/BtYpCv2cPs
E3RQhj9G/9sXXRuJuoxPodjgNBHh+7YzpsjrrqMGLe2y5Q7a5VFcR1zAhy4XHRHgzcCc2XyUUxJS
6yHzTw0RyszTpBlNXD04SwuxdEJ/+yRAZ/ullCctXnrjpXir+3Qo4EkN+dTS26hbKtPf/j6CKIny
AKh2hgQ19EQh8GVDpDxA1IFfxUURntI08PIvfdlwfFolaZt+EaEW59fQNyJlp0wbnPxnnImO3/KS
mdl5WEZl9zmL2pwb0hjSvrzMYq1qztKuNgyL9hVtPsdmQsiENoVTL0v7f0v4AuItbkOfar78SAQY
M9yAqpJNYPQu1TLWx8Gp39z38Q0PhEyyZb77t8/4FXwEx5wXfRMgjA0LCyomNp8RdcSPmxKeUTe1
1bELlpZyY4ONLCSk//oasJc4pKvx4rwvVh5RG1WAu8HxTx1WPWYomRAUyLByLlqnuTd1KsMeyZw6
tpa8soZ/fTlDLL6VSyH1tOjKpT45SzPDDGrvtCrTxLvSmSg+BcgIumWa4l+ACFsRgdxA8DkJihdx
uE0QUy1yPMxDYFRad5HdR7gOJcDud69slV9XBOAByWY4mg6NGCCpuf2gtsR53LY5PMilDzyuhdUQ
nVj1MBjWP3PtF0kDYXQB1jUULi0+37D45NLmK4Ec0hKR9drEzbWpGfMJNi8SP7RI8pqgUZkEliJ8
zhVDc2oQOCacfN1+EuL+MPRO658mfjEpfGtgmv3P7/LLE+CoD4Y9DH04dUQBu+0nuNggudFr4cTt
IkN6bDAlrdrsFd5A2zFQNVsbFj7bDO7IYiPBR0d0ipUNa4SNX0amH9qO40bXxE0M7H3gZVL1wrfz
OCtiCe20jNgqMwqUsNAdSrtjWqxJrQrau2hww8GO4kLXT0OmD4aMXK9srMIkbm9lRst/Vn1GPsCW
RucsiSp96jYl+kG81PAmeu/qNwEnWWp7hhsLuxdedgrtMIdKBpQ1rqQ5LnoZpTR1rarGwpO+R+pK
en3D7njhoVoGhUBnbjy00WU+aGZlm1XNugmv+yCGTVuXjuSBrw+XRgwRCjvxAnewcaTn3ecgJw63
4pCY3S3h7oBM6SGvrqyAeCSQIqo8w2Jx3NVASNh8LD0NYXsI8uAmCnndTdFAzQ9D7bd3IuyB0EyY
eiy9jgKJXVNEs7x2C12WIipaK3Sc8hOvXXaVO3pVTiIjpobVZAZqbF5HJZoCmF4sfR45H+o69iMJ
3EsyOyINyuxKa/paMj1rHombEUOaemtc86xukknT0iCQRuLzj00WDNQagkGPT5mHmkh6Q5NeJ0BU
ZkFUGH9xclKEgKNLKumkeu5Lv6iy9tTviriEv4bP+VmoYj4sbMNvE7sJ2vB9OgzsRmSiTSyvr4Zc
DtBrrZMVxVokaZwn2UUfZfC0dnDdSsa1nhGLZzxBkptt9j0nfezjM9QbeiFdPTJ+YuaVmWUMgZ7K
2qgr3WqCMq2kawZDa8WIar0VBoXmwjbTnJtwqJxq4hmF4/vnkdGYbjAt2iyfBbiPY5mguPInhmb2
udVjkpkSDX13ZZapKO02N6tS1qIJXLsOWGpMShqYmm0WTffNC4dEk0GnR4UdmCS+NUSQhtIlddpN
vCwUncS6RiM7S9qqtwI/6R2J47i4d7PGzySmNRneNz0NStnWTuafGbxzxIS1TRdNvARWoMzzMDtl
KMXTPk5aIUWJOJURTerMas3EzWE3DeSLgZLkM6Jx9IhFzGZGqhuZnVZ1TKyKpaCDDENLz1rio1vY
0wM7KzgJ0CSAv57FPA4KS4P0y0Ptm0Yq3dJofsLaGnJ7SByK5JCavS/jsGobWeJSL6XZMc84rxIq
olOXEI3ZQReZsaxhOfV2b5QI8Gr1/JvJ0g6Wt5mZWmx5ohT3OWawvfKKxa6VZ6GenOE88yurraGd
rdR7JxW2hxvzMouc3pUNb/Ta6pOsGK5Ik2QfAgaUSr2tom7qal3hnXcumBYygbbbD2UQ++5EzyPt
VicV82Tp+bpm49RgneRD4ETSHDxBrJznUWNVZhBFU58EYWY5aR9iqfUN8idBIPRvIU4xBlw64x63
fvMtY0Hm2q5G9YmmxWFjxS6JpokW1dfC6HUGmzVm71nMgtpKWVXd1wQ3n0SVNAhw5GYt81jvymlO
g+qy1LJokAZUmMxxV+et1RqlcR1kYBzZRDPL2nK1vOtuva7WXG4jx2Xeee5h4VtB7wc/Q9DP+gSH
tHVsWG+FY+fYbHobNSguJqxmPbbTzo2RLHynzGRfpDSwTb3OM9uJ44uuwt0tS5D2EZdNG9uNX2l4
0qQam7taQs3zLKRecSbMihPpuqVf2Q0onGQSVTjqbA4RSSqdIsa6zPIBXePSzzzLTMykkV1Stp4M
SZ540qu6rJRwCC9hdh0VsNI1RzjFqZsW+TARaRa7095FLraroHCYVWqNl8jCc2ptQr0sqM8Nz3Gm
pZuFyK6wH/UW8Uz/ezH4ZjgxqTbE164RxrcR7KhQem3eD5Zoi7q1giavQJjCVxwLSzQZAqk0lJ1r
BW5awrehasomXUwjcln3XorPaI46z/IyT8xbDNE4KYKyqO0gyHlgib6oG4uRvHBPG58PX8wyM5Gl
9WbuWUaYZe+jIsPIqmMRwZNFFBVSQ43TXrWN44eTvEOZd127AjUWjetGs2tBMkf2oemX8OqYfnWT
GjOLtLX/Mw80j09gpztC1hVyw3OaNMK1A1GAaG+HWous3hUlkX2jl/Osz7tB5tqQapL1HbmJvEDL
ZOtQ2JFI6D6XAZgdj7WIfW6B0dUUlkdbJmzuuQJL3AkQrYlfu6D2aMIG2MxGDfKp1zVPpmWUUQs8
vjy1ythMv3EjqIj0COoa2Ttu4EutZjiTTYSNSxAoDSyMLK4o3BchykMXtITZfHNr0qWTIBY9KAIW
VLWdOTkPrTIt/K9pFYLgcVo3fXTqwU1ArcUZuvA6LgYL54FunEEbHRxYuI3oxxQM+LvBbKpODmCp
PgZmUl+aogpDqQWwoiT4eRoGTRC3HxqRxZ6V4ZY8Dlk4ZNMWrOjcCpzebGzkF44nu7j27/JGzwOp
FRBltQUp21CS1qWzmCXGvDdMp4NHe7UB5ozbEWk2BRgQhtf10zRf3G5rlv4wjUFwmekLs6REvY4k
qdoepBfPelhacYnQJEph6551yQA8tghvtG+VgQZHZiUKyalnZsl3LTXqXGI/xpkFKy74WtECJK/O
c7A5aFcE35suBfmT5wNYVvAm2bzhWQZgtHo1nFURTTsrb/KBTqADhf6TN7jMpdHSAlslOI2uRfWh
+lbEJK5tTStjIsHSrz9HePA7KxZkoDYLUHEbgKJFE64Hza3T1aY+cSjtBosPIOcMsBZn1HcWm8Mo
fQqbIfL7x0DvdFeWmp5xV5oiSrLrwm86MQXtm5antY/9WdHFaLAIbKnzughqZoFgZV+ikPq1FVWV
d5VXcW9aRmEOn3rDTSLLaBF/TCqvffBZiwuLhVWRWFXAnE9p1Dmwvp3WuPM5623dJcI/9VHIqlNa
+gk+G5yicQfp+eAbv89Nr/7e5ADIx6TWjZ8DuC7epCQ8xnbUVnE9LZsGIZk6LSmnA8gKMklbQt+b
eQ72IC50FluZx/xhooP/c29WIhumRHPZ17Cuuk7qael5p2nBHSZrHvWtJO4geklLo7uJGioSK4xp
/uD25VDZmdZlkc06gn/mXu/CWixSM5nw1mGF1IOgeV8jFpgy62PwV9uIgYjLiVldRvDgS1jsjW8j
HuSFbIbMJKetG1bmhEUk+OmIrOCnXp04k9Svsv40omAM6Y0DRkyP+vgzJ6JGN34faKF75vRtkf+s
cl/r78HrJ31ggWGkXyR6oD0MMapSJgdSNa09gNnfTjXMh/osT7uSf8uHJuPXnpNn7VWT6CK7JrHr
hB+bqubVWelVuJ2GvG2ILHOn/er5ELyYlEKDQEuVFkk/zQtBKjsIYe9ZQZTrYCm0QRdaoR8a/keh
FWA19lGi6xCYQb0pg9gJYxsT13sw3EbMu24AneR2qYemWh6H9HNlJE5mxdA+/BsFct3zBCWDfkXy
ckAXEOjwaWn1phtpVohLDLyvKyfv3vtO2JnMikFdvx/A9wWTPArixpwYja9RbgeIhagAmeoIcxJy
v//R4M4kk6Gqh+9V4dLPBAIP2TQEF6eRyA9z7SoIQNKemVXrFBaIboZcmSLQ851tiAozGfpa7U9p
47r++yzrUXuulSBAQtm6Q3ALulUD/zoaIneKsyF2PzRNQ9ozjQ4grcHGN+JJUTM+nLLOb9oLbqYg
y1EveHtBy7xIpkbmuCB8qGNGIFUd864S9eB/Tdyk/6pBDZo5ddrEGC66RNMfzD7wcxkHetuecaeh
rlVGrGhKyTyvZdNgcHX/PIcgl3daxwNKJ2XV9egjOOaNcY2TMDcnDdZAiuhVQTVpiMaNbCOJEP0U
xHqWyqZ0YiOWZkzLOXbDpJsWBdg5F4mDnegiQAPy7SQB5fyBhl2Mp3kAVXK3Bu8D/UszFCW1zVJj
YSuzMAzZuQDjkH/zdWCLPbTQg1Y6YIdWV6Veg/StalIWMzNvKzyB5JkZypAnOT+NcELdmyLqvQ58
pqFuJ1Ggh0KaddSFE71NnNwOBqyBJRmHyLUSjZewdUiZRhbiqCgByC50wM3LEscqgr5vJiBHhP+t
rp0otpIq7etPuRuz6H3lk1RA+CcPkMVjLaU2J4lxm+jF8Kkxa3HT1SVJpzHXiwcWG0N9wRoSRh/T
gLRfcrc2tSlIA7OVlVmkkezLuEJXtZ42+iQ3ugE0Hqvc9htue+qehQ1O20kS17krXeog9KkK/eR7
nGIfTbFwzJ/IH7Logg7gH12XOrDKNoCd+oUR4piftkXhog+NUYTDeRMXKVjVuihDAxQq6/rY1jIP
wKoqllSSJ7VIwYLwUGcFRkgfCQm1/CLPHI+6sh7arL1MB83X7MqnGViCegNq1u27orrmpKgiSbQS
FluVeq47Qa3w2Ac4u4TcyzLwhk5GPkSFLFr7PhLSSdKFiaM7KG6kP8S1c0FwJOjnlOqgGqPMaX5Q
h4MR4hPx2dF6n9h+zpt7vWRGc6sFaRJbuG+1eeaAx3w6mHn5gDWhgc+d9MNFJHwtnBK3Hm7TrMly
iwaeO6902hY21eKIPMZl2jifizaIv/a55/n2MPjZlekP2LVYGhoQ5ita8FQohA8eRV91wXmsJ/5P
XA65ZiVextKvONVJbTPhGsllGhfaNw1sKfO8y9Mkk2zI4gZ8Eb/ml0ndubCjUR3e06QyhRW2uC1u
qMDefcQiN71AoRGF50lcBZqM9UZ8yZMh/9JkTtWcgouaO7Jieu7YQlA/lA3TsAbOM+1ayZsWDE/O
s9w9W0io+EPVcNCxuMhaZMVFA15E3+HufRSD+JBeEDFiRaBd4N3KsDHAyE/RvReDRLA0+PHbUHdB
13shK6srijqe3HZllfg3ulkk+CIYhqp832jgjBSS8Nx032caTX/AIXkDoilV1vBJnIDLYLtxNqSy
wsaQnKaYex9j8BcqmRhpT06pPwTMgihdHFgNKzRtkuetyCHk0/SgV9Kc4qsw8Xp06bvgrD6AfRaa
Z30uhGsVTdZU73vEkps68kRjZW7IwZMbeE1DWfdF8lAWLr/hHMfONKg6kYPxgdFPiLv0ucwF5Pyn
VASeJwM4Oq7bQw0HACYE1GwFkoAkkcwqwkIrzknnXaV53WQTjzi5dlaByenJiIO9It2+bQJbGI7u
Sw6e502P02J4H9WeXjDZaDH3vhmem931HtGCs8bVwLnqYasy2fdMLy8Mt3Ja2WuZ28oI97yywFpv
GikyN+qsDjtZbhuB26ZyEdL/XlaiCWWhgV0hu7Amn1svGL7xCOOvbRPl7rkwAkQhLtTDBtPcQGvP
AtdzfSurwiG66buEwg4gZW03bKApBB08PkgaBq5pAeh9ZDsax4OMIF6hn7vgRRHZVbl4SE0C+9fN
Y/cK+zUJZekkqJ/UOa6Cs74J2Y1TaMZ3Z/CcTzxwHOeSelrY2Q5Ee6eDp7WZpHUIOy8koRASfJky
mRbgu1+YFHfVRRlW3s3/Ze7Mluu2tXX9KvsFUEWCAEFWnToX7GanvrOkG5ZtyQA7EGxB8un3P52s
fSxlrXjn7uQisSqe4iSJZozxf/9AMXeqivist6OSoSGJ8jVeEJIMpMsGz5pFTT2gnLdMW/9QzFWL
GKzTjkIcPQyvUg/8ns1iu8+basMXd5dgiGk4uAsSPzt/Ncws37yq4X2iUKOco7kphoPb1ayONxeT
KHXztns0gjgvXo53lw6UD5CP5qXDXxYEv6hY59HPeg8P6CLo68FGi+nKPqLB6t54QndBQsoOu+Kw
dubedm1w20vVXC8a1duoH53qOVw9Z8H4XnSX9IMahshRubgxXqmXaPGEvOs7IcqkVWR907U/1JG2
0r+sJgfRvuAbSnpC+/5VUecj381+o0g2lBMZoqGBEhWHft/fWD5jL186p4yGbSE/CtkglwqUJ0na
BiuliS9YrSK3cgIUWAM9qUPeo7lgytWokd8rFAiQDklUZgbjmiVGHhXaI6bPtuIluVhZBs1EEaPY
xC74NAiZVE5tmsjpV9NHgV8IGvU6VMgjOlkGO4qoocQyFSoIV8q+uo3nqrjTrdyzrfVVPPSU3be5
L16n2RdtspQMLxdxT/dDSIJFr9SbHpOG5ig60HGU7+XMhu9h3/UmbSZV/PC9dkWV2rXN42jC5aVT
TnMddvViMmL5eL1QPavz/jS8694jL/Nkuyqp2nKtUaz2+W2Lg4AeuRk1Eke3EVPU02kz2KnJhOXB
t9yJWG3VevLztX0eUXF1ksKtnWNR5V0Rz3WOWI3mefC9s2xGNbUotpPfdVAhw8KEx9obOIk6hAVN
NOptZSk2bEQfmzeFz6jUoXIbhEP96g+sOOeuGlux6/dBGLNqqty4ljiCbVgrvcaIvVysFEverVHB
UeqKhO93Lt7lOptILLP+Vts2PISMzWXsB1iuY69e6jzdVq1v18JpeszuFqFyj0y7SGZpEUM7kzep
2LpYV49hOzf3VKB+MZU+NvzOUeKhlMw+TBNt1qiXJU8nxJZusmweskRvbEKCQnI9vykVQBPrhEXw
18qvqgAQFSHSK+/dJqdp7XXs6PdSZp2n1RQVM/FsJNsw96I69+0XgZAuR4pbltdNEIQvIyoQP0xu
hz2lxJtSVJbHMQZwS+JzbplSlUnfn/zYC429bpGRPWxqrq9RZ8svRr5qHnWqnl8pQ80oE9glj5tc
xBt3ilqkEHG99sRKg0Vma8vtoQ9G5yR14F4S65gxJqTe3ogKMIlQoh2e5bZML+1kAxTHSLl+Datl
VUgmBdSQgvHyAul8DfkZFWYZca+2QVyG2/AV3bIZJq3wlh9ohOHgt5XT8rjMlQcl0UEwETubE35j
44yJh3nXm3jBErklmxnaV0aKeotdm3tzhCqFcrEAWnHvTUhisauZ6bIhatMYowgmImcWfo2AOmA9
ik5td6iXQSOenvvmLXA68YS2NeEaTfPaPBTOoB/piHpG4rKlGRKxLmJF8FXSOV7yoVGJZqMDOaQq
8qtx7QceMYNIOFK1Dl9DpbRAdShHPcPb3O7OE8p8k4ifTIR6x7lMQUr9vnn98ijWsH/mdtGYmUy9
o06JJS6HKb5N5pD1F6Wz6e8NhDUd8bbJl4hp1zuU7lx2adjp4rFUw+TETkvFHZMl8uBiy8cWgw+a
fyKdoHYzLsjcRr1vhYh0YD2Tms7lCH4LxAjxZBh7WyUdt1iYsHnbUO7AXLVio3FlSondPFC6jPte
eZhKeTV8xxFJC8X3m9tLUYOjjCjK+CTZqk1O0Ubdos26vKjLjFR4OGnJQo0Ip8JeTvySYs75dL6x
nYuoqBpdF7O/b8Jb0YbN4+aYjkWYRPm3ZepHHeHwgHqCrCVCZGlozXC9epq/MHoOyrCdTX40lK7l
kQWzMdAlsgo6f7uQYIwDJGndWSNTMuqm85z1GGp5qetO+ZZa2pZNsky2cKIWdQTcc17wJqnxEMeo
0FO5xmE1UC/ymnz2k8VfhxXjxagiLRonn/bjltMhDhjSkUus/j79jdx+7lH4QYTEyeJCQO0UAETQ
Op5+VjuhbnG36erUiCBdql1Z8sPWXTO3PA7s0XfLHV3HDIJr2rIgkWEYEz6kk3tCQe7KpTrp2JWH
sp/jBwmXU8bnw4zaZs+WQxNcbqT6jdL8WZ0VHEY5L8BJ9cDGfRCdH9VZUvl9Pa2Nm6xkk5nXdepU
BcW4/2casACw4wr4U4EiIKt1z9LtL5BJibURDTyqOqUdMZelcPM72dTt7h9exT8f54IL0POpjuge
//EqYW2HeVzbJtXl4EbWQKfsAugQ//wqNDi38XFxV/DbfrwKtIUZCaNu0iWHgoUQCDJ+TEecffub
V/OXoYTbORPPyKFgo8Zr+nih0YahzGmP25lbEbm00/HGGhtjJLPfXOovowCXQsdZoChwUuKk2E+M
zlzXKHsRPDlFefdIIHhe1Vpu//gqnoM3xFyPhoLhWIWPN9QF4+yG01inW9vlz4AcxBUThGR//34+
sxMCdQ30F8UU9NHt52d/+w9jbRCMuhsvUz7W24Nj+/kSJSlxCJBmpEHF7T/ET35ezwetBYjHQV/f
z9jBiGIdou0yNV6PStFaIoEBWvSbheXf3hVwJHwS5ziCaPv47CbI+yBTWAnYzyFpRYnZM47khaE0
tzfAxX4zys/r1K/0EwaeCydJAHIOA4P5nwbfaraai8oLkua8uy2MXTnWRxqH9BGlF3KtVS1/c4uf
xzsuCQc17g6ORh8HE3y6xbKgtZog4yZtW+T7ljSQM8aBJ56j9W/u7q+XwjgEluYgWAl85n+aw2TY
Vt9fJp4QGuqYdQaUh0SBc5nr3724z1MrcOAJP6+t58MhGcbIxxeHLcxfR9xuQnKFCqzqAz/pOxep
8t8P+393HQbAEcMRE0DQT4tfvXqtDPOCJZX1vD0XCC7bRdDfLOT885Pj/Ny2EcdFg3KBLs8+3Q6f
wbCEqm2yIWXjRfPU3o0X/FneudmW5bslWeMtq67cIlou+kOwM4ctMdl01b32d/0QzT+qh45GTXyc
U5vM6Zo82uT+wsQ0CXfQbSPI44ciLpI8OusWUbNlW7Rm1dvfPyv3PCd/Hd1/3AVDV5zzXeAgt48v
xZ53cQCITVY/T6lJ+sOwU0G0ICq6oQDxnvysTGWiDs2J3f3m0p8n8s9LB0AiwOT5AuHPx0sPRQhx
mXVNRndbtryUqGQ9B5fNU+DuqhMKNoctiGsBef5K/9Eh9z9ycufl9cNNnxcp0KTumQTElv/pyk7v
Q5pwQAL6l/JuvcxvxmNxs+zsl396hz+vcz4KivIApk3v4x3yYdBlS8Mi86LXLjIXXuTENp6TNg7T
bScfwl0f69+M/rPr4a83h6ALaC6laIj06Y3qUOSDDhG/sl19aK/4ftzn2XYsr/w9ObiHv79F+hk1
wzKMNle4tfMxEgGOT/94i4RUXKMdR5HZ2N+xI7lur/oDi5fofUxtNqdzusVLmkde3EcqrX9zs975
139+k+fDBx3fYxTdJT5tpAjoRU6hW2bq4B873Oxyyg/+IUjG/bzH7nAp7vgdR8m7jedoiwlyt/fy
nbx5N8GVfyUO4UEmYeKcxIH/5sn8fM5/89U+rw/WSMduA57MIlOlUgnedNiP7i6oY1NHcx81ENV1
hLQKcBJqO+Xvns15AfrLFwA3DU8qmjH+tMf8uv0LlOVL7ww0NpHce1mYkCw40tjug7S6Is/kuTiN
17kBEBCxm/yaZfREDk5iL9qH9qY/sj0Syt9sbPQv3+mMc6JBXYD/4AiMn+/zl/BXuc2QjwP4EWhr
d+vVeE2+jff81F9XxzANrqsbnXbX2yO0Wv3qfAt+80jcz1sDF6AhcdI8QnB0KMHS9nG0GqzjBJQC
ScfMHPpDfoT4loRYamhmrprExL9ZXj8vcWf3Ec43QCCJfoto4/tpK1KToijHrUW2xm0c3NT79je7
0F+DEw8NT1kIRBbwKpa0Tze0DoDx8B0S0A7eHdZYgUISoU1WKVW9TrUGouFNWM7/ftp/fo7n18cQ
KMOIcG5e/PM5//Iayzpwc7tCL9N+azLoRe6h40Zl//wqPpB/9BZAZhaezby/DuCiRNortoolKujn
Iy8YZovt/2nU+nMongNxD6c9MQT+H6/Cl0rROixZMiPVgbbgzHFd9svu7+/l80jAVcBmw6gGWwcs
GPS8kP3yxIoRZdxpNF7i99sCSiN3M+x/OoJQzpPGKbqbv7/ev3lD2M4ZohPmoyHe512A245bKK9e
4tbulPUknO9Euyzvf3+Vvw4/uEzO8xitZ87Z/vlb/HJXWwtiH2qrBxnZp9cFTr3ZTbwbHnItyM1W
AXtRQYBC1d9f9XPkBb/lGXNngAmx5vPPmXo4baGca+UhIne3KJRQinM2FpGezfrHpf70C938sVz+
4Xz53pq1L6QaP/34fy+L7307tD/G/3P+2P/8tZ/2mf/30/X83o9T//5fl1/N8F/ZhO5uY9Hqz5/5
8CtwpT+/ydli9OGHv1iV/uXWOf/N/+3//N85lX4eB/6frUr3dTujS9TXf1kozw6gP04Q/+lVgusM
xyWcfUAYACAgzyP7D6sSGtEGKD0gFeToR4u2zBgdfzqV0PccRphzh3/kAuc3iQ/96VRCf9pz8i0C
Cq8GPoPk51+3/uF1wZf158+/GpXwwY8zAfsffg0CE1wDZ59jyHwaowNq7H0NiDk+E5HqJQejDqAu
dCDSk9ndqtjQ3h0AKPtgo6EH1W9Bmctom9xEzBPA3AIQOICU3B2AUdFgt+Ve+brOhT7klnYvrR1R
9G7c8FmixPnUlANiHWd74FCVo4avUzIspnnYSM93dg6XePVE9V6PpjzNrFLPVszbXdmXiQaQcdEE
G9k7XbWkop/1d8rWIrF6mZ/MjDpt0HFym5uRXJhShDIC3dWhQmqbPXVAsa2dj3171N9652nGPVTy
tVYiK0r23Zb6JqxuFHsyed7cttvcpdxr5sMmh9gHGvxmJChpUFnLNaTyYkr6lo5Xwrj8m1xnejeJ
drsVpfKf9epUgAAD2uwo9Nx9U1r/toTocghnfzyWTg/EnQfj0XgBVC7gEXohAnJEGezzFqpuZ2oo
b9Lx03Bqu721PH8OZ8qucnCeQOeToVnsDjiWkzVgSyI0YtquAOU9TsIQkIudrMF0OGq58IA1nRpq
t6ydqzGZmFQXEx/yXe7XMYTW70DNpmS07nKjQRlfzl6jL/KKunHOQLi3rLgB6gl4FUJe5pi8vLVV
+ESLXMULJLTT1Ay4hXqqI18Ow7HN+yUx7nD0m8YkTs/eSIDbLnqOXdfXD4QTfhkqaGZTOy47wX19
sVBjAKeW8ovdIEZbn/cAnAf/sSz4S+dIfkPGPIewJryLViqzAwmPQnCwhiYK9MB2q+6+56XRkV0b
b1/xjRypavLU67326wRUbDArMIeyv/UhbV1aYI3xHI4/TEhXAvpicq+bNa/OW/V4ueB7paSbQMmA
uTptC583PIaxvgvAuMbLPDd7UUm9m7eph7Qt8T7GZXxyrbBPy4wHN1er88Ubtkfu1PPJEY08zXro
jkZPc0Y5sYms29gYoKdNRx3wviiJG94DsqcLhexoW5r5nmKvxrPdblBrCBHXOJeb6pbUG4ttN7cd
Tdnq59dlG3SXJgyAGoxd2WhIssuLpsu65249Xbcaymc0r4uboNz5xcFH4m0ppDw00K+iwXMY4LlR
7M/oSjx3XFz34eK38ViF7ZNmG7wIvV2hKzRrSjeqwKlRcQTX48fEbAY2oCJ/bIzEiC6H9URn2mUV
CfvvI9PAIYy7JaCO3UcmPUSTeQGuSfBAH/vauAfX6b1MltWLFaMTaSiRcQOALq1leQeSDZKfY2z4
htHzNQTnd1Z3p6OybZt4A8SoctXQ8CwD2Ws2vVNswZ+cVmbL5r9ugSonOG1ImAKccTFFSpU1c9ed
GiHDg+WVE3HRNWO0bX6VbExgBaoIlAa1DdcaFeH7pijmoyNaAH1tVaa0mOcT6l/NKadgVCLrhg9+
abuTJ3sSYT8+yy9kpZGfU3KYLJgV2hq613ZiX5XeVNx6GrsxUJK4dgcYI1TdnQJq6D0pUG+UNbug
W3uJKlTxgg7/d0NbvZBiQNWhreiVYMRcKCXVAcTj/bZua2p8/1rppgDDCtYFUmIdUQu+d7HzlNRD
1UQchdSkXwVAK2JBFrct3mALX0tOnSB2JBPfWLWujwugQieCL+deD0O1Rb0jT0AbeFpO1kJt8/wL
aDigv/QIcM+uWH1BGjmH1XdupFt+g8WFobyYroJmZGKvkux9iPWJDxQm8iqRAR34BkyXtVmj7MWq
pmqvwDqWkQZjdUfBbFx7wQrs23iHitgUDbpNCk55ipxRjklVnKGU3s2z2dj+0NcULo7BfkFyXaYO
kMuCA/l0cs6jGkURiLU3yIcjlLFJ4tFqPknoJYfJh6diGkHVQp68Z0FxvcLUBrvDTAHRVs3VVBEo
V1Mhvzj5aNKJktehgykLHo3gBuKvl/W+Tos5f9ZcHDpqx32/wm9nWbiHYHLEiXnjPaw9mauqaUes
OIixy0ZJkD+H+BMsIatJQRwViVy7NpOWHBcv/OGV5Q2nVZX2HQFWv8ivTihNSkAeXAFpNEfmF6Bj
Gg6Rvg+27+PcgcUZME+hVY8RVV0ERb+6IJUzQpnNfR41HgS1bjU/elq9KDPLFCQYfSAaHgCn9uJq
XOx7weQSwYer9jPL6z2gQf5S+EVwMRglUvBdZ+qEnWYjg7TN566OJqxVQDX58axWHspAdJncqu7i
rMcusIIdRRMiRnBvMcky11e2imlRKXhyr9ygKq+nGnSA341u2tLZO6yb1VWUS3fIoN3Wu2Vmk5Oh
EOpGRd2qH+EM5yl3PbOvmbU7AeX9qrX1awvhbicdKQ7+YL2Dr/ofs6rrLFBhb6IlbIP7yuQs1gF3
4qEr5IkEA9kNo4DxwxESxj+S87tu4+xKhpO5CZAkRHIEzgsvXnPHx8rZ2Sb0jxP8V5dQ5f2s6yaU
KNe6PSk3Xw+ksDJe7ADTV1+SR2dWFCidtdm6ltjtxq2AGe5smH4MZVG2URCY4Z0F61ZEMGsBROjs
GgvsE9+qnMO0TEZ2BJwWxrUm41O5TdNNOZ+l2nG1b9p4KDlvhMlT6dTysimrIPXJGEvAOYLWQMwa
f88n2BFrWPwODtyHmaBTAhLwnpuWvVWW4cFiyz7UjtdczKCh02lgqDw58Kr1ePjwMNa+nzoeya+X
cuV7uLeWRKHf136uA/k6kA2hXnCAg/e0UGAhYoHhgmR+52RIvGPP8C6unPxYFdOhK/W+D8vTFMCF
BH8igGDiqQw83iU30KXk6h3b2TBIxsuQeDWAx2qqL9qgYVkHYKqaluMW5uZ2BR5zO+V+ky2NbTNf
rt+JQw752TAwIN1d1pt1PBWjjNy22HmmPENkL0s1eClf2kun0FeBBPY/kPU0clLGLQYycrD+i1tt
l7MAQNA2PALAOkSgyOOtH+O8GQE5rLBPVTPZ0QGocguozqn3DWGHet00QDgn6cLwu0L2n6gSgxhz
JCsaxH2kn0KUiGUKCuxbR15Ho1WBOeoulwG2ssTb4C7tw/UOXNzd2U3kL3iSy+B6WV2yixLY5Cx7
GBXq9iFQgYdrIeqS7SmA03BXACVYVR+3G4evaC0jiJh9XA7I7sbVaRIt57fepTbx7Ghih4DN9GoA
6JBnpEAMHnm6ORCaf2/n8In7x5UCpEDoHWmYvVPiNHd97uMe5tNZWp5HPOe8hqrsCCw0SmB/rMGA
G0/RyIT5Fq8M+Ld0HyoCk0vJDQj7Yb3O1fim7HJa1Dgn1QpXshXqaWReWjnTq6fb+3as3+Ze/sir
LrXoVqCAXwM/63d9gYhlrVYv8Xhxm+d2isGWNhfE8U3mzQh+4Z+5WNcxTFynOTJJYROAqxBGliId
LOLrGi8/8ise3Id438gIwEz6XpXJ+QsYBwLUxO2ethVeKFVcSS6xYdIiFm3gY4euH3XbNdFquicp
AIAuybxgTV15M94uskxyVx7GiYFh7crlGkK4/QL2e7+ROQ7NNzJ6DzN8lQBz3eKCYDYjuz+aAa9p
mfZ93z0YXtDUHQMdNQWPl7IurzTX/ZG4mu9XJVkZY+SFz6bTfTQ0hP6owY6+wicCMxiBCbU5IuLH
S23HtJMDUBCfxoC+rioMReQXi0p4DfeSVtJX2AFE/z574ZbJqavjtsNIp4xBvBdbusIagwBOkyvb
FzDa+u433N2xJuSyAfqXCH+Yr525Ch7HwId3slmcK9HzHIHRFqQd8fu4wq9N+gAEaNVMwxe3HGws
wvm6cSc3Uxtk+3nsyInw3oHlNWwuQdD6j0HlNBGCF7ODtbFNR3O3egu+dojFDiiD28dDSaOCwt1U
jl9nwNZ1GCQWr3Bz/PUiAGI5rGPsM3rV5sXRFGAPI6mL4xAUu3UuX9Z+bK/LkdMIaNKxQv0dhp25
yior09EGV4UbOqeBzV2moK9dIi7xI26ti0mwZJh3l6uYXitn9jM4hi6HMMemBz33MJc1LCGbLQ9T
F9xgG4DlcstPox1bWKO65QuodeQWnX0HXwIU05dg6NA/YbbgT4BMW9gigMkATV52rfIuVTHcjR2U
CGSS/tkmyDBPiud6Ftg/mkFGjd/n17Mz+s/DOkgk6CHWN8KGVJHxW13AEBd4EvdVeyILfZkNS/vA
6uZJO8De69D/ARX9nrbVHXbERBcFwCsCedsHqtxT33msMc6jqWGYx/W6xrmF5bJgYQ4zFr6nCXsv
suN2i1YGQO50/RWmBzjr1EqSCv71uAJLB55so9/R12GnkcmPRVnHVvOdo/Ojrto6gZGwSSUo31Ry
03yBWJIKlGyPA+cJryYYOsmZWC7FE3WB79YhP1ZtEHd1eKFgWoum0FsOoMNaxBBYWEHY3s0rgNWN
88s6gBuITnkywHIIkw0v0jEXLzlGH/Ybv77sW39N54J+H+n0hODoegLacyO27Zby4sQ1e6Flx5Ja
IwJqOAVwnsNwREt3p1znC6sApsGtjNg8ANfU9XCBV3371IbbFC1KwZLjFzJC0FvvEHaa96Bo1uPg
dRYPcYItnsNOITif3qbSDTCKF7PAXhbWwWHVpHwGgTlecjFMO9HVEm7hrcSIN6v4qpuN7nqfzRoZ
UVUfKUxDz2SbvS/bGVPifkFOBbw5sVTcJqWc2qiFU2u3qiY89P1mHumEOZY3gzdhGC6wMToCQSb8
wQrb1VrES9jwLw2pLcumsHhW5YjCwIZVOjo3mmnw73W98jtvzVqn9h9MM32flqE5yLJtjl0Ls2dl
AlBiK8JjTeDJDCS8BFSJ9oIUjB30NIpEjK24pU7eRk7VOgesesWD5n6ZIcsjV+G2YucVo+ginrPh
avQoWNTAIV9tXo230wi9fWQj/0HQieBYbat7GZbh8tANUu8dCfmdcg5yrsMkhUmg7L4U8+LsR2er
DpiM8zUmFGUwTjRB5BvYKaOBNfm9y3PiRQYFzdQ3uruzfVu+ToPvIPvq+Z4reua4B3LXht12CpAO
xHBZuXFvNE+9hsGKXeVBJp3c2cFlC4dIW9SZQLcS+CDNpm5DdFnY2R7u0HBx21NNhiUevMH/1htP
nNxpCI94ikUZKyFAFAwzLroNmIiz59UAzTds48DXmyI1wQpGlARmwTumS2ZDr886kJinqoLtNW5m
OyCyEQUMgjC9wi1fudfoJdGlQCoJiXQ+zKe64P6LvzbOZS+h9KODBExNXdUdK4leAH3jDgeqF4H9
qMqzgNHy0Wfya4f63S2wyK9otlPFLeCbHdyH/YHn0ktqtLmIrcJyVXWanV8hzJqhg+gPnho5JZ3X
XDaIUJLCQZku3w5tq1EmgRkWBogGdq+qgX2dqwcGi3YEQjoxy+S+8UkERwT6EOLAfu8L0gV7bozZ
KbgdDzhCxXvR3RSXOq9jR6NpA5EeIkvU08iNhlMP5PDSqCNxhmLfExZ+b53W7MOpJ9/MBI1pbOm0
Q/cMo9IRMP4jjC78Hu6x95KEWK3EDFFNS+8OlKKOZlRoYrv08obkKDFgtyeJ2wT9Hsal+WZxbXfL
qBFfsLrUX8KZwx0Etv3KcRa1a+ng3eUTXAVR7RIUL9Gt6rABnn6CgeuKMknwDRZtt6Sxub2vYE7A
BELrhxDhFV10zIuyuXIX433x0MziEp6OBi1AJEMG1ualA0d1514vHrMiZXKtLqp26kVcMlLuhFjb
G4mWRHcMVRuUBXg9vdiWAQcsCi6fLbYtNBjBknCv/BK+Dx4Qx0WZyZNn7FvCnemVfwoS/0gluDbv
+n7s399HCACfq/4fdIP/qCf8f6gNwEf5izZz1h4+tDH7eFru+8/2amd94OfH/uhlxnEmI/4RITgL
YD/QC/+lD/zsjYkahYO+PtR3cQzq/+gDOK4GYqkH4Q8JlMChKhDl/tQHzsfbAVNBc1NQByCKvH8i
D/jnZrW/iOSCAhXGUXnoHnnuMQQS5JP6J+FhRo8W2CHrzm3JLpeyQd0gtIgnesGPC4fnkfbb5sQU
lh8bud64Pm1Y2l2ES6QLY8dv6h9YZtZ7KcPGyygDi4a8EHgrSm2oTMETEhXCYlQWoez2BqAzAkDU
RyJa9vKNA0I/IHt/1Bvkxz5w9MltVvRN8by8/1KUnUgoWqW85QFz7oTRbmb5UsZ40C+ezct4g80M
Zu7J1ig5aW84mL6SXxda+y+rrABdFALFXXfF3pPDhH+oJIPjgIcX+N6gkkNg7D0Wf8p/oD4QYhfv
4SPuJs1uONLSGD5AFpvcs7dQ4koVV5OEU8TL23mHCHPyojlUqFEPI2hntYyVTVzEduXBdM3GTvmw
CO9YVTVsVYHqy3vob3TeeXZZTSIG7IOXqlqKXesN9BJeItTmChTqn51RFMsj5VOvD1te1idRDMN7
rvx6x1TtaCjCaulhtOrqx0W1aNOwuqHy7ptSdtLute7y6nvVwfqHcHRG6o2YcejOXQVyC0Kx2wXB
xnLkMsEK+RWLcOcqtE6bp27+YdUCpqKMUEI0sJ6hU9CUu+TdDVsy3dCO88YP8cIkDVNd5GjvQRI0
dQtQwV4aHlRNDGtwIa/gHEaJJ8bwJvCoJ5L6U1Vhu3Z16F6WyJvQbGf+b+bOazluJUvXr3JeAB2w
CeAWqCpWFb2VxBsE5eCRcAn39PNBe+YcsaQmD/tqIjo6FL13KwtA5splfqPASerKjkgtKl19H0ck
TuhT9tllkTldexgb5Qs4dfTBL7ylM1dmyDBEtM4m8SmCrKgFnfCaYdMsU4xQDdjiF6WcxQikk/vn
jJCc/qIuensB09VWrdpRupb6bpgU0PgCqn2oUEIpLnu7sIc7YZcQTOwSAMUXx0nmrbNEkEOIvoP/
yfdz78Frcok6UZaonZ70+a0rJm+4MzKtcg5jVLfd06h54ila/Ox7oleWfd3QB3me4LmkZ4urcQVN
aYG4zOT7Y4j+xyo/JLIcIL9WphtB0zR57EY3n88G5fVlOLrV+E20SFRx/WrpvJEFWjhdk8Rz4NZm
n9CunlAWgl/hLFy6GulHMebL5x6U6GWTGF18vpgjiBvNJ1+HTQNaaNtW2oK8QhWP5BPGMO25Dudg
YYzo7yx3bm9JCM1HB6EWbROlzfyF4QZrD5WX0ISHv7MbaJ9tHSoE42h4AyOEZfJUGMEPfmjSOerC
gekn/IbFzLaNnJNDK+cRcA0EwSh04pFZxxI34/KiI4gybltriTMaEHNcH5Msb7p9V6bJFPaFBe+r
ivv6GsiF3sDO0fLlAcoqHQpJ2S5o1DeGfV3KXw05Zovf2wmuGaPKYY43MFPrB1VkcX+oPejUYavK
ZN4kjZuW2zIXA2oM8JZIpX2/3PatTGBv09h8qaHd7KUxJtdABwd7V1Za/iVSVjZ3DE9phkMsMvko
VITdOZUdxz9zU/vHImrrpjYn8+g7owWdPm6yn6436Wo3FhJZnZ6xlKJaTvSU7luRyiPjm3qDZlgL
TaFzy32pKzQ6ZhlXT+vA4TMTDLry/eLJTyaAgC+ToZin+C3Fycao5pHGihMhyjO6CJ8FdYoeN22j
OE621sSgKaxSO9/Nja3i8xxdlw1SVmCMlPA/aQRWmvI+Z2iX9HZ5kJBI0p3XGH1E9hmRj5Rgz7Og
yZDzkIB/h6rcMVVBtcVMq6IK54gkbYf8otxUZIBxeg4Rnb6t2fhoTQTUCkVPCmt6kLKHKmL7nFlq
hFuzSbXSiXb90CbA0iJowrCNxtloDeTBxAJgX9Op0C9qKUimCR/AvFGAibvxuWxif5uaDdVZqEy9
07xhU2ayzhAsaOJZi+obdzSt3B5WelozoEsxNrzTjkMyLrZgzKoX0NECHaJ7/dC0ZifrQLNXzYec
l+ttU0tlLlm6a3dFCB0fOBag66bND5mjNQi9cC0aF5VeTaa+TZXB37tN4kGngznbtC0JOyrZmHDj
6OAVeVxOZ55dLGUEo1BF7rCJ43hSaqsS12J+6yBP0QaplVPJ3SCeEHlOUKOP02xhL2jfnAQtlKAd
46m5sNFwC7WqMp6dEaLc/exq8HAcTzFFjL22uk8buHehSJTeByPTdzR16He2t5knY3UR4ZwLk9ah
Nts7U9f9LJyqe9Amn6lob7mwcngj5Y+kBNO9iwzR9aGxFA3oLWsyn+siSZYHbRzLKoyFi9DBoJm5
c1Z2duRem7mV1uexbbZ5iO5Y5HEsEn8JvDQqYcOOBaS+0NM6sz9rOn48ul9p2QmG3d7gfKY+rxH0
mVux9Nf9ogyGESWKakGdlSMsN6MoUyscYZIj+ZQRji0z6cXBAr5dXiS6ig9zSiC5GEulQxIy+TsX
uhRpYV9lopnMm4WSwgqnok3yXTPBOr3NptiwNsz9zOe4s9yaZB4meWi1lH1Xo/DzvTfO3jVicK3/
FHuKtoXGLeFcFQXqE8dCH7ih8pah0spNMvTqus8NpqneqDvXegUxL1xUzwgyWzOybx2JOSC4Uo1f
ikZjSlhCpL9yBm2mhR9FOxcZjC5s5zSxk4A6DXAPVA9lPiMElNRr0LHlM+o7NJCMPo3Duso9INEZ
49BDqcVNeuvXSXWPtI/pPDEnRvYr1Ia8MI9EDkRNikagSxbGht/+tCUP9UQ7vvK3EKmGZNN5feNE
Abu/i87bAmTVGRTCYtkhsdDlYR9148AcjhOBgEbR2I11jG09+1YXg6i3IDcWilT24nwzlFMSP6t+
KZ4zMcHPXzLBD81KuX7TonLqLYpnVnqYraFzHuJKo3EEUMTpyx25YaQC+gHTru6pZC6UH4nlzvAW
etDpnOjZdmmk7zJk8RvzuTIT1d2Us1Pd0Ml2n7PC1pvt1OWMjxSTdAsBPbNGcmy06yEYrbIH7VIt
40Rf1SjT4Vll2AwQHRAS2c2er4Z90mqMz4bc1RgB6/FMhyizis8Re1u/LJMSEItFYzyh21HPAFJE
zVUgFjcr6cgNPY9oNRq8NqdDhm8LuM2gstNme0felVwa02h+qoopuzYNrXzw4C/PoRMZlrPtm9Ga
w04MZOG9wRWsS/Jh4AE6f79HLz2A3m01G1S52k+634OqsBOl1GYeoQhuiyUX+XUO4Te/NuiBmIHK
K3+/pLPWHWfg0GFpThNg3EJXx6jTvZcI5voA56zxnps4UuOmZNOIew0V2nyjRy5AFfr0akc6W/yE
7YEOD3Jv7GZldz+l7kyPtRqMsyHS3WRfmGV9t3BU5501d2zR1CV0Ch7hEJtDsUVoTL+N2kVdt5rR
fXeTdNRRXkuVGa65Y6gtmg4NEzoXZAWU+5ZAGxN2PfASnRAhkeWhszbqJmOxaoldmmlRLFBY8O3z
BWgA3bBusJLvZV42KAgXeQSv2k4cbtqy7PxDM1jis9Ty7FwiIATaKdJHJAoWieLCmOvTi9M2s40q
aMMwpydfhE/eFaIkr45a98ITMrnUjMiQoexaxwg6p9S5GqRyb8jS/ZeyzOUum3q2RG9FKcMmU3Fe
rMyexg1Z7vCQ0H1T+6VP5hsxKALPzDBgz7RNsfmTaO2b9u30NdczXx7KAXRJ0Gma1ex8aSA/pjuj
kseePkq5HWs3kUEzEdjfQRb+ot/9P8w0QMkVriuYakFLANooTihMS7Em6SNyiM4ETZdGUlfWoRKp
f2FOIxJuvoa+WRAtE8GfHIPtbjTCWuh1CZt2j0jqdyDLK4D39Ac58HJgDULoA2r7GmGJCAWd96qu
wmkqWDNfnPieDlG1KYoEEdBSVA6IKa28sdJe7hdSjfGdd3KCn1tfCchOg5IeKOk6Pnn9C7i+myVP
Cd01zeWrTmOEGdGu//lb3+AvQL0/VwEjuIL+HCE82KYnbBqkUmTEYEeGy2zZjNYpoivwBLcfX2V1
5YP1wbnRT1fJjUQObkIOjwjwcqA8AZpkR9U7PLjX+NR1EyG8C7mE5oXw8QE82UTO5FG8IcRAb4Dq
mTBqmh61QzM/ZnMcf4zrua4GppEVXYNOCdyqk9XwgokE2iMVaZHPoZkdpt56BFzwnX3wGsG8rgPu
FgA5IErDQn/sZJ2h1hWXDjsxiqqBmY7mkDVGCMUBDqqrbQ50Kzq8/bnWv/L15mfQLODKwvITK2z/
9dYDr40iXFeWIeC6DqMvYd2gbAPqjJHog76M5TeCPnpWGufxnXP3GtnM066xdkWnugYEV7bL66Vz
25hMx1hKZFx8bs3VRfXnBKSaMzfpRK9e991p07X9MryDFP9j9/CSkfBHMXyV/ycQvV5ZCr32xWzT
R8ih8QYxusy0ijp0EFeVBvMfr6l/S4U6UUX/9aAO7D++J0xhyHInB8+s07pMDY/cZrC4dnp/4mLI
GJc9OqiqxCHru7eRkzhPXuNF1ZnTutEVcp7p57e/9R/byzZXarSBBDycWHhZrx977vTMtDQE/LLe
W3OSaqGEMFpyqRA4rLACpxDv7um/fGVBVLXQhCfkQ2R+vWgaWeWSeyPhvnecp1K6BoDHNPNXJn2l
D/GZH3vr1Cpv/bj8x3Lz3775P74zKkqosEDu5TxxcE9evJG1aw2clCHz0Ohcd5ZEUhR6HZ5SNiXM
h96uxagIHVddwPQULHdKmp07ofTJRqQF2RJ5rtQAZq7xxBdgdBkTbjqD7yx4Es/XBbkqCLU0fHnC
0wVrn4mbqSTws96lHwpmaLNKBr8Tz082DW1j04XHA3kQCphFwH39/RwvLZLaR6yzz0vQmn6G0pzd
Ie8tRzPbCxR9f779Hk82zD8LrsuxWV1PnAZbUcYDUmM1QPHYMp8LCtZPE8GPjgkSujF9oAQ57/Sd
yHuyU1gUwhQVhwGKnUzgNCKgkoa02Vwj+qKN3wGfI+0g1ffCFNM7H+0vC0EU9+lywa2wkQ94/Toh
Khm12WZxOHMswEsh9g4fnhGUmc8fX0oIQ1BesKBvr2bRvzNHRn2cdUTktGCKADX9eqiC9HTjr4/3
9jc7YURyurmtYPJ7fDduMaL667VAjjqA8pElqlf5eqPOKo+G59gPl1njLNkxWtz41pJddIWYJjHQ
cJY+Dr2pXKKzwS4YtNfGVIzbt3/Wny8bRKiw8a2CzsKE5ORlVz3qt1mX0iJeKOtQG8qD0lPZ1l//
9PGlYD/wnnl494+XnS5FMoGYSUKjGR5dNT4OpXrU+fPHlyFV5O6CL294p0+UwTMADEbLvAcqRelZ
FFs78+zA79viP3h5HmMg6ITsVDbR60+aKt1FQA39uLEr5zBBNuYKQ52JGSB/evup/jzymIgxgiJQ
Q19nN71eigZLkSM4F4dkWdmebjPnexrUcihzYgzzjfjS0arh29urnuT97FmSbS4HrG/YIO7pzTRU
uRZlFqAYIpwvkYhSw9XoKHXtdz37FMXPT0uKSC86i3PYM0B9J7L+ZXe67E9v1SnxuThOdifFMgp+
GnPweBpq8wZ0oPmMnC+5ASph/KC3n/bP1XhUHS4xLDmED05rjLKEpuC7DXpa7fyIDQWNb9E//n/E
gj8XYtTnkllh/8It6Jx8TCMbvXgA4EMhhXwRJ4HB2X90EgTwLPErHUf24PTt9bWcEDxWzDnEMmxS
vtFTM6mBsRV/+uirE+TlEK/YKzzX6UYZ+96LLQPcX9Nlx/WJIBMe/5OzvQrWkC4a1IArefb1KSgc
hwy4YU7q2QlYTXQ0S8uuzjOQkG8/zx+JA1IAcEsNsn7qNOqw1ws5CSpqWU+7I0MpaG8747B5/2n+
sgjSRJ6AGm3D6jxdpHfLOZWZFwWFVVX3NlLaPzlR9u7DjwKqgdC+muVQdp5kJwB6GyZBQBvzwYpv
uV+q86ZX7+VAf25pd31f5sovJVDY6z//jYNJfgvwLenRv5YYR29sng0EsI3d0AYFKDL4tx/qr8vh
/YMmDakIAr+vl4vmrorcmVYparbzYzFOy6GZaQwUAKa3H18KMRkySYppSIYne85Cn9BgNKAFbZlH
E7CcVJ7rOYW7bFLPDd5e7I8tQfthZQ9S60EZ/KPWzMvMn2l64xkS6fYOC2Kq6ITN98FVyBrB2sNl
NtkPCNi8fnuAjdrBZhmMWthuHR3XTT17H35xrMJLo/u3XsfcWa9XUXU2AF9FBDmmaB/3mHesZCOr
dO/IJe3mnXbHH0k4qwHiIAiR8JM6npzYSUFXEjGqtm6ap0+WJcEu6FZzNxsD8/ZMxJcff4cwz8GT
cFOQ152sh/K61zBSB0y0tpSROR02ExSx/YdX4bkQtWA36KhonWy+iNJGZo2MUMXTovlcLyfKQS+a
GhRbP7oSej90vsjP6BuhFfD6a+G709Z2OnKiykZBKJlMJPAyr/Tbdxb6ZZb1Wz8FjvvqbWVgI2CB
ruG/X6/UxeNYaQlnt1hj94DS4WUaRebXEjTCRd1ZIJLHsZbXtc+wU7Ntq9gYgPDBd7R65gVLAiwW
l5tVGbOydO1cn0t1Ab6ho5fdA+gz3FldqX5wnh2Jy0OYJ0V35Rrl8pT4M70D2owz8Lte1udNpBhE
uU1G5Tm6dnrLSJvOah+j7YResUACF5y7H+2ZX35Cmd7KjmXkxF86p5+SnblWWY/T2EZX9NTBwzO8
kXiA6FX3OC61F191fQmsmTGgddPE8Ec3AHKTCxCLQH09O46yrS0tZJz4MP4PdMzAhBLLR3MTt2La
L/Esvas+7YznDPchxlauounz4e9O24GSnN7d2oc52cdd4XVTplw/wNuDyUeuVQye3t3Hf55O79dd
ynSRhrZzWjxGvA5dmFwPtidpJ6EbGl1VviKHHLXoykDe6p2m3WkgRdmMQgtQFepV1AKnnTPZjgUt
IrRRpcq7nwBx0aGphvgdCZ+/rEIgpb9Kh4ze9GmjPvO0dHGAewTtZJGKp6RZCwZm929/otPLjmeB
0e7TeyQQ0JI7CdcROueqS/SI2b2S5xn+ImDzi4gKAJjne4XGXx6JCo0DSupPInyaLuRZrVIplRao
UbMDWXItxAwu/wkCH8IqPsiS//xnIMVXUMazH3J1VO5O/6r/hUhGmwD+hshBm/6fi5cqf/ld5WD9
v/wDYsR01UO0kfxAF2vpsNpT/iNy4Pr/IpSinIZSm04DlR303xoHPuoHDp0vgu5aP3HI/y+G0fmX
j0sRe1foHsKJaIJ8BMR4sklt2qH8KlAhtKOgw5wmgNgcCDMa1LQ1wF3c+mJqziG7gC/EcGt8J6U9
iSb/rIW0GvaIqxjjaVsvZQhVpW4F7Dkvkk1qadXlUtflHmXR+CbPwJH/9hX+Mhb627OhXoiEIZ0v
Wz8VSnQnYAiVW0/bTnbxZhhthoXMODc2csTvLLWe5d8ux1+P5rprOEYXiNO+PvpvebSdumAzhDlu
IYj4N4bWtV9VNKsHsDQGvqBFFF22oEhmbIzazt2+/Zx/W5w+MNWVS8ikefp68UlLfXTGtWmLnFa1
t9yONhQE/eo6M1Nofo7R3UDx9g5ZEWXf3l76JOz8eu51ukjMJpDy4K+XNgGBaI5rQpXUsvISckS+
t4hEm7dXOZ2srsvQe8IPmGkDqeJp3eAW8FfmVX2gMKYccmSvYDrJ7KxGJeC+XbdUnFbQYLDlyW9E
B7sUnNV8s2QDacHbv+UvT7wKvwmbvqPDSPXk4o1gXWQTdm+QvNAM16TQQPtL+U6aejpZ+fXERHGX
cRBtd8qz1y82NmkCcE9NW9Mbl2VXGrlxsTQFlBqQ7PMzColgJpaxq/CFXUQrAtqY8QNMmt545+Wf
tLB+/RL0WQ2iDukMvdDXv8SO8fjCQ25Cb6MTe28o4ye7H+1zDQTOt3QE/oJDqH/38beMnBJBiU9O
xXOyqOc1gB2XYmYYmfFx/fgH9kDx2ccX4QMytCdD/3MRYCBu7hUOGop1Sp0tkhw6JViXD6/C5Q9E
HUQAU43TiqNVeKSsKIkt9k7JObisDECQKD6W0qxfiabUmpr/Eib01q/4WwAysZIRgwEwdMpzOF8Q
XcLWLP13Ivhf9gJSYQQ5z6UCQNL09SqtWwxUIRFOMZ1noSYdD+izkHg8zgxicbvq8bRx7f6dHfiX
OE6jn8abvc7a9FMbXyvH+wR1fN4gKiY7u6hkGA/EHDx8rHfiuGHxBCeBnJ1gIznN3IQxv/H6CYum
tmHPLBDA8YXCULVKrRfPWy0WvaXVLSxE8Zo4m4whT89AyWKvIsEp/jC6urtOjAx/Ici68XTwpJEn
7+zXv7wHxOABB3D9s6FOD8WSzVYam1a/bR2Qw4BLq50h1SqxgOr925v2L/GHD8m8frUbdtYK/fV7
6AcAenIa5y0ldKjhfMX98pBqw9HQ4wvgNPBnM3db1uhca1Hz0SNDb20d7JhEWOrn08x5ADM/G6Ad
YXw6cbigC4xZhR2/s63+SEeQt2R2yn7Cfoy24UmIHSa/dfu07reLZsF9rzFQaBFeRiUjHs8sT9u+
/UpRqz3dW8xp0If2XOaoAMhPPcTBIC0gtTK5NWfX6mEmF6oJ0dd1IBDTg7OwUU3M77UmWxv02FTg
AFe4abrXa7fFMWPUE+CbHbtxR9N4jo+mriozmBqhsPQBq4cX2SC/YQqGDrkCHJcieFBRepeAEK2A
bqttb3snUpBZpwEFI8DO4MZdGRnYmleJ25zZGRDXTe/UzRRacWndJla7ZKHrlfqTm3loUhVelHwu
VWGYiFdwGW8wxkziXV8g9hfC01d4zzpeZz62LchY/EMcD1puJbFtwq0wS26qvJbz+VJJ4d00k4is
7ezPvIEROYZvRg3aLkAIYgLQrGa5r+zBSsNq8tV9NxnZfU4TBb6DMWEAOmquX94DJ0k7mKAGILoA
5okTbxpvIETUNHowRIwNONJ9J+IqVPjsXeO0mSNsI/P6Bu1DDYEYJZqXIsLjEi+BtNLD2mUhmTTo
OKE+kb2gOVkMATaH848uBisdIjMBnwSdvmWrCLr6XovtBN8Uv0mRKPCXEeC3ks5Ws8xlM68Yaj/I
vRymXK4WhOnxEkGyoHGYpl84br1AhRNINqV8XaYmxZWMW1uHyu+09CbQthrCxctqZv142UE9d2oD
iAMnPz8MGmjEgxlp1bOweviecZrHK0yz9b9ihmokB2ayubuVS5liV4PH9BEouHllWpP7qe8xGQxa
x6WfgShX5t0NfjMwB+hNDW++XBgbGUlyKWtCXQxNFZIQwAzkHGFuYGETYKyDbFPfNqkKpBf7LzVe
uMVZO/X4dWmF14JxFn2qHYe8wdYagXx8tKveiC5xN5qj83kg5UMBo9CODS+5ZvCe2dnOhxYuz61B
06EgEHbUZpoj+yaPYwstAEg0MPx5mw9zsUzyiGVNP28teqP9uXRtdV3SkbfxnDJA+E+uVn/Kswm9
Cg8Xcn2L/w5SgwAqL6ai6bqNhv3BT3KA+RPBLqnOUrr5X+K5QmcBvzMXEzNTWZgtYusSn7Wlh8Ex
PuXptx7hCQB11dy/2EXtGOB0Sa7B9pUtsHB6GxvMVYv7FP2KJpjwBjK3CXyObO8maN04nd6I+8kC
ooi0voexsin5tNvW7vGSXKZlKW3wnBJCcm8pe+dDMtLCuna6nh2hd/AVcG/Dm1kfbABOJpxjFfQA
870DSg0jG5mgAEPGBCuNSQfzsW9u3CTlYwdzBhyiUPVjLaSYPifYJd1OAz3GoCcKEisSK2X/1tES
7TSHnc7hSxI/jFBEYP8KRz9YCpLQqtoR9Rfgm6JPFvNxNBtilD0hTMfm9a/A+aGmw7+lPb7qKLxJ
o/xf2FZgAvLbHfIHQfJSFt+RT/y9q/Dr//FPW8HS/2UIixNCaev84jL+d1fBFOgj8j/6v5pplCgs
8j/Sid6/bN8giQc0BEjNWG/W/5FOdP7FbGFt73pYMtB98D/SVjBIzl7fdpSV68UKdJUbjBblqbzn
5BdW2yQ2HDUxnA/AYimOkaa4haCkEe5JVjU0aaAQM2XDEdU1tsjcDKE7iv46t/Uy28tU6N2uVanH
zvOS3tw7czTdVWI+WmL1WPHwvW8Rfur7rNnpHUQJPHARc+km50k3JpRg2vrcrGcNdcXRP0OGMbtb
hsrmQrIvHaH5ZwBUu6PeeVBESu2nWY/TpSHme9HV31EyG6wdLO2aHNfv0foyCHdGEOHOax+TdKVc
2aZ6XGQZX9mQiDZubI36jZNKlG5IjdN8k+mR6UEJGrUeUZlUTx7yxSiS3agqsc+bGYaxNSGuVo7P
6KF5E+EGi8lgMUyj3PhNNLs7Y/D1vaHkBIth1lRoxg6CO+mCj24r5Hw5mM1TP5dae2aac3QHdz9e
tsPENR8mmmtjdTOlBwPhMawBM9FBO2vi66zrH80yMT95sbIvJtGhkTb6Bv8wZkIRWyuX0+hwylC4
QAVVTvqBc1qRzw4XhtTJjpvKvS4GjPwgxRG54NxH111S1l89bghYiCWJSS3sPV3W6DqurGQ4trHv
PEI688y9hrqctk3caHrwNcO57WA6cUuDQ/umO1W2ETMfJ7C1pjtScFth1QKX2Ba6j/qHUqN6gR1U
XCSEwONgxwyWnQZb3cLH2AH7o+Fb4qx0IyUZlbVt9YyKlA8aPjdkAAJRgELQnPOhz53zJGs1mCe1
UIfRj4Zz1DDxhQMH9BitP17BuunjDpgqQqDNtjVNcTf7NzKWMAjravBx8XGyZxMDt7AYsxBEHG6F
wwSS3a3JBrrMT/fTsJJ68MkN58Xmi2tTuqHIEEEMQH+PcLAHXRTFhgZuYBChbM+VOnU45cl5B3Lz
fJLep1j0clPMmAzNuuwDpxpxMkvxtWm56pr5UiAKBEXYFtBDss1YY+nqa1G0yRHTDbiswgojqBZ1
CXtG6pP8DE8XTSAhZN6KKXYv2F4bqzUx3cLwcpvDx+dGx/Fd05do41TLF3SizE0q2Q3JMs9nNaDi
TWMPu0VAxXRoYewGLj+8Mx17M9V4ydZxdjGi7+LntyO8lcMcIR2Ei7UKLKYpmyrq+6PX2PFWWEo7
9iajlTT37yGOrpaMOjevKnBu9qceslXxZPT4q/eYEmKLU2xlTSo7ai30kFLDnorkgcterOpLRTwE
Lg/BR55RNpPX3Zxez1N0EUlM12kdjTsgVRSQmE1L4EVa8ehDdXocsSg9kIRu8sF4dOdcXAwNt1oF
9SuIWxMrUtfpQ27Hn0sGsrf1xq9L7WI5O7SPaMDicde4t7ObfI79ocAqsmeHlEvdblpvTUyn6TZB
AOMGIPd8wIRv4xWzvkuZ/3/thww9f6v049XpLQ1qrd83mkfGXVqcwKpyHlv4ewMDWRxyMvzlOo7b
TyeqsForhYHKmhomcw/jS44bkWdVODrFsKs7WW7GKL0inUCAjcMbYTKdTXayxRuueJwXcsOAGUUN
FQcF1OsKQa3eyC/Q9I0uxDxGq7CRs41txOesMg8tZd4ug7bcQjjxQjTefigGfscicbAtNlJxVoBZ
x9nSFPW+jl2MmNJifLGgwp03SLWSEIFXc2tvq0yp5GU6IlkXVGz4J6cWS7HJtCK/X8nbTaBVUwEB
KbfiHeSgJsAmztiaTp7dslHMOlh684utz+Q7bO7tNDb2bdl16IaUfe0d+6Ktn2qtiAiUCf2fnUMU
9ahWMxQ1SIoCU/OSLpjcwtC3Y4vi0LgUsOU4GztkII0DZAIUQ5YJZ8RkhucsC0ntQxXxAjMUQ4S6
wLEvQZXKlX4SRN5iBgt1FIJpCAliGOkYOJMVpayCPvLLM32AR1UMU8Tlp9CyyV3zqm78+gL1li6E
Cr3cxYNmQ9iyIiB8BLl6GGO848yWkaKtyIxtzbpLExdRq2lMbWfTD276LObFvQYb5O90p8wvYyeP
EJxlt3EML7u8/TzOh6Hglzui3VtGtU2kSC9rIW6kauS21fl3o2JYqOFNKqMRvRKtjdo2tCSVXZEv
ERgku9xQIpkbM85Ev6vYq71Nc6nptU9VFGvHRO/kTREbzs7I5uhmoUCFjonVObvJVD28ICEv0gYf
hbKsrsthKshzy/pa1cihDmhQIhmgFwXXnaZtqJrj7ZwMVIUo7CHF2WQ7TKNNEoSuCTWjP2KEGd9F
gnvHde7TKf6aerMF/nzQ9p3rt2cwM3F5WsCfB+2c+TiIJeaNb7H15qS+Aud5Y+l+fbQKuz+oSbPv
8SX/2eXGz8EwJA62VNDzoqqNazRlqLIr6MfJGWIASAiy8+4ajYcOEH6h8LSwfEMA7SKuKm3ndqa5
90VWXriAGG4qUWZHz5kA2RW8eLOENpxVZX2jFQzAXWqpr4bXiEBW0bDTJYwkVOQvU9d/8KtZfjGN
Jtnj/sh+VOZTq0EQtGXN/ZVmqKh2tsORSKI9Q9KF2FI3t41q43vk0OKnGdyygrUcmiOAu0mOvxD3
yHmhvUNbXGE4LcTdMNXrX6mSPX339Ez0pbX1srb4OlgUu/WktcemH/WwsbvusmL6bZV4FyZ6PYdW
krwkWlvf6/pARZ6P9bkwpMW5r5aDXpMoVUDlLi1HlVveh4M0D1jxlHPAR4rCtJoNQvZkeheRXddB
rU9HiQLTBZ1/qn7GZweBBs5BzkvxrRtNppmoBgdwxR9r6T5lcbUrWms8DkZrcNL86sYdommb9qtc
GvaDj+Poj9eIkHrXeBI+GsC8A2gwm8ReUMXhWr/T5ghpLsDYe4nb4Dn6ANk9dsLT+QKmdptK/OZD
E208NBEWN/3S4J2HyjOnwzlLZ2i6KOKg5tJrGFHMjFxCJA/M89pIS7np23xEF6kq6o0QsnjJHR1H
adn6L0vry8/GqKeXnrl446EvkoEOQbG8jIOFRTncePWMrplzJzD/3hT9JJ/K0rFvZuWj0ZQ43dFx
3Me515y9xW1+bnjERSgO+q3fGPj21V2SPODVG38ZRYJD0IRpSN136OggMALN3dfyq0WVzX7xpvFn
bVTD3WBU7nneZOlZpPnzNuEff8fttDkCl09+LrH4kaFfEVajQKBPYSOOnk5/ocejuEMhod+6RP7Q
dmnoMF2D12zOth6HhdTM/fxL32NBQOeyT4TUNgIjrIesWD94NhIEdQuYyGxXzmbofH9XoVoKjxMm
IfFUy7IDAhVoJPaOdXS75GpKVbuHyYm5pK9VxKd+2dW4ZV4tbWNC5KkdfhGD66pfup+cERjz9qIn
u7RBdZzE0l9dRqdPk0QJqM3yH71DbJaFJZ76ZmjP2X/1zej1XzN3iA9TTLqQuRLJdlPITaNJMyBZ
VI+1L4sd2rhf4DkxmcGFbecBU4oT7xH4/g7L8oNj6kdHDF7oSTc6S8yuPqtHtamW/AJVCBRhoaQ+
VCq+b3qY5hAjue+CHvkxvVNg5bUlVEt35RWepHfWu2cxg4tgQbzkDCftm8rTFSJLy4v0NIx/O6A0
PUKKtYmAsdOW0cYmpwxHXU/DxjS2qOGRX5vutqMnX5XtGSlIeqi6gWEkLd2sG7qDTOz8yD4uEXa2
RhAztMQM/v1zDc1MMh9cNLXZqDYraPo2iYtqO0e+tithtlxKpMSDmenjDt1Pf58KbLDhW6eBMxkE
uWR6csYKI0sSV4yq/4u9M1mOG0m39Ktcqz3SMDqARS8aQIxkcJI4iBsYKVGYB4djfvr+oMqbV6m6
t7Jr0Ys2q01ukmIEIwCH+/nP+c54rVEeF6Wr8bWYwRvHo3kPD7beVXIZdvMMO0uUO2uedlJ3lr3O
bgNWH6BqNy3OhYq/G3l7ht3hn6CwECdfQM6nq4xPy0TP9ewnXVTRtnrukTuDfor989BOyb7Iaapv
UrhY61pTo0ot7650p+zoGNoZdSkOGTC0RyLv9XXSaPCfHKiYhd69GympVgNYIVUYCtG9HiNzBRAt
BwtEV4cWtHA/K/YN4DGXfnrTDSOnelWzblmJn+tedp/q3IkPZm+y01qA1bmLfVzXZo74IR7oZS+5
c8r6uuWoF3R+X50T2CoeHNugQwoalOcfm8n+XKYmJa+rDzjWjRrqYSdvPmWxTKO4y+e9BDzfs574
liauDWLwnMBGctQw2Ml9JWCy4SCcOmtW+2nVWECbIY9wy67H1q/fNSl6PmUti1yUvmvcOfGt5y1f
SKRWR53l2Y0nMOvWjke+lqYXh9rXY6asfs9pyQ3BajeH2BbhCjBj52jGuke/lEdUOwCYpt8dQSk+
2tY60KNOFzkm9L1HU+wjmY3y1U8uGSCULmjF5PFKgMTrYkGEFsoMY0RrsIfxA8/4ETyEvIYtdpwV
Q7rFjI9+wldi0PBKK/dOUrfgGPWjI1Hm+gTgQSflsXHZqunTsJ87fz8Jfo6j9aG0imXfFdZTmecG
t99UnOCpDMw0eyDzvVPDsTN5KLLDcLsMuVOdZzffI6WmOxjW9T5JYftVfvm5TjTIsGzz4yo+dqPC
KhX3eaTqut8Z8FiyKUdlnLwy0mE7RHIxy72mDelhzYd1Y4LgtEick2mmoQXl/ZwvAKpHPXOOK9Ch
YM47lDajvkPE647FOrjHtCKru+QqPgrH71m5tY6BAr7J0mWvvO4gAC6nfC4EWbSsDzMt/zan1p0C
w6JEfpc4EGUnmGnHQvUvXWtooVVZr5K/LSqNQkQTS8O1X90O48fEWTXQLIe4smmc/ByuL5hxNtcv
wF8ooqle8R0RHDYpuignlJwRrG4tvjV99aq55sg/4SRskhcpoPKHDWeIQtnR4lymwb/JPPFszd57
nPjZblGqjEpHXPVFXgRjPl8mtJ6Q2nCYgpRaayapEHTt9WS13JVam3chT3Tw/6k+X+UMBPZjKWHx
mgTiF/AfgTYgXa8JIBObWmzYfnQorwON55xrq6tU15docPr7XpRg8/rxxlj7L64J/tGX06c5rsH2
eRruUEGW38/g6OiwKwtwUaEzevd8O2rPpwDiEt0EO2KyK731tApnR+jTPrpG36MfdBLEdgq5CVLQ
EZsAqDoXzya9tOMLd8RNlkCtA3/bm3COJxPixwrZDiYvFmWR93IXj3AG8kpdlf2T5xdFNI5qujPR
rVjx1i6yN4pi7IhQpvBPdbmsp6WhfFqaVQMLbIYXmGpsZ1THQUXkiiqHxLdBR1MZoitIvdLbLXnR
RbMm78ZU3VbUZiclxdqANIiGZOgAlKXGsTudWW+SyJ3mH3Ld1UiLe+UPYpclLL/Ctz5nlnlBFLYD
WPIAktD8gnWBfwKMwtsZS2MfPUAloTlWDzUCN/cJPCQg3XY7FUewC7e+36ogVV773oI3C6yxzW5m
eFFHTcu/Zy6H2MFq2xORcuzpP0BVGn/bjFk6sBaWzNrRBQCM+nVMJ44aOR9d1tva2QCQfIb6DglZ
aV8NXHRUwDYro690DOoWsT9rKCRpDOYEmQP5IhWG2pGg4QSQ9fNtvOp+5E+m3A4dxYVt/HYitT5x
5d573rBfmFBfIKdqSB/JiBcGPHQ1522It+Oz28aXqRS7uHG+xlIdnFx7qDiRH2WfPTiTQnrUy4cu
7a0rs1xOS5Xce02NKbYCZ9x3eyjMT8z7vukAOPZG2VhRtzYdoK0a2IfZ+ZE0WQ7NwStOIr5nRF+x
S53ZRVXVvVl3vBtWCQfiB1+xfqCPPfAtqG94ci/2UO6mjDTn2taAGKvP+FfBf3q8lamBXVdyRigG
++CP8zOzIZoloRnA34QZ3iWTF7hSRqlb3vppJqIR0sDGdhWcHuxbK90GScmjO42HVWvGQNTJHbVL
/clemSjDt/rOLCYa02I3FqlkezF+Qa09dvF0u+rjg55oLu6aj6Ka3pQ7LKhTzMf0RKcsZcwfvCz9
lK/eu61c/VA1ixvB6FuOGZ7s/TAmb6VV7mGxAfy35bnrrAOAoyIc7dFEvys4yKQlZjA9uVdZwePT
075AeX8ljHGHOG1HfIpZNNIbXRlatHiAO2hNCbW8v9f68QlZYgoYyXTBXGdVYIuEu1rgGDZBb4fA
ROJDsQC0GYFYu89L03zvYsla5FoUnKfVnS/qLGRjV95hFtT2llFKGjpQW1YTm1qmE4pf1KFps2ov
FF0BYjE4Y7DDS7slSLTuSs/6C1yuLDAK+YHj+ynp1H7OzbeFUS8dBx7HJdtEJszcY4caE1kIYXCN
KslYqlrDETJPmc2vDAHe02ZmplWwY0z7/Ovoti6X7tpG0Jh7NttsMUsX/TIGehrWZr9PROkBzvFO
0+wymBTDPeU9yCS6THbNxkUv8/5TidQS+rXZ7JZFDIHWU9lq6vBJZwNhmMAmyNiYZLooqUme9NfC
ZjMVz5n1ubTap61KPuJSc3lf+Y1stE/Nar8CCfyK0yuCwSNDYQEkNZZshGqVxoxszS4YwZe5ujsF
Xg8Tx0jzfTdVt9TGltGccN0iWdOJatT3Gv8wXMjjR1NnnoD8n2tnRCIVSxuOvFxY1/nCQJruRUi/
BmU5hcNevSCasGpJtC5eBl4k5rqR2jc7plXazMie194MMQWAeyCaHIZbjZySmv1zYdpsBSwO5huq
r0VtELwaOLotJesdE246pqWuSWHBcl92vsk71Q9ITJ/imman1vctygFiUGA53Kdl8WU0tdp3Nx9P
WNA+IODyODHu4rk4de7wlnjLRCzUespcswltK71dcqhaWnoc5v6KKFCFb4xmv7Lnc0TcHm4LuP9H
ck7AEOqc2qRxqCIX0ts+xYG6w9AIqRk4Z5AbPEzduXhAswj0hkZOzTjmUKee8rS8Wlr9ndP1dMj0
63EeD9RN3IFlfZyLhZqMMdnk4/g8s8FW5cdiZAz783PqjC842AGhvGWm/wzg6ZW6DfEEdauJXHd1
8ZvwLGrs+NTLFLyg0uswXYbiUOhUokjHtiLl1keStwfGzk/kyt/73ngqcpUemTFFfFoeBHq2A80H
PB2zBXySWGURmd3y2neK50VuvnCUBOsMtCHS5OoFiFxF1Cd1F3LpR5Owzkq0X1sejZHuFsMZpDhv
AOPGyZaTSZTEd47CmG4nhL63fBN9ZdXdL4OGPl9+9ibr3mu1F7KFXtAWGv4PvWdQ0bIdAtIM6rCX
l3jU+B6GV68hiuCNA8VVXtyEbhoXu5SpNF/gImjv8SQVjXZ3hbx+NZf+lW351yB/AA+465dmBaNu
NqkfNO5qBJVL50JQafLDXYFmBnGX7jvh3JLUozI0Lu7noWc2Y4PKGpLPDTP2arDv5pyF2qDFZlQ6
qJNpPdaVc9s3FqZSJ5OB0lsb7IBYQM711dFjy4GrVUGVwg8SOJNxPw5Alytw2daU5tEAYNOB6sPF
5S/gvPwiSpVLsYCYQBV7yn9I0SvQuafmlpn8+7+Hx/3yo0bPwJ33P5vST6p7+yj/NDve/sHvs2O4
uuCqsVgJj/8YNja3v1vS4erSmUkyik3Qjxnxfw2PLes3kzAiLJ/NA7jlU/8YHps+c2U4A8SNDZcM
puv9S8PjHz7Cn1x4JDPwFkK/4VfxVvBo/dl9ZqeVyly3Z4A7z3lOOKNcX7qYe8qbzfUFU0ps7a14
VB8Yqdqn2tSWksIgc3LvAfSw57YaAZMVUQNRYa1EtpepBohNxJVzY/Q+M+nCrz7jHKItIlEOZV1z
mddPetEdmD8nNfI69vzIsWOYLaPVK5Ptm0YrUQWQXwQ2USVOqKjk+nWSW7CqE0loMpqLTKOa0/PK
K/bl6lS6uXlZIafWR5BXuRZhQQeDO8aLjHed1sgPG/g5z+kKDsQV9iwgfmzpbP+g9QC5OW1VdvPJ
tGIzOU1N2pYck/z+og9p3Jxi5dfG0TA5ZOwtCxNMmGS0W1L2YHh92FOimVA8p1OahHhtDEcL+lRx
minSo41+yuX7LIZyDrIZdTdwGpzVIT0ttR6NwFLOHG367OQvChBfZsNzD7w2Uw39Lx6yrlEhiQQW
/Lp72W1GqWTOpkNOPcRC5Xbs86AfBpWFOQYSSoWm2rhIiqWfVFu71QGT1/JKGz0ufGXxzByzVV8D
k8PBtdXPU7339clqLrE1vOWp209HTMBwkCHkdh7JMs+lPCvP/DbkYeDnCHpsE4KJ3VV2T4FV+c3X
3PWhQlrNg6zNY56wErplblHe1BhtuaW3KLoJeRxiGbcWYItj11M02lcJC2MbZz4LeJojrWuZQG5v
Gqbpm4BVrTBRue6YYnX8XYbeQaDLO/5UjqYDG4e1ywiENV7DGbRLzDWEKdx8G8fG8Xb9UmivcJio
pyrdZjm4XZ+yW3K94lL51rid/+FV+n2qul2qBr07QlW17YNCROUBZbfnKR/ZR6XLRC1L7uZ1fTck
bX6j8o2dCeIH7qil5bCBdZjD35fFbq6HfjaWgy3TBW/B0Hcj4zmL7rCjDbp6PFZY+tJbIGGWczHW
xoenuWA4QcGPu6V+KdiyeZE3WjI+S79APxcOnKhDu7qxONTFNADfF2nCFBH6I/JOss5ncO96/pBb
MxpTQEstWqEGuO086HXJtMHELwuYCJttfjS0AudlN6G9c+9AbAhzJ/MfKkkRz3GqzWVtkEPNtr5G
IU/UN6WvWQRH3Dlm0qzfnAmHX6T3C2ULopXGGha5IT83XAQ3m+3hmhMW/TSpO3WUJrX+fpWWGfoj
4sZPK+tfB01YrojhYZVl3cTswvj4z8tV1fiWoY3WHDa+UkwjUUCVz2ORm8/4e17232aovyGX//Sp
/4MZ6tPw7a3++XH24+d/f5x5v5HyEViauDi3uMAfCSuT7JXh+NCSfII5Gx3gDy8U3bMmsCxTh/tL
GtjY4tS/e6F4muG68Pg9eKTIZwEs+BdqZDFj/dkKZUEDwwjFkAHplDyg/8v1YQO+7teeohrypuJz
KkfpeiFsY9oZrr26StyPRJ+6HLdfvaq2e7X7STOXXRLX1XLE9G3oIWf+eC/02S9aNpeVt9GYbD9d
fUjqa5mFcWtZvXljETGuzX2ceTg18tTJ7TKseJKrI2zHYQ0b9EhquGLU1fwyNHYCHzKeLfMmnzPB
rx60rMaJgZzYuKBeRWWkh2RWnnhPYrpRij0Zphr9dsJAVri0fXYW/HDFKhaUqL9iB0vVp1tuXtkp
skT7enPwGtFMIYSuOUv2g4NQQ5VYMk8Fql6RuzxqtAQhoo8Xxt1dIqVCedi+y7MmW8f5ltecTS6N
g9OLArkNM8Qp2q6zvWtiT2DW63V6IIdNb2nqzYnR5DWKyGoPFRvopjN6zlCOTiGc1/YXloyVPbQz
LZK9scqL9ruFLkdv5upUkCF1K3HlO+JsKm8EwD2cUY5Drgq2IMfAQM4l4HUmnI4FcgezESqSPXve
qQfaV3xH5KrNmn4mmvOudNw7xQ4WJxYSdF/40uyfmufYIIUceJ02ntK4RkeeE0xmAT3D8g6GvCdQ
9uzhE18XIyflZqgxUrOLgs1zPViXmScwh9liZaE34Vhe5UOi0P8GuvH2RbJOvD2zXBmVEa1eO/Kz
tfnN6V2/xBLdAdNhJmm2UYlmicI3LojOla6SZpca/GASM1wMZdxs9btLnjU/TBgDM61Jf/b0EanN
RkrBeOMYbY8/bq3ce6YraQ9k2a/KAGN3MY+h3oOrDmqOHTUIn5U/2JALf6U71qv/DJDYRt5RvQv+
trDGrZpSM50ZcdJIB3YZs0Snqso4kYFs7HKUQdoicd0K2HHUWZqeRitWAbf82xRbKe2HorYs/TQa
zmy9JVMhrRe9xaYF61RCTUeMWNF+TnWjVis/jAXVItHMGRPSa7lOaIhJa5lAuDLrtvbnbXcG9zcJ
jTzhTa1Z05LzsHn2cdKPSwqdK79dDoWnUaM1Y+y9GwxHfbOHDhFyzelOCRLfY+K0WDAUgmkRWR/g
CEzuuGPnJ65aPsZJVzW1DkzAnFDzpv4WuDK/2kzJYQX5SJ/VrhnZ7+19RM8vPn23aocZID5M2ljh
+sq7/hUXmf6JEhn7ddUn96mVXYUOMlv1ddkljXH03DKZroc0HdxAtWbmBQqEAMOcQcw2d0jOxYYt
x0bO6kxXBH7VW7TScuzPUO90dA5vEs3JdsqG/YM+jw8bWeCldFrsM+2STgbSy8K7ruOCS8VNxfhF
2iwxgasv5XRsdXtprrtVW/cuniTvlXF1D0hf2VY83/aI9T2KSMKWJjCnitFviae8PvciE8OepYqm
u5w+pf5TQ2CnvICyJ0JZTFgu/TChcwgjqSnwjA8I8zRJI81T1LE+09CrpQ9aD5k7oxx5imd0E3YT
M1rrbEv7koAwYKCmTIS5iO01nqpxbZ3kYPoA4Ayu0gJzQ2RPutGdZj4OjFRjY2W7jFG6uNISDfdI
0ThSXZYh9bQr7tvUJYjT1B7qjC/xnmpuo0PSN3VaScOeSILFnwehOPkKMyIdX2c/7nDmTDH2HgWn
FjsNyqa5pMiuMG+BxGvzQug+ZcBuvPu03tLdVOdaYlZYBy2gCkd/ApDxuOrKuc2SipbGPnHtR1QI
zJGJSmzrYIqx69CShlkX1YspEaXYAGm1tdDca6xAoT+JhOeEZ1+ZQ0ZnIfUE/TNjgkK7HgezHR7q
TBjtKU1VTEqBGyb9VGHPofVjLWso79bm1rIan1Q71nacSCVsu3Rn9gBnHpJK6W7o+XF/7xnKAXw3
xNRhmxss+eAvgLsjhnXVDfWpQE5rWzffGH2m3b6Kh7lGMUyrG8XOi9iJWNnjJ/52STIca9jGuUoy
XJlEXV4cOeWwV6DpIFlK2mo3eERxM1rGysMU6gMBBUEtzC1JjnghylRW00EtaXwXNxknC6jBOKUa
u9OBZYlefigh2hdKrtdlD8HfvYy0xV4Snk3bpaHr5yqpHOq4M93Pj8i9K00pk1r1UyYUT8+G565J
GyKLyh7ABd1z6cBoOwnzdsRhti79+KY1Vfst8Wd2/1pnSrHPh5qpQpz7QoVsMUkNj2Ki461MFD1X
Jtj987Q0eYeKxgOgoVRQkbtShKiBMYL19oiKcNIN0OWdLPLcxLjKLMkk2Hed6dWD7UCRJkOgkqhP
2/nMtN2eVXUsE53cUZsVIRPV4sy5gBavZV1xa27QzGPRUyZME3XrvM5tmmgbkx9v685jwsU0vdG6
9airsl8fhFSpCH1wCNRvZKI5c0ER3pCUZjMv6CbxCVtnm+3g26ffRFxKZvgcW89mGdde1HYmwSbG
O2N3M3D8OCdW/FDKteFXVlN54/ujBx5eW+o36hTbz5NG8cJuHkUsC4obs9q64DHjGss4AC8EElON
6iyVxdoxxpp1S6IXU62SuZHflinw6lNOeyyquJak96wk1heL83FGV7OTfTh8y3ygtBqbL2Nv2sNj
jY5CbTF9CnXYaX5qnj2mCfqBZiymzHXvYmxFU2BZdG3pGLteVLLV7mentfpvWW2QDYcBh/CGO8Nf
L3GXme+pnPGBWNskSksN/Ws8pzEo1XIYeNrQtDnsFj7rB3O0WoqApw5TK3PE7rOYDP1bZwPiDLo0
2QpSdWv9Ws5c7nvXqegR81SJ/J+6tftWzLBwAvZxsNR9z7KudJrQ+IbVstl72cVMOxxg5skBg8+E
sLaZaOSZPV7SxMDV3HWt/tgR2pmYlm326wToShtpK36nYKIxItnVIxbOMOlL3nxurPK96hK3D2I6
Xt58o8Gy11nps0Ym68FIOU/vcNcilpRtM16yBkpfwKXINsum/5IG6b6XmFV4wp442Fbfxw29otw+
/q7mUX8Z2Pq1FFlazkFAYy/CLlsnGRA/QsrvtVH/mIZRGMHsyPhJzybYXI7fxM8Sxwvjd72tCDIz
cTK/zGDXx8+NEAVNcwk5IPdgZp2hR1rJWeGvgqW/ZP84AoBApsBxk90EBNDtiPBTPtcfpQPJvvKD
VJpNxTfRAjhsDF3dM3/b6uaxIf0V/+AfXtOG6QxDgmQwB1Pb3rKuP70mAUVn9BDSAtcoKpTi1jtQ
4z5j4JnXXVGO6i8Sjpyyfs7OUtCF8mdDiDW3FxS/vh5mgZyHgoGpEVar4HlLY4Q57Ix89XeJ1qOY
kZvFE0pvgsUe8S8O4b/kTbZXhywhmFl5Wx/Xj0TrT3/tSpyCQXPB7hkK8s4X9PnNZv3tpzPnX5/0
eRHARxsGc8O7g834JR6cb4XFM4t5wJRQhO0ipM0aDFk/KcaGJM8feu3/9WsRHBeIrsStt6/3pz8o
pjE26bJGBAObLsYRWvUsJ1+/Hrocwemfv9av2dQffxh5Zyjz/sYD/zXvqxnUCdHByThEsvqIxWW6
PFX6esREA7axh2DasuuO5JzLM8Z0712D8bZLLcpXwHewLkye/TzPsn9ry3o5r1rLsPKfv8l//IZR
WKBsCEGmaSP3/vkDGZOEpm9G6QGNVs2OUqXySKtfvP/xKv9WWP5mEOL+4wL8B4Hlf9fJkJXlL3Gz
/5wYQEKDO8NJ14exyYWPmPGfIwNNMBiAcspdAWzFxBvK4vZ74MzwmBkI4DYeUDluGos1Q5EZTf/X
3/hfKDNoLBtZDESS9y9xbIztzvuvkQHvSFiwKYiNO/A5IYH/cmeu1VgPpHxt3HF6GTl69pzg+t4t
bfO18ft3L/PuB7lgwjGL9qxGHKiLTXfVT5/Yf3PL/hKb394FK+BGDoD0sCEvf1V64CO4HndCNFi6
TsP7SD4VBFKef541RS0t3lUvJ4rT1M21Ivb1F4SAbaLzy6fguGBtGd+wbriG/sua4S8YutRAbW9l
A7mKbBj1YWsX8ralKIm6cn3lWWNh0UPjEa7egheVmkNdfDFRsVVr7HmmzCGHnPht5BVIUoL1IDC7
Bhcf5t0m+n92s40fHaOMj/+gIVP9x36ov731WVP/fwCP4jv6J3ddV33U2Z9uOn7+77KmTZCT3TKF
E3yR7Dstrum/T+ls6zebhy3dl1vjhc//+uOOs43fyH2CqIHRwbPY2GCrv99xlvcblAPCUx6bAZuy
kn8t4qn/qmsCphIGhzKeieCxt63NnxfkjoqrRXPBTlOele0T1aYRMvm4I+jkhqBQ6D+UVo/I4faP
1lR5B46ur6DDozwrLikJc/wxTziJT8nSPluLOKs0uWI2EhWdcew76wiU4TiRd2FoMdv7mQxjl9TV
U6EpuBN5C+UPN0HlM/foKIAz/Kx8JUfV3+gJrVfleh8LKtvM2jLPc2Fc9Dl5Mwo65h0O3rQgDkFK
2JAY0Iy6SR+FrVFUokkzCay0+iS98QiCx9+tg3rSFlio+NSmk+Rsd5d2hkKyWh/63jmg6+SXjEbZ
B9IOw/2UQ0zQZV9yOFHGcSYpEwDU3CkML7dD80nFzaNu1wGpAv2eFjw6oiUCBifeEZ65TxNzVp1w
QVKJgxYX1J3wH5m53yZx6+z9qrhpB6s/LiOHy3W2ync16nto6flpdJn+pRyOQgM5Jqw08mz58kXC
cwkNq1ThWs3Xo8k5YDDUPjcKDuuM8A+zR3IdJMFw1QEqaGPvUdnabnIpyClU/kh4vjtW1mjcmwq3
H/XGPqLajNlfe1DxFzQqjiEzpwbGqQFPAnebyJz61X2m3enDosonrDWfA7tDNFC2dTRh0Wl0PGmT
9VJXOCiNdH2NXRD1Fb00xEYxVtXO8IkzHYeOGmmSLV33CKMEKVYrSXIiTb3wVEJTU/qj793qXnrD
oZrsm3qpW/+hE+Lsg6k5diK5Fj1kAVvZXZAkcYeGCn9n0THQTUjUGCb6p7H0/BvFMHGvr+1rZfTT
u01N8bEmGzh27iYk0bPn5OtdlS8zKBJWz0qkSJoz5vBKM69NNeNQ22wVg0uJ0Rq7EDm0LojNsdlR
0nVnxPkHoVp8YZSNtJU4E1ZQgZdjBaUZ74YxM3EdzE3kw95z/anp8qfOw7xh5sP4ntYTx6kNWzFz
ig7wnMS3ZoK8WOmVti+0SR3dOR2fxmWxzpwElp3kksTfXDy0k6eBGCiTO0ZqaZSPrhNKHTvTADDo
g6Mmnanx/AjkxdplDFJvqNmeQ1dgDQLLIPDKruYxmbp0R9XN8gA4VgYJONN9AsvNCGMeuAxus/wK
yUt+LUy3uIyGubNXzHoDdaBjfHLl4l9KRd+g1ZWPq4X5kvUL+5F9SN2kv0eVa1/q2aMZDYLBI9Ib
I7vG4OI08jxcSo8LZXNXwSOJHG14GDtPXpyEIf1CivjeMZd33y6mi2fTvj7Oqo50I892WtvLNnTI
FfeYXlZ2jczscWHXrrxkDqyXKjbVI0GpNJwSMz3j7KyfC6Atd0pPpUFarBP7qaHZM1fO8FXTtOq4
pMzpwy53ysvcjOs9KyaBBwrlBlIwa/5oMO+7LWpJSWG1xJzAKwzH2wUj5oeC5OUtU+bpqqSW9MG1
E+yS7kIEFt1AbknWKaGSMRYptkLGD4dxNZ3dBKru0d/OHIFyY/tVm9OMWIPsWrjQDNDBf+KBduqu
MrkzO+stIwDy3Lltae0NBsA75fUr3tu8CnH5Mn7VCq56m3qCkxKzj/uVCNTOmFX6RDwFpwWyDvZz
XbsGpbaIwIr56PGRO7TOyuluNsf1q7JcWPkl0bbVyYjMyCaDhEGL0H7haHcyGm7iAWfauz24Rti7
3UpdN5Z33AhFhs9/FcDwrAohzBlwBJGxwVJpcKcqp+OTTNa4iFx7xf1HC/DeaBv4w/SBr5FldcZV
R6dPNPL3nnSZzvfWOouHWerdFYVl04f0ERuQvCbcHx2nGZ003aObtdppWswZH1tPOJ/7bmDGodXf
FpXKo+4O/XVn6TFuz8kMbc3z91qayyvm8W6E6za/MR3Ne2ECVu60usfhNtUJUePJSWqsT0yZzLKK
3yRqCEoL04rXfBLerWkmBHnJDtwnpTntsbqVh5glLjRlAhp/MNo9zqfyUee374bVGE7Cmebz2tI1
X/BcPXSUEtThDAo5C5aqdz4qOkpQ84v6dVOS8FgZWRZVpYOJsvZVWIwmUXIIu/xyhIa0XgLa2sV1
783qEisN61sFa4dVujY9jMbIcn6zaZdkgA9O2q/klQSoBT/DuIoOxFStsVNmgrSfN82qCKSma9CO
qbhiPDg8e1Qn3JMnKO6zOHnr49Qg3jS2gQH6hRFgU+9xm9iRajVjN/eN+yKLVL0vWpZ/TiwPiANu
/CuO9Px2e0LFW+ap3Q/CQW7GkMa9nxXNkSxQu1dtW94xJfT2zTpON+i9jw4zleN2YmECETvsZu3q
ni2RG5HmmA7zRiFrKla7sh3ldTEsWG8LgxQgkb6jTj9QBM1FO3qpa+6TorFe8Rpw7TEb3GtW7+0t
Dc3IS5bvdmVU1wNwIWyg/r02V+Ojowk9UPj/Z2vaIXB9wWJN8+3ip3wZexz784liP+I24ycGSrvF
kumeZno80N47Utpu9UuC+W5UGPV7M7vnuSLyQNlrZGM0Ij9iRG1LiY9fER2xARtyJie6iUzs7UXi
HNJRvCS4DYJGjPGFNx96zvCiliaKbfRWLPnz0WvN8mNUK15NM86f+nlpAgw56iUWLh+Yhjt+EXQl
5oZ1IW2j7ymtzJ69efQflrx3go1jtWvE5Id2Rquv0+T6mT3Eg+0T4ZjYb2WOdRAz5TXulpHIXbA7
6b7qvHDlZoyKKWMMm5KOF9qDqDrMO9J+SDX7y6Jr/YuT5F/oaTCunVJmmLbHY4s/KSaa4ai93Sdb
M0UctVRKhVT0lvueHmlvTdvTKJPvmqwIffBAxs9bBJSXkhMndRBVcIkErYB2P1Z7xbgyaGwmBALh
bedV8rOu6+3R1Vw2EUW8w6AdTlXrBXKRHx73bT/Jh7n6NFDx6tnii5+RlrasG30sERNFQuxn2VOP
eBj8b3OzPHRdUe2QY5iZsehHIzgk2U03KOk3A5sumCVUDerjneJJWuQj9rT6Bz/50Eux4zg878Rg
ulGGm+kqK6s9dtaBe9d/JOpr4C9avuuq6XejIJcuR3uOzDKZ2aHmGa409wt41YM3il3NLvrsjHQZ
Z9V3WNX8z+lTO5aKzCtW4xuIevvWmb/PYnmk23XlRGis7I2wzibJwdEcdS0ccoMZHdYhQu5whF3W
BUKa/sHJzJR54aDRqG5kBzuZeNyo5LDW4kB7dLT6ixXYSbEeoUQ4WPLdq1YNeLrs+L4xtwRjzyH4
0E/OEvwf9s6kN26kzdZ/5eLbs0AG5wt0L5LJnCSlZkv2hpBlifM8BMlf3w9V9XVbaUNq427vpoCC
ZYdIBoMR73vOc3pjuA5irbwMTac4wD9K8V3QMYzRBtcNpToIBXu2cXTN5FpMjlb6Wp3d4RygRx2U
0+0kuoEJ37N5i8LzzCZCWsGK7qrxazemJhnHg7XvaI+tpoysWRu3LpVATfLpsGZKAaNDZ8LuLyo1
6bFtcw7RLefMVRJn17mhfYZfHKciHd3yQTYK/dsxl3v0ZtmBX33eSbvX92VDLw2eiOIxd4N7VFal
N2SufUmDldgzJy0PzdK/cwX4MicmlLmqAZmbVWlswwyuS43YylZLdWdlnbjSXGW40G2Xg2/f1zcB
OrxHg8/bRnTqfJYhpgqJSHXy81IBPOgW43QXOAAKfTGEuVe5teuhv5gxCyHEH3X8B1o0xkdDDs4B
XInhGQ2b0VajibCyUIu/yMLpt/SZqAPU81U916m61kWhHSmQOL5doceWDoqlUg+Q1NcFCASpiode
YF4VGd6xgj0Wqdldd4RFVWEHTLCEmFNybZcJIng9Ux5ZApxv5GCaZ+MSOkVBrz9zOm6PFLgWpyl9
CnS2wFauFDvDrpUdvrt0ZXY/8rDYORbUmr7SvjhVsU2i2LfFdprjB0BAB2d+DSTKTke8Cur6qw7B
14oOpW/3+XnTBTuRhBeBYCFOR+klZbB15myVKs5dlw8v7LaxutIEWdmG/NoYATi0pLuM0qtJm3ea
xX5qQJNHC3p5Tacl1yxIhm0jByILndkB7gbqpm34rg4yHS4tktBRnqAE7OqrrBs6HUjpnPkWvpid
WY3hIziR7iDzOfQHypV+NppXTRxjFDEQcqhqxGY8KpW7IcgSyDxkIPxQ47Ty+7ab14gvS6QrCHI4
weS2rxPCdB33kXUJgfHOLDAuowfXNWMFsqX+2gujhLnTjZVHV63+3ut967uFmiP3aevHVnHVcaWD
p9hW7Rhvs7Zv/E7L5QuNWM7PRRUwD2g1nxsKv1tKIPoF/rpxk6Rh+aVKaSaLurwnXLW7FWk9IktV
UoVc+bE955vIxyIsnUPfysWQYulQ/ufA5WA+IZMdKSVBKclCQ32KETVqrNU6GdZahQjVUcuNVUvn
dXQMZeP0SI+5LCvepXbebhtbur5Zpcm2QXJxXsSppKtT9dsol8Xe7qLyi8L5FoNuad+OVdCtwHbS
rxy6YUvnv9okxBPs6iKzvytTF56FBJbfAB4BHCgMDftaHTWIFfMMn2eR7LU20XfpVNX7WlqP+iC2
jhpz21S9tdeAA2G3K43jg2mQjwOKppvOKuH/5eQccLBpW+lJDfx62g7z0xw6LVKm1NaPUULtHuX/
xMqcDg949LuN0rQV25Qh2AQkorCNw+MHCqZbjDJsJrNqEaqy/+LELis8CFH2QOD8sLyh2lfFYR+7
KjG0ADOIJ0KvhaFzKAtkQnqPWh0mI+sPEcTGH3bQ59pKpSt/EHyiz/LZxBkdNKFyHNSg9IMmMCa/
SazgkI/ZBUX/6kXU2YtRwXuaG1PfAH6yPD2zi4u4toYDmKjERy1mTZwOG7KJMFZuCtEod66R4dBL
XNBzdjhvCas3v2YlxsFW6bLrIuvFmVDb2O9Dtb9PIGvR1TCtgpNeMvCa5/To2Z+p7RYCoaRnjU7u
a04vkRVQFsm1RWhuvSIwwKdyNLDJlg71JnoBB9BO8qyEE7DTB11+q9SQ5a1UpzT1uFHdt0hUL6na
i6ta6uHWMNz6wnWn1B9D9iDJjEh4MQDGTIRIXtDymdbuND2JcP46mMFVGI8slkp51mXtmryKf3Jj
/n+v4V/Wh1VPn4Je97OYc/nxf7Sc1l8OAS0asGk0dDrthH8XPYXxFyINgwwcxJzkmi2c83/aDLr2
F+w6yu/EzMKacpd66D9FTxSgi8OBrT+NNHqTjPQHWs6FO/0/XQZcTvwbFjE/BOY6kNZtfu2fe3LI
D0qtWQqb1PhXzqjv8jI7VAiXkpr6YdZu6vjup3Lwb1oKSw31lxHRD9NzNnR+/ZO+RpVHtPzJGPRS
2znTkVPmQex9PMRJ1+LtqigWU9XhDtL6e4Mi/9RpnDJU8Q1cGy9onrEAZwhOIqs6q8B4hqGyNtRj
jpUsn17/dFzsmDxpXLkMbhvO0lD+ady4B1eSqoxbdDononKrNGxGQufM0n1TD30kndciY6drfRJc
uzymdzeVLbyl0ZIHecgtFScDd2zzwmnCEVoahPQAaKMcixQxGxAE6LoE/hOYn9zkX2YOQ5IaxoGU
ie3whTm51sF08rBnyLaavrfjOBzsxEGj0StXg2rfN3TUb9rlIPjxPf7NsMsheIlRXdpi4mRYJHu1
XcaYTso5TDSwseJ7GrA9WNyCMpVr3T0Y0laePx71l0lLHrCgRagbdAXdXx5srTnUfyaO8BkIEt3r
YfA+UMmjbvjxOEs76+Q5MoFoPlq6ZvIoT15HK8ysBkxh4gUceOpS24xwNkq1OJOALz4eisXlZChT
1Wi3gDkx6cqcThmLE7dt1uh3CrQt8XwcBS/8/Mkgv963ZRC0GigYMGC5J9cD8T5DCKgkXtzEG4hG
AQK3cfhEpvHbK0HzTboO1lH2Hu9nYk65oemHxXgRoSlXIEGtMPw+6Ykarf/8ntEHZTWnWYUJ8WSk
MHETwTvONIiwfCuQAMrM4+X75IJ+d9eAsvC5QCfBV4DF/+dlhMMHopuqTPBUR3e22dzWWfXJEKc0
UxikpkqyNu+uyqPRT2+awuauUkeeDD2dxksDXVyBlyt3Q1Pezmq+DguJsXHSyGTTFTeF0zKh5S16
9UY0VMQ9diidPwZT+ckv9puHSdonE0bYVA0s9eT9zhVNR+npJB612JVAwdUC9jaaz9K/Fi/G6fTn
6+Pw7YMei4zpZJxOrbSujcnbgs/zHQgNHYAuuVPdDAhxSv1SqOWLa5fWVxPSGfV7i0qvqPv2EFMf
PK9D6jxGMpr7GnZcz2H6tev1ZiUzPVrPaq/++HjiLRPr/bqAR5GjIDoraG68ru9nhIWIERgoerl5
us1GNsJHqq7Xk37/8TCnaQHLrEA5g3bS0Ih44H16P47mzksOmo6Pd7Aoyw800et8PDplkOAib9qh
9pqWRj3q45HOjT42INuQRDUK1ZdJSUvLV7P6k0Xx1yWffRNpaMuOCGPL6ZKfV62gmITdEZiR5zRT
eEWh/yntdr25p72v7AoOcJ983X4zDZFwLJl3KhswYove3whLyQuWey31agPaOLibVRQXhwDx38d3
/DevOt8UVhOHS0MGdLKijHGFzJZIdw/7gx2iVqDrkJdOcPNnwxAKwDeaJZIvpwZR9GT+JJoitD5n
/lRTqIC30IN1L0X7ycWcfr1OR1ku9qftz5yWgZ4XpI4sdJx1hPEEdtpsnSH4rP0sb/pPJsbpQzod
b/nzn8aLVDcOh4GrMpsLTsBz/UX77Mb9dggkC2iE2HFbp5FLVqn2TecyhJudo59e5ei1S3KXPn48
J2IfG9yJaSy51wbxFAiPTmV4IkWmngAHwz+PvwERNOzRoBq/DnY0HFW1aZ8oz4NXxekz5uNVq7E4
Ut/HwPjxL3K6zrz9HpqqojyksvHL5Y4ZZLTWAeMcttF2KGAQO0HP8qeCshNgkhGWfzJn3mb4z0vb
30PqbNId0uWIy3v/EDEu6SQVDikdx37cGlUeXOeLWD6woIvMMURGjMHmGiQN3XbMWUQpis2YRlcp
OCpcWEd8Q2REXWuaVd919Wc5dL+ZAAg7HD4THJGWWOb3v545G5xPDMmvF8j2WXH0dIMpkk9hEIzW
J3f/s7GW9+un+Vw7emkKZL3ehH9jUvUf1uRuxrj8JMP79NP3dsd/uqSTO45xQtI1YucuMfUA+6wO
aRx40jIuyWy4mTDsrLqyf7KbMlt/PL1OV7u3kd9Or+zV2LufjDzT8keYDn0FVjkG5MZKz2gCfbam
/vo28fXC2U/asL1c5qnQlG+wCi9NsK3J0YjFOY1ujn00feA/VBaF0vC+lOEO6uVhgFyWuX+aNgNx
gKIRciLhkg4NgP5kJUTa2oC2MBp8WOEPuzOO8HtuKZTHK+qsl1rT3VHCWbeICnDs7D++yb/MopOx
T2ZsVwJYp2qHo0V/lgNaN1SBGPo+mauLBvLdluT0Ek8mq1YR6Cw5yns1oTq23dOKip86yhwrS1QH
Kw/9dJj2ddbvdVsxyIwsorXWDtuPL3aZMe9Wj+ViiQRAqIE+0Tw9YKR23UIs5FHT1b6qo+EQQzFV
yDvRswDEAZqUPx9vWQdIE2YyW6fxgo4dTKk+mrDaLChqhr0dxwIy6oIh2Yyw7z4e7bc32RaCq3Op
H/1itI2UYWjbBe1NZ24XVfHCl7luMbMVRn2tJS7sYyr92myfk/glaNk6YjU1n63Rpxuw5VEvCnH+
a5OycLoBS2Nb9rLTkNBEhdHf0dRljZqV1r5UCEJpvhQ63OzbzNDLeoOdFHbpx7fhl2WDg7BDvYsC
GudwYtTer4tFOypz17H3TGd5zl2GOG1Ff1hBWQ7bfIBMcxEDU5I7OQ+UCbRbMSKjqsbsq2nSOq+i
K6dzbyy1fMTK+8n+8reX9NNwy9v101Iv00ifIyyPXqLg5ULrfxiH/vbj2/bLduzkkk5uG02IiGLD
jDLM7s2VJZu1LGx/CHgbWRM+uSCNT/Xpu8jBmLw21lvqUGxoThYeUm4dKGQRKbRWrXpjOwltbfaa
0rz2s4VeQcsUBPetpdCuJmalvC05eqIus3pSjqs5qCAMZG0C+48ImerSCYM+eohCx8yOcQLZ91BB
+Uvowk7mfCtmezxmUlMep0K1z3SIG+m3toXdsbY6o7yUSOoDcBkBDdcpSZIl/8Hpd2lTN1eOPeXV
S+HE4jJQhya9d7U5hC6r9fO5HN0bm1Btv6W1fm87an4tRSSd81i00tlN0lW+ostsy20r2/K6UUvd
07TWouc1D+MXVYqBLcnsTJdEfuT7EX+Hr9YieI35sD6GWVhdiFKzj4lN7I+SdtUOJ/SrabazsW/T
cdFdDJoG+ySaw3qN9SPyOuijKdapMLS2k+Ak6iHkEfU2KHQOYo2bEmThNJvY1cShoOIr/QFKM8XP
NhpwDbvottqggD1uhc7KxOFNm6iL9au0SzbYqqIzaQbwMLR02GSpAW+tbqwHVUnnhnwSTT1XtcK4
dsdcX0/JfGulZXes46LbyzlqBdJWZ9P2CELqpAjoOtEyCUA2+aRrR91OIXFJfm/NDH9m15dyM/QI
WXI9ti8bjGhXXZBWvZ+bub7peaJrbVLm/hZQgLg3u7GVlKTiylyP6Pfz/YB670xLKwxW4CC5cbnf
lUpP46ip6Wyhc7uS+YRrNem8Gb9H7aj1Nqfh9wi6un1tVLqaYDMvtDYUHjlV60id6itYNfmKmZmt
xmx8daycHX6U5kgxogLYTA3fxZzIJlvoj5lh/ajyCXAX+L9Vij1orcTSQkxhV9gcjVA/1rlIr1CR
qNc8r+5yjGNVu3Dr+bupAj1XeWjoh8OM+2wUGEFTdtS6W7zqhGywm3WuICFPnHRx9ydRvpKlIbyi
Vo0HyOjfbT22viYZdmitlZUfwGlnjqfoSEqr2scLJMuzQgUqmHitdKMx0bZENXlpsV+htuhBLxNJ
cJ+MUDqtqtw7A2ETUW/cBNELaBynoPVJuMxolpdTyTNmYSLsddLvZr0pPTlP1cGu8sHjh5Rdbk/y
0CwffGUGOVPxo2ZQ9cRRkd7K6QRG6dxHpV+MqoY6lx4zXzqvBf63kzklhAzl4Fj7c6YCyauHdsVb
h8A6XMpew7Cq9TH+VrRsXlozh78T1M+62oAZi7PqgszI+cDWKb3MeMN+yLFXZ0+3IuMQNN/mLDmj
MKdJz+2Agz7aoMJkkF/i6bzPzccq8GWvyfuS6VFcY0AcS98hwGZTZHG/i1oX3oGSFumtVGiarFSt
Fre9+mrMArWl06+tyCXsIvo6C/EUKkyzUVOBQyutuubRd3cpZ/2zNmmz+zYgLUirE8unRg7zuVuw
pgM9c9SEmx6HynMbKxZM79bd5yGrgo9KY6Wi7G4qw0dhscKRDt7NNV/sIT5rM/NQkE0np8qfu5YX
KDX8yLHG3CcUAVk6AW4DiM4y95yu/BIOC7RdaAKuIMpimTS4vSGAupnD35fzloy3neG0PgCDfQS/
FBjJN7MXmynJ1h0fiGyON4NReEPSP4x2ulZRoUak32Va1v3o8xB60qTuWs3yCVDwLaivqJ7g5Kw0
EhqkivB7CNZ8CFAilLLbDZWlP9RSA4pQtI+sY2sXx+NwWJL/OOwi21PnVwsDvREvUPXM/tJV43BM
LJaF0DKTFZjUsdosIfLfNRXtzmCJS4V5cTAaY75QU92qNzH0KoG2ioMTuMv2uU3qZyc0r2cSGXYO
7vIc+U2OfYRMNn9QEq3xrcK51RfkK87s6BKlKhxHKHHzpsdMfzNCOuF5g4bCBSjUK6EheDQmI/0+
Aw3aE/v2w2m1hLSwwfqiFmG2m/WIPLjgvIuUL4VpPCYA8Coy0YjHca4sfYmLbvVdOM31lZkO9U2t
2KhhXMhesIVkDEdlxINmh72r7c1aa/JDM43EgbjUIbUR5t0qcmscBCSgrecseOgK3OOB0yeZnxc1
gsuAgw2I03AbjLzewaz0iP6qXvWTKZ4ikPLFRGZEOm6RACvn8C9hH81tbp91RRoteNCZMJQ2Ny4y
Qxx45cJzIhqVddOEXtVS70b4u5KdA3ZR057bfnxQh9GqDjQUDExsMnh20Ulg/R7VeTub5lWm5xUn
djJiZFodYx1dCtvatTKOIMc0XDnTwTEgZjQocLDzizg3IHpGCGfacQf0Ue1WbhOYVBn7hfrJ3uMh
ITPVOKhZ0Rg3bajrL41Ws8WpZO+zh/XVxrrQ1eiCEsm2DVp/hsyF+Cioj/FwjFsqh5VreUkWlaRZ
GA3aK+ou8CCt+qaZGniIUSORgeiYADTpJI8ORIcMMwfSVeDLNPEjaLirZnLHjBeaV9QMatHsG3Of
ADL44iLgOuADRjKuFqL2nKKAbDiGJho/KhQrJrOK7utNNLbIVynHWshb510kw/kOWGLJBVZ1dz+j
16Hm1DCaB7Om8FF2zbsg7EFbS+05VPXiuUVBSqCLVj2yUj1R666oInZGu3ZHd7oOBYDyGe/2MVOG
xAaOo4KQgH2gH8lqyIHyh+OEk8BFe7BuphT8RwLtazVpADBWo1JejPakrktTT+6VtFlkObCsd5mL
4LikkEBooorKeSdqG59GQ7DxMZlr5xuCbkSrMI1dPinmSPBh68B+kFqh9SBh3Rohq1k+IAKDqQZI
yK6sNXIrBOBiGM87oezNqr4d0c19i22z22YGQtbKUjQw0qYkrzeW8phb+XRFQka+AlzwoIOXvkAK
uhuLUkbrMTLzrV2lAm3WFF5qY1nGns1KrcAUW2lDkINoK+dqoxbkCJoJ3Y5aVup6QhFz0eVo+ZIw
DB8JrmaDAn+INZSsiaorgJwJc/5K8NSxgCSU7KxQ36GTJFU2JJoDzWl51UmnOw/SMXnOJx0Bf+ES
NiKC8Towgq09QLI2u/qmjMJ4PXFYX3eRke5yZHfnxRKlQcYPtEsn9Ek6+oo7dk8AB5aFOr3OA+eu
qIr20g3sBxwxZDkVOsLzqqUyOJo0vClOAtcZ8sdw5q6cZe2QbhFQmh5rWnBsU8PeGfNwibX/1knN
EmE/CiJ+CJIa2ur8RtcG5NkkUGBqYQtMumJm3CRvgl3CkA7wT5ozR0TtYzaNN2GmXUM+eSC7YCvt
rAsx1bHkZJ1vwo0l+qkIrSf4JjoQ6UaH1JriZbjSYz42XbBvYNhcxV0JZD4hVs1Frlg034mtrB+6
wGluKja+l3VbILZr5+qun6uzCVZMsy5ldRPHLt7rrtvqaUeEQFmlr3OkbvugGR+RG0PusWOKtXVm
fAFfMeKgFE92H7/k+TyeRwKWhY8uPDg0iCjjRMitNnIRZSFU0jHjLzoQJRRPkGPlqCAygiuxwm9x
RlqdCU88EVvTJN4M4Q+v0xQfQ1U97xpMC7PGh81u5W0NcQlj2DiChapsuC/xk9VEnjVU9iuhbRQL
uiq8zHvnYMWpXznWhsOpZ9HLJintTcps+xDgy3Op6cVuAFawsZyoBczqIOV1nGYNFzAJV5JlYE24
+PI+emiUr6YRUV8q6gsbSAcdIwJRCLDIu61LCIQnq4wPt6D1O5zp5lBG3tgESJ8t4WVa9zomJQVf
dWrqdgUOMt+mejeFns2h5LkP7WAlzcVTUEfyWxOwEzLj8LslsHr1ARaCMmpvXLf8RipY5A9qOOfn
NaQMfCEqJGkRRCB9e62/qCs2WVEHitxtihCZdDViD3NBeliAs9N1nJKVqqaLRcgNyIGoNGtTG3Sb
jJj11B4bmJjjHBSvQo+UfTNWLqrEOjH4bEJtgXTOqgrYh8JUHYOnTZH+jzOMWi1uvxPXQ7koiB9S
AvJWiWRHNcU1i3gaDdUma3qDCKEQrjzTAIluOn4pUImvjFI5hmP6SjRpc01yVJFtdOlml3HMZ3LX
sYxGXtxL9qHa3wC/N5gfL07xNEvXrQ+cmoPwDBdMVZyPf7MAizcwYLowAt1gkWhwxAQd2GvOkHlx
0OUpSJy+IbvYrnHhIM0ex+4izTubblgwut3arVJ+t0lzU+umoXqjE4UxgwmOJ9XdE0GSiUNVGZN6
ZWhWEXgKclC5Gww4iSv0ogq0cwvafzbp00PcGMLwQiwb6z4BlL2if4MppHPsVdoVbr4KMVUFD9Ae
hnirGpGst+hPE7D2vV091RY6vFWSpiSIGya+p6mF2uPLcZruqe+n+rbGUPASCvSM68Gwq/Mh0aMr
G9LKrWuFPaJPAuD8EITPeF4lgzzwk5ryTeL/ydHONs6XKJ8Hcg9KwCDf47hyrzh2lKzKVaLrl2xI
bPkl6kXhB3BDgXKDp3C+DEpYBJdRNbQOjMbRXgKNcVUfS31SzTXLE74jlTw7PkndeUVUGv5GeSOL
ct4rRW1yLQ023nT0cFZ2IKJyDloret+NfoBFXLsPZTH0/Rnl6KzwlEp3t0iF3W3MfqzbAY3rCIHj
HCVgMaU+H2+iJUXqHieIeBf04J+klpwVxICtg6IW7UrDjtPAmRvSZ9mEzX2syegc8EDGkUtD4N/2
pBiYZWeM9zHIEFj0VXCnuLdx3Bwg1HAQT1hVFgk1KUcOBqbwEnvLscTblxgvcVjfNgmg2QOZleKc
o3l44GtK4A/OcaluNfXaTDkWw2/LRj9vdDvfRfMaS0oYSw5sSqutgwgyuWX26roFv3UeTBCcN+BU
/MHR52LNjT5mcXCGn8Kv1OlMbx4MGy+K683NksqtT+UxjBs9u24aYQU7fFyyJ8iGeXfsIrO8BoK1
tmeEirJ8lAJLkRwSUjnY7oczxgXtYg4eGmetWHggx7Op7YN1lJhU6JKGSLDE+E7BQ/HkMBkxVlOC
aNr4PKrV7qLjVGfBq1a4S5ZEm6rBrEH43iGwjtXtMM7qS0vXoIcEh9/R03Wnucs4CwAWWrCffAIA
1duufqMLrf4iRX1fnTm61ZzbfZnxtSTjgnfKSzhvK51xTq59lakQ/Fqym1U/FdrRqgn7Yjm3yBuq
Aom9KFPT4DK2YE8L5NBrTuw4LtnsRcp3AYTeKsZuZXWzp7LI4vHB7AmIFcNXp2m+HApiH6asIiwu
9mDSLt8eksHwdyDQz/emO9eZHyO4VmirxS4LXBjXGJms6HpSc13ZGE0ZdRe5SeadEN/ceRqJVQYl
XgoFQE8o9cW/UJCtkNuF9VQQqpfvIM7JVUM9vjh30pg4B4VQQV/wzq0HV5SIlbKpPYZpHVDQWXT3
bUQWN+5kFoO+to27bhrPCA0Eh2cX1dcxVfc2GQls4YyepKQyZMYfCWiaVnUf3dWIzCpf2sYLhLVt
brcPHYkz6i7PO/BkNfidtU278qgVBa4Zvs34YLTijj1peNO51QbiE4mcQRSYe6FRgpqlql86ZLM0
mwyyo7PSawL87iBy4Vo0SOSLNQeSXmu35Kl1d6NVVNb3XlOJz0oJHZUzTjLCJjC0zKbQDXiLrHfF
BjBRoOx7U7lI01bblAixZTkcB4ghVN7cQ69U2GhUw8edCMK9d4gtMbsZzghmNFML0XhJPSL+QjFT
4vb0uVvwKEypuTAvMEcSfcu24QkHcDJ6Ezvtg13kgnpCiuKOYsKoeICvxsuhSFkVnRgd92CXr7iP
s+S6cGb1FmQZx1CtneGaq5nyUIJCOB8VWy3wd6oTu7xuDPa9UzcCT7roa2VlB00/oyNu1XMyfamI
BkGJJWlsFtNBFqLqH9jgblKqFyUC57S4i1JX7mc8gA9lpCfFeRsJGMJOmtXwZCyRysspwMi7ncVk
TwetCu/YPk2K7yoSaqQxjsarmk7kKrcp58OBiJx1T8F0T/BC90wgk7xr+ej/IHAwVbaDo+TXc2aT
s6sMOJbSKiXPRrTGuCw1OcLVGckKAV9b15zC51R26pkL/3AXgJLsvCCFAA8sEMHNHnSq5k+ORvth
k7T2WBcbatcQJm6qDmA97Ds5u3zvVmVfcRr9KmPd4OSlGGMLcFlrbdb4xbiF2EjbRMHMP0HfNiUW
aYs3lK52VFUUBswiBqwYQrSjJn6lt3MBxBSAFQlq5uWYczDSel3BMp3K5AB+KrtLgPAV1CVgb+ON
HhyD81memL6oJ6rwuzEjnZAM1LQRc608SaBxnqIaAVEgwwiekByUOpt2f9ZVYPq9Cacs9GPIs06J
IBBh5ygqZeO1Hew2yl+LF9dy7wiy/nig067TMhBNPUuzAEQiujxpMArQOy5Wpcajq9B5kMcrL9eS
hzSyHji0yjXNqA6dklF+0sk4bc28jWui2UZkrerqQtj9uTUTIcoOlQy125DjpVCbMD3mU1l9ons4
bVwuo5gIfhasicl/TsAqYQdDOsq4jRHcJUjZXpiTpjfbzgYG5rDvBrX4pJl42hd+G3HpXdpgndEc
nXS4iFOb9FLSSyzyS2U6c1uDBBXzk0FOe07LIDRGXagxdNGEdnLz2FkWCPcWqWC8p+zMqQs6mU4U
RfLJU/rdQBAOXfqi0EL0hd7z81OqMkEk9yLEMKghh0qwTUj1PqZ9Ud/EQfJJS/03g5kIFuiBatrC
OztRgyXEqgonA98PIQ+Pc+Wxz27JLOLt/eT+/aJd4Aaa9JUB7nALEQ+c3EByQ6cQiTmz79G9LEAk
N/dBTuZrz26Genm8ccw96aR/fjdZ5LhEpE4o808vMG7cMMT+13hZGxXEWdTqwxhA+CvSDBdumSif
3NDfvGPoLjEcWCaHCqQ/759eRJG2wY/feG5K7DwfqHbVE4j88QLy+0HIOBIIGgUc2PeDmCr7BRnz
itkapYiuxlWpR8ZnEK/fzA1XtZF6oBW0FuXU+1F6Oqyt1Ll1hUMY8E0hfxjRTZN9+fha3l6cn4UO
zAuGYRXEEQIW6rS5qhL1kOJhq7Hm0ypL0i9tLJ/4+qHbyQ46eZuIejaQokCL9sHKbpxdmljnwu49
Sk/3ouA2K60xYZB3r2zAsh//er+9CQ66VNrnNlLDk7Ul6vK27tk1UH/S8h2hCCRhTVWxb1DpeDo6
o93H4y2P7v3dANODINRmsqJhNk9WT02SSSwq3hKnTbZuOHmZ4xwTKKB6P+3k1G2gXXzv0uzx42F/
VQ0vdhnXMuEZL2r2X2ShYu6GwKVNVa2TPfmPxH9ar8EBz/fqcly9YKFZ9dZzszpUnvvJK/PrLTZQ
auOP5X1htYF19G7Bi9l51KlNlnVeEcBtOuCeI89srZsAr+vHl/nboQwTgwUrgvtGRvt5bR2LOhXD
UiXJKUkTJKSiddEajviffAOXt/z9U+RjhCqVjyyUM2bO+0sqaLW5bcUaTszWmhbxugMdXGizD59l
PXXasjv/bH3VT8dk06Ibb3ohaIcsQu/HBP+sN8RpNHg4DCKeR227QBaX4xdtevW+1dKvbdnuQnoq
tcpZOaViqHc3SUIf9eO7/MvVQ5ez0bkjvgcp98sXbFA0TM2L4sSMuVr9upSqR5typTccEbNd8Zlh
55d3ZhnPZIXCwgLzUT95Z0x6bCq8YzoWfnbVnQHqWaM0fOi2H1/WLxsbhllW9kVb70J5PFkKCoyd
FI85Zy5UhhUWE9tDNHVTmQpG3zjGxTis/99GFO8fqVvoTi5oIHpW9qPJcDRkCr0bGiDw45P80y/0
cp9+mrXo8I1FjoQcmM0p35aTGYRMqu5Ch69/VfYHzQqOxCquK87HlGbKcCdmdxNWyiaqjL8nzB+Z
K+/IfC7zU0jc8/h/nyH3NHEYdf+5fSmPTzD4Tn9oGee/f6r9z7c/Dl/KhZv47n98Ake66bp/aaab
l7bPun/bC5ef/N/+4f95eftX7qbq5T/+9Vz2lK3410IAdz+7JHnnf3rUy7//z99bLuA//kVa6Evz
niX39jf+NlZq2Cf5AMCMU10ehlCZiX/T5AR/gHDfddmx4XExF1ndv/mN+l/O4ncij0ml4Ipi6b+N
lcZfCxd4sYMgfnZsZP9/YqykkX4yT5DLYaVAOwyLmm2Bc7K62VkrALkHqwyOWDVuJ3VEhKQL+ER7
NA+Tc6zssKDHNsRpdNF3dtet9S5rWnqIULQ9aD/Ud0ZhNXd2X5A5VqUylJduaUbhSiG4TMDG7mvV
OVSdViTuCuGeyCD/i5R+gNbCrEO7oirxBopVk+zsyUhgy6hJadGebllsJtKhy1UYBzg5HKuFBOZq
EaSbUdEIE8ehBji7zUpq8Jgv9AuDfOVvMwlChEZQ56bpadrThdG6IfW5GPuVnoslU9HKK21V5uil
V+im6YgRdWMjc+LAQ7ZkCkLASwKRgM+SCcFEkzUu3O7EhgnWxVFNENZg4SOx1Lgqodel1rQzCiN7
dO1UHI3IKIFRo6O6bObOfYr+i7kzWY4bibLsr/QPoAyDA+7Y9CJGxsAIkiIpUhuYREmYB8cMfH0f
MKvaUkx1yqpWbZYmy2RKCgTg8OG9e89lpn8pw1Z9r2AlcCidXPRAEU4VquJdZ3kvAXWH/HNoaSgw
iRjG/JboCj8/Dj3EYHBRNuCajrOuOgg4r+UnZ6a4v5mrebC3qZzBEBEhqeat2RMKQZ+qU89l2TjW
J5KGuvnWxXt29r1AjTw9I6vIymgom2Q60M21od2aHWCeUaapKICc8P1R0aOENr4UITXinfYVpHWO
60XwXOIdFzsEZqRUNwH51FTcdeKgeGn0N+KLSovzvJJvEZX8aG0STv9MXnX7Snqm4W6tLG33FHAq
vY6qQr2B5SvrTcIGGPTAnBJsb1o5Za5CEd21UvClT4nrUmSyvG5yEUV7clqnIsZ4aE4eYOyiyx1J
wCWXtWefQYunxv90g+LK+B6Rqg69YIjjk4XM7MFo4+anJcRTG4eUDqPGMmkntQohR5ao+FM3lEXM
DUr1LiOYy1kbc10bSOZsh4YCLEOqbyZQHDm57gOAksSGvteZ4TqOspnqfEbJFPjcAE6oxQDxMhae
g7KEjJA3G6kK+0AHAMRq9tz5XmfUtFejBUFmZzsloqas6GeMXr5Z/4jsPHij3Fhc0TBa32JzTrId
RL4RFAw9FuwFfeCm/BrDmMdPo6nrmHa9D0xiDaC7+A7cobGYvwrDra6U4OGuao3YG3xZqdqNiVAB
oF+kYaBHdpyUR7utnYYGtU37OXQbZ0ADNpBEb8ezNb+Qexy85QN+wz29Bbs4uYoMLIYurqdPRWiD
q5KBH8crxHLpnZW49kMwVenZQhFL5btOze9a9/a8C2N0QPRxE/WSuKF333qt/1JKmRXgjC0ZH2Bs
tOUBPVF+1VkJrybPgPDzyklyZuClhD/sZgJt4dboovifOATWjVYT2HzKBqgJxzF7ollGGCOBCDPU
gzILX1Gd8Hx8sltRpLSWMjfeNDDpjXFGHkXmjYRjRI7STE9WCKpAJfmTafNp24CT7vM8Ufe89nlD
ZKjleV36UI+iDjaOaXjpBlBJeCPsSA97HLP4DUkWHbOtmwz1tO5geYV4E7OcF0p7ROYUschALQQo
k1YpWjd7ZfidU21EQfQwnYkkwkFTQEZfhWW6fDs/NsqNIUrSWPKsj28bY6npluz82e/OCtSmqp3A
200woV4NU5avudA0CIbBII9nAWsuCPDYQbbaKaJMsy5s6WDKxrtmTYHsUbUEW44h3BY0XAX4yaka
KxSwwnlgwI4UHeGn+atQ0E3bxpP2MhAUJDxtKl44LNwUgod1IDqnWE+eSgZ09lUVXYPIjA70plPS
tWlVPsQUsWEpBnMHvEIzJ2vBI1BTZpAJHOomvw1mrwD6kGfE0uopCbutYPWB8D+7Sb5TQd76W06Y
xRfwuQyKLg4BtbXalw9QPoN5hW2CUnvWstIxrMf4FVUjaLu6KUy1QYwXP1LRoD82B055DHKbtOkU
4S5SPrGATJhNTRNJWNbVq4nsOqIIjBzB2ogkWG+yEKwLIUd2/hw3JAhtwGG66A75BUnkaFbPdlzS
1Km7lMHXx2ZBVhQZnq9RS0w5FrMg3tReMiOQsKoIOTwFsO+jH5t6xSqfvCo38MziIIYG5chz4OW8
0CuwhNZ38j6LSzfjS1kC3+TBbdK83wexnf5MRju7uKPnPqGVnl8BfoASgN4Exa0sve9W0yG9JFbK
fB7LBOqf09TlTxG60X6cJRHm1jx/iS27u6Wxq8sVAYcOLFKdEAOrdUY6RYy9+4HodOszciB8rrks
oZUO/OmXQDtDucKRPj8QwDj/TAlpPlqSaYB0ANHuhyzh7Bn10r8KO48hOmJidFd9bQNuMHVU9iuq
fajHOsmY6YbUY2rkpYmBsg5U4wrSWB7T0MBvltaB7FdZIFq9E0lYdRu67HRjejc1byOQMm+I71MF
7gw9KfTJbFL3oTNb2bqJKQdcmhYRw9oI1TAhBUqK3Echlfax8zX1zZYmD213qzsNdohtDTWLiznb
9oYO35Fv9ekZtWpPBiATaFA8eiCGEImpRDAGUjkGmEuNGiGhTwfNOkyGm5n39aRJh5WiznLCaz2/
gC7kVLcKOWd2KtoI2hfoSutNqnAYvlvTFOpzmQWZsWEGzpmZ0C6huhmwPC9/Eqh/NkXOtzAzkmHt
mBMxJIsgCwCbJu8j2MxjawaHpiMX57M3t4bYNkZTJPSxCIDYZHDwkpsA1iX8Go9ZnmRrd+LG+K0N
oi6a0UB+6YRonC0dOl/clF2pZLnq/awXiokr8+k21K5L0INOmcZQInNk3E9eQlOElppLpxjRNvjr
s08g4vSz9UczJUWm8epd6+Sqvo3BGtW3gZkm6Dj91JrdLTIhumk4kQsz20VD1clTmCYOyN85LMOz
3Yss/FbWBmnrUTsSDTImbt4SjBlwoXbUgZodg06g5czH0BHfiZbssiOZAFN6BzkZkUPNRtrYF41u
zSPKfcwZ5sTYvcm0QfiLRo2frRmmqOOd2YutZ6K77HgfaskmmIHsjk+EAxVEE7vuwq1NbK3lqz9Y
1ssYGKO9JxMm+Gl21NzIZUy8iVkihWqXB6aJ/mpmMG/g4nXtTmnaOTfoo1IgvfaUAuUye9J5vTrR
7TVh4slOEbb9H/Q0gaqOgfwii8mUO4vGYbyz6qax947q/Wk7FHFhr2dgGYhpXNCEGzSeseKm9eWl
Uo3hbCeagcSyefBazwZfLFtLuFXQ/Nhkj6u6kvobc0Lc7VwUBwx1y4zRVDggzK6tpOu5slTmlPBk
EzLSO9Z6h/Xd1t3W85T5UyPLZO8Oq4/9d0q64wLV05AH0aIEGwrUY8YepG+zPRsEURMXPfK+kdbM
rFexbj4Jn4y6Fa+qfiwFu+ldN8nWXdfDIOggkeDjbSsZJw9ICqKfBVFT6ZJ83JHfMYrp1FZIY1cN
W2pYk4UU6HnqhmieRnuDv6r93FNHi3RMJn5pkoBiVRLzOxRUc906NW0gKMeoBns4bNGd09VwDwu3
BDqFtr0rT2LIUCKRUjSVNGIJ9kTcUlZynRJPjUGs69LilqAp+t5lprR9Qhq/CB+o16Al6lBAQ0Gz
BmNj4AanBYkDy92SNUOTOuUvQ5zdaaLTW1GnaMmrCdxbODST3AxJNIAoa/zhrTdm2uNzE5U/wirO
/K1Gd5F8qzI0MmSkhgaHi6mJ0UDMnoWycq1L2atu7YStV9Ol7dsOZevsysrqdxw7fDfbSKSjbrAq
RhCbxMM7rb3OddP7Tx6LaLCbaaDXF7loOD9LxDVdsM5lpnuizIvEaZ7YeiY4XcO6ymn0vx+X/1sV
g9v4rS6b8mf7sR7w93LA/77id/nU1j9+tODoP/7O/x8rBw7V/v83hf7TEsnwv05l/ePrL/WG5U/9
Z/XAMcl/YIGwFgDGUlH/r+oBHcz/oIUFnsik74gnjPLof2GZ1H9gW3XgCjkS0Ahthf9bPVjCpCn9
vBvFsZ+ClPjvVA8+lvuXOZ7wFwlHyPGX3sXHYl0KP3g2jPAuMRo0ri5CY9Bu9crtBuMSdHN5M4bs
+WrVOrhJhorqftVmNzlkuLPXZBHo1Iz1JUjr4baKbL0RactOM/BltCfCDXbj327v3V/lr//Fie+u
xNnTEHbxoSq2XLCCnE9CBPSj9+LJL+XpuorIMW3r8C62Z+PeCYmnpBLRoaezQ0SN+YsehfMoCt9H
UxJ65V6HnvFXliwDlTrVby7iQ+mRayCy1uaO8Q+Pz/5w01pwlK2QGWTdBDNzMEv7a95b+iBiphJy
3hHaCt1Gn//w1T80VvlYHpANV4Ff+WcZSX8vl0fx2EAqbcq7qCFc7tqCw4Ya4tkXzFpgRvEGnWcE
AI9xmuP9MPsSS4ZfzVhyI4nKepePhbq32yEggS0NCxTsUKP+/Ro/1JqXS6TTAjwDMhVbBv9DiTQP
nGbqqoK6L0qm8yCW/EmifdkGU+iHGK2ldRja0b2Q28wa8+8f/tHF+v7pkIrhuvCu0XxeavJ/Mzs2
eAjgezTFXRTXl8Ssokc8bwmCGMu6NRIdHz0vKwjtIPyTdjgJhY12/I2fxckxnSJr84fLWZ7H3wq4
YGVMOrkUw4neoffwsZU2J9Kv3LaM70QFlILjsTO8zaKzLqY/NvkuMkL366wMpmZf27AsiKpE8V1N
Z5aHIrxNCxvyfEfQ6JP55yf1zxeJuhr1SccEB4KI46N13DUSNx67Vl11ZZYHDtDzRQ1282pBzd4X
ih6X6nz7xplFe8qSxDiWVpn+4RZ9aABxh/h4zJyL0Zld/MfZJ7dzZh03aK7hEFavk59hjquWy4Fw
Vr1SPXT/8OZaH4qlyycu35fpjs4BSLwP3a1WWnmXGe5A7uPAS8JBrz5mRcUxyWps7HCFh9I4ntex
yXGlI4B4Qw74zkii8Q+dTOufo4NLWdJu6EjZJhPKr4M10KMKjUqNVw7ZIahxAksryqzrPggjKKUE
8dxmSYOHDEPLuS0GtjdI0b1NXyLXTgjwnOekf1Fx+Ic4sH+8wg4FKdLPmNboGFGo/vW6cghgJACU
5lV6Q4xYva+P0KOQ3gHdebXKigqLjz0lLOf45g8vzD8mOD7ao6HD5IYSyv44JC2KXIrtpLiqppJP
VQ9UgExyasR1suypbG1dBGrfO6dwsC0GJMnPCNkGGs4Du7uIVJ6pGDhRRFN5Qy2YGsm/X+CHztYy
eBg4FKQdjz689RErodnaoc6yxdV0hvapaylbFrrrvrRWVJ8jmP5XOSPuXhUM+M1EdMK3f//8f05w
NL65Nw6h21wG+4Zfn43pZVSprZg1hzrF52bKERKqptlYdjjuyrqN91JbMYGbRoQjAYXHcx8GCQdx
yycNoazNP7y/vxnDv1zPhx4cVeCcSOBIXPMctDoJC5af/PzDd/7NoKALvtx5RGDyH4NCWX1Sq1DZ
V1lPMTS0ue3Av47loaiD+NxRoUczKY1dYZaLzLNyb8K51weJRpH0VSPr1paw2u/UhZut5Xd/Ugj8
7vIYqu8QENQZ3ofXBfjt7Pde4lAhcdqneqj1fiLJgIJYPUpn+4eb8ZsRSNOTzFrYfSyzH5cUA6+y
TdotBBW3Z66E6tQ/d74TnVTejG+567drr1GUmRwjTG9YO/qtkE1/Zo5/UnGkuhVRn3oHZhf1jddA
tbXCOjtQj232MzK0G3OK+j8Jwj5m5C3vDdtf5DfAfn6z1Mx05QfXbqyr7qoB8X5nAA3xlnrJOHJJ
he/hcqtqpz3JJO4eabZ99ys2L/RV4J0NHhr9EiE4GT4cV+G0PfZW0z794dZ+aNi/XyQVQTwDJng/
rvbXd2tWs8UuiYtElEQAy+Ak1gVQfrETVtaBIa/8w+T7wWMG2P5C6MTwWKA7A2NKeHJP8qkpsBb/
4Zp+sz6C/hAsjKSfcQuX//+3DQ2fOQtDW/a1wd94ahqrfRotWW0CLNifEmbg0xSU4yEj04L6QFZ+
geHMqmb0Cghz4nwy2s45J2XbPrmDGt4w4v6Pbtv7KQaGICoD88P4d4lQtWFFW2xHB+uiITHeuUnw
2R+q8dQ1zbjOkyq7kU1enkzfpCBQMZPPnjpY1dxeiU69/fd79o+9OWONOZo9sljW14870NCDxI48
2Lr6xIycSLuvXvugYvsFSpFWnbRrTLjczH//1N/spvhYJYjQg67li497cx+zUVYbhX0NCz/8ZnfE
abod5hqWkWZrUEe6T9BYn2q/kveOTYguehee1P/gKkBjEA0IFZYk0WWy+tt4wVw5hsaYkKWjbIzE
jaOaNf7vaJt4FjDxrvxm6jn4ijdYAATh50XXNvv/9kVwLrWsdzSH8i33w6CVXd1JZ7TnK8Ho0Yn8
k/KWJod4S2NhXWQwlGfQJ5d5yOINdli2wI1Qf7iG903Kr1tvroFGNB0OLuQfOkM5WCiqycW+jmwp
nO3omdVrvry4YbHMm0Ees35naertimmO6PZq6xNypPJH2cU4UXgpq9cgTNslKLtun1LA8AeSS+17
qSv35C4b0zDuy0Ntec1TXgzlocomQQF1CrN4B0fIpJjWxoRLIwAoAcZy3JLzwJz2h5sNSZVn+uGr
8jV54iTKgVL7eBil56jTsBv+c47IyolNkqzifUT16H5C2HAieMHdlKH+mnQyeyiWU6DwpXvqjI4t
b+iKPfXk6VwXNrErntiOhqFXpU/gb+aSfBE2YvhRoz28lK37Uju9e4rGeTiQJyTvYqNpnjn/9Gt4
HWTXvZ908IM5Vz0PaqKwvITae7Hu93MkBK/COD1MTBlYUclm6ZLZm1fWcijCy8zB1Cgd9+QTYHPp
7X6rvdk49S3JqV2j4JiD9dqm1LdfdB7Ku0pFxXayyvJQ+nV674oxZOBbjC0aEd9by7ceWPfKg8Gj
Ongyto5+NenHya+6n3OLV6CaSzqQvR3eRqw7ez+jv0kbonyWvWF8o05m4oFfzgUO/81e1K6ZR6rS
7TeS2GzMYlLfBpka9+zGGCqLova+x9N1UJQH7rVP2F5eTTu64sFRhPKzGRv3Ux0RagH5f3FrdvFb
6SXqPGN72/Zza10SAP9HR5cJftEm3uOeXOOJiHYkPcsjZJdxW88gWeygH08oB7IDcR3yPun6gZRq
Pf0oZJRCseEIlxfBuEnpr560o5vDGAvjsyqGH8WML2yY7AQszBTQ3wuUvY6c/Guewrtnt2Xsujbt
yXqyoqvyO+OcBzOmpqKLEUiU7p2VJbSvq/kcp4t7D8ZFeXCXlSXXTv+QJ5SDSayan6WV6VMGtGAE
mCv54ftvIqoMs1RUu59qKz0GlIK25HPThCRWLjzVo5/9tVZ51WivjaZlzqR3dTEK3mCypdxDnnjl
HQ4jc++4Ka+cduV4H+GRpbi8bAtjzCCHvBPuSXea2/D+0BzNjQwotH3D9SBuOWdJegrwOroe08eK
J6dB7liUixuq02H5xQn626y35IlnivrfxdPIAuftBJAQwuah2mfwt/eumNrHah7x7WnXPcduo451
ShJcWxGViDe2Kei65unpfTUKtYfTv9LwWQqjcB4zIapbi1bCYSZ19FhlZbaVgxCXmEbkehJj/w34
WXlX+EZ5CF0Cg+IReUOPdBEr6VBtZB+2e1vSfl+1fm9snbzxb3XhP/S9ms8F2XI39SCwuRqjuQsY
yaA7QirClYisV3Lh6dRBpmk2qABmkhU6UmLAR0ZPAJ84NUwxSfCoNoK1XdXic6Pj8accjINRieBg
pr46IVEPdkJ7Yh0N+TMGlUU4E3zNMXc9tKOUX4cuegkamEeqEPk+JFPiLkM3sa7qYrh5nxUjXrMn
lqEd1RAuDKMHRuhsoYfYX2cm54s2mUubpv/i1JFNNE1R9m81xqYDc/+SRW/yThpRXzv0aZyvgzs0
T2x72ydRm7wYQ86LO2q0IGuyPecDDovoa1oz+xlJOuF3TRYSgFR7S8MTnYPFkjPV4TkItNij0Zif
dJbjeJvCaUeEFTazzmzuMPNOu4nApevSXiZAsqguvVvkJ8NC7rVSBbj7lRIziy6BbNPWcvJkF5K/
91klZnAJ6HJzHKO3sYoTF05HOz2gKtLHwfSq1yrSTITtGDKlVIxrGCoedTTHZZVpaDa9ol3iO7+f
gd7vXjZ53t3c1ccomfO3ACdyvSK1Ntnni2aCcKD01rD67E0I231x3GYgM2YEuGDE6urlpfEJQfV0
bAYbdc7YOAcTOfvBEjOqyqAFahGD1Sg76a3A8SDnCNBx9C3GaC/JWshV07Aqspkt8xxxAnufyqbR
bp+qykd2JuLMvonyhspjUkhOAKN7ZMmxn2FFHDm6lI92bN7OI6vsXATw5CsDAZUd0z7pyvS8RO4e
80mXe2LK03OjUkYzYWm0xyerehZGR4WmQBnP9ywhHXZtffZG/wUyRfWjagNKarKy81VR9OYrSCt0
8/a0N4acYLGoP6nQCW+8NBO7OpvVbeso5yAs271RaT+sbdI2zEwNxMFULUlKQ7Lxa4UtysrVbR7l
d543JKe+a917tew2gVXw5N5rV00SWtWaHaHc20y3Q95/QqC7KgMi3dmUzj9iX863PZlLfxUT0LUw
+ceG2JOgJ2mQ2u4+67F9gHEyhnUk6Xf5UNtXnhGZZw632aZL/WbfmzjfbPyerG1G9KJUdfYMN9kN
YTiczAHpRT6U5mNOuXWvWj29kfTk0XvPQkgBMxyN1aza5smAGrAXna/jTRVY34U5Np9FWZFyUyeL
uzawyCE1NIfuJoFR5QtkAbXM9/1UAwIMdHpbx8YW3zS9SUIlyS3snFVQpPrQjeGw171pbAaCc0pv
HG8tZJZHWuLu1tGudVkS1MjHMb1jOXVMbDb5LtiGg4cM0+zJJnnwimCOw7sItMtbxVufM/0/echw
rmMNvmwVTVb/xfKy5vG9CPK+3dNeGd9rJ81/LGKRVVMUWCealNwew/MAjZCJS06zdbEGLmdlJ2O9
EpOWV0kZeYUOkARGf5ieMxBURAsW4Itcu76UTM17jjXlAUujWDumVmKtuZGHTrPV3NhOUx58XvDP
QYdjbkGC3/bvK6RO5kMzCn2oHKeoqS3adFDxUfOWz53PalYiFYqdargm/fIu22zaQl06Dx1Gq/sC
UdlR4DstE4/UspQA0l2nFMWvhCMgcWKx8j9NzuCduqoy9myDrCe0TYciHdyZYYeOvy9jAECAbtV9
QfAQu+JlV4qgwPuCDdvg66eRuh9ti3fGz0z7tWJbwSGirlm7NY4uUDKc42o6CzM/GQbNiXLZRxZz
X7369BUJ4AxoOK9iT3UPScNP58Bkpyyn5gXYOiPQX5gvvjeLI92D6Ahuz3vziZu5QJfruF2Nmg9Z
uyR+N/APAH6hSBRC83FZQEkrM+cBLGTZPYaVMq6KfKudJsmyX+OOKQ5lMDH72iQrV5vesbkeq/cm
cYdQxDO2E/bV7pIEA/qDOB0x38dXxBl6XgMiaYhUc2X/idJx893sjP6ltd34XMZ+rojyZjehTGQH
h/cqT2ZL+3uBYukFx0JZIoVxmnunq/SPsiaNdkVYUXZIRMV53AZpuYr6po0BpuFVK1obbZg7n5GX
jK/MPHW76j2XUpWjyls9K0jIdWV+WZIyHRx00XAaZ/uJHr94mLPqbkrcJ3Ab/hPBzurAPNqvfESP
q9gykTmS7TpA9eZ5Rwj/2GhsF33HhrGOoZb9SmgAqcFvUeG83uQBAeWOrB5cJB0HKrLE3zZwEomv
RfIkq+FspUrsIgc6uyMD7zSX0RFtL/A2O45flIy+0oZh5xYhSr1OEgkGOka1CUd6cmk7acBf/bTK
EBLIbSKc+m1UFSFDIvRmLBiFUX+rwGa1a2yXwaVwBwA27YgIhLEXAJXg+pJbCHkohb1yGm9k7oQv
hVe5lzCKqp+FX3nDjnzp6LPOfZF8ziZzWQHUiD4e6Wf9ovqoMc5QYfolEcXO9VmOufElinu5qSz0
xJBsJlK9MrUmqgjCjQSTopzjNOTd0VbDeBmIh97ZSChukwDdTNxwHEqSOLvPCsXizTqQfmVGdAj/
ikcfe2rMZIaWwrXPk8otZFaVL782PXv5deY1UXNMi0I8Z2HrxJvY73BSN43f3eFWjpAuUkPQ6Z5o
EPOZ8LmCv0+N7RO9Y3ZArjPH+0GWBawWDhcIZAKQUIGgD5BxAphNByOH6/fW5a/9Q+bpBUUBMPJa
xU53zUlTuFDAKQ/awOjXAX86aI9zrA30C9pSgD5qbec9r46dl7w6778tMa142pQaRacZJmylHITQ
tHuXjXa11JuTnFPK+29Fgizvs6njfe8HD7WeyHuc//ZSaHTaO1QmalObOXSC976CR1Eqz2P9Snry
8MZ8PkAX4SjHMswnBsupOcwrNgWq9D+bZUvU2uCR0EWecVa9dulErJw/xt7PLh5cZqNlLsuK5UBQ
hF1ycrzSPS1Cz02mR7rWBaCl53Y58Ib5QF02j9zhDdoSc52AaqLQCkngFd2o+OrdUvtr0Sgvodpe
W/FSVX67ZY+SSjgA4z3W5+ZqCEk6uxuIneeHvIZRYP91GWXV8BcaCD+WWVJw14YoKbZzNcGrg4Cl
jnM+WzszreILYYLgQ6lVUBe1jGipoPHNo3AQq0hpvWv8ebyZ8uhnB/di1elxOrAc3JGWYKx7qy4O
eeQHN8wO8ikcajYKcccixVdcsd0Nb0CgZkej95MzqDHoCARaf2rK3L7lnYVV5vs9XCzRWg9l27VP
PHbuH7vNdFuPUbht0zkMVqGd36Oyh53hzI55rCJjN3Suvs3bJrvowuBfwuzreyXEGlwO4w2JrTbA
iY0/c4pQVhp+9w0135LZbOHgD83oW4Gsk8iNAH7Jql9ujoQkeDCLpr+jFuycRqBhu2yKY9pfy4Md
3ObJGi1KhzL1bnJWdE4nWb8BD+s+pFV+8/5oZ/SJnGBIRsq2heBsPzRt/k2y8f7UF6ihYgT6xgJj
I/iTJMghsfKtsBLvMYeFeOD8Z6/q2aT4kY7htkTdcEHKG67A6lBKRTI4MF0GjI8Q5Sa+e04NmCFj
jtuM4CSlqBemlLPlFCfMcks74K8V1QGnsNb01A56qVhEoxwPVMqn4ziUT5ERg9sU7jXRcxuxAopp
g5vEXg+93Z2HJpBIuRznvpvq+s0XgXogejl1mBq4YUL7xg+wABUaOOBXgvRNS94PAvxdOAXt1vDm
CEQmrok3QknNG/KMW8TKJmaJKtfjN0t2KXUtk23i1AXZTivsEkFIbqeIMvOgjIWso8b0OtcJ1B1M
Hl/eCzSIGHlZEIh7cDW1nJ5ZnHme0oMMBcHKeaKM9VnAYgXwpd30i9GkatO0TjRtrGhyT1moiu/Z
GAR378Ndhz7Jp+wtQra7vN1plsJxaS3nvh2zRziwdMC9MgDuZmkP4o5BQcALqZbowWA2AlbaPGlv
4d8Yjm/c/jUdkbaxcuVcUeKqmlauhjaeMa3O7ZO31I33ZgLNewxKc9eCeqUCUtT3sZjYwLvGUFsr
uAi0KWaO3TmGgtZbwSUsyXcONJsdM6XMB3hxGemBnX8ZgwbqBY2Y6/vsJuiT3tiu+4k4InXpG7Z8
u/cq4fsRiUqHjlexzKy7wKncp3rZTr4f71iPKBa2A2+hTUf8XpWpg8yuSYIzSnp1P9BjfCKPiiml
NvnS+DNOSQvufR2NI9ww+nxHYYz9yRRtRdISCFywYPxo1kdd6v6bW3sBqZjavDPNOtqVmZG+Ljb6
QzyKbY0f9UJxzHgouobDy1Lpq5x5eFt8P3LFWMtvB7eqX0EZemurgtMIxWp8eK9s+4HbngD1cagZ
c9JcXHFoPfhxxbLudEtp670gidyh/JyJaDx6uCE4iE3orasg3BrlUiJq+rJ5SJukuGR0zO/7hS5p
jl1/6egD75VcJtZKul8hiGcnc1n4MAp0l8iHhjObyfCT1o1JWaS3ViYK/50LnRGhYMBklA3soMfc
zO9MfAk3eTtF9CAc/03OEzUbJCLkwnffptzsDi70IAv18UZ2bb6mb4G7yrDUzmgMeS8Tl0GH35Dr
U1MFXxfH0sWNZxQLY8MQaRdTZyNSnlLbZvHWZZKaNlTIIPKmftZ9t1BAiyP5TnwbKDzDW+fO7gn7
EH/ifZ2XYc8aJeelECC1yVjzZMZzWBpApU+IQgkYYbHQhfcVU/ie6pGkeGFOD+9jCREQcBhfUDQo
+4K4cL/eF9RgD11RqRul3eqggzw5+HrYVkVgni1MR499Wn2doAOd2dCwKXOT9Gy2800qevtbU4n2
KVs6rKqS4mAGvr3z6zy6tTgdANwep8fU9sfHAIL0xffZGHi4Jfdu0opj3vf2rhTqIjlUn/3SsL8z
nuLXHnXM6X3E/6Em/puKOMob7HCKaQZV24cuuW4hS05lS7sRaMsjxfPvao7LYzMU6aq33OJYl6ba
D+AuH+Ko/9z3eLgsGz30OvaL4MdfQhyNAmOfeUNw9+9Xt/TDPpTr0XyYyPrEEqT3sUXTjcBusiqd
rybjleAI7wXpvUOdRGAZWvfwck5dVwBHMCsd+Od///B/9hMR+ynqPAAfLMQvHwRSce0PfRcY6lpJ
9j+rvKJPYC5HNFNShUsFk+W/f+BvFAsS9ruHKoyUI9gFH1QubG/7pMrJApoM1oqMGh7yfXiR3y17
Mq9TVYoHoxz7PSuCfxvF1sjhgotbDbqtj17s+c//fkHvD//X+88F0aVb2qlILO1F0vC3FpkdC9bg
djaus6AmJUELvtUYpHYYqoZd2zQ/yTL096GjpoOcx5mtR3g/YTD76YsBKqntmgi/8R1vCsMk07Wp
gxM+EXaYcayeBC/YTTd08R/6Wb+5jQrNp2Aj6mEIdh3716sOMrfwBqnFtQ/JJFzN/li9vq+kVBdN
aIOpvjUj8xl8Z8Lpr62cOwfIHAGuWXmbyTze/ftd/MgnYMOhuBpTQtRACOmLD6+YCYIL153tXNui
S7dzU7U3ho6oGwF5Am8afEF12t6FRRJMK+HlUDlBiJ9lEmTrrqTnW/gzbqa07CJ8oZZ1V5ttfTOE
Mj29rxcqz9T9Hy75n1oVLnlJo/OXcAfct7/ewlKkRRSx7b/i+MjO0mycXQ8NdR+jTPw/1J3HduTY
lp7fRXP0gjcDTQCEYQS9JydYNEl47/H0+sDslhggxVD2TKtq3VtZlcmD4/fZ+zdrEsravkFE8MT0
R+1pGKp6Hfv9EwoUvIrnhw45JXMdj2NwZEt+goYOFyTfxY0hGQBa+brF1II1hYArVOpFH9QRlE8D
iRk1bO9qI4allfjyFYhuN6ow1M093doZlHlK2I6NcIaPAP7ecyAEmbRzPUWv31ogmC7m2NnqyPh9
R86ZIi9PnW9EOcZYYhFm2FzvC6F8EX9WeD5zYOEYF08hYT4uStQfHJkHnFIlL1kYwa+RJzKtcz3v
9y/5foiZDNS8d1mCirEEQRFzcemIFDw/C7pi0E3vlgb1iVRueu7NFaPf2/uOuaE9XEBheXNsKkvN
kR5ixCR0iXyBE3gkkkh8oxyTbfIiUi+rHg32PrGqk76CqtfMqbrfW5e+32amSBmd1SHDNEdV4nDd
huXYTUnGVhs8qTnvG31WOdXN89ZKSGJD2KLCEJ9C3AkdRDsLJ9bK8koL0NHMs1R4G/Li1uxT/wo0
0rGR+WEmJKApTMKM29PFxVmKql+uiT0sxDABD/eJoAwh+OwpGBdPteLVd7+PxQ8zwZmDGsrn/QW8
43AoMMoT1JQ68YXF3bmFLipyn4f5TZrklHFQGqSu1KorNFqsnaZq/2k6/X+FfUvfIUKkTSXQaPMp
Mh+Bh+1jsotbT2FqF7GgtSd6PvjbzEyytxI3cuzUNVcaZ3AgJd77bjKzM3k0b2urbJ0o7vWtX3Xd
Ebj1T4uDDyLJinqZJUMXO/wi3I/FQil0/YKcnX5XRTnq4pYS+esCQBGJDN34UFXqCUHFBvFGYduW
sLelIMhSG8p/sZKaIHztRb9/G6YZ7vDPE8YoMdTAJTk0lpdtoSqp4CNycaFK8ZzzrlRKWG3Ka3ku
0sZSPLx9Bsuf59UwTJQmfv+AH3A5XPbgfDE5ZQuRUz8coGbIoSoFrXYBC2xEwn3EkwYyUj6O8T7X
mmaf+um0lhQ4gCHE402sk7Y9AtL4IeYAlS5xgqBBhRrVEiMFljnXJw71S0trd4BFM+pxQ7PpkP+8
TIRpejSH3rTLirQPxUh1WMvhVazH7V5BuRsfhCouV7Vcv7S+lLkDIg3vEXijC1TKc7v0ph5rDhQn
jnz1HJkt7iUiRETIVLYLGJrF0ko0MldD0USXaAVrezJWxlULQWGvovnKq2Qu+7Xa0Wv688cumqUo
opNunnH8oBwPJyyIeP1OtRxcDrwvN7rWFndSSfm7F3h61ZnEIxGUI+TQOGC5cp/DzK070t0EHPnl
GATQ84UoMaBm+8n9qKo3HhvVLrSghn3dksj/BBXM8qLw88mWUJJB4pWDd41Kzm05tCTwldxQHZgY
7daLyn0vglVDLDnFVq33s/Q++6wzjDN0XxRJKJTTOO3JSjQ2Ndv2Opis/OlvRuRv/bmIRsmd4lDe
Vnk4Xlh43r79vs5/OBktQird0MDRi9jaHo5a2ulxpQ5MlopLzKmGw+M2AD7wGKgyRNEk7s4DNIfX
GKsgjVHX2RHk9k/NExMA6AJyxUafL4ovQbVvJSSf+j68rIVA2IlY/PzN88BbqLYYuHWC7UPyXYPL
fytiRT7ypvqp+VkDEDE7QNnfnjUdagdZX2nxpQAtqbXhYgAOwt/3hBKOtIVlOb7CH0epW0EtXBh9
9Uj3P905DxetNaNGYWwpQIEVcwGCHNHq6tAuSC45+1mVnxnNctaLsXEm6N/48uLpM9M1jKJ0XhlB
9iFVZgAMBF4uAfuM4SkAxG5yz9Tg+icAZOyiraXzTp9IOI7ySGpA9QKSPGqdlydCOJChLkWYrm3I
f5JyEvoOCvnIQXAOVTdwW8eHiTROC40jMXG/0Cyyb/Bh+ShMZyk25wFNQyvg0MmmBrPEzxIBZiTi
4GQI7dx9VhMEoONv8ZzWD0o/fQzErrxrrAlpZ3I3+78oRn2GWuRyDcYunHG7v6/t7y9m3qwzpwgd
DKB8n7fy18WFNRFAmSS/9JEKPFVjUluY5KYSfluQJBKKgpaJokemmjuCA+VI9Pc9xiEVKxL+zT6L
qDAtYg69ScoJynZJqKeT80wCnYpMYornRk0xwWgUOHC/91f+FmaQMALFanJfIUwGIfdwNwUx+jrQ
kqMrLUzQDwt8BMTqKFfWZk755zPMgl5WOF4rNbzukItMSq25rLJWWBlF+p8YDBnu7DqurVnwNmHE
DHCYn/EpB+ew7z1QxH443X+SwHiIibe/98Jcxq3gltE/YE8i02dwLCwOcgO9m0KDzX7hw3M9tSq5
3GtqWYGgUm9Gkqs2Sar4FJH3ZsJrdorf2ri8qySyaICxkCYB4q2dUOOPsK+cEyS5NwQulaXLfrTS
szzKHqO4YgV3Ujw9kyPMN8MMz+PlXt6agdL/iS1pvPxcvtTMKcrr4XQ9cIi/WxiQr1NRL8HHDdrw
nOKw9ICQR3eCsTDl7DActqJZ8YVmqWzlsRS2Uhx767LvdDfFb2ydzpIIntTnjpb3uotRnLmixIwe
UUDBeJP3wIhMUIwvFIugTydj0qjIy8bh5jM+ziKxvzSNCN3cqbgX4JGc8pyrVp3WtjepyqkxaRfo
30ZrAEgWjN9MeEk1LuAaLNlKT0kWmg1yB5u4EmdlamoQhdzEH4ElZHefNT6/KeT4zMciBEnGQtxH
iJWcNqAt38xAlp7QJzBOgMKXa1wPQDuUmhweWcXLfcOTFiNbqvgKdtq4DS9iZc3qsxHXI3w1MjAe
wtBy02rzsaNq6crC2+XvDfhPFGQUy/h7ySo+4B//v7GU/z+SNiOi/LIxv0mb3f/J/kztn+TlKz35
88/8pScLmvUfPG8BDoNJhu3FS+6/+MnYQf0HrBtVIVtiaJiJzdq3/yVvpiF9BnsNCTNYSFCROKOA
XTTB//wf4n8QMQJIJt3HH+LIlo1/YSjTxpcwlFCChwrSjdbMfSXp8E0FL5Ux5YxHD+eVe0l8rYIj
7+vD2+Xbz1++oIg2KdqNvYfS/7bUH0Lx2Y8vwwDpe67OXLz/MviXf0OCA/ryYajytzmIAgRqsOxA
ky2uE9ROUBqPI+Q+ivIs7E9bLLpSE48x9aM00lWvxM/T8MKBt8q6a7V7ULHZ6dSdML2M8V0/3PpA
X5Tw2DNy3oz/J375z6/ijlPhVxHJLHNQE89DU0d3zK1BkTTag2GAaJD2w3hjgpKoUIDKzL3UHGEa
Ht4QtKrz9BNVXOKhwqNAPI/Vl4t9FOTWB783gS/wa9eQwgnwS9r7SHJ205EAedkWungatEbSNzwq
kEefl9mXtqqub6ocOUU3mIzurO5H5aVTe/m6wo/1SDT6Y1N/0fjwtEl7HzaVhwr5bVBWIA+a6Uab
/AawooB8vJ5M6d3v62m5O+ZukRhiIC0TedrPS/hLtwwEEVsVPxZXbbALsmrNW6ElmRxZHz+1orNk
9Zk2q4JTPOxRV4EGwH/RcHm/ThuvNwBPo1jn/t6XxVud9wOdgYcMc0UXibk+mQ5fOlNooRIbo2zg
4TXo6wB+z0M/JTMMSjPQvk0ruSAKaCK3jE3NheZrvUUZPOYj8eaPvUWoAaiXhQavvuit0QalGufo
eUQIr7iB1QHrqKfG+b2331ohL2LKlCIQh9CRD1oURmoN/GTmtYrb1lW4ic0JwkhfBEcKB99bAa9t
yTwKKRqQulwcN34fQQzQUUkegFE71Yx1DwLLPzJz31Y8JSXysUhPIg1jKUsxdr3WcdPtdAwXewrQ
cGksp6XY70o+r/Xfh02ev/jrUQXJ6qCtxe6yLDQVJbwo3bGKQCPF1yl+GeVstdd6JxF+GoiRPaCQ
Z5ed4fhTsWWdrWapICCpW0nvtwaWM9owvSi66pI1WUc4otpYEdwN0b8eBPOnKuSqLW4xGO6LTxUl
T4l6mU9VsihfN6byiNGJAOS7yo5MwE/TjOqhiuKwTmZSXSymuKFgouTKQAkg1c9iyl+nAtIiR5bs
YUjH/qQ/LFYuYvqC3On8FV/2Z46GRDXgjuWGJog+PQr7dQJK5Vwfp45YOdBOfp/rZXtzHggWGSR0
rn6Sh/Oy+9JeFyhqgOnICAwW7fYm21a+upa1fpeXxvr3ppYDaM1sQYRDkGtF9pw07mFTaCEUYlM3
vSt1qQDgZqpuKj8TH4+08kMz8EtZnn/pzMtgwy8AUhfgDVw1SE+Q0OzdsZPI/smRjXUUyvuSI8S7
oLhTJFwNGwTyrDsDkneA6CjgrYm0216zysepX7ezn2OwT6p+m2LCmArYPQPKECcwx4KtRC889+2x
fm0oYklPw8xaKU5QKdtM4jtAdrA8D1j44L/XrIx+cOLwnbLhM3fHWqtw/zjS8cWmZXh1ScRdkpse
uOIyP5JHKhkij+6m+WS9gjtWn/M0Wf1zI3OFD2dwhUwU74/DOQRK3DayPPauCoZj3VXdlZHkwxEp
8R9mkEa4qcy55EF4e9jIoI9VLah172q4m0JIm1U/GzP6b3SF8ZLmIBoty+XbWbdwyjbkqAfnXSun
moGevjq25pH9dZjh5UQSCYQIqcFKyBRTlHn/fdlfCmwTKSi73h1iHAYbylg31A6as6Gc2k3uh4oT
Q+Q4ws9dxtufjaJfwPgxjuzrw0Y9H8Z0io2V29VmviM/+FJS3AodkiwCxbXyUxIzALZJduPfVyFV
VuJNi6uKWsBi7jSKERkUckZVU2K3qQQPeT5d3v77MuQsoTpOJ+do+rCDAAcQe63gasVwFNeRliDe
zX1zJC214NT/nTwovlQk0ehXTWsxjpC9O+S40t6NQBpCwCk0pxxl/7LrR8gV3ojoTwwQC3lPmd+i
SKu6z+snjGS3atcrLCcgolGS3ha9sYJ7cqyqPY/l12t6nmadND4PS3ajZCzWli+3Q9xyT7iSMpug
e02VvZJ7LC6qMJ/Poti71vUu2048kkD9SX59VQ+pVjloXMgxsr1y9vb7vMwDsvgismnQwgkxYcsq
iyO+UiNKd1LbuiDy1S12qQZYKyNYJ21/bPv+1BQYQp54Oq9jyACHSyAgZYpCa9NiuuUDpCNtN1xF
Kq44WzEHKLj6vWPzhx92jHMIh3CSLLy6dWuRaNMK0y8ktZvtbk1phiMOdkNhftvpReZ4RRaeAtvd
BoN8XYikdn9v/FtXKQCTqDRNcqSwApcPkKbyKrMVoxJxhmzCvpM8rY5qH+XyTR8k1TGrlWVIwNUs
ydQSRRj+AM2XF6goJboCzh+hl6i8SITmEU2lwfaM8TlBtuHIefHtqKKYIAF5sKD1c0AubSNwrc6G
ysSQ3IuMZoV5WXeWtROF36burmsj7LjO+mTjRb55JBz5djJ/tjzHPwwvO2kRzyXoCXdVjVOwPhqI
OwrFadUifzoVwTMKAnjjZf6Refx2r9EioaoBKpYTEgWDwyUbKvVAIgct5KasRKeAxm43U564v6+W
xfRRBeY8IARgC2JuQO3psJVUa7F0B5Pr5lTLldPUDJP6Wk91hLpxrbbMTR6g4HLkxlksURo15jBc
mds0TbIbh41mWuFnCCSnLprG9VuYNPEm5YZDX1sLFPJm/1v97/Lvrvua31kM49wW8IA5WcbNBlxr
0VZH+O0psZS6TRNKVzAlvdtwSot/m6zPVqQ5M0dNguL20luEelaDEXMPLrlS4s0kBdFLpeAG/3tf
vo0b68ECLWWoBil85NwOxy0cUM7LJ8ZNK9rUXKdKnT3I4lgk67Yq6yMphoWLAQABinK8tnnboaJD
lxYLcJxkyC9dlLohlgvmiVGo5ADgQFk4eVRaol6JI5LViMWU46RfFH2VPU1wwDr43wBpV4mU5Rj/
hoYRPKdVUr2if5NFf2DiVmd5EmT9KsjCBpI8xr6UFAbP1OvZI7eGrxTF1pGk4rdlQGdMspXMEblL
gAeHQ1f2KH5PBZ0Bl2U5eYLHWhrl3pFI49tuQgWSq4x9CShmFgQ6bEUfrbIbhSpxcf2VdTtVmwH+
Fw8Y02nEUniWuH20f4t/maYZb0KheQZ0cmYsetYIJvUamM4uyahyhbHCaCMjd8wmbIG0mVcDgSnK
HQDxZ+jBJ/7wS2gaS2i7d6gxu+Uwod1rBv55b4LboPo47aTeLG7KBLokklM+XrRDsEI/bbAlqRw2
Rln72wmJsofft8P3OZ1jZYJ+qswcyUvwT4qmQ4gSQ4peIEEUvO1+HQmV8q9be+44USMCX/Ol+lkb
/NJx4NBhmpa0ElVaeGMGQXDZRzBS/r0vHB/zMx5/K8KGw5Uj1CbyA5WauAUqmvsQIZCNHErZf2Ot
EBHI4JLYBSQPDluJQYdhVGElRNldtAbjIruaIRzzRftpXjgvZrMsGkIY/rAVoHljSRSZsKel5CNX
RGw9fcj8R4ZscSV/rshZeJSZIfPB8/KwGe7NWmjmZnA1F64QDyiQN59KFwBVsyEjFZ8YYXzsLTH/
0C+h3d9GqaCRfjIBMC1hHdg6I1nPnemapodrJy5OW2gFgjNFVXr7r0uCA4QYkniHXrLKD/sXa1qN
CyIlVvKIPIykrMxOoymJC/f3dr53ibWA76BEcK1qXCyH7SCUrIp1Tgoy82P9sYBsliEFXYeyvrK0
Rlb+/N7c92mTSVyDFVVIwyncyYfNJVKl11zXNJd3xg6Y76CtRyrI6AxknrqJ0Wffikzt5l+bnfex
iugZ6T+TpNlhs9GI5LKAL4KDIQAkC12qhRIxFyG/aNpq1GB6DkGEX3NaHck5Lh4DrBgaJs9roexJ
pmkJVxgqqUNnPRA4KXtvH+RGehIbPla4+KM7fgYpV0hi4byUlMgVoSQd6ff3K4kMD2KWyBPPpZ1l
vpkyYjXAm/IcQwwxtZetKUjXKXaqnT2mCqnQQjZxjf99sOXFmvpWI1yMtpglbSrk1AjvLyY7td+f
Q/sSozzfPg/s88s/m7vdx+P77ub3Vj8r2F8257dW56X35aieUs/TUkbZfS7t+6vcvsWhxX7kF69/
TqEWz7/+s1k9Pbyc7+/PT1/uPm7u9u9XvX3kO6zFmH/7jsVhLg8qVPX5O3L78f4K2K/9fP94v3/9
A2bCfuTvZ1wZ7NvXi+uTi+fbE98+ubYvT66vT07Pr69PnfPV6eb6ZHN9vZv/abXbrfbPN+enzu5m
5zzdnDs3N/uLK2f3sb853125+/3HkVjpc0n+Mo5LgDMvy9wQWr7/7Pns8Wq3PXu+eN4/Pm42t/uz
R99enV6frja709X19cX1xfpi/sTd1c3V/mZ1vjsSUX3G5799yyKkysM8LrDOmcfydZ5WxvL19fbP
pW/fYjnOMF7/uQ0ZS+h7/CO0e/t68+f2D8N7O8yr7YHf+VDYl0+B/fHydP7x/vRyFdi7lytm/+ny
g9m/uvm4/3gHrc5f91cf94AS7cer09Onl/f9x01gX70fGV9lcQQu18cyZYkgN542Gn1y12fu9syd
/39t26uT9Xrj2I69cviFvXW3R7alMg/Wb4OpHG4QZJSGJPQGz6WHLMOr94/96wXCmPYrDm729Tlj
ldmnT7v7l8uX8yMz+eOZMKP2/6ukvZjJOJky0egpabMxX4HJ2teh/fp6+XJ6+fJ0ef5+I9r378eW
8rfi1LJisegx/lgixe4KlutpdaldtPfZWfVovavnA76wDxhh3Y+X03nwMn2ABd55q8rtj/V7OejL
T1hceD1aRwJ2z5D275Ub8dq4UM/zD33j75Qrsv7AjlDVuBMvI3zvT+qtcqHcqkeecnMLX6b98woi
+WXpPBRITC5Vck0kaVJV9zwH0RFhJQDrsvsoGo6srsWZ/7cV/hc5EnLX3PCHi8uKmgipB9nDJ76b
+tMKOXlMpgLuATdGMPaY8ey35ngEyyJkkxkCCI5gEWX67aBqrYnTu9pP4qZNo/sEHO5WLpvwSKD5
bfi4tiEHGsjdUtlHKPCwY0LdtlUFPd/B1iZYmxOFYU+K+yPDtzgUZn1MMquzUiRSpzA/FmGY76Mr
JiB843Rg1a5lsw2fS952T4gLq3CyUG+3gfbot7/fmd9GkVZ5cHxmCglQlqMINMJSqlY2ndgbsl2m
JyaMXym+6uFWr39vau7AwSpk8Ii7WH8k0aCMzMP85XbWQ/7VpCJJGIBwvMeka+iudDhMs4tRrIj+
GQlGQ900UeOnOI11Uzb8a/6EHNCcnAfLwE9C4/vwC5JarSiaJxr+g7x8hALVTdsS0+YeByH15ffe
/rBoDBaoRsqZv7C7PmxrFNoI3ZdUc4KoLXa4GeVnMspbRxbND9OHZSWgToaGfi2XZoQTUSpQ1nFS
2OjlSlAFZAt9imyiU0q+caxe8705khr4yKK3RRGMcTzsFMhJwDM8Vpyo1bt9FMu142WDdGGkoCB/
H78fm5pz58CQqKYYi9PEj5UsSEZAmqlQiqhWaqX6BO5TK9ZlKwtHzujvk0W/vjS2WJpSWMT4YI34
9fRI6xRy1ttNVqZHQvGfukQdlKwnCCG23fzfv2wADmFQ47BJnDbFnc+Jmsq49gPDPFWQMGv+G+Nn
EPobvB9JtH7GqF8am7C4Qa6C8QsUT1urTSKuMCQSTuVRn470axHucnKRzOVthVA8bQFHOOzXBNcq
kiOaQryivgomxXQnMxZ3bYixcwXn7cg2/mG2SB7P5DtZha4tLsaxtbpKCfNaRQSuMW67VPS3lpHm
R7bWj60gK8uBRcD7rV5WS1aR91GsIk2lRhdZlMhoWEbR1e/L/MdWKL6CCaJESbb1cOyGoJFzy0hY
5gacmLjOgo3Uo0/4eys/zJAKL1jF9ZpohzjgsBV+9FSrmYj5ZuMb78xgscK8CURhWRMHyYi8HBm8
eQoOz3qWN3UokXQ4mSBt0SDyEZVAbRegmJDNQldTbahgtkrxD1VOAp7fu/f96sQ4gyS1ysnEWbEs
8IZdYmilT2vaoFiIIAYN8kJdb5352OO4lW5ddBDqjgRVZFnnXhz00gQhB20f3C3vemtZFGq6aJIn
DNOpJ5aIjkpe2W/RkcKHB/ZN7crFTILN5Fp4UrI8ORMR46DwOhbmKhXwIlnHVlYZtoEs8bWPZJVl
16o0AECN1MlpKw2ZwxYG7U1cYAto61E+1E6jV+jwkDGAbdCVanDjsRU0G95cvjcLAXaCb/qwomAg
Im3U4qd2J5da/ZQ20RQ6kl8UndM2ubz2jQl/y6BR1TeVP3wWF+pkujHym0iymIYVuCp+rsBRWqPp
1pgYjkgW4ixYBTPUK9f8fCdGovHHEizpJEsVr0EP0otO0S7xKeconuU7Qa1FF2Dq0szxyz7ZVgLa
QStIMvorDJISO4+Wyp3d1HF+WhdViWxgWArGeqwMGWO4KPKfSk/EmVDza/pUI6C+H3VxTHa915oU
JhBVLZxijPIHTB48nzHy2ltyj/FT2zVw4lKux9j2BUm6bmEHj248ct0jaCCFj5ps1hOGpiiZraVp
qN99ScgjG7XS+NbCqm08ybLGfKiEKbsCWqmis4kY5G2n5OHDUCdNiK6fbuRO1Bkd2ly1km8THyVf
NMgKjI5lr8E3F8kI4VKrp+jRl4jgnCbIzXaFypdJZRahUbR/0MlDZDkV+rOpRoFzYzS+V4BMVfoJ
T0gflUl1KvqtgOLrgL2sqvQrXw/Cp1HSgydFKAV0cOpB1k4wa2Qft8C+/tSAUE+J8xm0EXfKM1HD
Xc32xAnrOh/ry5USGeZLJKqJDCnPN1KnIdWpOEkdGrHdqEnzitocIl5pGKsPXTVWL/1Ya2eJ1+jP
JbAmY593RQDfsDPKy1hue/z5LL2T0Pxs6mvfg5juyKhDImBW43y6mnTDk+wc/bvINcYuhZyBBM8J
Ei2B4Da8DgBSiUqlOX5MY44So/pZt0X6GstDcolGRv7eBon1ECRtNKCrMo17v6jSZ6lQ6wdgFMJd
WErqGzQ+hHe9KTcjRyeOLleG0YknQagSiOlhp44rBCFUsFZKq8CpCjrxAupUrzu1pki3Js6OGiRt
hBLqLsSfjgDPRM9QyhENxuYq2SssoI9AiICLo+teizZyJOgn6rHi33Sc8LfdaI2PgiliDmzNzpEw
TYYeK2TVxM8VdWp5JSMYmK5JVPoRGiyWVDCIAXbAVP769TgJ9caCWzbjz2MjI1Jti8bpEcq9x6i2
3PskLsOVoBTq+2h0eeQY0mDEW7j+5apSBs1zKmI3ZKcsb8SQ1q+sayGwpnYnUrl4oHAxaeusU5Bk
yhP9WciioTkBuJbtRS8sMMdEGO4qNE3kV2sPHV004iLoPgO1FmdIxDZeIx8wdCe9TESxnuopOauN
TvuT6OZwrZfZhJ941KFAWjEE6PCkDQ4nsjwltwJKW/cItqsXMl7ObMox7XwwhGmjO0jymM+TNJTn
acR+tMck9a0VgJVcW6eVlO46ZRgMp6iF0VqFiPWbrmIMRmQ3uldVdoikToQsMmpBrkocwthpnfba
TeivYS8+DfdcQrqxaeuxa+1BErJhLQkyKpyyjAPXGs/16FIeAyyMkVHTblupqye3gJpY20NTtec1
RhxYGap1FjsFtruqE8cIaNkqm15yegy9fLtPS0l0TURS9qgI++9ho5mpbSRB84TpQn05KYV/laO5
8SyT8/2Y9Kjk1BiSlmKPlCYuCyeOV2JSY3CMGWf2JwxLWGZVPiXBRSkCy6f8P443UZoCBmyKyH8r
+jD9KFhaozsQlHdbaQyyzh4C3aLfTXcvN22NtK+ArHtUD9GtWtb6CwF8Ga4VON/nQL+kD2/AEluI
LFSPzXHMX/qSTW23ca28WmleDBDUm7Cw4z5OnmGM9iLIRsvY+AMpBTdEGD3dNWHYvimeCn2qmITh
lYwH6tYW441Jem55DB2ihCsdhsVaT8Fprbyh4mdKvqAgay5YfbyR07C7CiJPuAIkI7yM6Iqez+/t
5z73Ou6IVJHus85MW3AtYUthGSE1ZT2EA6W4QMPzF6/OEuhHEgfqTsnS9o1gqrnFdZHFpptZdyOG
kfoWoKuO3k3fI55mJVL54uso5qIf7nGTaFIqczVneEkLZh1kTie2muTwPvbuy0m0MnE/IaSRD5um
idMrRWzQbcxHuK4uBgoF4kGRFV9Wat28d0rmnaD+UL/h1D1rrGRMHOuNxWsXldzccrHpr1agaC3H
tzTc+50SPRWJXlRrhZsocwxfSz8ETDGfrQS/+rUfF1VnK61ahMCkBNR1Y/ynnUEQ9RX7aoKVUuXJ
aWxEvg+3sJcaTIr7itEx+trkzRHHd/Fkct5Y+KajDwLq37PFkpPPkQO1vU+QweudwuNLbW3y4mCt
JWiV8bkI+u7Q1y41WxyKbHJHgll5Pel+jjyeMc2Kl7FEq1bYycFa1Yu0dzjftXtsvLVxqwuQ6GQB
DPPKF4JcdDxZVSboPTgg2F7v+YqNHj5y4mZJL2Dh5ngEjikKnWo3WDmHrmo+1LVnsgwwIa/cNuvo
gApYH1PRsMO+ViUewQa8tNq7IZ6M9xqYTuViTiwpDEttDY4V9eZb0mfyQ1kOxl7txuiZIkh1IdT+
9IbuX/GG2KNfOeRcOlx6A8+TNtz7Eertgtc6RVTEgo15anDuqSEhkCy34bj2cDy2UAfQETnD6i9G
Gy8YRLerhALNbKmPsWdUc+G1bRL5tWhgBbt1XEU1Az+YHDqJ+iBCb+jsukm8caMjcs06rH2kj5Ik
HhAW8ogrTTck4Ivobd814ZtsxaqB1mYZC2vM5/P8yeL9FboC90vuikD/b0JNmZWkNT+YfVclLXYU
tOPzTZN1/p/eFCtg9jjdTWuhTdNHwk5qNTwQkmlTNzE7RppAUZwaXh562wF3GLZdOZ+HLQJB42pQ
1EJgNZvVW9Shv7QG8pFMDtcSArZBGqG1HoapEO06in2qi5aChXA1xOnUIDFRJ9qOmlVNp5NIRF2r
9kN0CbOqj4LWCYW2sK7NIpeEldo3mfE44C1xa8QDYppU6qrYd/MCs6ITyunCdG8KVYn1IvCO6aTI
oAbvjFn8HP3XlujCwfFDTvZCoufCqm3zBpfuThzjq0AJuh3yJWPj+njOi7uOWFveaakWN+9qQJDZ
2VIl4GWckhVMVm2etiMs7CYaN31rhsC/Z4EtbyWIoei7QVd04Q5zQ3N88uGQesOWmn5ZFLaqeKO1
A3uZ1qeVNBL4cZyo7U1CfNPuhy4Y1Sul4Z4UUWlO5GrFz1ai9Zj7vXU3pQlI417rTAsxpk5RrxVC
Hs/pgYNEN3nhV+kdHoHxGPH4FmP/wWjNQbQbvIvFxygbauRx1KxNQi5PjScDv1MzT2q1RL4eKeNG
5EkAXNRGsLMJyLllkeTocozmMEFaKvJAbDttHRpcl5sq5Zy+lUom7rSd0kDfGWFddRvcjJCCHcvQ
6O4kqL/TpRqQASxO/GQoQGP3kINCw/Yxwuj+mB4GE3YUFnB2S0VIRRgqqDbeG3IdJhelKpFIMrAP
RtZXL5BB3vEYVqx118JZfm4K4EgpMRHPltkIHPajg79LdZ/3ajqu/BYs2C0C8kKLS7ynCJug0kfh
LETXTi1tbFMFTgM/zx/rVmJrdVogxWvFmyoiPazYeZDVDUeaUgw+DTN94UmB+CLhlGV4pYQrStTU
54WYdRyuMM3QT+igS0/7xiOH8GGJ1pisFNRS5RcdcXPzLNfTprsuzERTNk0VJnPUWJfdPaQuY77+
+zQZH0ap6bLGNozWqy7SKaM6jNRvlCOOjkQsTz4rzJt3xCZjQrUG5BUZCeQN8wjYtpPlSnKSd2E3
nciRoMncWVKdom0oYAG1DoMgjk5xPQlrGHaR0V1K4oAXQaOr7ZPRwam6UCqKAraCflP7DqNMy1am
1nUPqDNzRJtGr2Iga1ZpbfvJZF2DR5CylTKGeu4EI2yQVYnGY7bBfxnHO1ttDF4UlqpV4noaqsFo
bCkcTNyOKkQ6CenKqTM+vByf7fOhFgjvunFS7ryhC3snI6of120Th/41PpQG9hHyNAh7Eu5wvcRU
EfETEVSUXOsy6uTbhknMkNUfU8n1vCgTXyUrUfWtUfq9gkFu0xj5ZiqHPLkaa1NCs0FDfPYsjkwv
PEPIETDnKMpxt2rwWy9uqFMM5VMr4GGy17oiau56Nc8iHUdK3m/IDJSVtLHADIcnfhtzzoVKrwjr
pq+KD08b6kfJmJAz9YSqNU70UfNTW/RlLdp2WGleY35bpxiPgBNxSlHpk70vlHHuhIUPsxXNeX8H
+geVRytteUaRSROkyzoDI4AQ4sCbtTDDgSMn6z3dbXWiI/4NXUSbPZ8VwkcfK3VEN3WCDE2OwsrJ
h7F7HcY4sy5jIN/eazhJWbCLeFma+/p/MXcmy3EjWbp+lbJeN9IwD2a3ewEEIoIzKZISqQ1MEkkA
jsndMePp7xepsuoSM6/U2t1VDZIIIsKHc84/TWtYfVpwiAwvSvIE2svC6W0Pc4vV264N157nq6br
vVPGAY6iuAGbhVsnbgFl/yjNhfXfz9L1b4vGCwQu82JxAmq7LW8+emNhyM+bUMtrucwEtRxbojTC
D0E+rFkC+xmP3wbV/zl+SBsHFzVQuD6OhdOptzU3nSo/lkPUW7e+WRNhMrFc0mU0s1tXtvTq5dhm
6SgFAjI+MPGWs6WiVHQidPZFi0cN+eDDWO549fCiNkU4XETapH2viQ4+zxYhItyEvfHS97THVujb
sE2Vh2spvhWt/TbMFixbBgzcDH0l1TesiUMasT5YbkUAsZndU2O10/lV5jGxwzxvz8+D9GwTmPJE
i9tth21caix37WJLmzV0mwTn6D6LXW9wL1eRd07aTdhzHPqT8DKmASHQDifT2oafGNhFqqcqeMPi
lzgHu5OH0ZfTZTeSIB/LqBg/czc3c7xZc9anZBsqI14qUV0ELe62u7EkdSwtMZtPLTWZX52+bO1j
J077XJtKU7OJICr3kGGwH0E7+gBOwRSBsiH7MBQ187rCm7HiFRidffNny39ZAoJiEmNatg9yaFZm
bKalrgLtBCzYzfY+DVqMHu0yXGy1NNaWDKQyfFGk4vV7VU5LeKCnJJJFGyauKnFpLmYeZxjRvwSE
KnGYO2XmiwTPrOqLtzXepR1l85ZECzkMqWeK6Z4JibJSFwOD+zokAnfX2Fu5JLMlx48b3tQoLmaU
HbsZPvOzDqOA7OkZs/OE5KpexZYjzTe1tCthWhaYRbLOJytVgWHTEhtaEE1C6RDE62p0U4LmNf8c
evju4xqr5wkrI1c8WWVjyySwBy7PPJLt5663KmcvJ1KbYtufjOe53YRBKH2Hee1x8EabTHknpwoR
NIljgs2PZcXTMll8xEvvMsFuO4nZtOiaXWZkRYoBffPa22VPD9uNT9ZcjESP0K/zCzsGhXlBy/CI
oHg+RTMwDN31rcvKjRa/fDBLnRXxMGC5mNjr9Fa0DHiSFWtTeYjwt33RTt4WSc3aucGYBkK5T2XM
9DIcqgof3Ha8WF3PeiGtZFziOQrGB2uG57tUq0N9oRj3HevRjLbEI57IOrfrGVfUaM67lxYf9o5m
VZdPeOAGFf0ORf/OEObWUsW7a5cWOpqes7CyCEeLI+oNt0R0QnJmPJLecLE52pGkVeSixDGEkFus
osVAA9xg3bTYlu4SNyPnKAFVyOnPnGGiKSXldNvp2eCwtRaqWhKtCCblnJ2J12CUNOsEJWbpJ+W2
Zi/LqDjPsejHiq8qhEErRLbnLcUQ1WwdZgu+J5PZEyuw8GS3w4mMNFfubTjKGoLcMFh5dYajvRHG
flMKP8UouXwzmtHG6T8U3tNSRWW/y5pRsdmrcTZ2I5nfU6LUpIvracrKKs040uarMqzxyx+asJ6T
SkubuquS8pJaURVJ0UyhlQiz3z65jgKJDVY9TknJoUeTOYxq3OVoWcPTdCl4zcdsLhI4XY19jDAJ
di5crdHYlnnXf1m3fmHWOEmrTAZ3KKgqBqcf4gpwbUadOC9bUjBpYSLjufW9NPEIvzaMIqxSu4jK
zyzGek1Crlxr59MUHRysVcezSfmDkYYM+gnX4HbHhju3cnsXdHjLHuaok1uaZWGm92PvlrQ7ZtCS
njIsso+Fo1oCIRjNcRS1ESMLPHi7ggq2s67xMLbNWOWDdmN4MvWyG4HS2tQwdDnssBTzyeyp3EIf
jax1o7OxM7zXsRwMOveCQdUuCvP8wzzYy33UNOeMoZTc8eOhmKsy69GrR5okI3f0VntnTlajU2lH
07qzx05nO1u5U7YLq80308lby7dmUuHJx3FzirMaXXHu7+hWpuVeE006JhOsa8ZGvRNcZyEdTAID
3XwNm6ymz6dcvJCNufQHZxsyfOjpvqzd4NjTh2EMHDJ+TD0kGpT4stKd5cXYTY/X6OuZYxhNNQFw
GWbaeULmO2su2T5MvR6F3dnk0ojQfM4Qq5Zp1K2MhAoHBmzSR6KuD7j28q8X4p3ARDY8XrGjCjyS
gIqS2J+wzhjtMi0x7rVoypzLvTO/WRkhMbHBZKY42+ahXg7lyR8gtqdW3iwtU4ArQF+8dq18XOFK
2VN0ITbMIi4w4CmGhObXbI9y8Jo8WduOs4pM2/AxlJiUJyH1VLnbIIcP+QeADZKaNN3GdRlQ/e8C
12BSlK3dN2kEbp40g6rfIqW2Bw+UasNFvXfwy1JlTcLdZEHxXdyT/YZXPDHRw2GhGnV7DHDqIsMj
40NmprT2JE2Om0M82UqBZC5FdaGxjorSJvQpe70lIAGQwavyEDLHWy7xbKDGm6cDI1XjSO4JVrjd
EmkGV9jPF9+p2L/ljnMjX9v7Qb++Dldf5E9Ncm6mVw0P9fUf/MX+H/uxffkylF37/t+cnv6tk6su
82Lo//vPP85fu5MHzQ//42REPqx346tePwAG1MN//5/vnpunv/m//cN/vP75Ux5W+fpf//ENX4vh
9NNyfq1/d7aBO/9vYN7p5//z311/afh3V932pflaqvH1L//oux2Oa/4RolcEVkYSG8DgAfybX/vh
v/7DMf+wLRuXTbYU/4Hu8l9mOIZl/sE+QziOrhBM2nX4Jf7phmPY/h/Inf4kxSI/Anr1fscN50ek
kx/jwAuCr+zgiAOw/571ZILiUPZVc7yYFp569DSXzRiKuxPG86vY5h9h3O/PgjkDbxpKx4ny8SOM
W01BNPUodRGUT9mUIPSjVcgXp/jWMyS9cMIKl65/+zZuv4OZ/2/51J+PDAlhRIR/ShKGSfDjI70q
bISwFYnu/jzsJmc10pZT5OznT/mbF4O9ApELjSa973vFQI0Hkso8iuoij9riDPWTT4kZeuO+IFzb
i2evbdvk58/8my/uT2cdZMcotlgOP75ZUdcy8IZgjqn0IyqGtcmSusC1menJmB9+/rC/e0HsIPFN
svAkxFHlx4cJQq0suzq5CvVUwU4beS8unmRHZUyQgyguol98b6fv5X+g6ZPNPt6TPiwrj2XC/nlH
QWZBmjjXU9viNnJh9uvXpcjkxTh6Hynzo8um9XEP7NOfv+WPZIbvDyU9lydCYEN2946zUwy4HRIW
s9AOWmtsoiJMehI0f7FY/voUEH4TqQK+QWz89yYeFGug5+SjxcqSEzeILK9UH3z9+au8Xx30nCdT
KP/kHnmy1Xq37pe1DTep5YpNqaUfKbdXYE4863prbI6//agABw+ImYyn/vo+vZuLQsweLLi8Mrek
RsLqMVxY5ycGXeP2i+/otNJ+XBiImDivGE8x4OeE/HElzmWnaOzbDUvWMDuKaM0+YXQxftIkFl41
IEigmQL62M/f8f365+OkKSH7gaAcH63J6c//jY2UD75SANNbXFs+AGO2LRcijNpLR0pNbmRrer9Y
/3+zSJBSMergmESR+V5lsohQhSbeFnGZqTCNSodIpmBdfrGt//4pEGsRbrnoqd5t69LDkJcszhON
QALKCSvfLZGT/f6Hh/zMsbjFYBOyGn/88Cglg2KjF4hnLBsPXeUZ10SKBudoK9VbMbbqF4qVv54d
0IRsJIVcrZBR/yL81PAQTlA9MNN25FOmnNoiRYjB+CQb60Ywd8KrwfqFNu1vdhx8LkTd4H8mF8G7
HYdun3jAlhYMFD5I9eh1+w596hEX3/Hx56vxL1/b6YyCknlyskMK9F4yqXxpjBA8XMxbnP5qJr7n
0LY42vzmU2Dd4dcB7+qU7MFw6cevbYO3KFyrceJqLVcskBsDsQ0t5P3vPoZTCnUmq5wbGhOgHx8j
aE8iGnjit3x8sv0ZlK3Vdv+7LwPLFC4hBRcXNGTrdxsYQ6shOKWREGktjB2BoEXSd+DtP3+Xv6wB
diyG7aZ3OgkdPr0f32XFn3cKMc6PYbwaRACBJcBqIxANO6v9zx/1lzXw56Ogw59crW1cin98lLnk
5UoQuhtrNOcbWqjRdM9WWQZ2+vMHnQ7UHw5c9NoULCdeGlkFlKI/PkhPIaiTvQGpY9NtcaavQ3CE
kNITzhCsDLkGeyX32FdBDRvIBSiKw1mEy2+/LyI/dhYsNiTxznv7D/YrJvSIsWOxTEt+vmaShFPb
aWT3i/f963fo2wE6+5PVCIrC9165RiaaXGOQH9dL1+6LSAXxNm7jMXek/fDzj/av3yHYFBRN7CdO
ZgnYWv5wq/ib5SndLCfK+iZvAsNtj10VFr84fv/mKSezcfj/PIWz/vTC/3Z3rW3uz1hchLEIW0Lo
KqcneX0ufvGxRe+SA/BTPokY6CEgMnKZBOG7FemVQoCOQJwSNHcLmQlm06fmXKgXovgy/Wz0EBgq
0qeoT3dQMjKfBDCdufkh76uivfd1HzR7e1GK49MwDOZxOHVaOztrKpPGudleAm9yZBuLtdKvWUZG
AzM1F1xiLXtT3+dOPwX7jNtYp6fxPYkEFo7A+twkRDZzCVF1VF2e99EUDBnZkNPqEeJGHqgbXXNI
52t4pmwRlXeiWNxpD4AGtrjjPlPTnbcwq4ihCUduurXtaN0FAfl9sXWKtI0DWUVRooS3Bgdmjbq4
GEUvP3qQBUjhnaomUbydvGFyZwTPhZ7X+srsm2ADXcUplbhYPzMTk4ip6FiVkdXebpHXrWdLv27V
nQFgr/YIPpflknp7hYhBrtjiMTEWMjpM7QwLKEY6mXGnVh5ww7DYpfeh65es2Bf9QKCws3mGe1fh
h1PuKjtTd8LaSBN1yRgjCVT2kPWqnuIK4kwovf3o9Xb7ZOcZQGI3eJXzCK++wI5FQnypv9SF6xcp
4Chx0lvu4GIN8jbiUdFCIDpqdwoaqluSZ2Ltz/nnCu5CnmD1Zle7ZrHKRyLUjO0sJGDaxltLuAWs
L4zsb4O18B/xE67XY7cxWTybdOC8bf0EJaF25BblcR10cE5nSC8aG+emkOTnjcUdkBZcxiYoANP8
rqpb6lB++l1hTCXT1oZY7dhpPED+ovaXOfbHph6uqwLDivNW2vUtM0nHf1jdsF/PesjGXsZh1szI
EfSUCxcLUZOQ1VOUfF8YX0NBLIiTYIOz9NdauI2+mEsM8lJpwMl4KZt1O9POGmaJI4mDjVu/oTFz
OauR/MG2sKH+wEnT9xJ7//IrEx7pQDbGU15HqedIRpzHyo8MO9/1BAraLWi3yoMpzbF3n/GzVLk5
vUTklQyXbqjq/pXRsMadJ6rgA+Z7YD7r2mxCALMehG5JJ+1b6sgv0X+rzLD1DlkUlLdhY6o3o/d7
K44goxsXOVPzBZfavm26W2UZFhKoqXec6RtTOMG3OmojMs6iZfOnr+bc2C128VE97MiaZ4ZnVF7j
xwzP8L2LhBYegM2Wh4lufWM50xNhtmS6lyq/W2onwG5uiKboahkK2R8KfLxeQjbVdCgG9vC3pncK
PK4Bgi8GSF/rJfGORr3HqmEKz/BphIa1snnmXV140/UwO3l+sYzhUH8IsQwifx0ynp0CJENatJwi
X5jfkWcSZ1GGu7sF80WmlfDdKD1leocHyFv4qnCScoMto+RjgK4HIkpOpH+zVLP1kWx1k/EaP9JN
XYIJSBck4rVKQ4IRuuNgl06eDI45MurvyVpLoBLmVZyRu/S6QWmgAC5quyAos3Oto0csxPzsVZDa
zgo6nuhYGrpxLiShle7tGOWz/6nrxrH8MMPckmc+HvHbwe4wgmIJ5bW3j9oh+qS8obwyGVLmqV2L
7tW0oKNcFVKtbM3Bbcu0ymQnSeV2w/pe6ZDBrmF21ukLGucv7hQNQdzA+nlALVBHCYzuiBk92/+6
WshASEDtyvUYgPmBofSu7cXCp+E/zhW0nF3bFxOwNrvxCc1tf/rM6uauZ55pJtVSG9fVWql7Dv7A
TgBujfzA9PgUQt/2AyS/BsaRrJS0EjsPFw0rL/P6/RaGQt6smW0WfH+D3+/7UntgGQ7hnKlkngwW
cHJS2ruWVCeomAn+U05VQ+veAeVfOhHu56cg9vKs47xwj0ynBaa5gV22z0M+FiLFeCl69gHcyeUI
w9l/UxCETMJlrXa4CPoCslq2Fuis1Ai8eOkTjaB3YVvX/vk2W70X57M5giRu1mrGJnKbMXURrKx7
E5r5tiuyIZhgrTgGaHi0kumdkzm8nRfsFmuvGZ33STi2y3CuplyX8QJdpIHB2DviTJlmxvi5roX9
CLNGF7uFsXJ0bnKVr5D/MMaKF4ZC1Cgny5a90zK4SSti7r5yrCnzyu+CfD8CiKiEzSLNvSwzKFRF
0LnB50nUUwTvjoja83XMQd/4JjvmHcXIUEKuG28y52PX7aRL8GziTZ23pZF286c1sxilwQiuIMFZ
01zGm8TzMTHmGVZGvtj+mmyWpCiUka9fOwMzr9QtVzAiFhTIxxo5M3ysXsP2WwtI8t1cefl+4A74
TGjofC+QCw5opny2IgCTcSONDBmYLbGdjes6yAmTFqQPn9eVbejdGpFbwdnlarGHnqPs3aSWyt0x
ahRvdmNrmOGRNQcJGUHr11BC0yOd2JnDtNJq5Gz389CIZ9PCtSeSVj+mtlnb9dFs5OjGBLnRr04S
RHm05xp3GGLqsLTOJv8TQ/eiPSsbcMK0JyJGw7uG25AE5LHcMfWDLO/3oFEUMYYM950v6ouh9nDS
8aGUfQy2CefcBpUOXhU5MP/OmcbVTJoK3HgXyG5AiLRVAb9P4VmxVwncOVXgQ/4UbRWtSYD1M5KC
uaLjND2/e7K5+tjy7ea08aRQIDB1VM5LEeiWC3B2TryTqYX1S46hgjYPMERQ6sZlsNOhAB4vt6r9
shKolMcSXvADnC1SfLvaVufa1AJ8yxBznfokt6bEifbBtdNbW7hntrCEFEi1AiaUeRZhg4XjWipV
UJF1vqL+uM0zU+U3a4F5C2GmYXMCRsU0zReqFZuTGpzvJQ4PbVdcVVUNUQSirlju7a2ZvKQjV0Bc
u6hKpgNZHWI5bqbL2mmK1bcusqGKqgtJLTE8tCIiapwAQDcrz31nBBSJjaInzSnuvGwxt31jlKF7
1kFyGPJLGyKQ903PlArcr7YK8l2kv2OsBA+7kKUNiIKfKVugJeqtB4cXRBFmOxfI9FhyIfaHyc99
71jmxipiWTfZkOQ0h5DiSbwtuTta8rBdOsEnRUzMeK7rsBh4mAYtm7tgvUMnq6JdOUZWDTuoKKu9
zvxxRYEGUrFj8KMl5FzAprhQwubjV3wEKd+Mdz70Tt8fRpjsdyao/xb7yBs/dQVcUmpwNapdrrX7
QTfzdO71FZaYWHGPl3nmuCLJV+0PiZP7BjdU12udzrDApqcxt50nKGtIL5QdjYSKA0hB1jSbathP
5ToggMngTEBfG6C95v4Ls37fB2laxz5ZTUfdFuicMoYvWiJu6bkaYwM4/dok0wVPqb7N+PU65B/J
xEwhT3urFE+ZWXCCGATJr/HoUCTG0D5AyDH6GL9oLnW0RMrA1Xaym6FKdJ3Nn5QI3Y1j2CZfSVrS
f+ixlyGn27JGRGFIjPy47prSTChc9ZSu0D0nks+tGjbUptoHiOWOAVHQ8IY9ZV8AYSf3zdipaxBn
pyzEk22XWiQQyhZSxyGAHP1WZitPt2G9qHEJP1hIEpqd24ha7TYzb7DdhQ37Wg82NJF8lWxDoUQP
51eM8OJyGCcf0VUU37pKMzKFzxyZO3q2+a0l+feTDyh/dLOMWooAcboleoGuT3Kj6i9hBLNXPW1A
kDSHAUFMIxiCxtNIREtMhBbcd2OAidC6S5Pauaj9dKk9cq846eRjVMIzTZYigLdajCu58wqbwj38
J9PY68KvfPLjN6ROAN0zFMeutQfgYcWtBz1zu4MBng9xxGV6GRiknZ8XojUelZ8H5qMM7WyOta6m
m025zu3Sj4j1EPsYH0oRFUbqm5O/h/kzXipzcpECeKsi8biS3Ve3zbvbaaRlpMSuTvpt21db4o4F
SZ+N1dbO6ToAuLddtDNnwqfRuGPmMb/mqm3fajl5HpT+ntuz9Cpb7yJodV+WU6IEV66rEZ212bRa
WVLl3kAbHKwtvGJo4S3HNMunE/1FwGkTPRsr0Uh3lWnkG79iUY3r/kRErR7h47dDE0t7zWEooji3
h5uiNWp2pSHNXqmEAog/Ccws+NjoZXucA7ZXWtetN+1H6dT9bh487ynvxfTg0grqBMfrwdlZW9sR
1DaKdUi6YQnD/WpY08WyUbQnEPJoQ9itJYvOHP1iXVIbDsSrVkbvxrILty+L6scXoYYCtD3i1mGd
Gg41pqHQrzhNXvUxR0Z74fkZ4v8G0/8BzTOmgmmteyrgrbGdj8jozY+T4PTmsK3N5oCkczyKtnWq
9KSFuG5dB7JmY0ifTHYq9Rc4G110CMKiepJejTP7MMDXRISHx69vb9GTt4yGvLUrBEZ0XkR8ya9j
SSP3UDeAZJ/5bFcrrYxZrcTXU3rDaRv9x0JqaI2ke+E+Z6gAzB3/8QnxgLtt7kUTjN4DZmrjclgo
Bds6Rr41RHd4vRTiog2MMNj5QWW4qT315oGBrPpmrZ7L2eYLipVgGKG8kRy4TCnDJgrybkAlmGgl
6RQmnJyOHvkAPmq4UvcxkXrbw7YZ4+fcj/oTbcPEWnv1/CtoWFaVqHKAjlNiOPVxLrXZszlM5aWs
OGoHxqced+0o7Q72LTO0mPGwHHZKi7w+qF4iVPPrqf3WRNPGyQdKi97JE7OVjEPQIwHpxiVdiyiQ
CQVoY8Uz3PUvxlzo8nL2OhiMYg0DfQD+zLKYUmP8oPum7Limw+W6hUULX7VTRsQlr5YPG/aRODu2
08k8YzKM8sDYz+FVxzCQLMMZ4mkAUZtZBINnEuthyF13JeFDUIiIRb+cGit/ghTcZbvSlxLCr9fY
DwYU4ZYzlGI3JmPhVLvVQl+Uzbgsu2Az8CeJnJUClAyqLoFnw+ZXc0DEnnbbhnDyASZlXIURPLFp
dPW3AN440ZdONDHnCayqPizc1fh7oumqTnyG3EqhS8FmqnNhVgmewPVnNXPMxBiBUWZv5lY/otba
brBRXV41zpzs8qXUw/kspwkSFQGS6Sksq3zboJcq8qq9yjjPrHKw4nHYkAWGk7bqY6jJiD+gJeXm
VFY4OkhGJtP83DTko8YtfBU0a7Dw0AuVnDtjU1i3dVbO5FAam37Gy1dTNE2lDnXskDhjZFfGisNI
c1+so8v+UvhMHmZJSTJemzKE0FOpzbZ23Uan+o3BgWg+mwJZYpJrwqsOfQ4LD3K1oFd/qCjjFBff
bPvGU+2aZXEPqBggDszkVrFPC2j//Ycav4go8fwFwEVVcymvwsyf3+alMlZ4LsSbJRzedMuEGMPQ
CvzyEpVN9uqpqXk7keCe5RQV9qcpQxvxJjCWn/Z+QAkdW35nW2drL0V3XxS5VAe7DofiwR8Aq5kC
KPFpyIcPbbWGmiaClMrYY2k4LZpmRxgtbZFX7DLp2Uc+5899Y12qVt+0nftGv1vtChm8tLW9PBNq
38N6yaODH8zn/ankJBjrEDbLkODraKObDN21uPhPyVbKIAy3caENgi0ncr5uDXLj+xRO8cglKV1m
hoK8xmfGEh6tDIJsfu9+9m7+M+wW1Hi0fzTobb7EeSfMCaBIjDfR6Fj3dGZWyY7G9xgdS9jfyqhb
uGPUWD3+3lyYbg0wBGAHgN9Hfv5+kro4y4BmNostoyRzi7tp5w7r8ps4NE8BpyAp+sQwgebyDqzo
fY+IF1iE8egG+pzOpL2EbeL84il/ch/+HT/gMRGB7RgQME7HoPcdYNufmHD20BtxNBt1ttcVV0Gc
TW6LuLWv1usSvuf1HJgU+lWujEdEJ/mb6TvUIz//VN8P9kPYXuBM2MVYBFNhpfLjHLyNJo/97hOX
wRpOMga/ySKz6JRQ9Hse1ozCeZSF97GDJ6ELmeDdO09e5lqGwaMolMdkHoIoMUzUti1+fd/n7r/F
w/rfRZD9lK31/yPz6uTk+C+r5L8wr86GL/X6A+nq9Pe/k66s8I+Tkf33IDGkLz6Q83fSlf8HJlIn
rhWGFaYX4KPzL9KVG/yBNzG7zmaVe5iy8q39k3PleH+4IKAnaA8WADQA93coV6eF9j87IjAtqp0T
6oNpxgkpdN9t787jShpgGuAWMMwXIjC/wIe2EnoG57jZooe+bhW/8ByxwNvfPRbkMwCcdtnt4IWI
235c/7bbkOhqDWYss6HfHiX2t+0Z1r4y2EWZiHB7n3rhX3YYPMhrIcIuuNnmjD61ctmsF1T7nj53
MrtG4Tnp0EkZbFoLGtOt3M7cbIaIymf7AovWynaiynWddLqIuj3Zuav5zFDWdI4yotg6N5ncd/iC
CokyQ02kJpKGyOizQmYbC2nLTzkkzRdjgmqbbHgn7KCWMCnJaF6epkoUoDNAFzaJusWssR4z5b0v
RJXtJojq/jkWIpTrXl9nzhmyH/fJM8YtPxghJTS/2jIjvIQREThpT/gQQnpREjKqKn8SCWyyUwEd
rdUsEqjjJd5rmy6DiwKUBmtkJEK6im066/kM/ezSfOgj1HS7Lp+iQ2ONI/CRZd3YeQ6SZ0ILeG4a
88ZQS9HvmHPMV7LswRW1P/mx78zBU9M2FPMehjDdLWqGrkE52S0G942zOilz7bG+NLfMtJnciEWQ
tY0/xGy1/qfFNLK0tTUjTE+S0hnKUN+YbTh//U5a9qC/Zbus3HjRbi4jCUV5tZuv5inmIXUVcDWq
kgKJZWhA7EkGo7Gto1kZ/P/aKSLSBhpkoKUyK0DQNQfby2znfsqqwGPoCCKTZH4+pLlkJLGNc+0o
IIBIjbfluk7Tfd8A8fBXGvVsehy3voIqgxLFoZLLl2A7F+XQXVc9+SfnIZ36Q+B2VrkXeT+36dpn
4htuF/SJS6k85thGbfsU/gPNk6IdMCWod1vpwzbZNRqFLdyc7EYLY5pfQkcvlnOOjbVgVurmmynP
V3NsCE1yGQUySyhFf9uYnXw2J8F/pWngu59c5fb7oaztMqe3KLvuhkevSjCUydoqNYIo07dVbznV
rXKQeh2ytUFSnNhLW4jDQEQVq8VrzP5uUdqAzditHWDrbrZtZ741FU30YyPtor6kvlpYhT6ICZ1D
Z/ajY8b//D/DzSqn44IolirIjPjJEI4CYgN0Ffo9NhcyR1QWI5/xpm1XRm0+nnlVFvif3dzI192a
N8zMZeAXBryogk9tKyZWswPa94zWzmfihnYPRdk88tbUR/xhLmV41yJvKjB06FX/vHqL2+4ynzEU
O6XzdnMYgOtCno7apEUST9cy6sE8dMFiVY9TrdkqplyQRLljV4uPAWz96nYm/7x5gA0MGqybknNj
6LHLSkUUleVO+KJ/KF1llGdqFTicgFuEwTdqCkEvt4y0cW2g2lcKiPKN9IfoA4ZD0nsu4LfFAnHC
sIf9eV5Vlt7TtocfHTDmaD97vfuQQzK6RnVkXqm1PtK1xszw4bnCPocoLWCBQKERVnAo++AMRd7w
eUSncLD8cb/l3qOzVtPRy/mqToxsoGPAHWYttxFAw63yTANNelhioYGOB423lX2ctnDUzOGNMrjz
7fahdZo31WXzEHfl4h1MJv9nI4NfAljLkU+/dK7JYRrqhEnMfN9aHIR1aXcvdoPZCNbM/h3zq2NF
77JHTf9pApsGOCnc3bhZH2XYvSIf6a9ogdWuAFEylrk/rEpmZ0E7fmVgcUMOVpjamNTvzMy4xyQB
v8Y+WHfR6YuJVhXjvs50d412ylge53I4yMEs9ugtiyQs5+BqwkWD5TAdCHEG2imtFGEbY82xuw7a
loMVeopc4jEvryNRfAwbh+iXDRJgbpMC1YW09Whln4Dhif6pPrbuegFJ109MKz8ft/AAqKzO8QTa
ab+CvgKWUevscgOQiV2Xu8AZtwtUIDVjKjSMY4bsC+F5FStnuHAYCqbMhNBaBzM+XWxZwmzPbckx
ijZ8z1HlfdqC9cHB3QOlSktkSW+TFGNv+sw1nbN8qHvMN7bLLJs+Y/xAf9oyGFKKyabt4+NhVXOY
RJEG2hidw1j68RZh3YEGniHpC8GXZwZtYlvaTgxqtz5nlUbRS0573BYzeujJbPfSwrNM5A9OhF2K
12yxjpgUIy4d1jgLG+XuwFiKKpm3YgQ6csI7ZUaGFzuDunJz/5zQgeiascWdKSccWBoWUxaNn6Yp
uDNFQfHel5dD5B2nsGUAUeXXdklNOy707bkrDjnuQqlT2evZuta33v9l7kx65EayLf1fev1Y4GQc
Ft0Lp9Nnj0GKUCi0ISI0cDTONCP56/tzqbqhVOFloXYPKCQqI6XwgaTZtXvP+Y4BB94a7JjutpOe
Qua1HdskG5VR1vnRaMN3JsSMx90xL27GJ4yaG5P1ccOzpR9p9DPMYu2Jha4erZ7jPZYYs8OrOoz4
NYKlftMjdle6Yr406FurKs7pYcHvwKQUt16l95jHxEHXXvG8mAmJE9OcBnzVvWZO73rp53BZUx6N
9TZLpJHbbjN7Kk99MrdP9ehbbyFu+i+h0bZIrH26RbG1tBdWjuWetlq9bSoRfPaD2jpxSK/fsmTo
aXJmy8r5vCjHeMEqhV0n3aa+KA8pJkiQDYXTFvHU2cHTgF+aHm6h0ZEmq2sQchQ2ccJ+cc3SsmJt
TNd0azLCeoV9Zh16M/O/tJ7dxU1T5Y8l1SPbREnLypsX736ywjfgRVUcpIbrbLq8qco96JzGexdl
OFqXcOSvcahMU3MjKRZMNH2q3bcepBc9Th6Bg0Z2DwtxxlCS29uwacouahYjfxFBu0ZoOQov6voG
qsBkCc4YZdLZeewmjqe2w63pt2GkteiIyxi8mAWqBywzeopqOzODXW2W5mMqx1lvDbPmQ9s6MQiw
GIw7uWYeJVfbQ55RNYHhWMDupWEN+8TW/ntoqpJBjDZPQVn6EYZFJ+6HcaQvkxVV5M1yYVssZuBB
edWx9HodFUYoHgnxBke04G3ZeoNRdle0nDnSdXp5tNiGdgciofvINHY92Px0joKksY4m9uEtEzoo
+Uuaqq9WIJa9MxTWZ6bHQPQnWv9rROs7gwxQTdmB47v7ecDyE5dyGgGGKSMcNrLLzU++DvcdTrNN
LpGrJG4vjyY2p2LTo1FC/IAbTKTavVpF559SJkofg9l/ITrd3A7QRauNqZBnTC3+H1RzjKK9/cC6
uBcpk6Jtz8j3qR8SO2aLraMuqduIDpzek37hPOaVmx9cFtDDiNjomDtNtUso3FkOcwH27NaM7ox+
X09OSLFTqSMEn3rj5KX3qKi1H6d+0ps67bwzDeUfszlXx7a6LcJdoPBoVVPfxAU0vpCxaGpdi3Iy
T94wAQnGCSe3RljkZpwmUn7tgmGQccFUECkOZqZ1Dnc3E9neL3tIQdk6MfDqHayRH5imU2Gl8Mn2
lrGO26ApjPelGrLPZj/0HFjCtjr6dO2Sg6+scDu3NPIxTlXR2nvNGWGXyWFbZ9/ZUxGbkDWu976e
+9OScahAch1CRdDuRi5CP7L0MMBhExL7zGwX6t6sn8j1UtVeodMKGCoxlBhBvaFZyucTzBxjV9jr
+DySNKCg2BjLoYC2dh7TYtxJWzuvIQed5ruLlMOM7NELp7Py1vG+HEL9qcWg5+5a6XkEq7tGC1ne
T8aPAc65q9P7FuVMpT5wojRxnRm+pmGoOKQFc9pAAJlYrBd3bYjtM4f5iVmyQnA8BdkPT5rc0gXU
zC8pfaZoYNpM4AgN0ahz+5bERaPC1QjbL9y3dQpW0GMAwARb0lt21PJOb68tdiFsOARSnj3fe9oI
nFOZBnl/8EZR4drBjO2fh1U8VnQuBT7qsOn3PbqpU2Y58slBGojkSQ4gXJ35RMu12AzgxeLKL762
3YgZbR0tdRFNSAoEL9U9GvOiT4WoE/rZThXbOfayEjYHFtNUW7vVHRJoLIpFvTEQeW3sfCmWiHSV
1I0V5U56n3H5IUq1XhAtWLU53NikZ+CRkfnennx7m3BnHnBgvA2qWT7k3liVO62LQWwpxaDhjG11
1UltHJlypZcpm7JoUvmnBG7cmVXdOgck1t/RWbU2PavmPgw6e6dw0l1dVvF7oWsG50FuUAOk+bMA
SBz53ZrBOrKzq+KIvR0Kx/0aTGv7IjxzuMx9pdDZmeWeccxz4VTd0Vyc8iKErJ97Ziy7tZ3zeDTT
YY9Mszkkto2tlTWo3Zb11IHqM70WpIGtr7g+2aiX0Gxi+ucU+it38wSaqHZvfXg1e3uBYQAXOVKV
fptVyTCdBQfKGESR2jqg1dpNzpa/n1EeHqF1OOPFzBJjR1eMg1LtMQDlkTEOndTNzkF0vgnwn7W8
aE6FyCi8ySNnasQnPFwu0x7O3UXKUzsRh8Emvg63U6XF3LfiA5eYgh+S2fN20rXta9XV/qc0WdYf
BVpFHL6mud5Ls7/nADmgceTdxmGl3MhUlQWlpjPKaB6NKTzDoEIA7I2NeQ6CumDDCVyuFlqdPu/X
DzRSBQJBKvt9pY3yAfagCtHYkV0emWPLAkZeFyglmmrZaap0M0e9P6+x3RUA5PDaf+sawKISgNRu
gYjX77Q0snFXd57D7EvYtxuSY+ZZ+9o3Ni1Hy4vB6JoOtUw2HbOWqG145Amkdd+9ZRIfSe1YT9Uw
eOXGnKAbqHwCsGcuyMY2UC2CnDZyoFLYDGa5nW0nfXHSsnsV6ACB/bjOB8uZuhiAS3IEUJ2jI6T9
CA2LDMRJo+yIvHqGfrOWTfhDsBQ94Qr6LtOZXVelFMGZPSj8rXYfis1AC+FlSQOUQHbROl+ZK/hb
BxkgFftYcf6cs5nz6Vi252y1yyMRz2pn9FmHE7wK0rgDsRaBxcr1JgUCs+OV8fGDqtjaI2BJtycX
2hDT8MLmJo+D7p27aZ3RahrdTfrDPWNHs66rjxjtyytDg/xJekt55y5zt1HtuPLtB2efy3JKir6E
fbPMVpyglWO+yBrPRmGWxTe0jsNOVVPufF0mp3yrpAF5Ll38d/yc86kVbbtnrNgczT7MReyHfWFt
hrKEoZ3LVD+S/ofIsMp8OR/hiIiPq69tdWjtsX4ZFRc9aljHLuiPDPQJE3k5uI4a71wunQnPrxqZ
pk9lDo6ty7o8WoCxPBY2Z6KYkbr3pbLSaoro2chsa6/tkAKXKsbq4Nvlau2qERuWbgPdXUrmgH4U
LOvsHDNIam8V0Ls305Dr82xOTH9mWOc9jxF1Kd9eRiaYdusljVRZSvdckgKzk0WQvWReS/HDHmqu
h56K8wfFGXrQxs+YCxq5kV/twUynLf3q/n52pPVKdwq2xCh0evax/bx00n9i/2bUZeqh+aYnUCZQ
SMJOcGctwxvqZRu6GZISzhO3/paoFP9fmm39lX1BZUdtGP5j4Fiq3bJa9s95OUG6szFcZ1FHy+Ww
Zt0KaCBv1YlI4C7OsNU/IQclxxPBMPVjaGUvExigUwF8AaBcItK3sW1oLAgjYQ5EP9+g1wApEprP
5AT1i/JsKXbZatFdQ5RAZ6BcsjmNLX/AvB+OToWojcFitu1Y1GlToCh2o1Fa+ZfZrdhg+qmhE5GF
Nb2oQGb2HNm9sNpTMoRwoBrGoF/52xT9QlFqMCdsX+EwJed6aBPkC7c4pTLm7MYvYcLE6xsp0oMd
pkmXyn4ZKhSc0n0OrGGN2Jn4YzyTDjcvMySeIUdiAP/18+Jn3wnUZ/tq59I5BkF6StMa/DC4Grs6
Iq0zmWSWuJtaGjrAE8wWnvlkrYdqsOcyj2gNts29TAu+DNsqVnPZZCs0sTOMa41CpF00bSfHb+GZ
AYKG09bMMh0evDWkPbOEc/tau4LvqsXuBDMkSPinVQAZOtOzNptnBwSyHXD8dapnGF1c/n5sg/Ew
ZhO7kFHARKjQDaJzvQ7Ex3fvsmb4G8uEDus/Wzn0r/iS7LGgFTRJRN4XRkM5As8OiFocSkcXB1Mb
xH0iwCjmxxkg0iuKZ34BkCC+vl+9HSiRvCv4C8g49WByDbw25cN5zsyfCRtgWvEgUsvbA+rpaHnp
PuSLmsqej4Sgid8/cp3ovLbQcu4xSnP9abRZ8tz1nRxeK9/iJ2kLJPXZJOFvfmS5xAA1YE0orwbE
FA8pMWvPVS6zW4hoCYqpvLNYeuRFAT56ofAfxk+1x7Tv2RrMtd0hxGpuG1oKBBgbjd/BNGj5bXJY
eaO9bkR1F/78qMTzTt6RNqDRRbUcCVHu5qG+K5i8Z1s0B+F8DuasCelrObTtiO1O3EgbbT3FIKf4
iHPl8vZh78Hb0W2f7nOMYuwZrrwY3gL1qZ/dTyCnbE6pQXGQwtqVtb/KJzdR2tv8l2lnNe02F8zr
mGBfqM0lgdRAN7O9d3VtNccA7NHrb4OVh1+jid9N1LdJ4G8DCxtbFg5SF6tZyGSS2eRfJweFTm30
YA53re109/Xs5Bb9FOWhvDT9HhinNcEw/PvXtP/lRfm7oc2M0qIQZGD8x7iCYrqZRoqnjecb7Svd
O4XmlLvhe8/xDtrFKk7ugvRmEyijxheAxMzYLbRaNqMuu8dKywI1tzJFXNgg2+rZlLvF6QRiAVi2
W5FpjsYd9gemuaNTw19QY/Dseob66HdWtgutzjqNjWGhKPJIR/s3hrTb2//Ld8qTieke/1ZgQgf4
8ztd4SFbbB/LhjNwzr3d9Mc0K7vtANnhodeuvjq+rhHKpd2/cR396xdrORjuHARQ5k14c/vvv/mB
Oh41lddgKVRhU1iWlXeka5x9z0TLAYKJJULpv7+Wf4QvElSBkgyjM5ZqSlScfrfR7G8viQJ1mJSk
jdTLKrkDuElCmzDC01ysDINBmQUXWXb+vQG47FTjgdjQvx9SNE/BYOyMsdEWujqHWerfv7G/joRv
7yu4+RuZ+TEtDOw/TWV119tlx4a+qcg4xg0hQWRlPeVibxbUBn//Yn/1Yf16MZSP9DcDhm88T3/9
EnAqew3EpWmjSDZONmhhnQlCVOoe//51/vxQFkN9vI4WTVLTxv7KGPP3L3tRa1HwTCE7Mge67aQM
51UMn0ZNEa0M9oa/f7k/b2RezuY+sh0mpMwBbhSL31+uXqy8Zj1qkGDeNp58zpk9LAtNoH2QlCz6
1QB0FAV3Clt1WKmxtn//BqyfZvbfnyVmnUicfRubtItj9U+ze67tHB3LyLRlHbvpJRuq1YgL1wXN
3DCFuafmcFUMKLVlWpAN5WuyVo1Bj6cDkTL5eFSA9KR0TGA6rXdDmjXJJqn9oI1HBGzpxgkKdPDJ
6Lg4O+ZE0WQbWT8iQH05Zwwg+ofZKbTPgThbGhrAtV9tFrOxzUObtgYJiNPI2v9rLIMSho2WQcKt
BnUdRkw2vemekQAidiR28/AlSBc3P9cUsvYdkwiv3cL/XJZDX43m+FDpme85HGareeZswYbK5Ibp
YFfMbLqjMvnFQY0eaDNMKP12M8F5bL064Z8o65oyLptEnDtMlo/E8vDTTvgCq452/AlqFLT5vSY8
hZ24yKgGbJRfM1/kmO9HB6Ixk1MnfUtbxBO7vLCCk+wHGsHu6E+XIijDHyZoUr6utcqpARLGDKcJ
0HXyUocJyKieBNJPaz+ujz7wUjZTYmVQBlUJUymb/juMnL5lQ6987EKXMTDm9ZCJZZm+C1RO66FB
Rmp8BFKZjMelUWz3wyRCmhMt+hykU0Eudw0R8NXFyekkxTZS32XjotWRqDQzqqgSn/qwo0+T7425
4LtMmOash2RIjfE4oj1GmA+ihnnez3pEdECxTnODV36XOyOtVLiG5GaOljblGeYwlqcx72hfT+EC
tE79/A1T7vIiEwOaYtsMGhcpjt08PDDb+/kl+Hxo0HG8emM0vNmVGr+ItFTZ8DDOYfsKtHFkeNPO
CZ1mHe7IKvZfbAcziF2YzDlgrHd3CbJLGSfEvzDVN4K3pJyvQ1EzW0Cmv9xZnssBEh3ZYpx+VWmz
LlTDhQVbZqDw2rp0Nn9YTWk/EntgoWbCrywAgNVwaDk2YaH8+4f1D+0DnBuWCkqokGUXHaFl/3W1
CL2ybB0L60NOQOdMXk3gP/IZWacC8GjgXLvsrggmLsHfv+6fiy/eVJdt1uf1b97sP6sJW3M+TCDN
4iEJWd9TmOLZtuF0+2/YA39urmjWEImQGIJuAACH/8dqyCgqA5NBI6R2g+LsgCEGFF3dpr5V3b+q
NP+3WZW35fwvi1+InIXtFdSbf7NG//GKdHJdNUJb3biO4X/KQkt+L0yn7w4ZTHRomshic/Tuphmc
k9VqPo88hj/+/sv9lx3nFvqLUY6sFIG0JPhD0KJ5imZZMpDF2xfeg2LW7Rasz3dsYTzUf/9a/3ID
8VqY4QjiA+wAmMD56w2UTWnt9i7OWWSh5bsQSd5t3KziB6EiycDvg/nbL8XDf/66WMKxa0NFDuyf
Jc5vJcwaLraBbJpxmA7mh2bhcEQDz3+E8ITUxBHLNwnJNfk3ty0P5B+XF6eMi0pJ3PhFfMHOn5c3
a2pvSCzU9eZY3ZvmMJwW1+wbqAwAKZGDN943gIXzD5E31jdhjKqK7CIY3nA752NsBEv3zW6K3o6R
kIhzyWBv2SJ7qx59qZzntvblJYSHbW1yFBCfQmbEbzK3zXHbJEGQ4QNA+LGhG01/MQd7vLVTpd4I
PLgpafJwPgkehmZr63B5c4QausgojK64sGgy+em85h1fCVG1KxjYI5KJOniYLVyTjPj6NP/chJiB
xihzuyAkI8bwpXOjlrN/TOzXRtQy3wJEq6SfHEdaVdP30EZfuoGmvrYn3ayuz5SrVsYBHQyLaQaz
DiL9ZGBldn8e68O+5ef1z56PgYffvuIpWYMHCOr8hrRq8xpQf5N8gFtsMV2FHWfK0+QlRRAPwYjB
WoIY5yhqD1iL3DprbPazcH1IB2dF7RG4aEjWluW8Yux3BZRItH2+uqwv+LON+4Gx/cf5Z38mS3sI
MoxSvxUjpGqafqF5j3EBZXKDeoZW8MLeHQJP2Iuywrzn1MhtrFr9qCpHkJ9XYkWO7CXAOzjATzIv
BNTQSMZEOm6h/Uz4HNv6hjc1RPKSZ3Xt7wBDhAfsBM7noc31J1C1OeUBoNL2RBSGONd9CrFuyYog
j2uEtvu+uN3aIyK5A1PkAPRkA6eeRr5LQhaR26o/DyDqsctpAQTntlQLmnY9D0ZilJdfvZrCzevh
lYSV26UKA7bqNiUY/PDrzzOgCdKzCZ8vuORjH+AooZP4eRYNdvvAm9vDuKyhty0roocMxiZPeB1x
5ZIUl6xfUKuU59oyGjyE2BxoZlN97sUSih0xzHrcVeGcSDKbpim5FjV94V0vx6GLEWdIec01MRpR
hVbd2gp0NwQwOoKb+ZcqZe0X3jLJOWm792RAI7la2NHoSreYQ3ueEclg7HZxi/4WX9B6fROem2X+
z9A8QAVMQVVLSh36QM9Cs/jXda5GJheOc3EjtdL82NBHLI1HhPBr/f5zYfuPBKRPjeR/f9L4fofx
/Z//VmP6P1A5eqOF/ffC0c336q2fht+lo7e/8Es56tj/8D0gLqg9bcfBush6/Es5ajv/sMDgQMnz
fJpj7g0lV1P1Zv/7fwmP/2RbgmxGnyoMven/V44K6x+2R7kBR+R2SLmJSv8fq/CfjRcwh7/Yhf/8
998bMcCm/tjub3JtC+JPyJmLlTX4M2YTJxqRSokttlZil26c91W4s+bO31fT6h/SoQ02K1kxggdz
yzIYHBlX3BMllDubjJL8DAHD39du/aUzVw8J/k0414gxokQ8huvM5tHiZWBPwsY5mI9Iy5aDDJrq
o29Yflxpd91kqsdKIAUcZlJdIG/AtzY43JMIYGwZhwzMqHqennV+TgIDt9mKqS7xhi1/yotCnXvb
MSEGKayKdbfQdoYYw429kT6H4wxbySPrlT4oFI2tOzymSUFvbRrKbZIO92QjfIIO525hBZsXi+oe
7dLCBEeDaTd9nHyEFuw9Hlfcxno4S4UvtQ3DdNdwhVDrp/os4TbTMQ/ixq+foPyHmFb01Tbr4aFQ
7FUukVK7GmTvqSaVDdYA1g8QnreYIklMmQOVAacPZl0QpIcyGfKDDek0qnFQn+HfODSD2eF2AckF
+0YnWP57h6BXbBR4HgGVfbKCpNvAQF+fqo7pRW60CKWyiW0Uic1ROSvEUbVeXJFPP8YpOIDQXz/U
qTq53tghArLopATWpehWuLWNfXE8azkVEqLrht+fxan2x1iVwXeMTXR+a19hImoYsYUQxp9xkH4L
y7w/4zNqdsibcLS3SXtI1vBNGOt9PaSKnnjJSLWGMWysZYfbrTdjgxUaVzGsEG8FAT5a/cPsKLqu
fvMFvfVhdmdQuQyPwuPSNeM2GwofPIcP2gCwtlMhT0gMcCmqyfW2LUs89E3VRuTznBnlfgmzzohb
I6cux9xoreHNZyG3CGCMp4VJ/gPItf6LZaLzyOFgHDLdJee0E3TdqwTXzhKovTl6b4Xlbl1mrgvS
q7Syti7ezLLE1jxzHWGdXHSWYujxLlkjTmktXzwD5UH7yrXoNyTRHIreeqatS0QLnNlOorJaSDsA
y3BQrhveyzpfIqunbY05rYtNUdU0RfMJh9jUc5AmUDnk8XSHTyP+ywD7V2Oeqlx3Z9J++mdF+g/+
0yjh0WL66tYR3/6571Ek+quFtBWSVzHZe9VrvkHQCEHnBoehzoP7wUmdrwVTTfjRdhEN6TTErjm1
O9fU1BNZd3MR2sZ4sczZOQ2iczuG+PB0GstPYyQuWwk0WSDnJfyJCuTkAqbdDI7KryAekRuOAyKM
MPO+AQy8C+UYw7HZ4w5stnUFiof5ttqagqwYdlUvrphhPCPZbTaySfvPI8f2B9m2tGRtsZz0bfSb
KIjNSJjnfblOCDamie7JKsb5gZv74g/29HFNUxujtNEwWB7w3CYD1U3B8KKYThVV4RY4QbJHItok
ERoXTH8TASxTYjVRyajGqbSm4z/f8PcplaQqxpPjv/kAqc5KdebBzxnB2Es/X/seIRDijiDcMQWq
EUyh5A691XjMbeRm5CGyEmEKjTI9E6Wde8/M017XgWrVsYN9WMrkmCo/LuubViMIP9DShyeQ+EYk
Q1FvZyEpuNjS9+SSpZectkiMAjs8dUlys+imlrhrOKd/sBl5Eawrkoemze58m8VBmA2SS8+4K7Lw
R6uwvlIxRSovvwgOUddVzeTg2N7VxKR3ADtye10lLgZhEMRiSu5cc64xN6ppulfSay4oOMZDNuck
anTyrhiVsQ3DobvL4MI/W74KIsMKGGTCqdjMRqtPPVbDuINivmcOZiHCFP7eZL9pSUdyS9oa4wQE
zMXFnFXwTwoYG5Fa6GEAfGlGRsyq2qEOeBtuQVFaxlAl7mUoX2ndHGEZPJXsEym6lLk146L2IitU
yDeZMZIYVoReVDBOkXNGgLRHTo83vHOk3ywJlWaYXwjk5LXtu4rUoZR2jBDMf9XEU9k8Jhw4yNow
oKdbRYpILL0F+90klNMrmYf3o3rRbvZRQDepiuXRRbT8FSVItakCtDsJH3AOq4eUjqmlMeuTXaVZ
nCI8et/Moj0W1rsqguuCwAg8+7jOPGd59uhnjnmPHM+5tGs1RGaF1DuiRT1ul5n8qJDcjuPi6fAJ
sfa3hpnzdjTFc9IiBBMdEbAkNUoFwsmeGYV16qwslW6gXOCvNzPc4Cz7TKrQk4muze8Mw8TTTfdm
k4x0LfBNzsaLW7Q3p0Wf3FsoMhj8884xsW4ktNbzUo9XO6OrtrEGnR4qRuFXGyE0k99AyH22oAr2
dRd8wEacvhleaX3ygpy9qiv8cY8mDmlzIv38OiMVOYV10l1XBwPsWDiHeVyc98xn3o2h2XvH03Vr
NmbcOaGmZnBmRsfDaIuD4ZF0gXpIh8e2R5VFqEv3pFEO3y2+2d4PQ8FqkZWU8vDY6n3ZSuyY6vYz
zwYM3Wu5yUPv2E+hZK4TZN4DIIzPtgGkSZK1cNO8nYDn2K8NjgcsGHN+oNnMw0nox2PfA3G/mUfK
0Vi/rkjoK1YmkCBzNslLZpHIo1n6b93Cj7heUO4G43tSo+5Ya6KiZFUuG1ut1jEFHLJDUdfHhufJ
d6Wy8MqN9aURZkL2t00MGO0Z8wjgGzFnL4IPmZz8uwocYbQMq3dQZg5ePXuViT0e53Z9rYU8VPPY
80BMHCuIhYr0UppPWP3MI0CL6jAtdb2rxdy8cPgUUcXmzEXPuquhlUNDJ1+TI5aL4DLjEIiNli2t
9XtjBxVwRLSTpXFbj+slpeG/R1tMRovX3hchDb2xTM2IZYJxohumPHvoDgvR9odRNtWLhxilFCH3
EK5Zf3nLyS95rYEH7Nw2QGs3ImjYQksooyHDhFs4Q3qYQoFODOlyOfrZjllouQcgBiAsDIn1qep8
P1lafpLQESNBxxKoLwmauYJXP0DD3UO03+bkLZMsduXQj1iUwnKrXXE1IMNs1jF79s0biU18JK7v
S5epj1VJ3JTp78ZRPVRDGhMamDyQKZAfuYhig6Av21pYi2OSsPBwl+JlmkUkcfPsQ7hxXwPIFVsp
pvpEZLF6aIbg3lsag6spgjKS+fherIm+WwfL0BGavioW4M5QqaYPI+EmL8D6cAjIxrr3WomA1yKO
025NBrikFjwRhikuIRr4bS7Mjq473o0JZFnBwmiXkQgV5eUtOVQl87cyCcxzFxg7UkGYq2ao+iBR
fU2dmVM4EQNoK3d+qe/6EPnvnGw8T0cgxA5NwE0q2vYDKqmjWy6fmzQ9epNDgp3pxgPiu7x2T/SC
Pufz/KJFu++FidMSj7czp3vTU6A90fxugsXNULiH+yVr1EEm2ScgCzEcIDww3fSop5W6DQWhyMOT
tRASSebdVuMj2a/rhPoe9JCodoM24q7+ak40ZDLzXNZLteHN9F9QXn6ZmuTIwIsrHzTPKpA/MDvv
UC5nKOWZzergDgW2xuplXAGm7J1gPHkh8K4mhbbXfKQjwXYBMaRdrU2T2B+wIsnvSlfetpn9+dQB
hr60KF1jNMvFeSAp7m7QCw2owKVLlbTMOiuKJmSYHDCy4WqkHuou07v3U5MOA/vvLLGFuO4NScRa
x1vKq0OTui9E0kDoAfOH9h/zksqbU2k1e7l22DnF8lDNHTMvxK8t/RMTawdxS+m2LCD8+WPgHFSb
Ww+4aopD7bflw7xmgJn0naHFhYQ769UiG/bLKNy7dCbKutCzvU8kask+r/W+spz0g5TafNNLj76J
fMa4MKfvDgiyuJ6hrAxoHbZWP0FGSXx9v4AGisMCvWO4Cucep/qdE0zQ1uhREiBsvfl51aKUrLLv
RZ7fYJpm8V6vw91cK9Yvn0dHqRezLupnkl0x2RVb7xbpfYtdIWKDTeHWbbJ05JftfCf97ptXW23s
OP14B3mo3ThmjjW+VKCVhPcdrhT1lmrCyAQqiP7Evy5NFRAq13YCzWPinPK6+Z5MDAUJz7KvoZM+
Dzb8gIRRWz4N7wj7x5OEdhtbLd4cGAZXNCrpG02ylqwYDfIlgv6UgKMKRFwtnnyDvj2QgIUuQeFU
AHuj8aaBH1PI9+/nwd9pX2LNZduTB3BHh0E0V89f9cdl6R+9oK02ft09NiL7SKbSZ6imV68f502S
5u+CCf0mTfNYG+GBiLMT21u2McwpB+yj3GugqBdYjvJzRlQNCTejt0VZ7iHTrS4JLvNDSMbs3lUW
yx+BTy9JD9lQ0sN9q7G0vOLPRPRXblfH2BYq9DnBj3HTLVFGGKWUIwQqCmNXOwe4LoT5gWHr2X/2
leCh1qFLEknQnF2dPquuM04YMh7tKn/3yGONoQGWe0+1b6qxYMaL7wFZRaPWQ9TOjv+Ul7a5E4Iy
emhZihK6sbi42NhyOV9M6DDYI6sHg3UySUx/Y4/OwTLelDQI/VA7oQkuI7LpNEvjQdRe9UZ6NMHO
dlEdA1dTzTIE4ZsTkCVWfAO5Fs6T8LmBLQHGzcPOg3eAmwszU4Sg34yY43yd8v7o+J0826YJAGqt
5jikDxihDw/O2u4/hvRsY4EkDEFd+yVg2HgIVOAdyAKqOOqEFTuJxdpKt5asvmdhoQtWbnvNyR7e
8nlOTt59mlzksr2h+gPdjaaEMie785p6HK2o8aEIrHRiMWBwenZ6eDuBKSmWb9oxYVXP/mANlF82
WmW0jy9u5dcXwxfdtgdGuhl9OT6OE5O0LbaoJHZVBgYhrzihVrg10BDZ2QMZariOLHx2OqPkGEVN
WBbbPPMTWRyW0URVZubLRQrvufPr9uDYlXzHFNE/lYZnx92a19976Xgn5S71zp9dkuGgpkbSubWT
E8Ccju0krDlOCYisLj93VRG+to6c3mzsJmRdiu+FPZnHMqhG2kF+tzOIC90w50p3mQwM4kTN5oBI
adr7+FihtmWYeIOl2SUVfpdVrut7mbXGnjTvOUIUDbsgqYz2A5cGF0qFCzRl/Iz23ZvJb4fktEHW
7H/EvYVA3nOzR100zgck/Qj7ARzJw6hmjlLTXHNlCNQWrpgeHNW1D5zGg0tTm3pjQi48z0zco2oh
5rIMpokuNQ4lJFkUIE3D5C1r07imp7urAFscUYSbYM2s/JpUdrKVhl9eC5vUaGmNuEyK4VQkKWao
3pDqc6e4DExil6NrNuZxMQklrTr0WtwtqRrVDjosfKtZs7SittXnqbbv7d5nw1Z6duPRx5C8MZeR
Y3P3f6k7j+XIkSyLfhHG4FAObCOAkNQimcwNLJkCGg6tvn4OcsZmkiwOabWcTVtbl1UjCOHu7717
z13GF2Rl1Z4jDChPoccH2Yj0rie/xdQLEA99faXnlRuYKuPNjOS0H1UnftZhA1hJpGz/4Bposmdl
WFLjE+B+P+XTC01hUsZAg97nLSYYhLae8L0ofBYaQx/ScOghGNTWa01f79GpEl1HCB09wpYWzITd
+ApoiukbWYS40cULRQqmQY5Mcon6u0OSrZlMqFVqPId93uKX6lCodxX3zUqerQIMTBLqL2RfrD6A
nHxvVTDasZYEfWh+D8LpmeyZC48wWhpHzJvrAbQ3FMOTVpLPqLcE/AwIfS1qqmg5zXTcD6D79Cc3
00zwtNMaGddAlT7WY04g7OiOLmHHUYKLbYXVz3QuUDy4B0f1+ZPZixg7HqwcAd723PByg4eLk+ss
siZIVLH5BN3omta6FbHMkWCMAAx0rtvqtCQjWJmaXYUto3TjYtSXgbdwma9smdnUdGV8q8geOOm4
jHEUa6T1eQZ7ou2lFh9E94suTeiTAr6cLC02DmEPnzDVxrOTkuSp14a4JhP4yuUYWpcgTMxsQuY5
hQ/oHH8rjml+2HNOIGotW02Csb1vkGKtdts1HQ/PT8as4tgICt8/3WmEY5jjDS0qt1MbVrBQBYXk
RFTVqJJ9VtrJuE06d4SF6e3CxiFZnWSudEX+6JLzNgMmfKdmwmdQTfe5CKMLeMHGrtfC6LgY+bgD
apw/Y0gK8g6QPrishqgkCFMcfUGlCei5Mn+obPS8jL9on1Sje3RszJbbSZqXoVObZ8MK2T6nVj91
3TxdJiTmXauZgyRFqLE3qq7wUyjDIAaaQ4+xaF6heDvmSTzgYvjOuPsnOILnnMQWKyuxyOn1s8hN
DY6Aw9c0wQ4C90lfog1bZ58Ofb0lbNpBuRuD7SNGLnzQBBCp5QTnyx9IlicSPV3ErTWpI7aOZacy
+NsEL3t7U+BDbEV96yUdbenuunbKSyZ716PHSXjWIxzzHUciWi1ercF1c6o+cIr+C6/06vq0b4tB
W92Z+lcKs5M3cgiXts9yM+yVm6jf9DD81tPuywLQIGGd0c/Q4UFAV9ph6iXteGmANrKEPwndO3WD
dafbFahUK/uNRx9MbVaUXyAey42ll7UPeXTACDu9iDINd+GY3ZVhNAR/0HgOwrarzkD0sE3zVm6G
IvIdET9XtFPGyroD9rIxi5PS0rOucSO93EOZrnb0RrCCAlaANmYwzseM5pgNZT1JJXB9HB+sSnEy
mwa3vX2BLwuVWdprW0hG9/MisFdG89cVc+xTWfwWTbtTuR7uk0rmFzlOrlgb3f1IO/qANKc+Y53X
gqGKT7Oc+0uMGuOB1CrWFKb858yTzxJ82E+DLucYLo+C3vZD5OSMWpPcFOexaF8ozcUmT+kTtNlq
tsKivMOxDwttsVcDa2LdNKHHP24QQVW+qdnlfLGq6Ruat2n1gzIY0LgJaexaTxaWHOZ/ZnvZod7a
YXickQYCRqIRl/Wixjw6xMULaexZu1VFStYuTC6TjEYzch0uvsi1IT1EE5mHybIPTVujKsCmH+IA
zKufTudZBN+C8zuFbpr2Qegm7rMYzBZNOg3NH8R14TCujSZ56Yg/PhltRBS5JmKwr71BTZ+V3ZfZ
ngvS4qdveEpW8rb3pEvk5ijI0vgE/e3OJjeEc1J8wZJBrw3x6YVOaXKPkz5CwGbq+0zLdL7VzruK
ora4H8ssPsMT9TDwAGUKtJhEZCKa+q2pWUxvyiwVWANnzO+CMs/VI0J5qi7Fp5o6R6QwyGlTN8LQ
YN32i3a2pfUNMWlOR2U5LTrpQJUJGV3+7Cw+JYRr9MJmUu/S4qmnpYxAjyh3EvIsHj8z66prGHbP
oLlQXTD2WYCYgeCgqRZXWMoAWu/1dvw2YibFu5YeF4jKQTSvMbUaEygmXKhLWYa0cskeidblMFJ1
kOGZkhmcwFhdx3S/2G2QyfLUZFZ+GjIqPVzqG+ifAwRBcw5EmKc4sJhz5AUd7rQjxdxO6ztRO/Tc
4lsx6d4PkCnT93bW0itoJOQsomfFPbikCkwqn5yBGxpAI0Hvt0U/3xR2yrJhroeVzLmauwb/OtLW
gUUvHznLGXsIDfERW8oj9c0jL6mxBUS2Uab+HBthIN3ooXchi5feLQ5z8zdNr5pHZgvd12u+oLjM
SPrWCl6L0G4eXNIVj6au/4zGmZbR4NLuBgR7UFD6gjxEMzhJUC+T/cta2I1rrTfxUyBycEicHCud
BnS4rCjimTe6d+3lG133MoCvOPNuZ72vOI3Aa9RK3+ljRjaZsA/4T33ltBOajsXZ9om6a5DVhW3I
rMijaGa5NzfJUAxBNcVWUCwy3RNgnEBnUK5z0xV4kwtMFDsHyOQzXXDMbhOOI2uSzlcP3hxrjB7+
7jOEFJu20L7qzQxz1mA7h+otk/KO0O/8K2O30l840FIil5ftBOxt5Ybk2g9RKTvAo5I863n6jdZ8
v69U+dPl7WZbx36lbZbaOcIAYXqSlao+hIo6ultqb0/p/4DkFplkw9FHJe5Ptj887lW4JTWWzIOw
vEwRA53pvk8BTMDmHp64cbk+wU5GxH03prUhHvCOiCgEg/VibcBikZiBAhlVWq4wcWEldUNMd9Bx
9lXbtr4cnCRYouHYOqSLqiL7MVjy0ZlKfD+roAQfu2nTzo4zunu5m+/qovniMh0KMm42R+YURjTg
Ykgm2g2Gn8Lgg7CKa2MqBkrt5GAX7by6RwCSNu74rR11eS/MTv8yphAOo66GOE+BcFcWmcdhJLPW
1nkK7zqOLxg1xnewO5qtYER1i9i9v8CBJqE4eodaKQ8vWgTdiORGuj1LlT+QlF77BapvfyqAybud
l953btrueO96oLLpjOfbsOZdIQuyL3vD9PXRyc6RU3c+B9sf7JbGvk5H9veGYebGrWh/eCrcd3Vy
D2TcOZuYjzSnyS6qeIB3WMWcZ/P2S4R1DsNdhWSo/oVw6yjyhb2+SKrHJnYvO701sTZzfrEh2lca
EijIfbbxvXfQsTWT6xdpJK4MSN4/Sru30Q4Dv476PPdLSS3YVbo68jKWV66T2OeQaHe/ItTVKqK7
kB9+inBQEuvMDKttyUrWmR1TXpbWmZBqDEhFuqVJ89TVEJtzAkdRpnSXoICsU+3U46FSuJimrnyg
LGy31gh9sUOqU9nqBtyjCiB2pMhFWoKMqaY2/cy0Kl4If20mtjisZIyv+4ASqcR1ZYTUSNr0w+mN
BLVi2YW3gO7hf2ulvm/o+UJK+6n1UcGfBjRfEfG9SdPauzSQphByZBjW6puaLq2aOa4zj1+6vv/V
jWRiqJIavc0pCZT66kYTvhFg4+DpzfYmXvDAEEZJPHLQtWGAGzz2ERAXW1UbD3VMInyXnuvawcgq
0nG5jZbUuWLTV8FiNCaZsgAhsvGiXjEkiWA9DRskrl0R4cHsQ186vGUZHB6qBrrcmtkeUcRRm/W3
3uBkp6RVF8lQX+GfTy4TDAtMRYsM5F9N12McCwbB0nrEZ5kcolFLr8O61HzZpLRuNYi9wVya7qmb
6Cl7lEdTMkN3qvcRX+iRO3TtjmRBQ5+gswsANzEKXPjr6M9iSHMY29CC3pT2PzEdUk5PUXeXeUvF
mXWwZ2ymEx1TI+wCu1ToGUcBsht20zebhuBZtAMN687ZtWT+TLwyNLbNbZxw+nBVY927oPyYXqOd
gurnbMaoLM9u3KdXdSI6Tkhttl00HYH5XIqNXtP77cQSHapC3NSl15z7mf0qhuINczrH4Kha3fVl
aXUvtsisA1a353Fd6rIQa7cjScseHeaNRWkUR0vlTYAhITqHkARB2mr7MqZBmbnPLdZRflXMzpqS
VJ+FfVADy0a9qJkkV+Ws/6Aa4uZna0juyLztpnqPJfNOOv0mG8402PDJwnABlsDNWKmTFczIr4IH
lCyku6f5pe2CZq/E13yl07r1vWbTRUlm3k8N3LlN97dDt2mM6Q4M0z6sjT3QjY0ziCuAu+NODSii
DW/EftucRr27h+JTb+bKOGatQ0NtwEIx+MVQBinfUbnq7Y1uj0tz/fwZBudxQHz0vMsKk04C+1hb
sUovvUI6YBwrYEmJJl5kSsYBX0rqMhyMIAk0LR+lsIMaI3a58MvjDpXkmFBWDtvSNY+UA7QXNHz8
UjJ/LujtMyAM873goHlclCWuDcgWvDOFSh6BMGWbXusSoMNK39IovRkolvcrTv2KZMPAGCuQozbT
IdpK3ENdf1xGbR+rqbyJtKTbit5lubLc+Nroa+D/K/IW7c1qCuz1A77G9JDRVryEuPmN8BuEIUpk
R74NK7tIoqK+MREz4CJNV6Vmz8lfsZuhV32ZHFvbszReL6ByfI2hKPu29di5DE7QTeZf2S0QCZQK
fkcaevu4yZ5Vy0ywquM8yPUKIH5LKDH0oOtEYlROIOxSPGKjsAQpB5tBOk9L0fMB58z16KXXs753
VAXYRVKCm88mJYpS5d4zGnyvLHcuDQgTlXJfS+bqs7EFcT0FthKHUNa+5YBGJ/biJ3VL0NRqL83Z
O0RJexKVREcIc58Q5R7iOowyg1ZlCN2AvhjsGnE0E6wYw+inqqeCcivPz/GQg4C/URhvUTb8mmtv
F0OXHwcnZqlNlu2im5er28sNORC1bXyPCsXGw2ysOYfJcAmuZ2frdPaVcSeFJm5bqjqqG/cO8/dX
zcpGBI10ZUnC2dqCcU1qc2RtEu+GJ0GGAoXCsylaCm2CmFyQ8SWKG/hKxtVIv2edwjCU732J4qv6
bVLWMUIkl+oAcKTdavNsHbNU3/Z2TOd/8hK1DoAfmYSf24ghviHY1lJz7oMYK/qFp+EiH8PiDMKg
3tqOS63UY4JOw0TjFIPtwczPERW+SkMgAc4NbNprmdR3i5Z8qbRhj/Nr7zbOTWLJu9Vxu1lo+mHP
bMEACu8+wtvNmWRwApF6BRO2eDmDVkDnpPO8NpMd67+lIHtlIwAYPAkVF4EuYhMKLkaeRzySfbof
INamOwbRvXdVYNnkyGde6Qz6aFLLW4X3DI/wjhQIGjKCXQ/aTRSMqb1gp1XAyTaxjTkNVIuKrQ0A
m3jvDnyR/mLUi/PgNTMkIozjZN5E+uOUTGlKbDXBuD4X53O2EVff2QiGEY05EG+6Rd0SVRudOEki
PfMwglPYsS4NwIJ+xTJErhe6m7lZfNXlxpGiNAcUYhWBXBubAo0BUCAORJo1XNmtzLetLq6JSmIR
rfhUS033lRfeZxUJHURDd1uSXKIjKO/mMl6twDIhU2Jq0ye0cbGfO90T8jFKAgBcR9UU0S2xLqxK
TB1SWQaIu37pLegQnFcbC415YLY1Tf6FZBfHgyoOqZB4OKDUEBHth1nFN7CJr6ZuvE154bZx2Jyq
XF3pk3EtM/W49j930CTVkcDjFQWDmV83mQ54PUldrUq8RxS2jS8n7arJSEHgVsZ+zySPAXpzh8yM
ceYSTLTbCawg/iharl0Y05hqGA0PkIaUANegzQFtUYnWJn/IgB3twUXcKy1cmBJLL5Copjc4XGlx
UbJDmBlomBU1KKSq7eK9Fns9Ccm8LH6s5hecWqlfSdTWtd2TFxDTWUu7+mKQnFfLesmCCAn+ZpSz
uuM86Zxlr/fsPqV2IaCX7HNsPHxSQ7SrLOglCrz+tvem+3KmegOqtU/caQokwRnbPh4Q9hl06iuy
mu/rwfL4pEYUT6LXt9IEkpUvprGbgeFwLqnPVaW0fZOp7oI7IjcJ8PZnQm8IbVgq96JMOPHV1fi1
ckhjSQEpbrWwVb4ejcgEl2bZM61zr5K2/jUwTNiUVTQGw5QkN9rQovZmfQ6YvwetF/4oyp4zXRz5
JbKtgzZ4cA+G9eS6Go9o0IQXnj5+Y/DaHtB0sn1KDRCFOXg+YVfRYVwcevPLGN309GP9lNQ5P+uZ
t4TK0q8Q0zVbB3vQQ8up5cS1HhMTT/oSz9o1WGnFdlrW4c2C7TvA1Z34jdHo4KmH7IGTPo47Wscb
g7bODZnPzW2tcnx5FUchqg/rJWr08WzrxnLpVVO0bJ0+TwLE6vbRwrROi7HP96noe0b/RXoLR9s4
Y5AG4IlKk1x29C0Os3MJDckhhIjO13xbtFn3cyxs4GRjGroP9mDccIxcXL/shkxxYOwYkuoRs5Gv
c9xMXZAhbMv9fM51X2MozLiCGaiv8ev9oQFRNcN3+a1ARtbfKnKrtG2OKPi3MQCaRz1O1Rd7Mxq+
yrZQ8sbxJM6t2SrOR1V7iXh5SHbdvKo+cl5SF8eKGREErJbbyihpy7gQ11baQORBd6rjimhAD+wH
x42Eg0yyFLq7LtFoVxvwbWYld3zPoM695Udlz93eBiy5aQqJZsNKOLVZcdoeCL0Hx+XeGCQCxJJ6
JSFq6bZ3RItbItTPFiCMmlggwDbHzBqFRzWJHoTcA6zW2XQOTeOhUl5+HY8ch+Yhuxgtr7oVg9HD
ku2/q9q6tjAvbLB4kvnmGvWpyArtMIWMqQtlcNaLaJvFFv/PDk3ETi3iUnQJNmf48KErbgjDmQ+D
UoFZyusS5lIoh68xZ1rQeoHpTTtwdmedp5Ok9XflRU9pwwg7huBKJ+AidLzj1OeBbtDX42wYVOnk
dBsxaNmuZ3dsN6iuolMd9cNWTpBLBzpE56WNaj/tYmvPKcgNQOGZ5yi1uSYK3nVmNHwz2nlXKTwO
mFDkTsDLQDPIEchjBngi9dK+q8kD4Gweh+J7K9MeXUMVDl+WVJOXYxmm37sspT6aO8wTjRli+zX1
fttxuI2RjEBWFHnVfeUAdmu60FM4tETuQYtacnWoXEBVqZSdrU9/OUWSBTS475RpTau76To29F9A
dphEa0c9HS70VO14Sa/qatiCk0HFZ11oqrkPS/sF4xZbdGlRNzaeae1iF3jRlGrVI1RMBz1yvlzB
hWy3BmZ0pLpFuk8LO6iGiU0bkb1j+L075e73vJEMBsDgNIQYlOb3hoS056njZBdHCTy9xgBENGj5
0RxLOzCMEmdWKa77EUYaBpXYvnBGWs94Tt3oOSaSYWMRDfclG23iDqcyP9IxwbicmJyH2RPl2F0X
sW48FlnOwT5OEPtgET7j6bMYLohwZ2qa8Uyb9U5nFnSSOZ8HBYL2s+htDeVzojzwrrwmmZpXEiUE
h8kuvW1YmMvXODFoezAz/oWCQl1axZw+JMhlGUto2rE0au5HJb4PtvEDsnyxcZMyvTbC8rnPe+uS
cmV+0g0jJFC4b25nxD/kATgM96kRjn1V15jDKusGdb1xNoAhX7Tc3GtWZWYXTZ7TweZJAnYbjzLN
speu8VAEo8zwJoF5t6fLZ85Nf1EaS3xVaHMRRAX5Wk6UBk0jvAPRlPpTOsmXNB668zDSb3ZyVN2E
pIqrFPeNDy72tuiibDxkdW5+i8qWBIhExfd8rzDQi5LK0tFBzTkXWUHejT0eFwICzrM+QCiyh3Q+
5H1FUI9tTb9Gogf8JJ9LmkzzDgdSg4kaIjSQhqBNKnXr9RWSfuxs7FgCM9sAAYiBtdiFKvdW0vrs
3KfAyKiEbWebgzz2DZk9IdW0v3UWgB6/wpnbdm7/U7LA1Rv4nySyKT4vmvw0qWB/VHvidI2rimjH
QJjpi4o0Bgmj5Z6cuP3V5knYHWhA4TfWenlPBUbQoBMNO5VydzDLfUsHRoyjlvDZYNb3q2J+VBpp
vR7toa1n20cDKt0V/SDrbFL5IC3g2yds55mMwZVKNUMsdI3ynhwMtoIWE/ihHZ1vce95F8U65nCn
ssRaStTNEmEaWAYeapkhPZEyYv1Ohl/KMWdifIovtE5pAi+lbuzo7CHF6meUI7ioE780Ac+MrY7q
vsBKeeiUTftlMlvo3AxtD+Yw2AzUMUaNcpHP1B5MjLFuC7M/d7WBzqoKybNwdDs8i6y29rLTsmNC
IUv3Q4THuSBwqhf9sKu99Gxjs7kyVOfSn6iKbTbKfVu6clvptHVsSOAbJ43dm3DpyH3rpLbni1gY
QS3hg5Fz5ChdrzuRxe4cOC7kh2Vx8U2DRNgDZ4u/owFECWnQ65V01Tn3ifmiRi8V2E3MLhgJkiyc
iBRCDzXvSJeRdVuPvtEz4WDkNPp9wfCewKXI27aOQ35G652AeqptmUyXYJt+wAHqtwwj0wuGod4W
RiwsY9QS5M6X1DsmwT8HNxmWoEIWsR2m7Aecvi9Av1+mPsqQydX9EQjPdOg0qw+mBcKLaucHR7jz
lynWrlFg05CW3mOfEE8Ee+x5WFMoQ84G20RfxcO1d3TK8qrMrXvPE3jsZVv67IDtdsAERG/dfoRi
H5EJHuoBRL47g236dmyzdl9oVhiIWE8PpuYo0g6RQvkZ7pdHo6xuURvYJId5LarZdQI7043V09kD
h5RdMUIIxjq3Huo/L0dZ2ncwgRRG7nkJCB1rtoZBB8pL6TRuOlKItsvcjr7e6GQfUL4mjeN7vSk3
pDN0RzScyYGzNsuOs1KbiR9nL6tp5ymtPpDnAnjXyUq0hgk+Ek2zD3aT2hdxxzvpRtgLUNx20Btk
Y5Y/0M/IQ5JZz1HRUjKp7FLXEv2q7zWxjWsr5L4Y856wUjKodCwWyuZEgyyEsrzrWW+Q4E5mnfnR
gq2qB7M7OYBU41RUN6NRm9eti9LejGZG91o39V+QjY+HZqimC45eDRM17ccyxGtvCMwxL/V1BT+b
25cW9JXWs1ZUTHtvMccLaADz1R/z2r/y730Y7fD/1sYn8Tr/3za+XVLm38uff9v41n/hv2184j9s
d42jxo0H7B8U8//Y+PT/sG3DZOolJPoldwXv/LeNT+oEQKysGgt7N//2GlWyQoZWh5+HLdDG+O3C
zDHx3ol/Y+N745fXdYNoEJzknitxdGMofO3tNE14WV7JnJXOBxYGO3dHINhR/Ogpszv+dVPesQy+
wbNwLYlXHg4McBTug3jjl8ceTBBelyQBZBrrpe8Lepo5zEx/LASoTVsr1XZZJK1Uu8yzT1In3r24
4zg2txnygrma2/8yzetWxBQ7EnFQW0COSi1Dg+zVpm8hKvcblEjbDs3RyUH2/plxXuf/+i8swn/9
3aB9wD5QxDj2G9/8RMQDZEgjDno9L+7nZtb2qarGKxh1RFUVrI+ciwpWkCiTxhEhDxVbT0vss9/x
NnXjz/0HZSWoBlyLH/T6Fgjp0DLMZcy0I0m+5JaKT0tqdwfexGUXLrX6XdCVXFWFPdVFkjHodCIW
Cpbh08dvgljv9ptbAmbWNoDB8NaB4nj9U5ZQNMWiFBhTBtY4o0uou0m87iZr9CvN47i40UZo4DvN
qtWzx2byuzOTiCZ4Q4G4kfrcXDgxggMK9QwFySe/751HhvXKgrbLZseHtv7zv96WyaNFOTvwymt3
TO4svEersnDeOg3SXuRH7R6UEAFSeVPuWhID0Mmp9r9W0//TYSveeV5o5MBpWKC51jXi9Y9wIdfF
IeKMIGZsdl0nleWbS5NfIUbWjjJnEjrbkecwEme6mMXEjxHdWw74zXLX//iG/HOZkHBSbLy28MHg
rqxW4L/uh+fpvYcXMwvKNjV+NuSfUUThzekiGM0fX2p99G9fjb8uZb/5q6swDjFSUvMZek0+5Cy1
/lRrYfjNLub5ps+F3H18wXf+tvXuskI7khp8je75+2+j+jBhK3Up6QSr9lLl/R7FrdrB/io/uY3r
l/7mb3Ohk+i0MU1SruSbS2G1MTQdEW1Qj7SYuozUEnIVQQLlEq+ja3+XGRCJj/888e7fh0UB+CbL
jzDf3FAI1AQTR1OKQCwvwABl803KqDMocq37ZlFUYkSdSizCOvl8dWfCHBjQRQA2lTfUpMZedCnk
KQNrzSPeP2ZFH//Af/4+VgHwKToiZZOUsTc3hcUqr5Gy5kGrOmNf1pXrT1hU9ybHpU8u9c93y9Ut
wepnsgkA8nuz7ChWu7FRFjEEMSp1rUqSTcgPI54jH/yFQuX63/9plrRWXorkb7TXP/2vz6aY1NLa
tOhprXXxigcm7L7Xp6NTYZT695eyifjib1uBNCsS4O9LQa1kKYXeFLiI9ZnxYI0CqprvpnGSn6Dq
xD9fY1dnBwEeB75PQBR4fa3MamVCWgafaOatViZLm08KpTHIPshGyEYrxGpuH5lXQjXzRZ9Z1SVA
KxL22hBxH8lET0lveTc1DrGvgEmrQHGYdQJE3eYnO817PxUBqA3piY4EK9jrnypHg1RbQmwBUwm1
GzuHQ38f5TvWOKQcTqfv4ECPn9yg995oR+cGmZ6t8+jfrJYL5lyhyjkLGPHT82DJhMNezTK+yqDC
v/z7B//Xxdw3n3ftGovQ9T4LYq+zzok73OZx7hy0BTHpx1f656bN4kUnmZdLUGd6b14xl26sCPkP
lOGpxQboWUivF/f88VXeWa9eX+bN3cMdhgPfpbFPfER+woiPz8WMkoOIdBG4ZopnvUZkCE21154q
O6SBhqus6DfSyuKTji8GbnwZ+mrsqwt7REv18Q98bxFxLIP90HFdG5/p61eKLCZ3psTChsx5FpUg
KOGqc537noCxp3GkLfbx9d45LHFDbCILJR+3C9Ph9QUV8kZnKQXmBruWLx1spl/zsA6fh6mjoTQS
HPC1G+Lyphxt99btrH46xoTXz5vcyxYalEaIa2tYHAKCVhTcJxvMe/cDhhrAkXVF4Kzy+ueNEawO
N8ZmBVpwRHoL45mhYq19YY2FjoOX8ZM64p1vmiOsdAxWVBxUb4/y/Yg5Y0RwHaCAoq7FMWHsk7Wj
1kn+W5d6U7NNiTa6/fg5rO/d682b6EjdNIQl+DPFW5glHnIxzkWHm5yXjpiyOQxqRJk7nSDaa1sk
OBkMkW/xyaGmj6T45DV4Z1Hh8pQPf1YzcuJf32b80jCHgWYGhotoyvH0xqdjm21z8Of/fv0SBhg1
sD+QXdhQXl8K7QEJ493IjiyV5rdqaM8psEw4AGMXfbKovPcwgXWyi5iG5a5xhq/2LdmDIu0dtKLE
mU0bwnLcHXYABmtUDb5IwmmPLtr+93+gTbELP9DWLTbgNxcdzHYJcUNGAWke8V0bSoKEx2U+95ne
7D5+a9bH8uatcYTNvSTnkSQE681qkbkQpkeGQAT3pOYRXPKIHcnoUSkj/sipcPxk6orjEme///2F
7fWCHHcMz7DfLKO8rmPIUq5huommr7lAE0LKeAxRIYbx3/dGkLpu9pjTe/6sfHpnReCAoEsbFAWK
bv3N7c0tsHgKK1mgWV58ndfRbzw+zq6f6QYjBxw/Ofq8dzmuRh+D1YBj/JtbrMyY+gRRox/lXnwZ
iVk+ZctSfanjMr8TYWh8cmffvZ6nG4S3UtSzxb9+ZWta9KahjWuoVNdelGxWm9biUBkN5HroRfdJ
HfjPN8jjORKbwcXW57n+nL8Okam0oyHuhxhqHloxKt/u1GVA45ecIb4WEwIY6/dlzBzz4xdoJU+9
eXW5sKQHDvvaAqttvr5wghhx6j09DlrEjYPv5EV/3fWSGEbZdQ7jMYLqb5VJ3z8AHexCm3FRDG+z
FgjSmci/ifEO579ta+sxvskpgoYX683PHC0rBkMz9b5I0B3XsSpIj0bVBWxDKbEg0qxJJUHda+s3
8whedmuJHPFjEpn6N1GBw9vW8ewGovIi65P16J3jxx9upslCSyKq6b253Y3V22idxiSoOywrOWzZ
QIBo8fMJkUXmClq4SzdgsNaRvcypyf/GKEZTVr4z8lrgWSnmc6wJB4GH1nyycL3TE4Clx5tuG2xA
rJtvfp2BrjYZvTihpY+GorMX406tyovMQO+OtAiOFhM3pNdk7Rjj2O8xLtJgzhzvk37aP7cjz6GR
RzvJwbVlvK0qC1Ng1U8QCThilNtoKsotw+3oWAyV9cnO994jcWA2UC9z7LTpyrx+EVuvI65wEFEA
Lo/ZpkCIcBpQAOAcS2yxAcOYPtotJohNXZPHpWmx2W3GaXR9h47+Ca02ulYEBLtB2pJMT0SKn7w1
/9zF6OzSRpUg6W1q2TefyoCWPEbaFgd5ymNBP5z5AzKPiwpUQ4AxDiFw0Xx2InhnYaCNyl3hTC7p
o725aMQsQLfGkMQVY54eMReCTktM/ZDpHs53ptTZ1xGz13Yp5GdPf13BX+9qayf7fy/9ZoV3NH3E
7pqx3BHScMzJOKUxV867j1eg9+6qaQlOeYK9k0rt9XOPLEOhA2EBQiviHO0la7Z9Ng6Bi8Nt26TM
2YEfV588yjcp4ZI60eOVZupG1Bndv7cLAEPnJRfKisEMeerWmCNwZKnJcAgg2Z0HCXoHvDc8ZIgK
GK6jw6WlIT975ddn9/YGs/bQJ5LMB4hMev2ne1VICbP+CIXq8Nqypuggo7y5cvKuu+XRDk+yGWOi
0rPiiFm9OBI2qAijKbUTdnXj0rZnQhg/fhzv7AdsPxCTOXrbpv12nxUOtSYZZDx006qCdmrKs+bJ
cUdGhNxUaYXEKy2KfZeMbtDTnPU/vvwfIPPbe2KBLmTdYzukg/36nvRiigYyXtiPHFKwBirsXeGt
dJMGAPqiGRPwy3HSt5HI05eWwItLcBKy8ZcQc4/SKvOTjfm9JdBie+QHCUFT782yxNSvHuqmoZ8e
JfNBDP24Q8TyxY3wxX78p79753kr//QnCUx48zZQ6xXmrE98CJDqVlKE9eyKGLGm57Tthgk34p8e
FIMA5XIVDpPx/PH131tpLEZOqEf5gw3j7V+KrM+Jc44guUX7b67DX6RU9A9TM/YHWcXp0XCg0o9N
E33/+MLvrTMkbjA4ka4rKH5eP3IU+UDNF24x0uuRKbKXnyV+oU/erPX2vX2xGMS5rN+M6PCLvL6K
o5hVkb7DgKYq9SDRSxRbLdoyT8noAdFb8UmL473HSfw5R2MiKAT7+evraaB8cJ1xvSUx5hOkXzSw
A8AdF506YqWwXjELnRA3oOnNvV6kYNo/vq/vrawO99NECIHs+e19nTKSf4hsTQKAdsl+MORLrM06
oX7Jb1NLxKF2zN8fX/G9V4j9wnKpKPmz/8BE/zrFxpoM3YgyIAA+MfruEjqcW2dJ1DvToSeYAHJr
QIG7bYvmPzk7k924kaZrXxEBDslpW8UqlWTZcs/t3hDuft2c55lX/z+pD/ghUoki1At7Y8BRmcyM
jOHEOYfXR3VRoTliuQJctb1/nROmYDIXmskLMvOovBawDFTowd8s2MwPfILqKL01tXsYyzJnkG0o
GN/3oFTzHFAMowWOGMxRf+1owR0cXeWHJL2Bipz4w9V3F4TCi5b4RpNcGBH1QKZ53mcoA6zzMMNe
kmSQghULSrf3v6VqPzFFr4RAlCO0c8SCQUBmGlnkKiRpVwslUmR51pW8fTo4qCoHgIPFuyIPCYh0
t59SHswniKJRSNntakZ0Khm6TS/3F/Ta49l7ANeTZWIXN0dtYHsjsz5resEWXtwiaZ8Wsw2vNLBp
qGlJU9/kKMGop+034EJwXInKuPpN3f/bo6f4YCL8cyMknAJrrC2k4Q36VWaYBMJC2R6WjfrAGas+
OX1BGvYQ/VLS3oV97lpkWZ836WX19OSsNaUN4bbNUKAOUgV1L0h9Csf65WCHZFK72yEQAqYD3b1h
cI92SS/ju8zStW1yKUy/fDbN4Q+rT9bflxDWD23hhBtIT95aA/1ob+0fEV2bnu//BMW6aV2DHRAW
yAcao9tvpDHyFfWlFSMDioaV0Jl8EXOb3HwGwwNDuMmDvlbzwWarEi4KN9Aw0wo2HRRmtlY7q7KZ
CSP3GOy6/0MPI1Ks0Y3dMyXZnkbVmF1XQxSAevvxi2aUEAytTZJeE1q31sFlUNw7fgt6DlRa8WX7
PAjSSbgb4Ui/lE6kXwW++8UdIyuwrGU86FwpnijaVYKyMxPmRMS7Kz7khd9pFpxnlLv1Bnm2Pv5m
FU5hXBraLQ8lAlE/tDhPn+q4TDRiY3M5UkRSfW/qgnw5oj0h9kpNs6gjEE5VfKENJZCgqazHyRmS
R4Bz/zbIvcEENA7X+2dM4b4plbFuYm8p+LX72sZMtowEOp0bA+VGK2XQWUsG79HVHXgQ6yz+/b49
xauIYAaCF/C/yCb//i7PIqxLu8QegIZLVCXllYcfQtag+2eoxfycrfpRE1pxingsuEHUyhzQF7s1
+jbTInNJf4XXeDk3YmIABK60qzXb2U/3l/duO8ld4C+36XbbwFP3pmDPqlaSevDbrwDDWe8e9Ap3
WQrIEdC4bQ5ew/e3lbPKy4TuB0VdC5Pb2wohswkTdqYFsRi6R0oT9gXAIBx2KRxmL0lmLI+9nK/p
dFTWqrqN/4DNpLg0RZEfXCDF0qXwFdT59IpoPu68VTdBpKr3FK0qfa3PQgcs2OTXiQ4WM0zX+9v8
7pGUq4YDF1UzWRny5Bd/E1ulDW4r0rFVIAetM5daLA7cFDWjx/cNvTs6r4aAf0hDyObIRb8xFPUM
lgKZ1IIlhJV2oBEB2d3on+LFyc73Tb1/kslzOKWcTx90BuXHra1KNyAro3ULILytH6BmQzJ0apPP
gOPiH01HIzc1U/Fp1uf5G9Cx/kXEs/iG1qh9ZYrAvLqlzwh5lES3pvHKb2gJt88Z1M4/xhFC1vs/
9t01lr+VYIiuOJ0hxL+2v9WPZtDAdaIFYQITgqlZ8d/rqA/fjCximKe22/ZbtSCR4rWFdrBPik8C
Y5pOJxJPTaq0O/F2wYAnkOUw0KE1ehxTRtc7iFOurZ8evYWKYwbgkGjMROCHft/u68+rnzmT0GRn
dYmehhzefKruye/391Jlhe7Wa28PkYO9qgBUp5UorVQDb2tW6AA0w6ehro9a9AorNJ1oyJhIZnC6
dgEfwOkU/fQlDLShcW4L81XMu9v544fXwpQgtStyd4YE9xWLxI88vg0UpX7Ue7ey0dKrN5btQc6h
OAKkVWTJPjk6y9m91doA5N92etnDSgp4FnrrOjKIHrQ12P/7C3pnyqG2I7WHmAgA2ODtTDm16xVU
hmzo3eb2Mgsr+SOLV5jx0iL6576pd3fKodLEfdKpp1q00HamJlHrHSrvmGphh28N0OJtZscE45Cv
dgy0viyh/Wsx9WZw37BijTZ6Foi3vgJcxO59bPsBMFgKgGDKvOQlh8kqEPXgXdLV9A7Oh8KUQ3Bl
UwPgZhHTb/1GHemRF3UGAyv6DG6mRzaKxuDifhr8NFsu99el2FD6fTQCgfF5Ng5ra2x0nCZCKtAP
mNTo4Z9B2+dTGwLlOWld534fkCv+w5YS6IPIo/yjbsoBOkIa5xEd0knax5NZaJV1YWRh0PbeX0lI
6bKIioU7Dl7l48uEgJDyHu+v8y5sXK1UTDgogKGzCXFDB0NGQKku/lkMK6PJBUw/T6Lwyz+isE6/
3bet+p4OJUfwXvAlvLOd2KOWwu3BnH1B8F+0rnuxxt4OLCM+gvW9c2BsKJgyuMh9Kc/jW9uvGQJC
tcoc4ppu8o3HWV/Hp0FzuoMFSZe+yfpkswkIqkV1Ae0hZ2fFmyGwB6DsQXxflE9ODs36vFjlF0Bb
5i2aO+fjx8Ql3tcRliHZN/cAPRuEAfKzJuw2CWy2DFWnF7rn2s2vYJ29/61USwN0D1iOrvF7wFw2
QTCva4MXIOwMxV2VFreU5i0UV4gQm4GYEHm/3Tf5inDfb6dPfMBn4wkl0Nx+tKGkMCaxgoHbUwo6
jUtVQJq05MalWqLx58JwJuaI82UNlsbyUIOEsPpJ85kTySwUdnwHCjDmQZLf7v8uxbGloOADZSIf
oO25c0Oj1jKnmxYeD3tc/qXzxI9BFI3Lw+LN69cP2wITIPedoQMTm9stsCsRQmAZ+fTumJnuKssN
ihKxutgqzOt9UwqHB3CK4JHkg0/GoMQmWm3hKogKyZUG/21xZYYGMgogOohb6GV2jq12/N0b1p86
lHR+3Les2FAs82qZOAHpa7eWBzg0a29hkQhnQgI7hs2tBvsLX/XYHJ0puWG7M+XphOJ8OnJlb7/K
LPWEbUYOV7QAa9mIznhsRTE9IExkPDpeI6Wmx/ChEWAyTTddrpEvyo+/Y6hU4YlIdCjy7nGusFjG
tD8NL1gWYFDjOomnvDSg4itH8ef9rVV9VOA01OhI8RyA29utjSZk1Zak8QJTuNrLmCyMvdKHvoYC
vQ09TW3SWobVBIOlHwYqU+mEv44JHkNek/2sTGv2AM/8lhHtov4BWdz0EEEBcKXdsh6UulTnh1ie
CivAIRCk0vm/ybMa4TdLNPQegQfE0atDu5GR/b+dCfGK+9v53guCBzBkJRd3C6BxFxRMAPVm2mVe
kBYACqvELQN7auExYzj5uV/Go4j4/cqwJ1ywM6TFPvXS7coGp8oW5DfcAL70H23o5bdxSF7mRhyJ
1qkMUVMBbE8TjBGTnautyPfsvradwAAZc9MjfCo0D3rQuEcPidISudfrZdfpMmyXhMihNU85hKRO
bkArmtj2LWqKGRahVnu4/7VUpnizyPZdwkUmKremmAJMFzR7nSAec5I9sPzAHZEBTHr/qPqmMkVA
Kh8E3mPqN1tTzGXJmmjtBJbUPMs6EZ9nTYMjDuWfy4dXxWwB2ZhJMExTbHcmEE6k5LwioGA39BLQ
ZQqNG5wQ1cuw2NPf920pzrust9HXl8sCorZd1qCHdse8kBPUo/snUNr5ZYyMAWEvOLWI0e3bfXPv
ozTQomD/WJdsYEo1vrcXGQb2qCmNiXFTF4a5VB8RTXDz5KO1Jhw/n+r/kFrcrN2i/EJYkARDyhai
1HCG6USiT9ruMZTcbsAD6WPcX5ZMgbZvztbgbllClB3fkXNoZAu0r9DuXChyNCcEyMWXZLKSS+dD
Dn/fqLyxe6MAIVwmdXhbmY7c7uU6h+EMXaoTDIjffvb9WUNuc8lvsOAkqD3VJXplkIwykSQeixIW
wPvmVSeHWU3qHoQSUEfufDJp4NCkiXDgPVzD82RAnVqJvrgWfNUbGGDjowArPqrlMbZD4YAs2Nl7
5mrk5lkLF1Bv7W9p2GsOOtmT/QRBCWy/9xcnT8i7vfWZBXUYkWDCa3eCUKDTM6tjcTBR0M+Zohle
p2q5AatMD5rfqrPDnYA7A8yvnHHdfsbSHaYiXmGunXREgYuceSMChi7Qc6/9mQc8/Yr43X945uQU
jnx4eHeolG6N9hF0QdBwOUGzdNmNPlGPfk3U8VdrnNGs1j+cxyDrgxmbZiJlmX2UKzx8s5mwSGjF
ETlx3AYUpEDWUq/ig3z3fc2bg0ItC9khOCLpzO0uY2k1OXVRDoojNH+GpmuATr0d1/BJAHH+4rqN
9tvMxPpFB7xxm422l3py4mEhwzhYtsrdcXj4OcDgPIKK7TaTr2bhOFosu15SurX2FMBTYB1ER6oT
hB7vKwKStMXf3Qx0dmN7bUc7yN3IC8ioMpRurBEZwWW8OqGNzENSugdPr3yE9jeE0gmVC6Jtivq7
EyQarwX275DL13PxIFKYv/xpdq5rSrumR2YiiLJxfPTj7MjZqhyPzCSQGwaRRuV9u6koQqx521h2
YHtx8ZIxSww/wZJQt6HDPPYnhypjduAPVB+SFJWGL7mawwHb2qzEohWdtdgBuKPoupiVdkZ9Rj8Y
zlJ5nbdWdl4nBKmdtAlMB1GpwwardeOph2ECSc3xCOKjMkV5HhABgYZJa2+7oMlqdG9NoPTSewtE
GOQmZ3h76KTWkCLd96XvAYTsF9PNZJ34N8/Yw3tQrs0jD4W9oHXiQQ/mOTM95CtC708UgMr0Ecpu
EyVvw8/PC9i/5DRm7vTNkyOQ93+J6ivSA2PkXnIFECJsF52UFkwpBiVU22KEYux793NceOsf962o
3mUZItI3BTBNaLq1ApuhmTFe7wTjxNghtC2r/ZlpOzjhpn7S4rNo4uHvuWzy8oyQWfc0QhJ5hJFX
uQTiAjnXz5S9v5/X5l3M62zNnCD3YQAv+3mV1GtTi/Aa4gydaST/2k4JiPP+0lVXE4zQ/7EagEze
bbCV2lUfITrPN151fG47nI3Yh3DKHa35imC8dkQmoLIIQA2EMQRCeIWdMygrc06gpnaCstKdr52u
6TC248cjaJMufcIE6MESVWdIAoyZKrNxPq+H/U0qqmkjhEcJ4lGkuUivi6j6MiH99tf9jVRdT096
GioZjJC5O3/T5JFwF4v3Emijdc5F5F3GvEB6uMr8X++bUu0gFUsf+DojRMSx2+NqmVVhjROO3IlD
BnNtzWQcV0th7gbL387FcvAmvoet4g7eGtw9V5UZGwvTaHbQN7AIG17jB9YgirMzePm5aRr/LPwp
u+pG531u6gztqNa5OD7cQU4/JAfPmOrX8D5TiAdFQ3HX2d1WB94yePVIttambP5KwMois9HWSAsm
ml38qCYLJuTYiRCaWVF71zjFSfFcWwnU8LAp1/NtWfvuw8gWGjwge3AVMgY1xH6POvRyvJnYfmHU
EfJMaqF96zwvc+V+3CduLO0uUJMKM3RaLBma8UfdZuXDvGrOQaqiOM4YIUSR7WAWtHttjAWtAiuf
SchaO7+JdiHczMMpQI7tKORSmgLbaDJrTBZt7m4O0iLVOAyIBq0ltOgZXZanOmt+Xa25Pgi7FBcH
B09rxZWpOmnC9uJMKQqzqU1FwG1Ff80n073qQN5uHmzIF8uG5u3+RVX4dJA4tDjwc7TWxe5LDanm
oQuG55lcxm+SDn2mxSj1G/IekKGiAZj95uox+Pv7ZpXLZJLMo8TC4MG+dmtMfu+iKkE1olq9Z5At
y1fKEySX2Rp+Ea29HtxIxfNJu5HWvazoMKm3+4Bps7QlJLGkXpDMU2Op1ovdDnDxcCOgYS6H4qGN
Fu/zlIjuHMOEcmBfuc1v7MsD9sbBI1SE4D0OEZFT9MZN5FguCALALN8C7bdAlJ/tJT0aJVBE07R1
ma0gOqHtsI8ZUG2ZSzHnUGJXXX2D9hfa60oHT9D48Q0BJWgUoQ2FWbY0D+6/arnERMTxuBoeAPnv
b5a7pHWbu7iVgGHx+IGXKDxZA7rVyVK1X9ZsaG4D02jB/TOluqSEJxTM6H/ysXfuDQBHxiPNJU09
CoMkCygw59C24Ug/zGaCJ6VEIuE51CpI57frKyBYtMaFuufqQLK6jnZ/XuDyuY66px9speqmvDW1
83LL6BijjZpdUK1spYe+4Q3tLgNaW/gwbQKh6/1dfD8IL2EAbNbrc0oVdOeBEC1B9LF0SC/DUPvR
TI548tDuGJDliYv6rLediyLjMo6fKktj+CtbkigYUyhBUQNq/0j8OfsydoPzxZo098/7P05e011+
yInSLcrA1GrcPVDZs5Ymh4nBDaIiHJ7bIvxniprm8b4RxTniReH1fi1AUa7fflyhN0PtTsjahhND
fqGtIQuU1XBLJO7R3LJqsze2dglvsiA4OKBTFDhL61aw7q6uEWhOufxjxn73I2nm3nhhVsAtLkDr
s2/O1AnoDqMm085Z7GjeyaWz4F6KefAQZEMC5cOPrKQjog9EiZq3b+9DXB+x0xBATADBd/80ae18
ztvEuMQoiR8kqu8/LokFjxEzTxR0CPe3+64Na6Z7aW4Ho2ZDVJ8662Ptr/3By/PeKVJgJmCQib6M
UXaRqeagFbJqKTkq8dnVm+vqkUCMkg66CQuzj3X5azdN8F3SbPgohIjMieSNyIuuLF3E3c1qewZV
aOLZAZLu660z0KUBEj+jPZdnH/aFmKJPhucnYSOv2O5l2KDTmeaNHbgoo37O4lS/reFQoNag/f7R
24Ilkgk5s+RJo1tLEoY9w8DCV/O1Hsw0miwMThPRznAj3jf1/lXh/yc0IlwgWHk3PwAFL+jxPBSB
G5bpLeqSb7iy/upKsn2LmcVT3mRHQwvv3e/Gpth9s2bRoPdAxyWYbG0MdA+JLFD3DZIUdXxNsqk4
WKPqErxZ4/54rrPfT7RxsNdoSOC4ZnONSP4PbrVyVTzQsshOyrknqVtbd7XK0AbRP07oUviNxwz2
6JyqbJ1vKKlFD/e/nNIeZRqG2whpGbHbHpIJ4e4RYiYRwEQKW8DSeVfPhMmoKSheRnZ3VDJQXnI6
kpRjCC/BYG/tDX2RJ5RIOSmILFx1G5q/MF7mFwbNIcY2B6TiNCd/QGAoPXg8VCuV85uEWzS/3iUl
DuJEaFT7IrCzPkKseSYF1fryhu5z+2gs2rf7G6sogzG8Srec1xqPQh60XWnTjibky5TBzFgLH0Ha
VE8h6hJAsSe4qewcyUF4yE+83drfnlXCE68fVf1USwavKudkHMl/tvPbvKRLa8B7HvS1m10aO3Wj
UwJl6mMHF8XjoqHcc3/R7x9o1myA/UJZgW+8T/yGGnpzmtl2MHTc/NVj8Lt36uWCitX3+5aUS8MY
hSDJRLTPjpo8cYampowBtVh90ccEQXsXqq/BmfNP8CNHB6dH/TlJ0T2KmqYN9cX2c5ojoatWYtCI
Rv1aFE5KBRVdGdNPEBpHxf5sLJN4ge2sQ780yS+95kcH77B8G7ZBFium6iXLRDqwLOmi3gTvJpDQ
nh6jTRzthiSeEX/1uhHEntb93MUgXOhMrD81jHbfGNzR+oO3S70JsrbrAZgiFt0dqDwb8iwyB75v
2/vUkdvO/Hmyrfyxp0ryD9o+2v/sBcKF3E3EV9NFz2+etPGoJqc8ZYAb5FQc1Av7cVwn6ax5jWrK
jn423Ioqi7+F+fBLlK/G9f4pU1qS1QVwVB5zDLuPzpgqxYCQkKToPevncBn850FoHYJQunWwtypT
xPTyllJtpFm+/baN7kQLqmC4i0UstwROgbM7pC1KIvnRa600JT0wGFGC9f1wfVRropsSPFNKEnaO
Ga/+c82yNAidMfnn/gaqHk2JPyH+APcC2e92VXneey282iKIfL/9bg4Jb4yIj6ZAFc4Alh3ArqBB
JURpt3ctcrfGQEs+SKe4vThD635DqHJ8RpL9536IloNFKfYPdigJ5GUWjYLtzhyCzPNoaALh+KVm
Fixz3ID76H3XUII56n4pbTEDAp4Xk+/4oZg1nURRJhwLxkAYVzbdp94Wf8PBnv12/1MpXmbeZFI4
8nMJTNx9qr6kfei6xFNQ/6MUMdhW9JNjREhgwz7bWrAUewmoRV97Yqx3Ojj9Ks8iQGfLoiyfkV7u
9qB0dmbW3UJcgOAl6nCpaD93SS8CzdP6XxGShlfBTRGyifBLT2WKsBHT6dkf97dAtdnyUnCKoFGC
bWX7I+YqXDwUGnkvNdHr58ZM6qfUY8YEEELdHfgW1aGVtKv/V9yjTLo1Rl/anFB0Jd3JfEKtlNbC
abKn/toO45gF9tpoy0GGpVzfG5PyCLx5P+Z4Gb1+6ezAF2P/2BnFfOmN2HsJjeSIJFN5mpjtg8rW
JT/dwzKtudLjvCFlRJWiTs6kXM0D7yeKipnnaifq3OgBz277u+ZMxkHopbINnYEn+0M8mHs8Lw2O
CaEL3EFVJMaz70OZEplGcfad1rpQ2pwuiGl+T6I6P/ikqv3l8PA00WaluCbf77f7u/aQzwNIDcrW
1R9cBPVOY26Jh2qGmP/jR5WZcibDXqeRnZ0PKgXUJ6tDNdqp+v+VbmZ/LZy8e2DuxT5YlOqcCoPa
OuG6D33sLs/SKG1DiFcheYlzDcZuFF/HuWV+UeqwD7P79/2FKfAcTLtCeoPIO4NJAKV3mwhyOM0l
QIbaVvw9x+09xk1qf5qREf7bp1b768J8XqBVzJsl6DT9VKCJDBNN0h3AyhQlIH4J7lBW/OXid+4g
8UdzcFpCPo+M4aS12vKMGJJL2GN8q+u1pjLvJJ8a0UaPZQim09cLnUPm1JQ4MwjDopx+qG0dQROl
Y9hFgbhIhhGYQQJbt59DCyvbHsKJ5zvToFzxmSAMdD2yTl1EzDDOzKbBSHnExq14yDdGd94KibgR
nkCMMqoznivX7B5CgOcHz4DqrEkQj2WAbgE+JH/FmwtUhH6YoDTlBElt/j64if2w9sAEbD19NkK9
/On+UVOE07LMJAvhGKTEs7W2aObEhJzhBHpYGUgWRiYCWs70JTFQWon0er5EKdqiVkz9DxXF5Ot9
8ypvYdscACBDjHrsscC2n44u8BlAWQmMlmGXdKehNaOzncTlw38xBQoCxDhxyz5xWKH86oTE6NZV
PN/gVS8vZP3NS2qIo+Bc+QkZKqHq5L+OZW431Q4zJNp8en/thEw8ow7mSzNMRgBvXx44dXUE1VHu
4ht7u4MJm2PdTZDVIzKl5deV4ZMz1cX14mveUddGuTQa55J7iYbjPvvxPFT9Oop6QQT/xydqFfl8
SpsaFd68bMbPtkg+zEQKzQEFNQbxcENMzMjFv7kPTkHRLu6p+DPV7Z4LdGhOTYiCrp+GHx6i3pmS
i39jqun8ZGBJAB3WyUHPeRiCrinHj2ewFK2ZpSIykJWR3QXvutFoUy5UYGlo28BciYB7Fhr+U46U
94MdEwDmtR9+qtD2+W76c7cehECqO0+iQDAttQ0YLtguswsRE41hYQ/gEPGmU5qBt7DG0f9RVEK7
pCX33bFG7appUR4gPHtECaA6rohw0AvjKYWOZ/emVAKaZAI86eGGcjn5dV1MJy/2rF/mFb3e8/17
r1ytHDRityGy2GMjmRzNSzvEmtkZ88kNp+FlhWkziHuYqxyEBeFs1KJntzacz6s9H/VrVIEY3QLK
3bStKArtzhTdQKMcbNy54cdFetInFNT0VPvFsMP+ak583Gys+3OL0O6Bw1PmE5L0n+oXyRPw8+13
nt1u0NsZoJBvDOs/o5j7K8X46uZVo39roFJ7dtHIO8lSB9BUJj4oq9RHHQ3VoymlDvjSfHNnPxeE
6DVz8Qu9ZepYL00eQpQZhdPSHJxplV+i4wkFrKSzYLp0u9Y8hSUk1YGj23r3r8g74xrXdXqac9Ff
qFQcjdwrV/X6kICOpF+zP8Jl7iG3BjiyE216Xme6T866HJVeVEdXRgDU25jrJhjcLgopRAQoBxLf
xoxmC7Wndvnc5hBeXhcY0ZJT15lRfeGiQ7xKimwgdOnm838AM/I8A3enUQP7D2Qe258BRzAKKAYl
txCN9j91XprTOE3lk1a5SJpFMyrHCKNfda+yTqLIq5tVD+EBFF71fd/+hr3T1NMmyTrAmwgCI367
xu2z0RXmLRsQLNfBw9/uew3VB8ZDuUy0Mab0bljZGWbhuBFlY1FV062ye/PmI1Xwy30rKk9IqQFq
X6ZssLO7oRNCkCFNRzuY1jr5J+wbgdBikY8oyY/heARrUbkixC6pxzNkA6HRbg+Nwe2XciV+1ay0
ZcjU9s2nOpnyGJUwCyGm3kAf8VQ6fRqdevik/eA/rJa4AZ5SnAFEhttzJNppzLWupbRgT961LroF
ubwyZZphng7yFrlx+/yAYymniaDFAFC2NZVNi1Ou9G+C1daL6GRkvX92NWSwe6CclwSK1iBbiqMR
CqXV1+6wSY/l3aFpkCbuC9m9zZy8eqyc7NeKobMHHU6GT9oEh2AZcVM/vqkU4SgES9AH/m+70kqQ
jL4Wx+JqHj63kb7+ZoxJf2Pg9NDJqi6FDGipv1sGdbj9BzSZcotcyMbyFr3Vqtazz5NRRQdXT3VM
ZcYGFEoyzO5XNOatGGAWttG1Nq1/7bIrp6CFi/5hSUoRMFaYPPXQroEWyqeDwRTVfcTVgrHnDxdv
91iLITJjm7m3YEbk+rGLcxQA2Y2nqEXB9z98N15l4KdMnuNptt/NNxpgezCJBdDIFZfF7b93czhe
4EXoP26JfBIFKaj8eYn3TqadZuSlMuCe7pCgT4sy79M4Sa1m4QzWw4dXBQ07HXAGgSke7l1MFxnj
jDSIE/RLlAS9MDSYWr3lc5yRXd43pXgRMAXEiSNCr20/iusI5qGslBpJVA3ajxTxB3SizfivoW1c
MLXFET5V8RjT8pL+E+Jbwip5bN8kB64xZYnu4FKMyiu1l6nQ9F/r0M+R2Ji6enpKkzr3rrPXCoYW
V2R+tXla/ry/ZsUFfBVIohIOQoQMbPsbvDyyCJap/AzCSX8b/WG9dExp/rhvRXELbAr7THdSWKGl
sHvv25XsFfpDO1iKxX9mGsP/K0/Tf2qtmA6uusoSU0KUHUiVcWG7Pc0rv0N9cBaB58coK3uN87WM
CGwc/ZDWTWmKB8Gje0gTa1/IWnSKyzPjYYE71usl8sP4MRsY5B7cKDmIVRRfSbYpfKjjuQeAtbZf
yXHagWFSxIVGK5mvcZK7Urk3OrjWivNILIbnp4ElOX92WZwYPFAl8rEhQ+4vU115l2VayHDmDGmS
cSr+8bXubxFm9uNghx/HGIJyQf2AAgezJUQT2zW2npuHFYVWaE66+gX9JKh5/WG6mMZ0FLaothP+
EdnYQkfL2AOTeIp621hpNSWtady8ZhwuTZSJg+1UWxGM6fpEKGSn2wWFTdbXNHQFcUFV3ghQzGeP
MbqPH3gJbZfEe8wfkBRurWR+jwJbQ3clQnntqiHMS64/6p9HN/3+4UsM247srPBYw5m/W0+pt1UP
BQ11+E6IL3q5mLd5iZNz5tDvvG9KdRIh9oOkALJ0QpCdqaIs6ex0xJWlkRsnK6qtkxFq8U2L3T8t
LY/FCbEV/dYOMzzDdkd0e9++4mrTGaRnRpbNm73HhBJxMYVVEqszFKw/MM/5WyUqCpmxtS6/3zel
OiXYQJKVqSFqibtyqR6WWVHAHxCIpu0k//wCz0Tjm/nBklRb+taOuTsntTk1TMVxuZdu+Oaie/m4
Ll7DuGOaXxt37R/GorYvsVaFp3nqjnQ/lDsqMx/gylSh976lT2tn6jtegHUq82cTeYtfXB1RDjs0
fr2/oSpLaGvKoJJBlHfcdfO60kNJTNpxQ5bdkMb1f447cnbYc52DPZV3a5cTsB44Q4gsJRhQfts3
D/jszwg7dnT+oJ/I/+cPQn+yez37HgFveILqrPhiz9b4Hy48LQq6uT7tCp7VrdEO0ESeQqsZLGlm
neKeFslYItTugzsI7m+ldLn79Uk4O3UWCCA5oltTs2XU7WoxNtn0M6lNFg79QwKd+KfYcsNr29v1
V0jktX99PTsq8ihiMYfHjjYRMCvmkHemW9OsRy2O6XRmJnONFe2f0l2zE2+EdYFosz0IM1VLJeij
siEn0gD0bJeqJU6/oKbLNcxM+3GE5udkzmGLdHzUyU6jear6sr0kcT9c7m+yygEw6UhPRJK2QcS7
tTwynNCsXL0Ae83Zn2dk3HW/bA68t8oMka2s3FF+e0ft1SBRnxS17MJnhfheIbnwUOfGchCoqG4E
EYTkZqVXwYq2i2ljpkqiEHKyVTRfqyKzH+qu0B7cWivBb9v1OQ216uBCKFfGc8Q5hbnnne5WX1ud
KRJWRo8wDyaTUfRx9f93/yupFsZjBPkbZO9U5/ZfqdJin74SFDOmTgOmmvoTjJ3dmWi9OyV5UZ+G
KhkO/ItiZfLxk/hfpvDfEfnCgK1X+qIxC2EPg5RG0utP7ZzMBzhttRkJMCYBAGO4W1sSR1qj5VTv
kSvQftSLnf9m1O5Rb11phR4ySHDcCQiG7dGIC4sWRcYYv1s72s2JtCU9NcMgDk6g/LE7nwWht5Ty
o8YGuGy3GFGMlZ4ONOVsNxVfSkP7O4TTF/566ykHn/XSt+Nf+ozkA9jDo2qN4umB4JHOkuSvh5dw
t0SjBiJRhJFkYov8T2XXQC8rMmc+tcYs3IPDoTQGLa8c8uIN2vdZG1irW5HIpg851Vc97N2LaRc0
j/WhrubL/eOvNMZu8vUY2yUC3H68sYuixXIyN6ia+gfOsfkFPVJUD9bkKA1QHRNGW1kPAS2woZ0l
0WklPAkh3Y2iaa8QlEzraVnr5ajDqcIh4Amh0ZClcEm/sF2SYU85S8VQ5Yb6RW/hsKwXM34e67K7
JIs73vKKib4gn1YraJwEFcZ5jMyvI3T914RyfXRup7zpT8OUr0eRhfIUAzGmtoIEDFWG3Y+D/19b
BwZ/TN7Xv7I2Hp7KfqqHUzMP4ZVN8XzIamCnOzWWniVnJyvq5iAIVzzB4GB4MF6LuwzAb39DlTYM
wGctCAyygc/FVAzAjGr9lLbOfG0n8zDqVvhYMPrQqYDXpF62j7qNxA4Hi0IH1dzYe6z6SntY7KE9
Oxy+PyARnM9mlHT/4WSTvEtwGjH9OwoOPXU6VysAG2ads/xuTgjc+kY+/FWQ2vyHG0udmsqch7gb
EKrthrYAoHNIpXEPJnzdp9AM3X8zMy/Kh6FpdXG9f2VVFwneXuZcpboOIIWttREVjTSKOEIxwO3s
a+7VkFiLxl3+wwgHqScUDQCLOCV73zDACqORSzE/ttYvbmt4/zSw/vx7fzWqwwglghx7fq1L71YT
9Y7fhiHeTqdG/Alye+NryJTgOU7MoTxNc3KUL6k8nqDeKCsRFHH29FeoO0c+YEI4EfzWuVoF8Lo0
64frUIZHrORKU9R2CLFpjFIp2H4pWtajgbgGg90aimRdb2W3dmzGS+XFRygnlV+hcf3/Te3utNUK
t2obH643i9mF3qF/4cz9tx7RTYieZ/80rcZ6iUXbn4rUrQ96KKojCYgPijRwgrjeXVpf9alt2rTB
AtEJ+6eMaZQrbqU/iAdV20lWRtBESZNPKN3M26wsJ5ueUjAX2RK1tyVcEGUHuvgMy/h0vX8qlY8I
s8ZywO41ud19ujSqwNI3kRN0OmSrZ7OZwhefLu58o0k0/Kv19MvPYxPhqOeI0vIXZ40QVEFxo2pO
zuIY30D7zw9m2Uz/m3qhVQc/ULXjjLsDFGDuiXxq9707hpxyw5I9AVHUvy0V+A8AwP8BUIOuBwU1
YFAyW7S2Ox7FdehlBkP1Q2uEF1d03yu90W6Rsf4XFypHJgkjQSdROt9aIj6f7ckENgk1MQIXTtHC
fZDrBhqmGcWrA7IA5UmicGcYcG6Ro8l/f3OSzLGcayOTjHR2E//lUzS8pblu/pqFuXMA4VG9fZIJ
hToC3ASwrm5N6cxcxH0hETRMml5M8t8ALZrup7n1vk7uND9pTqz9dv/0yv9zHypLAihkQqQY4L5A
aSxlLBi24Tq2ffw827V7wrvW5anxOz2ou/EIMKc0SFRCFvWKHtntZ4j0gldUM2x3yK5DDWL4fzcu
bMxjZ6GZUVlHvSPlpr5yInMwpN3tpkKdo/mLTvMtQuDwS2719m+GVgzXcbVy2FCaRD/30OEdhZbK
S/fG7M4p2Ay+9ig54WQn3Ty3SV7TI6uPZv7Um8nzBBKGhse+J1BYjmbGkuKhJOsg/bSNhXIa7NNn
pl6S8UyiCDP6/ROjuhCSR9t4TeBwKNsNzdqsGwEA0c2MhfOlWwrrEk3C/Zx5XnIQfao2EZgoEwPE
SrRtd6YiHdWRmc5UYA9JFp8KHYjXCRaFw6RNdUgociHFRBzLnNDO0NIMWmkUjL93Y4X+R+X06zU0
pqa+zGZJ3yP3vYs/NP2f97dS9RK7wGMRdwVLRbq63coBuE+UkWgxZuaGD6nX99/XNgWmESfWJ9vS
nKsDpOIM23zLWKzwD/yNgjUceBShlOQspXiyT8dhd3NKsnSg7uY02P+PszPbkdtYuvUTEeA83HKo
6uqWWmpNlnVDWJbNeZ759P+X2jgHXSyiiLb3hnxhw1GZzIyMYa0VpDZK9dGIGeDnMo9daX1TG8wv
wIik1dXJcGZ3AjU/ufVg66VnjkbSusZCe9uVZLU4eMH3PglQdTyTCPmYQ3e9N8hp851zEXtVufYO
1Hd0IpXOfKeXy9RdrUbxkQ6qDrZk1yoID/7CGQJFvbYKH3+chp4QM9VkUWmstH/SbE6fUHlcn6uE
shxEzCP90T1gPu5XEXp4sqBAbs4BHSqmTiG858fgwk5IuXVeV7bxRyRiLC8GYfynA5LvXcmzx7AI
2SRqCJM/7A6NrvsHcu/CCZIShwJglr4NFVQrNkem8LDpYxyeyRzQsZO1o6Ry3wokfYSGKbNu+VDS
nAPwHci6zWlNL5o65e/M1JAO/JTwsNuXTajecIZoq4P8uP6UcyppWiuyBWfKO6oxpnlO52w+T6m6
XvrBqtwqRB/fTGv5fH8Xd6SwRCMdqhWZCkC+bRJrDQpytXVmYzUbPqq2JHthXizfEI2fhkCCFz6c
s0xTa3c07OkdQ1AzhN7EBy9m46PeKOkROHfvXJM4kVQTwVDf24QWVdggANFZFlFMuPzUZllNgITZ
jHFRa/RvH4FDzA9Ilh5pEO3ZJSGkWkphm+b/5hYzT1jRolXMQgiLIX2W6i7306iTnrMu7f5GbGWw
PspxpP+X9YocQ5Wp7Ih5ktcfnygrMbqJ9U5h6Bjv1d6yXlQGGsov6tyoH7Olb4POaLSD5GbnPYYG
gMMCmitovOLkvwoW9bpdUphnyKtbSvohV7m+yloUv7pW+mM1xvLA3M77wcgDklOGaChCPvja3JJV
WUNNinM2aObHfGlDf4Z++sMMS23xltHRn5C1Ub44pRgpv0pHItR7y6VQ85uOwDH/nRm9Wu6St5Gk
5rotWrRh7UojAgduRmH1x9oOjoiu7PXXwd0S+eHmWpOLAxMQGmjGzd1qiwVplra3/Lmr429dM6pn
a8qij3B0zF9JNhTuYvZ15SaG9FNbtN5Hv189cJM7roXfAGQHxV8w4NsueGemjGCYFyqhVrmeW7NG
hQDW2kO4WkzzNiHoQV63ilPWFumBV9uJvkjk6PULlQfovZuDPRSGCZwa00uRLJ+avra/0cW2L8rq
2P8ebLX4b91sNQhrOh2ij7PF0RQaBZAYGRR/dOr0mYjA+SdsxRyGIpdWx20tq9e/JhE/xy3ltKuC
hN4SIotdEePZWrU+2ndxfW5/EB+eugHv5LaBbEpDXAxZgjRvaC05Y3D64h1FZO0g9NgzQ61MAEP4
P/MLrq9VY1SFXCUcMSWM48pfkgoIXZOv+ef7G7x3fdhcYF+ADMgvN8GGMVRp72holYEByyJPGdLm
i9ypoduTpiD4En26b293XfBdkHZg4DXu8XpdipaVi20TTif2Un4HdCD/sszhCPKyuyoBhwKBzJq2
ithdXeryYiHvVKzr9KxXKa0PZLn9RrL6F3Qsjm7EzhODYIHONaS+AXpicyMqm9Zfms6WX0+DlHsy
YhzlSTPiPvLidSiic6WAaA90OYn/uL+fu5YpUpPJWuKPzeNm1raxOB1Zgy1l6ZdFD6MvPA0cTLU2
eeYLhXJhJS0HHmDP+dDuEZoytANvKoXNXOV6greD8mU28zmy5yU5URjofCXVpOaUJFr8T9wmTuyV
IToHB75vzwFR7aKkBYIcwNtmu81VKdH9plaud0pDu0kuoz+dMnMWV5+bI5bN3lmidAUICOQsMxU2
N6RzjIFwjUCqz+PsxOTNzA3NpXlXRuHPlSz+YGv3PiiKXxSYCZLoP23eU1ubJpW2rg3nVXu3hlr7
UA7yB2Mpm7OzAGJvh+YI/7lvkgQXeQAi/y2RJcwls6AoyCghJMdAOE0N7PjeXhBtBCBZmWnxxMAk
4wCRvGdVKAUBqmBbuabXnkDNbabAxTKtJY2aRCHFUiAZUX+J1tT5aTLcxGNM1KHQy97XfGV1Gxab
KAwjcEY3Qlo6+aODKthpLuTlx1LqtewR5EyqOwwqxQszMZ8lddBPDTKOvtJPq4lYE7BHM5a1r2xj
9zlKq+WZmQL9x/uXes9JorclBh8xHZDX/XprNGmJugpQvB/P0XqunDJ87oa5Pt+3sneLkPEW99jm
ldmmQO0SyplB78dnIAKI5qLUPTkzZZ9orT+93RTsDKqKtNWoh4uv8ipIU2SGNjk9ManijMyVllLd
TSl7nRGkSg7uz97eAVIQWEf0TW8GaRQm4ViZ2fCX0jw7MZ1KOuWqNR4c3r29E4Ss39BNMATiV7xa
0JxmzMbWRGmtWP4Bkhc9qO36g/rvEahkzxCJI/GTKoYNb4ev1rIy1HkDXk1qaZiFmTZ5eonGUxYR
17/5IzGzCHYCrTqypG3/rFyzNB8F2LGCJPqEQH4WqODQPaiL/8GBE80R2bCF5ChbfQNdzXQ47YDp
1yQJkakfslNFOf3nipz8298Kqmk2qDgaD7QGNl8qGlERmCD2EuBY9ZlifhxYCSoHXaoclXn3allk
eoKXI9ArCONcnwoynljJ0try81SuzoraSF7CtMlgGaPBLSkse3NmNUFnj4sbLhH0ukJpzvE6l24s
D8ulK438AFOz4+9odDHUVCiC0/TdPCeLXeatWrJ8eUgav6dg5k+VQmismolnTMORAu2uPTRB4OyY
kKW3cStPNvPSGgAa8SRJIEgVYw2Wdta+LVqoPYRxqx4EsDsXBDoNVQXmmsPa3s7LGDoNKcSRAEia
6umfNK2iy0QkEDDZsTmA9Pzu6mxif8pFuqgEKyLn3WxmNuUhsD2eLEmpRtOrerb2WVLarvIaeuov
aSaZ/yZq1w6+hDsN3ZWgGvUXNKwa+IPpPLqLQWroMz4FKvLUWfUnwmDFCuK1LWS3M5z1Yz2BcvTq
VR2/prAiSneNchjv8Hfi1s0J42Ov0KXyOc2FAoksD73qRhFTQ35VyiwbbpSja3GKiecjCLjNSPWu
adqXfK2Hf9S5zSW3r030zZallBtPbvtq8bS4yV6mtRrqM/J6mhykdadKvtkW7ec0VY2/16YyP8VF
5Hxq47Bd/Q75saNGgrgd17sr+nYKWSk4CP4UAcMrn6oPiJEYyggswVbr712zMEAnMfpzYxjl2bHQ
6qwdAts+DRWeQ/nLfe93e3CFdV4nQiAhvLJ5ogYmIIV1Ju5uF0bvZ6fuO5fE03hvGmOne1Os2r/+
g0WwRcwEQ8yYF/h6vdnCuVEsSMw2DvnZBP3hLaZWfVSsuA66urcPPOFtwEVFlRwFRVlWSvni2l7l
GLG6jLT2esa9oWkS9ydNtXuvYlQAybOynFJ4VAfbens9MUpbCMFx6L7AM66NOlkaFRpezzc7M//W
r4lK1XE0nkOwwwdvsvDk2/MjBmtTYqRsDPbz2lSUDtK0hKSWMZfRKxIp/BClsnFQnd87J6+tiF/x
6pQmizYnpUmdvGbE9mPelMM7pJzI+boc1WINPaT/8tloPAHog3nDs3ltMLSVXJrw8CSvfR9U6pp7
QMvnc562ID5hvV5SBlO+ORYQ2vTAMAX8TTSGro3C5tQMOD40o/q4+2TqSegO4Vh8nJpDesreCUEa
DJYFMqUUIjbJXNUMfScZXPtBL1Ev0cfGQ1/SdFGLOVI63rsBDE4WQikgyniqr1dFZiGEMAB2RT0j
lMvRcDxih/Ariu31e3OdDNe0iyOq+96B+c0ypz5KH2AbViVro7WrylYmwAen86wk7cuY22qAdkDT
e41Wok9w37PsrlOoivAqotBlbzypjL5H39ngP5smUS8MhB19uIvNu2KB9qMxj+OMTkF1/i9GSckF
YZeq6Ob66b2doIkE3KXL5Qoyf/9jcIi7Y0nqPWnJJi8rlaOFbvcWFrSgxhDawfzGbW/ODqIzMBaz
bA2ouZZ+l0VMMw/L2KuLevbVwlkPqnLbJ+q3PYJWyAD4T2LX6wMUZp0jL2OyBlPWty+iu3ROs2n4
kYVL8whm0D7XaSS/OE0VeqrSoPlzf4/31suSeR2FAs+NN7XqIS5Vc2a9VvzDStv5JYFm7pr6dCm0
ePrnvrW91VLfYTwm/hs48WZ3a1LTNaaNFEShqjPJuYkf07qUy1PdLc1nWar7QFGW9s9wmPN3/Wyr
P+7b310tjWH4tpDjiOCvd5tJgNLYduMaUKCwkaIwMl+P+/y9OSiKKy3DkQDrjayI+LwIBKJPRg2P
Xrz4Qa98+8TUxTHUIVFmfak8rNNq/RJJ2bkbeiXQl2LypVpSg2Fp5CddyeLPMVi1g6hg6w75Ddwd
CxQA0rfATzcP5kz/ouMjr4GeO4s/gZ3wUiPNvRSWUnB/f3dNcZLID0BlUaG/Xu46RYVa0R4J0EoZ
nvU4l099Kddfx7k8YjrumOK6cEnJL+ktb1GMa58Ydtcx/QM4o/nJ1ApSgylLn4pMOti/re9j/6iY
oFDFWwKYaDtFdoxSCcxGJAdqbsa+JK/oAc6L9DMirH9OkZ7U3FIvuoOoYG99Jkk6oSl/8Wxeb6VW
ww4qmT4WWJ1seSGqNG5Iv/PSpIdjCPdOKTAi7gWQCViJ2xWGPUs0FGkNRkfwPWZrXigMpOZDQc/j
z0XL8r9Xe7EQ5zXUk7LWtow4DgqNB75oZ6OFPqrg6QKMuWFrMAhksNtekoM+m75JkS49GtTQEGkt
l1O8jjUqkLC2Dozu7DPxqygiIYwII0X881c3dC2MXJXzSAlIT5SzEkXSKTbm5NNM5nvwnu14P5Ip
WgiAA6j9bkl1RUnRXTEzJQiVxg5s/jjbCkLUSaEuQaPVwzvHRjKR4RylXw0M33jr5RRCG/AGGXAu
/MDmcmpSNcuSUSpBy6gTfy6i+Hvk5K2/ROt6uW/q1s8KvjNJl5g0Qd1i4/aSok1b5oooQQEGybOK
fHgcZHV9rGundrW267/et3e7s4rM0AKw4PgDwVK5/oi23cInRDw9mGGCua08jQ+d1f+tDXX20VCq
+knqHOVR5ku7a13m/n3rt0fot9wl0SbkfMrdm1dNDfMwqvRxClCLL5+kJP63MJroo9Vl8um+pZ11
Ep2gTkWVgwlgW5WqxRwWe7FxRXOrzkHFJMFPCPIvl8goKXgvffdURQy6lNS08vV0cg7KFb/JGa8T
Inpf+FrEWjip4FS36JOhoQffleMSmJkaa2fNDDPZJeNTUTM3o/h9RzHC8Zjapf5t10o3nUQ3MPUS
uU9fclKn4kPLcM7UjdXIqb3eSBjvI6gmy1NPrF4/DWbRU8NCvCq55F0atm7T2FS6MmsIz3kxlfXB
p7t1OTQn6AXTwWJtdCuuDw598EaJ+orbH9rVWW/tOVBqWWwedZM8qhO8YViZ/9z/jPtWuYGqkFe8
mW9UtDka1zJWk2JQz/DspnO/DPOzs5T9v+1M2l6MZfzXfaM7pxR8sS00QFHWpjBxvVRzkkpnYcJC
YOQh1J5s0i6WUc7B3NnmwTHdNWXRSrORIZSpXF6bAtSntWZvyUHS1fq5BvXs4YMlD13J4uADbvuG
4kQSPZOTYAcozsYUwstFWcWZHBSmnXlaki5nM7QTV5Zs84MTOlJgJu0T9fs2ePt2Es8R3YGou+WD
TgxVW2oQfkGJzqnHIKf8rMQWM94UIzq4djvvM7eNB1o8UfRvtnMZajw6MJmUCAQyzQUg3Z/L6rSn
oqTXkclz89C3ffs4ayDh3bJNGw+QZX+w3h2Xzo0newcHT160dbGJFZkQKVuOj8zI63QohsdkTOO/
W8Bf76oGsZeDh3nHoFBVEcK+QIEAxl8fIs2OIlVrmiUY9Ln6ElUpFe4oKi8Jg+ECiRT0wN7tpRTc
RhpKRC70SrfzNzKTehxNdzmwzSR6kkp7ALimhQgyxGZ3qvJ5/LJ0lvrl/jG6Pb8EO2J2nkXcQ+dS
ePxX4Yc+9JodV2zrALTIE4UtBtJL5be4bMsnyCQ/y0rgzAzpoCF4e0XxBXSZ2Fw+J+nntV0tI6hb
Wl5M1eicl6zPaNBmSf6YZHl8cEV3NvbK1OaKRvOgp1mFN3DstAC6hmplHhn2B7nVptMa1rWnaGt/
EIHsrg9AkQxfWwiMbVAhcFa0Jq75mkqlp9+BWxe/LIP3ZIoL5+Bm3Join8TJCZ042Mzb6Hmqzcjo
u6UNBuI+b6FQ9H5V4096bUlv9qtAIzguwLm5hkCUrz8aEhqJ2bUrIL+wzb0Cpc5T1dm6ayWS9On+
ubyNNAQKA1/DnRfCFpvXok6QSISvhilLHS71NPauZLXFSZlTiiGcR3cpmZWHdA709+Xtc1cRH5J1
NGyp/ICAgYV3vdRpKNaKCdddIK9Jc+nL2fwWj5bmUixSniu1Lz2CpO6hzOvhhUd0PfUQKP0RuEHu
RTMdjwPvsPeRAbQrIq4VAO6NN7IRem5DFNODol4nJFsK+SvNEbpein00qO32vtgK7yYpLU6Bkunm
6JqjGRbaGpZBZGilh7Dlr8msncd07LugGrX1U7z0Rwprt25I2CSyFPGriC+vt1vOrbDJCe6CTAoj
MRVadU1pXN4vWT74iZgO2CyLenK6+GjA7K2bRwkD2X2+NpQ2GrjXllfQjFFRqlVQ5bFB5Koolzq1
57M0MBpxJVB6uX+w93aX9BJfT8ggEK3X9vK0DKte0avAKCY7SGQr85AGSwJ77fSHtM3+oJp51HLf
WyNFRejlQiITx3ttMyNoJ+STqyCsZtVLrSYGZxRzmeQ59aLKNt/s/Lg5r+xt/MRkWJ1TJUoVzHqd
uGpTW++rpS/Psl2bB7HJ7tIocjGzgYeT3OB6aZWUdXXYTVWgN/roIgJKEaGspQ8ZchmoFTtvr+Cx
NNIfRHoJROAIXdtbqi6PyVHYyjmLHuys+mfMKoYSt0hVtoPhHOzk3r34jSpgNARx89bjdqrZapk9
lAHKZ8a3iI6/51hJ4lfMA/O7RrHeG12beVmqFQeviljIdapFkw7NfhaD4hutheuF6vCb8xyeThCH
cfcBTvryzizG7KDKdAMwwM++MgMi5NpMVNfaoixGGdDWT1B37iNf09vunR1GLyGTih9jq4iDGDi0
10aQseKU3danYXrHbLmesH7WD6iJeyeK/hChH9QhpPY3X7i1a7SzegvF+XWZgibtm2DtmG0uN+t0
suP+qGa5a88hRIAQLUqlmxPcDSbjTaHfBK1qZ78KebS+16o6yd64dEXmxkk1/n3fBe1bJGnhBReF
xY0LMtOuJ03n085Np7sttb1gSMLmpOhLBOjcPqKx77xdyAwZoqyGcAhp7vU37hcd6K+pl4FS2KrP
TGTbs1envNR10x+cpz3vKsqkPCY0i1BAvjZlD9WMFInNx7Nj570+LZPflJX1OeyK6R0CYPi8ZQD8
dn9Dd6yivEVbCqVVIee02dCRYqQ1j1oVoJrbXap5lB6KEaRsRcDvDZWpeCndqgOj4gJuLqgQsUC4
8HeHaqv8mALMTVcnb4JesUYqGnr4Piv1X8aoDT5jVabH2FCj34NrnrpJyQ9uyc6SkXKi4MRrQka/
Vbfs0CNaJw0xM2UKB69sYAhMToRAujpmXyyzVbxEV4+GP95Qunil0SEi5daEpu3NRpcllTVTq20f
jHBtBnRSVmSCm9H4SWysX6JeC5egYJTch2IGMvy0pH343amipPZnU5IO3p7tHohfI7wjAlNAABns
dn3YFp12Z5Gptpg7uVzSbhiCtW3SwOjbjn4aqqZhVRwRsLZ+GaPE3kxJpXIDJGCrHYI6rGTEWR76
VhyX39jt8o+lPWSDbw/XbysAkEDsUkK9AekpoUMNbCxCJHAK7Z0qSfqfheN0fqhFw2Vux/zUabXh
9klSPZWjfeCgtg5DWEcJX9SIdaE3IDb+VVKqDYPBpHjd8aOhXt/FpfaoRfL4WE8Uq+/f3D1LRETU
bQAiCOrLtaW5rbQJMQrbr8l6JtcoKUm5tt00f8rlWh7AOXaNgcURjOnfdKaNscYxpnVVQbYba9Z5
emi23kRnNPU0dV2+3F/Z3jkRnNv/Z2zzfnfOOizSAKK87esayLPdni1gMuf/YEVkgzRHCIu2LYXS
XDQlHAXiFg7NSU064yG2e+vTfSu7GwcghA417wTn/3rjrKlm5iq4eR+hw+IlnKKv4OGG08KU3oP1
3JS6xNET8phge0hAb1pRKFxYalprUFVBqVIQ1fIfjV46Ho/I8FS3seI1ISra6NIyNrMd7Y8ESm9F
r//+Db/xHGCbqJluIoKpborE7sDnoxiZPM5qpriy0pgXhK4XxnlK66PU69PBy7kNCjBK9AXXAwA7
Ln3Lmu7NVI/lJMWZmfXgF3LbTV5a4knDUG3PEintwUfdM0gILZqLFE5RZrj+qDBawiRD8okOdAjV
qYFEynarvr2a0qOSZo7/5kOENWBUSIESam01GcYor9NBd1AR7pXqwaqL8THWF/NkEbUf7OXOeWXM
Ga8U5G/BJ9ksrQzH3Ckn2/ZDdSp9Ratlt6EcfWp0+Hz/YVWEqlTxIT0B1dzs4mySBeQjq0qb6RLX
0c8aMsCL0pEI3be08yRAYUbhBhUpRqNsg5w+lUaFWTDIBrS5+bKMavsH/eDEc2Kj/EIaaz6V4Rp5
cjSF1Lyn6MD8jj9jyjS3knYJMnRbUJU6RklSKiCdmiVMv2jZ0j1NdnYUye1ZocdO7YPXlXrrxtPE
zCmy5hl/5hSwmBtdcv5UM6c+eAj2jj4wNO4b7F2BLLr+aLXJXN4WCRa/b6fic98W8SWJ0tHTu8F+
UGjbeW//dCBARYcC9jRyHdf2BoaNWqtB0zXvxuFc2Gb9qzFq9SPq72rsAnrOTuZol+9Dc2j+KK0u
OhrBcpPmCe8i1DEFq5XLd1NmTibHpMjr+BDt5eg0GW3ohc2Q/wRWLn9t47o8pUo0dX5fm/rMcJuu
Dxh86HymlVugk+0k1rfEicaDQ7V3US3SaoYIiFzoRg4hpLnXl6uD4uuqneDOLK6thcaloRt4cFF3
gkWuDphYpsXR59vCRvVItlNkKBx/bVAYwMvVzssSD7biGpExPNdppwVDY8w/73/63Z0H6gTGWbT9
QXNcf3t8rGZ3UKv9vIqTr2mjxg8IVdUfmjgyz2RF1eRqsypmp9dy5EayUX5Neqa3g/gfV0q78lD9
lI0iPMLP7OwHF42CJtggXp5tZSOP9HwYwsbx7Vap3J59e1g7DMYLRc5a6avEbZnwerq/HTsfHL/M
tBFR3BQVnOvdMOomizI6+T5kypVMQUON3TBGhgrP68F7s+MvKZyA7DCZGcP5Fz/lVRA7GSDVlYL3
bUqkNmD2NpgHs6uhUGe915MiXMy8/Ko3RR4UK0qW9xe648g4ZrAn8WMkpdvuVRV1fWo6seMDVtQe
Wma6kydO8YFj2dtOXjokPYScDDnB9Rr10Vy1MONNhSD/V2mU0deIM/jEyNQjEtSOywRsJSCCQgGX
IO3aUpM00VwW7OEIas2rGiRrKrRVPWvtxFzvJn24v3979qDD83iTZsJC3byrctIUrax1DjiVvoCR
nn3puqg5S01VenWeH7WRf3f3XmfzHBBGv4ruHyL9FJ026+vGKOMjtY4/lHF5SuJkRJDZ6rxGVevH
pZPWh7ixR7dltKQrRv66CZK573ONY+tMnfkwGOYvRPVUbzYpoDOH763jH/73A0FHUbNmwN820FAH
cKmOkztQKhON4xyZL22h5y6gxTC4v/d7pwpP9f9NbfYi59XsihJTUy4Xl1SxChp2WvLRQHDi4JLu
XBPifMJdKIP0erdeKI7iIZ3Q9/AbPYvO+lrS7l2l6uCa7Bwm8iPUIhEZQJ5rq5sRAffta4aFovEq
8V3L1Y5cK+qUoNYnOEu9bf57fwe3ZWPhbsA+/C62ycAgNskfXdc1NE1EqkKm7n5VbGpRVpi/l+pk
+b5Q+ntGUqF3yzXJD1a68+mI0Cjx/UbnQCm6vqboxxWqMxmsVMwvsGO1cB0a6c961BQHFajdNQqB
JQyKYYFi01/513hZKJuqUeiPSOv8A/kCebVYkssGDekm/b4YkfpstVJ4aZu+Pd3f391lMlxY0OJA
mGyJLmLQjWahBEKAn6rfmgWM0WIbYe461XhEItqzhd8TwAuUj8HxXq+zSi1tMWcTz2AXqstUVPsx
zbJHe4Xa9PZVUXQRWSD9ZEK1a0uMZZjJM+sQ3bOkkQJKPcASh7GoBi/OxmQ5eKL2cm0AD2JKCLo+
Qqfp2p5sJAwltuPQn8aKUqVTGP2fppoOTP+yZVdaM+g8oflt7ZucySyF7pVlVx8c2B0HwG8QcAvo
6aIIf/0b4jDSIYGVrFlB/And5+Zr07VH3dudYIfKPq1hCne/eX3XVng4pcpEDZmBNoWcBnYRV7Dq
DCHTrfg6EkLGSVI65a0zUnEDFEw4o5QziDi3KouyWmVZosuhvyqt8achT+aXdIq+vPnUXBnZfEUn
jcu1VjAya10I3YTLplZxdCqaafr3vqkbCaj/LUjwa9FtR+lw416yrggzSxuEX4uKvwerz7+qarb+
pUhm8rhIc3ZuJi39Fqnp7AGsq+PHzm6rwu1lIPDjuFRHx0csbvNsEyJQM6H8CxJ829qQplgb9FUJ
/SFW0jOF2/nEqLzKDZuwcfPmSENl7xwJBTGyU9Gf3+Yr9qKMBqMFMKdGcZi5LUSjwaU4to4X+mT2
x3mkRvUMcKI7ilB23BCwPUJ2bgr1mpsecqnPDvwMybdDHTgSkvefkyZvGJ2VLfpB8LVnS3THkQ4X
aJNtvU+SrHyatJ6Z7blSeV3WyBSBkyaYlCK53D9Sex/wtanN/Veg1NtVN0l+XBaan8/OcEKIdDw5
0tB7JenZgb39peHFeTREnLeJmBWnCafGWCT0bxr646Gi/1KT+Y9CGcxv91e2l/mJYhc9AjFO7gZZ
Plpx1CsqX2xxquWvVUMK1NXk9q+hQYh4Vk31s0jYUfDNYxe5DOuC0onuNjKY2I76EdVHvfHv/6a9
3RYwVypwGuTU7QhxLeyl3JJkye8sB+IWfMPxQ8OMNrdE1eECWXd464R24TEsgeQhzyTT38I7lrxu
JHmpJMrgWU8MbTFmaxjrgClYz6tjFP/BGVLnQHaI0i11pM3nTYaQNoKSsud2WTykxcAcGRvWSyKm
YN/fy72TZMHt4U6CHb5pdRKMZ9mU4guhiodf87T6DmzFOSlW9F/OLMhLKBH03oi0Nl5XcdK1SMxZ
8tdZtb4vY/zS6u3kJ4l6RFkW/6WtOwVTAYQeLBCIU7HmVzHdYsVZvTicj2xWO7/O9M4Npflo5/ZO
IQVgCElsnH2jFk9yuVLf4Q7q5tKe7W6a/gAUGLpS3menKIMmff9L7a6KSjDEC6DC1jYXl2RrWCYh
xThklezPVtq8DEsKDP2+mdsDQQoDhgAgExSum4qKvKJGWEppFBixWf2Rt8CGvbpcqpcsXuvuIG7a
MUa8BP2Jx4i/bc/E3KszwzerKFiVYvW03nHOMpPrvNFSp4NAX4Sd14cCTTIGLgDJEOrqW4hIjcgA
vAudOzVp1k84a9G5rCe5c5keOVxi0LsPSmMMhrsaujO7obZMB7f69gPyCwRlBubKby7b9bFk1Ika
T40j+co85U9zXyiPaYlE/v3vd3sshRVBrBWM9hs2uzb2S5e2eQTiJio8RUqKP5ENzdMgbmrpi6SU
ierft7j7EYlIUToWSJBtiSpcasYxZX1EAap1LumahChANHoQ09l485PO4l6ZEot/dbOHJZoqR2+j
oK2y3O+Nsn9XhyRMamSGn+6vavdrmQjUc2hUot9N+YCBAqqdxkMUdLPN+Gml6z7LkXOkpLu3d/ST
hK8X5ZAtm2lodKc0Y6Rcq6R1zrFR/x0V0XhKLMZC31/PriU8B9h7YswbqEUbaqumzWEESzOJLqYS
yp/KOikqV04o3r7dFvh+QcTl1eQNu/5Mip2k8txLkt+Y8uDHQOkeuqWbAxM835ubZOipiHSTb4QI
wFbuUS+0Ol6kPhZFkOJhjbTooVUaxkwZ8xFUZu9E8CAD5f1dmtjOfJHNKVKqQY0DiKh90HezIuTr
mtP9vdu1QkFbVPiBSW/Jp5XdJ7YVt3EQOmbP+LipeZ+19npgZcdLCNwodWUKy4Iaev2FxtmJJ1r6
SUB/P3rXM0PnpEmTFTRFkZ+BIZkf37wqmB+Ur+j6Qb7YInNBnGeK2RgxqBZ9+sDQnOiZYc7age+7
TWwEGYnZFXDnBHJrU27VJSlqtNZJgkoJNW9otdEzQQnDsE+lj2oaJUFC5HzwsOxs5ZXRjaOIsqKJ
xthKOBFMx17ndXoou264dInWRK5dz/0BA3LnhKCdDNOCp4wG9HZKxzCpnapGePSi6zSPT+lcUHKM
/PtfbKeuInT2xJAOdOg48psjklZCaAJ97WCVV4nTaHfebLVhUOFJPDOV1MtYltG5hw/6yBdnbraa
TcH9H7HjtKB7k3dYaKqKmabXx9T530i8KAsWo479fK3Gs91L4RmVZuf7202RWeOHeZsBMGw+Y97R
dIMRkAahXLSXepYSd1Xq1eta2z44pqLWtglFxJguKpzwSukXin/+6hWDxqcWVZwzHmO0l0eLZ/OF
cSPZuecl/dDIouwwVnlCjFegl3B/mTunFdvAgfgfI462XxVhXEuJjCILpEgyA22dKzEfS/G0hgdc
racjBdC9L/janriyr9baRGGxGDr2oAh3np1OlWdHevukDlp+kBTv3H5qOgJ4ApiRUE69NmVPRS/n
mpMG6hrLf80Fbf1Zz9OXJtGt0s2p//0gsyvO9zd0d4EkhzQD8To3tNmhrSojRWwjaAzQkvx7+QMQ
EeXRaYb4YIF7pvCfQqWIPjMp1PUC5U4kIo3Dt5uSyQ+jNPmmSm1zbpFWPjC1t5fEPfCsKYmDzBI+
6NVnq9oibzt6jAHzHEq4sU11imQGn8TLqH9Yp6w6m9ATDkKuvbP52qhY/yujVm9oEoM/uBeWXD+a
faR4dZJXj9UwJI/22B/J3vD4iC3bXkV6qxDWhcQntdVrk904dVEWzqgWM0Vg1Fw8kRK5U80EGbeL
lQKxllAOYy/U5qXzqC84jT9ETaX70pyqfsQAjNnV+nU23SaVms8KlYkQDUetqdxpmvRLAXquQey1
yWvXAsn7byuZ8DzLRY9+LhYYY89yZqdwu8ppGPbroEbu1rrVM36MSVaTtyRLUyLZEifYSeJ5egDM
WNactl77MeZZU1zmMbQnX+0HrfeGmn8TQxkac3EBUsmd2jp7kI2s6LyijtTvCbKdrd/38fIMpzRK
z0M0SD+MxXAeSjPKOleZk8Q+R6w6UIcExHxfzYPqEZfGXaA7fcycByZt+bWUdpAjulahbcgWXuSu
igoXpjOiSJMDZ9rtUA153yWx/m+K6lrrlWhD/mNNDMa9ZEXVf/g/zs5jOW4lTdu30nH26IE3E9O9
AApVRS+J8hsEJVFwCZuJhLn6/6kzPf8cFhniqDeKUJCsLCTSfOY1mZvP7s51V+d90FSVeWHQR6PX
ozn347UjeTlkayjudW6hflTmeXCoXYW/lwz76IdrG/I7Ddb6lA4ocTlVKnCv+iEsi3i2fT0nmWvo
i7p3Bus2XH3zuvbN2bkqli3/yJlgv9VbOT+0TSm+IFU5PtBG62mslWL8KgvEqy4z6dGozTzDf7AC
DpVkDMI535sj54u0zPUOJNXYH4a1LN+aEs5RUmd6OLooTyBHqUpfJNrWzbDTA9qUsQkJsoi3ZjS+
D0ZbTUR3fWbT2Z+3i6F3xBhHkBn7xEBl4I1y6Cgety0Tc6LE5ATp4gQt2T/WWWgXuwvNfolaQBjD
nVcfrUJmt9Zaq3I39q76XBXGckK81EGehIsWNwPn1KNdRfYalz24wKMG1PHNnOaiToZucZwbe8or
bDVygVSXF9bttLPKrvmkxyjrkjXa9OUoc9XvYCF2F9ppfRdvkQxqTr9N7Qehc6Q05JAtKsnUwDvI
xYAhCe0S99HNW0GnEPbQGPtTvnzycV/PLhsG+w5y1mkSxKBpL3JXZl5Mv239NiPocFW3g/8DQQ0A
L3WUbX3aNOgKpTU6CXXqBFP3RkaOEcTSjEYzzn1V7CUpbhBXmTf9tMl4fhRmNF/OXlaLg2ls9nsV
NLmdGF3rS+YkM5O+wzEF/xJscZnWvFyToBdRjtqtUcp9Xuhl3M1NY5X71dRth8igXTcJoibd+nYr
q81PxZz7DQIfnX89inkKYwJR8yGfzZbaOqCai9mx6y62+7r+rgecuOK1aQxMmnX+DW73eu8pm5jK
rZbVSgRp/bWUlP8TODul+90Myih4s9bo/fTk33rnBoOCvOf2y5Bs2eZULSbMXV/sV3BYBW+DKzdp
c03ja5p8rCFpj0Vf3N6w3LeZvThofksFNiBWwTyLC21bPYo9hhwKFYNP9R6aCUuGfR/4ovtJoxBA
zwi11Uz7zo7uJquazDZxRZG5CV8i6y5zpB7ruAxUMd/mtbXpmF7YfB2MteEiqtgBLJiNcaw+e4ZL
c2Wx2nZmKxnBBUz6UceTZUqZBCLL5Hu9uM566MZ8quPZ2LxHXL3yGzR4/MJBztFa3+Q1MgjJMEvj
FF3PSz7EgWjqhwgY+RijIDlVdwrp63CMuyEorHd1SCiQbH5Vfugny4jiwC11jZGPpel6oCWAgkFv
zMAi5KK6XZELx4nDtVjLQ+To6ZPn5ZkfB3Ue2sdlM6Iuroc5KPbNWi7Wftvg0+5XFG7t6xXmfvOo
NyvP7p2xaOW7Luvc+w1QGlLOkau6W6+y7fJGhahj/RBGZrVXUBqj4jYwF2F/RsLGDm9C3dfWjgjb
eNf3RS84EHLXB84hHZE4/mI7ibvWVXmQYO4eIxFM195cz+o4WBw3+6BHNe4YBd3QHIZyKgbEKYZu
S1q/8nmJpSHRsvZndXCKbK72eIbCOW2yYHosrNJ0bma/aX4uGDZvgGp9NXCotZN9UzWb+NAbi8ou
/Rx20673y/BdMJlWk1JHa8Y9dkPdT38KWp+2a7F+wF1Pi2TKZ6O8LlS5+PuI7+PstinCW8ZdrT6/
NP1Mh/EiBqM8CsNFYHcK4egjsiDlleOWXv6wKt1Vu7H1tm3nCtH3salkbb+TQ9kWb1iAQ534yhHG
kDQmy+02qLWPzGwZAC4Vq7Cjg9/X/hBXo+somEp5ELyjp2GYQ+LLqcn2nSqNZafRfkN2RNbjKveC
hxluepmDgzHLqVZNAnN1duJynPwr0iXdHCO9BdG+NBvMb4WxTETRGe45bhrmQ6l+lM6Wf1GOV8kk
b4cwSLvJcz6IwJzH6yq3Qywxo2DO7wF2+dWudX3E4REunBxQi6FdTNuCQEEkN+KRsOD+vNFB3xgA
DHHXjHLkd4ol+mk5ojDvhLBM/cmin1mkldhgYS2UGj1n77fNFu5H6c/iBEnxxxQxNmixUiEGFezn
xlqHz2aOpJcRF7Qh670hDY2IR+viLntQVVX3sQvKrnrEtAC1M27mbf42YJYzHChEz+q9b5jjmsh+
KDgVEQmzdnPQdmDjiq3mznPWKWLLW52zr8IpGGjQj2Mfd3Rh5zjYgt78GpVh1cUnhQoHPdGlj8gT
IJYlnF7tHCO5uPTJggIyCSjmEkFi2jUngDLx28B4DDvHa8CvkPJXnRV3k/abNS2mbC1u7KXvrkZD
iGpXjoO4tqLaaI4Nap5mYs0i/6Yr3iHCLmEtQNTRDE2qcrBJ5YWaMNEwMm/dFVMTLZfK5ZCLNzuf
t2QRi/y8QmK+0+0agZMagyVLpraczDgDuXyx5Ke4Rtal4nDTtvo06SKaEBD3cyeuFrXetVp5xgF2
jp0nK0fqx2geMWNASV/coXPKkdvQGy12FkdBHXuTa5dv0J8xTc59jJ3jOldlhKG6NXkDZ5iy3WR0
7a3ZU4To6p0y5tber5mYVFyjGiJ2jrOud3JpRyexCKfLuCv8xUXeVAmdkHP6Notx0/ltDkC2+CGb
Si0i6XRWg1QjKm8TT4SEwFaFmlbMhgirvegWb73GaUG6F9ItHPsoWtzPj560VH/IjUzx3WkrNSti
2WMT+e+HfvWHmhBoklkENG0I8titvDa6GdxOqJu+KtyJ79ZDaIntYFvdMF7dwBg+E6AO/adg6Lvs
LmuinDPQJHKf8Tfz6qm/0rO9kcrai1JHK/Ob25y2Tb4LhrpQF24Wynzc8Y9R4o6dNx6Zbyv1TiMi
1aa+UY+8lyokOuNwaNw4Hy2K59CAZRmvEU6h8aKnsDs6VGiNHWq7zvwOp0T3g8WnbYeNvkweL4Y9
jmnDPuj3trmGD52/9VlsKTAbx0HmqBIrZ8Eg2YmyTF/NbiTfBxtpTuoGcwB2ts3ROq48qca7XgnD
jBc/+BOjp1CfDzggirgSnuQkMtDpvFnKwkCEiKtF76wxK797SxCu7JfK+2rPmTckcxDlbyUxib2j
A+MeDd9Ef2QVEZU3EppCoTNuZTaeJq68Zv1lxsGp4K3EEQWKO+lE3XJoJT9rw8KtdzVIqZ+ooeNP
1VMnfVe68/JFzU11OwiHNLGsYctd171wiT+GLPfiLpqn4ViYMgdC2sFFsbMi0zvfqp0iRYfEFWnU
a+uDVxfBGCt3pZsNLay9Q5wb5ogh3DFKgC3ab4YFXGMMvjpSB5Ku4ce2qeYqmsKwPy6NmD+jCxTd
VGuEhP6kQa4RPVj8ha+jVR7LOtjL2jHuWredOIILJ7yY8Br7UePW1r4N58m+Y2E6IylDbtzT6whw
6GhEfUm7I/vgNkYj45o84l1WZ7m5c8uxe89jucVVULQ5w5ShebcYa2QlrWGpm8hfTJuAV27Zld8t
7idpEsXyKNmqjtXqd85OOh70XPK17RMa2ex4J5pW9yBHrKIuhnAQQbw0vJ9d2GXjXbUOYxDXU5XD
k+w0s21y112Zs21+b9285p5FgekbLhz2D6PLkYFaVVTdLGrgZgsnbZax0Bw/KVvB/Vzhi96mA3Q4
vG6V54mkjDpkXteymg5sOrXFVl5aF+Fo511iz2GOxIkjZBItprYTx1VTkNaOtq67kjWK0KaXNXEl
xdYkow6y9hjNrtvCLkQrM/XsyrgknzDyvd+N/vdiMujxbXpsSjLoTdTcMD13yOa0kbwlEsMxOm+l
Z+0lNwCsOooQj2rtFmyFNNIHh9qrs29qmypyhalyvBSUnu/HnU2b0iGzzcH3FvYpnTL89d6RoUW8
Cb32qrcln03H2xSoHbatn9TbKg7blM1L3JaNU72btGV+x3DJn5J8COp233gL+38kea7Yv6UvuRd8
63sdRCLfdZ5FkF9nfmuRwnt0Urq2i5ZE+cLGTQ3jzDq2gMzPcbG02k1EB8YoDqSusReeZ2BpRusC
vh2k/6CLaVxSru1ccjGLwYqtyBzcQ4crc522y1DpdPICGM9lp6LEaHW28oJRWDkWld9VsTWOU5j4
bl6Mt0sm+tsGRQwVw46PwpuMNPeoReN8oiGbTXE3y06ioR4591UBsin1jHLbFeJ0NziTjUeZaY6E
9XYF4jhZpmB657sSosfkF2512Q4UGGPoXu57LJjkepR9FX3aiB+vqzG3viL73IrrrURvhDt1G/pk
boXz1m6xRX1TtX7/ULmGaPcbUe0jNXORJ4Kv+LMDRstJgsv8zdxQcYqJElV5XO1uYj4do+xiAE22
gq/blVEswxM50S5dIpZ287/27aLzSyFbPJv8OXR1Arreo1jmek2AksMiWaZ4e3KF+VJEt1M7rwEF
HAosdwi21VMMwFC+tfMm2/azuXSPTb1gUB16S0Q0tWQeVSDLLb6dMhIuN07seU+6q39wEVglEkdt
iaiMmJgQP1zKvTcsGIdSD9h2Td4Z0ZWrCvsO4JN13/aRWSSmXqcLKpoFWVMQVG9b11t13NsIl8Q+
SpFuHHpCfrAyt/xmO6P7qBYVUZvO+u6wKFRHElI2UnGX7NdjC0bDZR1uWsaqDdHQKrteZJzn1vrI
2R92ST1O81enMw3B3E85RV9Vh3fNSU2KNmrRfO/cWc0HfEnksGNO0UD3c99+l22djUn2sjlNbHQo
vR4cQSwQM8fjQ29W7RRX2p+WmL5M9z4IO3XtARPs4paVcDd2lfhUIr7yWBZediSSNWY06ZqK2EP6
F/W8DZ9nDTw07oeIIkHrDE0W57icUbkNlNEQMNbWpSpFWR6cxs6ppo1bxu3fWAvCGVHOMVfN41xe
+DiT9skgy6FIO2WSCZhNZ9+qJliR+C8mPfLgrnVkMtocwX7H7VM+Q9/jX+NxwzbOUO/yde5Y9VEx
LoQBqv9GwSUwiUXy5V1F8N5iJIAeQVzNvvnDo7Sdx0VfiRCcspDfGnDgftyPIznrMi7h7TiOHepx
TWXdO4ZpfY1EMVvJokb7uxJR97ZiwW+JN9j6MlzzPkgMRQRy4U9oEFKN9LpLXGmiMDEq5e6Llbw2
Xonf57i2wsVPgz6bDQK0uVk5nPryM5x98WmIrPqzrExKD9Jcc2+vsn7+JnXRvYsqXJ5jGfnS3nm9
53/JigUX5IFi00Zh2TG/lW7tXM+0wOfELAyMMbZA5z/CuSMenMidOAdsz/ziO0VPSSvXOaHTPMhr
H8EWg0S93q5xWNyKREcbPVk76vz3lqzcC7vW9efWQ4YjLaTnPxJurexGY/DvJe7h/a4w1/oTzYvq
myW8dQID3ukHC26LTVlhIwby8ZotAGNOdHhxKe2+rRborFipaPkIeKNRCWxsn1WKc4Cd5n1nET1l
DblbLxd9aDK7oUMoPPc4BGVuxqLuVmoi4WQUuzobTyc2xnl3g7CWnFqZF35fikE+avDgMm7DEKV3
R40lYHi0Cd5BXQlEssph+G5KTt2UZeU9rhzLH4GIdR9LT9pUH0qPCCIzOg5QIYZ+TIKyNuZ0cyz8
Irqg4lvXozRDihCARFEQirSxWyJ/OF2FYX/R65mjYJ6c8i4yctSr/EDNu1qjFZVot+QSmkmIHi1F
EAWXo/UumqnB5I80x/2oKhp3t15NYphwYauA7aEaNFNVIRbk2tCkujDLcrHftG7AGto0FlNJMc/e
nVQb6hPOVJThcaS+S3bX+W5x6VBkFKkqKnHZO4vW+8Y0VBRbjektyeTr3kpClLDrtF9cX8e29IMH
mi8jr2XNJpuSTYvwjUVR+RBV1uwkebYtUOfror4SWKIYN05Flr/TTmT0cagc6jZR7rl0O2rHIirX
YUcVXFbD/azNutxNnbuoWDXRVNxRrc+/Kht9TtCztXqjGs9Ssb+1/l3T9iK/ENzy77qu0CAVC4L/
FEJbN8US7LqEw7YQrrZW544JgsHWQcmpEumw6uZ+VAGp6rQEBPMZUcdIp86Pbjo0L1EQU2q+BcZP
nSiCZbTF9uRzr3nCCwaCZwfT4kbOQx9bVBvv7XY2imMkq+oL8RB5oJH1ARKiEUUZeB2N5ECiDfw2
b53uSxm62YdpXWb/VEVGClbRiQiTuSKjSTYpvcugrXudNPkwEVOjkdnFCwFac1gaL1wuOip1X3BG
cN/mRlCXycBtH8Ww9TyxM2fLmjCRzqab3FkC9C4ovlgxLGMqbG3oGV8W0ou7YvPU+0Gv9Zuu7gmu
2rAL37OteEl9mNVX3ZyR3YOODu13ZmQY5UVt5w7YHNW3p7zC1/yOoa9kTodltQQETalcckKXJKLS
RHGrR1a5y0JNyx5LwL5KIlF5BzfXNrYObe12XJF+95bTo33TtWKpuBUAT+/GzLNSxxtahzqWtm4I
3zRbCTC1F16PPTXS65GcDRUgRDyO3rzot95srV+ndlLlZaQkx2A+SfsoG78Ikvkkdp50mRc+GoNn
3eUcNWzhPld1KoIl+gC13qIOW7bBlzUbQBnMkQpZYNkU3NdybCt0p31w+W0z9kFcRjDU4xAPleJQ
zvZk7c2QegC325CDuGhFk1HP8/I6dsZgkqcwNjyIjvLdbqkG6/3kuuKDl0/uLQZ0K14aI2KZSZcv
K7bkFAZjrBKqHv0vI0JLIyqKz6OaMnkEC5Ojgx+J72sJIDIeNnAllOwDs9mHYybM1G8j765VE5uj
WCraNn7uLhQ2iTXNnfaL/m1AI+ynaw+6QnOQQIiTnTprHObNFCViy71vwlXVN6xrwDpsUOOPOa5N
9XXXTmSaNlcAqYsfLJeU3tDWHPNAlm9b5wRu99qx+32UyYlZDk8hoBgFIeRpN0/ZVtcUA8ZSEHra
a7LH7v3gNOUrgI8Xe6PgLoBgBpA+zjHsboH3R50VIkXR86ZpZmBAU3EAseUfMsSMky4KX4MevTQk
sBa4tyeoCQDQpw+m7dX0h2gu0xVZolPNK7J3g/KyHYLNxCwdyIVDOYa/T8zEzNWiQcOkQsU6BwvQ
qMwNGkbUw1o5pXrE592IAnWtJu/H73fRUWtxAbWcfF2DM+SOUdFaqDKzTNHX9o4V3rZJuTgTzRlD
Hv6NoRBpAfYEEPOZWIs9ZWSohIep4A6/8+hMXXimtx5X7bzGEz51j592l4Gcoj8DjOskduCfvbaJ
7cn9GVQpyhXtGzRyumtX0c799QM9b5szaw5EAFQ33BM5++niQIheZ9NJaZHq1A7V8Gnvh+zOvDO/
0Zl0XhnthN17+kywSzFXBrVIIILX79PRpLW1Udkj2RS0Bf2FTYT7PjfuvImMNij0fJSREvT+VHZw
3OU1ttfzjcAGh7GDndhJjfWculNMczNZCxKSdUajUER6vcSevrt3IyqdmT+QnXXR+PbXE/wcd4F5
nQ1KHiEjLHLOWbVhXQVuG0YyBTWpk7qWksptbXDfwz747aFQjQM3yXgIgZ078SxZVGgj0k2Keuqk
SVVzLIdz2dJ0sv2gekV66jkQKTrRjUww5fTMgHmcvctTM98fa4z4Mme4nNGo2JFTUfAJaLg2Yfuu
yRznAlb7K0/50rhsvJNROGqZJOBPx21HRF9JuUXqVE1wo01R3c3+5u/oFN0Xja0ObWXzwCtL+fen
N4SaaEe48cD8Ohu4NMdNM7EizcdxvrB0vV3YwTRViDUJauu/HuzFpwzBYge4YYIgPu2kv8BZqPUO
/iQXkUruYAhOkyWp/DTmvp7WO1qIw/s2olNLs+o1oYwXFiwE8BMcG0w9F9XZe3UXbcPYMQi+PRMY
WaOdw0B4fdGOZvPKEnpxKBTcUJDj/GKLnD1k5XGKlvI0o6EDeQ6RSc8Y8zt36NtXtuFL84kSAfUs
7nZIyecnz1ARDhqdSOsQUVX0RuWhN3SHjLBtfdRObx9W25t2aMfpV9br8xM2Iqg4Ua0YnH1yBrzK
zGEcEAdnvU4uJZ2oMPe9KS1sKgvvfZXL5cOvV84L2EsGdLGCCE+CnaiYPZ1VKRQSBhh6YMnZrrdO
JpeklqRkucSfK7Nq2nQUKy8aIeddYehoPzXVazLNL8jk8SXAXJ5A8CcJt7PbiyBaoRZQNCDGs/EK
kJPjn7pSzq0sqlnvkGinRFXkCG7HeitIbKUirdxRv7XvEGih9fvrWXlhqUHURm7yRBlBPPp8UlZX
AoXYmtTM0YsDmjQT8/veVd5uxSsxwvOLm1sbOr/LxUrh6/yFFyCgBpFHbRoJHcVT0c9XABvMV/bO
C5fZiX6KEAEXKf6Kp2X3lwOia5jScGl4IDkS9jeBeOy2YXzvZT7E0w3zutEYlvvfn0UwDZ4Frvdk
OHCa5b8MSgt6JuYJm3QrhjnpwsU5ulGX7WXRta+ACF9cxn8eQRETyQo6e0AD17MNwHybukX+sZ9A
7zpaywTwTnuN20Z2tFFF3KNsKT92zjYmQtjda7KhL73Kv36Hs1Wc20buzCrieRdUgqigiPa6MIT9
+4fTyXAdSWbQhKilnB0RZoDv8Ur7I2UsOhHSrL7RGsZZdtPuN/AXVACqWhdfuA9f00l+6XRigk8y
fbg7ozb79I3Cgdw4Kqo2bYU7XZfBAGxyLUagg0j2KQPM2K9X0IvjobfjA5VGR8U+ndN/WUFlDwnf
ECNSs6ZYU5rzc+IZtb/XHvib6aS9++vxXqCgks95XKBcMgGn4ukV/2VACJm5uXqiTbNG9MVFvTJS
0tledr3OfnU7Lo56JyWInBYDG8yZZ4BiTm1sfmy7OkzzrvEum6m2P/36e724spAwQ6MNxXH/XOtu
aj2nzBCTTHFRrr8aEwxyAz3nV6KIF2cbJ20A21x6lOGfPnwxLYqir01EuFH2LyOju6utGTAahd2b
kULCK6fsC4cSdi4ctKg50RM+x8EX/jB4mipgivNpdGFPk9qDZPJolBGvmZny3m7B2OnffUqCUNgu
LGEPsWT7XI90G2rLpVDVprLts8fAq+qPcKDW295atovVhX/7ymM+P5v+HBEKdQSeGvnos3OwaJZo
LNeiSwNPVajteu57V0R0y8ItSEpg3UkrWN7rqujUWQGoyQbQ669X0LOI5vQdkEX1yXzJac5R1mrU
blWtBgvbDHw0q7bwsnZPxDZNi70Vub0PzT5MqkFMv6sdx8iQMphyBB34AmerCuSMo7JKIkCOtfZx
UkOegj2Vcb/OGEBp9zUd8Ger+DQe/Cy85zmnngU03KBrvm5Nh8GNXT2Ehd+LXUDl9NuGqOqQ2Nv4
mnXGs3XMiCem8ckHBdD2uabC0kTgfqjQwFzRmM4FvrzTBXjUEq+dK9CMwS2QyeCVI+FZiHIaFOR7
gAATOfK56XY56TZE9a1Lpz5s4yjaoEICViLGF6+FKC893+n6ZpQTRPG5srphuwAj2rQMTDHEntEM
zRF9MCuMnc1UB2qF9deWyT38es3+uTGeFAB4RnSDKX+xUdEHOls6nQY7CgK4Tw1oYu8UlWvaYBG2
36KaHdTQEKX9SHuvSoc+Dz9RS2gBmOgsvy4AXoNCAMWdFqSj90VhZWEsbDBO/8ZpAjvqFCNS43nG
9aXm5+jCz7o07Lv2aNA/S6kZ4HIf0e4ptlXf/XpOXlrdtFCpkxHOna7hp2d0Hg2qcSnsp/08rIm3
imK/GIV7hThdjchV9RoN9rmCCe+A2/BEcjNRVj6X4+v9BvBTo/o0m106zWa2vSG4yJerDJequ2D1
N5WOa+F8UYYd3FZm27zxbT1mcTNu7tteUrD6/SlHTpPjm5uKmuH5ZahVP2jZZn2K1W2TRrLrj7Ra
ihQFLmsfAHB85fx+YadZCHvgRIHrD0Sms3iLBoXT5ubMlFdOeZxG9c1b/TwNkcbZ//rlPrvmCeeg
wZMBoeBGGe9spM3NCje3AUhUBMsy9s3SeUQS7zUlw+d3wWn9ILfFKz2VJs6ym3zGnAWDryGt297c
A+pFQdpxjMtwE2grekAyhyxwLsgYXpOhep7onUq8JNacJDDC0Pd8unyxOY+6YHaG1AF8RGZbA8MM
gmKnEK7SaT+5/oXq5im1C+IcV0X9XTFM8jMZ0mvOus/fKg6IDsUoy7PYSedC2vVM+d4EgokeQJgd
jWVefkZU29/MyhumV1bsi2MRV5Jf0+NHyvHpU5OmhtQuGCscTBWLxUFZ16q2eFnXOv31EnppKHiU
EY7hFjyjcyG1dvL6bgu9ITVX6e5YYuLCzpoPtTVUr5zOzxfraRfCtkQwGGXK85MIdIQDqSXiVS71
JmMawbBACpn3+Suz96wMzJpBON5i+rD84j54OnsQxIbZnSrsosb1o1T+e4PK5W7TlUw9H5PpzaHj
FJzghoMx1K9syZfmk0ekKnFS9+HCfTq47ExnLTaecjZEtB8BZVyAPy6P9bj1rwz1/Jr90/oPe3L2
P7HE2XNSMbR6ALFjGlSe2ove9N+sRE6pGWQ9UFpyJA90TTS+0mN6cU8GQGX+Z9yzEp7tD4VZ46MK
aJwzYR50ftE0obW3217uWywndygajhdNFUXcMGq839wxfGgxpn7tZH9hskn0EAAiJqQYcl793twc
ZeG6HfH5mPwE2pl5GTSwcYcxeq3N9cLqZcmyfBFn9nm1Z5Pd4IBQkJ+P6QqOakeXT111dLS//vZu
PIktnLiiDETd5enqQWzU4n4cxhRjrvbQ67VIsaez46W1llduqeeBAXxiMhqyN7o/HLFPh+qQyMvD
wWaXDGJMQ4ERZy6d9nFhU8XhgiDOK9vyxQHxeTZ5Bjo05yIxRbhYQECDEWAJuo0zBOqdqL0fAAih
GHq1eGV3vLQ2ODwREUMtBibT2d2I5XKB0UsnkUTInaRsPTNGv9BMVib1lR3x0trw8GqlS8jtgNjv
06mEIRUsIsISY2S231ozNl+7yK9oyPx6dbw0DlE1eQMiLT7SYU/HwQSuL+o6R2tXhWEaZeoWtudr
5mgvzdufVphsq4Dm4NkgEwmtkWfzmM5FhC4s+IB9HkzbzmvZ579+nhcOMPy6TsYUhBY82NlBIi1P
6XHpsXxznZO3L5p6WSmBtepyuUFg3k+mUv+2BiTLnp4A9cVTBTY4tyfDT6vodTXL1GrI3KNxHo9w
Ud/0q7ReufBemEnOATM8+SUTP50rBFh0BNs5amUaVnh7zDU+dhVM4WQOwdn8eiZfWBlMI0JAwUmO
gGbg05UhTyxv4ieZChxb3gA8CWJXefqVdf7CDuZaswhM0OmMvHMDT79F42vZXNa5qNe0Krri2Pb2
iKECSB9Kyf9GGEQzl3Iw8rEchufdYzuTjiXWSaVdAcl7MpcgHlrCwKoplv8uOvzH9+U/88fuzX8n
ifKf/8X/v3f9SuOnUGf//edN+X3sZPdT/dfpz/7/rz39o3/e9Y/tvRofH9XNQ3/+m0/+kM//1/i7
B/Xw5D9pq0q1vp0ex/Xdo6Tw+OcgfNPTb/5ff/i3xz8/5f3aP/7jj+/d1KrTp9FgaP/4148ufvzj
j5Bo/j/++vH/+tntQ8OfHR7hK5YP53/w+CDVP/5w/b+TqVK2Ze5PJIxTdXN+/PMn5t/JPLCpRh6L
FiLL4Y+/td2oCv7I+TvyEajgoxhJI5w+0R9/k93054+sv59SQtwPaeoiSOAGf/zPF3vyhv73jf2t
nZo3Xdkq+Y8/+Cqs6r+k+3w8IgAIE1Ejo+H/zDuuoesWaGfiRgkVGhWCuqPez0Hvn5CNrtrDtDIR
mM614+99d1w+2FqED3zj5QIz6sqmN+TDSq2LyTXoYW/2dEl9oRJX8DGiz142QYNTwPbqJCyj2ju0
eT2PsbdpfYdOnBxAHNlo8ja5DL8q4Tug9CKqwXvCv+zm1JWH0TerYosBdyG53NRB78S1OS/XSllO
FsMehrwe0Ou9A9dVHUttRtfA89fb3B66B9erhp9d387wLWF1bxtGjvFYhvWXLgKwHgermFvQioV5
W5Y1SLVBBx9A983lAUs7sIC4B0Pf91eMJUDAuoGEj91sbryA4Hvw68H6gSakBVV6K5tPtuJVx4Bx
nTnO1Na08QKzPduFhYRVZamx/ozs2nbVlrXvX2AjORxKS9zZxHZDMs3ReGkXiGkcGtkat6Pw5g6t
4Kr6UVS1scZoc62XIy6bZmxqFfhpMa9SJMyqZSXIXs8icUdD6//H3nctx45cW/7KjXmaecAN+AJe
MxO2PIv+BUEL7z2+flZW647YpTOskFotdYdO1CF5yDIwmblzm7XWZqCWgdjUBVDoBVcZYjMgDSpK
gGRgjxYKeqFU27KKQ8DQhV5+VttCAtJOz5ojmkOEkPQFx+wxQXcFUCNTNdNILXfGHrhMFLKz0IgW
Wuft1JBJzUXZQten5gHNtMxXNB9Go/VaSZGFAftPehkESWooQOdGwNJo7Pwhgt6cG4jzKBKlggmi
kgx8GlCcam2QFTCVB0CWJY0Atj9WrpGogOSGYGmoNme8ucNUcq6TOKI5XCktxl1ejHEOZGUCGjya
XoHfbnTSHLNiBZy+00OMFPp9qrCq/bqtZhxIA5YUBhDgO2CPzLanwNZUsgvxEHAqUSibwLtRjMGK
zKgDuxugK0gOJ418MkY0LCqmLvLQX8S4mYIpMkgMvsNMdQVzLASzHCTnth3uJsQpAwXYH8Bnyexz
3V8iyAHQBFI4L1k4izFFvnK1rg1glaxZN1AUk42gzQjfbHP0/KyUmEaLYGxXS6mnVB058UuuAkki
QSboBlrNt8viJuhyAoJd3GiaWxrgutG5UAoAI/M0ApZMlabnopvMpwpU45qqnQEqDuhBrU4CcwZF
Gv3fZlucG/O1WTp8Uo32zkhTV80WVB1Jo7GE1FYHTk5qjUmJZQty8ggiIUCUkWUK0/yZTlL8BM+m
Bull6DrOsmu02Yt0MwYeXoSFIAuq659wk8FJS0oBNDNJSyUweEA3kEimoOAPDyXQHiCGU6A3ujol
4OGYKqA+K1Vt7tsizj6zYRSec9SfFa53EXygWZVeEqzAcacN8pKwrELuivZtmUvAWSc1GJRmk4H+
HUvRg5Ga8kiRAEGLvdUE8iUaK0R9T9NYQi86gA5A9GkX8BTRIN1Y4N1KRYkedXzyQBIkaVd+AVgX
VLW7SI3A2h9AVKogR5Y6miksBwPsD464RdaUiUYHjh/WaN+QlSFwxeioXYme3hpj4nRxg7bSVYam
LnYJvsVozwKY9EyHyoDiziZIwAQtUGEOFWjoZFazNIWKFnlVXgGeCo69HUHPf7CDGq6yLQ6p+lhq
Ta1SA1SUe6MrzXcoHvSP2PIghDiKcTs4iHtRZ8De0t2a06zHNEElU4fKSIfcMsi7rWQHQrIa7WIG
ix2WR1SSN5zO1HuxnseTLeqt+jyZaj8SXHh/gyQRWMg5oBkjEOP9ojhhtkjdjdpEmCGCMGv6oZ/6
uPdwG4UXlJnU1B7HdqyYmWb1uxiPXMekC+CCQFahruKjWmcTjHDdJxKNyhX6WRp558rhbCLcEDWK
znUYVsipYfiAzgCuOQGWVcudeCrVzVIW22SUAfXOA0/D0BsxWPflfEBZ3jLR4LWOJegp5P0uDRUG
dPxNDh0mtRbfWhwb0ikDUSDoA+KMw3HwLAjA5tJxAkM6MsUo1jo0MMwkBzLXXPZIRKAhb1it20Z7
BKbzfW6LE6DYWKSVPUjyixQehq7e5igXg+fkKm3kocuGV4WmBYQ5lkNBpTDbTzF6ENbA8g6GwJD+
qt1VM95CEwbg9wQkW0XPwAQsboZcgGmrAYYLjG0BEi7Nas0SaxiY/s3I44IOQ4lIEEcDydBJmpHk
Y2D4ppI8aLMS2R2EirEsM3Azc5sXTcdUUdmCMlSrzH68VCBBtjwRmfe30F7IiaZCVLVEe+ExdVGv
x0qdGy8NZ1BgCpAEwtzOjOGmlXpv0E3flCrYniSk6vS6QImSFuNq9vD+h6AJH8AIAS2iUE9ZGvvQ
Gl4boJ2kA4DGIuqdsLWzM9QTZNxFfGwVqkcQFt40AcXufIhak46aNKyI1rT3BRiURY6F2nSWoMo2
x/an07JOKtHPCmk9SoJEc9D0Kk3d99GIWQOLI6aFFwatDoqBUT82QskgMPKBwpRVi6iLJbIrzsZ9
1ULlB6kV1NRzI71fRJWKerVvwRSXYohFLEa+hS1SiD6BWgIoNbgtEEmiUSHdr8quIB10Ajkm8i0u
5Zumzg3aYzHSfgEzBUQsgItuBzl5hDmlqLpEnlBAnGYED6rrStiAWMM+XYMkZsP1OdWrcl3X2Yuc
RQ9T0BlwuCXpdiULtFXlnuhIfZA8AqRfMKZtO0KBEVEf7bVyOg4RPrPCAkJaqR5jrEZZXed98wZh
1ISWK2DnR0maSTc9qlWGClaif+BwLDHSXRQ3BXpNDWjLAPgeXLRc2iaSCtRpUEOVbaUzuRLeF0Fj
0FW10PM68OWqqU6tiuKpLi9QqhN8IT2oyRiB33WTiBUBBY/TvWUdeHBxUJ/6Zlg2SxoywOOokSHn
mxbzUVZHO09Ahi/OtAOMYVKoB5QXnKbZNeAeebqq7IolBVO985oMjfYg9P0KauF2QYOKBYJBIITs
BF3zulk/rDr0WYDxo1MlMuh1n2StmDnbhcmoIETqqrcitBRI4P2AqIAkHBHrTmZqyZnSae52oPnL
Qrqdm3CdpvpBlvKbAqpPQAFYGixqKJoHGfuMZjbgZ0kt7YPUNYHeEs3aCSEoYADpnz1HqWwLTXsH
J+MxLuBFRG9FZWzU7BjPO6FvMJ3LUz8rvh5g+LXhBU6gAJ5uizfHrgLNhkMf3mdZTFdSYwcN1F5M
UH+7zawnVt8FwTZrtLXYJbaQofGwMQegbH2MkkKzQkVXsgiA3RZqCwR7TOW0i7yQouldKWytpBiA
/+eHauPiOTDLg1qFouRA+Q80ZRFAzVQ37WFM99qAPdrU7awNYJnl5S0F5JhWKbRDJFntydzAGRGX
7r1oI7scqwGtu0BxGAvVBUVrN2rtupiagqUZzEkbP+ZjhFB3gV9bjqlJUq1+gWs9uGb5MskCcgm6
OAMGoXd59LzqMEBeuIirdyXr9mghW0cIC7rOsNDBQ27J1BpiYZcpUtRuo+fpM1C7INElegbxggY0
XStuOzFiUQkqLu2CXrDzFGQk0lZ9vFOHkVPt4xhNvGo9V98aLclfAFOYBwv97lHq0lfovUkC6CFN
EInSMrhaRRE3bOgzydX0QdTBl9axI3YAthBI5bTrysjRp0qYWsVHANN/4N6mgwcoFFod6UCTQCih
MvRjAmGczww1ElSuxaa6aYRmgedp1NA7mKawuAexNxo2kHiS4r0exN1hZQ5RZLXZoJ4qOUQRuKxM
NWPRlKsySeapesfSElHdaLJGRPJnBaY26C9QLpkMXBirVl2QUQlbw3Ec5RZCD1037zOhGjorlxpT
YxAsnkYXW49osBmU6JqMaoITRIUPJDCx0lVsi9AtgWNpZrLul2ksPICeJ+zgmMz1Op2h7Ia2Bqt3
KCJgm6mqHtS3SUiW13Nw/TPN8L841eT/n2ag5VvZ/tf/Xn98ZLAX/+e/vDZ7Kd7br2kH/gG/pB1M
/b9RlsBWgL68KFJAx/x/0g54Bs3UgbcCKkQVkV/4f1kHRGP/jaIc3mMAhIX6C97zl6yDIMn/jfZr
eIMIVDUSZKCo/B1pB/3XWQcwTVYydINRXQIwhis+47y/Qr7gbCfooqDIDnR2YPvWSejGzdqQ93nu
dQ2DX5gXp6wQ4Wdj1Ynu1Lm6stYhPYUIB5w+v1hYDVUDKNFFrIrpsLjiCO0kvzFstbd0aPSotK1Y
3Z6GxFEERwjcBiT7FdXqTS6DS2+wCF09E78pPGXcBLo3QpK3B5kPHqKTT+tq8eLSDgY3nm/zBlmJ
LbQg7tvb/H160T6nl8IR1N2cH+PkaYYMYHAFwKP+Ok/4t3eI38EvoDjZgGIdKtOyYwhW+zx/rB7K
5/pZRoXmQfwY0I/xVarY6rV8Lp/7jwIJGMiuvIIhGZ1ycC3tfv5AGFzKKDKTEq2+YX6TdZ+86Snc
mdpJli20ZefEnkuvSx0pdLX+KRM+Z4iXwUaTKTmMM/syW/+Se/qaazoXXv6aavqbS7osga+yqlVA
PpadEc3rmyOUNEVjrQl3lXwAy223fApH47Hf5LfLffqkWEJG0qcOkdVAC4RpNRVzEAZJdTMGBJsd
vLUGeyXe+BtP8yKj/m86zWsT5BIj8ieYINeswmW56T/PKvzAKECx2QB23UStGhDvXxuFXMpqxMy6
4sQQHCNDJmU0UYDdDHSWzvCLvl8J1452YaR/49Fkvq4uzANAdciH80I0KCcXFq9RlzJUh1h1eqo7
Mx0tlSYsYVj01LRg4umCB5JSLLRDFrJrPWCkM/T1mxO4JClCDgh6TnmkOqozWqKFrkVLj4wqohjA
non2ONNuA2GZTqXDrfEyvaN5k3wn16CLE3wXOkSxJPWrE/KzdUihG9UAq/ca+3AflYBJ+Otd/hEe
O8SpOuh7NL0TdsqKdOv4TgQGCIljCD58DG6G5Oj5F7UiKNdAkAOMcWgVgMcEVZ4SCndWCicebPiA
6reQd/+McibcCdvkBjFfC6k1PzyET8sLcBo9+qHtRjbchCqFA7hBkLBp7iHAV2UECo5Ef5Tu2/fB
SffzA0gQLL8BHBaJi5sUCUPIu2nkVrEhIh1CixJ6YcgFJ9Bws5enxJMiBpmI+DPCs5/VW/FWvaFb
CTxY/FMqou/eRVBb3GawZgknTJXqLtMpMgVZ6pQCbeByQssJXX2e5XXMWgidFgQZ0/7UOUHF0HQw
WotQU7hS/70+zBf2/ecw/xmH+Zo1uQS9/bOtya/L8mdfBy42EIxoxSGjNs9t6xf3rR4myYjmTHUQ
rX0gOXmYJ+TIO6TtXbNBEk9Q1GtMgmuHvNgc/hmHvIAx/eUyubw2rhXcucv+JimAJ7WpFJA1s2Y6
sZbePixWtKPXqthXD3SxOfzDBzqTsi43AcAzEZQANo/87cVdjNGVUDZayHINQRBQaB2NpFgl4Myq
iYsebJPdVlPorsxWpwpa2SOjCtBPo0MKs2lmw9IkoWZyMececq+VHwmqSNUYEk1IL9a2PsPyNru6
GiqqQ9uBgglfsCC9nWQ1s8UUzOrvt/AzLve7y7nYw4s2hQp4nKiOqdAcSTAiThAVJuNC6ganQKEO
GRYMzQiwmSEpKxDxcULmrD5g4wgGJDzIatoWL1lOVqxM6bVN94fL9OvtvhjXMEcfX6TWVQf568pD
U4bKgzQ75CiTU7M3HnXXcOXHCrGBsR9fh+3kNNv4Crr72pBfNi3+kw+5drG//auHnM+4b2akdgH0
KqO8EGUBbl79Ak0RqKJULy2k0rfFlY3+2tTSlF+b4N9jal27Vg45+rIL/MPXemYSXd5U9AWX0cMV
lCMALH59IIh+ZQkqEqrz+CjS/T4kHXl6ujudrmQlzoPz3XEuzEkIidvB5MeZ/fCm8yJaE9EPnNDt
vNfKazwVbrtO4SB7SM8SB7pANCAovpBxU+0K8vLiM0twLB/pQQIpzV1FHlSik4LsOjoS86pTf27a
9N0JX9oXqLOhhSbsC6/o3sD+QcS/P5p2dJAiiyvjU9FroJ0d0+JY+fW+ESmqPxA6Cu5W3hVbzGf2
N+dypqx9mQ3h73gu1ybMeb/9ci7/6IT54b79ZWJKF6tdi0KkInNMmAHydET322cPm0zpqCapMmsa
ry36a/f4YtGPSd2KYoPx7tj0lk/M3Ge3Nbqny0xBIQBo2YECP9Shg4ALjIWp3KYDkoe0ZnUAjgDr
r3ZAvHZCFybg375iro4YR2R+mRm/dcTOM+C7VXHhKbd6bw5pjBlS5BRajgiLaeCqKpM+IVEHRTWo
1P/mWXJhLn/3WXL1JlzY1X/GTfhRAhEcM0AJkfNHPkm5MI1KglYOY1upDmPPJXmu7NHZPqMLNnu0
E0Y+Qou0rGXG/okeoWlN3NNpp1DodTN3PdNHl7l3CXG/N5HgP/zIRv71pC5BuBA0N9pywUmJzoo0
DBsN1Y8amezoVnf6mQxoN4jfWr9ctz4W8qO+bWzxCEDqG16J3irujKWPlvDkXrDfa1d50lhPTTeg
tZsSkIHuoOROjoF1vEc57KBbs498iesJVKAG0z0k0ujkGix2OrKi+LI64hxCktjTOrI/UOW20DOM
VdZHs1YVot4ekJoSLPjOH+U2YOqhIx8CdbzUWVkDbqBOqPUEkXZ8PBCQ7wb7gDIxsWhD/JYFdvSK
rfo1dFo7xqfqRHJi+nbQtiTfHAy2sjTLM7FDrWiF89BZRqzW7ojoAf2BP6t4RWubFG10NsVDjEPq
TLtZ7Xi6THJE7yH57Pzefhjo5ON63lL6prPN08gedgZ5QHqLPhxucuqoOFxBSm9kBTZj5wFPbQAg
1HzfMghervgZz72JdukVxN+djkfgq0hna0S31q3FH48jTcn6fdoDNGf3tGGt1bF1T9/vZZj+nEB4
lyX0XcP7gKa0GlZscjLYj+uebCHQhVmHDYKN9HG7TryG1RayQ/tosy42/MMqBuiTN/rDY/05A+EA
nQc6+8km8YCzArSLKqT3EyrY00FG+jDZzD7E+3FYfoYBBfKR3qMoj0dK3ndPmhPsDfLifvbk/l48
xgzS/CIh9SYj6NFEKqtl4qP1lHqdpZPBKr2nlvVsZIs/2qstbrNAJ+KFxIHYOnEL6o64visrge8L
f2MWvyyECy++6pdIl/jq1AgQ6bhSXMDW9konJvst+Fd2sRktdlg5GZH8p9azJB+naM+2RdkVr++a
pbjkZvxLLMW1+3Ox0TddXXcTWiHh/vBJFWxX+9HaCqQlNX2WGDS3SU79l3lDLcXBGoCguh0eNr5/
Ol65PdeN1sUe/9No/TRa/5lG68J3/D0X5TX7cOFW/p728xde86UxR1mL8wThboEq/GufWkBTuyUq
Yaz4ZtYw0eH7Y2sN9mD3Vm8t9oKf+f1kTzZqT5Q/N/s1dsnu/DpekeLPoYWCXb4UnmRLtuEvTKYS
02zZimhupVZsJUywBnd1M7iDK1CdwaFhJn4Cb+5qR1R85J6uGru479lEdbLpmTVYmj9YLyEzmWHx
nVR3Em+0hNOMXRR9R+wRf61ozlCnQcwOjwGNExms6Q6tScjdi0JfKvydh/hwGpwPANEOJXbHm9Q5
3Kisg2M0kJuSbmRg/Tbmrn5TnIVusNMWZHPYPDzpSApExM3gPtyD7UCW866Nbfp9fa/BV0A+Y0Xg
AUJ3gRx78s7vzSc/odMntm88P+J57lS8v7+jGurTxErt0M6cHM6rSma7tyFlgdsSsfauZrOt2zmr
HO4UGHTFMuf7fRvj+YON++tYX7jysTHxjiElMv8YvR53r6eAg+LRMAVbOR/JNVqkwLHlw6j6o1V5
hWc4lTcxyC3ZIkqPMpIoFbzw2NLczAZo0U7wW4H8em5BxBwDrrCVDfbE+W+1E9kCkhmJHVstzfA8
Xm2XFN2f3dxJ8ezkplvEvJXJxD1agg+WaC9wQVO73syPAlDbDVH3kgO+ot16izUzePqBJRPZniyN
hvCm0RaQXwweEs4qtgJcho6v2YL3xoAbtWurp/kazPS97kACGYkg9J6zKwbAOzxwKJdigqV2aXdU
ditKC+BprMgl9a3oLTvlWG5qT950Do2skBUUCWCy4HQkv3BjQuCeW7UDVqNlj16363aiDWynj0/a
HllPDBr5Od5VrsEMxPJBBMBEmsGRhGNI4/sBv2dWydB+wx5QTe5ITFXM487qcCvWyDvBAZUdCIpY
Or5WuCA47XzxIDHgrjbmJrZdk6Jjw+28720Se6FH0UvAuab6ct1UXERlP03Fn9ZUQGXke1NxGewG
oMylsQFTMdgtDAUEaJ0BBn+yg+P0l40hwFqSYSP4M9ojNHdhHyQmWjNWYOCAqwKURMESO3cE+jYg
YMWktbxYoeVji3CgZ1DsYTHm8wqLMKOZ47Ni221HT39EF2qiEjSwoos/7wE7YFgVoVXY6ODH4wus
3pmi+I+PVPci2cmP0U1HM9/0OgcSrr5sKw7QV160Kz0U9alxXjmwdtdgKGfNwm+2z0uOczOAmgty
ieooSAnwFd1TRPJbYHpxt3pLe1vsgVXYFhdbe8y8BVYJPRyYwrid5A+dSgREaCdjOe5eS1UL7Acn
saGF7oT4fwhLiY57LGATfoZW6YQ+BKTt1qkd6ZXb3hSWtYB9TVjpoJsm3pcDncJfGx9jbL6A1LF6
i/fB9kqv/BMkN7FrvD9iGBsrpwETcMOHde7wV/3yyvaDv6LEA+hp/nc/s2NfcmsHP3HE2Kpp6+Q4
7xjjAiIBzfAdKvX4yq3KxjnhGgvsApnd4wy41Q9YhOvIHXxt0R4A18MzF6GfsMUt+fnY/CfOE1dS
4lX8yOevPd8n+PtgbHeDC1od4lzBWsGBWCGhENND6uXwGTYL5f4DuhseNb/1spvkBjwkD+Ybe2u3
a28lf2STbThI2JydnAmRPXdmNDwk1jsFRkGlEUUjaNpb2DFgv9Fl1SnPNrpk3W6xYN0p311kjFfo
8vk4YQxErJLAqmhHGyoyNGK+0aiEgkLKIks4xHZqR1ZkseQYwTkRmIDtnW9dNTYEQOit2c2cEFva
bM8sx3OdjUwCdyhUnCtYr5hXaFeBPAX6j2ITSKziZmYS3UAC+1ODYwEM/DaA0zAT7YDarh+yUwnU
j5Mhy1M4xk3ixAzbfIB9LaBwSmasLavBndNwJ1GSQVMnWlJhu3JAjnNqr920m5Vz2tbYKhtsY9sR
e6iME29oyh4lW8NFt7hBrVVh2vP1FVgxwE+pDalYAKHW7tr0RnLPr9DAjcEp4/SZ27uo52LL7bFA
cLYM+hSsRGqrslZHE2dgOqZFsPUNhKyQNVjonRtgn4df5iIV7rWe4rcbyZEf1Tf9rWXzW4iZ2bJ0
Y2wG10NcXdKFB9pEpnC/crJGKodtF/vRHixhi6GF5xk6QKkdBB+dHSz6WcA+fH5m9PiOcjo93e1e
EnJ3N5J3eH0BBoz2bnKn79iae3sSWcgNT7G05JYfBTwGArloig4hZIV0D/f17k23YUiDMD7NIKDi
mgcIH+AO8XvBDYAOT3awNYYGaMhIId/kjG65LjEw3BbyuxVgaGrMA0j/MdSF4PVsALxCem+00UrC
9TGS3B2HADFmHZ9MqJZjCqHfFYWzjOkwY77mMLA1/Ey6ckpv5Ui4cWB0PApIDRUOLovu0IGHzrgx
Gxq5PL1HLNOxFCvfh/vP0krhRASY+wUewLXhErihBo8SA8lPFSRffIxwJWWhneEv35lU7sV+yfKr
lYFe2FOLOsk5W1db8jkm4QuWe6h8UaCCco5Ppkcee/AFXe6w+djo9mOBn80gZGtLDE2CNxIMbL8L
1yv83nmiBdpx6KqUr12dbrmbqm0q+1Ui/R2sGCv2Z08VVo3bMXisdmGnfu+gmxVscXqc73qnOWWs
37aORGDt8DpYQkdalw7sNCxzAgtcYq/itg6eL3KbKUcJ4oEww6youp+O8kk+xZv+Sdpp23QTetpu
eCidiQh4l2nxFCkyqwcTsQG3hdwOg+rCzlYWO0PqpFi3OmzhL58NZg4NNyppEDGp8GExbdzQNrDI
+CjxBCN867VkTTS6H228CuncAe8ZDwPVvWkNy+xkJ6gw4qidi4QtQ+Kus+DBFnchy+BjIy/9MD40
Ts9q+J3QgsAyN/CpgZU4BswLSD9sxqa9YDa9NJTCrW4wPTFOGMHIaV8zBDUVk4+I47D+eQiUOJKH
bChmIdKl3LvFz8HmI42W13A3ergaHXxf7mzwMecOew0gDygu+G3ARITP4MT7GTlOAZ9YOBnWjQHz
iIeVwGhDzgxJVdgu3IwIs1pCfryHWy3CwprOiHCr+twBC2mvNjxJuzqbMXRYRzJ1ZjIp8R3hhs09
8R4p1gl3jb99shbECmhBjNfzJcyXqwmDbSJMDXFHMtxztEo+5A8wc15Ac4QzGCvMhBymjQe8CDyB
GOUFjA6fz8Od3hMJhQXHclqdt6LznXHR7pOtnsa14IHUCmuAh535g9NR0yt2IsCSxf3ga1sMF0+6
k+hFOGIjt4ITekbzqbQDvd/D13kqGoCr/rKhTqR6SHEKPIjQdgZT8MU31/Qu8IQbbMzr/G5wpzXf
mOE82PwTBIQmwdmpgFNiFyx2eTC4YBG9IvJuvRb0B7BDYbkCi49GAqMt2xvZXllvfCLHcApGJ0II
CKcDtyDfLNt+XzlubBeUZh89EtUGRrdHIaTG+JksxlTuHPD1akLfMY9xg/jdVm/Q8AT3mUfI9QO/
29gVEexgrt/ybUi45a/lfzVo6/L/a17iyDd85+TRYOQgjEI0iFdTTLsrDuHVGFu9SP7+jLF/xth/
1TyReBbyu73vIl0P6YUOoovIxiVwfvnG0cLJe+FmUt5eA2XqV4OXy5zoz+DlZ/ACP/5n8PIzePkZ
vPyPythXHiHPgH5nvi8qO5KQ56HJzTegBshJew56TdMrJMBrx7go2PxDx7gehF2UCn4GYT+DsJ9B
GPyun0HYvz8Iu+pFXxSqfpMXfe6l9o3Nv6RoiGKd5ibEnlAcV891j8rjhfNio+x5YZUjx1B/JEhW
oLqrnWuIFWLTFfLGC1MtGXUMDbkmyAUh0BaQoOS5AuD0DPb2wfOyKf0oIUf0/rD4SG+DL2lpzoi0
QY8kzgTQY8lCwN94QobnPH7Js655fHwN93X1Si9wX3/eK71a/rpkgvyHlr9+afXxN5Nfh9Yu+hCJ
UPi9iFfHZoAU9NDxyY9sHfJ1POd2f/9+P9NXJFXRNZnc4w8VQzZ9DZjgiO8KT63zfB/yUN7CXm8W
sq/x0pYiqX4rkD2gBH6xL/atYxy6B/mg7JTtdFRv0XEBCe0ayJEVylUtUkvkcDi8ZSgVHpDVzMgB
qajFX3zRAybVX5yaaUj19zZ6n5LIlmjpzQCz1oxDQiYE15FN8O6BLP5TRlbHz89TRE4oA+BcBfYe
s+MnagAKriFFYS8HzuOewzYFe32/RuJ7Aw0/+v6eUGA/UPlD9v++YfcobSAvqPELBoQTqJCe/+TP
8Ks/3uNenO8RPrmz8Q2v4KCC4/v3YI8fZ9G/jMxFbJ/FqZkaaa8Cq8wfa5R86PNoTawkjyti34KI
84CeyuRmIrdnLrsD8DKxNgT4lw0QNHfgyFghCViMkgcv2w0ortgFileJFaMwgWtJkHO9fwfUZj7f
tU9gXxLr81rf1XMJ9bs5duFUTwok2ScZ9QD9uXoMPgCzdkZ/dYpf9KN4lI/ToUVDWDJFTAbEUofU
FZRNqbCQ1dY4gRyoQl494Wya6bV801HkYwKw2Alt0d00pSAOykfdGqAg+PT9CJz1n7877wtH3ezb
1VAFWBvzTopRp/3gJdCcvkmoGbGQxNs4pHe5jZyuJbD0lJ6irUx45Q4aoQ7PaXN88PfndCbYfXdO
F25914Sqkla8toIKlUpRiUIpRLG7jQEcF6/nARBDWveMNYEUJdTjrBJIIOlhtH1gl8CYQmUTVUDI
riNVD8lLmuBUgYlBjWhECTPbomYEr6lwtCdQVK8gj6EF9KMA68usvtjZkyISV7GA8+fVAgPny4u0
qBtsOeRnRsmWVwd4fagAcGm0whsOXxpQiQvuUfsBHq3bczRae5fhJy9v8yJzgPIzL6dzOBMvf3OQ
PZ/vMXraW5BKQGcZlSnH8LYx17XKoPRZIPE8uwng1y0qmC2LNxOydC/6frFcDvkxaIXtHoVfjKKB
wmmLut9gn8tpSELzM8686QxLMlkK/Jq653iFwVJ8ES5CgULxZ+WM6/f3wPr8vNt85M7NoUhJURCs
P9iomOFbhDV4+jRZC4Qaz47znDff9/n3EZlv1K1RKOhd/juvAvFcOcqLSK4353oySra/cXrJFzrl
vVrEwaxgyudEPGMQwNd1+e0d7xS3Jrx6FhP014YpgeH1fViMU0VnUtE7kdzl7O7uBBlE+3yFsInH
9/cC3DtuI79fBz/2EP86j84EzS81RnEqYihL40Trm2yv6vC6gDRzBqfkKDCnwSAtG/nhykHPjbG+
WX1nRuCXo/7cLf9Vu+XV+XBRtfmnzIdrxli+cJ7+favlmtnlwmxfS/I/ze4fy+xeeEh/sF39mqN0
For4Yhb/FY7SNafzstPsH8XpvOb2X3Yz/eO6/edO8X+zWa4gTwpFMfRvVi6so1bWIURH4OoZx+cB
yJ19Obnevji1W8kFyJt9AElhZeQj3Ybw5IA9YP0dYPQ09uFeuLkPbA8B2Afh3dtENacFlgyaVY5u
L9sSmZiEAKg3bNMzrqKgnGUQ3ZnwvGOIJx8rpyxIcmxqcswQ6YGsecWVvXp5Fyb1T3Z55xZ2fzN6
6M7Ge7WBynspAWjkbR533MESZ1rc9oDIqA8r9shdc46FnRiccdrcIvxAAJK66Vo/Y0XRamLLcaCJ
zWkiA9RrSDeTfgWgFXB7nDzAkj1AVna+NRHyc8hRjwo5B1wCykMVjGlIJycEg6CUyKg7mmSbvfW9
I3f14i68hT/VxSk/RH5/GbmLdTeLaVigeTX0OqBuTtbHe+Q17h8RRwN7JyIL4jgHFRmXgZ6zkwfn
cKxAl5Eo4pEr4QTftr6bQxdLpA6gZJShI7Sztz3/9P0YXr3Miz3zd7zMc1+v767zIlGgKWWs9w1S
NbXFsaTpbkGSxkbHbfLKky+v3k4mL08bB10wYN28HVI2UKfBM/tXgB3xspIih8bTCrP1rDitp9r5
Qd7orr423PwUdqR0v797/Iy+O+OLNMISmCt0JMUZQ9vWXiOh9/3Hqz8M87/MwYswv0tLtZRXsB6N
CTEoks40vX/lZDJpA/17/CyAwNRcjtDkSPSMSa4trTlsnEfwkR2xmzanymcDVj4yFuMG/RJhHAKi
0OxmsaAgDyzzMFrBzfcnfuW+XLam7CddFKIF9yU/PoE6drwWYP941/jrjTEvUvBVPUWdgjbPzroD
i3gBKhRqWbREbg8pVIHc8pmxIPZ+RV7V9ogDJluBP2j2K/S3yQf+fRygdXPXkKcKPm1DcJYgtPEM
YYQo3G/IDfZCEJxOyON9opkPYHmfV0ZX4VmAb2bPZatqoVqERIxwEbAqM07+0SSPNRLAPFv8vOV/
GVjN4azY4Dtr88QHT3Aawr4frGvrzrww43/8dcfbcn2Nw/7edXdt+l4Y3H/+9L0wun/O6Xthrn+v
6XtldzQvbPDftTteM8CXLd7/MAZY/vFdQSFqJfIWdOJFBrJIBanV9FF1XiPQk1qnhHAPko0PsHX0
BBflDvaOgUvBi1RXmAtokPdDw/bXg19Y52zp5FJQJvBrc1rvEjCKFnBhZ2t7Vvb6v+x9aW/dOLbt
Xyn0dwUUKUok8PoBVzqTj+fYsZ18EezY1kANFDVR/PV3KanuSvyq49dAP/S9eBcBCmX7DBoo7rXX
3nuty3rLDjCF+NbOLzFMZSE2hT7PG45BqKdTc5OZWHRxXiKQo/EaM13rDg9NDXaYNulntKTvLi7g
4JTQzWuJs5j24pSg/FvGNaZy2g1Lbgj+dzmx+3XUqARhX+zIoYR+SIYpEhRpVqK13NKDQv5T78pt
jRZr/BHTHxQAmm7Ihm4eVxzd4Q+/3myhu/nOxXkz1rF0BVQoYVO330SYpF4wTLPu+KctQs8CWLn+
SLD1n38h36Zp1tkaTBvjN1H88Lcq1jqFbTFbznZrjGjjdTbgi8Q7O/x6RU3rJM46j7h+2pcuxt++
/8uv1tdAPxhJ4S1GwNDEv7b5axQzUDLcUhQHBSaiXGIx3rVW2SG5tf6Mdn9MJGEsPMLEwPRtwGLG
uzA7BYea/ffuff/oI0BZ6NH8+pL9g/j0x3J6E5/qDMZQrcJyIsiSuvgpi0+65ONtBqgHaNjHzWa3
/mJdI/W2Ofny5X7Z3LMEynUaoOfx8RkKNojhZfx8/XossOp1AkMZLJH37u27C/9NXPr/aeH/qWyU
EH/cxTdBtTNpM+kad/EbnF+ZivXfetNW+Fbubk9uMUOEWSIMkH8D/QXu7+3TUwdgdv16dwfpgZcX
Ae0nhXw4PVkRHuZpz46vr6+YJbw5JK8eyrHrzT3CJAjPc3KDEb0CIzoac3jNHgNua722PN7k2yV+
Z8979+zeRPT/Xmf3/qb1Jtb/z6b17qb1Bpb82zatd5HCmxzzX4oU/hRoS5/4MLTx4Rz95iKlaVhU
i0UsRJTq8bjDWxEbPKTuXHx8DHckro7v7NF/KjkL4/m/f+Wb0y2oN4QlxVfmkf8MIyWoUggDA5bh
Kcgxfjr5074ufbNRqq53jYNGauBDajRQsSTBwzxDaL+rmz7xiL6qJ/qk8y6ZmsXseaT6WM4Tee+I
/xQw/HHEwRsoBzc8xdMeGyeUSGDehTG/5zzRJyxezsEPwsBpOmjIgHx6XJsSjhcZ9PnficDfWP7/
I1P94RDeALraRMESBjgEJNbrFv0x266DcqucXRWvsjDr3GCGPqFroKub1wq9EL/GAHRFRb86gjeo
qbZjr/IOR3C+ZsfP1+erIOLlDpp+w6pq8+lYxtfvfOV71/0t7PjXX/dvSua/Ous3eAImaMPseThr
f9cByaEvrEvAfYHq6NBW0O0dnpdVGAFKPlM8by4wx7dCwzq+btBNUGzQILEccEtW9MtB+4PlQJPS
692vr9Sf73U/LI83od2KCS6GDQ7zDtH6aUWYQGWAnaA0Vkj7sNlPCfSIdHy1iix+DSAstMo27i/M
moesg92Hw+2KBNZDh4UZsD0G0e/uXm9ef32k7y7k9Z7/UGL71y/kd2/pm0j6b7ql722Tq2vZjxfq
379Nvve0vtnX60yxWWmswTo+vzo7/HrdvPPhb3ub/7kP/2Y08Yun/Ft/xA+LsrSMk3RGSMLT0uMB
9iFTAmGSRJ2X90N8tk7BF0l10aKlaoTkGPQ1IPel4wuIM6wdT89rxeHz9tdn/N4z/bbz99/3TPvv
gIi3IvL/ChDxTjT6dvF+uGP/gmj07iJ5s8fWrggjbdZFQhJIicHpdwe0hAjQJ6v07RoTvPiL3SDn
33M00S0gQNQuvUAv4h69jDeYzU/eQSbvHtPb3fS/wjG92V//lQ/TP2WH+R9jP5jHqnhsfotH8/I4
/ta+/nYzPA4wOC2+9v9r/bCvrV5MkeXD//75x/77z9lLu3kcHn/6YQuj8GG5Hl/M8vGlHyu8FR/0
+yv/b//428u3T7ld9Mtf//K1HZth/bSsaJsfnSuxo/5j58v/aLK2enzz8u8+lzT4QEQEz2PBAylI
sHZVzS/98Ne/wMwSLpMR5OWDEEY8kcBfmtYM+V//4gUfWMAjKWGYIAPm++sG9HenS/GBMAEPBRTV
xfon9k85Xa6Pzg/7LxEMX0MowzHCm8GXb5ZMm5OBBfB7j0o6QPexcrKu4hoGtGO1F6wiV3U68Zul
L0oOGWI3nFhPci+hnVyeMy+MYAKei/qxWxiLYuBU+2BcPl8ufPK+wOadths659ANKSP4wMNofL4I
hjAXpxClNXUSyCkM4H1uvK9T4OUmll4pbTzWTYN2bS/iMjblUml4co3ypuR2hG89FQQzL0ELI9xJ
wF90n84ik/ek8Bqwiv4Y3LZcEYiPqDx9zRSsuzcqq+2y9atxhqhKXxV3y1J27baAtTU0ewpd3kYc
xuCJ9DhvN21VwePMpuNYbiZDbLmxXMGwkzPadonQHYF0SuMPd8FcZPaoZ9XU276PCih4Zy2XwHd2
nrNzT5lqH5Fmau1mXoR2AHgeLSGDoVnZvP6w5K6+37Ifx05XOPzTjeSUhzh1GciQM/62LDRr7egS
hicFaaJLRSIYnKcWWjO//pa3y0UKGQlYsPog1n1G3tYEZNUMI8Y9LudJMbbx2qCrD6Yd+/wwZa4o
rn79bTA0+vmsfALfJoZViS/kkkv2JvlqaqfStBifwlCaCl3XqnpoZFQ/FlL27cEVXpsfZdtQDD31
IW0SGuYSPPDizAwj9EKftpllqH4O+fy5NCKAyQJuWte/VMMo/PYhyxbZ7HXlZ1dWje0YD9kgCPzE
l1ScssUf5jjs+wUOemGKtZdZuGPFrGMVMgxj7ZEZCz/wtK7A2MP+XZ9LP/eGKzb47b0IlgKyWNPA
IM0Nj9mtc1ngJ5XXWbkZ3czrOJsLX9ymM9NRXJmA1VsXOQbFeKEhLj8WPSq2ejD6UBk2L8eoCCeN
0YWaQXyrbMdnUufRw4K1BesjI0pYaC/BlB/6goSH0ZlFH7qCe2IPd2j+MoicH2euYUk7q1G5uFRe
Mclh2/XWWejddNrqaUxaupTQt8x9fmkiuL/HxlHbx1q5+kl1zgVw2xuKOu5t6E2bgGkb7SWp+ZVt
ml4ei7BgsAt0uARxmSv1NMAivdmFU1iIxNFIwXSe+2mX8KCtwS4QRh/9PFsgb6bqxU9CzxQQv8y9
FFMRi2roR+f8QMKPPY9mXI52vOhZ3fMzuHBPfUKmOT32PM1knFejkqeGVoImTgbjfc5kjZkXE2lo
bwoc5zHQzJUJx9N/5ua8qk9K4423puIFGNVMBnTnKsXu3URh+Jea0VsSWopw2OZ1H8H7IahhJ1jC
Qt3A3rubh+PgCVwKKOvaG52ltEjyTENfiowDgbora4TdWz8oeDxPZdonHTy0ayydJYuOrFHRWTtU
NUTyGLNQ+BkUbOYzpwu9L7sw10mEWYciKeeONNvRL0kZd23h36ls6l7mbFEveSBGF0/eOGBmsHVh
d9SZqU8M9Ub4bopewyy9tu4wEB6dCVlMc+wMqZLe8Qta0qY56sKUkOuFiPrRgWMgSb84fs+Es59m
T+hjTeZhq+0wv9iIjvcFriLdRIEpdQKDsgKThzNTNK5cPdaJ5kEAnSY6matQqAUDXpVrmu3cLCWN
/VFM+WagXFwOvoN2G67xfeV5GT8VWsoiocZXIlmWZfL2LjO5F/NuHHiSFhnuRkULEW1I0RoYmtFm
vllIX0M9l4k6jwO1FFBSzRrYlZFxNkkllkLthjkSJ7D77l4rbDDo5mubGRnGwM0nJzzrbxtGza2f
K/vCx5nReGZhf8Kt72V7ySMDaTTEwxfcRQUVoSWbwXIpL9dbsUwtpkCWML1uq5yVh9JpuB7L2nl9
0i6VdXEWFrCKnmgrngQdq3NvWax/OjotXpH0hJczyfRL7lpttl7HeLMhpqo8PFumgK3kXDXQjGJM
fUIviTmPtLOvY41ND5bldfqg66mD3WaTF2iJ8zW2KefP9EYGvf646AUvw0PEMigqywJouNDRZUYU
hZRXNptoVw2R1+zEorOvTRboe5YrWFsOkRtUYjxayY0TbJgTPqVYf07UxaFnbvJ3LWnlx1Q0pIbt
XEFwwSY74nCXgHSbJiXdpxThUcWeCtKX0PGwjEPKaBi3skIXYFBN4mygrBXj18Y2aki8rivrOMVy
xWvgeC/Ochq216S3GlMine3MQVY1GVmcZS5o96xtFHWnKXUDVHXHoQVfSrg3HbvR521cebTzNnw1
LoixPUTwva9ldKqqxXmxC4y+pouem4RhG8BIUEOLSxfxGXZ3rZed27LIoq2WPPyiMlKLg7dUzUsR
ZozvwixfPpnOS+GCIbyGJrkwxWFo+r6By7Mqm02blVSYfdMzfSGXacT0Td8UcGQ1y+LvK5WhIjx3
bQhpRgYssElz1aIomxYO3qm5IHdzP/gvJu3EM685ruqwZPkl49R7sFNJschTr3gts4W5OA2rbjzO
mDrmSQQ7wCXuBLotEypGjjHFNh9fG0r9YJN5xdjuRB0QaCgv1uJepdRC0THoekwpFUXXxJNLwfXO
trMwHq9CDMtNaZiibUpK7P7F4prbXGce7FNl8Fm6Ybh0YQ7Db2PI1wY2hF0s814D9TAnFjynooGR
Ue/PQ+IbMvGNzki3xALXvYe+d1rel5HnYfBMZrzYBNM0twkjZUpi2ta82xZBwJ7ysKY05nSZAeEW
irqtR4ZL2N+26E2qBmCsIC8Dcsrrlt9lZChuBqx3k6QLV9dGUez7uiLppR1kNW/kAL+K2Cus529y
Vc2fdTbxKhk9yJ5vlhnq55ug1vWRWzxdsZB5kG0QBNXVXPYjgs4iWzj7qny48h2w5EaGfvW1Zo02
sQ+Y9NpNY/Ogpix9FopUfRyWmXgQ04ib7zceCTd5WqMFj0Zt+FzlvAeKtHoJYiaHhm4rZcNbZ6rw
ccjG7HM94KGLm35QWUxU38HIhKBXKqaZy21SeB5hcSEksMw0NdND3aThA5Iax3cyVzLC1GOlOlud
qnnWcxsXRbY6I06kfa39JfIRxHp6YfGUfWl1xL7yaB4w3Yl4O8URbCCzTVmzDj3RlYqmMy2iyiCm
z7m56oUsHyYkAaAzC1Ueat8t1SaYu7E7iaa8gTVNN1WYyU1HVW0xegrnqj5VEWbZUqF0kvKuGmOq
C+efcWZdtI+GyhtOpeu1vl8ylgaJ9Qpv+giNcgnnx3lubrjHUnoxe73tDsZzA1ZkE1BrkG20Lg2g
EsyDwYdtVmi4/9SkXTah24FmC28SCXgJYBZ2S8PHvepKusAOmUYyQNFAk8zdqwKQ8thxXcOy3fYi
UxCby2YOaeJmQroQ18q44qngeR4clqxiNmnbNOVnlfZDCrHQmkYlPHKyKa2vvHCZ9ZJ4gBFoT6g4
z5u4qpQqoQkK1OqxJKxALl4tbnQQKx2lh54QS3qXP1PDK29XN0EZXSmT8/AZeSrOR6RNUUAOeMHO
eELERGQT+7lVZEzc3Eg0TkvRFjudUqM3bWdxFrwQC1IZVUxLtO+jsSs+9dLlHHXmTpTjnVs6134q
xrymu6pXJL0dyxrD3bFi4DR2gCLUHDLZlx2GmGsj6HWRs5BC9zTiJvxYOCQfUHfNLbA3nJ8jRFGv
wdFurHIq1zF2yLb/tJhhlFAHzkOC/THzXLT1SRb0517e5s1Z05lpPu+jLhraWHtCRdDrt0h8T9LA
dORy7AKuktrnbL7WekqhltlrEZ7XJqtosrBlupOew57mqzQI0RxaA96I2dWJn5YBu59zu7z2vkEH
KFFmEkjyOlodmozND72vR+jJWjmdduFSiLhX6Qx4wgyiYSN679YDtrZxUxIXbosUJTEAvIFmZ2UY
9QQb5eLQpSLVvK/Xwl6ixQzxaUd1tzH9GEAfOQ8qtxWt4/pE8lzSoz93OUm6vDDtNmK4+FhfaYg9
Cpa7SFqDxaEVoLbteNkNFcu3Q1pOarsYQPJNUXuBPpasztD0LnX22vrI6ONcNLKM26Y3HwmvC3dY
el7TbZASQPvFr4YrKxiOrD0tpzoLELqjFCfiTQXShDkADO7SvGYbLoLq4+zz8SstJXt2yHuzB490
xUOlTXadtU2q4qydFMS7WW/Qbj/Z+ZmSiZZXaRtgw+Y0j7oYS3xccOotrCJCH9G7wdJ+MVgSeex7
tjgI49wUKyM4kgmyVMi8BTf2ZMqj8ZMN2HDHEQXLeHFdU8TVBNIvbot+vhZt25dxgMZaus97VonE
Q7ZbxDNp+KVfRkpsiMyyW2LC+rMDXApjiQjhbWypGVSpcy/HI5Rn7slFpchibfOqi9s+BY8wEVsE
J5SX4muXRtk1qrI23ZTaqSUOjaqRl0lGEJTKOkrxiPh22H1Lcv8pguy8+GraHi5gP3Nf3/isP4ix
S/3S3Azm5WU4f9RvX/kTh/ZfgzRbZyb+MWu2aeuiKb6CE/z4osenqvj6I4O2vvc7heaF4gOj3A+w
qsOIgX0ACfCdQ/Mi+oEQ4XOYWGNGiOEFfyfRfPkBNyZAg54AU+GLlcD9nUPzow9BRGkgpQiiwKe+
/89QaDT6mXrhPPThLQ0TbUl9QSMaviEptFfRcmHVvOUDF9FpORqy7NohtG6nVFXeUuxu81YE/Zzt
XdqXmE+PBoNI1HfVae+Tlm6Yp7IWaWy14IWSTPsRCw0WGWNePLqRZtC8r1r2rOtUg80KRlBJWgfQ
Ky7DkCbRnGKPokPmYUNAj11zEtilhR9bZMQnMFVtlZClMUsyDWwAc9EIlPT7qOzqpEGG38cq7IU6
b6q6z2JszBIqxWOUlgmcmZds37cAbEm9KHah6MDv/LAcdIJ0rkabUm29PDGuj/Q2baPpRY4cTh7c
a+ytIUVUH5QQzG50EAbTRZfXY7ZJp16DsZc5ecqlTJ8xWgpcEOQDDZAvzcNNn1VVeN7AXwzSN6Qd
z2c5STioDaC44kX3AtqxxqJHYWxAKOz6eS7zuM76Bdt/NlCzG3xk5RcgeYd508sxu6nL2eMHn1Tj
3o/sJGPWjOZq4i6bN4A/5aOPbARm0iHenZigsTA7CHiLgYEw9Wgyk6KZN60dxvxLPjTkEkGO6Lhw
ooVQSSDq6WJexmDe98Vs7vuaT72NZQNcsvUK0clDp7W6pdIqeM8Wsj5jRT7ZOC1sfZ5GE3lEnlpe
RopHTwoJWR+nfFEkQTyYbexnZeDHy7iUl1UghzvdAVolTIsVJVokV0CXHsPeZrMFpEzpPmWSz3M8
R6klsR+asdh12Jf9uPScVyRL29MpMZpqt8tYx6PrMpItdDMmN/G989qOHYMgzyloojmdkjaMwjru
uN9/9Moq6nZwEUrPNZ8Gugm0iV5EpV11AUabfhwmRsRZGUw0POiRUQXmy4kukTZVMOmpbQXh5zSK
6tNW0HA+aTxj0ENCFzpvPDwbcEwYrIZdw5CtUsI+iKbEnzoZ7JBC5N5mrHmlNlqxKt17nQjOg7Au
hyQbeof75gmwwdYntN6pYmldkrf9+LH3EWDiPo3mr349W7ikYMsBiUXyfDprBtl9Bve9dJt8tCkU
YYZca5DMCFOJpyZ3MgZ9T5MxnEm0MSGboCHuN2mRjLbpIDBsVHuTzi7N464BgwS5iNbX8VKBpv48
ci8VWz9EKhFzq7z7oTc5DIq49e4MuJgZsT3id2Keyb2c5jqNW0VBYvtZzVdaPDVbv0AOy4Ttvsq2
a7I4KAkZAU0KINnaTE9Ro6Yrz1pbxMsET/fY7+v61dTtJJNFgWwGDyH9m3moX5bUmHFvQ7cghhcK
YGCSAhrcBdJEbKKg46sKRHei8qz/OkxEwPO4cuJMZ3JBf23Z4bGJ8sLe5qPiFwFLFzQUN7KDyHrE
611U16xMXLZEcARodXZSVzjbjT8MVMfjYMd602oF+/m69DTKAtxItvP8AYlBjY0a/FtgZBDLoDIZ
th/XL9vWVtE5UkgfYi0Rh66LtDKckmaC0X3swnpmpzTjZNPVhHytaTo+NiYI3ZbPuaxi4JoAHFzo
Rn9vi6j8FJQlMlDacP+GYxHqC2Q1RbMlGR/vSehYH2eDpDIxdLGw5/EZ1xsQpBbDQ0g2KT5wRnt2
gVsAxfgsy56yNA/OyaA4fOtHyjzsnUrWSQak0sWi9dpsF0ySIv8emSr3P0TLdwn/NeownwWSBqgB
CVRXVqr+hzpsyLLBOT5ggMlpf5vSVMa+gR3tr7/lm+vzH3WF718TcB7xMPIR2+ibNhxqMKXTW9Dp
VmJFgBM1HvR1BjwM4+jK87wkJglpmX6ZVc5PfdeIcRMMTn9HSd/rdX9ytj8XHtbD4JSykNMwQKwX
4ZtGMMC+bu5C1m3DtvaPYiynz1yXmPUtmgDA4u8w5E++au2W+PmMBUprqNlJsY4dv214aJpU+qgR
6W3VjkWdTIHl/Vb5SAoBK7Xwz0xXSUwK17RDuxnBv6Qv24Jsvx3G/wtcOL0gmzIvvwEW9r8h6D2j
sto2/w0Q4jd/qb/fm7XA+3s59uKxRjn21gAhPj8+//bYPP922z49Zu2PGPHbu/8GEskHFL5QY/UJ
ikXE54B7v4PE0P+GBKPID5CNMewlf4BEH5XWABJDoY8KEvAb1sLfQCL5QAJOAgL+Zl18mD3/W3n5
9zUEkP0Pl+9biChR6Q2j9YOAOjm6JX9+WEkUZbbLOOTG5nncT1PPtrO1w+bXK1ewn5duSBjzIzwc
lLO1nEvedAoalJO80Ko08dIyvS3YmNtt1U8cQyWzyT+rPPA8aPR7XbghS4nM3U2FAkYYrEXJtimW
nUt5QeJQkwkIyLVhvwOxDnTFQkTiPifUnmkWjJfgn5dq64SwT0GdDsfZA4TdZ7Ye7lwf5NGONozw
zdSBb036yu8/Ixk2V2YJsuy0D10arRiHXVfFCHJvrEYzJCKUcM/lq7pt0pOshHVCNYjxBLXj6apk
fQUqddL2YgKiCreyU9JDOFs6+KSkAQx7m0x1cdk0YxWDGsqRBQY4vYTM0r3O0dxlqOVk7SUI/OKu
IH5QJhTO1ncgBoJ5BX0FKFKvWc7GKirZydIbJIalgvvUXEQuBiE5ua12vAMr1FUT9OsKApDQKkC5
hKt2WbHdCPLUD5rb2gnnbVoU/y9yNqbwiZk5JAUCb1axclW6Y03TQVrNBin8DIZKoAUQIpJTAs8t
euFNij6pTDBwIKEVz79eJm8WY0gQj5FQAbah8ZigWPzzYlS1HWi0GC9hrpcHFP9oLFk+vrNjv40c
378mROdDGAkkWW8lPZYmFQN0Pbxk6Zv5RBXRx37y6aYdgv5UMI2hXXDHpz64FtDxrDyzaVm8cwx4
6H/cyr8dAtIyzpH/SYb//nymWalRA6+1l0Q8788ra9ih6AsKwgU1nLEI6TsP4Jso9e37sMng+uJR
xKby5vtAQQPhk9JLMOwBmxeE50019Cppmsh/J/x/C7w/hKn1u6KA4Hso2kdQ+l/D2A/xv9N5WvSi
TJNlaApv39Gif/CWKaQxgDJk2xhruENRsOQK9FV/1WaEvMxIymHPVJXszIKtE4lt2umym3Dc+9SB
NYkDNkFUYx74kKQs64qNxuODqlxYiq2dXXuqaa+uwc9G52XYmu/C1v8T9H6PayfP6PzB8/iPY963
Xqnip26i9Q3fwxyYCz+EoAYaMCIRhCHW1/cgJz+sPR8ErR80QldGSP7oJgrkB+KH3CeEyCjEQsGi
/T3GBeEHFqEriQBJRpREmOl6E9N+FeNo+IYJidCrQSQiKQgZfN8a7H5ek2VWDDkqx2VC5ISqPCrC
slqwbKKHNENMYFF3lKbfE7ZnmhwKGwzbwH6JinJEDliFwNxNfis5cl3sxLn6NJctiqNdsmQ2nvPb
heYKlQr4ozO4hNUsS/yCIytQYBsrandFcdsvLNj4wXCCYYYtOirisM0xLDcUscimk1GKmKqHoeft
GZNPyIeOC4V1bA6KM7BGbYK+QB0Po1PRUeWXqJ6e2HCCMS2l5w1qfoOyH3tqkya4x4xpPMgF7RzR
SVeDTa2Ig4qcgu9PWdzTlHbJbKEQGMGmzpzPHjqZEBBqVR5JtXy2qI7FpVH7zte7DkqUpoG6Rp8+
TIt3oGrIoVc5bguebkz2BRxvnM9HX38Z8IDqQjyEahtoiIuyzwCDWvvgAe7RBEA3SPnYIZL1Zuop
KJ6wP5qRfOqqGmXJ+dOogq8udzqGLuin1h3pIjaFVHIn1HBWgdpGWxIM4Jg9RZX7EE1NAlJuNwYq
O87UuESW+SGYPzKbHue8sXdRx5Je3EbyMuoMzpNDcLjGGGRrL02Zs6TB8OJeNXnsyii/7spwZ3Jy
8FiE3ao+I/ZLPpXyugLxd9dq0d36KFaek7S9Q84I09fhS4YT7Ql58AcdV6T7TEGEYy45bs1NmYN5
6dG2AQoHHWv5kG3CLKiQoLSHqqXbSD6hxH+uenc6VBb+i1ZvezcfOQ0wSLewkwkpO5BEcWdG9GXM
dY2GGGK2RLRAKendHJTdk+vG+UXo+3SE6KtdHo2CqWIqrsayujJ0Tqru2qdQg02hHFjBbInZbFPX
GhKfOjKoz9dQEHRI+E1wGwWyv7Nj82mpMCtj66Y+FO2CVucyxUQAQaVwbJGnMj+R6KyKminhzSeO
rqHZPy9cdU1DfQouakpq1yYDutHyEt5OPkHzUbbpx+JQl/xay/SubXFJwQ4odQwqiuIGetlkuMfO
f4JSRhxm5zo8ScMyYTW0HVDWQiEHZeIRTRX1J4HFzaPnMoOJXnuqovqyXzteGNSq+Smn426ZplOU
DmP0X93SXN4U1VeXnWZL+YnqU7z0PGRq3NIp2ITTFzQMyf46DMoj4MXGtvtR6k3uY3xRnQKMx3Zs
cfz+cjp7w5MPSEhQg06C/Dql+D2r4xKzhYnpDW5yE4OoTBpUs7qFXBlXomAoLogLdo6iyhombJE+
akgorUbHSjTVmUSho5P6tguzax2dMFudROlENzX3D3XfhsjTMWpNyw7FwCkbY83sweu9V3AFxSkX
5ZWvzDmENl7novhSmzHfuqV8aDPULfOcbBE0LyQth3j0CvQ+lHz56rsue3Bai+u5auFGljbw+cW+
gTYT/zZHpfvorOgvayfHnekaSOgwH4+WsXlSemKKG2muaM9vDGs/KjGfK2n2ZYVWQeUWfldF8wyP
uiyIO5recgYtUOnFuGG66D+qrNjxHsqxpD9MuXc+os3KAFSaqP/iJpEnQx1q1NOf/MocqnQ4NYt3
kw4CbmPl56CGhmvWwNhMTDDuqvox8cR/UnceO5Jb25p+Il6Qm2aTUwYZPiPSVboJkVVZSe/dJp++
vzjQQCo0jvoOGzgQBOmUIoLcZq3frcUI49GdA0uzkk1Lpkr7GakRJqiSm3oS18r8ntsymDNHvY3W
qV7XTdGM0yvCkTickEt8zRHoJVWZRsHVLd6yV/kS6pHbb0zZVY1frvrHPCKCMrqEyWeViyKzH4YQ
iZi36yuWaeuC3OW9Tdhse82zfgmy2NIpm4c4RYb3Vgr3OUFksMs8reemWPVfU+uaG68uUJuuLXMW
bRm27auQ7VsmC9uPoreuPGqd5z626VfTM1w1KmBLUdMsbLJsP7E5Gsg/5rXJa6ofrQF1hrcbzF91
txlitgZglNmelqI+lPH04WQlychutC9i85j3pLCzDJuaJWt+pgkHd1wxcHDZ6ECO+VygIoI7VNZd
MadITJF+SCMhIOut5zwTUnvX1yyQbRn7fWnlO3utsZnJGn+8Oz8aoInZ3J2Fu56bMnuEJ34yoVWZ
xlfUxakp3Yts0o9eKYxEozq7/LypI926e0rFuSeW2olQ1h2FzsRS9wHQ7b1MmcWHICZCSDT2Z8t6
ajlfW6FvEj3+sLI+EPnkawO9Xa02s+ddPTQ9LqG33bmP36Kh/dB6NnV7nBAA2/BqY9nRAskQ4VSQ
SMyEWnxpp2Ena+3OVsV7KtXBaX+URffmNgtsRL2cXAO8bo7NJax0SbMa1ZnfOMU28QZ5cZo42Vgd
sdMTpAm6wtnv5+lMJ/Ug+OyDtTYMPEQetG/UuinlBQJ/JxOMI3FyKSzS8Sfe8uJ9WUu3jVsRuG7n
+pk9EHpQFLtxSk8qaw8jCpu4odAwbbmx62k6eBV0SFpkZARY+TtwHkrN6qdVNCfkByR5l8ywzcSm
ZAVrqwPjU09PY2Vsk9z9Eip3AhFbX4PjvQ6G1/DzhqPFzvfjXqyQvZ2zXYShnSLNivyK/gTCwN3o
dJpa8Y60kgNPrQzivFGfc/FmxIs6qLZnLwpX+a62kvnAj9GnZ3Q7h9rzGJWnpVtDemEmuzfbLJ81
I3ow2hUD3dBsE9JC/Cltlw1ofbqzOKqSYd0a3PB5zdTH1Tw1DrOd1W4Ex61HYiJojgdnOsjS4uE3
6AHWdFWIK6hMVmaDuky8rKvrmB0g2RBdzELftZKng9rHqfJjJZnanNPoW/MpJQ2aYXujmR64xAi4
6qMtZMJuLb3AUem17gRYmvZ7MjvmwBNjvKQPRtk+NWb5sGjjVTjqEelAqMyofDehr4rRecrb4V3X
vwGed2P9bSzmce5PRvwJoLtJTMKfgeaUNu9lW+zyoeNEODdoBmKGuzd3k/sRiaM+vRjs6KiyNinT
CZujvbxWXhW2+rJH4uKtnLIGhsJkCjTvxVzyjTt/IsYIYa63Ir8AP24mFW94nbw7K1C6/ZwV5DeT
VDgbCddF+ZHdCrxBr8QrQtNARGAGpgsi4/q2q5a9QL7uU2wDnhLPPCEe1canbHbRHnSJX0fZt+6y
lcb8FFvzOa1d4jC66ZIlBxJQTqpYgsop9YtSbZCO1q9uvNEtuhW6Wb03Bm2rmzGnbrNvCg+BdJMG
rY1m2a0fnFxQvqmfVdPu53WsQFe0DRTnUaTOoYhBUfRVbW2n/uFmhPa57aPR34mOZZCIhzH9ljr0
jsGEulo/9ok4mmt1D+KQBmvp4mNES2hK4JXYoP4YwiiFcTC7KKxQ1zSp92JN3SGldLpogK0gPpGx
6XMOTsvWdNZ+lIfxVCrHB+HZ6FiPaVj9zK3d7QADUvZH074bSxguuzC/nWj9Uc/8BCDzTZyM8tHL
zGiPIIemIhP3SGNcfyofwKB+Oq5OcJbinTiqPqWZ9lhU3odahnA1tCsi1Ouw5Ie5/iKfMYhsWocy
sepjoc/0AWrT29nTuP6oYCy8jgdaM484Bw5eBUbg2r1D/3U0uu5lsNZ96i2vdjK/5FLcFalx4p7Y
zIK6ptZPrakHqSDvva73QhPwfOt4QlQsNo2FTHfqmAXrSHzYwtom0A8cxILpB1mCakUPIX9RjDjo
/joDvd/4nPXr3tNy+Jb0eeGRa3MZ9CWHSrZW56kSLswaAJozDT+g4ah1Rz0J52zdZVZDdESMTC8b
Pvv0JnAZ9V+Urt27U3H+5xBql7jEpzGlE9GYvdlvphGMK9BiuEfHyI0OegZmVtPak4yadB+LZdc2
hrl3ddM+FBlx9kP0VDhrfF8ordpMfdf86NaOEzepy1letUXlV7VmDHM3Gh3SpEJjZzf+uuoWtfQu
MmDtDMcNnMrbyrGg9G95GEmlvSq3ju41QbM3od8lhYSx3JF5WDuz2cvRflaadnEBDFnwLiuyqZW7
7bTZ2Ni6M/miYto4HF5QT2PoykR7TVzagayS0YfmePeZrnW+sKnYDZFfl0yuWzHnTBXPBxdFPMI6
JAZhU9fH3IseZWcSxlM3lyStG0Cf6r6bIiI7qi/sM2HRQZg6VmOGbZprm6ysPmHSs/s0i/svw16J
3C/cYiN0YzOnlG4tItXNLDNtB5XUnwdpVRunL6gMUgZYpKOHAp6LrIs131W6diQl8VloRRKYjltv
CjotGzm0VOJzEj1pOdXY7lNLaMHczp6/9pC6cupMQFa5a4yOw6/JNoveVD56MZeXtG2qDsXQeh3a
/JDK7qHXvWtJ+ZekEcKr6UuuLdTYOqKUiQO5it9I2s/V6lxRnVFrslnEKDeipHocAKa3HSGHN91a
cqWO1+DWFm03DLy2aK0cxOMlaHNnio1hLyU9Uf/RdOJt7oxHsxHIm1DLt8xKN6urYmWf8vS7tdz3
TmdurCe/qzQL8ir/3U22n/bRpyu9vSh/ud5LPBsvptE/dYX1bKsyOUZL8kuTzqfd9R912b9LbXxM
TX69ZolrmXRF2K3OJ7JVJEZpuHgJJbMaDr1g4G/doqj8KmniT4lTp4EbGeTLTqbj24ROQdPnkLgk
CiEAMLNxfe10O97WGpYGAPMgc5uLpiHR7NcHgQ5pbxYfjTES5ahPSDXt4VrL1gltHEiBM6KWszWE
+n1Rbkq33no0CmutP/ZcH1aRH4VCn487JlHVjBh8bThkHBVAT3HogVqo4VjH8WtRJU91VVwiu780
UPJ2QTHVrF+g1b7JxbtJOiPy2zxBGc91rRyKNnQoi6sHegFBrKWPRTNth9zKwTOWz1mbcJf02lm6
8XdKmYNC4VSA0Vf69OUNThvUFpTBKmP2Y/XmrnKr39wMnrx5Z6qw6ty3Lit5QDdGsWqQsQkZb/AV
xJnxkWbDfZpEe3t1fPN2kQgHubKbFaG0bs0qGnaxHlFC7LreZuUbx8owT/o8+qg7ftii1PyklLtI
ye3kGgHEXZDizJKpiWGh4dDmpMqdZd8NypeMwgBFEa9rFs8wu8AbRk+bjcNgHg7J6FBKyU9cDvvS
7Y9jyk04MNrJBNJQkVZAU8M4LF5xjilRlyky7rsuudgpk3BM7QWODvWEhiywRV+m+wll6z7GBX+W
9YKFtUX7hrKTrjUbhlcqovHsteKXxV03aGtgzJR+btKDpk0x48GXWcV04so4JOaSXmZ5K040M3EQ
/zeuepBzXKAnJ/nsIesxI4BmPJltk/E35vI2NOI4NzmglGfY/oBcdzNm/c/WsUNPfWXKCvJyeE5S
6JXU/F1X1sCJObeX2GyYlWJb3fIjjpw5B5AqAZpabl4rHBd9QSUKY4+BsK33mdbrj21UnfjawybT
+6dq4Q2ubJKQNAflK1Ndp3oIJ4j4enALn//zFa0ExRXi+Lq9S/R0m5dOvdMHtwpcnRvGGm7PfCX9
d243cdqHSZG8RDaDmy1gmXG27TM+heQysTU2Bi2ymS1vTeEeOiTW28rqGQHUzNbR6evHbswZur5g
BpRptZ3hLXbloI6ryaWcK6l8u8ry57bDflUuE8zYnOQYrnKXXTWyQkr1q6z70MZycZ+NC1JnUIpK
WnQi+3nAIzJNW6PUGSEeQUaFqWLZD1PsXDjk81dXAOwh4byd1+/jQnxJPFO/DE6562xcH1hcl8to
9+rHUqbLp1bo8XdeAXeOl7bU9mkb/zLFkO6wGEU+Iox64+KZnDhMj2g1/VxzjlPxYhv00XW0iZsb
RzXaT6NMYOzVPoej3E3mgTyVbxNZErJZLSzt9EHV1dbMGE8SxTRkXrveJWPzqpn6odS6x5uHx5/a
5LHXJyKWI/t7SLrdrUYxHdQH+jnJTpqhB7VjbSy73xld8eyav8yBcUxpEaJnffSqaQnK1ryT4/wl
5pZbtK0PU5efUIgVe7FGj5nV3rXC2OkKaGqZ+KfTwNLHmUWRUKSPXanfldIjfzieLB/HTPpaRO99
ps5iePTKx9ap9gi3t2WzGleAKceOwTmLXZMp25eyNT7WfiEqNrOrcNKzoGmRLPXqLo1+NuZTukpU
cCuYXGe+LU3Y2W8CXA5MT6Epdqfsgndgs3ItaQMyJK2KQgwUE7XI+gbocZRS3xsGEIg0jaOsuf4w
HAXKaJ+mCFEeBrB3TS8R7uSIfh0qdIB6383dx7Sx/WxwPhYFV2Q6TIfvMJEZQylBVtpTZj/3MfPg
OcxI+A9GwIQqTk9FjQbCAe1JQYB6PdvHmGs0qj1RzsAIwjrEtD3LTR8+TwtGEvcVdg1uNXKxoFol
rfRNdj21fjW899q1B5VeYiwaInS4eRZb7SjAfafP0PasnEekjsaBHqv5LYkfSu2jHgSurh6MJP6+
bTB8iRu9andap78NBWdxP+fA9ctljp+UdI+9tA9OovuajZ1t2k3ea876UZH+MJb1B5yZvZmmKBRN
cfAGjmREgDXHRbQ8Z04UIKTezDz7TA13E1nQLdq7bvZ2lfqljOKj95Jgjd4cgIlx2uKG/J3R5WgA
oDmio3JNNs6i7/AqH3PUuwk5eWOYi6dE/RblZ+G+LQWhasnX4JYnr5tCYxQbJ3/v0x+gGnqZ7hpQ
aN1aA3CFS1/Y276nbTCMi+Vp23wqgNWq/lTG303NzWKUd11EqmOMi3T0+AVQ2klrBbpVbJLW2xg6
xsImc7da8iqdfEujy5Oz4qNAWijMAyLMgzbdFwYocu6M+6609qmGs9h27u3qyTU/C8xQYknCqRaP
ZUFT31nabmQCm291+bVP81NE3wYRbiI9KwJldgEySRsHzfjgrPPP0oq/0KjF+B2ae7ySgDfWvV3q
55VTD+n1ATIacqJMqmOni9fGSHBQvLbTBUeEH80vhonhIP5W8AktdjHxWs1X+ELMby/1oni4/QYR
Vnm/aqN+nK3qoKnHfIKOUL2zcxSB/bl7tNLprHc1oHAcTOZbirM8bebnQnwUM0F1k3yciP3Plsp3
mOplRKfYfrdSd1812DsGT/4Y7Rr52Vycqz7bpQhpa+xB3lg/G2kC5qTt2wwhXa3oFL1ARk9pFp0Q
GG0qpe1MsWwzm/CgfN7kQnDxu5uhum8TRvVqERfh42w9VxgrkSKVd04axsPHKI4LgO9w0HBmSdQK
+ZyhHj/C8xjdmV7KMk5lc7fqPDoAyuSYu4c+XQ9afKyokJMszCkW07CqXor1Wjglrp4PjWs8Ozf1
UcVyn1FDJOrZmrK7mTxrNMR6FLF2jl6D4SePA7dtg4Ilc2sNLa3ep+tXhLTWy9RDUaPQVDfL8SYW
vY8L5w6MuZ5v0PN6MZDnVbO51av4XngYjgxzl5n7xEovXXtnE61dkDG5ySxKJdC11MXWa4uDbO0r
GgUveuUK8CN8PHp7squTXdw5+kuv7esBuGhrpoZfN79V9WL2EF9hKrgDG/lIVNiJu+guSoFEMF8U
k7PVIJ39EvWjkYVDCtkxoSFuLRG6625pzH2NFc9FDAyx3AnWbbxrvfndzB7WPlgqzQdiQQLZnKtq
52L4BCIeTA4WbGRSbC2PYZrK+Gms7lMiEUt25T2hDKgbPCgQ1/Yxmp80gQQxLkuIQKu8m4oM37An
X5dlNsN6Hfc5LRglVJjX60EYjg9bEPQG7hReop5cGhUV7A1dholI8+cpcfFA6qOkX6cQSg5RVBh+
q7vlwVp6GrTi3BiAtsV47teh3ldacx2S6HPGfWVqNLjD+GpbbvuaTUV1RHxIWWjkzd3ide9kKaw6
xjy973/VRXpG3Lcxxxy0B6friAcVM63ubkvtmkeDfwPJvWXZdVLjFHb8ZrlGOj95+dCqlk7Y2ox4
h39Ylg7EsbesUdurfqcEMtsF1vYG+T7n9Bft2ttheQspQEZTNuelpeCvwtJ7WYyXNruYIvIp0f1V
I6me9YnwfRuJc2lO90b/aza1Aw7dg3A/vSF9zEBhRXof6Yh7ZBfKdaGWabcdSHJeH5LisIx4w97E
fKrsJ1DuS1ea1N/DuhG2iH1bB4TCAPe0Flmy0QbzHWFzUHjv7tScG8cMvAaWrY1SX7YuRwl27mK9
0xfzq4p/WoDH2Ozr0MPv6CeRRAUtqwt4gQkW1Sh8cNN50vmSPR7Xarb3pd3n1yrq8nf0Sc4W2+E9
e2sIM3iScE12LoiEp73TZ7OdJCxQP77na7VJ8hVJBcPhSuxPupP+jvrW7wtx5xGKcExVFWLl27e9
2QHMUaW4WhNkGSu5NUCngUMDbZH7SWoexHIOw9tpP2vNu1SYRCdNty5F7rknNx2m52m1PpF/kfvq
qUcDdIhAgu9xaA9LFqHsyuMB2gvE3wOe3HQDnIhSD56X6Z+DrTn7fh3do0OLgtN309qfC1Q7KilD
ARUBscSTUx6kt9z1I0pLQ8YOnt5YgQkm7YNmR4/rSPcx2gxJwZKApR6UI4kanf3Ux/usNMyH0thG
iIkor69z0rK2NJToZWp+esmK9ByfPy2nsq4t55HvDguxgxg1OLX0NHqlMfRYQh5zcNHx79zZ045l
i7E3dJY430qgd3ya3b6R6jVWvI12tlRoda/z7O61xP5EA7TNSZnwTUvgCl1pwcS2L5jmKdarM7UH
GOJt7LIC++TQCP08ePpFJpNfZBr+Y0GiQ7YSozp6yVnlnR4Uq6bvPFbSvXSWk1HHWMmKKo4PVW4X
W72RS+NPWVG8irGxiFUGJdn1vSWSQBeZHGmTTKFxnsTPaT42wpdI6GC0Ej43yJZsNztF2DfmcNRM
2wlhcczTaPGbelgHMNqB9ItN5Kb2Noqaetfr1aNtiuqxRtfle0skr00s2p1ZZUOYO6n4IfvmLp9L
M6TVrDernHHINfQ2U6OroKyBKlYSX55aUJcQRN+4nws9wYS4OMPeXAu46lGVK6oJkS4P7YRDzMdi
Y2wbQW9M2rbrkz3xlEfNr9EdjfxSRcIEbIhr830uZfs93UDeWBjzpplBmjCidt9riiHci9fxN3tw
4iIxx+tadzI08w50hYzHk9do7V3Jn0PJsEy0VavGfwI2xpp8CAoVQmV+Tfja/SIpxH3nyBe066tv
NdE+Q7yxTcbKfIdyh5ium/E6ilULkXZyetwM/3qjF1t7Tb03/J3UucUwf7iu+J1UrTXsK2e2z20/
m59dDOkdo3f43VQZOQ1LS2WvG2hOZm3vRUNJ4PPagrQ5yXi22Pr7WUd46GiATnW0510MnI3KPmJv
/D0gW7/aXkLnCB3JfavkpuFqAuvRJou6btYPiUZdpvfzeDGKxX6bUNPXG6PvvW89VWbtW7o27UTR
bYE9ZhsTWr0ECR3Nrkk0cN8oaXvpx/BZ9MHFUvzuLJk/jUPUPE5YWCBQ1jpI5/VjiKpyq5dr8dtD
qdwFPWARVOzUYBjApZU99GMsfW2ldDMgkHjJHt3dRKwIhQV52u0s3o1qFNdWj8T7QF9zaHK7vBPz
2u7wropLSf9AhdNQUdWLtHA0ZYaBXqa1uBXnCP6ziFqHfW3U5ywjowWNvrtrWpWGllt1vLcOQiXK
G2dX6Xe5u2gwicpyv/CZlCGMtt4FDuqWq15X3s+i04xdtmoynJrOxkJj61ud+uAIQk0RxV167SdN
vcpJEeDRCee+N5Z+6xRTBVjZ2M6p60zv4uamDKZmQAlj0lKYngamo9q5pZ1wpp/FHNvdDsM1PUtU
6JvO7Cr92PWudV5EbDwaQ1z6FGeyDiMPOpcGbAlqMmlultIBos8c+jskIRaDiOolvh8BgEP8odN9
7ih+3+BqsNKGnBlPNCR3tgEbHJs5IaNOSiuH12qXm7EdY3fUX90oWrttW6Zqb5WF+4EfM54wt5Zr
G3CLaY8C60EgpfalRyU2/2yJvsoOL39ZQTrh7zXCFDkV+RhT5F2w3tvnrvDGYMiky2tJ7QOh+fcq
aktuzcpgulaD/7ySDjEuTS2NV6uIzHsAHq9DV0RizsXJ81Hzsygi/wS0f5MjIgk1zcWKZhiiPoNt
gH9nNqlslh24xOIH5pK5D7KJl52K5uykd9kU1jOSoVg6cu8Sj/UYFSp9aOgvWiHLS0Yhiehjjr7T
psNvgr3bvWvq9J5oo2WX5NXGqDrmoEsTIjdaQYkbvNfp1MRvcy6tYzbbr3NdtVdrqNS9EDjdiVIw
Q36W4FlH0R4QaTi1uGHebkfh1vbooURTLT9mfeIlsCYe41zYu6Vr+LMqZRVZnX6wyJ96dkYH1EWV
RuiaiGgw83gPeifGB5CqRoN6X9LZd/XJw6I1Z53EgGXhKSmG8kcCkxC5s+WXRTmfonwZju7ct+yI
GN+qa7i/rZQ8n8x2h23dwPqyhyBVWovlYVDmf2VzstwByP2sRxjz3m123jrBJA85cAz5I9VF1h7t
U9ZT3g95aR2SLtf3jhIs4dncLXiq1t5zD1Iy5qx3JSNk9PbY0mc/NJXFCC4ts7YGlvI7c8GLow0F
eyzrqoCMKOdRRZVzJ9x5vC6TrfZl3eYvbo1pGfZWWCMyBTVeTFgSEn5SHUct/+peDYqJuDc0dhDJ
41J25nXh3ZK6hMs/hE6S+yJRL2nmFg+2443nyZLRa60tOohb/maALmxKrWekglI1uVPl1puseWtM
mN8jqsYfnj2+eUJ3w5toFSB+KUbcVWaCkbiNHeW3qNhvwPTQ7LtW2RtMWeIuyyyY/7jWt5Q/8EgF
rIRrQVSuEKRXsoqQZZWgQDDJJ5XP5qVvHcxm+foB0AM+U8/qZxSZOukmCu3F7IxA6MIIVdPhdx5g
0ukYlkiEjSJbjRyLCLa4rJFlEKESSpJeAgqGgUuDQqTK+2a7jNOhBM0rmL1M+7JGHyLODYsD20E0
5NGDBDH+80+j4tVFAmGBSRCI7ufpTX/RqrlB5oXmZGjL6HcVG+55AfZr0dYEq0l+YpsVOKZrudH1
WT+yQPO9J2b5s8w9xJmQkldEHCYf1MldsSYOLI8htIsuEn53ne8j3CggMPicDvo8QQIpM6Z1Xobo
ymqjL09xtqJ1itLHAWEjJaY71WHWCAJTqD98Ppbkn6Lr9y3KOqJB0onXEruGnALMdij3gQXVVeTj
AGSEiu0i9QJsfa7UIRNRhuQT89HGkn32SoxDgearTUXQGLH6nss2vWK/d/AtTrRkeUJ2VTR76oj+
FUYn4b9H2K5Nmg2JAU17n1tL9LNX8mYJd0b9uhDQ9bUM9fqdF0V99FZ9yUMZazAF5nRjYFX8gQLD
vmqc5FsBAHUU05TWiGNQ+GsLeUdrbAyneQQmn5PB2K9q6t+HeI0DjJlU02bRPHpjm96BYdVhOQuq
6ES9F/QP7MRaAzAcEHk8j5Fav4s8Y85dFE3b+hbO5wtBAkZvS30z6ij/1lp14bIAWSCDRx1bJMsa
dGuLjrWc3e6qYm+vspxoJq6kg+NWxlFIbvh8VtVd2zdVkGbLclU1cp4OiX4EP7lV0szeCblqnY1N
23oatbEONOWEHZOtPtpINc/94CHPymooV6mGF71nUfkq1TsAukGeHCK4kmx+MJ34DQQeMYK+dJei
zcwdiSfjVRH6WgZpLr0fnTM2+9op5t1UGm2okSb3YGq3i0FNBbeQLDlJsbqhZXMr5Evr4l7WCtEV
e0Y7J6Zh/ezQqd8lpoi5P+MWmr0CxsOaQjJbvM4Pa5b1vDtHJ5Spccg2U5IjIrcz45XD5OcIq3iA
Fkb7DrQQzrO2bKtUZXfRkrFHojhjL8z2On/iT/Ee3PiuiKA+kpNn3xNIUx6dOO6+ysrkdorObb7u
wLNvVmJKgC5at9K43eardmpjcEprrCBcTvaE6rAbfGwoSGrLE+6TIRg6j9SSJFoVm94lzgYeKJJ7
ChT7F5yE9c7NEe3QKhYpZIm0f3nkEb2QlpjsC4AM2HMoekWSnK5R2GdOIBvDsoKiqJirYuGTEW5C
ZgXxHnn6ogP/jRt3JfrONY8keu27CHi96YjjKepuPRQS8D6Nu6DRrVO+9lhebVya+XqO3PEFcyPD
3xM+TYDk28vv/4je/1dGgOe65H9/2tj+kRX6/xacsPtd3wxl/z8EjaKe/2/ugLvfKv31DxPcf/7A
XyY41/kfKQwTX4BLqJb1HzvbXyY4wyBFQQIl6VgBXNu+ZXP/FTdqiv+RBk2xlJJ4AtIF+AZ/GQQM
C1+BSWqpIG+UnlnK/41B4OZ++ZtjRZcm/jtH1zEIWIJb+A93QId3Oq2qBJJv9lIZtAQNGtfcanPx
S+siQsIKpOHWaZDC1rZR0WXry9+e1V+uvL9nZBLs8Mc34HfjzpF4913PdG6ZEH/3zKRzWiT50Ezn
um/Rzompc7wnKzaN8bDQqjVHtWC3ucfkqnpK20w51rEozaHG1Gt0nCVQImVE0/Qv3+sP354uXfwX
tksIn+78X76X0E0bWWNhnEk/KPrArZ2U8aWpO0+bPCPtD/h47ZxLr0yrhx5VEB6uWQLdYe5Ls/t2
yem78Oxr8mhjeTfCf/l+f/iacJTg6CAvzAWFwMrl/PHmsNtbosEOfSbccR0DvYZRPkEMu1jP9bL5
VnnDNWHkpt1vJ9FR9SpLVu7PJU/G7nbrdY9eLtzpRIdcrlsGenrp/YyP2/6XxNA/TWeUQyC62PxN
j0Eu/PWPN2zUi2FpShinVVcF/Ho1NNGhhdFAdN4q+i+CxarfNQFpD3ne5QiK57a3962lhvRf5uLc
Pupvy/2WPHJLJnFduk95+5t/LrYKEYMqHGM+CSIegNuMsi/u5pn8JH/Nx6x5T512SOJ/eVd/uJdv
nyr52biEdLw+rvjDKF2ttYZsaxlONSbZCQC0Q/tkO7lO6cw90j6vdpdRVVVWqna1wDm/WbTMnR7/
+5L5Y8XwNQg29nBRs+NNy/5zxZBkVU1gL+2J+FyhHVuu3/FglUQI+y39W33+7x93W4D/fNa8dttg
dd4M8XQg/3zW5tIUSdI25UlQn9LwjA3RtITGeVWi/sV4x0H5j4+yOQ/ZA64neLG3o/GfH9VGsePG
llDHPNOWMQBduz1C4/+wdx7rcSNrtn2V+wKoDwFEwEzTM8mkNxIn+ChDeB8ImKe/K6Xu0yVW3dKt
eU9ODXSkzIT9zd5rJ557Wfq9VT5R8crlggpSycM//8q/fLSUcGIdyfHE4ct/fv1oy5OFG859e/Qs
wRAogICAKrBxvJs6hQ23t2gzum0bD1b3m6vq4+mE24n/n1/Oekh4zkf7vcV0p+/g3R2p8wQgK82s
fPfzcYT+hCvpn3/o2V/94TDzDhOM9vgTXN02U6dff2vPhD5CO2Ogz1hzvY2tfn7X7jKbgwunVW25
r0EBZhA3112YIdQpjLwsCz9S1IztfOP6GmlELsMLeJgFknowYSXi2cuoS9ldAxBlPo66tOm0QU1U
ui+YisdDa1ve/Rh66XrqKrF1B309qShhje+PjQQGFbVsfdt0SnN5tK1l0miWCwSJfYdTJNRR96UZ
EAbElijQ6YBZ5XL4Ug6NtVd2rk9iagKUbkATQicSB/gapVo5VPuXXS4YeS9h8GhNIFLTGrUuMBF5
Rt4ioEqa8qqbUKSmlr0w3qkK9LEkj6x5qT65nujuE58dK8qJfEdbmh29qo73VVQ+ofpZ7szoTGdD
N0RSMUR7TawyUqQ6eWsG/e7rxUPrJnOUwyP0sGhEflR6iP7DcJIsCjoT7jkMLk452VzrgCMhrIzF
MN6zg3YzGkRlN8+RGMstSu0cVSLaQexSg7OHyOjvKhXVj3Hbs0exI/pdFcC2G9liM2Pt5u1cx/MJ
4ttt73r+HTMPRgKeFndBleT3prbNO3MkoN+ZCtmSAYlCuqLG6g47vFz5fBPGxDE8WDxTHqTEAeTQ
q0KYV69xSrZXTj2rIyDlZa2SSO/V7IX7wWsekGC6xzrxpi1PCxR0dYsNBVH8mh22BjVhha4FYQTZ
eJaVwyMQw+RzZipUITwesptcz96DCCL3xooT81xKQSZNYsJtO+RU+5606IiCGRALK5aO6KRA7A0k
nq1VlGDvGMdIbxOaOfuaT+rSATrRe5uALjVD5Gq1mSofmAZxcV1PMCiGYx3NX1EeqfXkIRpjQ9Bf
WFU8XZpQ+p/MCN5ylXRldkgsC0WhTn19qO3u2Ynt4ps7K3HRBP3IILploM0o9Lr1aSWbMdvZfk5x
b7cnlFHYXZoG69ksF4TcIWfISAR80HdxOqgm32UD3gfH6UEIjfNyklFdbngmo5twHEaBjUoe/E5c
ZQ6Azdmvv3ltDUAFHoxo5vJBqORlFuhp8yDTOwSzLPEFaiiRBnujSheLzcDSMR4Yp6TDTVSbce/U
y7R1aYQPUzwZ9st5vhZWhMdtlMG4MwJjGHjl5RoFVrh3nKxB+NnUtxWDqwdWeeV12qbxbYq66SqD
eLRl9jNcWo1nQe7wjXLXy4hqHlmB4L5s6ObjrfKh76x82POGMTtSEbdJHYT7EKZXqZiKk0g0i4sg
GYviU5JHhfU5NTMEHx0GoyoQBfpZcmpCFgnfQBKKd/hJjfO8VG53X4Gj9DZjxRbmOsgcz3sJ/S6N
nruG1zl06CXN0iPtqpO/B/hQMGM5c+89eNQZ37qgwF+TwBhbbo0M4mnvpEFvb9y4FyykfhRmleUN
FVLvQBt5MSXwGVb9nLn4cO2cVac1jTJdB73p0t1smSGhxmS7jYlwmIodCwInuRj7Ai5BPZf8C8a1
UJlZ8JRPiYilj9+hGYKruMJ8t+6nKs0xTXAIYGzn5zkCExFQXz5PYim3bR0UlM2i47nyPABazldl
hId5VdlDyD67ANu1lTxHmdf49SivVFOo/MTKpF1upd3yhnUs8Erfl5n741Q2uXxzOgrHI9sgVPgh
lxhZ1QjuvWvPi3kr+W0aqU9TyzBo3wc8O9a9Vejj4tSNG29cwF08cZvFNT2aCVCOxQKMQWjf3JcI
lfPjkHjNcsu4OPAeSy+oi61gGxIOa65Og4pmDBqk3yHIzYBbWi7V92opknLTOgDDLp0e08YF9ucm
zphVBuno7RabM8RKtEpZcuxS36tOnh4dd1f1rXvv0gxl6RWI71l6a6s4A5FPougBBl+qgU2Mjzt1
AqWqeMrb62B2R8yinOG22kkHIOg+tWuD3DgxgWtvKxCKJKG0OasUln1L71QbQR7At7DMgqRc1TBg
EahMRiP+8xGKEpkSt8WuTpPYR+5lZD7slefiTkFbGtRXqhD4f8MJ9e1zOAVj972sgJ1trMBuTL+h
7sp4W2IDpAqg/cyCdhvXOs2uoIvnw6sG4gpYo63tIji/nkBGfpelrdG0uMBGtLvJ6Irid6oP6MwL
telywUNS9vdxxAMTFT1l+6EGQJw+NRpgx7WBUM6RSkTrRp+h2lU8shgjptE9+kEbqm7vtYX0VyNN
FcalYk7a7D2lbDlbyIrKtLDsItnWelP3s0OVOFfTkD1abYgiCwUyyDYEXEUQtmY/9TlL464A3T4A
GbnWrppekXtFT2I24bGpEg+xvsAeWwjvmbL8pe3j9IKfh7q0ogeCrDGyWS7yS09GIzDKwYbR2pS1
vg2H6Q1jXHIm/6f7KMiCk8V8Zz1KRurwafsLD5Hxg11H1R64KO+WScJaknDoqbjsu4bnyibsQ2yK
vsHzmLJmEEOi0HO1AuNn4GF3DP1h2y6m3uWWCjG7s6Jp2MWCop14sAT1hIXH2Lq4V0GMwpYVIM5r
WtHz1jIrjkkQFMjxVFuffBUX+UW4SPvCWUx0SMtcHFxhSBkux2iXYnMRyFb9FVznfh1WTI3tUqpL
M3XzUWaqvUScOKJ2lcUli048dppjnTS1hwG/atQXJ26KvZtFalVMaK+Au1cXugrau3oRGN7cer6A
xdtvEXx9l0vZ3QPUYV4qWLODexnWYqqT+zrjn+tF7D+pYhABgoqgueow4RIZmEBBz8YupEpw2aoN
9oLZutPAg5U1mKdlbLpym+qa7RmC/mTGvpQae9vpUbyHkQXXbpbusxPRDCMCAKrYs7ZmD2/DLSGr
QZsVvVXXbpMkUs+5cGa188O4DD7LLoyzazPOzCHZ+UBkz1SfUQL2SbKpFBjyVVMFmL1mZ+iw9VAe
ALIphuYh5WV9jOPU+eLGdXRJzpdz4UxFbdYmjA0UBZyTqwBM9oF14GxtujrMBuRzgA2mWI8vte7q
W63AR6349cG9bmvBO9/z88eqzMglmWPjvKSOCyfSz6Zj0iGS1ikGmuTc2G9AhvcXNksgUiC6PkUx
Z6Z8naYKIJ/XNN52NqOO1qzMo296mEPEx2kbrBnpMrknPYG/x4AHaHFnTZDG2yCB0T5k+sA/zCa8
ZXNZYEyS+PQmX4vd0A3xsQS1uWpcl/eWyXBfICHqEHvJAeX8nHbdqwnS/EEUE/KjsMVj4bqxxwul
KbKdX0+hex1oy8ayY5ctHv2uztC4cdsfg2DunzQN/x0P9AJWHvaGmw5F10EPY7OZJlwd0CQN8rs4
a90MJ6Yp1nK2vWEXlvN0ipln94cshOLE8Z1hhYN0VBYqz6y4dObY2opkmd7O4Pnt1KXiwQx9uDYY
4xAJ4QPpu0ntuyiud31Upo95VbyJOpcHfqDCKkCL9cKhbdVmXhqct2Q9kHiwhOjmnGTex0lfXbb0
TXvXA6PZur7L6qUrEnMdUh/etqk9Pnmpj513zKLxieQTtopZm18R91Gemqo8We2sv46tjk4A5IMb
xyR6Z0+zOsg6wg/kjuhX5jQ+wkYjiiLIJcv/POuuFjvjEusdrPg8LaxD45XdjaoX6y2gUZmgYCzL
V25Wp9zYrld9LtK5eVOyGvdywAxbUWDyc9CMbK0FfBTlykhzlYbZQaa0Y2XHKnwj0vg7iGrvaI3c
F12VsuPvC4SBBodZ31WYD3UBElE1Xwadj8FuChTqfGXEg0cXvDFlmYDsRxpXzeo7kEWEo315GftD
vGPNyG4WrsCjpgc42lSxCAPC8VqPsVzD8cSE5C16m5rM/6T6qL9mBXG22epkX8sc5Y5s/AuFZGJf
ShRyokxRBwUajqlsrwRGAqofuO4s3/q1RkmEutsrjvUYcY+0lfgsx8zeNTK2L4qKlA2dMsM3QX8g
ws2lGjMNNERXUVEtfKEd+NJos9j5185FvJ8VVrg1xiopdPSMYCVCo+0NtKNgY5HmxboFe+mOX+dR
PjWogDGie/GRiJizd3259wrXf6fHqh8MfeQ13BG7387IKYjmCKyRpQ8F8iboh+bGQWPkn+aSu2tl
OXFwmWD0SBHYwcMckG9r5a6sevZu00pZj2CQwmAfmCglAaPyM7NqAh29UvuITaBD9AyzV97bru18
gmXd7+u08fCVxDlNmRBsjKfC3Wj8Izi3InVvn0mKSx4WaAidz8NomntA3tRRbYS5qGnH47zAHg87
nx2PN0Mook54iOzArLOaGJV0EpR0yg1e2NAG694trJs0c54zLZyDx2YM83KRIGoLi9Ng8wwLOnZV
0Lr5EqYpv/IogwGZIBxhaWvytRz94mIBi7aZNVXQuvI8CyuSma6nzocT1uNad40Mr6Y28Y5ZRNZN
0GR3OW0I2+LWucNFw7XOG+owVY63i4n8oBjIe5yXDp66sp6y7ewU6QOmEHMN+dBuDsaeHWgBfvkq
W6v51LRtey1toAaiKdtDkbbWG4NTHuJLUe24ov38EDjWgqiS1dgaTYN470apEX+xv2mkjOEHKLlF
t5ESXZGzy+KRg9uhaXgybuXZo8RSHP9tXr8kustvnbzo7j04Hnio2ecnrN+rVWXlpzClNrOrsT80
jfmWyhwVtGl7zDrkXLirxs+bVwjbcmWrlAa14r3N9TcNLSqd+E3xz5brdEYtDEATsSimyej8rrVb
p790ZRucJuPIa8aK7l0PXZzYptJ3oFlEl6DdJPqEBVIDXU3iQsdBwqxTa5y2igLwIckCjOiuSN/C
QnMDpov9njDQoLKPzlZ9mLIbBnXRg7S1fc1mGJXIRE14RZaA3nVpQ3SxEJV3bCKkvf0SjvtYWhfG
hq0TF5a9i5uevKb+HFyzokXX3wdm5edu0myqydT7opaY+mXmvYLUd94WZjH9yh94jlHvc8CC3t91
lKxbDsB3zGsvTYwHFFlGeC8X0WzF6COWJEjqIMZWrEWb9/ux7TIUix2up3ia5lWHiOkK2DQqOSpE
9WI7rb6bjG8YiSjFV2DvSpDKk9XN0xuxVdWOCXAptzgAFroov/lcxuN8G7SzAulglQpGcQ9DdMO4
cVjNOi9eUQCO/ed55i6nOgoRclc5PwyBlvwalvH0nZcl4Wec2CsEVhl2SKigaLlm+TDI1CVBIrDr
K5hIAPV9Z8AV4gYgllPw8eklI6Movoq8INr0OZOjL/YYN/7B5WE3bGi71Auos/GJAKZuTATNS2hV
4SoTnm6vBi7sQb9MnjBjiz4AwrDbAioTgSYOa4MuJ5nwHiC/ODGLFeipnXBlN/Kl4017siG5f2dW
QslBkImRt7lG2VJHGyeoc0Ssnst3O5ofPUyXMBm4rvKWXjIxupB7JjAaG/oyhbwafMqkS2Br/KnT
NA1L9Dw4Yylm3JW7uU+iCq6er9jAA7n3OywTXW2H18vgpzhIWiPNYxxq+B/aQkHTjJ3tvSJedPLT
Mo5ztCXZhZgjsnV0ta+KABLgamkD/tbcFgwREyiBITZBTvj97LhonteE8WScE74YPUKKpE/umx/t
Mw/uaPpqJWEODo7QijZ66iB9uzvBIqDfBWMclN/TsNfLvb/YBUO9ZoGvie2EqMb9ggYkuQyWeMkA
DyzGv3WtMx27dJOUCXt9hnGR6CPamRbKRlTLw3BCGB9fEL00ZAefxch1oVz6+CVTUfq61CSm0Hot
NI/D7PY+cAOnxxykM+zvN47b0/jnQMqcS+RkU86ztUisEp5djzAfw1YMlSQIcdzdjguSuF3ty54p
SE4tfdGifywvAytm9G2Hoy8PA08aBvN42qYXFWcwz9cC22G9ZU0QyX0gNPo6SlOGBXE+2eKCKAga
BrZCOoSzjAX5aDNegGZLXkh+QntSZ+9W2jU0QYYK/aIRVSt2y2B7CDaYMev5fRGEHIBniJfAewdY
n9XZehp6richMG1eunXNgXetjv+NyD4098ouHPpSMqrY7HkR/LErnNttdomYms+ufEpbnE1u5txS
C2UdFbJo75y6EG85sRwKCjTdGgnssdtN2zSmNebOadiQYMQwme3N2xbh+Hmw26khWqFn897b3hLm
ccxDl1NHJJPNf3zlnS8WNUucaRrfBsUTkQd0I02EzDFBG4DWSSCoAFpJmOHKX8bs6PSJL3dk+vCQ
Eh0MkbshXup610aNU+0ok+cMwptTwciKPfAQGWIrbqu+zhksLk6Gx6hIY/EpynxNyl6PypVYG/pE
wq+4NA68AsfwaqHUtbbnxZc8EUsv0ZS1cnHuEtlbZJCkHQvSqPRoBucAmgmuL71r7YVfzbAjvBTd
MJ0N0+Y8OctjTibyFFFtI01FsEtdbyxZjmVVtBl7kSO1axtqKx58U3usDILzlfQNJC6Oh62O/Rgs
wVFFQ5VcUPEYoKA/t6Lyx2nt3KkTD04xYGhtje+1F1GnbBB2uWWWK6svPLOqy0YbVF5l4GxR7Y3V
9di3sHqyabAuubjQ/g+drC8WPrG7lxmOkLewF5a1mbGM7RlkZ4BKus6ZL9nBDf6OaEPsj4UzlPY9
qVJzteFBCP0xtGysi+1CPh1jBdFXp0lW4Ub1ZRPtFop9atgq9MIrGiPE+oGNmHGLtpiHIYEnKcNd
GXYvJiRjaGUDF2S6JlwNlH9a6v6rzHJZANsz7Zd5UOY2LjlFh9kRXf+NuATwRZOoOd1D3JXzxnWV
8+IXJfdb3TQ0U84SN99cTvUbM6LcPehwquedN5Fos3EwsLpEMFn4ic53GI/ogKb+UFTnS0Nnxfzl
582psa6fv3gXtgdbLz4SqM7px+VQGSTVm8RzGAyWRAX1R4eYm3GHoLnyMFMySWQp1ADngiuVXQoy
CodV6rqaND6MjvPRm50uvnHB0WHDtCooapSiaKtXfQILHYc30Y3A4KtxYf7o1Uj5yFkZ/Z2vw3xY
x7WVXZo5bOMLFOTNu9/bY/Lu1oh8mTw78Nc4cJLJTms5rn9kKVKWn2Q3cM+nTssWL+/KnMEpybOs
5taLy49Dv2o4BQ0+iByNURnvR6cj060vjEYMT1I3nBulMZcf6dhZD2MHxRrwjoiUuSavAS8/KQMW
Zt4om8t0x/qXybqlGq/aNVk4PxOUNF85M4lFLYuIjucnkZw8vaa8ou7OujNDl4gpj6SsJbPbnZap
hSpXN7UTPad+oto9EaqBJRiUU2nznC6j8aaQzMRuwilNIKGTIcabU2P+2k+FYZ+VkOqK7pwoIrAI
hHBZOVbslAzWY18GFjZYO8gOixOm5Dckhc4uaDfCJ/S3qDa5g5t5EwN04X7NanDz5dK3X2yT0nbr
PhUKvtGQfOraIIJklmeEB/18R/xclQKDKLJtnWbiQaVeHZ84SKq+q5EEMrJgmaqfmznR3vXPJ6bf
Orl4Mp1dZzuoKCnxgHQWxLEhDjTJ3uoHTlxIqg2arkSK8xPYRpvlLKBNLhxO5QUhgWCH58HV/Tec
vpHeGN54PH28ovP2M3XYUy7JKQUbV/SfG+HbhNzOwVINa7/GUqFxCA4elTInGSPJjOrOOlS+5rIQ
c0RNbImhbm5HyfqCyafG7GijZQtvLCafGLdqkG6vhQqw8EkIVV8ZM7TzVW9pZGIZr0XzSEWkzH1M
5bvcRo5xzaMfDy2371SbC4lNxlxhgLGX+84N+EMPaREu/JAr6Ux26hL5Nauw24odyXelvnQX8qa+
8z4pwEtwyMoU0JeNrea6Z5/f7MessAGVyP48EIZgSQzshhY6mkZk/HHrfY2IfMLGLuOkvgo64t6S
82NKQLaF1EhuWz05VmRvRMhCARtZW8+NgatU4yLFfIOe1zO86V+70mAdi0bvLOJhORCyIkhDdCgr
wdicerjzk8o89F1hmjuaiTnds49VwZVfDKNcZ5lTlocGgOLnvJsFkYX5EHTnGfbEluNQlW0grpk/
le2WTk+7x5ilKcP2Dn7083/VSMoeXKquOfYkCa15xasLVYavuYuBT17HNkQVkc48ASxPgPBFmzdH
zSvuCi2ZBYymOMVEJ0wPQdOk8SaNB66zKqg4aXYWKlR4md80B/Ai5OAVSJuHh8WmpjnYBV3PwSy+
9cyiqT+Mow2UW+qsyq5IdzZzvY49M09Id6z4u++z+3yjZ7WqTzHU2C8+mcXtV3sG01nRSSWer1fE
WU3UAOwsE8w9unTiL6Hpx+QTQts2elMgeMxjxHgzfGfBQnTbjOvRXHRzlm7cBQ0hM2wSSaiIqtzN
T31MIb+NjNfbDzPzrAZtPgf24Pappa+qkgnKdYQWo9ktpXbyF8Wenwd9XhgyH0WSgMXZuYF0JOtD
iq5vSUJSLuC3qA5w/M4tK8Ui6+moyAKJOa7lrdsieWI/uYQGq3sbYd84ZzQsd03EWvqyTrXXfymr
AdPBWsYjAa4LW6jh8hybgvQcjZ04L1nS5WrB1eFcN0zKq5XlFwaCQj3SnkVYJGs9f6qB4qVMRyo1
nspWV/LeCF6Oh7ITPJtbOvT8lIWjtxwNvhX0QA3oC39aWzmp2xeQbOrwNot86V9jyz4nzI5ULDAS
ykac73rtWvMlPcMwbG2SRvSLr6w03DIGLgeiWLPa7kkvGVXHrBCFcdRuBs3ohahtoijjYluiqcCU
6lpGi/Bk1STTZEDvKHSHLZR2mVa/Ebt9UAGe23cCKwJfKul4IYqWX4Udipq680w37U1deu6DlnPY
v1QZPNu3KVEs7ULBxv12KThDn8Ii5PXzQ1zyv9LS32TY+yiV/t/c6W3xfx7eCvP2re7+nLFw/kv/
rS71//gBjCddAEnXGSX93/RpK7T/gHNLBYd6EQ41/e1/1KVISCW+QEloKn9yFoT9j7rU/eMs/BHY
rwMUoTCr/wV9Gh0mF86fNGBoWh3kQuKch2KfZXcfLixfEmLtUuruMkOmoWfDBwRty7bYI/9YsaJn
Wqb0FgbteSFOz+LCnDjHeYiyu9W8ndckVEPM1bjukNg7Fo+hij7wcy16bjGvQXNeefF0Ewd+BFGl
V/2FCPW0YVBdPQlVpK/Mcqv73iNIkTFiLe5Uh+OgC0V+2dTMpv04Hi9S5SA7wqJFvHPX1rgyff8L
PWdGJM5ZXIkB0su2Uceke0h1RghYbLsvSYo2dqXw6n8CykbRkyeefUqifnE37VJad1k3a9y3pfrW
pNgaNyGQPnJ3+jbCHtWl0OpgMLTQainGsi2owRr2lKPKdcTv8DdwVuBlZZOYNO9Nx2tWAijm5672
lyvklDneaUe+ppp+A8xkgdyUupTuFh0OsyxG1m95qeZjRFYvY/FqfHWGGTRF0+NiZEu+ybwQhik2
pW+U0uiXFJI9vlIjyaXkBJRblJD6pnDcjp8+ueikSO7cVnkOQqIx+4qo7Spnwbl4wTuwOv0YU9vi
k+hDd2OoMdglTU4GKskPzttzK7uumvJWOkX2rfYo3IFte/ipcL0gxfSxK5cs/Qr7KWbuFKGTH+q3
euptF01wmBDrOzWf7Fl/mvK2WWWysg5FmTcUuuCUdD92myhzPpdSoyjQMQugTFngtSwaURrC+D0i
T2mfWzPm9Ew8Acij2tE2YJCBSXMXylfTJa95cm5leFrjC9Nxf4nkJwElVnRrH7/lZmj9dO+mzdEf
meSNZaVPqbZOzP2vY7YiK5/hobcug6nnoDAERiBpzbAVivkuam3vRIFx9oam/ePil/lXcKfpSs0j
PBNFA6m5gILghWh1FyIzlr2pmR9Jw413TpE0aLp0RDVeBYL0Tt54TD77aRt3Gu1zlii164rswfgp
LR4RGDR+ZF8H+vw2qd69EUkJGlyzjXvL+q5Eb6+mfnjrqgxI6KA/8YIFWOEq3IssIythhquENXid
MUdxkuHVm8oGDVpfbSB7fWGUX8KE9uABOEjvyMvcDm0xghWl0TiwJZ0vME3CeE+afleFfUeksn+Y
dHhH9iz//0xUj3kbfu+hYLDwdsrtUHe3jdJA/xrRrsiBDFl5W/Gy7fx6uQfJAPCztHy8xzbx5MzQ
BSxPAMuvDDvtT3gqyU1zxtFhM9hU+9xDdodH6a6283rd0F6x+sA/6Uz2eKPlRIp96T3PS1+wF5rc
L865kV4Z0bufOsa4XEDkzDP7DQjCaqsMVEWFPm1dOhieBsKtipysZGXNtMOqDkkxDtRGuwXOx5ad
YefNhvWV5RzjLki2pKFiNmN8sXYrJ7z3owEREzvfLcErAHHhHq9mGfe7OsLLDoTBsyCMVH347Ey+
uCLv/TxzYnKyZc4buBu3aKNHGZaW2ixtGsTXGLf6nZzVsrfc1O2Z4/n3slkgdTV+pG8nlYAradse
OLcbPUxQNeRtHRq9BXWQrhMr/cI42awpQPNjOI7TLb4V76HmNzFLxsx/m6cJrXEsZmxTcHYeYpDm
j9r4y0HmOtyzsIFIicsZ1xob0oynxs7zyY5nO2vdj0bnxKvg1tuFxLtA41tY7iO3CvcGuOSNGSdx
RagYIb1tMaHLWwRY2nHqZ1bipJIuCrK9Ev50O2cZ46Ssq813NZzvMMwyb7BeeWeAcIjeCRJo8tuI
qedLR9QHd7DXeA9V6/fiqvA1C6k/vYtvf77FfnEufBCT83LDoYtzQeCfUJgEeC3/2bngdTj740iq
3TDM1T5sk+M496d4rN+CCSJO0USPXljfFi1CIHx2YMNteaEyGHuEfQ8Mjc4JxQdPBKd//mIfJMk/
vxfOBYeYFU/54QeRuwSSGWplo3QooDBPDXSbpHTPA0T8z763dbX5jQha/PU971Js2H6II8EW/rmg
+POhQFaUzio1ameS8LqBhbZqPYpfncNCdDBjMceBA3nwuV63qe8wh8+Hapd3j1XdvuTA0jZesPS/
MR58jGP5cSBImPIUGFKqGfHhW7mZtO1khtQwWCQfTFZEkzI+L/WIxDhtXfIolkfysnkAVl9d7stV
W9T9hmXjY54yHnbZi0K9Htbs41CX1SEa2bJc0Qo8opEb10s/vJd1jSwGVtf5PvpxGv+3Jv5NTcxl
+6fr/a8BZG/V8lb9msby46/8LIkloWOS4BXbo/f0uf7/UxE7IZm1gcKJwDbuR7TYfwpiy/6DMpjM
MUagge+Dzzi7Ff7LcGUJ8cfZe065jEUK64QT/Jui+FdbBAJ63yOZG2ycsEM7lOqDGYT0K8zBVgEX
LY6yCZBNSepKW03xb/T6v96S58/xBc2cCn2bFDblf0jAnUMYzWU00DhmTQal2R2Hr3JZ6hfH98bN
n87A3zwK//qbmDFzsH1sCNKn2fj19s9RbdRtPVJKEOO8ocsNoDUMxW8MJb8+b3/+Ip9Ox2F16tpQ
q3/9lKR3w9Im3mGVzpZzp/qWp0ropMlNHiwJAMfeLn/zu/5yDHFWhFww5xw6ehj7wyfmjuwDTJ4c
PdknelWk6bRJeKykHNR4+s1D9Hcf9uEgtva8jKzgwMqJYJ72eDjdpzx2beDgU9zu/uUZCx3H4fpT
CjUIfo4P5pxE23bFfiBfuU1Lo9L4FZEDqvvNp/zNT3JcR+BgpMmkATz/+Z/ysEQJw4bqkVlhM2fA
gV2973J/gdfNWOjf/yD3/Fkkm7EOO3e7v3xUWrgo5Ue0EboRF4ofs+aGHn9zU/3lQuewSYGbzRNE
EEr/w81blIMqZqzdeCmk2DNvLAi3x9jxz7/lx+vyf9pmrnQ+hr7d8YLQR6Dqfzg76AJYa9lsW/M4
CZpN109MkziITaL3pTKDZtOnTX9qjGrf4o7BOXIyNp/7iQgyMghQYnaPzsTdvqaQRJRMSgiYSUgs
xWmu2JGshI4GwmbrII7XetKe2ntePg1gZWo255FvEz7cjSJ+H/vUjShuF3pxZbLwzSNueF4hmk/x
ZICHvg/ZOrQXaboswaYaav9zLM+Vxj8fkvMv/nhEztmfnGDeu6H3wXrE0yDuwQQALZrzAHXDjDkm
9OviDj5Jfu8B6oIgNIhdD+wfwgDjtpt//gJ/c+Zd9txC2i5TMi6wX68v3Ru2XSO5bZNtwakjIGZl
u6P1m6v4b24Y1xcYe7k5qag+PuLiZbGMj/UDYsQAJcc46tLVttnYLYuBf/5Bf3ma8kijbKVY45lK
TOeHx03mKZ0qRfQxmqHqmz8Br1lVyl3gVHRu+oA7yFE/p3z/n4mbPy5rVFG8nfHJCYZSH44hc/K0
TgM+UgjeSIOcDPFgwfyb18THM0WzxgTT8SWW0zDEQ/3rmUrdqoNieJ5FN5bINwPCp4lVwmiC37wd
/vpBSAh5K5xfSM75svj1g866jTqx2Dsgh0mOYlECRWI/Pfzzefq7T/lZMAT4x3E3/vopNZHWSWK1
5SoIJ2TfQ0NXFpAH+K8/xQlsZtySTyGf5sODrRwFNB521at59AgCZwy9Wlh6/6YiPx/6P9/FztmD
yutGCYaB/M+HI5aF6dDG6VmB3y/NXcqMacN+af4mym/OQALX/6XuTNLjRtJsu5WcvRHig6HH5A0c
3rKTKDYiNcFHShR6wNAYDMC6age1sXdcGS8i5CGSGTWrUWZ0chIOGMzuf++5dWpt3v69/p1q/ekz
2bMFJputHx9L/Pbn61dPJFC01xNMqo41yXgpaywHVY3rPpCE3w8gYb3PDqhbrEeglqyIlWYA6+9C
cVuqo+0ATzKszJTXl9qMpuiDNf1VAQoT+ULc6Q7BDOBuOXDlDnTKcx/iHItEZSGSUJ5RfF9aXTrr
0Rs6im4ap8u3yJGcA0NGjiC0QICWZ25B/+Ua4D0MXmHj+cFPZ1F9AeiZ2oLFxz0427a+cUn/fSEl
6CVbNafWcYAQM9XCYa33nVV79gp/OYeTmvh+tykxVr/MQqJqGdry5ijWmjqPWQJnikJ8WxQe8dKk
1j4WpO1kXKYPZdDS1009DtIdGEx6wcsWu8amJ6oCwjYlz40pXifIS50tirNFJRreHEZM/0s5Ca+g
iirAClSNkwtUeUlTnPhxZ14Gi+M/OxKM2F1oquAosWmC/pyxar9pouPsBe9CAktzOTPDuUGldM3G
/2wxTEr5CSfWXB/rp8SxiOF4BypON1gBJ02AuupRpCpyrxFjMw0QtNd1gF+b3KGxjmUHXhrRY/JJ
WNpw1gmBgcPmJigJzYze85BWhCWMpoqf/GaEtTsYPNor2w3mT2HpGd+mAg1ipcgj3Y4qd4xnCbvk
1mFLguOtb4MKXorQN0ngjslB5lS7AUVNKwQsAyLIXRvUE2R8IxMPTLHSL8YsTZSp0JKPbVJn8Yia
5/cJ0XftF2SICgn2s0ZgwPFbMexsxZQEWy+Hs473vlUtxVbjPOZboKHjl6FmNvwF9XFwNljp4pQe
H44GO7VIe94CLWIuDxrbNrZGn1g1/N0lphsk17m1c9J2BMdqGv4XA1UdHjai7Lia0oT7PCxs+xMM
Ljoi6pxo/DfMBYzieoALxiFw22wErFomQ8Q4Yii3BaQVGAKByD8f6RXmV1I65XA3d03f71UrSup9
pVGL9RzP/kOCauOtk1HmNxVRNjjLs+TC4gRuYS3NceGs8mpMTKi8eFEiiAoVSicpZP+7V5kVHVi9
7eRfe58CkysSqcCF8ajYGU75dsgvWqUScVQpR/ncG31Fwqru1EL0fvTSZe/yxMtvrYk0v2K72Hnr
WWEKSCg1yeT1HNKmuMEBwthBYztBHXRTV1FdACZ4VSuHFo60Rbhft3PV3glqpUDalxK+bjiNAXGi
kK6FjWtn4EQ78DCQrxyZQS7mHNVfHoFbFdAZh4IAZ9fblfbcdc+B1pgikvgm9zieI5D4GYl1lDyX
7NhZiOqHDsdRr48omm++zGNiHarcn9RHlpwUD8fYiXQmEYyUSts9uZ3usfcJTA8vpDU4yIiV5eYu
/WUTiaCg2Kc4+pfiPg8KAXFSU/rEwBNio5C5s1AE6Is8ScLNshQtOaHRwi47nC8ertPVhC/1Keay
Bitf4ubaSGmFt2ECZGSVZGoi7DUP7T31dfCKdTUljGsbNFIIyOUoVtrxOkjVFQ4tNFvv2HJr2Cjb
jtuxU6Xeg9It7FWmjgLK5qy9MYRut1Zl6alveulmOj3HVvXnQwEba1WzSzUZGo9JfOkk7FM3skCR
imRrEgPMlopaeIjxJmUVnkF/CBy5/MqYsP4w9dCu3qD2u/JAbNOvI/KRdB9Z2g4/lk6yyHU7CH76
nF0LQl6fVzcDaXD9yfQSjjFEadtp57kx7lK8EgPrtCyoTCSKY14zzlhiImma+gputeRj7pUV/nce
AnbTcXbDnwEDTauJ+jfQm31x3iDycqrAYBkTsPJ0QHAkSMVh6c0J97BsghuuFPxQmzqhBxiGfhwJ
WE0vQ8t0YlVry+WkChyeQpoAXe7MboL42Qh8ZGTJSQJ/RO571CGPhnw2KINhepKnxa0t8kFtp2xs
zQPT6LZBzDfGS0PHtbXDtwPxhPZrPDhuUoUlYWivvB/8wZRrCHTW7TTVnCEl2TN8G23CUaKnn4g2
8/lY28Krk25B08rosDOs5gtZOxiGiy3aQ9hm9LdYZOZCYuOK1dqH2n9v+OzGMSWlqY4yopnnPBw4
K3OzlpdO7mO275SpzM1iMSyjGA+W3KqRx3buqat6fsnBTe5o08BRQDYSK6Q54U56IcQwdnf8mHgz
8J/4JTeQkbsPSzpT5jnglVXnxMYqGVWCirIN4aeaVo7aSuMvDv+ZWou+9eVB9EKDg4GBqtehpxxY
+cxL3ChvTSu5gZLpphu7SoKagaIFvcmNy8K8xE/l93TseDZBXnzEPTdoYTVnAdE1yG+SkPqmsYDC
70IUFXO70OoDtiIPw/GiLho7Pw9YeLLNZDmYOJs4nN0vLsxrB87c6Bb6UHW8k7d+2M7ZvQIvFW/a
AevaRreVG1/RgD3UNIAV8Bkvwt5vcfqHQEmDa+KmsnuO08brvpNTUsOutoGJ7hPeDoDzWZgztH8x
U1VAqoc4ImuL2Ido3tiXk7jlW/X0jCJKTeCmpL8LxGgcGiWDUqJLKw8wInjqeSADD/QB5B5eBrc/
y0ssqSt/sEKsRSpLYrD9Xs0Llb2TfZuZtrIja6rBB9QlZ/997Thhxqt5JCxZWa6yDjlWNK6uUehx
3eJtpZfJZg3NWk6Dm9oreIdxSG7Yw+CzGs/csGG5z6gV/j6nhrvQcBlqAsTof1cd1b75ZmTb0tFr
xntrp4omhzOKsev7zDIbRAGB3Dsf5iH3JCtFfB7YPp2BPPvUCxmmRCLmTRdeAm22kqhFKKJxWODh
WgvKuu9SU2gb3B/T3dVQFlW2YbZzvL5la9zjN+IZCcoShEPuEt7a8m5YcA1lhrtzOvz2dmLE1SZM
AQdC6JxsCpoZ2d6DtjA+wE4KaP0JO+87JBR4fm7LOHkzeF5sbsbYoumNU/0yTN9BibiPsWF64+2E
Px8zWsz+MzLSAJfMmGBh3Wi2fp/tIna/Zi7dUxeFVKzyi1kHLGu2jRHT1pBnI2awxa7xdEP3m5tR
HxPiwSkit0xdHSnZh3c5STjiviGj8lUPiu4hV0ekNq5Exf5z6qxqa9TKR3GIG/vGoTWwI11BRR1m
AIy267LzOdTTR2JTsTUuLi05PQOPVWPgDKIRMnVvSy9vnmFS6nzXJvGCwsSKSp9nsWBADCBs+xv4
RFNw7RPDZguVjL1/RaUM70BRTOXGVhn+4rq02rOFbhg493Yjbr2hYRaeLkX9BDuv5voMU/jjRdwR
EbHajhbfyUGs67quoCeuD+qMLUJrf1Nt51urOivJOYsUy/iqx/73QNgezo5XLhXiIWPzOcqCri5W
wltc8KFmyquI43/hb2o/6K8V5h8CIiNtPhHEDZGvy16A6B25Jy3YQb1zL5WZQCf3iDmOnG2CrdvD
VMYqMU6cXppsvn77KPWDxPXzSQpJwuZw6B1RRgyYfj5JmS6bU7HQkGMMbHrOsBpkxxKbOJ4vAM9B
Z8/SwQh3s4wp5vAzjXtZFcv8cREDdSVtAQZoO1PAhAUYv4G7CyZqL1aOJweGZDgP60/O2I9BlHJi
W7ZBYuTWIQEN+zg0Rj1ulonV8JqjNt2q1QybD2q55z16ZpD6jHF8++AOteevAyWTe8fKp/t8seMQ
eCShg11ecF/sjDim9RshyYN50Gk1Pr59jU5FFWQ7iwx3yMsKWQXH7s+XKG1TnPk1EWigjuLOAHSx
j8OcYbRb5eZd6czq9u0PPBWMfnxgQFyNEI9nYfb5+QMBlfhmMTMXnUqT2mejq9YcOtgnN8sg3tEI
fvFZ2PVMJiSOzwc6p2q4Zx+jN1mzcjt6ptq2DrblsiQHmKz1O8f2v4keFr4kmjxcZnfIrdaJhkMC
JCPbRVtQHMiHkGzL5Rxk3TvX7u8fAq/D+TEnOk59/OM//4s6nbdh1XrjxMYkVfn3KrfSj1jQ9eHt
b+hXn+JbcECOz4znn+o3VQBx2OaQQ6VFOe5FBtZFmHW1e/tTTiawCFHW8c9HUoEWeJzEntwIpD6L
0O1BwB6/pGbTIyAzaDaEB2+n71wjCpTZtx/jTCzWHSYsY7zByT8vG47sgG+seXasC95MrUcBBBGN
A1yRAtIm0Ndw/fbP+qsrEggvQANkpAbB6ufrbocSTKt/vO7+8MmWwjj0RuO/M0355YdYTH/RUVHS
T1VAMYajNUiqALyeYwj7WtkF61nKYH5Hmf7bU2GjR3OXMmRj4AaB7OffpqBRt+2GpKUZdBi2xKSH
YkXenmYqR0OOf/vS/f3DGG4eR23HEYRpnQ6kQMIgXLlLt0JA6jZLCWWnVMF9ZzXmO1/S36Q61i8H
AKIwHUDrCN4//1qW0/kZI6lj/iJRKweC8IG3Wf6BwEAC4zoLV4MKzX/62B8XTcuERUkSgrjcybVM
gk5ZfcDwICMMs3ayqtlaDnfzj4v4jwbr/xmk9IN8qW+G7uVluHySp9DT4+d9beTc0Vk99P/3xz9O
XprjwPqnv9jUQzbM1+qlmz+99PTF/X9H5fHf/E//4b9efvwp74zOGRz95X762+g8+u//Gl7+9e3/
HEYKBV7+ain98R/+7im1fnNChybOEHQNtxpghz88pcFvnomf4jgmd0MmYAF3xe/EUmH+5jvckSb3
C7ZDQuZ/DNCd32xeTQyssGBAMgUF9k/m57wIuPX+3Ie4DJkBXzJGQEvmLsHj+vOtmZc2Tig6s1UV
J8PtFJPdBJW1QIq+RUSjHQx90zOoyjXzOvuigKJYn/oEnbk7mAnIx2GtiefnwbepNSjz2KZSus03
GjogWF9OcVA/LHGXk2lPIcZfZPXU3bRD58t9HYf1x9Eag+ekH0vSTnH6mc1HXEYjunp4UJmeyxXb
JOrNYKXSq0K5xASBLsDOxo98REmz8oHwoLwwuyicSsMkqIVCUlwAtlWtULi6EEsgiuumuDbttDvI
JLBflsQc503aCXLxXBRRfJhNmdu3jWDG8UC8K8OC2IRiT668+uKmvNngXg1h1UXpoOfvaS2sa7tc
FKfuQKXHHDvYcofivgtoA6gTXgisZBUXBcouZSieO15oMqIQILygMNdTn7nL9Vw1uO6HHvp+hKNK
iXtLZRkIUonDH/yZtKiZEY1fsc+2jgcUp0z0Z5XlTnE+F6kjsQTZzn3Jeatc03yCqtfJhrAWrQ68
eJeq0OnB9R1juLQDox2eK9HDfrDtTGAZakkBRzyP0ALcRjGP5+09h+h1bKs2tl2zafSSrqAvQ9oF
hWUCpSKaK5PSyhGl4VtMagYqDKjvC07DKMWcaJOr0OsRGu3SpqHVIEl3i1BeVRGuZZrU5GA2y5Xh
5POt70xxtY4BkjhffYsGicimsQ+pqhRJcp6iWEHmrqyFiVOXZ+3Kt9q03+WqZ5O/OOA/OeciHCNw
ESRn25xSibLQaLJpChPCEKcDimFavJglDudaQE8Uqn6ELQZP0F9k4K383pKAdHjR39d1TAe2EHF8
0Em4GPSX+IlDR5+izbq1+M5WXTmQ9rMENwWIvd7gFO4bwTddhtx0ZcjJKsrqVM3rziEHDaR8iP1z
gg91sqVfMMRIRwpQkvvpo9mMQxS7hgLRVZNlnk8A1Zm+4HCk8Kgz/adeTgYMCQD3HIIKK062GpZD
TREVKkI04nN7ykV4fG2pNLzP2sEGD8/B3iXHwZ/RAq16yI2qvkaQARgeNn3xkrdWSWttpbPnZMqc
m1kHSJCalAKtZT0CQ9fTBMUJz7F3fUa8d8/VkagXHW3IGaPBOyPNq3v+Tf+jNCGAbXwG5zcFY5yL
Ksxp54VXkNLGmBMOWgHHr+poAs2ASpaH42NuA6dYLaKTqP4a7s9Kp9L6Llqr+VTbPNxR1zuWXpnF
QvZ9LvTwOeGMDxKsH9x8C5qi5PsgII7M2DHKALDTfy0W3/xQ9gmnlLlF5I9GoPhXeqLpdtu1JI8O
lCjTXq8MMA5x58dPhAFzY9PBliM7RTwIJGFVSqy8PSMOXk14bhfTDOPISnLykX49P5q6H57tye+z
lS2Uc7U4w9it6mABNm4WHM0pOTCru0XkpMt7l0D7AVj6cEFBn/lMH/0IykHRzrk2zaa65kNJx9FO
bLDvb4T/wTKnjEo5TtYrkPrteS9977mZW9gQDK19/9h2Md/3KkyvMLrLmzYs0pbaB7++I8E24H91
7HOgmbj6DaJ7W1KakJB89uAPGXh8wAbJXLdoplnbb6u+dx/LfPDzQ9wa8RQdJZBryDloPFZSzc3K
boMWtb2FlIiVgmFVjUH4qrX9ogFyXKmbys4mkKy8EW9UzSZwlbpDdc7vDXczg50P+hMIHEiAEN4A
OMu2qy4hDRaPCrb9fWuQCYqqftTmmkCQqTcj3QZ64wr4cHi2q4JeStYi0lqI25xITRo/icsnzwZa
N01NhLFBB5DC+0p6FJ+GjwCiV2GXly8kHcE9cEaMqeppWUuXDONwppT+aCfS4/Tc8FOvLK/BJT+l
afrV8qd8RIIb4aimciaBSG+poLIuUR7o7FDCOLLrONhZPTlJZrkUAHPOBVpoSU/R2WdQ3gYUYSnA
V0DhjBrPtRlikSxZYdtV9A3J0brsK7ulKDaAJ0A1ru3e0Xllf+JOIdZrxqn9LYwb3W0sgpQPSVLa
t/Bo9BTFTtPfQxkqDrBMcFNaRPizVV608XOlW5IPFoOOR126s78TdLVggXMlt9WUeeoez8E0rvLF
Z7wyzH7q8FUXwdehT+sdoXpql504h8KQANGbKNgD7BfxVqgSOixw7x//v4svJPBlQqFsR6dV3Vf6
rJmNMN3lRmZ9dAMva9cx4jlfS+vGH7CwVE3UH8frWGwIJtLWa+o9EqkdrilMw9hNeDvRQPdqialE
8jacXEZI0cAqCt8SdlW2jgNbn0v0om5FCJ0hXw2qBAgjDQDLauBY7q/6AZEMplvpPfh9152VisJe
4XUZuqYo43wvGdktFKSRa94AQdDttjJ1Na4LClRgCtflIHYE0Jz+UiFix6s6lPadyFvjpa+X/FYD
hgEKEJb8ZoM1VZpthoWNnz8QpK6gnd0+F2XC3N3B6Jbu6ro3bqtq5GGY5srlUtUl0B8tU/L+ijKU
LwwdLYpPCPw8xcWCJ6Qa+APWDW1PzwkVJBr+lz7W3ruBdQ24T3yHNJR/EgBOX8DMTsO6wun/PW00
qba88UcMtGQOz6VQ3Xdf2uprYC6wBzXdDx/HCRsebydBRcOy5N3CZcfdtE57KK9JbxVfA2cxkmjk
eHpsguWZi3OU7m0IOkVFIBjzKypdBs3VhL+8GuOg/Or4hq03ymJ0gO3fIR8ZkEZ46nvSkmtNYP6r
dlVxMbSljT2aBeac+z8m3I0Me5kmcpDAW9ywOg9V4Chsa/V0rYNw+RYSpb8FDVVl66wuvQ+2RdQG
ibzr6yjp+jaPfLd3XmTYOd6qo43hg3BkP61dVr+AW1tCbqDwAokmFTOJWOXl5s2gArcBcylkuGuM
YTjPTBI1a3cuuw9l13GMhYHnQQgsEnGV1zyjMltQfVTl42yoPA71uLsCytXmVLfI8fTpPFrxEWFM
AdAdI1PmSIZf57u6WrRCNWQIgKLqy4/o93R0suzVXsRf6/NeWerRYKVsWTUTUOnsLHz2WjUtU56G
BBCJjJfmLuHY/bnSM4+GCpVxkZP6pQBmnpunLuSXOutqIQ9TYdpP/tB1n5J6igGCkU/nvjH74KZ1
Z/IvKcARyrgcA2zjoLuZQpBJOlvtGy4AXnaEd6Jzwu/0JsHkCDPPMTco0IXa0Zc5JlENyP2LmysK
fZYBSiQehsE680WgHynO7ozj2K2+JYKc37jDAD+XcC4jNfs4XC0RuveQhDa+Ufsktz3DO5iDVQKW
TfJbVaCS7wt7MD5PROY+x60Vnnv9KLsI8hRFobzRGeuaiadN5PxFnyXKwVvSqKQ6J6kFcMrAJfKS
S48dAt3WUB7g0hBC9Y9T/G3iZN0u9Sj8jqa6JzQRaoG/jOms+lQlKSYwoLHLBXTPZCJPFUOUTfMR
LTFUi0k9okfL17av2m5rp+3AFKJvJBRV1MaPnaWI5gho/uTTrIxNP1M2UmQFteeQNpkLqn8LE//o
TP2/7bR8tFW+Hr7cPpVF+VR/+9ehP/5P/9fj8vG//P207Po0dfgchU1MZ8egJULU7/0enviNNydF
DegnBCp/VH/8flo2XPGbibLpBEysMPRhLPzjuGy41m+YjnEs4caCL4bp/J+cl8VRqfnzuGxYRFTQ
a1GMfj4mcyIsY8jj5b6gGGlKl3YlGZazNc5oExo6+4vJOPIOI9D0kBUS1062aKrahRfN0GSg3s7h
zlxkhuUpFvdFN7bvSExHceJXP9mpvRVjDfP3wCn2vLCoB3BmeVFMjGhzEIeXVl3EkUnrDtB8mMRi
nMsb7Kd3o5GKrcUBnjUuJmXlLLyQTJxZVN3yXrebXuz8Jpg2JQ/rp7988x//fbF+ivocr9UvrqF/
IkiZjfJS2CHFXsVwiOyO6FZpSCACfpF+JcOfgpCdms24pJh1XZh966Ht3ytSOCnQ+OMbpOnlJ4Ha
DojBjVTE7cGxuWSqpF4bWeJugta1oi4dqj2PPBXmGlCmFHo89+jdfUdx/Fls+fOzT/S/5ujvdUKr
2C81oCayWGN2TSEbeHOXeburQ/NTZmccvwffT/6RpPrnZx7Vz78I8iMjb8sQFvshcEHEKxUjfTY/
l01sfnvnC33t1+Jp/etHBI5nVOaii/0okvR8QVPYAFJpoEpnep8vMeRcpxijEHJ95OPm2VfLODCL
Wq6Kkkm/a9Dt7dTTZVj0z3XrOTCaLTC3hojfcbFaP/fi/HkRTtQt6i6buvd0vreKfMK+neUbiNf9
FltISB+sWZ9ptwRAGwIz8mMvvfUsWm4T0YYbAC8JD2/SczIs/Z1Nd/SZqQUkhEVN53Yr54PZhyoq
yMSRdp6Hd/y9x+/nV0/JyWCo6nU2lIFb75d4gocZHvfJHFR2tfRv3v7ejtrjLz/iJM0CpTwpHVx1
nP1NEMi+TX10TdYUyxWw/YohOhU3DbiXsFkvNUqf6trqjPYyAqOTEtdBlx3ls9T90BR4aY10LD4P
EAz3iUzV3qecJRrhT0XxktDdy/h9Q53huHNTkUaY4sSmKAkoOhQ2VHFsbSk/q8+dUbWHSU75Wrr8
yl0vpnMHHxhNo41c44p8IXYeXlrwXbY6oVjx7Wvx2tU+Wddzkp45Qy2Ky+OFObektmn20FZMOfvb
tz/itZXnNB7CCNuzwplCxxIc+ZYKQxMJDSDlUCvifdVnHXePzpDW7KQZ3geVPb/zRf9wuv/iXvJO
VlxpxMp3AG3tieApTsduTqIaTpZzb1Lo8FKNAceYIC/9Yy3DXKCVSBHuetRLqmW8yTX3DD4ZaL1z
IY638K9+nJMlWEJUaZbG5WKDNEQRLYAHhn1W7WcqNNj1O2c1kO5N69r2ylKN3iDH0tDbt9MeStnw
3o/xyqLgnazGY83IuTJFs0/CJNvXFl5G7J80PybxXWtjKsnA3WxmMMD0Irc0enRHBmyw/L7Ne9XB
/8pewjtZmV1Uf2PMjXJP/RXWZiIQtF2W7XltBhDKLe+9xqRX7m3vZHmO54AnawzK/ZhP1a6fPaS1
OESKEu3t29/oz/OtP5ZX72R57cowXGIZFsC5Vb6O8fev8wKUb0tm5QBfWmxyaxaf3/6w156j05E5
3rEU7+GS7Nnh29sZ2td1WfgGLx5WnUJ4GJQDOz0Yjvyu8JSuvSmv33mSfgwgf3HrOidLpu/POHra
wdhlGUg/uOh2ZDbB8jiTrruUkFVxp+JSxflDozJsQE4Zphjp07Ytz302B3Zkq4ELT0GDzsKreqZQ
dd3RTr/PXI1vx6mTvV1lQiKbhvK5MANoaVlK6a0yEcSQENiqtVQFoLOBFk8gWcv5AyeVcNi9fXmx
obzyeB7//l92DBX0t9r2g3rPtHT+xuyjxmDGb37muYsRbnuX674CvFz6K9WV5XmZQC5bD7R4qpV0
4NJGwUDVDHTNzjsYPdQfT3PzZUPsRUAYi8sJBhgmnXw2v7rWED8RqRSUrRECfIQFpB5Tc0zWVTo0
Wxe8CcOWLi0gabi8q1ZUn9THJgMAZjsvzvyPZsBoIGpCvPYRNJ7RXM0Tapsa5ys7hhTIQFeFhxIk
B9u7TBgM56vYD1Zmjea19tgB77zaWsQ6s2310bBk2620X/sfEjeoZq4vNcNZqEoRTTSqHZUoy/g8
w57+HgZGNW0GElPVxUyc8NFl23YOEnQKrsaQUiXXmxw7ot4mARBid4BaFe5wSl1Tv/VoBGAqAG0s
GXYWHsFbW1FZzm9GIasR58ZXnYM3ssDxu3twdfZ1C6K0wQJtOBcdlJHbuWeCvhFOnEk+dIbqmIyV
BSu7Ud2DG9JthOOXXw8ZninBpgrszr2YmQvZsL7BvjTpnrHNGWZaysDrieAIdM7WHyNhqfwpN+3p
Fi2v+FBwOj+0yGWwNy0mEkMHlWpVjjZzk7FE3kJMdXS278E4GWtoDBj5OmLrO3xe4sEzqRhAkirw
sGlyDB88zvDGWQrJ7QWhtGS2IMPzDvunYgDS1xv2YM2GZkd8nPgZ4Y639RDTTUNFCG043RTcVsHC
tywKXX6qq7quEBGBua28rPIejCVr8I/1TqFXrR2CMvFHUT1AA4EKNy8Z5lkATDXGESsxqn04pfZD
PnsjcN6iuwMUlj+JwvO+YqHOsR4nICbv2sH0voJQW4BsOB4yHILBlFx7hKIAbyK2HotlAvbzNJk3
n/DbVfeJ1dRJtJQWTdQFwQLwwGIw6XosaufQjr11KCC4qm2mu2VTVT2qUzU12UXvziE2W2C43SqT
2RgT4ddcmSk11TVhIrZktTKBMoI7sW6UA7l8nQ2WA91trsu1lvTtVCFMYa8Lw3O3a9Q6p31kw1BL
I9Z1FbjynMMpfbH58ojT9ShrhYhekRVPw01LIRJeZIeivK2p4BzowEl3zqRVi+c/HK4T8HMiIvbI
zV4OyXc3reXA9E1PwFFE7m6wo+Hq9kkE7I1QVNupb2X+QQ/Cuxkg+j10piGHjeEd55PcOsnanWw2
Q55p59dQ1IDm4XAOnxueNaZ9zNNuYiXr74bde1+DBMLdGqem+9LONl0solWdFeFYH+/oayfD7Pl+
+IzKOaRMjGzqDxMnv8saeLKrxJxttS6diTEw7plZrJgL10+tmagrJWzr8wydcWsZnbpFQ5b9qo8T
+zAETSw3eLZjQTuSdRVQ7IWS5lEIplT2Hf+9pBUkIISSuvIsKefpdhAVfbZTXrVPSINE8tLK7Nq9
1VT5lkmsXa7LJrAfx15N6aZOmjOgrOmBpoJOwPsUrdwDi6fGNpnzaT84pW9FpEqX5yLs5LCf+xx7
EXMp4wIkkqZmY0mqTzGUD1bNQT6awj/yfKF7X2bKXsAFI8OubOk3906f88WrcA4uRLsUA+TNdusw
qO6OqfnsSrQ8vnyR7d6lh8dbabfJyK4WS74Spb+s6TwpWSiGOduPs4NjsZvC8MUlVxFvqlKbXyuG
OJjLnMwtDnU4qeeWE0G9DSSL50r6gsExVWGEZcNmWJDaOk+vigHQEMPFlJdlEsDbM6TzaIZD9TSW
mtW27C1GCHjKMqbpRcH93B9DZazhrJk4kkPKRMw0dS9IcPEcvv0KfGXDdEoTaLWtXCU79qfD3G8p
UUkOJRh+7H+kdt/+iOPe61f7iOOR7C/v2EkRrWrhXOyRKrudHmZ7z6xx3r/9p5+gwv7YkDknG/6M
EiiiMla9n+hf38A2N3dsJ5idugko66Lpb0q31NvFchhAaiYrU2x7Z6pja4iZO90Wwo0JyCgQ9k7j
rlLegltnybN7OfpiZ1hDtZ7KHtqfe0w6yJy3LL1XZ60T9Fdmx0D+7d/jpM/2z9/j5KQw5Zo8x7CU
+1zp/MKE5o0TxMjWueUQc6Uqa9MnzIimPOwPLdvQXUlu5EIwb9u8/RO8ckQ+NRriqQZPS+n63p1z
80NODOxyQuB+MFogrkCmCB4kdrI3gCTv8iWZ3zkr/vBk/ur+ODkbzBSyjSmk+X2c5+03OBODu83Q
wUXqa3mh7Aq0kstsBfNyW+m7wXX6p4HjCnqkmkdz58nCpqaHPAIBkAXY8SR0lkWmM2Iy8+Oxvefk
j7FR4EmZN1NfJreU9RFHMdOyCTdeOnqPuLPHcwBUDe9gx45ZQOg6feebfe26npxJakfmDYtruk/V
ZLHrSY9CkSyh1mGOcAGXxscpriXxX9R46b+lPR0f7zx7rzzepyHtpWvqAatfsqe7qXoEdEcvo9FN
a5Ae8h1q0GtHu5NjQjdlIO+CPmfnRv8CLoxdVdPtAs/m22TP/jsX8ZVf5LSsNPGXzCBjUuyz0XYY
6k3juqvYfmuPTebb9/9rT6B7slDV9eIZeMPKPZ0t6Za+AofwhI3uPeNbWPu8fqLJzeeP9XGSBV0u
PGA3yHdmYsUv7/wIx1PkL56FUwOjL4mpjShUPGVDc5DxPO8s+m4/imLIrtsE5r9C0L2rBegSRu/u
ZU4w53ppafmce9ZUArjvOYNfOeiehu3rLqFzbxqK/TGDRq7ELKLKxPzRlI1BOLnJN344j/8zTerU
LYoa5hdE6Jo9FRw6ovSPfJPdGBu7i5tPb1/bV+6g0+z4MOMrm+i7RWTMrS2tgMQzqZBaF1qY79yk
r7zp3JMnXc6A3wtEblTFyVrZWd9QijGId+gerzxop7ZFaNdoARQN7ls4xBH+y9umq8LzvmQIrOdE
v/MYvLJcudbPr+t61AEkEFHv00ku+O1MfVUmxmUi5+UCaBxi2szj7SnIex7BoHcunf3a7XayjNRT
NQm6sJp9FZvtfRFk/EKUMHAyMUpneYCPS4pLmDnwzVkn5IaJBjf2kZhIxglvD6P4sgP6FsdZ8b0O
muYe4neP3c0bO2OXU1bSsqE7HqipHk6ZSpSs+DYleORNKv2RaNv44E8Z2Afd1ebBAu3dr2Hl4paw
Y7abO7PoOZsBdKTD1wrm7hqCPxGfimgV7a1DP15nsSru6xnn/MoBWr2884W8cmWcE702/H/Unddy
5MiWZX+lP2BwDRrw14hASOokmSRfYEwFrR3y63uBt6yHjGQwpu/bvJSVlVnRERAuztl7bdnTzZqT
UknWCRZpMpXrknyPCyN1m2UcJfFTFabBmZfsRH/jrX7+brOGBd3AIYpbL9Gn35Dzb6FJ4jIM46tU
6bRN4/bpixnQW/76ozw15yLt/bA5VO14jAuXFlXehhcaxONbRGMqA2KBdvSoXLdNKNapSF59WNdP
wkrmDDo53Hw9/olJ4e1tfPdzE81PSxRyydZsqGSpeLNXWgv1XM/S6ExD5tQQ8+f8boialgs4P5Dx
tOLanR8ReCIJrT4w1nRmlT/xhhjz0O+GmNw8gTOhBCA+4fQFfdXhrrGSi7KeBRRVB5hOM5Wf/9kt
O5rkcgGgYxRusOXs2CzdXrV3SMDJohhIWfp6iBMz3TENMHRy0EMcgbYZBacbbSoVVM4GTHKZTBtf
Qp36epy3M8Iny61xNNcJWZEoV7M90nw7P8TlaCyJviIKujDNda4YymXrNsm+UdtrjQ//BnFZ5jla
UT7i6NVeix4nqhpqv3OOGGRjYUl2pXof9HG+7RZwOMttGmLrDoPk+4TudT1JNE8ckgnzU5RhMbZB
skaquQkLuICEHlkewS0OdY8OfbZm/YwpwXLCjSSnD0VsuwLaheogh2wLNkCDHWa3xA+1np/ULMdx
nxyStiFXr9Fnqq7/4siows1LLOrXN+zk53o0S8u0LFAy6JwCYGUSWZwXMSFTKJfttLBXVUrXIKx1
dVujCV93FQnKQVMhscpS9cx579S7fjQbFp2dCXzfwRaHUvCiw/P4NulVutRbVVt2SsKxvC7M7vfX
P/gouv5/TmX60Z7QqboZ+J4E2xRnwCWxX4Vn+Pm0LdHh7foBMRw4Dp1TY6MTKtSR9DxQE0T8Zi78
yPaXdPcfRIhltcmSetnifFub/UB0GynDLzatlrlFGK8sPdVx1wP9gNz/j1/lZNPlxK06dhaJTjSK
E7XB1hmGxjP0HGZvl49XU2Z9l/jIbqeUAsfXN+rUm/F2uns3B41jkMQZeU5blH/51jTGZqMSn/TD
gTJyiLqo23e4qQ+zculbn6CbnMIY+EUUnfu18/zzybesH82zcSKiSFElv1YqsDgifLYZmO0zi/Cp
Tsxb+eHd76uaGkNYQMsi0PAzTcgjtwWKe8+ZWIUFSaeHEj6yR2ZGvKutylngUbLPHLFOLCFvnNJ3
Y6vaFJXIxrBaWymShnbIV2pC6kKfk9319fM7MeW+vf/vhqDoBLBjVOCZj6P+ZPj6cKk2/s+GmBJY
xLp5rt6knXopj6Zcd8yRE9lOuE0cxB+VGMZbo5+yQ19LiV7Q1zcEmahrxKHaCsZRdAtVSpnTmNjy
2SUx2Da1fbzTyoiS2jH2o0UYduPY/n94r49mOCMIDDnimN4iWY9vfZ1yMOLIlJaJpT1+fa9PPc6j
KSwa3aItuzbayjARG0lOMfwJ17o2wUCcWdlObOPelFPvHmfTp+rgGBFDNHGzd3oNHY6SiDVweLGB
I6MvEYK2Hj2j8syIJ36UdrSRU5B8YzKR0ZbHJ0mi1pM9r2yzxJ6dndlJvf2tTz7xt3fq3a8yBhl0
ZiqoUDlKeE8JNtt0otZvULiWS5J6wWlXRfeNccGCNBEpPUNYLa3AJUnTydvVYGqJZzkDgaxiSFcm
pKglRQS5qmuyab5+uCc+pDc13btrbEUle5pDEccni2ouxL8lHutxTT5lsyQvsNr8Z+PMz+HdOL5d
KQhrmb9rbbRopmfjYcKqsw4ppy3DbEzPLPmnnuvRdo+YMDRilRVRvW2nXdqB3Vcgc3h1n2ZnbtmJ
mfsYs1zQDSSDE3FC1/VEg0lhXsoqH72vb9SpH3A04Wg2OAPe+nxb24SlmnDlPF9nhXBR9v+HQxzN
GUlVSKNN0S/FeUBPSScksSmna7Cw/Znl9dSPOJoyAjIL8YGn/IhQuNdlQli4KGqCEjusZl/fpxMv
7uy/fP9CKWE0QUMUMFsqXz76vlp6JdCyna0CEUMKKndfj3NiAVCPJgouvR7axEA4benf7Ka8CuKG
ENtCSVddSSSdjbz665FO3DR1voJ3n8hks7D0I8cIM6cfoEOqWsROpVFFCMWZIU4JCNT5br4bQ0JD
Ix+4Iyo5RsfXK8Dm8Tcpy7iDetTjpFpiD7EudMoLXpRocoEDU9/XmesQ4eue3ZefenjzLXh3GW5o
URbIOUaHRYXhDJU9ibmapWkvfkUyH/b8uN51ut8KFAbta9YU2ovVNmWx7FrT+ClHpd8Tk4bBI+HM
gTQu5RjhBmBJziwPbwf6T+Zu9WgeKZTI4niPZtdoqwWhTOq30Wzp3cfDWq+T2pMD5Vakh4h67WLO
eR4FzhOVkPag7clisKwV0q3xioztaQEOMafb61TfQbS5G2mB8Ooyf/DQXk4r8ulw9QRgyNokPNR9
c1F1uKqKZqInCDFEpVt40ZHZ9d0O3W6TETUx5xkeeILVpgNBgnM80K8GtVlp9bk54sSKfEz2SMsq
1uE/xVv6/2CHNPAFtYjR3ao1h8VJ/6PA2lsEdX2WlvBm6v/slh/NfCg1Q3zCYbztJ6EieG4L9xBV
mVosUjZh02pQ22BjuSnJFKWvELFCpG9L4Z76nmdYUbTi+IgkBaAu28yIlVZbQF1gRe3jiSg9LJJ7
mm/dUreUdVcHAdUoAtsMXAtp/5KlI+E2XaH4G5m4zU6POBcsCMYZfoWdX/eLkFX7xqqU7hpZk/Et
NbThpq1s61dYwatZNWqXEvrcRPZlTxs6WgjcEsSmG7p/nQnFKladIvq7gNZqt8LtVrRrJfhJlzQv
oLv4+lVOYAfajyyhB0Gw4t7BaBMToSPByVkGYiVnVFGoR7QPBw+sBjzK0XXSLRA/uoKKo0zpSowa
QB2/MVQD9iLJujaFnNVAHJdDMLnRPNedGr26JDWqS6WqBf0IoC4jlzb5r6rWDo/4+e6kHfZ7TSHc
vvO7B8QHsxUzL36bddiWyw7bCI2FxtEvij5X1QW4RGJKfNHQjufnRb+A1mkXfhz4FvSk1m9XaGTq
tV0V4avu1A1tTT9GqWdFWQo0LDe1J0tW+h5yUuWFodtUGzXLqVRoYOXjRdL3tbZ0S7/aGgq/Juph
LsMICmgzZEwGGpaYlkwMSuXD70ItZXeHcLK6iwlGpVPuitRHNGT51k76VX+B0xirHtXhDIewEdT9
lYTb9QunpPWUjpw84VokIOYcgrQf3TjC0deTMvy9j0LLARnoDv6qnXr3QRaSWPiOANEfMSRuTIlJ
Cn8aF3y3ww1jtFhlJVqxwKr0NbIcTCnppNu0Jum8pwtewv5p1IhA2UfE/z2Qxxn9UZA7RRuMfBnB
oDjKiJDJY2vZ1DmteJgUtP7N3oiROLgA1hZ2IFuioZOxv+eUkaNbaqMqXnMKIXd1yjNz2CQ98HbD
6AzdK+PAJMUldKLL3o4mjdNZr97CNZ0cfJESXLYuwocA9k50SeYOlgi1HFRjR7SRqi2SMUhzr8gE
iq2qUfIfkTTtimRhKV56R6x9l1r3shxywr3FTAxPUuFsOpVXcRlEZk8+KUCrRaSlzUVP+kmyppJV
PY9dFLw26hStFUCMc+UqhJlJBp/Yd7TQCph+Dpfe0/rc95Gmd0uD6sZt6wSlu2VLR7fLrYm8A1xX
8kCZsc0fIg7bBwVU4wAwU3X2sa4NwzLJc7VZgG2Ir+3Cap/8tuoOtBlrf6HjUoqXdJDEtyBqlASN
LT1Q2tnYVu+oLhebPFasn509liveBSVbtH42Ud9LquihxZH1q2gtWJNkMg7cEtE0pH5Ioj7Qd9Ed
WEtRTgEztV+SljJEJMIraXMbWLk6Ll1qHdZySsSc9gkPpF1I7A0Y7MLJQj/R9sm9Ug0IwKjYZA/I
oHGCD+Qm/XC1gtNlYpsVHux+1uQ0lmld4zJEuF8kHcSB2JH+BoEcXnBF+OACKgqIV2k2gBIdmDWi
RSKIUUek1Sk4StIGCRkZ1oo3GkqprVI8c4VXTK5cm6pf3mOTQeLdqc5FYvSJuw5FJn91nWYJfOPO
BOtKqLR2IHNSTDAbDGpkX8EOj3kbhOyojRuyv+zIGJhttaUL6s4PtrXfxPq+Bd1qevx0pIJlWKeE
93Z9u4LT3K4bCo3PwqxVpqtEgmiRFaFpO8NEEwXa1eIX8Pp2h2EC2LhAkGNdq6rr4quvJYhAY4hJ
5xWRdctXD8rdCAWmxYw3eVyNgdsvC6JN601A5f6HZXWXblY9Bqod1SvNdcUBl1/wO+P/501AwAN+
IY+uzcwxfvphgD2ii8sSz6etW8C7dM3BncbkRKZyRNc1Vy3nthyaJFoTgkilc0gdc2FXLKIYmtvO
Z3sj6RUATRhXQsT4A8cMGOWCioz65I89HGaZ+ddVZDjXmdFp94QSF3dTooYQxjA58yrGqUAbQMHH
R2+VmxcpHTZe9LL3bwY1tSAwyFJ7dgrRFp7VIC9CP1VdN74uL4dofECkOEslIATck4mJJZwybfMr
HexixCs8kp2m4z9/gaDAxRWgqbRl7Jv1nqpiNi01XtnVWBZ4vIfIVZWVLpP2DhVafxfGYngJCF8e
N640FN2zEwubP0mUkBPjLhXgQnAc0pIqAnWbz9yITqT5j4Es7fupyLOr0oDpgDwMJimWXfhqKzJt
lG4Ja8PfqkUzAn9OCriUqgPIbhlFLYm+JSa0nyHf7jObAbB1GRrjEmld46My7ALctmh0k3wJREBI
RBaOvzPbnAIfXdz2gl72HLPZGBsq5jj+zfgi6nD4LrBENnf/R3S8GOwU3E2Xx9l3NDpcWqjk5fev
jwCf77pIgP24L459ZslWtcUmdpmstEj7afZpcy2Yu3YZ2Us0tFhpuqQVZ2oUn585tNnN934jztQJ
hHwekPWovE0Q//7hbGvvnDT6+fVPOlGJJFf04xC9ajahaVli43RUwnLDUKFchMnaxsL+Q9oOTWfZ
pasya+pthMRwBc9r+HFm8M/P6uRMfBxcRRlqK1TuNp3W3wfQn5ZjF2JgSXpImzBmQA5akacEvNs6
s/IO1oF66CsA5yVokJXRpMo6UbvXry/n1OM9OngPk15mZdfbG7WHdquDzVzXU95cCShTG8SK6dJX
o3YdsEk5M+LnBy1wRB9/P8umTAiHwxyhxMmjjjdoZcAm3kdMWDuU+sN/9h7NcULv3yOt6IFA6L2z
saSZeyH8+Ev2k92KHLDk9uubd+JVdY8O4lPql0ldOu6GqEUqLsK+xtOMrNWfzilqTo1wdABvYuiV
Cg2jje0qDzI2jJs4BdFsW6N6pphw4nHMPKn3t6nK8pQ+mUnRP6p0r3cbsgeGQlvjBC02WusOZ46v
nxctkGR/HMevDbMpQ2CnQRI+cXDdKVqPvjgLf0EfHndwFpwzShjz1FBHM4hNSCix8nG49VtcmlWR
BjeOqLtruks2FvXG3hpzOnfdxPklvjNjWdSB5sG4H8h1qNtH4nX/ZH3NniWSyUXnD9pjnPUGvh4D
jAmnIc8NUCyYhULKeiszDx207elpZN8YcijXkUN/1aYWjUotd3a9EuNXH83MU+g8rittRLIu9PQ6
mDSyLJ0yufQdyAJNO/YXIKEHLwShtcvShJYw0FxWB3Py8j7OvAR5+gp+CbDhAc5qPDXjuTLM/MH/
fdTV3KM5sQrSGNlcqmzADMwJrrRDyQQMVxgXm5Xpm/Eqn1kbRAkq+yaS6l2oaWzI3DA884JoJyZG
92hiJJSr0ms/8zddP+eXuqSxXtMZNOoFMY31xtHsivAGmUJTqsymeQUDlq3swW4hDpcdJ4gx0VZ9
bFlXIqYmfeayTl3V0QRpAOGXJkzBbU0GwyaPWJPQb+qr/2QGIbjv41fRJpoiBp+vb8awLIs0FJys
R7nm4HtO2oBn/bMnCx/uaAxMvaEBR3dbG1BVeKjjugwoqsNPDX6COIrJGJ16/LTV5BW5Hzy3Nirj
eFDJHdWncZ/qHOx8tw42Uy9xXzbCv/RnjhcFCnyYgbgpzDS9TWTxs7ZEtP76zpxoc+He/3jZYQHG
tU3p8Uwghb0eqd4y65J+/W/r9SSdm9qwfw5uZVyko2ltRUQ7Bry5ybrtihtDE8MVslg+Pd8U30zi
WWfEuXb4+vJOTJvHCY9uMEzmJLip4FGdW2G3CCyojy51MeFpqx1z+/U4J+YycbQAJAEpCwHhNJtQ
jDfC1ItNIhpgTdDuFzzEzRTgZPh6qFM/6WglyNyu1epC9zdqPXQXcE+aJWfFfg3XAK8hBo9/37r/
FbDi/xEC2f2uZVv//i8YkM1/rdv816uEUvz/Aw5y3t6dJlzcvOav2et7rsXbfvAfsIXj/AuuBTRj
cNszi9dldvgHbOEa/yJT0FEtso8MB1AF09U/YAvxrzkA0AQ5pps2xs/5g/onR5G/R06SSxPCAJiq
wn/932AtjvzxFvFoMIiN+R9wZgzSeD5+oTnBp42JlQLCPTCVGTT7TXfGfovyCHCNO+hXStZJqjWj
bizJMBB3orTtS0tN4wtDUROiYRpzGUu18wiUsjYSB/HsipfKSrQRsvSQvxPYlrt0OBOc2e8cldHf
rh5mL0FV1Oys+fo/Xj1p2Dh6fWF4qWK7N1noRwccvjrncHqCK5lbz0XcIJUcsRAgkszD/RhT24GW
y0xS4FvhRBTma8qXa7rspjeYoGgqmSF2ykush3b70oTFnaXb1ZOjkg8go1y8+KmjrrTYiNlJYERY
VgNBgxUcQ/iFlD2Z6gA3icb2ZB4WV2qXIZIolGYdO0q3Ju0O3e1QxIc6y86FH348Acz3Y06dEjbM
WUgp5Fp8vB/oarKiTRPDw/g13KdlxDQztVVw8AErLiAoJ0+VOuk0AOrux7uX/ubfu4sPcI95mfu/
m455bFuzoWfzb2QUEXz/cew8zQlqaBvNa3v+MZG28ADOZ1wVbjSsy9Jfp06dsvHJgK513aMykMUy
auWZ8+DHOXa+Cl5n17FdY4ZwEY/28SqKEDpLN7gsNsAqF0ptYazq0z+K4wIzz6Yd9yE6M9d+3Ne/
DQkeUUBsJSYVwPrR9N6VIUkPlSO9WQVIldF9giZ094ay//oW//10HddinQCNbgF9Pj4N5WUHFH2y
pWfGKYTUyZqKjV9Ycp1Xukk9vqYGU7v6Pu5i68wSeXTM/vePFEwGwNH5neSGfryvPk82KMsWD5kv
iw0Sp9Jz7TxZuU1AD0+t78ucSggWoVVD7Ejux+mZu/zZjxf8fkOQMA/P/OguN0pgJ35XS6+w/CfV
L16Hyn7C2aguqp4KntTWbODvv77hH/eLbz9aCJU524ZABHv86JWOlL5X8zaSVIobi2xGejt24pYP
X4/y9/vjUr5gItbdGQdsH52qSDlpmpzDjecQEb4aAaMwYclmkScEi3891CePkbFsk5XFNgXA+6N9
pGP3fVI1Vj3HqR/aynmoNOu3EubxElQazYa49sBVp9tJS6m5Nd/PDP/31wmN3hQwAk2HtfDY2NGY
E3V3g+Glof+qk+JCHeoXR5Uv0LFRn2Zr4iJ8xIP2Kg6db6pCEyAm48GiwsF/tYimII+ndeEvJc7z
19f2yVP4cGlHL7hsMhpy5HZ4BPPu9VywUZM/eDTbr4c5UgbO7xS3gKxIVSdqhfTTowUXcI5LJB32
7NgcvjmymaNWHlOjhnvYkg6HDzdUw0u3B0KoJ7CE+8E9133++7XmEpigCQFlW6IfZxpHsZQx8jle
ArcqPMcsBT5iozrzSz9uQf/5oYJthappM9D6aC1Si5h0b7VjlNh5CEbnXqbyMWe1rZFhfn1TP3ut
+ICAWTM9Wn/lppN3J9TKaunXTmW9nQLniXJEQ4U5NDedJa1F5OrngPWf/Txj3tlplkEC01u7+Z3W
gDawRgm4qXGXt/eBEFQLwvqHNJ19B9rz69/32WcL+ht2I9kEhC04R59tBcFO90cyZdIxTlcZrZul
5RbZMqB5twzJyduUEmVgL90nWINLtSr1M0/z0/d2ToC0DGhrKpSkjwtA21NUp9FTe7VtXgqWeJro
BOdJnw762P6G42JcEO1FMR2AEPvWOwrcypk14NOLMN/mf6jlLEJHq3sigqLSw7z2rKGAZ63ejZp+
OWryvtTKR7Z2N6xdVOKtP3jXF5AW2Lb/z8b+sz3OPOF/3OMAkkMc5RD1qrp/HcO7LM7aoAlqr2sw
UcadciESleOcH4eetPJ1YzZel9CKsyuhLAYhfUgyhhWuFF3xpDTwNtLoSEzO67NZZwv2Tl3hTjwX
O/D3yylcVTXYl5IDAH7+aJKB1e3Q6FM1Fi7zAVu4u4/RpDvu2JNHqpwT+f09dbKU4LQ3BDQEB0Xv
x1ej6XW7ldQ0PaIzul9JEn2zjML40ynntrdHEJZ5TuEjZzDw93MO6V/qZuKykoGcLk+r9J2Slk+T
AbtozJubIWBfGfl9inhkzNeURPdDoIuVJWDRlhlx6mpC4qBD4ykOByKWE+dF2m63lYRnLso807cS
xS122/C27ng+ZpoBwtXBrpQSKYPRmktHHX4GMj/jMTp+VhD9dQ5gPKq3nfvxbNxjJLaRk0xeywHK
s6zMvR0CLNjkfPrIEvJz8/Lx7P/v8ZCrcPLkIHksQQozGRNzCYWiZnd+KGLVum0CEiS//lSOp+R5
FBM0ozsnxs571o/vBAE3WhapBHfqPgoSQD0/EJS8SLO8aDLVEyCfzwx4/GkyIKBH3XbY1BgcQOYL
ejcfDzTzycpNRlAJTvA0B8KhW6he9Vr7qaXANbIOqnpcoJj6+oe+SVnfzwnzwOyJyUdhfGCTR7/U
il0ZS3cmJlbYtUtWIb0w7n2JOyyh47fXO4gRVvzgTn9C2/2Wq9G17eYXPjugqcgIHaD40wkar19f
1/FHyWVxUGCOIk/CMm17Pq69vx95IJucb8ETFeltPqR9jLQkXQnSXHZfD3VU7bUsxiJU/O0AJIhO
cI6mG9ir8PaVCDSORQYavadgGRjkMzg6GFpOCR5kAnVlT9qrhSEGiy4wfDAqVN/NNa+Hu0jB0399
TZ+8Dq6lO/PluOyzjoXYbUWxsPeTwUNWKdcUxckiqJoS3fP0qhvjU9ySfxVEabj+ety/lmpHJe+D
AwrxVZiUODR8vO/UbJjPwRh4Y5P8SW3EAySsZ0m2EkMeebobTxekvhUHOzUoPJCnBRQ4IxL268t4
Q3x9fCvZKEBG1QxLZcI8fiRtWhnEpSqdZ6a98csq/eeki657VW83viN/J31r30M6toAIayK4q3F9
bdMU1SBqnVvFrXcJwswLHFjFdqhBU5pOgKgXfH19qMyhXpvKVNw6Sh1el5Ni7RJz0nYin3qvUNP8
2coqa1vg+XuR5aRvQJqLTRuiQmnrvFpXiJDQLKiLDNMpiWxddoXma0MUFt3TscJRi6VjN5jxj5z8
yj3tZeO1kdpwJzNQemlrrkSsF+tc1x8hdwx3I+nOCxee+xaJj3VVFVYMxjktrjMMohRdM8cLK+xF
bEZTmEl9P1ymSWVeSTemKgJvyj0MeAMeEqeIrU3pwEk98zF+8lbwJNg+ceah5PfXJKGgEImtVvRe
kBv3VmA+cFN/FE750jYJQUeIDayp2VaO4QXjOYvi3wsMqzK5Si7j6jbi5Y9v5FTFQGLTuvNAgVq/
3LTyH3TNn5mc6qNVI/v7+tU7QpDMswHjkaNG70h1dCb/j+Nl0ZS7oZ12XukE/mOrlaglIsda4Qj2
f0adbkerlMyYpZ4qw53d+/33VDHie5SQziFwCvtPF8/y1XhQSBJtEEko8AfaZV2B1mXbxGyWqONw
h2xRX4q8IufS4Q+pVqNuSqPQrsymjTZf/6a/ZxPieizdVEmkI3vnmLsAa38EctXzNdUBOSJlHd3U
InKvXciGB5Qt/s7thsCTukMew9dDsxGYH9DHb5l1BUW+xhUIg0X74w0NNV8GGLql52M1jNZJPAce
wirb6YUL2Kss7fIZCQ368S4YnF1dRngu7EzJrn0ry38NbhR9Jw8c1s4QRbscnNvN5M9KvylpTfye
xfjk2qGx08vuT9oOoNGRSx5IlUivXLin6DT9HMFPF7piK1s03GslGoubobKeyee7Up1U2+p6YR5K
lzSIsCcVQ2SvRo5eCaR2sTOaRv9eO5nzMhaC7JmiSC/zwRhg7NTOtrT06kamurNkxyLuIA2VV71J
gBV+doLCvTIzjZ1C0so2dGP9vlBJOUdaangT6+02h9vzHALY28SYV5cpmRsLcgaqbhGxzDyFWdE/
ULcRXmImeu35YxGRFossGucA9QWvNFRuRJbVxUXUoInBUTV3yoquOPgkEHULB33hq5K0CkpWQ7tv
esN6tQYIX4R1J6zaGgI6co+18nlIRbwipH64TeI2XbsGobOgJKPr1HfHW63zkZkD5lwArnKok8ex
tgp1x3kN9Vab0xE6VSA1tCbLK3NZGKsGRdFVHVBNJhE8R9MFH+py7jGurBCA8zouwzRa+oqi25vR
l9wLu2/uMynreNEHavlMVEK5boAOkXFjKOIK4U8JJ2/wF2Qk5y+uUYUHKwzlOi0CZyVoUZHuTDhF
ZzsynsFexLGWlHWf2ctYuDvJSVmEjoVnYQoJ2HSDFklfUe3HJIazG1XJL4KQ2ptxdIFfJyJDv9eH
szAw3hOLF22cOOrpIUzkg6hIaxs141UbjRgwnnYZ+qrSLpQiCVeyEzaRJI2r7DVCUH8jFQbPFdig
SxcTJ97AQ2sMrjSyRtdEtlVXG9n5lbEbaw7Fs8eIXoWumQl7dyMN4kXoutVWFYPw4iRUlkHcRZvE
9o0dorxoY7qkPqmjHe3DOHBxvDXTnarodB1Re3cRTvJ03E/OGNw6NpuWySoFUsUGj04cfdPiRLuo
rDLfyLJWH2th5IfILi2iZUd/3dSqlnlqlLf7oU6qVZXb4jEhGGc91K7zErV2BYPBRN5pTsSnDsmY
fY/afGJ5zcdLRGnks0Dgg12YCX3fk5C7jCbHI0G4XU1kcPORadFdrA/l3iwc8Th2nUC6Yg13NQyX
nKhwt7rEMeOviy5dlt3ocEekdgWzt8LPqJtk0AEDqhoiPhLNuSqK2kVb7Gor8JIRgUBZi1cDFAIK
YcNS9nLsqyvLjutvfCbPrVMb4OrKdKVwptjIWnd2QiZir7qRsp0sGa0mNOL3USKJiQ188TSQ/X03
hPr0s0x5mF2AGrxk0rxLqC9ftmopV3mauFdjltqXDtSiS3JCnB86q8BPkSs8Oj+Ln0or0Tdvz7Rv
Epvoxca88iO4iqDZx+KglSIc8L8myarJwOPggu3kpW/2dKsiw9TuNToEd2Puyi0pvgKBn1od3DIY
r5WEYGCjQYGf6cNdMRjRwR/iYt1R2F/rjj96iu4qBB4IezmolnuoOA3vkyx+7e1BoCCF4rhUFWng
3rBu7axhMSrxTugR+RwRR9SbPEh8SHMZwEvk+Mp0LUGMXYK4BEWba6D0CHohXRk5aBKBOWyNSzsC
jEjibf+QK5UHRm/6FvWxduXEvL8MUVM3JRbTjkmIwMGHPmD5tgpKCTV13yEG5UCCvL/3fNbaZ0jE
2lXeuOWzDkXz0Bih/asfCOeWVV8cELJEm8zthYdUnuiTqE5gYROSHD0Vqsk1alinr4gN29YgGvdV
2uxgVATXnXDrdV5a1R6KfnkVJal7q8R4DXOSme9aELovU91E3+3RHG9zEX7L+0L5bU+OydwTIcMp
W+3KGNVsmWIZWkK8a28cvyGvXQm0drwkW4iYG0LjtcWQx6VzTbRyrW2nLnfvKKaUexKE9LUN95bV
mebYQ+d0Q+QNquj1Vd4G3bDNEWLfEic8iLUjRbviDvcWR0Qt11ZUaRE9uwaEhb6CDblp7cBZh8kQ
0A2kvYvMu+qmXTlp5dov8/y2TOwO+GhFLGgd1w8pwT1Ibmv7uuj94nesKcN3ZCCwMVsij9adNvjf
DcWEWBDCjlz3TVc8xVTHHdgxkBE9TJLjuhE1zFOCL8UBk/0vMuYcr4WaLhOiZYyuIu6MLOnLJh7i
70LN003kO7G9SHXXXbLK9DcUx7sXJ1GS14T0vvuiHIJ1lhuzSmTodbnWB50wq7BWpmfF7PKK/DxM
W0v+fLa1gon5Rk13vTDSW/qjxZ8J1gTmKSfXFtyv/sEejPGmVDqqIsjNlznRQRkq7NLYa2FcrYMi
bw+dTU8mKTcQenoAZK752gtdXhGwPTz4Pnr19aAp4ZVfmMZvVY1+lE4HdlVa9S+lTNkntmlnPQw9
cwrd2XG4KbWBXU1Sus7DNNuPncJSr1DRJzsRtzqFRznccw5yFk2ZkEEfx+kzqR5i2XVQAiWOByaz
bFkXwTc16Q6cd5qlMSjaUjTBIa3jW1hopKF0lbggCky76gKMCVQdXcOzfQ44G00qtLnLnj0oDNy7
kZyEDenjMCnpQL4MMTHUj04DDDgiLHzNIg04t63nzYXZ8YCagq8zDMUeQO0+YNu/zYYa2qzNmWdT
T9ZN2itQSh0L8hN80opVzmgMpmDTqFnaYdKq8z1xh5u+98Ny8bYLEm0QbrqwtHZF1yREWkVZtdWG
aO9yjZdsV5obJtKUnDznMbPmfQyYvINt2EA64u6214IIEn8bHwY5HdQ2C1bSrtz7mN20lanNxmnZ
Uitpp627EB9QD/lvxDKx4JgHH1V3vufEp0MFoxGjOBoLsv7H553aWlY+LUoVegdqGi9TWntdhqRI
un5OvF/RP9lxq2zThvxugHoMaCXhI3co+ZHNkY5JrjrrxHWCq0pU7K5dsUusbvDcTG+upenau3Yu
GtVVOHy37SzaQ7BjBqr98ZH4CnkoHD6VIis85HZQ7nq1WLXNkBODg6/HGdxkpxr/Td2ZLUduZNn2
V671O2RwuGMyu10PQAycZzKZ+QJjMplwzINj/vpeodKtq8yqlkr91pJMJhmTDEYAcD9+zt5ry2M3
5ng9zNzs2+Ysa5d1p8io4WEusYKTTtDWQRzabbFHBX43eLPNky/UfZAI8nvdxW7OlxUp7QAL+raY
2/XOAWFbHXBe65tVsIK6DAzv+xzh7UYw6M225rfsbeNy+mSoYFfqjYrIvf3shWafQVKJQxa6excz
6C4oK/cqN1n3MMs0vApE9Z5AqrgsSxpYO2/0gqvl9AW7HzDFKBt2KkYfsSeIW0U6g1RqlqI/4wyE
uGjqlgsN3JN+WDo+83MuJ56ui4lp26lrL4a3tHpb/cw92EOBTJK79mJEhn+Ty0QfO1Uq6uQkv3JG
12PFAv0bpkm3z5LqZnFrQZoj92ZOjWGNkC4SkywHbcI6SpxQ8e3zu/Sser+4er3Ridx2LsXguT0X
Eg9N012V5NM9TJnIzuVQ2HcnsOFxcmwOOc1Y4EsWRKFVACnDheVTEPi2OdWx69X67M0AaPOwyR9U
7iHr6CqFpXxyYLDYTe1ey5TkMfAyviqjxuKu3zi4RX7od5fMSEiCw0eEJ6/PFA/PSH7fGovaLg6g
k/U+laRyxnMYwjO35PYBV4+4EAC1BJNsaTJRp3eDd7cS38atE/TNl5ysxUeIK+35kBN2cEiTOUh3
tCyme9Nyzo1ze5tvoL3ON1PjLIfOsWDGpGvCMoV3uXoaS9CupQR64I6bRwHQCCxHIT1M9DW7UWEF
SFwuvY3x6sG0ufu2TNV3K+9cdaCTJbnodr9DNOdDdYYdbFClrG15nJUbXNGKsi7STeYHUdT5Q1Z6
YyQ6EX7WlVd/qiasOcyEs2Nz2vOFrilfSmz70davLLwDSTA7AqCpkdkFIXu36a3t1QMl9gb+uXFq
OrkAcZfS6m6WKozrCdfOOtiQHI0bEBgXZDHehod12NZ9tXbtQYQW2ZqGKLz9jPvkbNLpsPfWsn1f
ub12duq7mL4s/+BSNTLbH9YcblOyWndAtYGpWGN79auYZlA9cRJbtU6RSBr7DcGzt/P6QFwkOQa5
dNVEEtLnjjjgBAezQYDOM5RKXenvDKTbwySJMLPzZH6zi7Q/lA4Xp5m9iy5cbxjtiReAS98A+qYv
0yyzr9Ng24eNUKr3kTDDB2MXTREDaH4g1TK9MG6jr1aLhEiPxN0dqYISqvJMfNRch+IxVGm2xO3m
RiuRYJEm0WKfTuVVMMCmQi3a1/EYYtvpram7mgI805Kabhha66xri25fO/54YdO9Pi5wvi/EJstj
ag3tTtSJvUuDloe1Z+IEmmW+JGRniZa25/xCkMc1DfrNIcqsRydC0/XMHUIiAqkYfOYhTTKwv4JU
fCLEHMix14gZRm+luz207WNPS+Q6tOnQ9tK9EN48HDfZU96moJU5CjcK+g9pPqlcIbJkcvpEHOd8
3rZWB8TYlNy/de/u6bDVl1YVst/1ZJfpp81V+sIiiQEWj6ZgTMqA8U3LfhpNQU91V0sOAjkMqSw5
T4Sd7mpaEnQg1scUL+zFyXGzywLyZU49ZHhiUkyHGox+XFk1GiubJSksm1OIpL3hlqSkPtIZaOKQ
2n2fg4hK7Cjwkxaz0MgelRvhX/XFcDMuHBfZduIplNN7yqQ+poL+HDpmuVlLj2YUgr27lETAmM6I
ihqvJO8tSa5CH8GZNxgQu0ke7hH8n28buFVLWa9Ln58bT3/UoioJ4Tgd4ubG2Q355u2XzTMR1UJ4
7IcWyxDm3jnptqep5pulJgl1WIR9nopsD6C9iTirxGYC2IhBqaMNsp54bWG+b7VvYQbbDvT3gWsx
qoBLlbXHbinmqyCnwYiryI2TIMl3ZbI+rRhbd7ZfFHvb8vxrcUqYdbP2StZFtic0BPo+wXr7YLUZ
nWTLdQ2XkhWwfEgKoM2YbENusYF6dzk6nv3MRXgb0vyFD+pldYuzGbH3uniX81h11x07strjjW67
XZYQx4Rijvh6VtQ1dKPRX+s4UNZyJ0soLcKhCCK/MPJZKUG6K9fCQypLDKBbv9yrrMOq1E619aBc
YIZdmgPp5kT/kYWeG9ui/rQxo2yw8Js5NrBCD/Cflj386jROYBMiig7VO89TGOHTLkiTsJ1LIKLO
ELU0i2JCmUl2DAd0e95dUnodrIJJfpqEfAogAMVzVbU3LqI+cqb7T9i5MYiHa4HeS2yXdd+V+5ar
eZY1joizUJ4ioSdDJQTQk4hjzvOZDL84ZnsmwJajJKd2dtGcRsuaf6M5UcRdmD07C6j40NWQFsvh
25jkB1Y7bjnF4Zr2JimcDsDjLA/ta+2r4F4GY3CTadHsRDvmZ2jjqpvUEuc4OkkmoOtNROaMgRqA
afYCTrVh+y7cm0EPznXZpuWN3fWn0K30YM/yFeIBmQE1tUMiHPfaW/qKh2v2zk4xMq8+ttczMZp4
YlB+g84fEGM7LF9DSN4PmEeZGngcXZJNbBe0mZkfeMAOYnfx2wM5q+ZMOU51Y3V5cj3oMvzqN71w
EFY2IY4ITd4FB/p17OO0qy12Cmxk2fNAk8ejjUP04bsLAZGgZeFhZ+WALG8mG2T9lKYpFIFRv/n0
RC5hsOX3PtfgEg5gTcCKXINdsPnmI/RWzcvpnLHEOgxnREqnt77fzjcue/K3Jc+tx7aXxfekrdar
pUzbz4SaFg/DYE84/zGl3PgdA/t1dkkTTfyRgT/UM1IOp71MNTdPQ+SkBAbMo+j0r6lj1ifMnf1x
CYvp2WyquefqDvAPR9g8SULhk+Z2fuX3JOAwqm8vwckl5Z7zzkI29epdJn6Wcj4fSOlxl7knMbvZ
dg4vfT2Q4sAErR/P825Bvs8B6GwzKjisvZcjC5yGmxCsQJROq74boRs8Vv3Un/WZS1UTFCnjUoAM
hMHiKqcnkuHPTg5dKGi0F6J339Ito1GBojLcT5BJOYxQMpCePLC8OGACvmLJQTUGoTrHyuiGT52n
3biTVUsUQqVe6lWmnwiZjfxmDfcBiBgnojln7YIOIAe5HWwTFREjJIT78iWD4H8c/CV9ZI1/oKMH
vZojMSN/SpPHgu4jhZp76LzuuEi8LQxAz9OMDSwI+sgX2o6F4DYZw/LLUNF8MM3iM4SwvssCVZmt
WzrckCG3bVR72tpnmmFDvGR1vbNIH8IewTPXFcNLFnTnPLrjez/SrOnxve4aDSQJd+xD23R0BBOL
xoDO3IuCtx75q+te9cJqjhrK4H5bymFXTsVwruli74hITj4wJqt4INgcqLrrfqyLCGN3XORupNDz
JqAf+RxCiKub9uokAD2nX2+BkHDcXb9NjYnUCXGjwxqqEd93IYlKgvCw0emjBWseR9uzI9pX03Wb
slA4ZA0+FeMY7u1RensCFGoCuOqUg5EJIBd4xrYiRKseN9MS3He0ta5+PXCvup6fU12LKynTaUeC
wBDZJ1IsWVEu2+4MO8N4F44KSh1J57AGAz2rDm370Wmc8VEoAY1KrdOBZnVpRQig86PElXum5nHZ
O5LEgrxv/LcaZOtrLwbzQl+NbJg5W9McyrtuLqtpMd8SpgSXQBzk+WLRJl6peK66zWvvQgh7x3pN
78CT5TtZr/rljwcuzmlC++O45SQh4y14vsds/2eR0cwwqtC20+2FylVsmY79ToTPdUFPumxv60S0
jwAzq2dmLh9sTxQtTmX7SPVk6b55p3J6TgPv6Hcc9Uu7fBZz3lwYAjCigqx4+mtu+Ce/87+YwLus
8whJpMfAl4H3jyMiRYcpmSUAma7J1fOaLRBuFqk5BBBJWSqEWua04pCt9U1LHiTD0OAyr4y6bgOy
fTYH0SfFUf8nyoB/npu5PkpsIYOQ46D4GcAm7bpLNz/t9g4tb4PShHnUfcIBM6o7rbCkFUkE9qH8
E5nrr66Fny4hAhc8EqcppIcM4sePwye2yIHC1u23RpQXYQM1f/WWCVeP9p/aXL4hT39e0RPHQZ9P
HBEo1F0GBtFAqOtdCZce1aL7RuuhuGYQGdzMmWrO/W6VO5y/7ecK4gvyWeJ3yZfHAFgsYtkx7PhO
ZK+K6Gj7VGotywBUdOxZ3U1SY1YUrdjXeg6P1YZsD5g/8jF4Gu8WCJadXxbOhRcSeTOMW8Ox2/Oe
aMfoc8zG0+e+ENsOY914JKVG7tATYerNqs8B1oM0mnLhvW88OxGPXnOpiCX4+OOH4p+Ud76L6ho3
Soi2wftn5W4Ij3NcZuSireWuu7lfjyGRrTd04gsSnj26QR04w6cxsDKWm+JbJjw7lrk7/yml9uen
E2GF44QOIh9GOP7Pft2Jr7TZaDd7EjS8ey9JA2YVcr779f3+JV/TU1Pxz88GJXij70279lmqh7/9
e9an40dz81Z9mJ9/1Om3+cfPMn/79cvpR7N7G95++J99PWTDej9+9OvDhxnL4W//9+/U09Of/He/
+H8+fv0pT2v78Z//8d6M9XD6aSkWrB+sSwG6qX9IIk8//7fvO72B//yPu49+/Kc//pvTyQt+QcIG
9pgHTiECkL9zOhHhixslpAJHkCQpGv/hdLJsTFAE64Yhxg3UUwDM+eJvXidLBL+wnKGaCEOB9u+U
/fv/3vtvck0+tr9/Fr/9/+8tKuqHWwd5lmv7aN9FECLLsYOfhQnaTVIr7fMUifvG2LxxtyNTgD9D
Zv645v32KqdbFL2HYvc4/Ra/E1717ew0Hfz7/dq3D1YeHNswe9OLf01cTbjLiunOks33312Ff/HO
flTb/f01fZe/vYBdS/zM560DhhK9NqT5JHjXbXAWD3hxkivXbHSLJnm9IJb5s0X2X3yagUT2ho2A
v34WBM9s/GtjJmvXWtknEerhghPNFoWuLA9//O7+1SeKwBRXk4P6M/w5tlE0buanAY6ydTHzC2pZ
aydTu7yZiYciPi0RZ9Keh8OKDf5P9i9uvd+VAnyuvJ6j0JH9anlB4fbjtcQHyvhEUQpMeTABmFCD
eKwaDH3U+w5skD9+n/90f54kHngCTopyiW7X+/HVoKj0qREKCwK6shjz1nSoBIzY/8Gr8Eo+BgA0
5T9biYdT0kyZe/1+LJfkmmBg1Mnaafd/7VWQAeHLo6vqIlo5uRt/fC9IMKRRGbPHcoDdBDTYOjgC
gcYfv8rP1+f0KgHPGn4SfGdsKT++Siu0MnWZmj2zAagtlZgfG5l4F20nkj+RAP18cXgp6m4SUm24
vCezwY8vVUh3cC0woHukQAT6pfRi5opg+D9+Q//iVQKHDY4LzIaLv/PHV+nXpRwDwsgQbhO2YtmM
32cS/P76xQkwgGBVl+hWsZ/++CooHJrCaTuzny0m+6bKZVSNwV9DUDNQQqct0V+ysoc4tX+2jK00
C7qqz5d914WQIZN2EWDrrU79yfJweiz+f7F3eh0PddRpcXBshfXvJ6UrF6GfAM7ae982WNvtxZw5
OFM/pypAzBIUqv57cfDf7iM/FUO8IoXlr/U2Na2HvPJnQVbFrBNWlL3PCCmKkFrS5xQWqn/Hzi9A
/b6lCsDwNmixX7WLlEqRo+DPfxoWhbL5dEP8/s1jCOF+YXdE5Ivu7mdPoFH+xqy7QtyXOgrimgEs
GlnT5tfnLSTytti5Le4zWI65cg5z0YfVS4L4IrgfkjFdj1Y5px8rMJ3ywim7xVx3yzxvry5yrgEm
gAiqC/pnuuXsU6FFisZ59jMOq07/gIMTuweNGZqLVaO2/qzM5/bOMFinGTu3/ZXdnIiTnEMWpkdO
WzxxVFDVmfaM7xyzlAZIzDgt0Lup8pwBFdXo+Tu71drsO2KrwB/O8/rNJH2+7SecJuo1FZ2h/6cZ
AF6igVLFw+xaZr00RbpcjpSbIckAQzXFcPxmtGhru9HNL7amsC4dybz7yldrASmYLMarJms2KyrD
OqCn6trNM2AuwhwyUK/7sHaTEY9Wnl3mBGHnO5olxdOc+QHiqiRdr5JB2u23OqgqH+fW6ZH1iszP
yTtNejveRkHYuFtqUxAVNFR0nJDrOHs5j/4n4/cK5Jsz9AHBiItNG1loyVxdGfeuUJA/Y7+31KVi
pwtoho4F2lUIOAdMxDqN61Q6GoNxhyBXZo47RkZZjburhbNxxDaL/2BXfj1EZjn9FLtYgn5v8b6B
a/YhMw+V1TApTWLec1QfW5xVekz3rr2kX7Qw4QNCCPnF0mSiniJbJ6hu6EdHguFmeyYAxmFkkeUC
nZtp2/kzvtDl+6Zqdmawoq8or/u3zLbJj6iyOcE03qQ0C5kPeq8KqirdgiQEpN4q41+dQiuLyLEC
6xbpZfteTK3UZ7nt08gePIRLcdN6PsdHEnAu0l6nZOkiwmoQ6HFb4+jW5iCR9LnEjuP0tVLfvunp
aryYGtYEjQePgLO6z1qbTK4EXFOr6YbZDtjHHbk5iRu1y5QVu2nQ1dHCqPZlSLP21apW79Ms26Ws
7oLJy4PmPrRJX7weQ9Hg0hsI2kN+kc20eDWWeC4ZBlzpzhx+CsqiOSINMXzxirGdmYT/SigkJSG/
DCyYVMfe97b6UPTF6EXZEHT0awq3E7tkNIyf59T1bxX+TBmVvcqsSMGi365SnebieurJwELLTS/8
Nk2J6eTapN43eoXtE01Y2H5mG1BWB+G80H1R3fTFmkfX2tet8O9XICE4j3o/I5dhmutHPTekC+sk
aW+bxjlpSQeGLZGjUxyhQujpyR9zL4v6IA+fCj2X7vkix+JG95UioRVlZncoS8Bn15Lg0M/WNnVJ
JE4Ti8vQ0oAsrd5z5D5BH+bFJ2WG3Olau9dOVYkPP2u3gAGnn1zMnuPQf9Bg9w+u6AeLEWzDZMUC
HWbS6y4XwiIBdRs3hn3Ch2fRBMnOyhyy7by6Jk180JY2sZ258hIJjG73JvDDbk/oRK0j5pArTD+7
Xrt4rK3h+6wQxcYriwxdRFLBpwswnNMVspFuvXDIo+WmnK1+iRqnT7+R89KRcSB6W6G/xMrSsJWt
5CgFmvQSd3E/RtpzL7JXJj32o6M+o0vUXwrXzl42McjP5bZ0/jFJW1cAaK88SGE6XR4h7CH87AgE
P7c3WMTHYM2pLeysgYnpQnJnXOj76jMK/vXrDNT9IdC0eHdIVocuYvTiTxGcTZezt5lKtZeAP55o
aGUwVC1SyUAeAoCM+ITtd4B5XbdnfMnDU/JUzATC4jUiQ9d43zmglS6kSmQQZ4mCJBpVbup35+40
yrOpRKQTTYwEP5XGhxLq+3O1xGurmo8+G0nhRu0lIkjF4jO9+e216gvaTzkVRhsVllMCvkwZeLF+
rDyNPo4tfQ4sWh25l33FpK1b3jZ7NiIuHTQ7EdnYk7kcpb0+EOkTfEfjzfgoV1QBcQmf2yL2uGy/
uqwB38CPWcyLlOXdOx3uk9OIBOcsfkwLVw17EC1Hx4x7mL76DhMWgMRk8bf+RPjLwwhIgP46DsbK
YlSgYcazMY6kz+ch8N8Gs9kjjjI8EmSlWdMx65kGRKNsxuqypVt0W0wOCIlBnlDNqy7HEoV2330X
OpPTDh5Xg9TMz5DbLnC57mhXu/fSZdJQ1nb1TtZie5dbfVBEfkvCDdOwvn+DfQugYB5z62letvUV
AuEAPZsEhi2qnFZ+YyTqr+elvdp1lCdw35gcVat7QDZNIFlNy40JP3Y8c4GgRdEXZ9RxN4E6tuMq
H8U981CURJ4XWt0B68wwx3wSDG7ICMAxa2sX/nS9lN/DbgOlWBocU7EOrPXKjHLyDw6HvnuH8CFY
s0koNEAtb3XPPKXbT4AeGoCNvQCR2llD9lI2tYP6zG98H/WyXL8rwxyZmfDY9FeqrhLnDIEGqmcm
42CNvN4+xVs0ftFdGk4uDzSZebSZZWACWei7Rb5e61sxFAMMZTSi9zTpiWKrhlJ6TBmlb0XJxkg/
XgYxXVZjaA1cF53co5HSA2vtaF/3PprNqEOG+cyag1KEjT28yWdKL4CPk/fR2c58LNvefBAZCWwT
1EK+HtMmGR9R0Gw+yGYSK659RKbQtEnmQ/FgZutLr6rtFQ8f82bQaOYhkZm6VcxfXSYCPTtLoMvz
dZvYp2pPQIGsWOm+rN5qI0Zc1AC5LxnUJ48++vsG4OBsLCFIxm2BzYVQatKPtz6zblHrMzH2M6k/
FCX8LWWA/VXJwumwuKFCoCvP7bBrE2V/FUaJO3KTug9qOzVEaeoOyG+6sgY1a5trJ20xMGNew8TL
rIhGdrcpeS+wrT7Rda+w9Din8NHe38p4nPX0dUMc2u1G52RPNzBzz5MOFw3siYHCrwgU2bADEmBq
YjGe1ymsdXbbpHjggLltiFRb9WgBASWrLtmabT/3dkH55DHGjnCqu/WubScYzaF0ujny5pDBea/h
BGeG/kaEc5771U+C4K70WeFiqiyv3W8qLJ5y4fJLFkKVXytHVEO0JEbc6bnbrLggxhecez9vKgry
HC0pwhlmeBA5zfPQVcF1r8q1O3ZWx+BNodvtnsYtcUB5V3YynlnUDbQ1PZxrkaqSydslzPwke6hV
agrZtoa5PoUICQYdaDtKC5TTO7chTW2vlDWCExy9lpF63WikPUOvSG1drGCIF22WlxTZ7QCUxUu6
imRxhzFO1IQzWqBNgrAZgsG+HbYmJPt5zinEmI7yAPDpW19tu+1UZC14LkZiEO/LQQD1XTpRm5Oq
dbrzq1Qke8Q0lHETI4xDv47AB/okKxkQ6kU3B7vYyPKRXdFanDgLYQPOn5rrQBFfspOB6N+7Xp8G
2U5X5RTK5ONE+Ywgi92dtKEoaMPqGzHy4xZPrVLfmiyFndhBlggidEWSvdibfT/ywN8wlycTRRwU
URHMUDczcLBIMZ9hcej8B+q50cb3UWfPE6eDbt8ERp6rBqg92pZlxYFGxvx7b6b+ysL41uxyF6pM
5HqN/vDQMd9OTW9ebdkvz3xq1Qcp0owY0zxBRaV83X7djO4f0jBJPOK9NXVwVkL0aRqadpFZe5Jo
mVmGN5x+4AJjQwANPmc5gOhgXRjxOGoBa5tIDCe73Db18zSt1ZPt03eLYBD4Lwm4zW+MqSvmkE1K
AMsUsAgXEnPxeequyNEckirrKGNtukaCbbuR0oX/2BKQQGa2hW0vcq2s3GKZJfUX0at522HKIVBe
9cjAsOsxMy+ZW5HUXU4nCUo+Ls88X3ZBnVMv33U5UfqCYDZvnizngHFxe5LGF1OZHbqOVGWJF4eV
slhWYO9Wvr614xxAD9jy8fPWBf2rr3tGwtvmrN/SxSYVXteBuK5FYV9a0lmf3BxfeWTT/G8uBySy
mEGmNPjGfLe6kGrbDLuRM34Z3ZVAbydJkyvLFLASV1c+kUo932oPNWMs/Ly7Q//FBicdS1JXcw49
08qtvocpgtzYmgxAU7dvlk+6CRMZZfWmZrRItR7RgBj5jr4anUyW4XNmNu+kb1laWLdWU07fyAhB
ETWMNQUtxn0umEnJq6+GrKJ2m/v5aa1H/2nKT09mlVv6e8Bx9XERY6kvzJqelDjpjLbQECOR7VbE
pc5uFRUm39pa6/tc2VWy9wP8KKiM5xno1EwYbo1Z6msRrMzFA88jZyN3mxUrsL32KxOgRkxIXZN6
jbXl1+9uAT4QZlAfUDF5g73EAAaoQ1zTr28JfkRyZoI0fJVW1hs2Thil+96tkG6xLyguYtaiLp59
iog8y7ZLnMU4VmSSBO9zmaDd6UrRc14XpX3htv1g73AxNK9EgesV5xekB8blKDihUoZIoftJcCN4
LXz4qA0C8dxupXefNzm4oZzfqdg1vbQ+t/6MkKKTI8VgU4y3pzT69sBCXd3qrl8/byasnrHaw7V2
qiVDH9z17Z4EmuFdAgj7GKelMHwMWz3sgtTKAHkTAvd95SPFFIL9qGH/8tgye0c9zoJjTdwjqyBU
TQodB/6Kzt0L9afRVmWO4T+ly26wFYjYDpCKsOqESYbYxPjpDjWWvBpqRdfCo9wWMV7MbWXzkuF8
MbSiXeJApz7bQ+ZSI4Bup2XRD41q90Dcm3VfeJXmKNY0gkNBiedl55h68XcoJKdH+pwnfaKw2J7n
RXCIk11rmMMlxuVB5mYA2RhU6XzwidzeXgqYwIZQwsou43Qu/IETRuB/+Jxw7m0/Wz4sq81NXKLz
QOPC0M9wz+Pl4pUVwukJrXcZd5On8tjtt5xcE9t/U7npZKS8UfSRwWHs7WwKfwD5bTWV+0bqTscj
Jxh+LX8oq53Mu3Rtr7LQYC+p2uRZoYLElzqILvGcZz8d7G03j0RdjFk0LoEOnrbBzfp7ehBaYr6t
sYcBLBo/+d1mn+tCo72x7L77uhVqETtGdCa9mjLDhhhUZefGxJUMoLXndtktWiyauIeA1iZRf2q5
UHnrZXvPGxCj1ihoeBr9JX/Hk1GWbMBesGJ6yuswQnTNv8MJkFwUZot9bTVr9wKW5ES5bNfmxQbo
+JgbBuzx4J0eVHtJsk9w7fHgEPixXk15v3x3Qsv5NuQ1G52zlpyBVLAY1IeGoz6iubwsqGfcsUZj
NKMWd/KOvJjKK+a7Qeq7wRKKmrvS/R3EbpQLKTKL01BfqNdltFwEdQuSYG4YusVxynbjco5ftdqz
DOARktlY1uepj7LsVeRjYJ9mwMCiG1WtrICG6dV+9QVXKnL6kiCB0/6KHDdSqKOJTTT+zNJSEgos
ORMmQX5V5TVgrN0WVODrJ1tP/RjhDgXrHYx6IXDBuDO21AQq/fcaKZiOG1KlBw6eOriY2znsn6D2
j80Nqkv0vm65lHQ1bSs1w0WyBe741CMkP8HKYd5Xu62gAxi14aDG+3oJt+SyXXw9XOm1mhCR2WRS
QG8tN27KCKarBxYsbFVrvfSDv5l7ObT1/CUwnlfepO2Mce8wO4n0j0qDEtqtTMzti9Z327HD6wN6
3+IJAJx5ck3UW3bfmiGwj4IgyvAwAoPgYDmsYP2t3ZDohQ3SUq3dVVei3aaesAkvTAgJdbrQNGvk
TUNIZ8MxNLRKpJ+rH+C8tukrvCNjDVMb2TH1hBPZGnTDIUB8jVpmlEvoR26B2/0Qwv5r2GrK8sNa
AnM91anBISPGmSgH7RAfeFzHhmpxgahPVvgsaUa6mfI5cfMGajo0WZchkY6nhqPBM2tg7qextal1
KMiIGfVE6EjLAorVCVFm9S2Yp8yn2YlhLWIG0VQfFfEgrCL0zmr3UoAOKy+Rq+RDFZm0YV6UGz6D
98w3Qsa1jcgepwxrS3e1BGk3P+EJcZGBJw19/7uxVrZPo8wp3SRuhEih5gVNbsFBnC1VZ49sVqZ4
YUDtkZanvU0TGOd2+TO5YYBME9kF3WXRu272sOTLyieBTwj2jgLWf7k067ZwiBxHAmjiNaH3v4M5
32ApZmVvPORP1HA4YLpuED7GBc+S5wWjlZMVBY7ja5X0yQMjnoagkcXIsMyOILryYjlfhVnEth8m
D7viMRtx6kywDLJU0isu5Em5te84JfllLG0z2AhAZo8VFtVqW/ZXs98jGY4my+28Yp9y+5tt7/kV
U+i/j6j+kpLg35MJ3P7vJaSeqKb/vWrgccROjH7gR+UA3/KbcsCVv/yKK2J6zdYQgPj5ByPVDX6x
fUHWB2oP4IPhyRv/GyPV+8UWtkJwAPUrEIw/GIr/phsQvzCT5s+HMKKYELrir6gGcJn/MGNxPYGu
ASMoRFZ0NXRpTtP33030U4cZBwqbINraTATIeza8RoGTNzQHSi/Qh0CgC/MaDu2Ub8v8CW/Fcuni
BHEiQ8MuOVO5SF+IoaIXaTjKoq5UyH1isYjqUBHLw3+CGK3hxAzZIZ905dJXISMAPbFA0+7O+Zfc
2ro2qlhd5THwDY0S5TPr2iWzW12yjjlvahlrao5wrdhlNp8SuXCQ2u2IqGD4z3HxFJeXJ6hf62xs
b8M1sBvaeGRp7PNm6Y/1aM00xjLK5AhC3dBhDPMnck+tiv5NGfTqazBNy7Cbm02Lw+h5mF5S44NN
npCPdTGO0624J/ljC6OBw061DwJTshjQapsjJvyEhIDH9t/nINAvNXTF7WD3A81EoZfwXqVL8h0F
fPqcuLN57mXD2wmDVH7qsbw9YF9cBIaQsUIl61RDPAUWjh2rSOrbvA5Y6w3a1ors6UoThEyIfXDe
pv7yRsBY/okoa+9LltXtGE8AoGgthx5y9AZi2bhrQ2dqdoXcZCxWq78Ot9lBlZEmD7Oz+J8YYJSn
mOeifMJPrKudbbLxidyfpN9JRwY3nU7J2ZVDEL5mpT1xCne6HkP9VB3b1hbZWV156QE3AR3REZnk
Rc9ZjNoYSzNd/6JDGbnZwuuuVWAF/8Xeme1GjqRZ+lUKcz1MkEbSSF70xTjpq+TaFVpuiFBI4mok
jTv59PN5VDUqs4DuRs/tdBVQQAEZqXCXu/G385/zHfYxdisarh0JA/5MFPCR3KJOkdTG6mec+6K7
FnlPRipBjmyIpwfON5GGMY30XPl2pHmt/jb3nLWPMNdpvGWdQfUf935n3i1uUt3bRGYOI79MqDhs
FtFmx4mrSlt5XhGy/sm+zKTOXss8SfL9smQXP69MUNNEST6VXpySqTcuq5rtcTdiMVyRYPUG9IuM
d3yPusuWwRriqOrMFhmjX13vKm3rwd/MiZWnPytrMLIT7qT5W/nObBwbw0vou6FoV90nZdPQpYYy
eL/otufqD0qRRYHRvmKtLZMTIo+ZHyUPh8d+HOoYuP1szuLZd6jF+uiCWuZX7EzGR6uZRv+FqKpN
0VlGFQuBVuD8B90a8eMAlbsnxFjZJCOd8mLZK3WJZ0cSX2XLZ1z2grjP1+mQuiK5wZDcTxvPsZJ+
w77US/fVBQJ8PYlpOls1kYJoMpm8eQrDLYnwWtKzGjQAHO5gGzQyalzRE10zMc2sIeoKegK6hVOE
rJHzatdr2MRYW3NrOI0J/t6DadCgRRoHQsAmg9WThGORjNddXRoN4IcLhOJisM23Llo7dU+ys5EG
HWneW3WqH4kHFOlWF47bH8mGdk/sUgxv06s++Kwm0JBRHhTGz3KqitsgM7H61mTMDN5MHJLEqsf3
iV0sdmeutzcelSa0+DBjPTVrkCkggwwQNC557FAbAhhGlM41CepG6OaNp+uqQ8GY9xYjLeehdt3l
J/0dsFuFnXwRqqy/EQIHm9SPuzpcgZuFIbivJ3OvYSPNmy7w0msXIba9AqVRfLqmzU4zB3N/CzIL
ltCcSCVvNKQxbnzVasmQtjr/w60o0QttrnRLWHVYXY6Jbw/3OpDFug9yS+FLdDOWbipL2XjVXDL9
0KAe8qmZaQPZstS6KvoJv+U4epd8LSQ6d9+tZMe3fZYwQiyp1x2DNSgH7LaNumFZ3rQf9PCyXVi4
wDjbIPGZ31MIBmrLkto7TQUiKjV09WhsOdwIAGHk2lhr275P9sQ/i0oEEmcx54t/0p3OhZTKIZdE
h9E8uOw9K59iqBB4R/NOkeD4PhDtMzeSTMyI2rpkH/EYDAOBNiKT7IZKElwzNwLypZVAvFtyvei9
37ZoEW2d6xfR1fXXKKv1s1oM89ZWFAOGXd5K6qtK4fDJn4GRboakjIvNwGWOmBJFdgR1rYbFc5l1
1rc7uagkg5qopYz5dd33weK+Z+SLttgBT6V3SdPqgi60NFfLbiIRNG4gJ45PTp8t3C076TwiBzbj
wZzdud/0Zj18QMUQyKDKCD6yidvCJnYYrMMgo6EFNcTlu8kFGrLikmn/KMYYPX9cZfFj7Lm2hfaa
OURBeIyfY5UmJWZVNTyiLxETj3MnGfaOHatXGfP6jl3gBofCWvp0b6Qje+TOmMhw9x4IZUZZomrG
MpovI9etfqMqxgDuovRl3jv5gOEegNVDUimTpIyLF4mchXR5xtWqWShXpn7t7/ag/xkm/+EyPX7+
2/8SF6PQfzJM1kOf/u3/fLfZr59/Hih//7G/D5Q2QyNhbhu/FiOiR57o3+dJS/7hMM79tpL6Hran
f8yShhB/MDAKHFEulC7fvbD4/zFMGo5kPPWAX5sg9cgF8K/7F9Ppf2ZCxV51sQf907PjXsjLaGfw
Q1GohQ3k/6/zpJORjXVHITaZtNAUE3OimU2wXL1o1P3wJmZHLtxNKhwSqW2uhQ5tzR37srKlKZij
VTrXUg2aOHzTznVoOw46bmiX6Xrj8Mn07ydtBwk9JCvkqIfCcdrxusrNUm8xrQQgctlB7ws2lMmJ
BY/VEySvhos7VTrT+ChXdjYKZ2Vlk6w2xDpESa+X7mdpsXsXm1KJxPKjOTaSewgX6wxls13ku9kV
fQNhkFed7Ats80D2V7K78y022ZnFM6ibGKdSq4r+efJwdoSAy4M5nP2FnhhVq7LdF5X280dToKQ8
iGxt1EdndN49UwuPNXegF/kka0xAEXhXr4qENStskmOjQcON7eg/camvXarnRr8uIur+KhZCSd/k
B8YzFkCR6Ln5HnE1jMF5vJz+kY1dylvOYOXdfI16SvhQ5edynZIby9f48UJeXr28kZw11tM06775
sn36/rAdkM3JfpZpDdwnWBUG+Q0kvCAm1AuVVByKVFvFPT7FvH3HYpB1N5nE7bKxiZUbR9XYuf/t
D10P/Xqo1+5rKcguJpebf4Y0CzyEhruoxMlZJlEp+8rWcEZQa2ZmcxZohzzhV/JNIZ90I8Rxy9jF
tVXzayMV7/AQ7YHhJLfV5Ng+TCY7l5IXOMbGzDKNv2zGG8FxjT+Hhxf0q3IYawJ1QRWsr8YAAsgO
aXTkoXMcS2l176h7XfxK0mDWPxiG6vqOLBzEhUDv1y57sumPuKIDrfiRNMSfmEwnwmPeq7PI5hO6
TTwj6Y+vpp80UZxgArp8cO/Toqgv41ASpTVXAnKViUHoFHsLb8Q8l3c5qob9YpO6Hd60oIjyyhUt
oRyTJIsZdZnJc8ofGmfwqRcYK3cOuXWop3KukbGxcNVcqdb1HhdKs+OXaowbIzV5eHoGZcyRHaTl
psPmC3/pUoDLgyaXb5pIcX4MUD0DJoVgyswbyLOteTfReZnEIQEfo2XFlmVIgFbjLMM1TzQKLzJD
zOsHRtK4Z++GxCNuAD7V622JAU68sLwc3gpKd5gLjGwI635R9r5mlbPjGxa/8Y+Kfd4MPLJ7R8B8
0Qn/PQdl2soTV4k6CE2zHfsHo1kLUrqMMAIN3Kwx3T32RU3cOBtRpj8WFQTTp++wvTiawODcA4iV
KTtrahXFd2uSX99ZxpDFJ6R3RsjUXJipVuw9ZX/b0ondH1ajUw+O7eRkUhYdW3z0dGGH69LlIRvu
1tyao+fMIeIW8s6wGPUbNzKdRnlhEwhMB46OG8oYyYF6EsvRygrH2kzcceYoKAr/4FXcC3ZcvI0t
Oz6Nrdbr62Cb+CSVRQDDMmwHACzFQvSdGGBX2FeUa6j10Fu1g8sjZj23MZvEF1sxwVId1UBH5dIG
BXuqdrxjAUGfOula5C63ccpuU9pu9TpQBPEFg0ZeWUz34Thk0ycy/LhNyP8/qNR/BY+3PCDhO/Yx
40XTU5vGBjplV+wVdIptbK6jCGfN+clfBJPeiipIPiiz9ms9TttMollucH51b3MwSwDkysh+IQgY
XEbG5Lbn3xkVsssAetvLg1v55b4xJXySeFiuK1Gqp4S6snvaK21xir3uW5qyb1n3VM5O05H9xgxe
P+fexJBr9pb4HgUaxIYNob0xKHDetGsGgkf5vfWU2OuKdMiK7tvsbe8VRqEsqdh1+jBjIttyA8/L
0yBbj0iR7/5wWKSu+zW2wBWpckZbr0Vx3Y/Kw6gpKPmEbORtgUn5xdYyW3B5VWfPX0M7PvctI9MG
hbp6xbyoye8Hot1YjoERXCmjOIKCckBQjsFN1jGl+W6VkOETyxlPcvw+pelqXVMuOG2xWrQjdUxT
fstyxLvnbZ7BXQXFe9cM2E6smrTmyLYLblZiOm2U4DbATmraIqy0ZTWHhq3ay8TDnmFwRl2hKNJx
HsqL4xmxMX2FNzOeE0SEPWFJ54l60vatNadhZ7G322Guyh4ax0ZFhO50GD3jtPjchVK7ecJRqUEU
BlN8u9Dre2hzoN52o6YxnFp3uepxLPP/+0MmejFxRWr1YcBvcLIn030mL/ZBx2yFpSW5LtLAtcDf
uv0PqyEiimvbOXvOcFssfslFa11ZOY5tOLQIr3Ndo3pk8XVfC0l8tG/vKdeqrwIqXtjqNEK9ZXHn
nWByGg9TtxQ04NT1rRnD1BNsnt4CmOx7rbxxq03X+KY4moUjtbUDWrhRO/fwbXRxZJOCrY14pATS
OiY7w8yz63IdvpMsvw08CJJax29Ew++8qegeHa2NbZ61zos2soq1dXNDaP3cWppUctpgYDRqZX7H
BZH5tk2vnLYjqAuf94dhgJDpUbJnSqWPyCWMC10HgMMADWsCYeDsQaLSc8tOCE0mfpqD2sUYun4K
O85obCVWzCpm2AdFXl+BaaIDpM3BInSl2xwb0eJS0g0J5iHrb6vOwSKcBv6BAzW4Vmtu7JVK3B+M
QYZ813U7Jp+zXCwsxFgaH4rSxOTSlHqNgsyouIbkcf+C29GMo1ZmgY5A8HcKBkM8NE2EfEHxK/jG
Qh/wXMzqwcLU5r1RdTd+pL6STdQt6XLI8qGKpl6aEWXI3w0dbMuOU059FTzzb/xBvrA5yt9UizPD
qmlhzigSDJGzE31lN2N2iHuM0TQWIaaxGOWAGXIUPc/U53IGH+DKrNl5AUID0cDimpuI/8pXwwBX
b+ALqG174LqclskOYtLwYy7HzDiWAMhTPOyJh03TyoZ+57XL8mtODWKLMBDr/taBW7FP2kb/goQl
tnWG4AbSp3wfY5r6wt6kgD6WmGA2rSGCXd553TbHlLaNm+YW/66fbDHvx6GT1iwLdbmwA8AMjo86
4++T5H1YT+u1G09ACBRxpusFjCHr2KXa16hzTSihTe0onBy3cQHzcsPoXGqEGA5UnEJsWOdVUKAx
2tM1bp+W/MyM6NUmxfQZ5EX1CNiievMLt3hdjJFdXZz2D3Pg1tYm8Va9Q8L0X/y269HFimo3k5RF
BjIPOqe1iIC+f26sSp1rOXU7z1/LTzUJ6nwLxzykxSQ3OoCDAvlb3bbs4CIgiQTQgZU8jBMOui41
rF0MO+JZuP56QlKwXlKveS4zEwyGZqOFNXf8Ei4+D8qcv2o+DfsxKLuQCyqaSgqCGerHA3MCiAz8
uwqDTeCGstP+naji9JiTsz23sIcvNqmEh60Zn4u6+8pKFyghXwD4VY6jH1p+m/ap66SKumFQL46t
jIhMVbkf0WY/JkZJMFU+37hOwETukFP2TqcqEM2D8z7VVfnU5chEWBTwR2M9MoCZziQKIo8s9q0z
sX0soWLi0fZ62HMV/Do8TWZQMZzN4xS6ufiuMnc4lisDBiZ109tOnhJtiH/+Uhte0MsJRQZ1RTST
PDa4tyxM3BVDgyGcY0sQId9WLFw76B9tbJzAC+boYbM/7Ls+Fs8qZ/3NhxOaZA3pjFqiWDivhmjd
bxfU0IfQw3TOgp5xEYfk+yKoglxVh3rf5qbEwtZVzU9bEH3ARpWhscQDfteV2oHEjptI0zA/3qPE
p3iD5Jow03V3pZicGxgJ7d4yC7bNpeofCOrB2DAtPttdhQE5KWs8Fujj02YQg15ZjFXZSYoVnwYV
SnwSceZUXjT3+VBgehZDONBfzJpgQpZtjZF+wlSRXqAAvYxiKh6uCWJ65rnms13CWhQtL2mxcKaZ
2uYqyCd2ugkGr3ia14ljy1jSuLma3dw7pNq3H7RhLgddF05+YnXrxVFPBOF5akzuHlM+Y1bunMUN
B9gKbDLSwppfhm45twKkwYbAS5kyaZvpAWqAvWWGce9sLHG09DjylyuwVGJhqIc7n3P4SOwiv57V
mnx4LOi7I/3bwtsWEEe3k+PiRCoWyaFVZCz/qA2fkVHysl2vXNJ/GixeNu4CbyjeSFQyBZayfUrm
jq8iYgtzCoHPbwflH25fnB8NTrmXZHChNuWAc2ropK9t3VW3A2AUZJ1WIylLxVGFbfx2gOp0yyLa
jMNG1OWP2M7bDZSKeAmxg6c3QFeGbZp7LuuZtPaZHmzzhio17yaonemnxUy5XbR0fo01iZKwyl0z
3pR53N6WHIrHNtbONWa66qnyg+qNjTPzdOPAMr8QdJqHpgku6MCyvFrM3nyXBXG2Cpjx0exbg02/
XuNPp2EbY6l4evTtdrqnWR6P0ILtVO/rNPcj0+0tiLbZr4AQx49irPNwMez03CNF1JtWAf1ZtN09
WE61HmCgDTm3ey+/1pnvn/qupj/GWJwNbVfuSUuf1jbXdF5oh42PbT8uj6xu8y9Jx0e4YLm90siY
m8Hs419ughm1d7v0Rqq5eLA4FHnwZMO0Cbgu3ROOKPmAzd1PwM/BfRabMRhKyHfS8o+uNIfrUqrk
VAVuwdqZlx9WVakffUyW7z3GzLOgqOI0TUN2DUqQB7mRFsuNy6fYEO6hjNlNs1Cz85kMi2u/u3Gs
riSYsuvchoun7fqxW5laNrNl1bvAzjO54/xefLwPC5SGMs5OFsud0Boymp/k1JY/nBWuVYiDEatU
VdYRO+Gs4PxW1n2QiO6l0l4nQ2rsaT4uhoT6ESsGsIabRwb3SSJr2h64m10o1Cm3a+QTpmoWHZsZ
ZPoB8J6oNr1wnSDykG5/aiwwr8PcTc+NtSpIqGBUxDbRlv/Dwuw28nGag2M/AB2+Wlad5R8ryKDg
kGuG/AlcAPZIp9DzjjipAt6o80/gkl6EvXe6G9l8TJtR+9+mn49vHcup7mpe/SG/rS0XQcln0qfU
8NImlwNi7Nx2np/yEVd0OYsMrVdPyUsQL/LQzU73iPIR73U2gyYBbWa6R9vVhRey4lkO09y6eAKV
mxmhIoSgIqzicuvnS1udDNepK9iqwXRdYcjLt9hKggIEpm3vghhISlZr91Mmpt7H2NGnbUkGrA3h
OADj82IjKozShBe7oILUJl4AKhWgO1ljUey4n67Tls+4RcOFnMY+mn2xXKPs9OC3Ek3In8dlGVbu
CFdvMS9qMa7Z55lwjU+Io0L2oldo46kMtltvuacuHfvN4MlHcFFj1GLt+GWC7OXia6MFrPb8CFrL
uWZCBQfRKC+clTBvDHzF9xZVBHsx2fbGZ5l2HozfJV9VccMr5SZmqOJNctR3EbjhNmw7dr8b8BnF
zeIb6Va1Kw0VMP7ggAM3265w58+ULtXeBi4D51ONyW/n1m3+IOs4ZW9UlcE2xWxphty5yjt4iEXH
kgZM6tnyYqTBwlKg6FZztr3TsKar+QANdER4g6xXXiF3wE8oMsGGJmPPMNBVYRv2IwaUOrkz4mbg
4sYna8LJJYrUkV+Y3IfqgxxJ7u4Kt9V9GfU+xPlNK/VaX9A50j8MRZGyIPSxmMavvTv4rcmnEKTq
XqgxHYKo4eKe7MvcK9y7jtu4c4RlW/ThZQ2poj6YgvgqFeOybn0z46emvetdu3Pjf095nwfvOG9i
l61dz+G0rTtbtlR8K++Oq4OTPxd4p1nRLXnW4R32c3+Huyn2YV1Pc3zvwh+pdyXXhum4ThyVu7XH
uBpliXI/ydatGisVvssaT8AKeaxS+YhVlavtzK7KSYJocUVsbWPvUm+C19a071OVN+Uht0Zj2PKz
+5301sDaJsPYXzkgfbMd3Qvr8KAnb1x3WSFoyDb5NrnnsfPBsGK3XZyDW8Sk3xCIlHdVkr0c9va8
Iklu8CdZ8QOrD354ZxAKjHxeaLJHKlzGYxJ0qr9bjB5fq+0X6UKpqWcaOyA2lTr0nTCMO1BwgaJo
2MZEi41d1IfAmWV8XZpzxZDMPcp8RkyXHLtVzlKOaxRG28LjmngXrDM/lx0uSu3/7rzF1zjcaOnr
l+XamNaK6dj5ifmyOXVmHKwkLoJkjfy4q689K57XkGa9xSccy+UqNCbLlLQeK3nXzWq6jgeJxhwL
xD/N15PbCQQrJ97LyWgZkHoM00W3qj1IMxHCFmfuUEp+ZF2fQJQz42d0DDbpZusdB+TDI14K60ou
a3uMh7iIYsE1vhgJwKWi/SV7kYXQWF+TGidemwl9RoD1nuhcam/JOWF6GuOLU6vk6nY799Wnjudn
1mg9P8t/bReCLfkanEh7nljlxptRgqAjPlZvmbpK+IT4EzUJSZoV2FilAJbCtExf2pWJY8wbb5Nr
o6Os0mh3vbOyG0yTdE+OxDh4Y8tdmManvmLBXhTTviO8TzaDOpTGXaddrEz8w0E/bFHGrTu30zGh
x8RW22ykgfTodqNONpkAcu67HOCL40DcAg//E8a3v2P9yxe96KwlCD08ZuZ5xT96SEvvCpd1csjt
Wm0dI10AlJbA7NyfmWR/t1Ec8fcJ/Nv9aCbFUWKIPpKqFU99IZtvSP/pTcelrMUbo0rIOT7PLk1i
ym/q4WwNg35zTKsPzU6UR2Z8nJr4tpP3iYZKtupgHhXfqasEqt+3XwE+r9yOL7Ykr7CPG0t+pDmx
PIhaP8qxT17oT5ARtw3vlx3n3geYazRL3thXr2PuGLs0e1yWhLqD2RpvLKtcti07Itx1TbVVFOIg
9Y9B6EMB2Zm17+zMJn2RdbDke7yvJocY9vhwERTiGAQ2Dp3MvpyiksdML7c2iuKmGL1nq0oBbxYG
R7XOTJRQohUUwH8745QfrVT5H7Xr4wZHHddCfS6NLRGZSfyuq/sySDvfWJgI6MlgWjd6HV+NXtvc
eWrG8E07QVWOaB588Ta1WyR3mQ+5TmIc7yPPG+6ZwT6w/VSbhtpjOgDyu5L9zYYhZdpZa1q9EnVu
q23pWLSWEn54LHo6xMjrzuXDWi/3FrkWLm2DuV2NqTniNmffX1asjGMc8kuZWWTIisc8vSQEdNC2
UcxXdk8wo/k5FubD2tvQXBfgScVBQqzfOH39anhtDU1KHjLSowdd8LnK7YlykHk9Z8NywoGJu852
YrIOjbOPraq/Gue2PqvKn09YMrhuMNcetTC49zSkKq0Muh7G2OSGFfAu0b71pYOecQ6j00UDBvgm
tRyOnt3+ylr2VxqV6+RpDyr7XB/qkkWJ6INyZ2rmrdwBr2krJyImTpebpCJRdPKVM3R8G5rp5BDa
PmZFCxqauOu4HTSRyY2Xd4c+qE+sww0qNxqI3LOycRXHljuFvRjtWx+/jBOlpDsUNyinOnFzIzFi
8X0hQxbL7AorvrwBhYz7Y83mQ2CrJaKX46Uxc56pbWw9myWJHfQZAkOYU09eqphSFK5h7VbPbSJf
E2Jx3Iv6OaLSgePbs16UwDLBL+tyY8uJoWXlghyWdf6FEipfrNL6VctUR4WSXNEcqfbMAmo7ZpVL
7m4wPjHFGhtLXMpQJrCoa1o/NwW/0nlg3xVaCHkkBzqAVIBP0Fh08kLKk9lvHrpdhrOfAy7XhJ+l
eiNlaW1bY5mJZSqYuznbNi6OOVnHrpv2fXY5yO0Ec0WoluSTiyizhiixtxacjZyDDZ/jOmlOE+Iv
EL7qeihi/cNqGyv0EpTrnA6GkKdOdfCsLOEZQd3P1kxceRhY5nObwWWe9j3WUmku07aasutByeGE
OsgZDqVlrsrufskpReZ3WH05KwlBUVRcUswsfcZx1l2Tqyqe0pphg7ahueKl5YoFA+rwN5FtL6q7
oX4Wi5lhQyp8RBN2R5Eq0ylcSeLwei1jcs4tTu3q6Dnu+4yITGlNUzshSmfXb2cP20KQYv3z20E8
SraHkbLmj1QYwRoNRhvnWyLZGZbYwrj4/StH1vvJE/Zpztv+hYbJ5uoS/QvhJTT3VH9VYQHDlxEd
KY3MMOQDO81oqZE5Q7RR7LnyWGdh9+UzRNplZ68VH1qdfRKFTiJEqXurCu57o/A5jgjnXxpI1ijX
axJZjomSXTjBxsnTfty0U0GVyKBFZDb+L+pjyS6yj4i3YBp1wrTUFs0GYnhO60oDnLslurzNJakN
l1UaU60StyPLVwQgp9uN2YAqNJNz6mtMLqxrmmm3rIIzKC/FuGsWQuCpWZqHCmM+Njir/BrW6pR7
c4n0bi4QCC3jlvOa2puFRzPDqhG1fmw+YWmCZ71M4/lPDgOMfAvlBH8GR114KH9e2LvCuzT70aLl
mBAqPPuvC3tNfsOwKxDHhRgP3NB2xTJYbHiX/x7+xbd8Gy4VnDyMrTBGhPcvBCC8nGRCqDgJiTg5
+qRkJuarBXT6f1UQ+lekErEebBC2Z2F8s0zXk/8KyKOQaMobRSGdzTrV29YjjT8b1ivx21gzO0YB
byrdfW6QPlkJLQn/BUzHurxj/3xHf/98YvSYI4X3G6dz4eD8yVI7aRI6tQyybVYZcNpjZFgHqjDO
BScF4LrzDS9oXjFQ5OPZHErrjtgySoOj3Thio26k10nQmMHZ6ofO/X9wbD/9f8h+u3za/mPfza79
qn6lf9sP2c/qL8abyx/7dyO39Yfk62F6Ad8Vj7q5Pxm5nT+kKaQPDhKOoG27/zRyu394kMtsuF6A
gjCC/8nIfXHlYG7AzWP5AcS24L/l5BbuX1FBOLk9z3LRmvl+EbZ37X8B95AyEFRpTTxbYfmzjTRW
wdnt+A32sq4YnQ0SqtnhcnVnSN2Znt7sNnWGPbCzmhvNGK9hPS8TqORV1yZNZiY3gsROkr3rL5az
w5NU7DggESJ7hvZD3QvtbMny+aSXCknzbjMk8me6WNhEe3gmbNqNOiOI72DxS5reGMJYNKm5weSz
4nldVuNYT233Hfid+jE2CiEJklLvHlYvZvWO4bnWrFaJc+8dlpHNvs0HRJMuTuP5kS43eZpoBJlD
3vz2jRRH2odW7st7RDn7XiYs5Q4KLMhnQSzuoTCD4i2wEm5ACYt82MW9B10GcKZx41XTfEDShWma
p3r5UgIhJqr82vs11CJ9hVrpP8B+Y75RNeHgaye2DBu3XLWiW7BKf4bJPILML1BwN8Ci1aclYql+
mAn70h+E4yyYLJix0q0PcBsAuprdMPE8UmHmeoljxaTZLIJdyIsbzAaXZBTVs9mdiVWEgGVQqInB
iaJeDJpIMyS9B0OfC6Q7xXtdrO0eGD3AkACMzMkRvv4UJoiO0MQXo3ctF9t2w3hNpUURt2LZ8jCv
b1AJyM1ZedcNJ3BXeBSHplzVKbPiKWE1QK5u0ytpuPsYEfO24nbDr1MQq4voIM4RjdKq/0yDWbTM
NYkRHwkxtq8Ll/ifFTuDT5lSU8NQJ5cfTm4kL6U55bwav1JgbxpCfZu5Bye4sRVCfsK41nVU6Jmm
ODuedr6SSlfqttAk/Xc8/sFwEXad8+ceK7DDValyy9BQ9oqJeuC9BT2QFWcrlfklguw59q4rm0E+
eF5DjtY0pHkE6ZZYEQnHOY8k1cQ0dHo6SZ9wjSIi4kNeJvAODd+zcKR877UFZoHzsU3mD1GnfrxZ
qF4iI50t7avSxAHn3x7uVkn/nmBUbezwW5UKykCD43ugGcY4OqUzfVMpFWRABPM0/dm3C61n2NRt
70r99pCrBSxBZP/2lq+/feYVjgLo7L/952qdK0k86uJLpzOOK/ToVTHgjA5Hd1j89rGvF0u7WQHi
17997pX0GmsDvR7/e2vbk+J3hel6vhjk+99eebvUrBAXTFxLlP320zPQ4a1vfvvss9+ee2PEfm8U
Fyc+ix7m/OC3Q1+iBfz0fvv2JwcLfzHhkMc9cHH2O0aJyx8N39FnRIseaBMpTCsyEjPlKnAJCEzY
+kh7XGIDFtHu7DAbldrPORneKL1EDNZax69QZMgdtGXv34CKJY3Aydc/lb8zCjgPi6ckwWfDLoMQ
Q6LM4KGhZ/HOvEQc8kvYoUzkUEf8ddIhYgKqddQqNZHdRy/DmtRp+c4Jmb0EfcfllLY9/+hTP1SG
nNRabez5sgSG4VvdYuohiyEnwXcTdtB0R6OHBVWODIDD2F8wQJpEvkRIixAazqgm34p8UbBYy/LK
O6C3F8smXYxuPuFHI7HnT0PMp370+3LbZiNe+d9Pr/+x0v7JSuswdv3HT/SHr2b4KLNff6u//9an
X38L6yqp/2ypvfzxvz/Z4bAyO1NYxH/4X9v9p6PW+oMnvgdCzmea48TgkfsPU639B4hJCR6Pgl5L
CFCA//TUulBfTWEFjAPc2Nlh/3cstaw0/zpOmj50MBMUpOBfKSUI7L+Ok8LA9Ju39AtIrqF2Ui/J
ORCLbV/PmpbQ67GFa0GhOhCC7RSs6Xyaxdy+8mQH9yZteK1hMBh0Sa7LtORAVIchj5L10gdfjbWk
SSqH+hgWQa0eFwXnHm9FDgu56JbsB5nwKeCrpGakaDERD7Jxi31XbmG2u8UanKcOc5i3GVJvOPc2
sdDLnXG1D4MfuPbec+qFXtm596hT8tZkiuYgmX/ozAvUcRgR7F58jz3kCZM6jsPRqBMZYTRzDsIi
osQZPJM9b3LjEk9f2/gda/3aRFM6EEJmxudYp4ikRizPavBLs0uAaZOSOD4HxuJWUD2GBvXOYtLY
jINBG5cnvHcWl+wUZttdqM0BTvBjzfLsVbdDtZBjoh2DB1QTgxkrre8aJRQOKxrQRO9ZLY/TPFEW
wi60vEtrC64k1iQISXaTiAxYC6ntbTJZvbnJ6gxLqLv6zdP/pe5MluNGsi79RCgDHI5pG0AggjPF
QSS1gUkiBTjmeXr6/pBZf7cYUomW1daLNstVMpNOTD7ce853KFC1LZekFhnYZoOkTvbZej+hr9ya
glaEctOqSPeilkrKhZGjwmP+GdyDXg/tQZVm/4UecY5cxS6dWzuy2+sSI4HCAoWBbbfZe2mmdhgx
fKnXzMXUN1O8YW17V9mxggiAxRUFQD6NC7oAx7wsWaeGA0q/mOAFQyESMBKXCcssvdYIW91pioNo
bGRyjWun6d2MLNO+W4tmUkc16mN3tpCQVp91Q0qiWiFpoOxjjwJcsJS5oe8Lr2WGE/VYGn5Xd1nr
261mtf7IfF0f0PHIZW/F/aodNEvp/WWWe0N/SZSkVoSJbeOlp5Ot0wsQZtmcd5nQngk30tJvYMRE
R/QuG1gqCx5STIG5jH4owZfJMU7NJg2KWcYuSjlzrUC0NpRoC9OkH7ukCYV2eqoNlew5X+p9g8S8
PWrALZYQWwSN2hEZEj5IHIKx9gA6xbbC2CCAz1+Yv9PzNkPmCKigJxFMOTQFcU/G6lLVpuHcKRJA
hkcrFyl6tpo80ZeCUktNmXzs1UMOdTC92izH52gexuJCKeps1zHRutNNC1mIGuFEJTusaYGDihgy
kwaT8DIccKgSq4O3KBaWjhfICrtlMRSRgbhzPlm0x3Dj64tQIav5lg1JgAfOP/Aj6owdcY0YoEp4
NoW9NPm11RaOe5OXLdSihAwt89xk++AFWmQRNYwd3frhWGU/kaGoyLfXSc7LfT1LO5PFqsirEEYD
9M/MmorkOJu9nh4IVkwq313RiFxx+tAJK0Y4VlyLOWbmimKjF69VWkK33JhDPbQyZekYfuYyCa1G
B1vdR4uD0EgHq+UnCC/6s0rr2S/XdFTjvTCrTBH9Ire2OZkVKbt1QK/XwmDmOc5MFskZBbm8PoLk
xekieI+i8zYZR/dQrvBm/bSzGuk7YCQieoIGuiDLhEpD8YvEd4AGuZL3uAtYy2tFFSTo5sX9DHuJ
P4enz/9UOp1LsbccmyDBRP6SCaf90SDk+rFAyK9xAy7Vkz5toxedyb/AcwPZYNYj3eQTK1pJEFBU
c8RXOj8dbcF0k6g+40nIxts3kZvnodTm/kageKDsvtbOdTKu+mstrQrh3ZKxQZoolmFkBVPwZojG
uc444OBYwpD3lNhV+wO8hR4dOynbH8usWT9SQSmMQhrp77vSAFtMxyqvnhAYuRjRQaq+RkSd8bys
mo8UAzsV1yGqiVk2ge/BkFyXFw/tBEECFSVI2jLzjHdrjtM8UNZKyBQ1QvZOYtDB5uRIDdRZ63I8
Cdcymj9PukyaS6NQ2UPdV0l2mKyWPTGKHPq3LBhaHZiRNJ8tgDumdoxFZZlbfp2B5YOYk+py2DKM
iLucITDJlJfNT/RifCwoN70pgHh6YHvDcjc6HYe3aNYpf8fRoD8kiWXhokR0RnqnFpHRgbr/CqaQ
+doO+QR5zbCXFJkegqgt25a0xEgOVbWrzLy/FJVtlb6B3bgk+c+trodpEFTFrMV8qOIc6sxoUoLf
lUKy74P21iJGjBDIDNTAP2G6k5LisDd4OwdKCnPRQo86MGaTBGUQoRyQEd6Kh4bhM0pTkBPCdVio
/seoyDjHeB0JlHGWK44txfpQG6r75GIpfErhQoJB81rnPCYjod9F5pg8Z6UBiappgZyibBA877lF
OF9PDV1JUJErhzCKpQ+IsbJLW8eEEmptypnZdOMrjAxGGZpY4a6x0ZVPdV9MT2WuiWdNn73NoSaK
W8KcuxhliPcXgWuInP0YxSOnONUWjwbuTpMDTUZsC0AYp9sSg5KzNk2rRuPoTldX+uR0IAcUDik6
TLJiifc1mpBNKZ4i+G2E6bwKEpX0kIjU8RMnnI4wC4tkOzZAHBHthOI7HtrJvWETQCA48RHI1Dki
srzVLgnTyMyMCPWtGJzrYd409OB52rteRNW3bHCJBEtsdCp0vcGB+QSjbsFURRWh96f8utlJlPEk
p7L9npfbo5RoKG5taVNujnvEsEAt1HznINv9hvpDIW8EEEaRQDWkEs+qHveutyKbxGdfXdOk4c7i
bEYNAfOso99ktV9cpXvf1sHKH0RcgbdIZvMz9gjiMeWcV6/Y/QvUwblKPAj+s4mSi1/chDZxb7B8
0aA80YBNm8At4+0h24ZxrFqdY9KAcRpRyrZwwEMaOwAZTpdgFK88agBljW0ypzIij9KVzbLvbZlv
oI9+vgfHVWOgzxECBOgLRtp6SMn3vE/xm2VBUT7PlzF5KWPSznYaGCrIm+yk2AgSha5o6yD0Ry7l
Jt+7cQtjT1pN3vbTrPPqU5lGK6U1CFkQlgAXNkaJXlCPOQfv52xdabWwGJ3jrNUgsEwbMtXA7bE3
GhB/x4icq9uqRmYe4l2eWIO25XSHjguu0WqX04uychsysjDhZnmamv2WTFL30E6NrH0NwtQcwpsj
E96M4obYxTYXGSjbOr/S4rLKQoy60530Siffc4yLbovcA8/slSsaU7dCf8ouRMH9Y62NnzUtNn+0
ejLjkdfTmca8lvLnzAhfHtn4TTdUNWgo4BNbrjxCNiTsFnNzwkdmuflqGxNd67iWedjVCjpvQscI
9Ws7lV9Vjsj9TA4m/MEx71zAqbj2vtTRLD8DqBo0oEdpiY5pCyJGAmS6wF/LKg+KOM/QCvUYYZjK
5uUt7YfpGhbmEPm5rZa7ysq77yYY6H6H8n18diqgPTsaAoVA7qacTWcNgM5XKBhg0hCwhiqss4tb
anfqO1o168Vw05lQHfYMMsiYYNlnx3pKMGaEQnvH6y/FRcVe81OM4GfdTQXJqmBlqIX6dCrtT2CC
nBcBanmTD9jJq55IxwsabEuPBqlTj2sHiSyIWgv8qp4QpLOZCupXBLMwR9lEsQghQkDtPkP2Nnfp
MtBeUW62fEkLB9pj4paS3rqhaNqQ01vcxQPL2i7WdWqeHE+y6xkCR8rg6MDZryU5fapli8OL4lh+
r2er4lxvVeNz33QmJZ7UqL9PfRu1iLoyQIVtL8A5tixwJAJrhAbvECa7ib/MdBn8CHcgYjNL1+Aw
9JF916EY/AaKfPyyYMi6dfslWz9Zdgf4sFwn1NRJVPFEocMMbNetvvy0eNj2Atp3dAUTvfV0sD0y
umzJNzEpbdn6eWe5Y3aAXdqiTTTJREMHIeJPG9/A2k1xlUM0htL2ndRf/S2B/IShGW8OirI1ni+p
vDKvdNkEryZazOmqd22Rh7aJwyG1F/VdlQaHkiXKp892DfqKKPvmmxhnTaMgK5mjhlZgmh767B5/
PoVir2SpAKs4Zk8poLN4p2HrSv2BjeonWXrienFM96XI7JlQaqJPrIPo3fHFAdQBRBUuM501DWEE
yik2Lk2zzpnvgMf+hkMM6ivmMQvVIQmKgG4t2X8tOqW+aYmZfus6r3+OMyxAu5yIFaxZGBsvDfLl
YtCUbXlXuFn9heNNjryQOsuN1cruGUpGLvSg9Pg0njF8xwBTiRJ2ac4ULUx5WWSPgH3tR72sAE96
o1n7bqcs7IAw3DgAC177ZUaLHWLtG+5aLGlqV7LduVoQvv9Yp3l+wk+yfttQaNGeE333NiRWM6Fo
G4tzpyyprjb5iNPaRT1L+xW6fepPnT4+541XfaHoaZHlzM4vpQyZDC7glQLxRWvleJ+KmeV2Dx7S
fuwFaoJrLwUV7iPM8tzzAexfR2YfW9EJ82O816mVvlLLrHPYFbFMPyWr0hxfVKO1TWB4SunVsh8s
lM2/KCfsC1NL1/p6TsqlYMPQV0/SGtit10aEVK/Tzfg7LQSjRS2fgAYGfSuuhz7iHkeD0oFgZ321
3qOPZy/t4afNmX16dEEAFckPFEzbpd+qlQ+Xoiu61rpyjOGCRRW7WbO6cKNIhK9JzmOjuEcAUEVw
SnBewbLtpXtnbNtV/qM50V9m0afspbRu0AxQ+H0OThK1SRXtsYLF4klZs7qNa3cRFjcv64vL/2e1
tfqtvO/bt7f+6mv9/0M+kvHHJtlZ+/V9nNL2n/9dQrPNfxEqR7PVswRpFehb/8eULuW/dJOalk7K
KAFFhkNx7X9KaN6/KI9JAkEsD0e70KnI/duWLiihWZ4Nlkjqf/9v/6iE9q6A5pgWbVhduJTpUPl5
9OLeF9B41R0qWkLsC5j10fnYCXWRkIobHWd3JLCU0kvtHEUJGlD7uxD7H9M03jfX/x5aYgxGwIps
gtbcydDNqlQmI31PNS4NNPI4HyY5duTu6kn5wVgbqen/tJ0dgjsw3uo2k+mGALC3MubPbeex6AxS
50FcJFMxhV1nviq+x3ClEP5kYOu+TuJ0+vtj+I/X99sxDcYCYYXbfyuQ/jympWXEghfOErgSJa5j
zs2b1ifxEzHg2nXW1Hd268oPxtx+5+l1CscwJGcrQoxOc/ewBjK5So+I8jrmIBUxHeAoNEEOQIjN
70nyqD79VDq+/ft3/yyR+N2IUnhUdAVZ4HRt31/ltHRrS30D4wAbggtTb9ILNLAC/ZU5fdaZiT5Q
EPxmPDLUcYs6hAaw0TsZryMq2KVjuAStGV8k9BXdMUmuWyp5ZyYA778lAf/kGeLDpPyNMF8S73QS
/tN2HDbVLJZAJyt7awHfGFp+pQrQV3ZpHYEB3P/5dm76h5MH6PGOIjYhRY+LBJb280uzkOrn5ktG
20nYj92YeufWuhQf3MPfDQLzjn64SzSj553cQ6HN9PFpTgd4ffHhdlT4cIBXVCr+fDG/fgHoGZng
uHGG9NB7vr8YwNJsak1jCWKqt/3BbotR3QDNF3FIedLx9nWKIfECYiQt3+Cfjc20ugV5GluiJ2UR
c7sHPwlNRMGy2iTtBvNZNH+kxf5IrIUeAgen4Q4y4ZzTBkycP496eme3UWlqMDdjZOHxnbwvKKmQ
chLNEKi5jIpAbuVoKPpGvIb/cCBmMuZu8skM3hXXPrm19BupWmKTCHoH0wD+6fIT5+Pm5p+PQi+C
QCdBb4Wmzvub6LgaMDor0QNMd8sXcAZbrG2cQFz68zinLwriDGh9XIvgi94Gej/O2NiApCpg9NZg
Z6+SOZXKqlHcYG0ZLkoWMR8bKTvpP4/61wrz88cGJZSOlu6wjnIGse2T7hFBeUSIpWSq2+JQg3PA
1+5084HkkmMHN2Eizx0nxEE3P3pNfrleabs8P4uqgoe4zNh+/tPLKQcUGxpNpKBxzPhyyswYM8Vm
acbXLvexrNQY9PS9b/98wacrLq1c+mSGSWaa59poUt4P65RQURCh6UEENc/ey9bE4cgpZmlmH6ab
pj6Qz/3yNTCeRYoeZ1a6fr+kwBZVO+lNpOlBvGEPiDeqjhGO7Q8+hdMVgU4CHUBn09DRjvxLRfTz
zXRGg2/azd2gVot1MStnuW2Xcj1QWZv3yazWD1a8X+4i46FjEswuOpum0yBSraUwMq8JAJEEQ9va
euBKnGRSLc4IlosPXtJf7iGjsTUk9XTbqBH39f6ZDXLmBEP/NdhO65jy0FnQx2wv/uGbsY0iuHfM
lVtcJ9vNn+9hrdKEPGPXgRKOxh5Sa/Vdph2ZLEigteC/GctE1mXpaMXEyVvYIzCpqU05eNkJXWim
Tl1Z9OvO13FePnjhf3vzBJM/4gxYouLksmIwbqm9cvMEUQMXJMJ1/uoU3T+dJbebx0dlEEbIKnea
Cic6yyO3JXMDAAsV+qU6PS/itPzgEf3uNf95lJNrsQuTCozFa1fYQruIKcrfLoDYgzWJTWxySf74
58d0ItV0UNRsl+Uw2W4HDcs9eU7UKgm8kNy81u6nx7pO1T3VFBh5aqE6mNpyx09F6Gadft6a2hBk
44CiWwwTHBgrpBiWnf/5T9pGfDdfb38R+zAaEdur81c830/TZpLV4JoK3hyHeipIAIPOQmU4YTeR
ct7qw6vOUf3zn8d8L5j9912wDE5GrE1IF07WiKEo12omjTOYkUHs9InsWC/XigOmIY0Aj+qOjgpF
o3x2jn8e+HfTjG1Jlt6NT8aC8f6TTFqaflphOQGVJPNoID7bq2FcfcgBzgenho079st9/Wmo7ec/
3Ve3XHM1rVzjkEzzJZ2/OzHA5kcsgLbJLI5up6/3DYCjEH549cFD/e03SjywzXnX1uGtvR+cdBNz
njQeaptuAereah6WDmjAf3M3//co7sk0CvfeTqbRcQLqLPOFHJKUqDa39q1ath9sZn57QduUzYzg
uRxS3l8Q+DCtYefEgyP8/IDirPriVMNHB4XfvpfwiVlXPba3pwcFAE6xFafcttmyy3MP7u/5iDLx
CYes/IrJtzznPG8dXCrQH9zK34/soh43bOYI92QioqSsT4Vg5HwCoLhLmso42pTVQgv++fncwOSx
wSuFUztm3//8FH93a9nysknkk/Cs06e4Kr3WJm1kaFM591DlqnOE8vEHM9/vvryfRznZWy9Oh9y1
W6mj1UYaRgBy/Mbo2lDN3nD9f3dBJ3WJHti54yZ8eaWDbCRt0ijseoSsfx7ld0uHQwWCSgQqKfg9
799IB2JxtcGrYQFgejYE7vLOY0dmOOTg7VZoNh+8Ir+9gz8NeLJ0EMMDmEAJJ4Domn8vYRzS9czV
524azP/ia6N85VIJQGRuipOH1bixHGaPZXFsW/O7047LWTuhE/jzHfzdBVFNcajGscrLjSD58wyJ
yjZpYotvGnMMwiWaqRcCY21Y8fT2/8VQiOY8Eq/Z8J1K1QlTicntge3QkO698cOqV2ewiuMAt+aD
nezvPieX0o3BcXWT7J28FzkGergjrPC9KYlQqZua0Eor++Bl+P0oxG7qRLDTdTl5x10vQ2nXYje3
o9oKDdOtLxeYMmd/vm0fjXIyKy1ZxzlG4wmR2cosD/hoTxej+K9GwcxAOZHcQev0PYiwpc/k1AQA
mpxdt8zgiAjD/eAV+N21eDoHRNDovAmnqe4ZdgNMwlwLJ2VJgG6MyTAyP6rObH/ryapP0ZVVF/a+
hXjyZJ3qCJAd0qkmtiVNkci1swGOnBj5NgSnEf87DuE/VtJ+HW0rAukcdvGBcMY4mRJWS5J4BCyX
mgh5JiGBD3bDLnLStTMdbGf5wZbm11sIScPguMQHa1k8qvcfrCGwz8LkFoHWFgCYEClCNKZD+ueX
7jcXZRn2th3FTbUV0N+P0rmDwPKCHaKirbPsGtp07c5q45GOqout8h+/FzalcuoUFNMwcJ0W68ei
YUuBzz2olG69UuBaMIOWaEI+mFP/+rvfvxo2ZFZq8gI1DnWsk71nbQgaZLBqcazSlPwWlY3dOHvD
ARt0lnnYgJud25E9+CQXsuAP+mhOyBexeaNCERFnCc4C/ARBCDSRsOJw3oQeKWIebmPXw9TJa1IW
YaQ7idhHxOTmiB+N1jz808dj00rVHTYKLHy/nJ1jAkOggdAQcwa+2RA30ghJ25SNCuesrO7+PNrp
KkvQj2NTVMVdh8Wehs/7l4EntnLuwadWklhf0OvXspehSVAiQFejq1+5M3qaP495+gIypgdRGx4l
1nFqSdvPf9q5Dx2AGSRyXuB1q+dCwoM2QinJ1MitHsriozbK6VflUk7FoGjaJtUcakgnU7lF+FLj
ZVNEQSeBBLHqtnyB/Cg+mGV/vZOujlNre/k8ynLGyTCaC4Wi6hO4VThQMKPktfO2FKlAiQAFneg0
Ywr+fB9/vTDSR7Z/WOOpSXgnHzKV4IlasYj4kKf2WHdleobhxv1gutg+Hx7Iz18Wxzl+vTSwtVHv
NM2TJbdrp44c4gQ9syCa9SugKK05Oi6blzslIBBheSe7qkJvMDwnaT4FySBQQbaFexOP5jwAQlpN
hdeVCIkgrpL+vkmz6OuKJUZBCusLdHiyel6z+MKLjQeE//IIAJsUTLK+oNNMWD2vaZ5n37HgTrds
dHOCAai8fE7WZiMHrOm9cPXuThNeg/nXSNr4IsWEWV9MVtYGM3sruF8YNToQM8ZyXTrE0u16WxUP
FvqaA3xGeQZwmloqqejW0xh7LY74ZrnWRPNWC02Rj0ciNBb4xHgtoNPvJqNLv8Cn6C7qzskB7Ros
q1rVJg/moIoQW+gQRPwlO7y+dQAz7Fs2l8AeBqKT7mf0X0AixwWZ9ky2Fx6TRnM2Ej4R7gHRV3F9
AAVo0/lfwY+h2QQKssvdeqJcJ9cjiBv3ouk1vGLkyOZ+okmxa6x+vS66irQza2hhF3e1wK/cADbj
9LNcmYRPEHUo0UT3WVRgc5cFcCPCIdyd0qLuirBnE2thVuovTjTOn1NJRYRAV4h4Vgf0oE69IdSS
xHyTYkQ2hppkU+cDpEWNXFfBGIv+mOKIFZ/72tHIiTKs7U6VcYzuNZ0mLNaTthZ+EVOJDLHTIdhz
VWI5TybZjxYxoo3+eaqk8zwlE2r/CodYEdSuUX3N07Lh4XVl/IPU0PIC0VM8PGgG+FUPVYDrVnS6
sOUKhIXkOCD7ToZ6eitIljFuOyJOy8BshX0DcM6Lzvm1HcVJAuAoGMy2qEP6V7TH0qnPjavGHMS4
X/K2PkZxLlugqj2piyb8mh0sHMO+iHXUdefEVoz1DfhWyzo4oKT013Eo4FmWXuM8EeysnbeiX9V+
cOPiSczpnZEsVbBUQ/csFuEQgKVNOBYLEo3NPdJ5Ced2rLzvKxrS26Ue1hCuLDGBwoizq0kT0Qzl
AdWx1PMeTWqn2w6zWW1PAUVPcCoEkYKh9supqGafyIKFDMLUnqwOa4XdIFsBhmAkFRIMudRnsl6T
IiyVR7JZtWb6LoN8NvlTA7S97xjMn2yy6ndN5YLrS23RZ37FurtcpbXKzOKu4hhDrWWOASc9mrg3
+Y6muiKGNicuwi8KcHR3LJBDGgoxrdbe8dIaFpS1FnzZk2u5sQpiaBYVscDIu6/jHokaTq60xueK
sa0b4Pi4NWqxDHDFDj9k97mZ3Mb1nc7T4i+lnpXm0YnLzAkR7WvaeeX23Y1mL54WGMxLHUyAeAH5
x/a9iHylI4o7ICxex8CrnIr0NadHUjaIaInAZHZEg9puvGgBDldg4CprvE2YpotQ8q1ugSkleO5y
cetbd+RLChO467ext7rlRhMt6TPNC0ctsyHlnjSwzkSzSPRjACHPNEJSnVFFuc0UEcmH4LSEbz9M
iGR0Tbj7pMvWz1qs4e/TTG8x946Cl76b8jm5UXX6F4sB0iMCaXFjzRG23kFvtIVQIJAZQJFoyyfG
CpLBnabszBExEGBXGfErqNdsCtpOIMZETTkr9jMxQUcpzjcvcNpo/YaJE017XaLoGleREW+XGjRZ
tKqLv9pdgpqvqGKddmuCzgEcnUr5e40MHE2rNdh/m2nS9rT4NRUuppwPk+VoCZgH3UQzOVdwE9pV
b4h0NpvlYunXEfFQTJdqA3hl477WgWL5NXggMe8JqsfLqew5dc6cyZjsK9Z2arS8A4VxrqPxykJ0
ow6gbYXNyUMLN+0Hz5mxNxDX+4Rf1lOH3lTzugcaldqA/Mflh45YIjkb3TqbwzGJ7UsvUyxZo1VD
aDPd2bgVDaEuvtESusssmzg/BiPzrtk6mfKYoF97se1+BYvco0nd1XPqpUdZd+BvCDdhHqlSabzV
kwIeg8iyfskJ4OCipgUJulywBoezY/RPKyRPECAAcetjz9LxKauVYIGoVnIb2zVH+WpFjhdBv4jc
y4i+zauWVTgpCvSA6PSbHhFV3BClClBrgZ1PyKf9nZesB1DNOmzsjdXgCmpzGVt/RXlA6G4P7uKA
ewH2FwE8FqYSjWCZZqrm16pKmYNcMFsgdXOn7UMpyyQNyhhPiw8vDuABDSLiq3WBH2nnIimOfZJe
hi8mv1GgL0Bl6JsOvpF9gsj0RW+l+WVCSUezpCjM5xQtHkzxvsvAfNBgPnaW05o7o5m3N6qYHBDG
tfAuDSsl/0TVbfTWaBKkpmNNG0uulVbjIzLvuzCj0CHAeajhhpABuyHQVaOWQeWuq/ZykbnrR1Rm
kecnMbi7TluyRwxmuY5V1ES07KDHHUJLTvO3NWKyvia7ZXiM1kwNoZcl0xfprNll1uc4FKSqeT/6
Mi7eyBdkRq37HjEkSN019V0Yy/HOWDriv1HrTaRadHPi7io9YX0btYYH6AHiN4NlzBztUC34wfdm
mTblYalWVYUDN9vCibJwiZMR1zoWjFxfEf1a4EhdjAUXjVOBYYEujK23NF1QXom+JNKHNutWPp+Y
Uj4UZWKq1k3K5xOljH63dUgVhKCNZj0ZI+heGRUG5Oerij1OE561HMmH0MOqrQqYNd7UDs8o6pV1
RjSWAXqzmyzxFbJ7amB/AyJ/TVwRDXswzEm9gMAgpCIgqcZsPq0NyMNhb3ZgPb85QqnqtZ81QrUi
zSE49CAR/q/dI2fKHHP65PTozMNy0NeYTDm4q2n5qZtIL4vC0UKeC6Vubiesya1mQJuyM8gGSJu5
f9Ww1+u1wVxXASfqoPit86heVZ6I7NkxQNDDheysiamIDZvkS2urMqxxRy1hXirMPlafdcMOal5f
30QiT89N/gB7m+Ih1kWdzN+Yr6G0OU1L6BpBUiuhGgVlqN3oNZXAwDIlb10aw4+vEFbf4yLHji6t
1TqUdBryMKHBSaL6wL8J+IDFVUFbh0V15IECFGJJ8MuajRDh7SL1wqWI2xfJ79b2EHK0g4nSfDpo
Rd+DbmjZlO6KwcrcfVTM06c87cH/z1OmPY/keXWhjAneQAqM/Hg/FVlreGGTWjOMRvgE95WJKHaP
aCxd/EJzhzEk3zQ+1+F0lmdDBdvosW1HjAysGbW7EbwJJUfAqb6OaAFX38hgGpJ/MK5emA1Fa/rT
QHXUn9bFvZ/xY0GryjF3+8kwZxEOywSTgilAAZIXS8rY3hWjdxcjKL4WtQ3ISFPaeIFqBiYhPcfk
ZclM84UQsSp5SOsya0hTXdMbyHLMWG2j+vN2maZh53iuKfeal6dsGWl2vThwPguoPWYbhy3EIODH
gyvLUJete1suXf7DyIrFwa7VkXc0OqvF1tkUkwg2Q8hd7tTlN2ZE8VCU+FN9wIhtfFhJXHB2qC5s
Gq6rPWGZ6pMfm8pCHuDzDa/YBCvSkxLQjEFUL/VxSfs62qODy394Fev+5iYFFddm/Xg7A1wi4b0y
ojdcMD1nl9pm694sa/Y2uyxne7LOWmic61KS5gY5mtNb3nGGi4z2vCwTtoVjZzp1mLMihFpGvSgg
3AMOGyHJtdxnHHkQ74Oce65W6ylal9rX8/irNZntviu2C5c29oGAkI8ffVOTjBpN/GakvTeGM6ub
1h1e695TAcWm9GomqYY9Tte6UCmsqOpuE771h3ragrCVJYazxAYB7zoDrhVihEkeJl299FkKu8NC
/T+kqaKFaRZvLiZ8Sd+GfGxwNcl7wjlUspt6dke7GimnA8U3k4dxbMotjX4N9JZILPTDgrhcQCM6
Yb1sgZNR2XhX0+gO2z0UQeK/jEs30s7W1AVhvczGg9TRwK9ZW/ttv7hXbuI0oSBW97NHA/LCY4/g
d06JNh6Fv/ZQQ+15KSDj3U8YXUIlWvnQiglLklsIov889QX4LVUgC8gclomU0+v22FogaNDPE/b3
B0U4144JCzKB2033hWetoE/W8VpaG6y1gepVaYDPbKt4AO5wNPBKIljp10sx2lvQAl/2LlkX8jt0
YAVsfUh2dFP5pJpcHQ2y6Z5XVpC9BjTSlxN5bxaE8CsbST22Hr4ta6dFXFaVLfedw3qYNIM8nxbV
nyVUsKFu6Jf9ml84JTY1B1o9GlXyqSMJ4Tmh1OfZOQGbk5HvUC6IJ50j9tEh0vdQVbN4WaUNjqLN
089lmZHQBtrWuQG/Oobt7F7MS1QSoGuX/O2ZCiBftxeR9M41ujE/lrFrzqZRPXuFTK5NzG1+LYHS
1CrHF5Bb2lOim83l0lrlg4vw/w7y52KHo4zILW4moR9lvvR7nVfRXEczBFT9MnLc3K2LfkabqXpq
iZhnH1Ome9Fvnoax6S44hKqFtqvuvSjyNpJQEp2Ny9Szd7Jo3eMapzH6+UrBB/Hsi7wr1h+uq5lH
+GNsqTOM1h7H6HWCYF0TP5F7WXQUca9dpCrBD11TjtglmsKEMce3FcjoW5kb6gF/d9f4GHmviKrW
zqhLzMfFqZnLxuUNun4XYr3BVUiEyzP1qGJfDxmOPrfLvkdZvJ5XtB0vc6v6WrL34mSBMzKtJaS/
cVEXE4Srr1pcVA/IfsV5qbXEeZAamewWG5v66Oo5CtlmDFO2lLkfQcIwCUpp0zDlUA/xPI3OkGJ9
Wr3Wu5AjslcfjjdueRK7sZxnk9gn9gjaj8bsuV6W2nltG+djPkVn0NuyiyEjTSUytdvVNWZSUmR9
YemJzvu4ztUTdj3nGjkOCXK281akkrXBjs1bJ4t+9LJ7GriGrxw/qpYE2Lz6ggmapCJJvvvewml8
L9aiP89X1R5NfbrNy8Hku2FS3ZHVk6I2ts1b5Bhsu2SPDWxUZB8DkiXZADSLb5qcRFiXTCPxixol
9I6DPlT3DPT2s4EHJeEQRZ3MX4auJgRd9DZWTmmsx7xuWLLVnGHLJAUC4j3IJMI62L8Ndziu7IDD
qHE3xpVOrKkycbR7JVWFYIgGGB+yybHMLNQe7ubJYtfq4ji7wDVJhaEGlfJcW0W1Am62xTcU2Vjd
pddFYSYrR/PXwU6vodGWw47yENHcbhNPcdDwtFK/ZoogfyRv+oIPHlKdwRSLdTS2rcPiDSI/5Pjc
EGlBV+V02WU6E8hQkpijZElJFk7veo2LvIDVxDvU7DJt0mUoi4RCManTABYIKCNpACf7YJxlm3XG
Xy1uHpE7s8ZKnIxuvMtIYK8Cu84dAMrKdv1m1RwLoo+5AK8XC+7DFNMt1pzYfKq0GIYmvQlbcQiE
KbtzddIfK9k4Cy7FwnttK637Zvd9f5uPBelGIJLijd+3zN9LDYtXwNpWmGHfeph7V7R2se+mDv5/
ZVfysaxJuPbRVKosmDQXgqlib1lfDZRRFp+Yy6wOR45EcIWXvEn3aWd39zAvlL0jsm1ydqy+Pa8C
fTvSO5dU0olsHXPXTz2WwVj1FgUx8kOpQxmxa33qFxld9R0Rr7jNdERqM5Sca8+qDcCmTUzQWGY3
9aPTL9SNy7WLMNFkM+ttu6g42KJVfwxtRtBoRaTb1yob8fzNpPah855g+V5p/4u9M1mS3NiS7K+U
1B4UGGYsauOzh3vMQ0bkBhKRA+bBzAAYgK+v4ySrHzMfi5TXJbVokd6QFJKZyPABsHtV9ah7GZrn
sL8AdEBp4Cb2Sh40BMU5Ug4c/YfNnEj51o0RP0M9szWFOkUpBndaXj0n7Qi9Rq1TzyQ/OxqAgSJE
tLhX0cMix1jt6iIpA7Y7CpJIODGLb0Ivt+wjsUSoxhXBoh3lBCgVs+qLYieGkVsk+ImJyCkLx3Af
N1GgrpxK2fW+tUH7kn9/c/3aybZ+Bft/C9A86vEjV7OEmKDG5TCAzOxhtlbzSyDd5BttKJcLBLJ5
iPJcZ2eHQ11B4wNKDTufKvpKvSWc0jTsbT6CaZY8tMkYhWt6DgEWkEDmRmnlLik0j3HrGbwpm2w+
gDA7WTGBDMDpBV/IYlEsycaV4wRuwyOK70FNKXdREo/XS6sYyGJ4VpzeSSzLVW43WClJqXXRWnd2
xPRYh4Pz1EbWkFJBXJb9dqhqRx8FS7frZk674dFeWq/bAzkrLmOIxA27bTxejB1BXwPJqiH7tYkp
Ucw3tjtSJAq9BA7H1MQ5yBAas04gwNqvBQKOWYcLZR0roYrG3szYQ25k2RTvYoqLZi3zbL51ppkb
IHFA6BDJ0jRymxAfvIGA0ORwWiuLT2RWi6cRlha9JcM8ehssfeRXqw6H7tpLk4zqRcVIdiXJS2Ja
lZnperpaib7z9Om7yXvuUYDKeyV1I68LjD2Bt6aFrVo4vlWowJFrErAHFcPPEl8Cv0ndXaDXdUfR
EgvtYX6GamRV24Z7HfvaICyZc1Cu79qhsjkYUzlFrCt2iLr26eCZbRzQVUB1mx+KFWtRH7tNQgB+
33QlNU+0CPO+P8pOmwEYiVl6srQFZK27sOc+uvJGECuA6+uyu5tLocS1PVNaynvbt0wltRpsduNu
OeyhysPzzozkdUrctA6PE2WAkBhYu1qfqLDCJD0YTodE9nChXTqRpGO/TIUFSmA3TQgCJ1pii+mK
RebY32livPOWW74zPvo6Yq7aDg6AecMuEzToHv6Lkk9F5XuUelcUgt+TvbTT7wqwnnWVYQrrrqLJ
x9vHjUWqRxOPDs60jgzlR0sVF3TbhmzLUK9F7sFg81GGmqPmlBvTSiYCymP55uXyJmfn18KG6bJR
tISkUZEA0HaDgeLXL21HgRek6+B7r73po/SZ1NaMYxNrOnvWQeVdjV01VUfWM338XLkIXtzJamux
unUTJ4EcV8yCFqvySgsdPMdT6U63i4Zi+ZBX0PU3Is9HTkSDl80p2rDnMgeQ3Sz97cQgXb+yP6/M
1so8DaxGAiThrE3lu19SrIGrqtsjV7rLXvhClYfWYVu0Ti2aaNYGtAllIEtMlRvnvAa1acXyWk80
QTc+LNgua8N5a4fKooY4SSw6RdzZBR+94QiY1i8w2sxAccQ0ctq2eJTTHebkmQV/IWst8Od1D/CP
YuG6r4GNzQDb9tD32/iuLkDAnxLy8+kpYMinKXoYPdLjKAVwd7pRFRXPttiUB6tSffeAOpU4O78p
/fGmCmACuat4kF10VSYYapfVoJuouQWCEUoawhG7HufKlrXP426yuu43Wfh/gwD2/1hK0blEHP57
8Nfjt+Zb+l79EfX166/4neIpxC+ouzYtrb+GnfCE/FdS0RLhL/6v/tdf1d/fOGC/RxWp1g1w3XtR
iNmCVMFF8vw9qiicX4B/xQBfL8m76JJi/BcKdC/6+T+kU58QH8EPcpIO/isbCfUnVbhNmnya6+Q+
IMH7Gii3eh4it1IoKX0KxZhd90dLP8HfeAh+VIZ/uyoZJdwWvACklX5S9WntoW0aYPKIh+oSjc8f
JaD5f8nb/ftFYvYiZKUiHFA//WiSckXyLdF9mXreK80E9YuGfkmzxaVWa/76h/f87rdX7I+JvR8l
6N8uFsJzw4HP1fBR/+QZiBKpBi/idUzSp8by37iPqW1bBObei3IOFyBtDnYTfv7ry/5oVfj9siDk
+AQhgWPf/PGyZSFMuAzhvSiFPFFL8pga4Z/1ANDhry/0Z+9Y+I8LuT9ZfQMi9iwrwntTKWD7nJcg
ENKP99cX+bMPI2rFJYGIqy30fnrHghQHepYF94w88QP/E3WUk1kWxrLO2s1xUVVMjGm2+eur/hoM
+vk7EIb4inHBB1hbfrpsVSz5nFXRvYYlujGeyhAVe6beJPPd3dLG5SO4s2QLtCP8FNH9sTWEePcp
MKBDngYcvd1koMGtWrxT4QwR6PVKJJsKp8jf5Vb+9AWK/AsekMc00Zwf3+5BqUESxL9vB6lZRZRw
61nSsFC0o/y74y7xXQct5vDXr8+fvPURWU0+X3YUX86OP150HrLMy4xzPxW9uHIUmhygpexvvqx/
ehF8NDEZLm5FoIl/8Nwoi4XvPNj3UCzox/WVvVrGyOz/+ifxxT9/TbFOcQluxyHG1p9vdwDKCkW/
znlaRhrIlO+b17iIqvYKilDUsnKEe3sp3GPwGUF9FVtqo0b0MemK4YD3TX7HwJXAkqg508L6YD+N
f4C3ZI8sF9abQmXJme6eKN4gXoGUypc4eCjNjJENV1tytxRNz7oVpbUHmJEzvAG3fVZeHVAtNUn1
PRvxKq/8NKKfy7dcTaEirArIqlbnAnxQHBMvQIKnvgN3EtWeONokj/otk5wokTRz8AeBEyxb3XPk
xuc4TOfUMu59N0UJiOE2L999UYCuQUsq2NjhSMfQ7rrPCdWKrDus2H1QrnSnnW46QnqKo8N9QTXN
Qps422omVIpHV6gw5nMgOpBWlWw4Z/sSPOIadT6q1+2c87/Qb9V/87JGWrhaeutLOjjTdxhNHmsg
lriEm31/XEfKyh55HeOjQ3NpfBRLHXtrP9IcgyR9dMd2zvon4oIOKIymT46NHRpr3Wl681bax0IM
DKI12b5pGZQ2aaDL7xFS7bxKLeGk21xyJD07lAHQ7MB9bF71mY/RJdXK+kZpGMWuihvDIQ7KIrxK
GBCiHWXrzueGxolpxQptgeoqsVZilckuDTV9Ez+6uS/v0jqVNy0nYrqWyrB6agrGiBUDXPQspznd
87vbzMc4IN4IfQ7nCM+eu5Fuqe6WUfsnacfpe0b7FsXaRdYIwrxT+dpQRFVQa+SPVMZ6E1XYkR7L
rTN2iu0zbDnajmiP6UhGcRjcZDESfcGWFdE+CCwLo8AlGOgHKZgfMWLJca1c00+xmO6DXsYQYtDs
tzdYsnta7snT13CDM3RdsAUNby82py8+1OF85TUdVYlpo+YvNsJkvMKVAuR+Kp1PIZzjmphUQaNx
6EUXlLc0LshblIWbtmQ/dC2NuVTeIJKaTVRG5rHPy/5MjZz7HahAMN+VvjAnBx/RTQtFkVbKwYFX
WTb1IlfVnC0GjUnAoGyWuOz3TeWzaqQmmFr2wl+qchV7FN/Q/6PYbo9wt2E09YP9IEXd8BWzFQsl
MaLebca4HdlzpOBUoPSgnBsMR8NKjlGws7TN90bLC7vaC2jw21TgAamPwDHyJZ+E90xHuv5sepk/
hiakmnuEYBOsHWtw3w1z6bOHt+a+dJf8I57qaNzkrNjUhurx8thOfJqPcZ1NN3Liq8ea02uPQ80k
sOZn7T5yx/AG0d9Wf9h2kr7xJ9CfmjHsKcVrLukTp5ZUEIk2/hxXLlt2RHMwLF3c12rjQXB7S5p+
yVgjUD5G+y+A4g2GUvu6gpf6OfcWQITNVBffZt4GtATRjE/CKdovQWklb1ETyQ5Tl5N+7rTwXibX
63J0nKK5LWi5tVcQzKGsg6so87Xj8Tikuq+Y7iLLdygibsL8Dexadu1oJ2NXCM4xoK56yYJd0i6s
diAzEcKFKdQ14JhD/7n1xvHJri6fQcT1l0nD6KbdBL8xHTXdwk8wyZlZbPHMi8AccU+/elVSkqcZ
whcxlPmeInZMBY0Zs2sa62kxCGnywmWiR7QZ4MlwOKluImJS+rn4jnjsU+vObXnCw67TeMMDLGdT
iePnDmR2dW/amSVi7lvizDYFvxCTtmtvB9/BGjZZcRqvNKZCw8s0Vvcln/uI8sGuaraq9/w7jSMV
cFCfwpZKvYbRtsDdMtLEHl1P3Mm7z/Wg2iVbe05O6TkGQxh/eJaaOA6h2zFOnyOlUnZp3I5hZnXG
p9tsNYTKuI+ggqjeZe3l3PSKAzk3ZxcirkX9h4O8AQ3rWldlYW3o3eOb63fEJ9Yh/5xsL98K7Fik
sfhAxAjhPOwueOvOMbAzzJJX29EKnZMg8/O9aaFnbyknp6jcNV269nLZElP16M81YzJWBx8E6wma
iDOtQPMEb0CC5rPH1opRfcFZhAE4sL6OpaWploLdvoNmufScf+388wCl686miOkbew3xjTO5t6ym
Juet71SWmSNoamZ6zDwVApOMvPvOIXq/dVsylOIlyrX9hFYL/rGbseYeJI28/RZWZElnAJjODO2T
/eIq6+oZ5R1RJ92xOXK/+lPBqpM6pXI6YP9mDzrRiwc12yT2dHArkCH4qVR4U+kpDQ99VGEpmF36
ONc2wne+xXBQuViwPQTDog+nDQTG+lNiRzNzRFgM/SmJ+fhsLITgkn3+5ZPl4WSL17JmAbbyXBZL
GyhozsptmuAd90DZbBPHhGDLSz0CSk5p4wQRBtlo7c8SUNLk1TOPeLa+8LqDsrO2duGBWPKGAc1A
2xMidZRVyRd3QlfrTWUDJEsU3x2BXNnvOHqAg5qdhDAepxnE8TDOmx7kIEWfq7B2Zww8uaEItxyX
oAbV3I6CPTaaxMrkqZE0NfCp36KbDFTUuD7ONorrU/beVsZjPlCJlte2A5V4p4WJaBbTLU+qoEKu
PeRJE1hnmKojoTUeBfGW2q1iOmL7dD+FnMyONMPX5PBBLbzSf0PJQG/PabL2S0I/ODRznSC7JCp+
qgkgN90tWBKglDUVTvcLidHPjjRjhygqZ84nS2+tI1EmJQ8ht644MRnKB1dSApSDRMXcsNJitm6d
oBIzfC2qCXhTAg4OrhlRJnQyevYuHXpR4yHlvLeWlAiDwQ+pdl1p11xS6LjcsKe5ifg+De4wHJxE
g/6aiE/tHapcp7ucyoNpxxifobS0U2cdjCjqR9IYQ4SXxSC1UA0b8os0tLHxSvmEKJ7x9JX4/9iO
1XsVA7NYw99dml3VqwHhgi+Gt+nsnqeaVnmUfxkjZDXWrmzumUBErO29HFOJEBhLUgfgqtmmlrtB
2GF5OxflGfm0uUI4ssbjtHhqWMcxDe1rk0I45uOQdt80LzSNmX6m8LYOjd8iO02d4lbv0w3hDrM4
DxgkEFw5qQxrzsADlRF1l9arhbUqPeX9EtyCf6Rqrk6W6rlc4iLGsXqpombg8rL9hFqznaLMemLx
iDBbB+PYH3HqsvskIFu8DtDoq9+s7v9/F/XvzmUm/u93Uc9N3n/7+m+nvEm/tvUPK6nLL/wdP/8L
nk6GyBgCjyAHJVgqmG+6/49/ty5geoJLPHsCJjGHGNv/gWcF9i8AUZiaLiwDMlp/6JXxYv6TS9aN
rAT8IHJ8/8JCCrmJUe8P4zihbI8gmA/zBZzo5YI/joILEhmPepRUZrgZgCKQ4TDaMUJpeIadFVv7
GXj3SVmpbjelysSLqNEUI6vzjpWdhPkNFMToO0MB31jdtFdWHqRHJjAcjnWYP0WpgSUJVlA9Lssy
7cNGdne2FQWnYHa818ZItadgGcnax0dD3Yo/25/zqc8Zd4owX5vOCj4Bt20SZOEGDxWAYjluZFUi
+fBFH91L36b3aEpUg9sybtoCP1jRY/yH+krMwwX5fYzTOsByWxbRKzsDq8Fm44ws9KsZW02Q1PG3
Du+OOfQkktstm2bP3cazLaa9Ku0i5NQUOc5aCWL6WxDRHdRhCfDnaIXeGD04YEVRSnIxTUcvqcNw
nY+6Lq/s0Kp4+YZUbkztTvsGD0v8jKoDzy+oZHroY6D/3I+m+i1rl+rWSOZ1Rj4aKQ50koN6cKI5
2XSR5XBX7ubxuvaji9y7AAZdVzWR/T137oSnHM92zmlpeAbKSyueIN2NgRz8AUvr0dMQcStv/opl
1afguwtmf9+NbajuuMOJ/jgXdo9jtgljECDWXD22Jg5uHae70MZBqV47s4Xh3M+qSewcqmq5S6E8
v42un3dXKuYgRcv8IuCSze6H6Osguod7PtMVihGhWPuaHjlvYe+xK2iJAclcZt1tuFDo9wScABNM
HXcoXkxnsT72XW9/2GKY93aSsdbx5yJ113gbQnOCaxy9ZVjeynWRpAbGvcbZToLNfV4uz+R1Ubf9
PcV+bJeGNsif4j5Ugvuj1XwxnW++jlkgX6nAtimhwW1D4Wd4wolIZ+SQjqTr0Wkicgx2sBzjqrOe
yljXD/EEyRK7UU4kHk2d9D2eEqoLQ+exq2q1S6RD4W8/txAtNaLkSyuUvFPApgOenkYfqJ+BTaxB
tJHaX8bknbPo9AV+so7W9CMte9jUVK+7IYCpDbXZgdwORSgzzjYiWUfW3LzXZLMOEPTdFymG2N9U
UdJ+U4mvPSoUQnxbqESLvVYmfE8z31l4giTtfa58ipWYsOVWZGF4K+PGAepd2gvszRyW8Wqw0zDd
Nmg4l2RZUrxHTPLDPiusZqfMZK4D4bt3JcYvZgw/YwRVNApcRxdmCJOj5vm52GkHjhsa7bU1lbO9
a/jafgSzYEyC0Cu6v1ld/ri/Yl2JCOb+upNHrgphD/5406rxJNpej+uiUpuWNtZApf/SGu73K7hQ
owAN4d2ML3+CP6TStC7ZMENgXuFMUEt4sNPif3iFn268MQKey7kVUZTGRn6GsNf/N1eA9xHytYoc
SFs//gxiSTUfF18w32xoMT/IQv3NFX5F4/3j6UHdnw8shhwY5CLfB3/106IaozLc4yLhc9C33nRN
ysZ+XHQdfcpTzxInW8mO6sueVk2H1o3rxsuTrdOF1bVA7sR14Ooi2NHMWX+aJNnEi5N8Xl6VGO36
wAyvxD4hSTOdbQsNbyOqEpj1Hx7ZfyIl/BjU4yfg03NJzPmxICQa/wyhkG05XZKh7O4Wcbb7r5zi
r7zW3hK++psr/age/HYl9BdAmR5WWv7hx7fD8jDi20BtV87cPYGvKijPXe4xGy6bv/6R/vxCl1I6
D3Ijb/yPF7o0TNV5k+GeGjA05WrtGtrNY/P615f551cudOiLAfAX8t7/05dwCqqW4rjZWdlBhW5q
twC4oje6rA6WKf/mWj+u4i+vHSnYC0KKv0Bzc3/6wgOy7j0bp8pqiKYj+zpZtEjgy9rRJwT9v/65
fmXw/PChxi1xUV+wmoT8/cJB/eN3vwxwu0VTho+ypmcqeLHdDc8IKjpIRL+H44NKr6L67FIs8DcX
RgLht/7p0uBjfBBBIELI3/60mDdep9KuwVkmHX94CgXbL0J7cRWu22hIbxsTTy773gqYPiaMq7Rv
lgeGq3ZLy5X0NqgpeXvgQZ/fFq0XODiWOrhCWZtknOz8wXrtTF3tLzEXnNM8Ek8FxrPnOXb4tPhD
0T8lcy7ekkXHnxOKYfIVxgeWVo5PxARYOhzzlUXvcgOYIGC14aUdW44C/uu56BY6PSJOdysZmPGj
6kwT7MLUMc9BF00hVm4RbCucFA/+gBnsIe0Z+9aMVMt0RWuI7Z7Sztgffdfld1WZUOFpuYkcyJ1Z
y5XdhSRXXJD8D+6QfuP5QPpusukhW6VTjCyQzn1HcTsi7qOh+to5DVHnBFeAzeSjXOjBO04dWIC5
s/TXfE77O7/JWlq9s+ZQh2m19foaqGJWzFm7wTToqP04BO616xk98gymsHONDofzOxpbi3K6AGbk
jpm7+yhyi5EZd2LHwXMu6+mWbAK1AIlDmUmt5vEdK3x7kql06YmXiC6uju6EctpNG3rBOVqSjHgm
x6l1Wg9FsYFC0d46LFHrHdObPTxSIRPmZH2kdlZBqdvpWltA1U8s30fWOrDjqMAtdI8JhtXgAPi5
DGG2ukVrHrsmTKlRxmz3FhMZKbjfHXxCOrssUi6KsI4fIU9Jdy/SZFfVWQgGnDKlggnkxQpEcrYw
51GwkwzpmaBfY654M52dluxnkDjGq4EcJNB+KvTSlUcw7cnwrWGxBBt81wDx884D02e7chxYj+c+
NdV+iQLrBZgLmwUY6Xo7BsXg8akOVHbH4SFE1ihkRIgvoP6nz1t1PfTkqOAN0i7YuzSQOF2StQ9D
P9vdbkowSJ5IJgW3MFSwHycxD4+moQ7ridrKxd3TJyPhvGcCQHCPfuJH8VPvsZMbsPifVN8Em0kT
zTr4xGVZjua4O3bpjDdkxQnR7HRvh9UVm5Cs2PtyNHiV29wheGdK2ItfRsB3l7BK0uOX8+PKPIJt
L951a8XtyZ2S8Fg1S1PSjdVWwXrGLf4UlLQ5nnu3AWQf59RyQZlRxWe59EXXb7xBx6zRearvPWYy
0ptFX7k1K6fQOjbKDoYN4Vb1qSlJQ+Fg14aSFbffNd4cP2bkq3b+DIV4FdhO/+5UHoZoUnEHCynp
bkK/4vjsdd8dgaJa2LVD6acVHVDqhvdI2obeplzz5ZoqtuvCq2K1yXNJ4XQ+JONBz5H1rJMCHC/J
UhvHcjpkX9loRg9JMubW2jLN8ulSSVitQoBf73FWOMSTErvZhWb0r7Rz2TxP3HV3o07618DNovd5
JoyyCtn47C38oncjVI+tT3XUsnKUpLEyUMJ6p/LCFftG59aW6ve43DReMrGnBJ/EatGzabTOuMmN
eyyO+uwt86e26bJ3zPzNWTTF8qWgQyDam7qO2y2jsJzXGGRtw9qESqe1ouHlGSktpftPW2pPcQKl
Zdg4vHxLpXP9HVUCKkTnmvhhxFkS7O24q/yTPTSTc5uFVDtfejXyeVP6Cq+/7+UEx6RF5hQT9BTL
g5UrUuMBnP97Jkwjr5UoquGFbI9Jmg3lSGAdNn3e4dwippQRRXWsHYVANg5lWt+e+HM3G9o/zTsF
FWP31jMtrYfa49bRBAYhoB+L2Tq5KEuEFC0OY1iYCgBekjSukxgh91R5t19x16KQhoWjrmqp0Byo
JF22YRVTIT5i+3zI7LBOd3bc5BRw1/5zM0z+di6a7iruRIbIMODjlVQfvESdGyxnoXP72pqXaXiS
ymbpm+dNc9dbRbYfYHh+mEEQcxywsDm7oFwIONvUbbrPVdTnKCZpd6pUqkI6Z4EgHmUijNqW7Yya
u8qJtJhHZr8CZwKCa7sL+8XxsAd6un7tE2nkzsuBvd1T611v7XqwrwZmQPG5GjJBVgXp0COQbxdn
KarxnglsgSdA2ACPv8HekI5OeiO8JnhousGhRy/oZoc9J425oPoxITZbSrcCoq+Ye9VN6A1sjFkc
TNGOulqRHiZ0KTLuZYvLSwVmOoVqTA+t7uL0eh6Fm17GcHWcHat9rLsRTk1j+rw6pf7g0xVp40ar
UuPE28mZ6+5qntj/rhHt0XoFFsp6PZAdlhf3dFzktCYE1a6gQUvx/aYX52T9qs4V7C8exphvy2Es
0fsOPBvUwWfxUt+ouNX7nNb5TzW5HPgmLB3MLhFjT+ZB1J8QrJfXhRtASPtB3uy0xXJ5w912PMoq
YJWLqYkMaelkYp/aargjxj6GNCJlk1h745yKXakn6gDaGTXb65eGV3Yy+07z7Uv7HHsB69f8kT4K
m5Egcbd0AiXbZYiQjelpqvZosnNOBykSwkB+H0O5n/ncwcJFtPtsWVCGK2rtjsoehTiXWEp7vRLY
qR48+ADdthxG+7GG/9nsNX076OW2isMb353TB4shpdlRPuM9L1n2wG2aWGNmj4M8yGQaiteyxC50
U1uUbIS4Ym9kZ3nROU+1zZpIVYoiA4cpimhTwZKgby5iN01LMw9TgFSsZQprnZCkvsKmXa3bhaMV
AYOq/mxNVcX3DmcFOx3Ssphm3byrwC1N3tZl991/WBbddrWBQsKiqiP+4tMWdK4TU/gHAiFWucEw
LEiHyDTG/EjIZmZlI3xtVklCCS8Um0p4pngx1BvxGFMURtwEYinqE2GduFlHUeSQykepOxaJzW+B
Z5vai9hmD4E21O5HYTsl91pVikOqqTc7pgs1aXTylQQxpOmzrVvrMn0QyTKMsAXaUq5pglObmtDr
DhL4wgmqm58inJvjo+37+FnzAhOtVJfStHRjUvcgbT+7ybyFkhMTZztqHeQadEKKx2Bivy0Hm3Kx
ZZoOE/SgbRX5UK8pi4zOpahs/V0CzFs5o2aPJnN/r4lhNDxrS+o2wgSF4554gSy3yeiU8WHww54s
BNwK7KFdyY1k6LbWMs6nWuOAXkV9jHjJhnWadyYg7PkKyyLEQNFi/17plj2802vFqTf3xrM9961z
TUufYyhijKuPgocrBwNUm2NT4mJY0RVCHHM0wV2RLPXdNMMSeDflmKYvMd1MGweuTcEjLQjfkjRR
O7y/y7ZqjeEwYdlv1gRGYc12WN9PrtMQ1Kh1cHJqEbF0iIp2G8eonmtZZBGk0gT9M0Otn47dyHFx
R7fB1Fx5i5V81E7JYbB2yLcxRl361PJuth7DJotCdk553a547ef3npTA/NWhY1h+CBwE+W4Ia9in
dkXZ1yMdA9xCetmRZFdxxlmLNe6mLSNRb9j1xVvHvaDWSc1k68nR7tMA1uaynLTnKzoUk6MlctzK
dOFZ0Zknxriusji92Bak/E4ynhM0m01ydeWRTqbTQO1UMzckO5sYsWozL8o6lrMknd1m6aGIi+R2
yu3qqdO7nqO8ZjNE+/PIFwADXl/fLn7Pppps/rysOEcuy4a2w4Rxo1zwzzmFJHS56OgmkgViIArb
zWDPzFBePXwnlY6hwK+ifdiV0UnHnbOzIm19FynfrDW35vlo7DgxV5ghpH1aps7l1Dg36ZfAg6ot
F6xyz4OLYXpVtBh+oFUIbECcUe0d9AViGLMo/PGlwwvKFIb5aVVOl1Jgn7JJTP44F1RflmdNe020
DcOIOs2egPE+UVOyHPNlmdMjxZLU+gld2/vaNJL8YDWa4mgFJnQoYZNpc44AU5P+4kP7mquwqdZD
NXVm2y/ACM7lsJhTmznufOS2mB0ZqtA/K+3a+RZ62fyFpwEZhHKpofJQweJcpfIyd+V0oglN/HUX
VGN4KNLeoI53gT50RZqZh2jyQpZjgVPczUUlP2Sox2sqc6kTD8t4g7can54jy4SWPys3r/bYj2pF
EtMgddJvipqYpKCUt4YUrjy3bNHDqz6hB+6pb6jigchTDOFWul35iqdBlWvOIuPDNFbuvTUl+nOk
BTEtiC3LKc3s/jT6lfc+1U6q1ikwm+Z6MYbuXIc6uewhSGyHbEznEaF0B2s+WWM6m6307OmmRMWn
U3FU5jKblBNEhQBGASbwL10DXcCyVKOPbB3LDy/1IFeMyab3m7jbLbNIymtfZssbHQwKSnOvCOe6
ucVIOOviEy4+2Dguj134YOzoK3wwC7UWPc8fsoDaoZczUOBG20DyCNBhd3YLY4JjEXOOJ8XOmSEe
qs1cASzo4xhqSzn2u3kqqoeOOOIWl1y4pY6L6nfT2NE+BmfxuWC79kQ4eeTLlUTTWvZVft8qbb8o
wcjaLHZ567OLwoUQaHvF0iB5c1QXsqDD2RrR+neTLQQ6NlOXQlTEkDh+ioMu/06RpuFMPsXTPiYO
cBOMM3N5j5NqT3kJdQx0tPe3c+s5+9IPhMaD4s9Xmc7yzSIiZ9nxlfPTdYUTeU1b95dAO9Z1yW69
WNWp3dxzJG3fhlF4uMf44Vf1ojkAefS7DdwmUuoox95n0kQUco4wxfx9ME76XOZldeYTLfABegUu
0kHeU40snoxXPSYNxwSf7caqcHMCjEBmhN5Mtly+c6MRV0VsYg/+EN6ImfN7syoJ33zSauiyPb+b
d1Nm7sX/pUJNgL91v0RovlujZHs0SyiIiHfaiFWhmEUS+PVv1BxZB5RpdlTWpC9peG3xyMBRtEzb
0MsIE4keYCnm0ugFiH68c5gkX4Osx67kaAt4Tykh4uZOF23wFyiwAymhHSJz05ul0vohkCJd+1Y6
nSrEmrNRCXYjl26TmzYK6sNIEOpBJX24pQvSX2OlbW97qB2HoIxHcCMM7yvNvFdvgj4wn4fBrzc9
ubvgUEy8X2TZpD/ssswuw21nW/He5YFirUiB81nCSp48y2CK9otwrA0OBYH6N3P+lk5xynK9HFJE
gqMCNZuQ53L7Df4hfVXP3vQEb4K6KiFQWAzYmmCb53WnsK1ZtFywh3+kuzPYY9ebmvUUjNRK0f94
CY0kbCxIFq5lMugA+VyYnTAWD55wJiC44l+P5YbqUyrXlE3o32BgZkzXBT8vjcXTveXgeGChpM7e
MPabqEM+JC+V733Dfc0HFkjFpXP5RRrh/qWaC6fcl9w/5pUg+7ZzuxmXKS8EvKHAGc+NiJVej73y
v6W6bLc86ZvPg69BLUXFAzh/d7zu6ILcXA7Pz9Fcho/10NYDx9ZwKL9gHOk+zQDKxx3QehtkGMCG
me8b0MGVmNpuDcyg4q9ANG/FEgSIfpfdIOcASi73nkMw5pAX2DnOTSr89zb3BDdj9qIb5TJY7PLc
UtioCKhubTpWwesJSSMZkfhyJ0kSrbP/JO08lhxXli37Qw2zgAamBHUytayawLIUtNb4+rdQz6xv
EmSTVrdHpwbHMghEIMLDffvaddH+bF2jWeGk8qDJIaITWp4UfqHUtYcGhdcz4jbFafmmHqpUt34b
A5mpIVE61akVf/ywaSn/cKuheyIJxl3SxtDzxuLrQuhqVUi30iLiCk0HPcW4kYLNqgvG4Nm18Vkr
kUKtbAgwwTqnLh3+bQ/Hho96En21pl/ojhTI5kFvKaI6FpCHR/oaY22RUx0n+mXl0Ym76NtndwRD
8CYdKOSFyUbIudhVGYX3dYTbb1Ohj8mDlZ1Iv+qhcUGqcB//7TaGJK8kF+ZJKneYFKPpuelKM6My
KVswovAJrT5NLdE2wsy0JTZ2wbAdapmhu0od+LJFWz4iE5bv+5iJsyPRrCI76ZbQiPCOS+TavcME
w6aprdDwIxdpNeq3eVC9ZHnziWqULkVLGZ6gfgSHcdDgBPl4w5V7feM/Riw/ei/ruHZKjXh8Y5Z6
8zEGkLj3ok56dluax2/JyQ+EhxmXpl7x/B0+alrK/akw3rgbdnuEl90KqETfbr0mrn/lBJX1Aihi
smxzlsZC7gRWg2SnJhsdrSZ9ErVvNXHwjzgzmIfS4Oq4imrVjydXZJtwW3Anu02tLLW3ZRkGDUKw
vmkXhJ3Frd/BA1oTsmmqE4K0eLUTGQ/mgBT4fe9PupWygcezKbQ6g0JmF615B+stW1ttbVYOto4I
fmks7H4oDe7pm7gym53ix5W9QXRUf0YNfXd+3kafEs5R+dLsFHnvjmEvYJpgir0JCvuez/Ix8skc
+KpmI77qdXdn0y2irwEX4SeZEieDviEeus2jmrY30FP2Msy98iMPWs0pq4oieGwn7jswLDBMCv0d
wPiYsjeDJCwMItx+1Cc1o1jstuirDXSo9Vp0eFJDgLcIm9RWwRkl8N2uWtSxRmJQ7Yzy1vUG6xcJ
zd/08D66fgRPreot5X7Qg0xej5TiY/pi3fhZrbVmE5RK8EeNowEBVuUSeFpSAvrHzKg4L4bBTg7o
jrD5QxQKQaeo9JQ6hZENnx5KL+Fw7enp4EdvAXIgCtEepi0ppSaW1Z0y5qLZNLhdogjvqjIBUmU0
0aLR8IBcxV4yYQQkf4hWpQy5zcE5rXVf+rgq66UZeCMOg+BShgUFQffW8mx8RquAfk4067F6kIJa
oTsu8QZ76yfk9++w20GH6ZU6JqSVhSOlTHK8dSIJQWaopYWOObM3mFtMZ0Npg07F+ETiIHcTr8U3
lrYXN5sc8FD06MmF9ZIbiWidhpV9aMyG32HmHs4i6LMluvx0kizeIvHRUj0otgmDmJx9Q+qfVza1
FxbdZ+JXneIUalF8tqTpxl81F634oSXu3aXsgf02RTCAEWiuKI+ylxnR0sWE+UWaot2tp6lytbUz
FSwX8s+VJknJfeka1TNNATp580LIv6EH+Os+lXtpYeNaSg6+V2EJCcMPDzHvfd2rpUEGWhZrYpPg
Vmtrd9zQWF8+Vp7SbDukBFyjSnu8r10RPBDWdXepWrW+Y8pYN6LjNfm/jN79ldLKAeExxGLboVbr
QX1K4f9sRJZ02o2qg9n0jcp9gxqFDZKbltYB2Uw2cBMmC//UKHzYTsAifkuAoyW0QPgSoYFMgyX9
vtGwigrIg6uxlToWkEf+dNFIXvgWlKQD2JsN3H3j2F2OdJYePDxSaXLHkZxzF8U3XJFPBovcFaKf
4pm20/I1TnLEzTEn1m8N6uMD7sTWMmWvqDetYVmr2DAANIC69JObjHThcz2gUXbiLFKVQ6A39kR9
LDOMZBt5XPpuVQEbFOMQrG0TLAtolRyprFfb8bZPI7QvNNX5uzSJNIlX02abyIuKb4k+6LduI+X0
dNTds1AFgsQwbuOF+9vOc+kxkSDmh/avAFaNrdOJRaFzojISgMYIxgWmzUYki98IM204ID1EmgVq
4BB/ET/x30PXz0sML2KuZsjjR4+asv1KVvC+9eMXF6xHtlQN35262KucWcSFtq77hotGHt4k/lBv
q8wwkalUQ3MzpCRCDgLUirfGHa8o93nd1fmuCSEUAYxLujuNHpR2lTYtECvbjdDBlgo2rDcQrakQ
4gJSHzTXJcHHjAfkz7hSxPciRZdCh34B5AImnsuP9D0S9MMEcPKzMt8KaoZPxXTo0t/HyjPsHCt5
mgrt7xT65NCpUoWeAFaqtgpwKSbATEflpUoQtuPzTSQYkXfkVXF7W/fkRqNNaEKyXKaFxfUM16Eh
3Mtya37IoFhuJNSyw32Z1Q3olF4tFJg18t6zsdZYJl1WgDCjHvGDFrw0WJcw8rr3PJ9aTAq784NN
masctmVgZkiuabJBotzYj3nXjje+Df3gMaU8x5NZtRc/yLVuPQaBUqf7GI6KtExSU3odq1zcC8+j
MQIv+uFGR+UqVqkYaTIeFUMh0LGN/jbJR1ClYkqFe1JtwA1MY+PAWsIAIQ/EGsh0k+77WtZ+EHHy
hnRdzsstta7XrGpG6jmxWkNgTypz3CiJBVgh9Dx4VAWhGJxPFaYVicWxYbyGFgYKR55BlcCwBqim
UOgWsdFKb5nbF9vQ5EjF8DUefjBx8m1gYgr2PeKxYZQGivRMUTSmuNICjCJxZ6rPXW1JU9LRxc1d
riZBdFh24VR7and4OngR2Jw8LzdepY8vIYr0GLOMvn+tMb1GGu6ph4F09SNV9PB7WhflFjfjpNyZ
INWirV+mqMB6PNDQDpKjTCZ6+UrDF/wZ1haYpy6PsnFJYsJ+xvJNq2/jGp+2pzpzTc9JrHjkbtxi
2LZGwpDH67isbBKJqRcLohHT+CMheol3NXQDijUJ+6Oj2nG18ydr6B+AG8vhFUSR7D9VbkI3gWF7
AGYGAB/hQrfK7rVtwyRYun2QvlZdbxMjV9bU49KrkrSgSbfK1mNrS/4jTVUTZjeIqm+q5yW7XIz+
VvMzlTa1MB7fgkrV0D320bOv5+SVNLdzJebOaMi2NYooFmERgGIjHZMDZeo8ObiLdLTdTz4deNwa
WVvmjc6RvUsSfMj3IVVm7qQ+b38xWErziYKzvpOjrkDQBdLoMVDYh52uqJMHyzOrZ5VrPz5GUpsH
e7c28kfPk2lj6hQFdXOUed8MAqGKdjeXXCMdArTY29XwWURWbjqNVwW47JYcLvTYBHV/I40e0AxZ
8/oKLX0TPKjA/cYd7UAFTs4jRJQ4AFGxSL0ofk8BzKULIVf1S60b5ctgYAaHKD+XSPYH2d4aixJ7
J1tS4BeoIIXod+IO4dBmg88lgXByIKEXP/LbJbD6mlxrP6OhKW/aVC8fZNwWV4pWjG858NjbDD+z
Ja7OOTTXuN0bpE3grOlUDiZclUQH2GDoAJ8HNbbKFDfmifJGJwGVT1OUymNIx9MvTeQQWP1Abdc0
GlnKN7qkFHKfA7qIBaVHc1vxvexwK6cTrFfM7zItKDcQYHXS6qUollhju9GmK0WAk7IRqGsAHOKx
RWm+UQKjiPkIB+0V0To7bNuwIZl10fjbhjsxVUtMXLdKo3HJClK7LlZoZ+2VTnHiD0cW2PMxB3Xo
6mH8WdF+eou00H9AWY6qkGWFkN4g/5ctUwkl5CJFMNs8FUqhPMA5CdZB0vZ3NPcoH3JZ01/Ty/qq
yPlTBdV7dP5BpSf051FCjOmDWg9VNrBKtBTEXCcgsqitFFp7Sj/9O5miFK8YHa5BMuT1Tan63q2p
5+abgGJEmUFp7vKusenIxUoLa3Ol4r4ieyTwKYylxKQU/n/xLbl0dVT2Qwi2ixqqyw/yDHXtJbK4
V4MGCWUe19iBsZ28N4LgXrA0V2garX5Ru76S/MHDPWYmOrSOe89SwJK6MfvxliAdBazfhWIHsip5
DuWq+66CPE4XJEZhHHtAu9UHP3DzaouOL91P1MRtbxPn0jzcZ6xoISUAyEqbcia2Nb+F4o7fFLiR
4UJQaSu3pCuH12IUtbj1qQDyLrQkd3ed2qC47exA/a3yGW5czNzLpVqHJYw1KYqfPM8i64CQRX7q
yGESSZF1W1SR0qZrX6LsaSd1rDheoFqvyehm+sqA6VKsKki63MySpFkmIc0JO9f2JH+ZNCYN2UQU
9AqAPBy2aeyN8csQjP2ilZLuoBDX2YshYpdbZxxpN+j+GnkT0zb7oFsEOYNLwz6ZVxlsFlPrErdM
E4eRKEE1OGHQT9/bsVD4UEr4LKOgirD0kta7behlhJU9pHX7ZmSEWbY3VP3CLSS93zXKqJF1tkik
8YnD8RulUV6abJOSU1WgWX1KumNctytjmAjmcfTg9vBi9pFXR0/gqyjLMxU3um6Or1TbveouwJYm
JH+oelvqn95LLgV8V2Ai7zzZmEA5Jn1fh4Y4PVyb6USq5FLPdzHywhpHInpe0g5R9Ji5++VP3Ju6
hL6vuv2uhzqbllv4yUMFJLxfgiENY4fEd7ayqEqkTwCYKF4Cl7lx2cbuuMIY903dl49yMGAxpIiU
igUuzGvblbivWHXUwvTK6dSYwsJ1mFWaufKVyebGYh92LFOIJwpnJH4L/lYG+V9zdwOHTbuvDaO5
74oWfWNclCr8Sh3AzKIns5AsAhfWKcqLJntQQ0257QGjqTdo67J+pxoBKS6rFNmDVKcRxZ2WT4VK
P3YQcAfvvZLeWsLhdBMS39zIrj9+0nXSPZc1QspFM+rdobSbsVrliefaDsyDQlnnNiLPBf5s7Y7M
tfIGM91/R3KO66yrq5QdtEL+bODrxJwdsZs99PS+rKBftRYh2gB6MApK+z3uRXlIdRqoFz7Toq5p
tC4SqIxSDpu3Cal6iTi6D1te0JowQaZ5sEsrg5qpZaSPVCH84RklQVx+EPaUoMmSwt/qpR/9qYSw
JLoRwbM8cJWnD6ohnlmqVUzrkWix+FvARrYSzH9gkS4Kw6Lju0WG88Q2EKFcEhnnx5DT/DPWyqv5
1yeGxNaKNy6+Ie3L2QV1zj9lyU2GgJ+Tu+MSO+qkI6iZxmzLSRtCgJEqarp2RrlG7emrIrVOABCR
6DuEgaId6BYoQidBGPeq5p72poEVAFat+L8shZ+yLbU+ryhAZFbIbVEmM8Uv7v2bwar6dxv0sLEO
bKMUK3ZcGyEWh6H3blul9csbYHHv0g7O5y3qxDJdEcBDENfzTL4d7JLQRra64aNOtfBH0KfqZ2G1
dCInwN6++yibakjkU9M4UAfrl0/5wmaLp/5CCrUzC0dCU83WJZWUifwwuQeQQyuEjC6jA8w95OOW
7gmIx0mDDETxrOC5TUqR30Wu6OgrG2AOLQbYde097McJlNn2PwXn6m81K/zBaSOFfSezlWmdgwj6
UHJZex4KUHhU2YPA3U7hmUm1kNQSHa2IFBadAj/2gBaNdksX/16xDBS7/ii5Td6EvR+VOxpRXTz/
2KhBDrUUk2m0oB2fYkJL9iChRVcsweF5EV1WNNetRsyN+0XkSdUbHcfaDz8lwIe757scJhyt9T5w
68zYUTvvH+tIarLN/6n7MYU2T98enFU1oyFUa/9YTaXS2EoG+gmXEmsjG014wPm6+1TCmsZsVYhv
l9Whp6peE4cwdB+yQRQltJk0NOvktvIbbNiV6mkIIArz4drm+L/NXP9Pj6MzQltqkcKiEApyX9Nm
gm6Rh6401LDyID85QnoKbLrAsztqubn2cPmBzmhdbU35i+3VdaFYswdCn5WD4iSjO/rc2IT7EmXu
4+UhzrwzG1M1sjwqz4Nb67GSV1dzqW8ihlDzx9x8SccVSfzLQ5yqoC2hQaJBX6bTk6XMlMmRj9Ex
2Wrggna3hFsARHojkMmO/jWnJutEG2wJXZM5zW3TkvWpkeyrLDktTNV2gwwtSe6C6ydtEAiuCFuj
/5lY+8C+Kkee5vpYjMwrU2AmWRYqcmNOCclyoLrobDVasiHVkjwU8j4tN4F9Gwa3nrdqKfcaV8TX
pzM2yZ7RsClQhAx8j44fEsYhRDy0cYusfVKyZtum9VptVpfn7HTlgUHCh0NGZW0a2nxZ5FbcBKVB
CC3b933zVltXnLtmvrPI1ZkgVhydBSiRjRO+SkX+1OxLMLpa1TiFLJw2ew91wykHP6D3HL1vLi3U
9lOp3iouxuQWd0FoXrGuPlkvdBnQksFmoRiWDFHm+FXKWYKs28bjbVD1+8zPl42on4bQqBz4ow8K
rkSUEq6YQf7Vxh+tmWlQrI8M3MRArM4d2YzYRnvpyyTJQ/uuLN7zjmig0rrHSsoOGNysms64oyBH
jlIv0Tlq9UNvATpQo0NajNvK825zr3+6PN/n5oNfpepsBrwM+geOX0VZDVStaONZuPWPLNduBDGY
HmrFos1uLaNxYFUAWGhebSW+l7CaSRP1h6LJV5oYzk4InDEDlyZ+hzWbEFOZmq97NLNFguRSl5Y2
pL+ugIhqyVvMJR3UPz8vP/nJdj5Nx5chp5/0pY1JKQcK+CBcsCpa5zoZDwgpHcW2puy2mX/l2z35
rGaDzfBYeLSgcO4YrEUdw4FNIdPkOnH5iU42CAbhyzJ1RWNXYjKPnwhBJHjIFFSyGPQVRYNNjqlB
QSx4eZiTbd2ktRb0sc4GgQOuMTucPFOqa6lW4cTq1sOQij9gjsiNJNXrOJrZ2+XBTp/Jhq0gLHZ2
A7SxNnumHF9sqdZBW0mB2GAL5Hhq+8YqvnLgnq4/hvlr5qeqBl070zN/WQxZ7SltPdpwCeS3Olwn
1MpTFAKok5sPM9edyw91uvQIJGSaaKaWHbp3Zg+Fx61f24VHOo1R8c9odrAtVlGfPEb2uGrT8cp4
Z2aMw1FjSciC/86/riCwSPXJirvQsh+tId/Fff2UDkCnU+8KPetkJDZ41gQPZfMSYWgdv0dpqlIB
HzIXPoYt/J/Z1mtLKnChai39WlxZidNXc7SjcgQr2CMTYNALTova8WgCSnWDEo9PuAFQ9Czrfzr6
QFJB9c9cJe0HaKzV5Zk7WY7TiJrJErHpPNfnn1hTgBDxBCNiYuPoAW3S+m8XVOs/j0J4qbPe+ZTp
VZs9F2mmQbEngnXZ3/X5Nx1bjii6cgSemSnGsJgrjShGaLN9n0JWbtEqTFAmHSwu8Vq5N+P3oXm7
/Ch/QWazOeJBqBAh71EsQ59FzTBsBhxoFOLMCrINvcj1soBKuoOFG94Mjf7HVbsaDS+5prxNt9FA
u1VJ9WalhG5/ZXWefHcWobRBrtQi1UeAM+3SX77yripiuzexGQkVrUM4QL0dcJn6omptvBtrhUSE
1qRXIp7TFw3pDiaBbk6oN6gFx4NiRk4TRC1TdMeALSp/KmJcu9HBNV4uv+nTh1MhhrBkaAhESTjv
ofQGvRjLGiEftJpFm7e0B+k3CXqLPHBy+8/lwc49FGtTg4hraow7e6hEbbtAtkkGRHH+QO/mjpZH
dH/doVWk7eWhTrZmGo3ZSRTBgxk0007P/WXSIkx6YHSnJpT2CPOPt6ooltzZHRTJq7T+SVHw8nin
nzhEYGbL0AGDskNPj/5lPNy61FzFnA/un1beCDeJl1QNs30vYUx0eajT/YuhJpKhPTWJEowcDxVU
hqfpVUSnUGtFO5n83yJoh2TZDwauhxQkjL1nDu0NlfE3k8L4lW1mWu7Hn6YK/elvm7KpaCcrpoc4
h0ihMQm3baoktKoV+8sPOAFqLw4xe5m5bDWmXKJQTwI53WYtNmz6kDW7EtGXUwzUXlU5/RVJEIi6
NL5XG1H869lHbMuXR+ANoZZQf/YLkth1fa3lF8ikiR0a7g8ZHHItHT5wH71yHp35KmiQ01Uou+zc
yrxFFZXwQCqPKC8Gri9Le2HfJgmnbPX/OY5yvG5KqaVPEbwOeyrCO/nWpaodQEso4iuHxLkVAnxe
xzJVsG2K2XGOI0TkNTKVWOw4Hovc+xma0pVnOfO50WzHMSdzG5TZH4+fpfMjdG4xt6ISMdqiUltH
V4Bc+3pxZbWf9i5bTMyXkWYroaet1fIz3lqj0XUTPIwsPP93LWmoGBNHKslTNJ8V2lNDujb0mT2M
oXUOAJJT/GP2kGFDDy6yGu6b8kvg3VP+A45aVA+dshEU17TgkLV70W9y+tTKJ788UOxv7LUeLcbs
88onef6F/+e3zF6DFtYBOBZeA79lyDZefZeJ7y6cAlU/0IRoYIHSP8fujRtihxWtjGg9DFeOxDPL
iojAUFCZGSyu+ZEot4aaGSWvIy+FTMY358BCQ3H5Qc98jAYu7vIECyLbML/jN4hE6Ycmh0v/yx8l
g2Ov6b9pnFvhkPfvQ03IIZVtRiHmneOCMSsptDyCy0mR6L0NhsccpiZ6L7xs8ubKWKfTR2RoEMiA
AiX1NM91Sp1SFHA9WMWqtCkK6yc8UjqN7W//+vYYhouQIshDysjKjj/LoUUoNMDrXph1e/D7hAo0
iuRsWHH7vJIY+XuCH59D09YCUURQpjb/t/P/y4lra1IFVd4nzxB2pvWYk/XfwQaTunfsZItwrYbU
UFZkx613Ta37kILfyGklBVGH2SIE7x2NmsZbTGO2eeuWuNlCX7LHA60HEzaN4lyyzPBXoG1ipKCw
ppoW/xlcWpuWxhjob5DcigdRxvaeJdPXxKFd+5L7JW0sPYw2UlV5ikcfbDWEKX5QvprG6L1UQR1+
o5hR78K0b367Zljv6FnAkvPyTJzuHX8TmyBdCO04pWffq57HkAADhCFJ8SPAXT20foGhdMbiLgx3
pnJlxz+NIqebokV6UTFZy38P9C9zQQCropmomQtrBB3kPlK7W+CGcqtxkqmj+8+nM3htoZBwtKBe
gxk5XmbCoB1YrmzMzeAL+81KV7u1ibGem14Z6HTL4a+rNrV1ANtT+H88kKKXbaWHcO7S7JsKHtu4
Mkvn/j63XtJofABEc7OAOLfpNfQympiGMftRU+MeO/Pt8kI43dA0aCz/GWL2rqRQamlwYAhBjw21
SUyYTQc+dI1y/vJIZx4GCRV5OHU6kFVldlyNKNZDs8L2t1Er6rZQUtRrQ5x5mKMhZqsaZ9uuo2XL
otNSipdJ1HvYGYluO9Kov6rwmHq5/Eh/SwCzTUadFprBDCkm9YjjBZClSGQbK7UXCNQWhprv8wij
KwxZJQgMKN5vULC8gDN40sLesXy6QLL0JqMJ2qS/AFLtlfLL6Xdm0FhDy7ZJS4xt6rMkml2OYRyY
+LHIqfakaR79oCWd39U2HP0Pa5SvXGpOZ5Tnpp2C8oGpo3mYzSiQZkNSGgGNGF+AQ1hBHh6xxbr8
jk+PpgkNw9WTbMKU557d1KhHuJmHNAxnms8gE0jNzbWkZldm8vTNMYqBEp9UjMXRNPvSopxO4T7w
YbZW8s86TzcuHbbQHekEKruUtjxr8++PpXIUkioRYgonjlfO2KRDK4HrcszsJc3pnw1MGHLXNqjT
D8KmHqEBo0LGq2on1R2I3l7p2dQ/zBZaO/TPTSrnwBi86MnUO/lKCHZ69ZyGs9ioDMAvJ7fqGOPZ
2irAq/i4eanuB6LLVVTx/TUAadkmDcCbC8PXl5ff5enkHQ87+wrRXcHWQHrhhE2/R4q2pkVvb4F7
6PsaSnN3JeFzuiLZ8VVFxjDA4jo/mZd8vcsDLUhpUvQDB6Xrviog1EZDd5Mr0pX08ZlxOCqJ/+AT
UYdWZ0tEgzRXyCXFq9AC1jjh9cQhij8uv7vpxx7vYNN5/J9BZkcYzWADZm54I/VBFzk4Ie+aCh+K
jliAUDB2//h9+Xx5yDN3pskCgz2DlanJJ5F6G+QdosM+4FIWPOK9sNZolOpL8VOWvccedGqSinfE
uCTwCnjj/+bDMeWSubILyKB8D2Bs1WkVf4lGGprK43Zq8e1EWyzqzvxpp6b+WajgX2WqUSDS0+H1
8jOfzOU0JiICrmnTeWvN9pe+o9EjNLLAKUPAgIYOFYh9OVh5HZ/F5aGUk/QIYxHSMRpuYFQtpt/y
5fn80NKRLsiBM3hreBkLP0VMPb5hQbutorcm7pE9H+jyuvHj6VU7Cdq2fmMk4TqPxE5q7rAAN82d
3l05LpST82L6YeBPqbkInX/PXsIILDgqYMA7Y0pvKgmwkIjMTiu0vajNklvcuANQy3A/SieQjKbe
ZpmiP/ixAiY6KBt3mwSW5+9LNqFhQRypLpEmKo8dOsh2WbZDThe41Es3FugyDcNKRM4Off/E6wWs
9o/GDFDsUYYMmys70Mk+awuV/YDrmqCGdVJpjF2l7SVR4itJuubABWpcYmSAVeHYiq2Mjcr28hyf
HY9EOx8uWT7KIsdTHJVjK1cGwidcPvdK/c0LFMgOODFfCdzPLFtK6lQmCHH5YObX3SCmqQE6Ec81
FHd8mT/hv2w8ybpy+p57nCmJzmmo8IGYsy+S+R59TqPQicPvsv6rbdeG+iv3r2x150fRZdYg12pr
XvULAiH7TaCEjid29fhrhITggbduf12em3PvTONGQOWPmIXN+3huwrjmGMTW2Ak5JTZSoCdAfzT8
JuwgzK4ER8o00UfbNwtvuh5wEnHdOfnWQ/LzmRlgaKr4Hd56iWlDEfZD+bEfBDLNAZUovEBJET+q
tDPXKTLB15iGskOCktd8oIU6T5x2JPLZUOFDPW+Kyv1VgUN4GXGZ/2malb4Fk4CQdWgt85sWZvLn
v78vshyCLVnIZMhn+WqclIuwExgIN9qAKRFydjvb2ljOXR7m3Ox/HWb2yaSKG5HTZRgEb7Tzb71a
gGWPaMR8+y8GwgZSN6i2U5GdBay2VkDc0iSeJzGp/qe9pr3LVlQ8cdFVf46GzwZ4ecST+Ic8qkwd
g2oG4hpWxPGKq+xQZSL70OE2Qj+SaKVbJu9Hn1Y1/Q4iXXXkkq6Eemde5/9eern8cPf5e8Z/OWQk
15IKrvxILztYhAUmjdwDBivZul1yJQ66NtQsRLGwiO+LiCRFlL3ltHyhtkVj/OFrV1bImQ/36JFm
rxEmbK2rKeMgXF16VbUy62DbYEJ1ebbODQP5lKDcthXij9n6EIEotRLVNW/OWjZyeefSfA5+bH15
GO10Z9Bsrp0GqkKYaeZsGLUtszBspl688L0zsJFUny8PcOY5phrT5DNFno2Sz/Gqy9088o2siRxA
Dn+COllngDhQ7F45gs4s7qnUC9mJ3Y1b7ey7FQAsfclAUApU4UBijZoEwLH0FyUu2oSGK5NzGpsi
h5vKBjKehn8j4+OnKgHnRUMaAbumcwy+BaD20dgJ3NfHtakAjWuAKJYrP/33xce4GglPIggswmaP
ORZ+6kq4wTg01TtqpC+zSoKCKq8uT9q5AwPxp0wOhryFTOri+PmMqrfxXUnx+YmJunKfhOejbb1q
8N+AAVAbqANsz/eqt2mzN0AAvfVcguJsP/P8Rpuk+6u+uSdze/lnnVmsJOsEShyiY7Qys0+PLvgC
14484hPf0HFJn3x1ZWLPLSNWEVNKwyDQiNkmgkdMX8QZI1gc+wPtWtV9TUkbKkh1TQRx7sOwOPy5
Z5C3kPVZNOOZhuHBIQCf4+VbmoyXXqTvQJleeaLzw0wJn+lqoc9js9HTKtViY3S8bHQM6rg6XtSW
en95Zs6Nwj7F4YJymHvL7GEwWrERTiB776qDPjG6xghOxJVHOTP9VFWIm2XqWMC/Z4u/iIpcqCn3
TxMDEp2OQObvSsR85jl4BIM7O5kkg83keN03o4flPf5jMI3aN0gr6wrJkojNf80NIHSd1BLMv2VS
fp8/SV+nTaiaiNtreyk3+xFbI9MarnwuZ07Eo1Fmi3kAnT22IaO0AwwSMgQNzNIBEzRTXLlMnntt
gJHRt1CCQsg5m36wxfJg5UFM6120k2jj0UCJuHWwubzKTrIQ02vjw+cDJXI6iWDUUnG1uvZjx9VK
+iWBQFAJ3w82uGGdF5kX9bJp/vw3YyJQRWhNFme+49Zu6Q6eyZgAYVdBS0S8y+XHMiNzlTyATbs8
2pn9B7j9lGmhlj8VKI/XH5lv3chUeIUqThy4AeyS1lwaDQcnolizvXL4n5s28n0kOCxStHihHI9W
uBZtGTqdUN5o7ScHCtnSV0p15fZxbhlOCRzw6tiZUkQ4HqXBjgi/EogEIjM2U+4tTPJFB+sB4OaV
KODsA30ZavopX8JNDLtD9naGUkv7JabnPF7k+jgsS2Mor5jOntuMqIOy1xFsMGOzpwraLOChGQpa
4M4azHsgVVcWw7UhZk8z6H7r5S5DlHlvP41eGZJC9Lyny0vu/PT850GmJfnlnfkDKvXRZhSrkxYj
dwKNKtiTKv0XRyvl6SmvhryJ4vhsj4DiI8aU3hJIVdrzJIppbXc7Kj4Y1+hWlaxr+btzm8WX8czZ
hXGwoON4bsaHm9MaWZV+5mStZy48pfjmupCkA2/jZ9H68ts8O+rkG0Rum0TPPETpYk/Hnq2InTGL
99QW8/i3IvcLunQSVXYa68pwpyIntkTKAv93vGkNfZk9pUtNyGSMBy/XGYBnSeDZZBwhveG50+8T
Muw6MKJwdfkxT6WVs3Fny1+TQbtgMhFTLh03IFW04nFQ4bptap4WaUdWDQ5gpHVT7aBwXx787Cb5
5Zln34XhTqz7hLGpmrByYAKKXnoYYg/7Cnwk9eTfg5ujdzz7QrQe0qefTc+qHDwZLGoFe5F25MtP
dfY7/PJU08r6MpNw6r0Goxx4CDbMYb3+3lUN7TZeiIjymhXFXyHhLCFkWGTW6eQhokYjejxYXMde
W2mk8Gsd+KzfgOoqzJ+YzdC/7L6E26xZaCDMoGOoYidgX4WfrmE4rffRZlf2n2mlnPwUy9YmgQGa
x/kFsVXQeDV5zR0iqH4nFqiFhj7x2PKunA1n3++XcWarRgWvR06fR5YUeISj4kg1DJPxO0zI/yJO
ZemRDSXJi8ZyFkR6BSkP6FusT2mwF2oGbAxE+JVBzr02IiC04EhUz+iYVNEnoNVhioIysrz8oMfu
oamtt39flQQ+NqUfRAzWvI/OzFvJR4KBq2hopC+GGOJdCfXx4GPk/KYn0fvl4c5drHFxh1vIUkDm
Pr8V+e0EHgwGQKhAljHJIw+btd8MQr5h30hgOs3buFtW7vryuNPhM1+E3MWm2Is5ozHx+HvIMMVo
G09wOEl4kda5tomqAevXTK8erHrvx299k0FJvaqIm/7w8cCIQ2WSCAo5TeK+2cCFPQ51oGIO4YG5
BWFWmwfJ7z+kSgXSQkkD91/rHeT3+F53+bCsw0Fzqih48lT1eyd7b6pVRneSMeBL3YLd8OiQuXJX
OY1C+H28GVqiOU7F/AIZS6KSpl6mRaG+1Pl7l35cfvWnJ+bx35/te2lS4Y3gy1yy5U0kvZkKQLPH
ONno1jL3mn/+ao4HmwUhWphqMNZ4GDdeCs8H/gm2CXTQ5Uc6czqygNnNuAnhMajN1QhKVbdUFkkc
IGNfaOabHn1X1Vcp7ReFfoiU16K7qdo1kDYlulbLl8/M11RkQp6HqeFUjzleyqnZZnGh1vpCkb/J
0TJ2J7YtfNM/pu6gciorsJp6t7K7Vzeq1q59ezUZoJ1+TdN3hG5h6vGg0D9b1BLUXKtvWdT0p68A
w0TAtIpgX2sIemgIkO4bULttyGdsOBhMOWm27pXV2IADX3bag5LjsLwtCHkHF7x9h9HGpqVNuH/u
AHqIqQE6cgrdX3eW5gwuNNPwWfsf0s5rR25k6dZPRIDe3JJl2hu1WqZvCI0Mvfd8+vNRB/+oKpu7
CO09gAYz05gOZmZkZmTEirXqqwlJutGu3bz5RnPRLpHu2/It03829YtjP+rOMZ7kYwCUggpHmr10
1k2eb2U7V+Kx86EL3hxFlj/nKUOnuR16Nxi1yUUiihPqtLTugJvupviDAe/LZY9b2URnMy4sejyO
kpQOmO2nQzdQJWceX3ip42zBHQ/xjVhlY4E1IbaGwDlBmh5zBVyfLU3+cnqDhrrb9p6qIGk0/ZDh
gbw8xPcX3tnMijiHqGx7GO16A2oL0wtK6I7BYUaIllw2o6rvT+TlEuCFQvpnafo43z/+NEH00WFn
mkcPvkl6NF/y9Kdj3Cjds2VJLiTacwLX1uehTiCROajaD/L37oDut4qUr0RistTuh/HYQKMmSeVG
9Pv7yhWujLMPFEJ+P6NxA25RJgJWnda+iSFazfUMc+x5mF26n+mkuAvDrBU8zdFbUYIHztwW3YR8
dLwpghrKeQZeR8/Fow0nI+LPamN+uzyP70Fv6D3z0DCAC2sW6UfhECBbIU9TwzwGs4r+tOckr1F4
jXSiCsYohjdMtz7YpMgp5TnVZ/Ll3fgDrpCN2Vr1mpOvEPajipYEIs58hUwnge7/qMB65nBXbwx2
1WlOzAj7T7bhKkr9wXCH2tE+5LMiL2gf43Y05poOKBhaO4REkWZXyV5CO7nvOr9z40VPp9Eie+PB
shLeM/cIxyK3THsdSZdzH+5lZy7huDTctHpGSSisrzU9hU88cy1n1zlfrOKrzPrzMubPN2OEJ9n5
OtTghj5enpjfR/07Zz35EmH+6XfRNK3hS5p+hnPtqgPSmycLmfmNAzE/NMQKFHCS+ig3H2RUqOeH
cXrVJQRi46uOrHUcT67a3dSUOxp7nxmtF0OVNuotLVlfIPrirVkeL3/zSgy6zN7S8YsgOn1Yy2Kf
vMTgihosRFINgMFffBVtnq8ozrt1ox9H8CJ+P3stOBJQ8Eq7cfiseitLtpBjwCUhXpwQVJlFH80G
QjaIi3Qt2r6Z1P+AqTbd8Nj3r6FljH8sCesS2D5swDWWQEDwTqEHJTy0kEeZnbkxpi1LwtZQMxbN
T7AUaPLO5+aec3Kn6ZPebcTwvxF1733t3zGJtxKEtbY1hZyCUbWoEkMKyT+mN2UHt2L03EnxXuWo
DBRvlh4U+ahqN0F0qztERZ9S54tWfrLsmX95G6Z7yuE09j7mTubF1b5AR6j8PDnPG462utxLBpFG
OEqwv7fxiaOZWuqDnOCDTcl/GENIfGsLKl0UgttROySqfhjlmUyOtYPa8i3xv9foPXvoYR1np0cr
easncN3zTz5IODfmUK9GutkMNzfnQzGVniLDpuPcNaHqIXRDRue2kZ+G1nSt6O+vd0pUS18J8wEl
vuAmmZpJQ4R2s4uyBfkq6d7v032blhuAhLUhYseiTrGUkd5BeKUmAalscSGMhhR7EooZLuqC6AhM
cNtCuykd+H/9o0/vJQSM3LBZMgGW6e10Y8BrgfrCdbJkX8i/22IfK7oDUxxmHDMxnOZjoO0KR/mk
teZOHQvPKYwXdJSvoWK9c2BVhrzp2RyUx0jXD0afbKTo12fl5FuEmKJLHHj3DGa/W5IixhFhLNm8
L6DmgBdXG7xazm7QCeyyjS2wsgPO5mD5+ckO8Cu6CHPgSchKxNepNRyiOd8X7d8Xjm2D1ggGyJFH
6Vjw6xQIghItw0viGwiUPafdqAasT+CJBeE8VXrEPeWcgWTOQ2B9HrXrJrtKhs/a+JwVN6AWdfVu
KLZcaImzhRPvbFzCpgGrFIRoohIKWq/K/NmX/GMq30j5U40mSAuqDKzfVnZrdcm0BYZl0lNO3eh8
yYyWR7Q5MVLdZF/4+lUGI3eROxtv6GXC3g3txIwwoTWSOJO1mEGIyiuHY4iOVA6524eCXjeIlzeO
4iWqv2ROmEmCfhU+PG6ppHhSsoMU3wMQj4KfqCSR+IClmZvRK/Ifio4y9LARcVyeUggIz6c0jbNU
aVOOXa0JYbCUH2Hmvu9T+7/ZbP9OqSUr52bmNCHlljLG0vjQtI+x+WX2P1yex+Wc+M/TSHfVuYki
kkO5G1m1ZJZceYB+W9qwsDVXwvMsKVoZTgosdGF41EbeumNws8ghXB7I4sXiQMDYgAOhMXDBoJ8P
JKhoubdllqSpNdhZUYWy75WqBQdzK5lbGI21KJkYYCmPkrPRINkSrKGaYDQxK4PuTT/9MkL1Km+v
qmL0zBjedOdRniGsGolJrJRGz6NsNUd7fHE6VNV+OPqDrP0orB+Shgrlk9Pmu6YodvpwK1nfbLP2
klbdiOnWjruzD16CvpNze9HTSpER5e5K1OZRjScSMkX7XXPoOeUHCaD8LPoEbXZ+G05z5EmD/GiH
XbrxHSurdPYZwiqR6OKVCfOiG1YkIlSzlXljdP11AtMXXCwo2QZtvNUBvxwFgmucGRVOpiBTbfQn
MZrN+5xE1pBPbh3le2CiXgdFn6y92tYm69uyOd9ZJUT8nVNT4e45n3G9GLXcHHFIY6jd5iZOYemU
AHbv7IfUesyn+pduZh9qU7q+vBHWcpkc8/8atoXDKei1NGWWl7fkx274qqi/frM32h+L+rqNgfnM
cPjdVoiKdcbGHfAb6v9+0ISFSy5GfpdDsLpC8dFfMdx2LLN9aDvVDs0a+U7x4ajoIbZy03wYPN2J
X8I0g1N2mEMP/Q6VSA4Al2JtnW8rpw+T8eeDhLUP1a4hsclkmLTtZ/3XAZxTn28ccSvoO/vMirjW
pln1/oSVmLuuR78jmj7RPc61t9PsbzWcsGHukju1CqiNZW9OIPPOUTycXsq43cEgXLRfVIcMaurO
85cNf1h3xKWyvrRNO2IersnzMisn1qToXsfpNtWutfTQ03c0ojA1AQq/zXQP5rzLZtfScszJH7Pq
uf8nM41GDsrV7uCQZFzkI0Med9G+BQdWNzsb1trC/9bHEHXV9FZSJbI8YO0u/OOp9AHiZNXy4HKL
SU+29m2z9X3Lwr/zVPq8iInk5d4QTyLQXFUoMSumPuwW1dSk7ZHRfkJmukm+TvOGiyhb9gRHlIog
RSyC6Yij8YpkihINbqgcyhJdwpuofO3tF8O4h2Q9HDtSkvdIf6AJ/TMed5HybJabBBfL9F8av+Cy
5mxmSh8vy2N8ybv5uk7nAxqpbhe9qpKXdJ8mXSWr8bGa+KKNu3ot6b60Nvzf5ItQD8jHjFGhlZhs
a0twc5f65cH0730KYhnPpfKHE8IespFu+A9WHZkk24Kd+n1HntyBEtdzbbWa4c7pVyeVXSP/Apm2
a1Wvpn1djY1nWS+SLm0MVlx4Ggqh66FvgFBBJTgR4p9eHmhZlGxwLPI1JPveACbBuNOUT3X/oSg2
DmAxd4OB38wh4LdVGZ4zIS7RaqS9e3QHvb4DQtjB/as6neskxl5Lt3BI4l2+DGYxQxkWjO87ojgD
TvCcvACUwLns114xJQVE/MgjNUQ+MAUdZ2uOroM6TzfC4pVBmrQXwmpBsw/kgsIg0W6tFh2bxBvh
CHDxsm5HsvYLMjTxDYLwinv5JFs1B6kUHBoAxPTfh/+J29RdgRA1ZNxc3296BbIa7VbI/5StzPfv
7NHplmRC6S2hartcnA7pxPMTM4CHdpE2pF2zBhJkIsyESmAeujMVIQ3G+y+B/9rkEJR/Vq0jNZVJ
fUF60jaPl8f7Ls8hfscyIScDbpPRkTuf7zBj37VV/5Ci85U9cU7q5T3cEn5+Z0VepuyRyXHt6M6R
NrIb77aMMBHC2dzMIOYnlQ/QEUn3BjtwwUqj04DkaC4nexjX97VqbOzTFXc+m33hgPZRlTJiWFZJ
5YX7uLypIfBIw4PUX0nj18szvGqKu5FiMr1d7xh+Gt/p1Mph50CYTkbrWKr7tI52ar/z/Y0DYfGZ
dz5FExbYNqCwpui8dlJYelBTxBidx7kFnfp53kqlrJsAbguzIsAD8ZUay3qfVwt+PETr97dU7680
+HJ5xt4Ftb99EiTx/xkRoomwDpEnNHm1yA2tbBSG5GYvaUH3JeuddG/asX4VJLP8ko9pfEjLcrhr
AUj1dDVI0XWCWupW/kF8OIsfJBzrVYj2W6TLjFrdWbJXh0AU7J3h31ooKYbPTnRdwQvfOTuUpyLD
q5WtDxATIP//AyyuSap1APiF5IDaJvpsZXyAFSOWqXiZtNfQ0JPv0c4s0ChAhcmpqZ1TsP+uGxvR
3bu7VLQurIc06ZOB6CttSPIxbB9mSFfV6B8Q8cPwWbYPaX1o6o0Rr/vZnwELM44qXdXnNQPW/Lc0
+TCV95n+67KbrW5M548JIataVPKMtBQmqMLK9XewbZn92M+AGbZw41uDWX5+csbqGcoHacH8afH0
UHRvkiMf1M3uo9WD9GQ8wknuJJqWQLiPlZaXJyqo+nFAd5WnEGzZlrNxbC8h4/uz5s/sCcd24eSJ
YSyzN85PSBnozoNp3o35MQJQ0t5Qxrm8WGtTSCsu7U7w6C2MvOdTaGpVil6vk3hl+RwN34KYKsRW
3mTDxu9tcLJMSCMq2dBjA/ltKtKIYKMVSMb78kjWIoyTkYiBqUodbzArrGSp9lEdtH3X7uR+SFxF
29hDaw5BQhGEj44ILx1T53MGAEJHjJ6aHhiDoD5k1CemLx3qo51xO/jHy8NanbwTY8JuUlLDHHsF
Y4M/7M3gOaYRuO7/uWxkde5OjCwfcbJCPgcRwRlGLG4ftb/PzAOq2Egabp14q6OhuAyvhbE08gnu
Zrd5gBI5N2kJbqT4PvaDO6H3bCj7ulL3dviSUi5V0GOdc6+rd5P2GI7f6i3C0dXh/vmK3yQRJ8MF
RNVHUslX5DGdLd9G40ZDmXuLZ3HNCkzJhPVQLvCAEdzEcbhKzQQoPrQ/erJz7Adp3NlbWdS1GSXK
XV7f1O0NR5hRExq3BpHC1GsCFJicrw1w0SHegFb8TsWKpxLsP7AP8GhY1ATOHWSCf0B2FiuKTP2w
S6tFxiIt7KsEKje0L9Groxwyp/U+SOzu3rbnci/Hw1Tcj6bVQGdlp3b1c5Do1gMCVwSO6s1xiNxv
kKo/5SZFUwyALXC4wsjl6gBFfoHSu5217V3fa6N8TDNjJECo9VLf6VoebBFbr04jBIk0Cy6AT7Ex
vQoRsZ4a8NhS5TwMkeoptG63QbL/+41GAulfM0J8nDYIKbUm8zj5Wu9qA0KKVuHCvPEYd+nV/2ZL
8Aw9IeUu9djq8692epsn92n50G0BWVeDGCIn+KFIjmnvUrQBEnONxhJ6phH/7KDDqOTORVKTh7OO
8G39BC3jroBJr94Cfa5tMMjSFipyC+8XOSvSXFWkLmLNKkXd5f4+U4DIQKH2t+SZS5hGnoVB0rzI
I0m4kstSgRLfYoRVHXSHMrZ+paWhbzyQ10JhWMFtUipYAkR/vsP8Tg8lsOi8F4vmNgKkG+Thxr21
Ol+oPSycYbAviDlMsw+7ap7pV0QSOdmN41ut1K450tA/VltdmGvDQagLkAcdfeRrhDlDhqmopokb
JUFEzC6e+/TpsnevGljYonXopuB1ECJ32+kNKU0ZjLGAfrvruP3+3xigfo5KIee32ALpBPEYODot
kPAK/iDThdBZuKUf8a6itLgWogQk+ll7yO2FVS9qNavqGO23sfGPSrR3VJIB2Q4xVM34FMSLiM/d
ookLxdt/M7o/hoWwoi8D2mNTWi6tKv9GX5qnB+oG6GTN3U7HJtwZSpOi/B0ytkD9Ck/PThv3km0c
JmMjQlrOMfFuAm1OGRE6Y97ogidQKrHseAa4UluKj3DW97Em3zF8rvv4yRkDE+rp9E6GNeDyDK4O
DwAT1HgQSjliN3NmOnrr95idehjClErbJbGFVL32KZd+XDa17ibc7XSimnTYiXVZKNGz3Fx6sfpS
80z/zioeJxNavGtV+1lUV4bxLKkfrX7jAln26LuJXZglSLtCRi3i8nTIZwnkGKGJ8KcKOif/UYHv
tZOjPhwuj3B1NyMlxlFBchC0yvnpV+h9aFUqpqqWV1aj1Fd+EG/VTbeMCM9tOH1yLnmMwOb2afDl
jxZM0JfHsTplnHtIby3xpSgjJk2Wg+Qjp9IkdT+rILouIcwFG31lD29VvdXJvPYQgSLxX2vCgDSZ
t/ZQsMNQHieQlrs9mU8X2TdYQT77vfOgGJ8vj281rUmTF0BxYDB0lSwTcBI6I9EoZZGESTScnoc5
81ANfEUl+FMuI5FHf4mRoxybl0juaF80Z9qpnb7r7HJvIZF++VvW5/rPpwixlN/HU5pWHGGOMXiV
RBT1gIhtZ7T7dNwwtTLRAEdo1VvACryUBfdskC5HtxbPQZtpVzZIhu9C48q0sl1gvyGAfHlgW9aE
ZY06u+2RS2Xf8V4259cq+DIGKgUInkzOjZlfXTa3cpDREWkyMMiKuISEOLEpa2NWBxr3wIMcSb91
0g+j/YBa8saBuXJOI8pBcwHxLw3xIhOTPtZSVGdLUx3FsvqjOcBmcZPrV0qK/pbK67ncSNuuzaNC
ylZdepEgoBUGZmcdiHCfUzOdn8bKC/PxVt2jUb/v22ajzXLFFyFGJRGNthCEICJ7nyyZdSAv7ZwN
As0jd5SL1B8+kgWun1hP5l/j0QgcMLhoGWlgBOBNON+Hc1CMfoL8pxfDaN9JtttSWRjYZ3/vGydm
RL2MulFLo13M+ITYcXNfNp5fqvQtbZz/azccMjAO1TD6x4GTCTuscoyuLWcaO+eyBnULRTFsO7la
3U6p/iyNTfRsR5P23a/M9jDlNLCHsdmFrh4iQr2x/db8lJmlKMdSsieET0GIWUGEVOWaGN8i+Q0K
znRecNE3Bv3lTuNGWzm4VT89MSjs97nxq6gwMVhAU9KlCJu/oj/sqkXsDdmbEm7s97UXG1jjPwMU
gk4ptNWsRSKIJ/hdaTdga1qYX5Y4F97IgyRzYFO2capvl31pa5jL9XxydYCDysY+ZJi0bT1XBQdN
aH4qQvsoOfNThQ7ckG9CRZehCCHM2VCFGNTwR19rci31SvXnWO5H9Jv168C5s5xrS3902tcuO1RG
inD79eBvPLdWzwQb6hYgI3QFie0o3dDORVAwza0cQFBw1Vraobc9md6jYYtt5B1m6Pd5wPsUdSA6
3GmuPZ/cJBj9XoqYXM0sZVLUUbMfhgmgSKZntGz43/UgLumtHdQbmAZfJES4d4OFMjQJYIdLPMyu
L6/22uipniOQRG2ZZ5pwQDkDOgJGrjPzvo2EAQRZ8TFuDraUHKtsPl429g4nswz/xJqY0StiLWjL
yCA/lT92CrLrVV2B6n7m8PLCQt8NWbzLa/W+Cg+lslM969qMPpbxHYc0uuuILsRP407aKfHGh62E
nHzXUo5eBCQgoTxfFgkJLlJqzMJIeTKpykeuho2JXru+wWrSV8tb1YZl5NyEk/hhLbXLbk4iK9lN
fQIUaLKGazQmqwhVZad9uTzbqwfIqcnlk052st61iUroSdy5EAJW3/ru1Zz3g0J5/fOIGDCigdLX
yzZXJ5I9xGThT7pIHAqBYpDENaNMBwc1x+Zu8Ldwd6sTif4q+SRe444IZlJ8JZmBYqDD3tzJ6a01
fpDUozM8Xx7I6r7gzW9QRlaQ7BOWyy60ujKLZV8E+VOiSTdVWL1MNmzHXfcQIhl/2dzqvKHwYcIP
pPGyEszJbTC0GfhnT+uq5rYxC+fOnLfoEpZfIp6yeOC/RgR/KGMSg2GPEcMYd05SISuS7Cp14/5Y
dzuYIamOs9txhHO3S4m78jiBFaHXs+d6UOinLK+jIbySYBOeE/2qK53bwfhpOVshwX8wzbuHAIWE
k9gea6JkhNyxQ4zcabs2+qpIqMvV6qEPfW/ssmNmvA3FeAyUrfLPmlMuzFhAI+GqMsQCdV9RJLZz
IHxzVMePXdCQ35Tn5L7qFQRUg7bZeOmsLSVJXPBPwILoBRQOLHK2hgTSimQKFIt+dz1zO4Q/L/vk
arB3amRx2tPzY5wbeQgx0kuO444lBOeBtE8NpjZexJbH40wGLI+d59FyEPaIfvyPHyDsioLqnpRm
fEAgZQc9P1rz18B/0Kdj2wT7rn5W5Y+29otq8mW7a5vxdNzCPmnqVrMzjcU04gKdhqNtjrvLFtZi
rIXKgyMSSCYvn/OZrQMl0JpmYrvDA6spe6V/jaWjLl110CCn9JBeNrfmnSSHEKVdsIDkbs7NGbMP
zW3Ikakod4ozeHELT0f8VkjR/rKhtZk7NSSEyE1p5AGYFcj3y/ylm/OPWj5vjGXN86lILhhk7up3
NHuR7qea3RNBhe0Xm3xy9ZT/Nw/7UxPLKE/83pDbtMp+vyyGV25Li5503pReF3ht9VRtcUevLs7J
gAQndxJHriKfxZmSG6XukbmAgM6O3XEryNkyJLj1KMVq1yfMXOzfKPZrn97XzQcr3Ihz1taHNDE1
EBpT3pM3jfFsz6Zvs2dTu3B76WtZVldDkG/cz2ueZgLHRExX5Y/4EPVD2Zh1i6PBTmK0uX2lo5tC
iV8v+/NaHu23QPXCtQ6BqFhQldvYyjsEGNEdkd66SjuqkkabjexN0MwOYwgH6z8aHMjVVB+cLtgH
bCm7DLy0szf8fvU0RngAtnxY5g1ZhDNopTlQ3Ms48ueWNvWoH91kpB6rF2DrC/TZHa+IKlrmI5du
Ha+Yt3qll0NJDB9OP0DYFqZTpZmVL/kuwoa8OyTWbY4SHgiBIJP3XVHwXvIuz/+ay56aFPaG4Q9x
UAbU5p16PETtP010LAZtN7f/XLazBrljnf9MrrA3jNyZImshTJyMMYLvPHfLAW5Lq74JWkjOaI3a
We0/2pwchyHfx2oEOc9fd9Esr6PTjxACJx2hAntYJrjJfDdVSd+jkWn/nI3vlfnPFN6j1eIl+rHp
/osEHDJ9v/VAlyKtMMu2NoUJxXqOVCW+CiyUoAr/To1fWnsXm//E/e7yZK+F1qfmhLmuCqIyiWKP
F4Tz53yq9r1u0gdPdnHJwyl/q8j7e1YXRUCOCTTVxLdd1EaxYzdQO6JytZuqXVE+zDJ0O1sUMKvD
4mGnUXteFFKEkCyM5qLTI+xU2cuyKfrqOCrBzq7u7a00wqopSOkWsmkwYeJ9XtZZaNZxxVEgK+j8
XWnSLkMQwP8W/a38+zJ5SzmLRl6T7LNYH44me2xB1xM5tPvWgFDmuU8eZXPwLOWuaTd2+9rVcWps
iZpO7l0lSsogtDCW901+7GNFRmxPh2atQxv7sg9umRICsCSZKz1TMKUND9b0PZWeiNY3bKwdXjCn
EeGpEEMDVhGG01BXLWIcouwqN+kKD7yJi8SS6/xXozmxJIRddNk4s1NgKWhpAtXoLfMf+v7r5Slb
O/5PhyP4d1z1ulzkGDH0iK7jD00VuYpxVJSP2VS5zfhYVfvLFlcnEPFD1HbINb9j6uKyCZAYI1s/
hg96cSjl6yj9COfe/2ZF8LoJUHU3Vlgpc0TwlEB6m9P5JlLUxzT0ty7xZSWEO3QhrefFxng4kISj
NgQjocQ2+XNIQvc1bXEDxHpmlbodFGipdK0jWsr1Y9wENIr6quIZdr3xDStvDz4Blgn4LEhjiVt6
LAF8lMsnwLqmWvu+3pXGdQ9/oGx97zfRdStH1VJ+BPpPYg16Y2Gjqc1YNPPyIsiMHnYn6YB83Ufd
HK9oB7jNAnOrgWUJQsQJZmLpllkqriA/zzfdrNRjp2msJqC+/WDaezL0l/1l5ehYIHaLQDnU+LDo
nlvImyadao36WCi9lcFDNo1unG7kpLdsCD6pp5FsZRU25gH6LPstsaQ7xR4Pl0eysr/ORiKszRAl
hhaUeEIdF3T3e2l1HWkvClxU/4sduOvPZ2yG/VeB7B2Obb13C/kRQEQXl942SHpt2sgJkF3nbwvT
/7khlSpjpdU8q+caYJXb1VOZQG6nODtfQRkRbGcRFvusq5y9T078OhzG4XoExgDXjpZf6bQwAIQy
rSV9GSKrY1fDcQ7D+IC17iftOHLk1mGVw7rp+MgC1jEJyGicIW7OpgTgb8uus646KhngkIpG2ydp
qbqGNI+f/WGWv8ZBE9w5UTm9jUFq+c9Jp2pf9Q4OnSKUyAcPshUc7VQxf/hRMj9ZqUpvqGT3+bEs
y3wABRYMsTeP6Igda7+1+junTqTqoDWJEh6VIAg/10Y/fJbqStNgLizCr+VkK5ErBT4qaXar9lcU
BvPDENexs3HfrR0sQKOA+vEyB+8l3HdzyTWYKaRM/bzdtcaxJnwt9auxuiv1fWZ/uOxUa2t9ak09
X+sg7qIpVrFmVQM1aVrV2tC1SW5cNrO2R07NCC7VJDPuM2FGgUgve078D333vdosgC1zIx5bUPuA
kCNGhZZzGe1J6FP7RuhoMDJ6TfW91HZqdtT0xyRERqW8leIjQCKnejLNjUf02puShvE/ZpfRn5gd
WvSxeA+Q4dN+9NAOFdmHFE0as98bRu/K+mMj7VsIEraQ3e/494grF+JeleOT0hOwzXPDdjW3EsCs
zEPP7rtevM39eAAeFfSvXdLcmMG0t3kQLKIjIw03ifHMVXo9h8XNpFnHyyu8ckOdfYowB21tp9Rl
+BR9UEwIkY2dZJSAl9vA64rkWi22+H5WAikGzg21QEhlSyRL8E0/j/RsyLy0MF+KFEEau0w8I/Mf
Oqn4RX3hqpmal1K3f1we6Bo6/NSwSJZgZEoySEqPWFoxX/tySrBjZ5bXSnp7L5s9dCVlnsS38dxY
xU0SSv6tbKUR/bVlE/7yJ02WvDYxFZLrWf8kq1N8FWc2Epc6pHQq/f9++zVMjPFTH1CXd2M9rG7C
oTduJllOn+SYCzkPig186ZoLE5VS8AHIZSCGKXhSHMxNG/YjCCep7z0fVLtsNwangv4VlZZkX9fJ
RzIyT0Z6nKtEc5VxS4Rj5SQCSwL6bsEegfEQjghwjbOkRXJGQJB91rTw6DTWJ1PZwqytnETIqC7J
H7INhMTi8TrEo2lUrN40zK5JTYPety48ZsArLvvJu/b9ZXNSzFBU8DjyAiI735yNMlARs6fMq9Sv
Iw9MHV71Xa3ssvmml1+hxoMdMgyvtGp0U7oZZO0xja7D4ErWPJX/dvlr3s/ukrDm9Q4VF3eLKYRC
chrPEv6z4NYz0GxX3ZR76fjXpzykxAZiR6DG8SaR4qYLe0sbARigNUKuN9qNxpuqfhq3ukffB6fn
ZoSjhqBFq5oCMxm8B4P+MDnJxmy9P8wWC0TbJlQ9EBwLwamRTpGSGVgotG4/ya/5vAPXf0xn+Kmu
Ly/M2mC0RTlch1MCSXQhejTN2WdlYCtF1q59avOIYm+bZRsDWnFGKqIaiDSMgHsTRY+swLDQ+8KM
Ob0aiKOGSvbJGXLaU9IXpwF/T6tOKvXIW9cwjyxamIHbGtFLq77oXXzvKx9Hq/QkbbMr9P2VvbRH
mZRxEPuBf144eKj2aXotV5kX5A7irBrcdJE1P5K4dSGA2ZczdD/TP2OfHdIGQJTxcnn6V2qd5/YF
Z4oDyejNts4oSjiHvurdapJQlFXCh9n/VTfRYZJ0GrQI78etlNqal1FO4vZatCHZN+cHRFEAS5nz
hjXhBRv192q2W2IVf7ydk616z/tjj2H+sSVCRqKBjuAwwpY2twBoIVIZb7Xo1t5Cd62OiXY3ahcL
MbmYJoSEj1SzSRhAM5OryAW9MYduekjbt1w6bizdquuc2Fq21knYNfZ60yUWtnhLEiL/lBVC5CvT
Lzzd+mcm3xzphwIU0vjxsuGVMfIyAlHG+QDtiFjNUB07aiy9yMGr/QpyyVVzLkr6B+Mba1OEZdUW
r37cgwwif52PURrqLI+7EnFktaF8dlTVo1xC8t50bvv39U1wzmA6sWKAIhWjybKdKjWYKmw1R1O5
n9GjbkbFnbuN+VspB50bEvZcqU21mY4Y6rLbJLyfy+Oo/VDt/UjO0urcPr+lBCKrn4ri2m72XfJ8
ef3eR46Y1ymtcTtDcCimbnLDSQNiw9zzjQFAFK3waE0PS3nSesmb0oPsO9lq21jZf2c2hftX45hX
Mx2bs54enPigZP6Vpd0Y7VaBa2twwqGCPpoRlyPdZxoanFA7MqjJ7ZLviuHvWr33IvkQ2V8vT+j7
J+vZhOpCZoKYY0JWhMHlFimwm7bZzfrb3Oi8ub0xrq//3hoXGfpphDH0cS9b5mTbT6Pc0+yi8A4v
or1GC29S30kk3pJqPFTdAMKi27g91zbhqUVh8Qyji5BMRvlTUspjM36TMhqUbfMQhZkrbUZRq9ZU
HpRUPxZKNmHLg3qLw6RmfO1Y7Kbcgq4GuP9U7NSAZputN/O7tYMGQjNsDYQRwTDB4fls+oM69F2n
SFQ/PfTAFtax0FS9WL6342ceUJfX7l20s1hDGgy8DWHou+shjIy8SX2sSc63JqNxSX+7bOCd+2MA
EDOcIsg7Elap58Ppi8ZCXwkG/xwYKvnLvn1oik/xhKwa2gVZc1UOW7wMWyaFGUyzgeeZyhoF01tK
5Q9a6QJmwhTs5bfeNjxnq6/8XSwvjFG499RubvucXKY7jg+2etDUgmD7eHke351Xgg0hLPPnYM6s
EBsh56IfHJwBirFxV+kbm3nNIXiJkb0g+YdLCJsZlCu80xF26vJjqmVeXW44xPpk/TEg7F0zaac5
KxYD4wuvdEV53uQm2xrD4iAnB1JrTFqctJiww+CA7oc761s+tmFC7EwolJhMxzJNTWi6evBJdjbW
YX2aQFOryxuE5sLzMfijavaoIDOGuHHhaK7rD6r54bJPvYcHLE5lU8QDIU4fobjYeguLIXikRcsq
2QUVFDf1bnZu+86Ldcs1rcdQqt2qg1iv2cnVhkevTiFNXGC3IGOAz+18hEqQmAnc65Jr+fdV9mg3
G8WG1R1z8vsFRwv6vo/Reedom2jC1Pr9ZLvyfJ9udWJujUPwtsrUAmNadn9Rp26mXPnyVgH5/ZuI
dVpAkdbSfwk6WNj89JeO8zCyTiMkr6ZBD5gbxA+15mnTdWnsYv+h+uvixmKSsp0OCInDQBP8z2yq
tuplRpXQ1ya7k/JRBxpUGVeXXXBt8k7NCE6QRRDvRypmZPWrBVuK2f+8bGDFC8BTUyFBZp0Xgqi1
ro5liBwInS1V86qQk6x2k349Op8uW1nZrVjBi5eSIEwYQoigxQvIuZ4lN9X3OUnCsE4o04TeZSsr
k8VrwIQFnDwI1VbB02Dos7QuR3oudl4d61kON8h/3o2ClAes+GDDDRhvycad78hwodgFFBZ6uvSQ
DLeJudf8v11vTDA/C9sPje3ObxWrk6O5D0Cl10MeenQ/yOkHXdv4/Yu/nBUclt9P6gINIcO0KGWe
D0Hq5SDKhiL0Wu2XUr8M7c0QHvJhF0Ybht75lWBImKvA8fE5RNo9tZjpPL2JrDc93cv13y45QgXw
IwG+ARND6CnsDy3LZSThBzq81V9ttOv6rcLyyjjODNjnE5a1sWJOoNg9w3qc/QONOCVAoq1y08qy
kEVmuQ3yarQBCJ6b+JniG+1ipbpPfUSI1au2Lzz0Hcat43jFiU9NmeLbZ3QKTRkxBYOVXhy75qa3
N26WtdEQNWs8WJdWUvE4TotQH7pWY1H073rp2vmt39B1QLIu2fCydzue5T+1tKzeyXbJVXOmLIyl
ApWxOKf4sEX8sTJdPLtZFBATFK7EFHE7DH2iN0boZTw3klfd3Mf1Ri1jxcUwAagZnsSFIkjwYeDO
vt36sBSk2k9bd4MSyvX4Q4Hg6OXjcdUODbBLCY5byxL2vm0PTmGVTuhJ0i7WvDjYmfbjvNWisLIk
5J/B7SA1qGpg3c+XpIs0NTLnLvKQRVKkj1H2enkUW79fWPJe7fIwU/j9ZXJosqe2/HX597+fpf9H
2pXtyK0jyy8SoIUipVfVXr0vbrv9IrR9jiVRO7Xr62/QFzOuYukW4b7API1xOispMpnMzIiQytko
cf5+j11E4CQefKcREYYJuN3u/bC998jcHNoS8xH1GOu6govmZNccYzKAeasfH6F6nH0OSoJ62tCm
BGndNsGpjwxNoLw8k6inA5YD13AgbTWVbbIZ4l5dmAI2+2DFDRrO26F67OxmWw0f11dQBqvzOwam
IB1E0R3DXIBauk9rFz1AAlMQIPOf0sIcn4asuZmnVOzLvklW9jT8cJppvEmT8ed125e7A5ruIG0B
Up6BCFwdtBoiZzSEh+UE/cwqZMWm0c3ty4CvekdwdyEVwDAVehTn+zviNc0KKikW3G7DDDfwWXuT
VsnXlk2rHsVqBsnHTziFtybK0wgQcO3cJHe6JAZ6HdPo9SP3qqDV9cKXvhhuT6kNDoy3qRromZ3z
32PQbg0JFQ4FgfXoP6Ibb3IoOg1BqJsZuYyqqOHIQQBEIUD5iJIP9jkXvldjqDAsHmf0quqnTvcC
vXy8yWo+Yh3gvQTcCOr7qbLLrvKmCDyAyVcWrkywlfb7MYKGawTi0Mce4NIaVPUUqnjN7voHuzzU
56aVpKFqRwsCujBts/EwWsBeUoCbn+e/HgA9d5EpxSMra4extWJweXpZQNOvcVFtW13b4nJznDmj
XhsiTAbeDHBmtjCjiPEMsA48N/4YQPXkLbIgeieGoBl8TcC63CIwK1Mi8C9hpE+9R6qhSc2ZwLcw
A9ie70T5Fv51kVuuH6oHuHNBbXM5pVhHvdFLG7VP+/3g+v8CY/rQGlO1R96xvb4pFh36Y0wlhO99
J0WuAmOx869rbmaEiYhoNt7lS/jcI7WHz2IXT2QHRohxG5J1T285GIKL3NkK+9hYm7n6aRvfrju2
uNtPHFN2Ycxnf7JC2PQTu1iLjN+5/UTwMC6NDbB8OhyBbh2VAJybYTGyEiIfpvMUh491j3kdDTJC
Z0LeMidpZezzeGZRgk/l/UBGhqZnwCJN6npJhS4/laSTxqSFHFGUP+LECHBMLhlc+OH6dwb0/+q7
kgRtF4zOPswObvLKoKsXmQHUoGv3gWQAZQR2q3nSXs7RKL9CftyTX+EXTgU0On7FCHU1J7DjMbDB
m5t+xONDDj3XIVxTaN/1uvC8uGlOvFeS3lhA3qVqYHfiLzaFeMYeXNNrwP6v783FAwEzkG1Hrx4A
KmWVm7kDz0EIOwZBnY7AD4uCvipEdyLECG8sx11Maw1t8yPIEK8bv8y5MJyPaQxMsXgeriHlVQd4
nztZNmyntXcEam2dofQ1jM53WrJD1Ok2lLw0zzOTU3NEnbcdmVeXkw3Bnwz5Hfu3Gq11FAakea4A
KxSFWMflNi+GwxCvr/u59C3/+InVPt9DNDGbyY5guICuUe3QQ5SILbMxMwmixOumFm91ApEJvC6R
X17c6lnXjF2RwJaHdkzQO3PgdTN487P1BOk3txo38v8XjXOfWtkevxXjvBo2ocUzc/oblOsdPbu2
yAb8BoPx8BUl2uEmpwUeVXPZrwoTFBaDEc07sFFNxyqxxUM+il2L95eGwu//WAxMpP9vk0p9nFrQ
F0JhBD/EpBjDaNd9t+fsp9FuU3cbQbweAOYBi4Ri26gLX5eJNjabg4oruPXknI7yzWuHJ2A+KhEi
o+neMWqMPOv0wxe3FcbGXbwniSRgPN9W9uT7OTijsczJd7Dapc4/voShfyLPACICCh8YikcLU7lO
uDE6RlkJmWe4x46W+7gDPGP6odm3S+sF2AWCEEMD/0JBgGVVYnlcpoQ9QuwYem8Fg1a424IPJuwy
+0sIch/e5iFmGYcfY1V+axr2VJMQ9C+58yVsiaOJTouhETSIwIKgbobqgxKC+8zAxSTQGk6bfBM6
4TPmmPbtXEMYDYJNYfJEunzjjvkmyjQZw++ynBqq8EhDQViK1GB0Tfm0KRjHHZBIrdLqUdBxlwjy
I5vSIG+fZ6tdW1H8L2QdZB23Rx+vr95bjltoEPahcVMkanZA/ffrX0geWvUn4bt4qOtS/E8dY59Y
U9fthA2djJBY6Z9yZ9qB8yAIw/G+BOA1THW0FUv7+9SikjdVUHWYphkWKz7XEAcj68bM3hPUTVxt
11wu6DXvlF1uGe082gNspcim/SEJWPVWDZobaOm+O3VInoGTXEK4RtxYPoxMCMGc10ESgT3qGMZ4
/Gyuf62lR8mpKWUDlVnbxeA4TFcN5u+aYgNVMZZ8D9NobUNUaoq6oOo0YX/ZJDjlMSWLaOQotzkf
qiSFFDaCbVjDEl+J1D5Mvhl01L8PKYi68ofUmDXc3ktxQyrVA4gJsgZQ2J2vqZELd4otBEGHYOSW
efdJpMuRlj6b9AcQBFmDUicqyspMwGrc4vqmbKoe86kfMNiHgOGuk6wCbUTUQpuzgUSQ5jJf2pQQ
iAEFOyr4eKkrAUhUOW5Ss4cmwPSQOtsWOkDDZy4RsHvhCvEJQWtI+WpmOw5F4g5QQew+jPk+ir8k
/hfqba9vx0VPwDtjoyvo4VpUbsOZjVOGmwR7w0teuq5/4wKolGHW7PrFCx+TKAz8L6hFX4xoA34U
RuY4IcXz79x4Q9ObodhOYie6R9PdlNbGwRuB3lr96yf8O7GrhKp4tLp4iGcZPoqtn/KDUz+XuaFZ
xaUQfOqdstd5lMxRLuWJYkaqlXDYv9Lo3k9IsbKrgm2TqrPWdVFoRi6W7WLIB809UEqoJ9sditpp
0OsHi0++SnLvpmd0Pc3GQ2gUQWEZW0p/XV/PpVONw/wfi+oAWtjmSe8AWLZyymjl8Xu/081GLt7u
pyaULYnHDalpBBOeFwKKjJO1iaPHaPha0RXaSzYkzMJWc6CXQuTvYXoL7WTA1JXDFrqV28zcxTbp
0Up230EZuBrTYe1gqikR47El+a05TIfri6mxqi4mpjTGFCgmeDo+zBWo+h/t+E0Yjw3Zi3pV6ya2
ls76iZNq7dJ3/C7FXDkm6jhgPDexA8Rh/ImTcGpDOW8Q8StpZMMGSRsoJQYuiQMbFW0xracWAnQa
czqXlIM35V461SbMsfgjw2x3MW60qh6/rxElBaHY8LL7L+d11LaAk0Zt3eAOXXUgBk62lt1H75D6
oz8TDO5u/dIqXsbSS+/Z2Ip5NYnIeEB3F22xIY2G27jOspvW9UDYfH33LPguCW9tqPuB3RTV4vML
1iuAy2zxekUB5hBGx4aNgddrAeCyq6o6L1/neLDiJvfV0XkoT4rS6VEjG4bavTW82n6McvcmGwc8
2YS/m3p7WCN9uRvBmxzEvJw1bi5EHElRASAYoOZAwSrhgJZ4+oARGW46wGyBfgqXxfWFXIo4MAEB
M8DMXQzHKdd5NNdh60bIyUp647f7sdl45Spj7yQ2geLZjQMew5pO89LHQ48RvIOSRviCPy+jTt6S
Umacxm1GdwbyToBQr/u1EF7oqQ16vkGEZWJiqS0Qq+s1qCnGaD3nd2HyBbSUAO13n0glQOqOFiSg
JTLTVFaxaaaIdg7eo4l1JPGxGr97iSanXFw1TLXi6YedD1jZuUd5TZI4nmHCs7Dlfw753dRqHpcg
ZFrY8TJPliTI6AOrNBgtH8WUgoscKJ2k/iIFIX+4Ztq/QTamAhVgaH/PmsI/hAk37lnB2yPPrXzD
AQrZh6UZHyIu2ncyhuZHzctwb1rRvOWGG+FVQUtnV/ZRuAXvdnc06dyTYGbF/J5OYDij0ZglQT8S
swLRqCfW+cS7uzbJzPXU0GqVNJ1910zMeBB1OLZQx5nmXW3V0YfNreyO5l31FFbNeEt40j5mhujw
2owrMN2luQ86oq6J1pFp//DmFGTVBWlCG7pwVfvadUmyIW2f3LtMuM06cRMQMlXokALMHzNwA84Q
sXlrKch8sHDDc1/N0cFya2vjh0h0gq7zyD6uxrJCybkWt4njyF8W8kMPHY+1XXcFtINJDLJUvxy2
NXXF1iwGP991Ud3tUWUcDjTMk2hlzrHzJcpm7zjQZgTHw1g4ySYk2VQFJDfJrV2Z4T4afDBJVY3Z
NEGHRdwOEOdau5jTAv6P5sa+77IEUF2397ec9skun336LW/j/Ijqo/HK07z/Pode+NBUA9kYVux0
mNcnThYk6IaSNQRZCeYKzdT66sy2j7b2SG+yvLM+ukzY/5IyMR8HlvFNKawECTMgB9naKMrsa57S
oQafc5n9U4TueOQgtn/jVt8fysKaV2KY8jv8591d7HkYPM+Ycxcak4XGihMfvNHmd3bi1mtRzkkV
1Cj3fvVrmz4NReRzSCALpwIAx8uGbZhHUbYDkNw+lHbTPqXcqbdApfntijvOdMTA1/Cd9bGJXq9A
sdiDyvFuADhOBASMto8eoBn3WVjzCuzvMoZD0+IlSvPiuSxmWq55FVeHrqzr94jQ2A9qSwwfpOcY
HM2saXaPdpy13zjmI7d8zqpj2JnOa9FVTniA/GsCZkB7foLaUbHN08ldGaHBnlxWh4fWalxz15PQ
iTZ1V4dWQAvUXVeEp1O/y5pmfMqqfuqDMfPD28E1ciCNjG4fJpVhBWysyx8A6sSvDtYlDmqw1L5E
ltsU64L12WvJyfhig1rtu1+BRTbKfLMNeMWL18Lp6w83Q0UBOCIKOEicxvXXcsj8p9CPGhoUleOA
85zkN94wRpu5A8Y7K5vh1a4nWwSRIcpfYz+MGwsNxVebJgC0ZB6aRUFul2CBzhM/fnHSEOJfiRsP
QYTk/NWebGNbhp0TB2ZpZpj5D8fhzRHRcAizXPhBMVB6M1R2eB85LQ5wabojThGGGeO86m+GITXf
J0w+BXZaE/x01wtzsPGW7D4XeGCDOscdD3WYGAgdVKQTFP1mcSTCSB8nPndlALGZ+lB7NN0Wbot6
mTvHAtUHdwSWg6f/YK5r+FIxvzvkXuajsY0i4EOBN1oBhFK8rkQpPiIvjO8RDbu1IfLpB8vtejsT
sDg5fTHGQcMqEHLM0xTdJH2C1NWfaLirCc9fRoTrrckbuw9gKDqUflVvMeiR3pGq5M9GOMV7Gjsu
jkMKTgSPxu0mcsCon01zvwUnXPqe+40RkCnuNuCsYHtQToBJjkZuvxZiYij6WTZmQkCgGm3JxCAJ
Sephk/CCbMo+dYddRanwV15O3DkAjLjxgwG8c+3ajpssxqNMoDvsVqBoDXqQim0A8G+dFYtYuqFW
mr16kI3HXFszGpCMJ66YVsDbzNXKN5v0F2jigaUcy7p9q0s/3EyOqN4ZCdt9H2fpFjwMzbsTGe2+
hlbyShhduxFMVGtHLnpcGPNXYnXmr4GkXsBYWj5hMIDdRq3f3EAmYz5Y2IjgEjdincjFUisAHIF/
bjkle4wTY4KQV8jBpPA8J1sTvQiLvdv+VxP95JmujCpIpy3RSYssZnNyXFBSCaCYrJgVmIEqLdlL
NppdDTb4TOgGKxeznhML8hec1PKirrIjUFOgqdtN3yvrH0my75sQvHBQEEp++ln2SFod6HsxhSQm
gNg+auUYIJMv9ROrdcN4NxpIGlI5+pgc3H7b5UkAXaIk3o/J15D8w2vNW3wpUUFVj2FSETUVpFzn
NpMmBnWxbF+X4X2SBAPdttVuaO5C3aNuKe06NaQsKRSdJr+XXWVDvHbimxMdOp3c4NK+ODUhf8LJ
+vE6FHEiv9rMDmPugvHY+fvWOEWBCy85zHhJ2uNzCyUG2Ygt+2/+cDNMO+ZvfFfTk5YJtfpWAkc+
QKQgPaAXY9xWkzem1cuW7ezdDl52bJMUqpMJdGTt9fXcfumTnJhSZzIEY02VZ/Am9F488gjFREs3
2nuJZAeD6KkN5eXlIMsr/Bg2wEi4AgMdUkRQZs7mmoUCLCvGrY3JwrinUK4ANNABFVEODpbCClI+
7ieo8414sbXmd4YhgeveaxZaHR/yWFqHjZykENHGd96GDpWFY6Qbhlrak5AYAFwPo8DWhRI47bMG
RA94edriVypeY/HlE17IyitIAkBBr+pgIQtqwqnBayb3N3UdtECZgO7RK3QTlIt7BSEC0/8eAMeq
QM5gcxQvUjxvnfBoG//WPRibNC0GnQklQpiQm4Y8O0x03ovfJ4BIrE2dXKLOhvz3kxBRpqL3iIcn
s1f+qtNNWj6M1fNnvsiflbp4MYPEpxrgRoV0rXa/euX3MF8NQtc/WNxZJ19EeSonlh1H1IWdAuov
zhfea+rCuqVSbiOjxgMpJFiqOt/UkBps3Dfrr8n5ZXQ48UGJpzy1wSlXwYe2OfLuq/Bf0vDp+ufQ
LNPvS/fki/thgWlwARM2+RZnEN4Qn7gTpOgDJlNRr0MKdr6lJrNLJzNHjyq3jglkBHFjm38t1yLX
CWkbYHjgc/XVNr3pGXbttzjlU45hluHRM5469y7CADvVRMWlfODUknIIa+TNcQGA0moydyTeR8IL
CH0CBXD591Ow0icK7T7J6YqSz/m62VYV1gWHpd5ae+R+Jtt++My3ByYKc/iovWLO/NyEGCFcZIVo
tLfVneuXQZt/5qz/MeAqPmRFW1IvltG9/1IMWxrflOGO6mBLiycRE1QASGP2Gst17gYzk6JuOlmD
Y7sh2hp1GnDdRb10G4JxFDgMtIHAsqvkgWU1Aw47oLcWA1KeR9uUTgFYuiy+uX4cl5p49NSQssEg
0SxI3kpDTVvdoqiUHgsUNTasbZpHID7DlehBHdtT+n00rWZNZ3eb0cRZgWdYl3EvbXbcy7/3IbrH
tpKcZK0zl7ONo8vSrWmPgNM/R+ZNC0mx0dJUHZfC0KkppadRVHaNugpMyYHexHkaIM5xfWWXLYC8
SqLBgHBT4pCTgaicy9Jp2+yq8t7pNYdpcYeggv+fv6/cB34Bli4x4u/XxT+84+uoQLXEZxsn0ZFK
/6a3UXNgPO0AOkLqiJl/ZTNiI6KnBQ6zlddTCNW5ePwYWzcCsyJqVu3MMOrFAjuCLk1a3mJg+X5C
7W9uOlTG+oCDCtgBD1Ey+PvOuu9CH4UvzVosvQ9Pf6CyiYFO6+ZOrkVnfPXoY0yPebyJSyiEHutq
7+iGLxaX/mQ9lACAmqPrgw4InUU0xJqkDWg1AVq4j1Agur6JlkLNqWNK8lL4HNCRCY5xDEw6X1rj
3jQ1EWBxn0radcwloG+h7tPBKFwwQmDggtu3cWoh/dZ1fxeP9R8LKvw+KTK/xEwH5gSgWZA1rw3b
Ftm3rLk1ct04tsYZXznWoU/FUNtwJk6qfcmTW+hp7T/zSf67XuoLvXHsaeQhvPFptyudAXW1IshY
pvksukVTtnTdp4JYIb78BAgxSDFYAXKtdE36l4Fn6/+fS8p+nirwKILGC9dmS9a0/JJTYLs9zbot
n9E/66bEw9C0EuY3WLeI700MgYrmbhruaooECvo91s53tte9Wr7afIDJQX8O9gV12rriUzoQ0uE6
SW6T/BiODxlmj23rK+REOxD5kIBYK3SCA7wUP3Nu5WQWau8O4HvKihbjnKI+DdNxcyy6eGWi0B/r
tFTkH7kIyydGlBXtSTEZVJ5c39txthN5g5F8Tets8UCd2FBumbpIZnd2YWME30whSQ06zebTWVCS
wmioqsQwYAFrGYRGuep1Q7WLOw+NP8C72G/5hfN8rYRCDC1zTF0VHn/lCKlBnkO3DUyudMVAgQSm
m+kZnZMPTH8dPrEHpaok0LSQbwee9tx2nQ4N99oRDVQ3eso9B+Ce16GpUcuubvuGrYrRfBLjj7l9
w1z8hhh/TdiJlwqodZGoStQwu6gTGNAQEhZ8z7mVgkOaTeae9IYLlfoqvfW80vpy3eOlTYmlhogu
AA4m5rHPHR6TwZJUqNiUcWCl4JUvHuZo0hyvpeB4akS5FmF7TCoCI7HzM2Fo6Owzt8JT8rXp3q67
I/+SesZOLSlnbBzrKeo7pMfVCOY/UD4CYLSy0SRy2vfrlnQLp5w03CQ0QyMG+aL/EUV7lr4wtrlu
YukgSAQ8uCLBEYIXzPm3se26bpIBo2VF+MESaOeg/1yhI2kGg//hGNs6+nHd4LJP/zWoDkN5WYdp
4gYG7dLZ0BHzCpDkzdEEvW5m+SP9MWOf+1WVriXsQn6kdEuLDSHrIntxyCcC1cnqqY9+F4LwYG2H
FUd8y/murzSV5qVAePr35b+fVEYYgOojRIzwJBkhjgbhV667lRa/v7wNwU0ByKv6PO55k4ESzsKc
MnsR7bTi45swCZqJ6IMekgltIh1YePGgYt4VkAZA8IGwPfcpakuGmhUs+tZtEgKPwrdFNARDZyFv
3l7fBYvrd2JL2QU2KLRdV2D9YkBADYqZeU0suGRelMH0xILyDiq8qSBihIUaE5n8WImXMnoWZFXU
uw4NYuTO/GhFW/BbA9e1KgrNi3IxoWHub6p0zLBcJDThkFOrC7EDjdgaeJCzfvpCEgMNZ8G9EuDo
sEDrb6yfM0bzBwoQVLmSMwh3FvB9YKYlkdCs+eIBB1wDSAUQ3VwQXzM7GuomdPCL+hdub5rh2Pqa
oKUzIQ//ybFwcn+qk4xgmpmz+7QDn1rB7wuh4/hdPBsnniiBHtG395IZZpo+a29cNpRIRqwjHxO6
blx+9PwMEuI8uiF1qXvlLZ6SE9tKXB7aLnH7Stp2SnArbUX6UsY78OIA/vKJM/LHkkpky3nTe5GA
pbh1A0HMoNWps2s+l3rimVMyJkpYyAjS0WprY+CH5JrWxOJRP3FDOer+aFUYX8G266035sHGy/Vl
WvwgngPWJuCjMD0onTzZcwXnkL+p0YtKUB0yXVBlr3l2Z4SPaIJdt/S7Oa4mGMhs8U5AYAHsQHEl
zSyeORLIAXqAIHRu+v5XFoIC8d6AMFRbbgZnz/L3Kbyr3Ee05K5bX/ITuSGQTwSyOIBbnPsZUqPg
EMTFOvLmQ8SYLR+/Y7jsYXRfnbTRHOSlEwb0KTBNwCaQC4W3ssQzyZODfjYxwfdzk/Mfo+MFbrmK
i5s+XTftv9e9WzQI6hcAOsDP6arMPwaEQO0qbFGm8cqbqXlvwFbhjfexN0DCPnqd82kNoWjNki7t
f1yiHmTVpQK12pJmePaxwgKMJCVgsIN0Q38zaXmgFo2A+gvjFphhBu3w+XfzvbFDaRFvaUGabRPO
hzo2d01ENV9scaAE5MmQQwIoD3VM5foWgy1p/+TrIcnuJvEwgy82Fs09WNU2mHXdxnX8CBHT54k3
Kz/7uP75lg454MrgnwIYyENR+NxJ6s8FrX0k+TWUEI3xti//uW5gcRXBgItmBDrBqKOeG0htUo+m
g+uUhfNOdu4qw9xGkafZEfKCujjhJ2aUC8x0oEHKZF4CFd6gszGlm287/kI+AXyWWuT/dUc5zFZp
gYsWc6CrEDldgjmcNP+oLeD3dD2pxXN1Ykh5qSReSLsKBDqr0ga9vP9BMMaZvbTkoWProkz2jfeJ
lp6HMS6K4IG2ukqlVw2db4oaxfooPU7zN5PuLfGJ7ipUidGyR4Ll2uq1ZThg0uEGCjY+5ys2gqQC
V6SuELq0o0+NKLGepjO4iAoYyan3aNLuyS+er29pnQUlMDhOkZcQk8OZgXSONT64meZTLOag6N25
EsEGYXq1h5eaUxINAqey8b6aJbBCN5P9YnRfePwE0uX4zrhDMW3+zAvvxKr6comRe2aufPAP6Yzx
mLdWsKDy1lpWfLl11bN6akcJeJEwhxEUUenKqmmxS+zpqR+/itl/pPPPHHi+gKU/rn+xpSB0alHd
E0XqlGmJw5S6ACZIiYHuOf1rEUM8XE6NKNsitxs7EiHc6v0dWGQDyPKCg9TRUVIuRbpTM3J3nqRN
JWsGZ2QwU+EFlo1TkNMf7bCvTA3QYnEy79SQErnJZGXMltg8iLWuouljDvHB7sLqGcJ7EGwCCb1r
I6H6REsPMF8Q8KGoDKS4WgHwecQbW16HWW8e24Ld91pyf/m5lQ0IE74k3AQV1YV2SuiWw4j5e5hg
9X0tn8nVHCRxF+TcAVKmRrHmyJxiPbjfxuibXemYFBY+ITqK1KNAsACiqpI40L6z8sTGJWKCEWgo
dxxTGuZ3V0eQvbDrz8wodyLAvxFJGcy0LYbA2/GhJfWvtjDX1w/XwnE+M6NciW03130isZRZw++g
xAJYdpA+jcy/E2UYYBZFc9Uv3IwM72B00YC8veylccswa97gque0fiN2uYm7X3EI3Pnwgi2FmeIf
fjLsPuHjiU3lNjaIMbh1a8uQtRbzi0ifgsCB/jZvNS3zxW+GdwLyWgpWQpUcsGpEHiXS0DCBqdOL
t/2cH+s50vCI6Mwo/jijiNhgwszY7mr6yJttFu+vL5n87BeHDPp2ePpA9BEZ03mcasMaGmMYnl/1
A2b1k40vUMUBSCcP2k/0aCBfhRkR0DJLJkrlQvFBDoykDKbGeFh3dO9APjvT1Q8WlwyDIvhrEPoF
hdO5P03uACbheqjCAEoH9o4JM5pupLn5l86SZWLUFqk4lk2FJkbRaBtRZwAFyq1dGKMUzglI68i0
9nsfoJcRhcSk1HypJc8sQARBnojU7wJSxwcaAzMD/su4hcSSL/J6zfx+2CbOrHFvKfCdWlIi0jwz
CmAC3It9AoQyuS16/xCBexA3zeH69ltyyka/HYObYBu5eAiD6iTM/BRF0WqEPKwJNjlON5PwNfXk
pV1uU7xDpW4VXnHKLq9Z52dlgkqMnxZQwNhBPzL2bigLJr697tDS2p1aUu59SM7NQHjDocLYgtkj
oOxH72965+W6mYXkFpyhfxyS63qSXliGbUb4V5hx5wc2+LuyrDQBfNkTSdYpZc0vOPazPIP8l4PC
Ul78mgAR97+ybjPoZLsWNwDoov5jRQlxSWo5dSyrpl31WHaHCZQko+ZWWDIBJhsUdoBuljTn52uV
5LnfDRL83k73o/tmgKLWbDSLpbOhhB0xDgJ3HWx4ZEuib4MFBjOdltxS1EHv1AehPjS2gOM/92PM
7BRUYrgNgF78UeXxbe9A9cjh2wwMpG7tBR74Y4Pr+2zpFpd4AlkXwzC4mgO5peBDG8GvpK8Asr3n
CNh1XgYg4l3RagMEJvRvr5tcOqunJpXP1Vd2FlUmzmqds3vMfazsIf/ZV9Ym971tz3JNWNV5qHw5
IjCZFlKs6lRW5aol40dYGc0h65tvZW++m35UbsLEv88xD6ZZ3OUP+mdxlb0Psb50zCos7sysEWpc
KFyBkqVfQ/vhYyzDd7O07iACoBljWDrXqDmC1hh1QNyUyjUMORZ7qgwZC4cbPBucMQ3mZCXCX9c/
41LBDHNUkNABLAVAcHXugwDIOALdjvhh0zszpaspo2soau5qg9/k6Xvr5QcXOEQ3mvaR2/28bn5x
F8lCFiqooDRQ2YBp3/cCVMhI3sufbZpj4yRbO+pxpX3kBtd8yMUlPTGmBH3HNZMQrGAoyoBbr6Jv
6Zwe/AYSLsZnsmr8uf+6pcQAF0g8TgXcmmIAqk3vhhUMeSE0rsfygbfmWsRt4M3a0Vidh/LfT+6b
Aj8JNHmwG/Nqb2dixd0ucIHqAFfW3ThNK4zLPUY96GC4uQ+79iWv6ANLhhYy0NmuTrvA0jJVLn5i
aoI8SKLYQcV0/puAps3E0Mnjg8p1Fm998KaTNagOAh1J3OJBPbGkeD8wARaMGN6T8TtxgjzbZ2iG
WHwdRgWUPzRbd/EuObGmRKRyAgOBI/1KwGBiTt9C1EktiBBePyA6K0rwiYfUNdxM7iQX86gbID8D
ZGMaI4vB9cQV+e8n28Zp3S62JvmJuvab47e3cUfXffgGNNyG0GSTxB8FZnWve7bUm5ZqI//ZGKqS
Au9jXlfS6uhmWydJDmCsXFl9selZu0f2jPYKX4MU47nvnW1sVBsv+jCN6DGLD9d/iWaNVYngtjZo
CLSfLEPbaxLb4MZMdpWhk9lZSgah6oCHAQgDwZisRHSWNZXrp3jzRMyFkjzdA7C++4wnf0zY5x8S
E88JqO8R4Zo+OnIWY5g0fgvnWWNmMcyceOKcmymdtvTaCZ6QKTqIprqz+mer8DAGQjU7c6nZiBk4
yG8SQDAwBaQsGvHbxnBiH1khOOmg6Da7kFoPXOeNkW/jvO3CB3cICtKD/GHT6BCnWuvKesZIVRsi
4KiN2lJJnmh8jL3VUN2A4zfrfgCRjfMIGvbexpjVsLn+MRfD2Ynryio3bKg7Id/IZQKGMr6a6S5K
unWUfyl8iIevrltbqlCerbRyO0ZRXMU5XnmreL53+02FMVe3382JQF717BjPmb0euaYrvriR5ISj
PBDOBbbR8LPB9EvYrML4UIgeJOzNpvCMXQcXr/u3eA1JQi8A/AmqlcpG6ic3n0Ibr2U3higm8lSj
I7sML4yZfMO1pQkpS47J+XQf8jrg81HbkFMZEdcgJRJ+hzWBSLN/2trvV3ZEk2C23S/XfVtqcaDn
aQJaAS13G7IK5wcyKn2vMV2Yw6Qa2TVpdds2dbl222g8gBCJ7jrq/GyTuglGryvXzggO/yqcX3Ja
6Tjhl4IpgjrGAwh+zQUfrJ23zogsK1vxzD+Srl6Rmt1l2lfWwnZF50s+RyFNIPW0lTur5VFve06P
ImLy7BUfVf9Ugq13gkgORXd+0xiQ5GKaPXT5VWETpTGMxzqQaFHbr4Znx0kZwibPV1bzkngCHMGH
ctDRXensyH8/uY+Z3XGoSqKkPrFV271MxRYK2YJ8vb5rdFbkiTmxUvEBdPoevHGzPog9gLasF2Ki
M/563c7ljpCrhu2JIVfTZ+rmrJMYSget9CZ7Gfqnwnyodbz9l4f73IQSu2K3mn1fmhjZj4gdLLGO
Sowz/Jp1XYDLOxyYE9OG1ttvJTN1/KQFYYkxyVnhsXqKhP9sep2mZr1oAQozBHU2qY+i7GvH4nGY
hCjId2LV8q/E+euQK9k8IYcIfjwphqJ89S6upmb8XXxnXxpn64RlkIYPBSBB17/60u46taMkrvZY
YAZvQOmL5usoy4KIgVAJzSCi8WdpvdB6QvMHhSOwpilxvWuRuFUUlSnhP9jlv9lg6y7Ghc3lIq4i
nWeorDBV/lsACVFMBdLDzq0gkP1qQvEzZrkkfwlEeef7vwjlT63TbVP+ZPbNHg2O18521qYlwKZV
IkbUumfB4m+iIEp1EPOlSNj52RUdVM4A5UfKSrObcO5uRGLtnNrdTtj706zrXi6Zg5YItj5qgNg2
8oifhIqyBMfDwPAxRTNX7xMLQRSTzxAXXZVZBjF2PlkEvCYd9BsLiCVHASE9C+aRDccIIiEbv5sz
LwAitCwg0eBJRi3eN19CFJEe3bInOpG2pd+LPgmFyCzBaIQ6DRfO/8PZlfXGrTPLXyRAErVQr5Jm
877byYuQxLH2hdqlX3+LufiOZ2hiiAQIDg5gYFokm02yu7pqjJBHxvQseE/4Ua6H2jpf0LS+mrX+
vUoHlY/wNt3T+gyB9BwUiE0LroiC6+kELZDOnWPKL4paC5mETg8nMlyhtyt01yVsmYc0Tom+22kH
KKNqdfiPfzEOX7DA+cEZCgXj6NzptGHF1WYevbCd9L2me1tXB5LWtrfaQJ7XdMKVB3Ba82lsYkWi
SrIBuXo8xMq4oidgSadDrxBr1jLCHc6Of04J9U1wWP11KAGQ60/hATQYaBI9tVCM8czIGCFrG22s
5MCMyxkESdXbeSuSY+rEirCl5ioxQL+IWRzdQzujxZbdenRz3obkQUFghFPlYB8h3SVMVteu6dp2
qA5V9rzN0Wzgx7FnBG5vLLvey3MoMUx5WNQg4p6zfr4B0gzJG2OyL7pyuB/7dVF8kWynwHVt8ALy
hLVYIyNpNFkAAIIa1fxAJcEv6U2ka3eDN6FWMYeK4cs8FS4KHk+86Ey4zOlKkrFDWZs/aRojglhK
2V15IPraJKxm38bUyba4Kdz28eregPD6OqOaC1GIXOGwfyZZ3C9YAMicGtivwGidfkVk02QeIxBS
zI0z9WgRLokexE5pPWkeKHL6fGhB8j7nVXIJDBecLs1ylCkNNJkfXDdrn2aSg6iq11zrBx1jEoLP
dh1wtJX5hc6WKtnkK37J73qne6q91AibqOFsZ1W/bOLVKZ9Np7c5j43xpPeW9sGqju28TDNf7Chi
+6JfyjBLrPUqSa0SlZAoSvwYvGh3Q9zOKqDS12cm1h4XM1zXca9xRBmDfMbD2xyrIqAm+r1M966y
f/UoI+RGC3ZOsp1VIEZJyhkWQRDADxNelxfmPxsdaxpcvFaGZePRexKH1fBauU/J+AOCdylyMM61
pZRvlO1vHAaozIKiHXSZwtabCnOxISNRBFMCclWDK7vkt05rKcAAknsPzhzIYSGfjY0uommnAnx5
6QwkdDF4oHI7pM33jL457vb8VpLtW4BdoGvt8Igi5qymuiUDenuKwKLTxpyLg+PlYdJZfkG+xbOl
ON+kc3dkzTzdMetojlnWwlq/gkDcNDeFe8dmxczJjYAWH2BkjkcRFshM8jl2PWgPzuX0a5qd+Y66
43Od9bWizCx3QEhnoDyH6ixai06HkwHC0078dV5HEzCnP7sFyJrL1fPjGZXBjelejOhMbVQ00fzq
LsYdyyPYbNAyQgencLWnVu9GTolZdPrndXicm4s4A/mAn2vPers3VG8VSVYAnQCA6XPpAzTfiH3y
AwT8SqDo4CP9M/rWZxLoeRilmz733eyNFEEMq84NbXbnfVN2Izi2K1z9MxOUghPFOGnX71J33k+L
qi9M5v78jYTJRN3qSy617afeLEB0yluzm+7Apv3CSo4brp1VcfuQueWxKcH38zoG6g034IDGUJ+K
nT21C18vi3/Y0MdmhKMxzha2tgnMRGgqbua7OX/zyjqIlvcE7JnnF0gW8oElgmiPh5hviTh1nu3v
qqnHTkOrhvfgZZ7v2fdt9DhAYNpRJfpNmT84CPZQOyKgMRPjvcG0kbWEX3qA4+wN32sezRUrt9HY
fRe9oBdcs66H+MdSByXdk/yja24St0HlZkfHS916bzXml81jse4rJ0wrFQePzJmOv0/wV4d1JLdj
3AdAGZ3p/rhsW/eedD/7VHHz+IPJFiMATjyw1+C1ilNICDykpZ2R2JiJ1kwA49oVC6oZnDzW7/N7
5ixhYhA/76tNUePwLb43BHRAQcF+2eQin18qCsrROdCd+zlWRHjpzfT40wQ3H8yGoMyLSWDlJdio
MPkbpIbaLCTeU1ZunSwc830NDba4DKu/b8Ei6LeEeeClwLUkviEYQ9IDmSiIBoPrHLlTP7KCSSWZ
Jwu/x0b4yX30iM27xqvQYIgLgPGt732737nlliRPk70vo1tTBZCQXQSOzXGvOzLH2GLH6QJzjp0F
1PEtcjOjWc5TvY5k3ounvg5lAGR+UeE9tTMsmu0YNaItyUd0HB7a9SEBMZ1l/ChUrBuSuIHj8g+O
GOg25PROTaExNitTC6bS7NGJW7Rzgo+4vo3BtUgCNISdj1KS9TqxJqzXlJlxoc2wBr2UlYHzEf35
aWL5jumX1nfw7ALyogiMklh/YlJYswyNyJU9wqTZko3eD+FUX+sqx5As2IkRIdysU5ZFLb9MxVPp
s+ICBUdMqw+m9ZEprlSmdMWwn9Azi1QfiiynK1ZWmVVYC5/D4jGdD1N601cETXqhHW+s6inNrCAZ
37vqPXWuonXvkjacLMcn+paCijw99PG2jYrQGDborArmYgDT5hY3ihzqeMnt5P39IYhqyefnClOD
+DhUZorfb4FR8ABeMtqdy35OGt247+e9S8IrypUWPm0Jt7GWokdn5beUiP2s7bDTXlOkQ73ez5OD
vmzadNuQK8/YmPVdD3ampQqY+eDZb0WZ7BrVESQLv0dfAxHp04WCclk06Tq+xsM0o7AaQwQ2sHPd
78YDiMn9aHob2nln23dVGU7zP1QcYB5tcw7Bywx976fmQV5NuplfTSN2N3tP5gqISH0xJ4oDULq/
Ps2IzbzaGmlel8JM1b2l7RTGzb5i1b9s4iMjQkC0LS2ZAWvCVGrfO/BiD+nGUREFy2ITx2XxvgoX
DFTCvjKGeSpyXpZOnJ9FdFgLCEUeWhdks/llXb/OL+edVTZv6OuF3B+SRoAyC8uj9zrwvfGCfbds
NLq36eP6D0cwbx3+nwlxaRpzglx7AxMtuy7ib8zZaJVid8tHAdVy9Lci2STmmkAfv/ZEm3B8rPvF
etWzq1bVTSY1gcqJoyNNiE5TYV2S0TTa1cUoxvkRKOglv0LV9fxayCqP4OH7tCEEqcWG1gVkRuBf
7dv63ULOvQs0+7eZfh/G+wLHoj2UCpvyYeGdg54ovCDFtCFr+sGqAaQK7PYQxx8pkkfkx/lhyU4K
lJv+MyGctpGh0xKpeLC0RptJ2+MSbodZdbN6G7NTvL9VoxEWyVviIrEGmPIgux4b+yn9Dnj0+eHw
3xBu2likz+EIi5QPy9QZOmywdPHTwrfcl4WWvmdcElWBiM/MOVPC5jRc1kZGA1NT/cvQLoruo5nx
UNydH5DsNY98mWFyfDQuyeKjbc0mKKFA+ylYcLsDZhKSLYYfDeOly5wgMlu85Jobl5LdYkfXiRvf
J0zRcSoLesdfILhIAxQsyBjwBYQexuW3Mz6ZBCXqC5Dw1HSb6qoR80AtTCw6y2wTpGRo5wZ76emh
NHprMk+GjTxhCxmVxC/SZ7feFNHFbK3+7L0SpJB7vB3//vxA/wFQ8+jBh8KP2Fibtz2LQCP6J0xR
Gpb9bpw35xdTMpNorOE6UlC08kCicDqypnSbmaUQJHNYGvR06+i7hPiovvl2GuKilalSXhIfPTb4
J6YdPUYcE/oSzRxh6azML7IGWOLDOlxlRFGLkmztEzvC2TvqaEa3Sg/JEoivUxcJ7Nnv/uGAPzEi
PFXdZrCrCtfSIEEzlBcFxHudVJzMkvgB+gCkITm8BJ7A/340YbmjrSXJnSJAWfSqqweoV2WX/ZRu
at6/OWaKeZNE3xNzQrgCIw70OXT4XGG+5yz1U9PwC20D3XOKuVR1haqsCe7X2gNuAhWsmU7YZj+A
xPStdj/noW3e58PHeV//6hIWincIPLha4hHiCEPT9cipBheaFG7HkL2AiOHoV/X2vJGv/g0jqIND
hBo1cXA/nC6XvZaogM4x6q+oRltDyLQUr9MHVzuct/N148IOAYwMxV5cl8T3VLbGtd6ksGMYHzmY
ayFmxl5NSP6NYG9ypyCxFTfmr354alBYqkKfagNywBhYtGmr/ehddP03iFkpZdok15pjS2AKP51C
4EWaqephabUcgltzFKVbt4/ia4Nk2Tb1IIfRlG39biVO/JAYNNk5g5c/nZ9f6XCho8ulK5DREIs0
Ueu1pNRTwD3ZdQfIcWHeU/fbbIesVew46UoeWeIedbTBSzvT28qFpXxqQg83OOZA5msGynOfTK+j
dW/1imuP1EePLAohhVoRusAJLIKEu542q+kC0HobNf9QZcVKor6G2iZeczg4T4dmzUkFPV0Y0t0g
dQLb6PxxBDub7rfDR2Q96OnT7N0AF/8va/efWUtwICjrZrFT8fEZ4B4Cw5d253ibytvokyKtIQ0p
nwMUAQ9G3IJ2oIYlzdrYxfW03hnL2/nByLfDkQ3hkDE0rXGHJAGUmvNS1JsSFaF+7SA1lwIX+zxm
vrYcRhVPgGpkwpVHT119XAyMbDTXUAOwcJ6/R6uK405lhSfsj3w/8qrSbriDpOQyyR4H6JnnKl1Q
qbcjTIKkiSIvaQne3rRlHa0ebDDbr9bMp4CcghwgQbbr/EpJQ8aRIeF8yb2qjwy+kWfk1C3tV8yu
PbJZW5+pVKMkIcMxQLVCXNMAsFUEXWnRUHirG+NiOG3s6nZMw959HOsb4BbyOnTLv/dyqPcAQmuj
YoCCgTCDWULikeYpkiXZlWvcFfZb+fe3HJRjjkwIc5eCczObFiT98+quN+/a8ZnVwbrcmsPfH2Oo
+yAg4YRG2Vps7mQD6h7uCJgJje4K/TFjAaWBhWMmW/bn3UG2cU9MCdMG4Bl1GwfTRouPXntzIIId
1M3id8O1wV6M7DqOBsWLQeLrJyaFaSw0ywJRL0aHDPVkvK36rvWuKlX5mP/K6XOI184+51AI6+OS
d+tCMTDPeF/GH9C9i7wHljwU6T4yFb4nHRGoz3iqhpdlxDg0TF0CzT+UjpF7HIHFSDuIGF6RQbFa
kkgEoYFPO0IkyqfRJHkPO/F6a9ph1DyNKswV/wlx2jBp2EOogwB8JPhD1dOkNiMA0iMTUEz9g6gy
Z3IDIDYDbxvyc+JjjlC8i90Vzb1QC4OkvPm42rWi1V9qAgkzXuwGpFGEF+aJYU8YNN+n73Xz4KAX
5vyuka03z8j9z4Bw2iW9Yc5rVSLBVN7riNRmfusWD4lKC1i23MdmBLdqMzbi3MY4ku6wVi8u87NI
4VGS44ArTP03EsGjkriLkznHSGj9oqXfPAipQ2ozX3K/UHERSlcFctyUEi79ISpy09yajE5Hyd5O
r6y+CbqSKZZFZUEYTI6rW11zoArUjQgyII1KK066IEdD4H8/ugm0fYOygAfwl5Y8p9YTWUDkOylW
RGoDmB7ewoU6gpi4iqO1YvkM4FU932paSOsrUn6cd1/ZyYzS8X8muHsfDaNo4y63GpholhtIqg5e
aAE22VwzDVLJDJKsqm4iWSw2KbC2KIciLy4mZIFpg1YQQY0hWbbM6UITmsPFEmrOFeIzA9Pt+fFJ
nfrInDC+HuIdYJiBOdpeTcY+dV9cEi7tvlFhieVr9TkuIVhOIwX90ApDw/zdyXYMmVlL8QySjgW1
ft6IxcEnwjFGmVeiVQQ1PtI8Tc1zmhysGIjXxyz7hzuH+WlIFCdkwzSUJUPg15f9WD7hDl80wQgE
pqNoQZBO2pEhIfkQmxT4XUBbAyd51YraRxcm9AAVLiCN0B7S/+BgQe+J6HE6oPIZ2B3g4sS3UNVq
aagP6NBV3KalEefIjOBpRp9lRhLDjKnfa9ob08Lzniy9ngH4jCXm7Oe42p5u1Tpzsiri2CO2QhVO
Sy5plockNfdGMl3q081cVYCnmRXzK69TFAVkc0hwCeAMpPyfYLsHMzNZK7jeTG/rvPDtbD9pwL0e
zo9R5g8AOvEzCNlBKhIOJv1I1o7CH2pjZ0a/x+V2cVU5UAmGEWmYTyMivyB49wcwb8DI0ATAqIUm
vY7cb5a78+zAAGCiesi8XadSWJS5x7FV0dUXAlQEt9pVlyl0OJu/b0rDsFy4BTwdhHJi7qI1x7VZ
G7hHP2vOEFhu1u0IGjdZwNzcATXooHulwiel6/VpU0xcACDR5ZTbZPWP0oVI9bdh2J53CbnbH9kQ
Jo5NIyi8VtgwnEPSGf7U2gBX3RX93YqMZReFtbbRzc15q7JjkeD1DeI/dGEAKXy612ayGqg/wGjU
Q3nFB1Q4G0HPpzHoy/R0Z0+mGTZdk15rfYTE4lIau/MfIIv1XL2BU/rgKSFiy4tCo2Qo8AEWLhYF
2TBsusgrfK14MSvFNUO6uXmlCGlmpJp1vspHdwC9JMPoeQNe520arlm1geA18yFOjFuTreoElbrM
kTEhTK51VUQzQ81Pb+4WK+yn55wqXEY6dx7XHQRgmPOJnY5HixO3qIoJHsMqUHNovkt/4JkJkCs6
9hJbcbxIXeXTmqh4xRzWA2SGAS2p9ZjQb2v7FnvrfVnpl3pFcXKiNcVSoXil0eTIqHk6xCJmmhkb
GGIJZCi/Qo3/kJNElxyaotHagruamCksywa66QmGZWUfZNX8dfKJ7XvVs61qo5Av16clYSwo38xJ
xz1i0NGr0/mOF5D0fhxR3/v2D5sKDewodNg4RMX3JqTcYtI7M/IAgAe5/Q2U7kf6BAT5GKkUYmVu
/gc/jlK6wRnZThfIyemSkhILtIIRIG+mDRvwNjRfzg9ItnNB/8P1h9GWgfTaqZVatyvQay54R7k/
MvIxAwfMotvOUTyiZSuENjU0GKDRCaSAQggeumGK2wTzFmtXQ3zQzZtiujTr+8FR1MmlZ/OxJcEX
dAAphqTnK2Q0u7X1LrMeuDJSERArNUNojGjTqNnORMvG3HXvjf32DxOKEQJlg6zEF0nnoaXr2nt8
QsFq62lWGLNNj8gRf5y3I3WPIzv8lXQUcqmmFagn65hRepnZl1a21TrF2SyLS9anCSIUFfLZgQhy
iqHM4+viIak77zPQ9MbkY0F9ylxudJVWqtQbAbGxgR9yUOYT3MSlizkZEQZVotZlLYFjfCSg3TdT
xU1b6o5I7FIAM4FysAU75ZIOZmbDSfJ1jyJskz5p06Zrbm1V3lA6IP5IxXhwqRJjYDHEXR1nJryx
0A5O+0G98ZdXgF2vZYodprIk+H1bROkStbA0mfdggbPKV8IFw+J8c97v/uDdxJweNH//G5JwscFL
GIjXyMCQGL1ex9onThuMVfbcdNZDmw9Xqd6Av/TJbF6qNLlD/5uvpetmot8svM+Wpt2sThq4LDtY
o4pNSDUJ/NA72hRDYTPHYvg2sNt23qaxrvUkbLWH81MgS0AgHQypPtzscBII3hMzbzKNEdgYOn8v
ho9xDNbsoLOLpQmm9/OmZKc0COJAA4+rlU3Fsoe1ZMZEQYEX5PNtbdyCAsE/b0A6Y0cGhBnLidYs
OYMB5hRhRq6WPiwY2Y7/kn08HohwmrlmPZbOADt2+j0tV9827o385/mxSHf10Vj4WI9WH63/gGly
G8tQ+ln+NjdxkBsJeuMfqKqELZ03NDNaUNWgEMEWzs0pHvECXGCrbUBj+TZ3vg6ZElVJUuppR1aE
IA/xjAlJb0TgBFvHyTZ95AOFNeh3NNpa9On89EnD/ZEx/vej6dPjYiIGB7ml+nUE0HcH3PnWM56S
OOjaPUsVVynFDIqP6MrVAIpe/hyUb0O9mxvAsJ5iFae39JjEfY2D9v7Q4pwOymhqiEDVKx7NGt2t
BiiInf466t3D+bmT7tMjM0JIsFPUISJwigUJ1K9TiHCbr+cNSB+xoJH/byBCfGeElLkFKodgNT+s
QfdZu5+8F8t6MNlrAsQS1KdorYr10h11ZFSI9XMyQtM+h1G7QWxHXgj3wzBPEx+X45C471Ci2ibV
w+Dghup9m9Mk0IbXWq+eRrRKs6wG6fP0fH4ipG5z9ElCwNIGPbabGJ80ZhOeZY9Ng56Ih1bbnTcj
W1B0zAF/xtkPwCxx6jdl05dj3TvIhZhhCmajcl0VdxDZQI4s2MKCenHutGVKYWF8nfVwdu8N9w2E
aufHobIirGCUYbIIcxETi98zCCLi3O/n7733cd6MbJuhNmbzpg4094qJZWequ2xmGEyJ/AZKMba1
XSFBcN4In3Px5nFkREwqU7PRE7OFEYaWnTJ+9FjoZfcgguqyy67OwmZUcRbL4u+xRWFb62bsoXcd
Fh0GzuJgMLEDTH+prqb3vFKVtBRz6AoOQb1hNJcJxrT6KR/CeXwmipBrSL3B4/AuFDSA4xS8oe81
q10G5ITstnty0Xy5nxdz67L1DeyduZ9PdNrNXbuEKRi+LqhTvE01Q/ov23jpL3BLXNnltCXz2isA
YbI4wzUkoCXBtTJcYZ49c7ASnQPg6agh15GCESJCoupH5vi9StZUNs3HtoRpboEi1ErI9gUNm3zU
/IO1/WWpUFKyiT42Ikw0ju2YLhxmXy2AJcRGWBfjTamBR/ifSuDIRpsohOFxDfKD00iFqwlNunjG
wWCENpiKk+rH+W0nXZwjA3ysx/eCjMaeW8JAbKARELBzMqR+NL7U1saoVMKKsrgLghIX6gfgeCMi
zdtArUVPZ4sXLL830y82bc8PRrb6x78vDIYlg+XGEcHrZU2CmHRh4j71s6pnRDZlx1b434+mrEIR
JirR/hfU2WG0d5GOltAxKCheQ4//MB7QeaDpAGcV0vanloqprCHLjHNqsbKAdVsyRFvTVcQN6aJ8
GvlzNzkejh2NZqfDSISGMeruklHVlynbLy4wp8SEKwP/LwyjgpJSPWc4pgjbr1CHq/xqfsj+BS1y
ZIUKCY3KtZHxNDEOM96WxscMapfzqyHh1cUjh0vQUbwPgSoXxjEMNuLLAgsOKguVdcA71Blu03kH
GiwaHZr2FTs073dNDL0c7Fe8hM5/gXwi//uAL8S+mpa1gFDz9FcStNSPnOe6e5vHw3kz0m30OU6R
AiXWUwjIdRinYSQ+xdlQPHqqq4t0E3mchp1zeUKA5dS1o4V0oD7BY74CN0/7aKcHvTrU3SZToZRk
pzzY1/8zJMYEs17iLEHqBBknc7qepudF21v9W1vuLVWlRLqVjmwJL7qpzqpicWErQylmBclEkyrO
UsVoxKWpzdnqFoppM8vE73KUL67ocMX60Mq/F46izi8zBtFFyK0g14mskHDOrbFnFQOPDHNeb1PT
DAbXPgxru+8MD5QOs9+3jaKQLN1jXG0VABDekiW2MpI+StOowD2pToOI6D7KI4SkoIS6jdjBpn4a
/cbFzc/YTW5euXnYq9QypG+x4y/gi3wUDzXajkY64gvi+sacwzUO7WnbFNdJfN2yXZw9RHibnN9w
cptINPDsObQCxEwQUCh9n0KjJSjRjDBZKNvcpc2d1l4mTgcmQnSz17mPrm2FWb6A4p37D3sowA+c
JkI4yQpKq7JyYNariPbe5GuHHDBkEYZZKw9Vx8GkwN/tGJqqAjfLCG7H5rR+6HTV8WUodI7D9C9A
GTDuIR0GEhq0tQhBliFHUXkr7+DSa7/q3xj9aJQsj7KNemREPPNm5L2tyUOjE+0GCKfqqGIp5lYW
33hBBNz86HPyxCemnYNgJ+7TEk+zxK/jXwOYVnLvvWrulA0XsnB9ZErMtRjWQqc0jctgjosQ2ihX
6ZyE5jwpctAqM8I1fsjWOm9NmInah468Fi3BZlQR6MhOuOOxCPd3s1qXvoySMrC0DU0uHHqLS1U2
KRZHuvyfiyPCVYpldUdNx1DwGvFdRnxXBZZUjUMIIpFulHplwIKd308l8l+wYXl+8i9lWA+UfyCn
5hFTvJLkVK9Z04I1WYvbl8z17lpDgyTvfImO1l1n9vvzEUM6cZ/mxAtIXqaZvUbw6tEedrMx3684
Ec6bkLoZZ0rgamxgURLczDEie4xLmOiaXwQtqHmymeJvf23D5bKG0D0AbhLvkdMQPzhdbDOtKaGD
tESWv0S6fodGi8wNraoq0s15a5IGY2DLbK6rjQQfZ/Q8NQfV34iMFmi0rDLzMw2x1L6KUJgfXJR+
g2bNfToke6O4I22/hYiJ4nSRHOMn5oU9pY9mBunmFjNqbTWklkHFNoYeQLtEv9U1xQVFdpSdWONn
ztHx2aF/KM9TWCPkocdTbO034OX03eRlIDhnkJy4ivp/2NAnRoXtZi+g2O1NzHDS3DbxhLuX6upt
8lkSzsoTE9xvj8YVE1qXWoFxadp9ZG87uiFJHFr6tR295domrTS/fSelts2STZK+JtnAIZF48QYu
8HDp5eT80uNvC3uiY6RyMP60+fJtjg0VmD9aoSI5A1rfSgZqxBKQtZcSBAPjD3vdTg3dle2TtYZw
PoCDVd1wko2KtwbwhmBsR2JQTOvoixUxg6vURrOfkRenvs767fmdIzlE/zTlAwqM9Icr9qkXmk5m
4oL0oTPJzp1/mcV2ibtgrnazSpxRErBPTAkexABnok4NU4kRFhoQoHuv2i0qcklJ/DyxIjgRetN7
j3WwQvPdbN524IY/P2PSRcFd/X8zxod55KWQeavNJoWBzARD9nM6bpNUATOWgTCAIUTFG2BT82vf
R5K0oGIe0WvgpvoGzTPQXduU+c88ClPjiqAnKN8WKYTRdFWKWBZbTiwLcVsjBbjUCO9yYPdQcK3L
UM9+IpEAJui0CcEtq3wKS02iNw1Mj6gGIxEjXJENL4sKMiKp2g9+AdJZdO0OIJbs/X4Z/Kwc0KyI
W0T416sI1POnUXGcOs2WnOMmq/Wudu5048OZf5038afPXogZxzbEfHs39vZk6LBBmunJHthFFi1+
BoB9h5auvCdhTz7a4s0xHnEPZ85VOScbg6K8S309R9ehnRzS0dkuJSQBnGcz0qFz9itF6y1wK/5o
V3fzZN9m6BY//92SfXry2eJZmo6JYXf47BGvQLPeTsaLl4ZapQipkjMTZzXgizruIMioCxs1tpKo
6RbAcRdntV5Szyu/x/AOMLNZJLnErsDloa+ctsZkJGAkPj/Ir2ECvPign8UFBczwX0ijpoKVaBhP
AQwoHmv9sioUo/saJf6fd5+bsNGKJoyuHJu0jTL8fodai8fiINPzrae/nR+FBEwCM8BKIVWGVDts
nQYjXtG0IYAH7oX0oQXFZ77VyW6GSlkcA5h7a68hG33Xu+oD9mRbfh8E0KpttqsqYsmGC51aYMah
iQXmCcFn+qQxssXEcFn9u86dq37RdstgKsBpf1r3TncUqImhMQ0mBqCPUII5He6q64PW6IhOk+Os
ia8BXfJhJKVzudTmmPt60QNS2LMVKjk16aCqUqAFcC2NloRGmtZ3Bp7VtyjUdynaKr3OCckUmZup
a8cZ6ulDWfkapCFrv2d58hS5Q/c0rTVmkOg53ZtRpjqs+PJ8GQ9AbuBjQC7GFUMfG8rCsbIWJSsr
xvOlgfxp4RXgVNco9ZlZXi1tgftcgU6zTPsH7ApmE3dlsKkCYgrM2OlsasbsQSACO7AuPmLnMkp3
Y/Rql7vzPip1jSMrgmtA4WLMbN5hQruHPA+NFiQXxvN5G19vMQBUoYvNcqAiyiHbpyMZOkDtGzJy
MG5zZw72deKRnROtOD5qn2qR4vCQBQ/eXgpFaygzU7EM2DGixcaAIbXANHut6ZvJj/MDklpAqgo3
AC4E8SV8RDWYRhN+PLnO1rMicEgoGn+kU3ZkQbjGLAyV0iaHhbm+H0EgPT3q2aWXd76nEhL+Guix
OB4nNgEvtoH/CIsTjVCTNAHEzdYbQCB1to+STTX5NoWk4+b8vEm4CE+MfcGCt1HcVhyW3bKwNK+n
ZVeyDc03Rrx3rO1Mwrq7LdOwjvaUqNRzZZ5+NFCPv2+ObobQHgFUgA9UZ1ctUuHePlapuskCxrEJ
4enXJF4UGStMDEU4zAewBiDEQwcg87YaDTqVILgkV8ynEycLHvNYPfFdPVd5blUA5wRxs+36O319
M7M97W6XBLoPvyk5FNb3RptQ0ofUm/6jsxUZMdk+QHTCEQr4Hm6HfMqPpjRiTpwNBOMtQXOC3h1/
NBXhSWrB5fAmE6Q4ALOeWtDXpslNhyOPSOcb5bWeqji5JMkJhArMIgi5OH+6uAFapukMOi44tWzU
ky7L5cHw9lp+Hfeb2gljL/dZB4QE/ilS/bKdd2RY3Ay5O8b9OMIwUOmetjPIz6y/MZbnrrkw/h6g
eDJIUaMuW7D3Gz7IJq633fKjWc0LLUnD8/tbNSJxi7GqcBaO2k5AoOast0V1iftv5PzU+z3wYwpr
sg19PH/CbhuA9+hynY8JRXv3e9dfZNO38wOShWG0ium8D9sFxE4Ijk1jg063R+cPjSzUOtv0dzqa
mj/VUEtJ5njdgC5GxToim0TkyThjOzB9lAouP2sJST2O4Cjzx74Hb3mg6c+14S/exaQiRZJMocF5
2v+0fqLhWBgfqBKNWnNgq/eQFTMt56npnXVbuKA2PD+TktBogF8AqW0uJogW5tONHOuQ5Z3AZxCk
0Ls0lvQmru+AmL7RjOaiITeJTrbUxnXwvFUJFS8uTp9mv5QG5gFXBBvxI529PVqrIL7ihnH6QhZz
r2nORdc8tXFyOSZdiHMcRA6WFyzQushWyEm5z1aW7K3BCixD8fokklXGh8Gt0OOPG4SIBGnjbKzd
Cs5La3Q2aEOcXyR2rZtB4aXZC16T6zfqFd4hJcO0z6wlD9uhnya/MXvIvPZr5LM1T16rttHvqsjM
olCfervYR10+gEF5mvuLaiYztEUXh4SumTTvQzbGU2hq5fxegL35dxKBibiz5mX2p9Qxf7pjax+q
ackvl5gOc4Czen0YvNaAU+j5t6hj6QFtLt0WALWuvNKqwbvO9bFWFF2/PnCxZGhKA04CTyYIo516
SpH1hpU0qPEb3QWeChp5X+rrIlJ1Vf3RBhBu9+gUR32NNzuhkVq4+eLhO/YssVD7G9tKD5IkGa8x
p9NHOmjdXrcGkFU4eTP/pJU13FTzhBKGPubNJp/z7mJy5/ahyGtkdnsQ+j23qZXfsUIbfjaetiqm
ROYs4AWygZTnnMCis8SDbkE2BHVod9HSneas5sZh3qFp2vZACLJAC6WRv9TW+PcHPMSxgEfl5yNk
eYW1wOMV2fw/9dHuHjSFvutszm9Q2WIfGxBieG/FPdXg6AEITpA2qbXGj1I9yP4+oYTGX1zWOeki
/kcM5Bob2ZDychR12GYY8puKDP4wtoojXXJdAUEDohxei5zAQXjpVOXIsimfkIemU5hq2LRzcH7C
JCcSHoSgCERHmwWpKeF0mBLI4Y0tBmIuQQsKcWhaDyaIMEe/NYjClmRxUIW2HUB9uKKNWCUcdasp
xgiV6KT2x+p7O9/29SZTiWZJ5gxWkJnApHGFHsHHcttLTbpwK9U3h15nqsKF6veFp1SyjOtY8Oow
nStf1zbxXCnmSWVBWPVMz5y+NDGCyswPzpjt62Z/ftXlK/E5RzxAHF20WZMUbF0wBlbFW4+AEGZ+
dZCC/fuGLoi3UKTduJgx57o5tWOPRpOMJeyUxv1qz35Mf/Tkxsv+j7Qz240bWbb2ExHgPNySNWi0
LMmWZd8QtrvNeZ759OdL//9pV1FEEfLp3Rt9YcCrMhkZGRmxYkW4sWMrcccZjtjRk/UwUaqZoHBl
NEx+nPr7ZvgidV8vb9lKlv58LYuTkpi+2ow9GHPwFPsQw7N9bsVuMFy1871aP0b5tex8n/7Co50t
bWFuJjKiUmQLc9YZ69l4XSV7ZXGrbX2qrS1cGl1YTK3TsTzffjbKhzoYXS3ZXd7DLYyF2U3F7Gdq
C0YdPM32VTF4MJm3QrTV00OykG5FHrFo7ZzbQmerUaA3bFjlwEE3dg6iY5MrMmuW/HlCWyB6qdPn
xmfaJgzdLv1E1+nlZa7UODAVEXMzBZ6EzlKTrGgqKNMFZt9VB8167LMD1IXDWHl+5rgy1D95vEvf
LyxrMFJTRN8cOFLti4jYMpN5qhWL0DS7opUPvRW72dX9/vLaVkKHU5QlYaF2MhsJLlCM+jUvd/p8
b/elmzR4kIOfvV4GW7MXwbwXbWNCwnZhk3OpJIUtwypK611dM3rIIlf69BcYiDAo3Ey6eLWfm8tA
lONUDuYS5b/y4K5FaGXrFl9dhsaFx+BKovMlXbcY6niIRsxB0BVCwf4jXb8l9r9m9s4fkCVbd7RD
K55nQNryk0/tPPqbhJdxirDcKUKUKc44vVJVulQmze7G39J7XgtHoBZAbEZBXpRqzr9GNlmc6QH6
TavcyeOu67/21kFLrqfh5S8+u84jnFQQlLLfk8BObgwkbTM0afnspnw1+7ugvvbVz5ch1m4MoSUC
6/L3zO/lieyKtpfbGeaNkn4tpRveP7ui30/mk28dbOeYqL8s+VBYG6nelbsdVKZUsYsKM+AXW2iE
nW9S0sWRM1BCZVp25F9VPMSKLWKK+N6LBw9AdISju0ZxbXlylLRLGzVLIBOY3b7QKte36WajB2aE
/qXsoWXAqJVgTQ3M1Z6TH5d3d8Xez9AXYV6fJLJkw9OA1zq6uf1BqTbWt7qPNNjQy0HZxFwWuVKr
b1qy5iwPh51Iv8bxSQrvw63LYsU5APAHZrGONtTaqHaA0YI7hiz24ZXhH/5iq04gFlHYrEp2FSQZ
fEakeocGDnDw6TLC1iLExzo5TVKNzrEm9ooUhFs4v8KeqWXlRj1wLdtP4w4PLp5cpImXz1aUqhIJ
cTG4GMxdKyOediFtA5qb5x94cIOH+ja6x2Xxeew++1usr5WM0xm6sJeTNTI5t48lGYPL+vjYONaz
3Fe3Qi4r0EwYWfSDjxmG2Bwvb+2KRzyDXdyBURoHPKZY9Kw9Nf5datyPylet/qZtdVi+/Ya8Ay00
VHQGg1NbW8QPWTMgDyhbMcVUOXSTrvqQmZKbyuGGf3q7j6K4gKQewwp4A755E7Rd1eaTmVC9a1y9
uy/H56GavEG7lplfwVDf9/NsBdMELCYHcwqWCfmxzMy0LK3Eo5IsKZ+T8Elqvl7+SGt7dwKxTL0b
nZk7fgFECY2z1l+1ztw10+4yyFuP95sxw2Vlcw0z8uPcACdkvodhZCR1ZQ17M252w1YM8dblgWDT
UsjbmTrnMlWW6ZKZyxHjy63eLaVrQ933GjJc/cvlhazAMH5dpE1oCxDGfb4QrCzrnQ76QNZ9Npxb
bWQE/KdO2XgTrqHAeUfbjkIW+Q3xzU7OqyFNppL4ASipT/NI5T+lcvdhmKXmWpF96erymt4eU5sX
xx808WtO0BLLiGdJYyZ7HlWJq5ffxzz9pAZf7Vm9mtpfl8FWzA0VV4QUOEeobmsLhx7HZehXFebs
FAEyCt9HqFNm+XwZZMXcbPGJaDKF1Ytc1PmKICO3hSVUykZ4F4ZLKGM9clPa/1yGWXEHv3W2bTFk
G1riwu1MoZMpleCDWf4hmV9DdIDiiNavXaEcIP+SKNpqmqQIx08/j1xsrJyMF8QSFbnyRSQbzlLm
hAFaslppN7Mr6/5Eo4jsf4QcydezQp7cbkgXv2fZfbdzhnBwK8UmquaNTN+BRHam8fRBGpCbnpvh
ehgk/SXzG0KRSO7Lq7jUknnXa3hTOTPb8NgNKbMGejzrXVMP3R0Z5PpDpUxBd1takf7RnE3O2zzN
B7WdwltTzeRv6lTYt2NkN9cd5hXRPJbhmPVZVygeJomExFDgmL8yuRgPs25PPyJpMh6Lxs+eQypZ
X8rE7m51JxkPBhiPpQ3ro8xzNdxlo9Pf6KlpvvZViLpTMoWKO3ZDO+2UQMo/FBGE5llOm8Cbarn/
LhQ9mwMCaMV1Z8647Xqwso9DXrfzLVXWwf/owCx9oNXF7r0BqcTWHfOwuLaMcHopuzo8WFGPEmih
oA9AQtM8hpHGrADfRu58F3QTDUCzGkoPqZrLr0k1+49F20TUTyyjus56Kd4x8I3JOb2eNx55qzC/
zcukuOEzasFec5LpX7VSiwzVtCT7hFxRyTsbwfBD3jTRr6atUvUgWXXOm9iyuoR3edC9qvrQfi3m
gJkyfWjHPxjWoO3roNMZrZGn2p0eNqTfWtOX3Msm//YNTU5MFkp5FjQJCB/nJyviogqlCq1kNZs9
He0HVWqPcywfI6SZ/T77N5a2Cldrh5mUhJh17SDItkyKGH5g6XnGKdOSgwn5qBvfT7FjUScIC6de
5qlVtEItNWB0rJRO7pBfX962rTWIbT1xse2kdPr021NgX030YVQfLwOsBJhIFGncFsy7okSx9EUt
fNUibyeSG4UqfbN6y/qah8FQe5Wdkx51EMA8ZL4TcAozs5/dNvQjddcmavZPHWgx3y9qbsto6Kvd
5V+2tnTERonPkLcjVb9w+Gngj0OgQ4wYus+S0rtmuFFoWLksWfkfAPEDTvbWrtukUH8LGw3qS6Ii
4wgDw5jKm1zdQNpaysL4jcjOYkuMVqwpZ8C+KDdnRq3djhZvUh7eSHhTBThfS+RE+GfBTcBT7VTr
xUHjMDQ2vsgqCIVF4kmwqHefg+hWGpUD89U9yX7sm0Pa7QxtA2Ltm6DD+h/E4mXoQFk1/ZgqXTN+
SwxzF3dQsvOBCuaWuuXWYhbmJRddUQ4Si2mmK6W+aYjIt1gIK/GRTUaHCAneAwyfxX5F/aT2+D3B
QsgPqA4esqP5HCKsrPvvl3JFDuEEarFvYyFnySSRovTL6Iphp3kaHIx218r3Yfj+qO8MarFxo2IF
feLT2lqM/q41ox0Kq2nxossouUumd9kJrF0bqGgiasygGtjsC7AqKPqucdjCofSiJnLLkBl5V4yh
cg3mJcdbRrFqfidwC5fQKIk+5RJwU+a7Ub+b5F9+7/bpy+VVrdkecSYJFlVX31ZSUTnrjNSAMhIy
/ABCgg1pQ5m3tJk2UJYzY6c8kM1oIpiNUZuyw4+m/mRuKSevbdjJSpaNdtlcz1Xye/RpaZjHQUtq
0v7K/YwkHsUiP36+vHFbcAszjybGmzcpG6dpP1PrJ312XknnUBh/uYyzUs1AuY+YgZo99WEo/Oeu
ruY41X5Hi3zPvZsZnmM8deqzMpH5iHZhcWin7cLhmq0LygY8dybYoYR6jumEaKwHBWQKrchFR592
W3TdczeU2V6pP/TUcCRngxSx5qEcVPhZouxYFKnPIYkfB80a0BqQBr3bS9pHI+l81Bpy+bq0q1d0
OLZKVauIv7UA0AUTA63PEc2u1Zsqwe0WU2pRblOYNpwMkfJNTXwp9Cq98tNjNnbZRiJt5QqGNKWZ
lk0yBM3hxZOLT5wn5kBZJQ+N66K7t/zqeNlmVo7b/xNhNGFmUZFarExKmYOud2S+5STJ9saMrqRZ
NyNcDOvfv0DiHUwvgiNaQRdrmUvHJBGMl4oLEiLqY2cdS7XaXwZZ2zA6z4VmDD0pb1LqymyHdVIL
YTdzckfasLStySMrpuCcIiyMz5oZBSNrE1ERNfn4YywfFO0qy+6K6S/idMHspT4KNQJRK/HpTiK9
JB/zyZ4Ep1KhibRzvDL8eXm3VhwT9UdKUZDWoRctWcTJEFulVmoIhCg36nCT6/vJ/lUYW8/4lYYr
UV6Fe4NqvMX/Fp/eSLNuikRI0cZRcXC6oL/Ke6eeXSs3zGBnOaF9H8lZ+CFwwq7Y1UVWfRiGNH2O
Zi26STM1K44+7d2xW1WdvldNP30WqfI7NR4R7lWZzA6L3ECCsxmGxnfjgu6rvRlFk0riIDKeUwf5
GI8iiHkdN01V8+xRpHwjChSrOM9VsD740Ggkk/S2l7Vkf0oCv6ZAwMvNkPfTkPue3jTS9dAKwKqd
9qo66Edj6oZj3Ve2d/ljvj3JwNOzgrIxRdI3Y0SZFDpESUlZEbmS6tBaSfBqTxBGcr9+/9B1oASb
E/IOBPSlOxydWInzmPpi2vWTayl5dB2Wpu3SrrOlD7K2Kr6cUPtyNJUX8fkhID0jFUNKq204lc1t
YZvloxq39g+71EjhXN7Bt8dBdEnhVA0b+i0C+edYxDaO2fR0kJblQ6VRSmKucT8d9VLa+FSrQBZs
Lub9mZq6FPoIVLOy8qSnzAy5cYoU3qvRB6bx7Bu9erq8prcOkTX9gVr2EvmlXshzC9RkovHX5A9T
V369DLH6idBuoZBpa84bx17pGWeuBGLog13max8TZvCFybRxU628+VkKlGzqfPBmWdX55+kihyxe
OlFfGQ7d/BSlt1L8EqjXBi3eEaMzq9uZGenxhzKFjvnp8hrXthEVAzFZm6uFJOs5tixJVh8lBgVi
RjVnXe5l0eEywtou2oL4TQgFWfFN3qczCt/E93pR+cKst1l9/JuzJLy8jbCRECNc1nOmICnquaZ9
c0iu5IzBBfNVRBR1eR0rO0UYSAGHr6RzpWjnO2UbRRWVtoL8x6R4XbKnf2QDYeX0wJEnWyAYBjL/
niNkFW2DoR/mXp7f++GHqLq3nF+DuvFgXFmH6PBiSAAdgPRwLpwBQzLzNsmT3BsY8Ki/mltTb1a+
N46TAdPc7hQ9lj40b7p2oocn90qUdYdkp+YPWrcxcXHlRjIhF/ApRDYK2z3fKTX1dZMUV+5VylHJ
Pg32sbC+6Oa1bDz5BhNTaOq9/PFXFwVLQwwIgOSuisfCSciiJDDVgwHAPr4zjJfQ+prQUPZ/w1gs
akrkoCtsMOb8we8eSFnH0fNliNVv/2cZywEB9Tg3ULuB0OfpoCjp1USXwPshaInghPB/erkWDsUa
9LxCRSL3JJpXI9MiR5/8xSpOIRb+somskPQOEOlcuw7tzv3G6+Tt048Qm1QANuYQ1i1dlmn0SHdV
de6ZReTq+af4lcIqKY6dSaVm/HF5w9ZsmWAVkTBBAWOa2LlpYXJO2tVtzgCsh6lnfDLd1DI1NRP9
wePkm0d5a2zZmjGzQEYN0SOARP3Ck3VxWDhl0eNnzIj13GTx925LiHfNl51iCEs8OTC1Vku8ysCQ
cjf61Tdf5GAXhxuGsLJ1FtlPMf+cbBT1/HOQcFD9sZYGLi3jVjJjNwufTfogQ8dVzFtmRlXzht8R
lrWIhKF0EgmgzUSJWl0c0aFRGTA5TXwr53mWbnXmB5ie1kK6mLbExlY+Ev0aPJEdnevgzTAeW+9z
YnE59+puQkKc16X+qRq3ijJvUIRogEmvrNBS5OpcHCVZpiuHGA3qYZvQw7Qrldy1ouNlC98CWTjP
qlSc1h8BMXwI3uiLaflfDFsTugRCgRaDhj6yjHFlZRjNcUSYIFbJtWu7ISi9y8t4Y9K/EcCgZita
vxcXZ9uVJa1ylLzHytnl1c52npTU8eQNf7CyWwQYtHozplvk9cWfn5wcv6hLwuiSTHjVMoaVTqbp
S/DuoIxGfMb8kiHhqxP+LdYiNUVo1GKCVR5qj1rX74yc8XvBhh9dW8opinq+lCkd/C72BQr8SVOW
j0rUPWjWFj9pFUZjv3jy67wSF6eyH3kzmjONeH1q3LWjdm9BHlGz7v1mzFRkIjTBHBIdeIvVzJJq
1oYoUZDvtiCaVZpLAemykb25evgw6NIQ05CyUoifzkHUosp5cJqQQg3jMDjRnr7M4xDA5Unjp1Ea
dmG4JcHzxosuIBc+ILbLyhpbihVZpNNTvY/K74Hf7hI67fT0oNdHlK4uL1L8jWdulLiA97VI/cHq
QAnifJHWXJil0VKote2GmN1Co6bco9twNGf7qfezq8twb1mwAk/UERTUikk8Law99BFZ7sRkroE0
Y5fuS5Oy/bGIvcL6nCQvivIYhq9OcHMZdm2VtELqTBEihIAxeL5KYuQhymqS1lp9E4TUZ0TJ+LYZ
HbfoN/SbVlwTyScKjRQw6KRyllaTJ+lcFUCZqnydaf5dlybIGFW/Oqd9vLyqNShRJJFhZ3FlLB+r
el40g9FjLYbZy26jlN29HU7tXdlUktsG0194KpomHXJPVJxEZuZ8FwfVbhRfSEDXqrmn3oqcNdmy
d5O+sRB40oIbT8j65gXpQN/Aekhxoapv7RIrsNw5zR8jJaXzNC8OU56/Xt7HNeuAIy3WJm735TOp
suo+rcUABrs3/k2n8agyhXkO6saN7eTQmFsqYlt4i1ipGRu4VCF4ZRb9ksOWoaTjzUgGvpGqR7N+
d/jye0P/LG9xxKe8sKo0YUPtHKVd6RNjeg/FlgrjiuO3IC4T7FM1IU5eBLJ5MTlo4LGGMVGvK+2x
7Y09jLv33/tnKIudC7KuTmKR3x9D9SDX/mvXVvfa/DOI6o36z9p6yAUKuiDBDKnBc1vX5imO53jC
E/dP6eDQSia54ZbzXblhSM6RducfErrLq1+n87r2UR1CIErZhfIXOfriN7Gb+81jFTHSdcNfrMJZ
GDlUN5j6y3mF0xjCLhC9z81c3ljJXar9Uw/V3vy3pC7eb0m/iG+xvFnQNSAIILBhFxc+F1X6Tm56
Io7EcX5KKYKOebRBHl5zgIRnGo8nwjR0sM4/EoeI2e0NvpYs0bXc5btumL7xEqGryti4J9fsgfjJ
4pEmMtLLp2GkQM/LLQolsXUFlxAm9FWjphtph7eSKxzVU5TF5WHqUZY7YgZbm+rZP9JsmDf+qNUf
UbiaPivSbNE5bpZHiiopuUmruY1LsiFuXsfOg+oM/bOZ7dVhS7D+bc138bMWh8GJJsMPTRYvod+T
Dkc6PMzZC4yQuVq7otI8PTw2W/fAmrVSNOKqQe1LV39HEifBt4LkrjUjR+iVdXsdmdr1HHV3fjpe
TRxFv+5uEr1+f8Qn6lT/QS6C5L4wJz8PgESXw2110x3tn62/g3C1p5KYRxvnce2ECNYuSXodpYBl
b06XlnOeCo0AxfE/aiiSj9Xnyzfb6gGh7Zn5pOLtuiSJqIGRO1MtEOAhRze9nCnxcdSUKnTj0vC/
t2Ff/s0ekm5C9oOXH5nm8zPZT1OvB4I91ObRsbPk11wub4qSlIOl3rcTYoLZ1lSa1VWKPCd6XChn
Lj1NWM2jEdMV4VkUBfRZRjUxv9ULh/4LYyPrsBq/8rGEUwPwDfdOteKEIanc3X6b0hI7uDp3nhUc
4uTnaLmS9qHyny31oFsbrmHV/3AMOAi64GwutjWkrj0nuiijNpbL6JiPcPQOPsNkLhvMWmhCvvB/
YZbMmMaeArUTh06ug33QvkgUC6riEE4zM443XOraZyN9y/cibYRyy2JJgSEpTPcUgd4Ilajx7X+c
arA8qR1D5GiS4+WVrToxGuF0HjmUDXh7nBtm4PQ2RT6+ltlpH6L6qbAtBlIXwzE1goM6p1/H2WBs
xUNsbvW4rC70BHnhVvyWiTaNgc1EafY6yF/mRHssSc56FLQOl1e5ZibkEil4EDiTH1uEYVbV534Q
A5VURuKWhv7LabMbCmtbA7fWfBclU1yKRQ5eWaoXRq3GZMCRjknK7l+LygldbVPOd3XfEIjgEcWV
y7c7/2JxN2ZD3oKRWxCIGYhexDDodRW5xo334apx8NYnxYPHEl2g51DI5EzzMFNtNtvWVm5aRwvS
e4LNcnR1RhlAUe/jxnbNQU0+6K0RPqmh2t3akNnfn6ch04hUHq9ympyXh8KIys52JH5IUrefiadp
a1PjXY6K7IafXl0ydCqRQRNFx2V1IDaUMLUrvCZh8I1mx4GbMG7Zb8Jvfj/8MzvqS5hpnlrkHxWe
Q5fN9O2X5dGKq2a/SRS9kZwxtMEYSmIdj+rbfjCRiC92ARqXef50GeitPwMIvhpVT/GaXEaIWj8Y
neZQn/Cbu9z8NmaBm+ZXPMipjGys6e3RO4cSaz6JV5D3KrVRB0qZmKrn7J2CYHHrQt8CWURivWE0
lSJKOkwyCZofjtS7ybtHBMAypvbBNUNWiF65hQ+h26OWx4BUfkLfjZn2V5mVHjRpKxW0shT4RoQI
9GThsJaFw0khqCwVsup5Y32nKn+0fBxyUAYb18wGzlKJmSG9BcNZZ2wtm9ywlA6NNO59Y4tnvAqD
2pO4nYlDlhRwyeknqalMdm3ye0+2C9t1zAKdr85/v7NSqLLQZU0KCRGB5TsuqGo8VYrYf2SWbmbv
bctL4nu7iHZ2/c0sw4NNT9D87j4V4ZRgYJB7UWC92QvTM6MmjP0IVDtNP6EN9aKWhD2yxIQ2eoAM
mt2ywNlfPr4rfkK0nJlChRJ5paWN9FoQp90cFbT+yIde+5FOw3EmIp+YGXQZ6W3mFUP8g7S0Ej8q
gmYcQWrtzzS2EJPsJd/Yz+M3QyXW21dbtfktwEU4kraFD5ULwLCpXGsgYvwQD/S4fYkse99Ir9YW
YXx1L9E8oz9PcECWN0tn6Z0xNknhKdAWp/BxVKed7Lu9tREiv323sZP/4VBKOPeDdVHKpW+ysFjR
yFx/0Z3Z82NPMl4z54stbY20eRuIKCwJUSGMknVpi3205nAIgxo3Upm36lS6GurXl01j5WQjISUk
bKkCiLDqfEFjlZJooKfXK21Vdid5iPdJi3QLc5u2dNHXFkPu2IRyLM7Z8kVIRS2VUtWinB6UrmF8
3Aypfgfw51kZBuuJvmc8CAzCZaDT1XBwa59TPBpN7pa+cWtlRnuQpvghlKWHrNGNG18d7hRJurHt
+lpSi89VNd+XahCgA88pbMKP1JB0wub+pmAEji8RkQWy1m+cyLfSqVzXkL5F/Z84hT053/eh7qEw
JWFBb5B5KJXsSg6FYLy8K3vmo41QomPfk8efwWzsYiUQSnsb6caVL4+4AB3W5MpImC3LBk3pU4Gc
JMEHuAl6yw3qJ4Stju82L0BommVUDgSa5bnM0qzKyinAERCH+Y18NJHe35ydtxLuUfbgcczTzoI2
swymu7jKFS0BphiTfd59tibBjW3Hq7kScjrdbmLwlFIy9tBotmLN1X3kWSnQiSmWLY6EgZUWGWDr
MZpYY+uNpXKbhluUgJXTIxjm/8EID3gageU1KkwdMFFBfSc1P7Th1uD1Fa8tSoI6jEpiV/ROziHs
inFCmYRzM+sn3f/Q568I67Tjk9286vpV52/ELivpBoYoneAJZ3uypHZqbX+K4sKbq11Rf0gmNyL5
reyG+UaXvjma2w6fpf7q/RZJEl/jGQLFinDmHJRe3CIrIfJRn5AfJq24GQPjIZJe349C7YrmLxnb
V5dZGyQmIVumTHE00mlft9N1VTc7aL4b19GaUWjMFIVqBcfuTRp6iO2wIh7CKGhR0Zp/if3fvw4d
B6Gq8IOoxC3CZTWmIaA3G4xb/qQYNxozBdKNNaydHyh2otULihDGd/5BfDqyCwqnWB3jQPLaFCIj
7ubdsGbb1OxhCkI+5bZb3KSBaRcO+RB2yrztaDVBxEQZHpNwl/v/1sMuKzbiWGFGi6sIfojoXUP9
gZy5WPWJbad9XdOPTpOzhian1Y2uOjy2xcfIjtw0jtxqa3bWyi7ScCiKsjKUNQLoczxp6o2Kl03h
Jbno1rV/9gGXi6ZukQdXLE7ULWGNiIucXN05Tq4ppR9Gsggla+lmHlRklntjS6pzDYUiLDlI9o8r
crF7dlKxe+lUMGTkdmSg9FaL5oo10ADMEwO5XOjjy3SZ2lmorYX8/VK9L2VSqQnV0E9Kc4duvxoc
py2W2iqeKFISn6LksCy4wU8xhlZm16xivOmc8Ugm3jWdX5r1g5gFdT7rSN34ve3HeDiTwX4osTky
9/tiE4c+r4aEEIeLqb2ygoEx41uKTr//jqWZsyxFKEeRvF0GEXqnhQVSt4UXkHxAGCKNriP5viUi
ZjZm/1mdXHv+yGCfIPqedsd+fgi3/PmaqZz+AvXcIBNj7Mcq1wtP9Wfpholf6oNeGT/f7QaFpPJ/
y1z4qFpLFDaSZcaJvJf4LyOQri0Exy7DrLxifpfgIOdDWqEB63wtkyNPiG2Lw0UY0Za2p4zMFYke
qmJLQXHNXYhi3/9H+h1Qnbgno56jKMyUwku1+SrT0SNx4v08mE/vXxC9apSdqJiQ51zsW5ooVdyR
//ICcs+WE/wY6+heJuJFLWkrmljZPAqlyKoIvXnsfrF5cBuzVAvAUuPytuuCj/NkHq06YxyHfUiS
9krWPirQa9NKRcr8g6o8m2Z9FzSGW2k/6iTZWPpadHP6e5Zb3FY8u5uO3zMb/peiV/Z6rdwYZX4T
J+HHhsxGCg/SIl6l2hQiIrJhsisXEJqCjC5CXwWG19LlDL06JUMLOTFvHDdTrkfFY6xgqkZeJhHV
fb38oVfsycZfCwIcBCFaaM8tdzaDesrQKWPqGKOdjeOUfp/7DX+2hbE46YZfJKnjh6VXR7k7+8d8
CnbVZtPgqhmdrGRhskFVjrLSsBI9OdrtV4m+onQXxvvL+7WFIrzayfkLS4eO2I61mIyACyArXPPs
U+1Pl1HWd8wUQhoMRUaA/xzFVubYwgxLL2UYu0IDfRpRfDpcBllfyn8gyzkBIWI68lyLTy/d5/pD
Zl3Fkzd2G2yIVXMmb0DjEt15b+ZwVbnlx6PFhkmNRtjRXpdaddehsk2bvuoNin9Uh61kz9r2icQL
LSbEOhCxz7cvja0EEViasm07JvPp3MlZfnRa5fPlDVy5wVBhIQOIywdoyRqskipWprLCFkz1nvHC
x8L/cRlBPNwWtzTCeWKwGMrUQgXqfCHh0HRqrREcWnaUoaWGMEASDvSXN/m3YYo7/GKQbfi/t5gI
9NLniwg+Q/C0ZaJ9ziSjdXRCrDba9c5XXdv73c2gf+tk772LAwhpaNGjg8Nb+v3IV7SuKQhzyu51
NL/69XXQvdTqzbzVtPn2O50BLR16UyBNlQ7cmUr9aiW47K3x8eI4nn8mRn6blIt5y6EIu0yQNXo/
F21rEmWMt3P70cyPUvilDq6q4bZUb4Nmg8y59oVO4cTBPvFBRZDHXd0Bl5aTN8nXaCof/eibNF61
8Rb5ZxWLzj9YiFCZqFWdY/UzM+Q5aVyG8ktrx1e6MT8WWr2X6s6lsrQRC7w9uKKDXRD1UI3jvwt7
N6Q2DgpxUwxD5lrWYbA/++X+stm9dXsCA+FZ1AwYzrZUFiji3p6KgRnMXfGvMT1V8V04QQPZeByv
2RwMbfpcCQwpiiz2TVGY5qhZAkV5NP2IjMjj5WW89asMAMep8jz47RkWW9XJVZmXVVx6Rb4zS2Zx
/gz0By2+zpjNmmyRNdes4BRM/JgTi8uqIuw61IQ8e9bdKLk2rEfDKF1Lvm62XlxrJgCbEk4b/DwY
XourDznbITdCNq5i9kZaH8UAOCPcUhhYRRHjJLiThH7gYvfCujBIG6clQ6geJwd1M+dJsrbUWNcs
jSv8P5DFrtnVIOFpAZk5nMV1E/2clRtZ2RrytvpxqDEQL5KLYTrv+cfJy7KxkggYOzFuMxp2r3ia
IlsajN+szrxXAz/bOEKriAx/pkxKJQXu9TliaIS5Ifvcr372j7hiG8urpGtpKHdtcbxs5qt7+B8U
lIBzKMT02iYuCsxhukLqrhpK1zEI6zZgVu3hBGZxXE3fqLpuAMZP92b/tQufyujl8kpWN81kfAnp
RaajLiloDJTQa6g2paeqj318aI0b2fEhj3jmFoNvdTE4HxnKM95hmYQJ6a0ftIzFDE10KCfNi2H4
jAwlv7yg1U9zAiP+/MQppNlgm0yzLL2ky8iNeWO0nxTTbYu/cKWi2+V/lyM29gSHFtFURWSf5wPj
h7XOfsnn4G8+/wnE4qSSGwsYjgNEHzwZ0UPkPMzjRl5x/fP/WcXizDS601WGMGREqw5hcNslxwrJ
ilBnzszmk1qY6zIgOdmyZWiPFMfQVDpgXR7SlzqInoH5KBnfzM7etVa272d9V5ldjCRNf5XMzv9t
P5dRg2nR1IUW2G/32qmfev3oN1sJzQ0rX87QUVNkCewSjLR2dlb4ILeOa23RZzZsfElVrcxiYJgc
IEqwc9p9bx8M9cbaSuqs2gYNSPCeyIIwevfcwjV5CkNlBGUofzLzo5r2ffqY+oFnJVvx3OquQSdG
5IM2NcK6c6hQtxqEm0scnfxJq/Zp9q+15UtXI5MTCBEanZzXOEhbzfZZjZm/2PmPUfmeOF5vP9uD
6kKoueyE1rfuz3oWTsjqpbQYdN5gtYTkUdTtwnGkI9YdjB+F8XIZa2thCy/RBEEvVwV7F9bGFbWb
fvxiQP1QtK9qed+rfxEL06jw35daOAwq5Ukd6KCpuf4jtabIpWJ5YHzK9eVVreS7iCT/AC17/qEn
l9Te2cI22Nf+JyPfWZQP5/hq7HaFeVVEePfwype3yMNiAW+c1Anu4s6dlRH5YhpZPb9OXnonvnbG
T4YvMOlMc2JPIRtd1X8TNp+ALnJRhT83YZAA2g31IVMfy2pgkutRbb4ODGbOhp+XN3fjuC3LcLCj
q0QWxy3voA/TE1q35VMqWRur2trKxZFDm9eY+wwYufhpxF7Z3ljowk3OVTh4k+M2W5Ht1rLEn58c
8SAtQ2nUwPOne6v9UBSf1Or58s6tPaBOrXJxsPsqLStHQMzD8zj90KaN+3iFenBu9gunO9p+YMY9
APbYvsyT9KQ4sVsq4SNKOwxAMW6j/KFM6RDIzK0TJ4LWS5a/cCS1rVZyHAFt6sWLlnV3cRrcWtZ0
k+rRTe3I3lzmCFGbe2OUN/zlug8j/mQmCg1Xv53ByZfLaXPttBbnHEu6l8o/5Tg8htl8UBgwk9Xx
PZ23G9mKVVvhaoPvynPuDcNdo0FgTGNx4gxGAlTDPld0ZF+2yLurF8EJzOJgM7qyduKJPW2j/pDZ
tlcP0UOP9HGm/Rs6Wx3lq9tILyipWRgXlCLPD4BZt1pPjyRxQSuEMxPP6Y4t+m3y7KrFl6R3Lx+G
9cX9gVvc2jrC/Q1y7py34kWCC2N/aYrd3By0rXfx1roWjoTcnx+MDUBd8iznNFLdtONtqz9I8o2u
//t/W9TCidAuJhWZqLRP3XdLP+ao1413SnTvxLvLQFuLWrgSwUvt9AKgFpUu+0Psf3Z85LKeivxu
VP/GrVC/ERxYAilDFz/m5IA5sq9nCT36XhjZ10X4RdYML84mz7RClI4osIw/5SB99p2tkq5YxdKp
iDw0LYfog6Kdcg5smI3RzQPAUSRfj5Jzi/t8jGvzvg/DrcO2dt+cYi0WiYJgXsg5XmRUk2MY7Ibi
sZuvyNjsHckNQh29NfsvjsAppPhJJ/uqZ0FZpRHLa9JfmX0rdb/GljkpPpq8W6LWa/YiHs4IUMIB
oi52DlV3fTumiHl4c3KwfBpsv6n2nT8VB1Xd2cGWSvfqRXQKt/AlWWFpZdcAVxFTWvp1Gqouit12
QLHMubOLfZn925nmxqFYNZeTRS5dSpi21v+QdmW7cePA9osEUKKo5VVSd7u9xUtsJ3kRso1E7fv2
9fcwF3fSTRNNjC+SQYAx4FKRxWKxlnMaKrbQuPOWw1QjbYiOBkeHJqZy/6faSR6F1phNG5CjCuv5
W05Ckj7kqyZSFr/ineUj9w4eRRTLgCp2vl8ojYyJ0+KGqb36fmriJ0RcmitbJ0JyIRVIer166BBg
NfEtTv+u7XWPQOVCiYEQkD6IgXXJwJEwajmomdB4hBkpM/3akyXIdAhyyoP7r5B3bdBIcoGrY4Er
dNf12zZ85n565EjmLj964znj5qMH3LfL3le5dOgSQylToDPLvb0VGgk88GgjTbR+6/wHWzfaqTTk
k98vbc1CqnUyRIjNHefK8/mnNEedPKmNXbx+JK8BBEEPlXm0UVEq7ZGTThzYx9AF9c4iSFyjDPg4
XLeprjamNoZ/BdlS2nN0l8LKGQSRBo+y5u1/x3Y0LlW9cn+FSH6OIPJ0eQEhrMCkYxF4GPIfX3iq
OZ5Kd8qQBwcZkIspVcm/VUY/rB6FmFX08SZFGqYliNHYwsPNX4ImL65mPPkuW50iYgJ6EeaEgGiK
Bst3DSwVy1L0s9eYC9kBGN6eANURdHVk+K+XBamezwJZDJNjQNvC6K3kfXIgfzil46Nbi407ey0P
RrHtY9BnFt12Ndi/UY2+Z8hPZatzmzFdeV2lJ/p00KkoJlbx77nvczYyV3OGZhV7bMeIgpxmZ865
H4x5PYBIxqoikgIi6rLOiiONBnS0l6L0jekDuUHNqsZqjU3Unop4LADh+mNeMWp5WYYCdcBC26pI
+v7B2pWz2NPGeqccUQhyVvuhnNAPBGnDjQeOo2tjBZuUsRgPSDa5NyZCgNDasu8Y3EXnkDPlAU+A
5Zz9d8Ae8UnoecXUOsYE5Tpvs1qkXCj0nthP1j7nSR4Bdxirvgax42v8psIFnAmT/NqIKitpHAhb
kgU9MwZbQwvwUoGRrj8uL7XiUoAkFCrxPMMLSj4rVYuMi98jtOrWCQx0aTIFBedGZK7GsV0523eF
bwYAiPk9LPXny7IVPuhMtjC1k7AOLHsjcI9QvDI2J8S8jGtFzUB3to5cQXVOTnWUTumaIT/YN6i+
JGt/7yLYaasDbTpQowAUtr66rJRqQcFBgFkWgKihkUISlg5bZxULlBp7cOi21AJQFnGWVxD3MKRA
q1+8AEhw3U3ZC+nGUvPgVi0pWs88QEZi8AhIhNKSLgBwHRcDvXtb0wXZ1g0PbOjbiDMQU23bMmrk
qZYWY0FMwDlQgRN8Lg+Tb1Ni59C2xSjjNL76/fUYX5nJHR80R0IVKmNe5F9R8jzcVpc24zZ8gr2w
ODDZFK51+oUNTphb8Vs+dkf0KP5cG+u4kg88jc9kS7dl1TOkf5H5wmsue5hAy50w85NRd2E+FUGz
uW4wMePhsiGptlIgfwJBwkQGRX6JeFnrNbMoU4/465DQiF9MnkdrovEAiisa7c1/5VjnW4jqZz9l
FHK8eI7uqqiuMLjUPhj53rN2l1VSiqJU9JUC+gytueeiXGPMR8rgbGogGCa8PABJqwXzTWdeMfvG
0w0pKMUJaAysIVyc3GQUs6Zkf0orI0n4Vbs5JuBi0CWzlvV675e+GRU8vmsKsORd1lOcMulRAsgq
ZIaAmg08CbnDgLYW5ihXRD1N+UlA8wBLl+goLJTKncgQPz9xnlle0ZjMkLFk7o9hym9izkNE28+I
jI5u2gXUcKPLaqlEuoCiFcRV4G+Xu8Omcm69TfQ/zuZnwwj95Ku7Hfv5c4nijvYhrvKjp8Kky6Ee
rRiM4Wg7cdHRkk6/7AwQruiIJPR7YaRBPN9w9p97VUFaiRcYqvRIt2GQ4XxJm5RPJBMiDXPbL+Zw
vQ18P87O/vIyKsYIIccS8x4ECwnM0HM529iufStud2sGLyZ9TjhKZEA0QYN1ZCU/UYDBq9/wIlbq
RjRUiwo0V9Fwh+PAZLy8jGRoLm9w1gkqZaCn3pX8hbivo3OduE8V5WhJ+MAd/wdKBQMhAoZduiAw
/JZkvYE1NVPrecTU4lhauxSzJx3YKjXrqkit46jj9fy/suTKt7ekaBnJsa52/isFDm8Zx1WILqqX
LuE7XtVHa1jagDT+J48kr5eFqy5CgXiI1jLgcr6rraLEM/Ujwe3kFxM86ZOPex9NRoFvJGHVaLoi
dMKks7FtGN7JTAib6E8/OVhDERXZW9vuFrCcX9ZL/CrZlZ3qJQUU3dZjOlf0sk3mq1V8Bx7HB34/
Cp3ooEQ2HdMG52chIUPiNT5+f++Xz2Y6/bBKI/qICB/tF+AyAJqiJKIhHfVrlJQAJhoVgE4kICa7
LEHl70UvpGCtcTHHLB/oeJjmDImu0CVDyKpg7YEBrJuZUXnfUyHSPQ1ESOp1IsdL/ZfWPZZFZG0e
hsVoWC6fyp+XNVJu+4lG9HxbgH+0tqyCMGsxAhO4Ibap2XjlmrmYLga0DXqc5T5tZJG5a3VI3awJ
GocwOM3DpHgxs/5DcjALiVMJYD55b8DSgdMi2ns8L50PBHHwLkcvdWSavS7voNwhH9C18HSI2uRg
2CBZXvQM/scn3W5wrjMeseE3a/KAVJ9p/PTft0gAJ6BPG/0A76a0/Q1gv5WLV02zvg3I4Bi69IJq
h/4KwGTTuQ2s7eaVhQcBzvzdhRKte53qfLZOhnRyUhRB+yqDjNXZ+9kjZfeIdC+vkyqOPlVDOjcN
GQlS7BAxT7dpBrSyYzNGdq/xkzpFpAPDgMdujRRSOtrvyzbfg4k5KIdOY80qzw8QBsTQ6PfEM1N8
xknU5xqWP8zCCQiyIy9I/ZccXZG587Py/7m8bEqFTiSJZT2RlPnjitgWkhrgsjvA1C2dQ9FrIi5l
oudUH6HviZQW805rM2PZJr49Ms8I5hb3ZmpGjp2/TOYQpf6AjVtR2HIiexumoKr5viiy+65ddB+j
ih9OP0a6KFab9daaQeXF819nDL/xrd4XgDZy6/R6se0ALuSA6dkoLT/QNyXANf5vXz3prKV46o22
6DVL+N2y/GiBgTXvACixgufafP5/7aw8VV2lsTdgzhipXzc9VgkgLCu0To06GBSNAXnSuXPMat1q
F6uJQdbOKgN7TAJQFV/WReVyT9dNioSqyWkdLpod2fpgWqE1PQ79k5XflutVqbuxdLKks1dMrbkt
vdijZb6tRifoMpCsT/1uytKHbPJB7Ddp1FMmPQSyESDR8IaFlz8/H1071Gsr+ukwqxMfi5WWe6zj
F7dMjhnokAOwg7AwZ9lz7fvXpF2b/X9eXzz38N5DUIOqtvyEnrw4pTX6lsKkTuHOfs61h+MYsvlg
T9eZ7jZQqQtxtoMiNrLLSKufq1u0c+Y74BEOvdS4t01E8mxAKomHA5hCcoDAramzW0kfkLW4uqyp
wlzPREv+rrC7oe8KaFqad1mzK9rXKtaIUDhviED3Jf3DtSZntSunifkiOjmy9jEbI8PeZf4+nm4G
qmlEUOoCui5MUSAJCM7X82Wc1txk3MUyTs6VtV6n9Ws2f768XEpdTkRIB68wnCSPOURUfJeNdy0A
+QBiti1Xvg7rVyy89ALBCNdfZSSb2LrZX/IGGwN40ZJfr823JUET/Y/L+igCXuT3USwSDC5ooZAO
mptXXbq5sDifgf4OFZxBR6Gp2pS/Et6VX3OL+4s5QgIxHqbl1uuPZRz9dyWAWwJECRwigcFwvu/A
TrGmTVTbkpIsaF4Dkini31IT6qg25ESKnIh1m5GSZkbkPtpfBjssrZsqexu2w2VdFN4W/Jz/6iKn
P+24HI2UQ5fMB0AigPaXmyLbG9mbT++r7fGyMNXeiIl35JcF8Ks8n+GNGDkHfAUad9bOQrbJ6YN5
a9KdixE4zeqpDA2+HJV+SEIjnhTxGiOeOnDrorQzR/023KxEV6lWLR0KOnhRu8D+g02fmwHz0qm0
ANQZpgDCBucy+Hvrg4VkUlb7j3b6w6Pl8fL6qbwB4MhECztGbgGfeS5xQOg7g58MZYAF+IJTG1jG
EyuSgK1GwJlmqlgnTAosWopOhsIUMXC1A+tyuC7X/ZbtVxOQ2JrrT6yU7HtO9ZIcqej88HIx7DQt
9wRQbqB4CuJsV5ZRHw9oBX8wEIRfXkqVKZ6KlBxrN+fTOg2IiNFmdZ1X/pcBA8bUTnU1VpWRwEaQ
FwcSPnpBJSOZNjxOEgOneEEXo5W/tu6rj95M92jyqzjVhNbqdfxXmAziXA/lWrsWhDVJejUXFcYu
xyvwPh25XQWGu/22nGUMPIPoBkVUvupES3lMOyXZ7GSi5btmXjC2L0tiBRu/AySxZttMzXpaklWO
MeZvJ6HibDXfU9PuAtKzsM7XW7dZdiWhUUbST4v3lThxVHsvBmkOWW8FgzN/sprPyWKjygPGNdAt
fcCgBJQkwLOQmXjXg0ONgjYuzubiJFd9D4fNh3/ardP4a+WpROrzD4iuII86dwFmj5ZYasCFOuRz
Hz8P9FNXHbZfyfr2AXUsgNqZAjLy3XDt7LeT0W7wn3lmhysehL6LIURdWVypDaIA0DYLYEK5FADm
+jJtbUghTv6IbwlzMCzFAHYpi/p6MHWXgqqRBB1sf+VJ1rPV2wZXhnAKz1or6MivLf1WL+AnH+09
CjF3m7l+jsmL23ehU+iQs5WH5ES45OXyxZiKPJngUElx47HnksTPebrtXazsBzbvRJLk3BpqbiAO
wrLW+RXaNdbs26gbh1Aq44shS8AyUMynn9ths8yT3VdQhqe/Ohp51Z73GMnXof4o3fRfMXJ40uS8
ZF0OMaTHvExTh4uYJfnI0T0RIlmFP/iTxTsRZM/P7XxV9E9ZcvzAjpyIkPbeqIsENMLQw2RQAFxG
Vop2ZY1zVC0W8JLxpoMvBk24tCdJmY8xrSGkbm/BtdC1t6mOcUH5dEThBw5IQPgBX+9833lDitxd
CIIe7+e4fk5SNwAHA2Ys70f4iSULrOzZKz9QHgE6+1+pwo+c5K/wcFl9cL7gYgNpwEBCBz3QlzdI
Yc9QCE9/NIGCjlHuJ2lRSMfZhF+1F+slp3idcJr8GBeG7o5Bl7NRuD30dNkmsvImYm85jptXZ3OG
HufTMH9hkjly1vxoVGvksT6g2c/Lmims4kyYZN3ukphWOkNYWVyPS4fYI5hnTaVMuXonCknmDT6T
jZoTntwbemI268UqnnJMo6bGr8u6KAKcM10kxzb3Bukb/AUN/fKCYd+9OyAD5bdR5/l360hfgF6+
czKd+emWUPz8xPyczfKnuRT7hXKjg9aGsgY8psZFiG+XguAz3aST5XljAhRW6JYAyKD0wNs86NqI
dHpIx2hECm8pEuiRLfQGHfiYIfChiI6lWxGjnWkifn6yXCmoZ2qwGcIa3IMz3HrDfukscZ4CNpRh
rbEJ9boBshD4lXgWyTfRUJol83t472atI9rftFxHSKQKG6DQvyLkW4j1nSd6rJG1SINxDnzzdmEh
AFtcACkveTCaIcqDjk6s2kv8lSod3NSfjMGsIbVoWdDTx7L82iy3U7oEyaI5v5o1dKXzSxee963I
ZDkAlp/Xg2foLnL1yf2rjPiCE5uojaluel9IwNvOm4Ml2c3ZocwF8D9AnA9zdXXZVehWTzqzHKW0
ZSshEAC6GLzbtgc+5+HIo5l+uyxJfar+qiYd3Lnyy64kkAQI53VExskMKlPT4K26d89MUDq6rV31
w8hFILSijzNy+FtXfRsw5jeRb1UWrVYw6SCXdEYhHWPMQaE/2YZe1Hwd42/aNJpu3aRwxWwnoJQv
+P2Dn3431vkKEGJvQ8P2l7dHt3Ry0WcAMcK0CeNuEhtTP3tALPUJwB2BbZreOVVUWddMh4elvBCB
oAqEW4b20Pd5Tlz+sQUX6M1JxEtypEjRuMZPF635l9VT7tK/kt7lOzuTk3IcIWntMFrU1UHTf8S+
TyRIT87adceRCHfeAQrWnX6CNSnRQRIpr4wTGbKv89o+6yj2iBVfHfB6J/coUy/FgDl59Jxqlkzp
GgQguYu+aCDNS67BNGa3xZQszpL1SM0iML1o6W9H/qkxDpc3R2niJ5Ik10D8bBxzW5za/omwiJGd
3+g8g9oA/mojeQaaWLzeZmgzG4gZpp1Bh11l7cxmCFozrLsZTCHAjUbv22tefq2ncB41J0z3BZKj
AD4fwssBWvb1L4f+RJnz8ioq746TVZQcxVb4W1wuQsPqNZmffBM0GQ/x+HlhUdmDk6HRNUFrDMSX
ysRsq2K7AkNemACNzSVhvIVzAvCvNJx05QqdKOlwOXNnbaMpbBEpM0Ps1xe+fpnya6aDIdVJko4Y
xbTK7PZC0myga/WGG2lo9oGz/Fw8zQFTej8gAqN5FQCRSH2eX/bttgLhFeOdIfHejAEkEc6PgT30
ut5c5ek6ESOfLosXfSJyVJv7HbMh03zrxJqMqtK0T0RIh2vwJnN0xeNp9p7T4Z/VPl42bZ0K0tFh
WesAlxcrZVVZQPIkIuOBxv/8/4RI52e1W2+exDpZkwNGsRLz+weafPl/CZFv2bLrsgFPZTzNcA9l
1m4zWOByHRCbZr3kl3M30czuRQLPdF9S+xtPDsUHUKSw4f8aryfFwq2HTkxPhD0Y8A7Z9MqnNuzq
25zfmhilu7xoSs92IkuY30lUbHArzd0WspLmewxanq0tXklGQWdLdoPvR21b7plTfr0sVXnZnkiV
zs0wmE6xiRdTMn+zmxcDMNdT5+wL00RVyfGCKs919JIajyCjTtbpFM+euN+HBvj+aeDHO2BLBYau
k0NnH9J5cp2qMxehmrUevSUq5zctrrtOhHSahm6zCa472Ie/d5enqvihbbHWiJCT/G3lGeuY/Fmt
z8X44PdPNtc4NrUItIqLYiLiVNmxFXRuiThI6zYGaXaVxy9oHrpsZ8obh/6VIW3G6FjxYnqQwYv1
hZdDwBd7ny9x0DT118rWNSArzRr1eKBuATEY6YDzw9R2DP1PFBeci/kFwIoF/rifOh61zXWaHYku
a6w0aVSXbXSFYtjDlu7TLt5yf3UhjpOv9nrttce0DkvveHkNlft0IkXyECwvkICvVhwceot+GbK8
pYZGhDDYd4knzNGAjRV6oKP2fN3mrrCcMkFytcBUGbky810PtEFrifrkYLtLsOVvH9DpRKDkf7rR
MnJqQKfCW61bB3FJGI8MdQqy6lBdlMt3Ikoy881r8mzZNjRR+PnjVqUhT9ybYtGM5ylN4USKZOgW
bLpPRkhxioNHgeT8UJJ7putMVxBKiAaxvxslex4HKO+LDzHzlkQYNCxIFzjpfdvslvp1whw2v8Gg
CY9vpv5pzQBysPc/9KBxxVQSEFAEyqZkKzYgNmdHJOKRIafLLVu/OTq3obTHExnSalJUym2GXKh4
NKU0Kssf7vB92HZm/Ku1d61uklS5eSfipFXtjWQgXQyVbPsLW3+a1mfHv9FmIZSBpAsEc0BgIvUv
4w96a8HqSuxdvy7h1P5IY40NKi39RIC0arOd2rxxIaAbDnl5DUgmgJtcPrcqB4s3OtAThU9HYfh8
8zE0aqReAo9H17p6atLh2mdoB9nGjF0PGCy5TwiIASy71zGGqrYIbWMeeofQu/uOzNVaqoX51QKH
4Ty57iO6kxbrJtc9Y1UrSIEyTjF5bmG+SDIE0PUYTZtScbysKAbCT8I2MN/Rw+VVVFiCYPgDZgLm
eD2Ums5XsQfGsME98KQTzIMCrCUmAXDYdFBF4iBKTv1MinRvTH7rLqMDKRhqf2gaoKC2xR4Q9889
8tYOEteXlVKsHThuKNAnBEYMgKXPlUqHorC9RTCxj+mu7vqfdFhCxyCaPLVSDEXWETzXIOOUw38X
cMmABwDL9ZQ1X6oJfexm9+Dr0DRU7fLIbQpYcRgbbE58xklY7nKnZHYK/unYq9jOa/PsiTjply1P
sh2n420ZN/d55rzVaAIMps25i5OSBmTY2mCJW/+Y90yHKqPaTwvEyaLxCxQiMoDANFmYH25BDy0a
J2e/3oJqcMzARbwbgkApDTJHB8CmFCnwfjBij/WWcezSxU1AHViW4bLs/fE6Zh3++7aCFrXR9eWr
crSgu/srSwqmbO5MmWND1gpI1jK9qqYs6HlItvthiyh9XAEn0Bm7y0ZrKfzKmVTJah0wptf9UgCe
oMwFPsviZneWWfff4thb77yB009m7LDf8bx4zT4ZRjBnFg6Jjwkxp8d5LSrUFSyzRaFzIUffnLop
7LsetbuGjibIPA3f/Jn2ibObeQLHMqDvegkKizZXcc6Tl7Sy1yJqjSHd83himrytwl1jFgsnEq2C
GLOVG0ipWc+GIQCQNwZSNfo8+kcAEqb2YXbvqknTLag6mafCpOB7TmC5xghhmIi1rGA2OvLbxCDz
02jw4uvlfdPJkrZt5UZetzlk0eRpsI+NeYjz8CMiRJ8qOpVtV7Z9q6EYhxhx3Ar2z1I9gPJdS2il
1ALhnOBhxwS2PL0++nXG5w5OhrD1kM8kQCkBuUxd15FqDBqNVeD0Bpsp2tPkfIZVjLk1/lktXgfr
av9Iqp/lWNxaGMwb1+JXZ7qhaWchK/OrDZwxSc4fLi+mKTZEvoyo4DjFzcAcJvvTvCCD2VGxYeAe
2IE55o34xrxnPmYc2iIDkzSzn0nnFQEh/GZh3PjqZsVTaY7ODggphmZzVY7t9HOEWzhx7yVrTL4J
XzrRNJhBfJBv92wIzfy69D9fVl3lYaC3iTkyXE6gIjgXVWHMPe3zrAwxeISBhzGJw7jCe8dc8xiv
nt4YdIVWpUSAFIENFW2CuI7PJRKvmnMqJGb092DuZlTd2+3K0dVQdGIkhx2DVnY2G4jJ6/s4i5r4
bsxgXjqsALX1gvINpUAHt5Av9vJkr8a5yHnf5mWY5G62n5o6yPzsNlvXz/74llbFXVeMYUv42+gY
+6rYjsz6cnkLldaCzl2BpuGKZrfzL5iSvpxshqtpsMHE8ApbDpb60PFfpa6LRumwTyRJMRsIKcGt
JS7BbmCRn39J0zHIFxKkePPwcT428azJAqliUVgn+HQA/Y8bQtLNSNapo+ICREC8BGW+rFE32rpG
BpWns0XYgnYxYB+9M8mV2yB4rLCCbZTlLwumaMkWXd4lZQRh20RM/oBZlMj9t+hVde3WQKBLEqAN
XS/r6+jtu+3WA8YfGCBMN3J1o8GqZmTQ2/yVKTmShMfgOPEh0wLlUQ06Qniy5vtE72m8b61ocz6l
bbjC0RlfWissAENRk2goj0599GtdCK5g+MawKspRGIoWMEzyUfGrXjza8TVzfZP4AbN/x8tjkwVG
HMzWsxMHW7IzwWTTfWL5Da2jGIOt7fU47pr5a8F3dba/vCUq40JX7//SpoBkT3pPmXFpdNTsy3Cc
likgIkAdmrrXDGGpHJGNjkdQwcO2gK11fjz9pUaQXoxlyMjvrf/SOC5A8DwM0n+guxKXNUBnfRu5
RST9zgWNed8vzJ5LdF4ffez3xh883RC16qTA2aEtEKShgO6RnHfPvXrEME4ZViu7cll759bmlWH2
mmBNrLx8HwN1Fa8lAKMICJZzVea8qJPCRy/W3Fc+D7bZJJ8mYNxdd6QtI9oN5HEarfG6XAfihGuZ
Vm+XTUOpJxW7hfIgxZ/zDwBvE9+cER9gtMdk+kriQ6nbLpUzxWTevyLEz08ujrahK152ENGWKY7A
7ebs+BYlE0HzmweYwt0HNAIsCZ71WFX8ORdH25z2XifETVZol/5durDdyreny2KUWp2Ika7dsUXj
wtDC2gHFB3xqt+uCynhz+s++cWy0zb7it72zkxNpkp1YCbc2e4Y0POyH4ssGHKm0fMHdmzZvg7er
axJ4v0l7BP5icFnPP9HvJdHSXUi2Pu7qFevZpAeLXE/dLvXvKiMs20NSRF5bHDpy7TRd0Ns/Y2+X
2l/T7hiPD1yHw6/yL3h3CzR3l2E2V9pY1qKzlXlYAyMT3dtXTR3x5NXfNI811YlAwAa4SJDL490h
nQh/LtrVBA8EmL7NQ7eYe69Pd2tMNWaqvCZB/4YpYwvMUqiSnNtpwpypnztxSayA0NmVc8r+MaZu
zIM1trJ47/Mx3gFLdngqELK64VShVoo3QZkOmhtbpTHY24CRLwAWkNs7/xIzG0Y3zieY8rz36beq
DIiha7RWHZdTGZIB5+jKa9NNXA5JtLlBbl1ZBUAr6z3QBpwPNPBioBrZL3CqiU2UlnYERCguQyjU
bbgeRisLsjH7gOM8lSFHHKWxIBiFjNjDaBG4H82j1ac/3LL/SPbnVJJkkCg1uEZS4borPvf1vTN8
WrY7kn3iz5cPunKHThZNctOlN7fo6MYOxflz0ttBAf5oOwLB2mYfEHVr3IrS5vCix4MM8fw7PsyO
Dc5QmGLgh9142aGwHh0dVILKXwBN9f9E/DmAJ/eOtdKunVuxbvPbNv+y+sjswlI3BqaKrU6lSF7J
4lZOxxmKDGDEtsY+AILF5Y1RLRU6PDHkDPZVAjDB8+PJ8gYpR2YiFKG3DOOmJZpOdalwVRzyJxNO
4F2RpJKOp79g+qxH8RFFEeQVDxvGMUu8eawmCZbmMFR5lM27y2opHeCpTOlicarcdOAF4c+TLbCr
2yHpMEp7Q8r9vIZ9cg/sDLTMXRYq1kq6zDxBkksYJaDzk+8QY0iyDl3xeCeg+XkScGXl72xFZbX7
QXXoB39SCufCGLBzRb4P1VzMCUpuiCXFWLkTZjFHhto0piAdbwrWfDe5DhjxfnkA+JvZl8ZcAz9J
ESfv87UMcv8fmm13JVJEY39lL7e++zyQo+M9JWMFJtIicoG3o+v6fL8u4lN9sGNj/xmI0M9tjHB/
bbYSn1r0Oz4/meVXPN4mgjfK8vvyDrw7LwDeFYyk8MsEsBfyE7T3gX3bp04BRlLwxbebPQR5sel4
T9+dGSHFZyLlCg/zbp8x8N44FUd5AnPu23Vf9y+Lb4EUrnJe/rs6oKK0gGRPUUGSc3oTHeLc3xAt
kDT5XiJdtllJeFnEO8cMXQSOF/L+qFKZcoNINRi0QNYDCd3m60qfhw1Q10tgJklQ8Vfm7C5LU60c
Mqp4xmGKw3JlZABaNWu+sQ5lKt69MjO59dLu1U90iH4KM0CALqZzCWavfLkKa4JZjJdJjeiH0Dd3
7R97RLaXNVGJsJiJOTzhNN89E8kyj4uPIxWmzeiEwCgd4Gl0MFjvDg4G/GwcbbxHAZL/Lj3dcQwa
AyOgDM0CIfj8mVZDmLAnw6bhRjWF5XcXGmQxmAKwQWxBfyodUh6Xk78WNtbMQxLhH8OMyu1hXF4v
L5tKigP0G4BnMKQufWEgJ9fmymYkv2om0jfLY0Z/YFLprqk8MChuGmf8PhsNhYAsjnyUOKJIT5yL
au3EKSsXojogNi/j9URRjbny6yvDvjFZuGw7B8mSbP6auTdoWvrveuJhjxIeQ1EGoDHnwv0ROKXN
VFYA4q7D1D243hHvyQAlDY0glR2CPQkGiM5pzC5LEYJHQVfrrxCEBq8QPOb3S2I/XtZFLQLhLuqR
FlBOJV2smnSpDfhCEMcmx6afMTM5NT8vy1DZhegixtsL7wRM0J6vV5KCTQNkqxWKWD88pLPcrx1I
i8l/JpGDTWBLCCwPlo7HniRmzPLZdzqsln1Tt/5dabsRZu01e6LwcmdSpGAX5Y6ZmhxSugZD+7wD
WYH9q6xKTb1FuWZ4hwhcf+RC5eGTgbPMryeISZwvHOyQRRy0faQd3n8/FicW7V85uIzOF61xhppl
M+QUVR8Z7WFbvtH6ekutIHVAierf18hOtGGhgypSXE1nciXTtlq/SKZYyLWHHUbVwmryg6zwdtNi
BzZ9IsgT/GcrBIiwydDjAHAfZM3ONa2WmA/LAN4W+C7gktUBH+Ygpq+xbhBPsXVngsSRO3GDDpry
TbpCUE+L8tnl1DqivFvfrF3zLQfctEYvxUr6KEuhlYK5GByXuwpGAyPjJoWT6Jv8Fbhm0ZCMY4A5
rCAj1R1FUi62LY1MlYogRcL7GLGF9y6hkrsmEJGzsQrp4gDkbAqmNPIr0Du0msyw4rTBw//BfhbX
ipzl5NPctZ4L14Ec/bVXVmngmKgFUFeH8aLSCMGrC9J7sNUhd3u+af5KmmnOodGKdz8HF6//SEGJ
0lHNyikVOpEjGUdKDNuZ+ARfGLsHbiah5ZZR3m/7y8auuiD9U32ku3iJU2SqSugTb1WU5xtAEve9
u3PWsHGuwa2+ANm3NaIew5vjdsPpf23yEW8lDDvCQhBIM7luUAFFWEyTV6GPMQLTyHfWau9Mq366
rKYihjoVIw8sxPZoFkYBMUmKZ1D8babts03qaLDMq7rRGaNSmriIRQoRRUSpGMKXdjFmb4NSMAvS
1DfE/sH572TqoxSvn8uqKS5moDyjCoR6ELNt2SBNoyfoFoJqlFcPRklv3fb7ZQlKUzyRIJliS9Yu
KX1IcLMprJIp2MzhCQwVGlNUKsIYMBLAvoPAXVq1gVdrOYF+J+y95JG4yzPluvE5cTjPnst/XuZg
aHLwAvVBE3B+eGuO/13WDMa+xE+x6KuqP7tIdthN4D1X1Q5Yl6595/4mAOSvyuFweR1VrgMMPIAV
FiGOJWPUV3bfxmwFiHrmfcqQi6rmn3zcxWTTuA6Vo6eCuQ1qeoDFl450x8rZtDhakjLq3qErOlpq
J4jXPPD94jB5ZsBL3VVmKnVDAsLHBvouaIbOV7YAU2I123YFdEn6ZifL0QGL3De3oDfNwO6qsXfC
zU4/O537xOdlDliemsfOnsl1XLZHZnd03wxtGSQmfbm86u+rC9h0dKMgLBYVKMCVn38a6l/IO4Ii
I2zbPmApDWbHDpwJ1ZR5yY5WHe/ZDGgpox0DluWhiY4ZVt3lmPiY0LY+tXPQsn9Yqxtoe5cPw2fh
Osfzl+HQWnLqBvYfz1mKgLoa3Ai1Uqj+T970h9p8qbbQqO+aMrq8Eqpz7DL0beLy98GNLll/4xoD
KudFFZptmV21pLDDnKbLXU0L5yOioCCiJx+4ifJZtj3ex5UP5epuu/NXFKUX8tlx5+fLGr1v3oQM
F1LQyYsKx7tmIxQ8nZKIqHQDFaibpy/TwO/66fca/6LzfPTSIQ3YSELUcp9NvuwY4NEjwyLglhlN
TcCv2lAglGNdUQdnTO6Y7hpmznyN8dSczYD2IQAPk3YP2okYLXmr/3lMNQ5TdeaAwA5WVFydAGOX
3zHAqeVOl8CCrCSIxx+uu6+aLeS6/jilYidypJeM17qp4dUG0vbTy7A8TNWRMIxboTzm35nNvpk/
EMsByBHIXcJNo75yfmA5vKQRzykOrAdscWTXDWMO+s7UuEnVcTgVI5b3JPy2hyHrTbCCAmDoYXbr
YMCghafrCVP5YrgebJNwjJZc/MY5KEt/5Dhzy32c3pUdEK/dK5/sh2qX6ji4lRqdCJM2KiVd3ZdF
huvNJkHb3lj80AOy8vKZUwU3pxpJnj7vkx6dbNBo7faGO4YVBgnT+nbgL9b0P6R9yZKkOrDsF2EG
YtSWIYea567uDVY9IUAgIWa+/jn97j0nk8ISO30X1cuOlAiFQhEe7n/j4P+uZ6na2GH4rucJTCXG
V+kdhvxRkZdqS4t09RidWFncDw7t86G2YYV6Ryq/jPIeWPOu37j8Vw8RShrwA7zBMHq18LaEd1la
4LGXmElI2186SVFt/eLWIHHQ0p1h6oE3biWiaw4xU2lRCNPgWbSM+GkmSKFcOASy+Ijyys9UEnlb
9HB/RuSXadWpmUWC2Bjgy9EozGgol7+2ud0B81ynTRZ1tjs+W5gMjHcgpy5tHxCRtgilQbsPXMl9
OFIjwRCf13EtQEpgiCePaM3b0BrpDGaqqQvItIKrjQxIJ6qE+70YJ/rUOYpLFBwM7zmLM/o4OGDl
6Yq4/lrhf0E3FsiNd15BibdhIsl3iWZ1DZpN4M/wWYN+16PqUVALcTfVIHHNKpBwE1PPdz0bzDLq
+96qd27NHZDWTmZYK1c+yLiaIFCaccX9VjZu4A623FXALRRJgznX2hIl9wfWSuqP6AveUdUYk+84
Q/lTgzTo+6jnTeqnLiCMPvhJ8KoarAkpdV0lbWBlkjhXeeeaIXET/bmvuiG7ba3ReTBYQYcIpAt9
ErkD4fcgPm5D4JYTx2cW5tAsDgwTZm31+I1JOri3rMBzMch60703VKGOLFHubsg6BO3Rkpm+t0oK
lTc6Zu5rn1VJ47dtx/eGasSusDxZ7jLa1Og2plZ/DVTk8BHrLGuDftAkpIaI5BsJw9ohPHWhRcxX
Uz9Bvg/Ho0DXrI7v2vjJRW3Jy18uR6/PLUFkDGhCzaTEKBNAmur8HNaZbjFjrmOOw30pDiDNy/Td
WL2ClNaX2XXsHk3tcNnm6ik8Mbm4aAavq91SQ+FFAYYsScVQBZGPiZy+XrazuofoO6IfDdgazvz5
0mhdTV3JYacZ1KEH9l9U2WtmOk+y7Tc+1/o2/mtr2fkexhLCvXPFeXIOhvddHx8bKw1G78OS0TRF
dQ6p9C0tmJVHxgyrRt/IQT0d8yOLSA2ER6IAEEYtkN4m1YPob9XwI2EfowgyezfiwKYvOOc+plqJ
bHxBwjR/b/j3y9v8OZKf/wpyvs2YQvLihuFXdDmQjvGzGvOw1IcgZmEvv7A0SOuNd+tnB4JF055R
yTOx8HLdpY251pQ1JVQJ7EBW2s5KvWMfb5lZqfHCDh4k6CY76GouG3Nx3zmSTwI3Ye88WxQavx1T
h4bRK8dEs7ggeR8wE4+8JlXHVEAcC5zc3n93rflXODODMh5rGEE839/YAEbZyJHTF9VbSn/lbPRN
hV3VvmrFRzfeYYx4nLZaNatbfGLUOjeqFzFPlIWPOtjTITOc94a1O6GsjSxg5dxgcXPXAeV0zJwt
KxA6eoSxAJkqKNjBLFjcKfpS4OYv7j3oXqioqG+LeAss/DkuzDbROZy3FPfg4thAOaelrYL71MUv
VeegLL+L4xFYwl+XD8bqHp7YWRyMmFIxchdrU/WV4N+bIjL6x8sm5s9wnmmcL2XhGwoSOoCpYCmN
epx04Q8gEL9sYWuzFo7gkdq1WYlF5EBTI2of89R7dMHhi7maDVOrgeRkv+b9PHmAFNLL0FXBYkrv
XnN/arXjTwPIw2I/Nm56I/Zr0On899XhRM3ofEiBQJfh3CQ1q3boPVR7SWNBcud+TO/KLt2ZW7wq
a65wYmc5jtaz2hx1BjvMKK8hWxM1Dg8nnmzEii0zS88eeGe1Osy0IBehGDdihQplsQU7/zyMD4ER
RCLXgWbsTLi7sAOIl0x1DxVQmfZTmA1d9SI7kLyV4Cjtw6pLuHm0W88AjYLK0ggzWChneZV2l+pp
F5lqLL95fdFdk3oWhOwV4ECXv+vqRpz8QHL+XV1TWcir8QO9uHsWsfGzdq3QFc+Xraw57Ok2LE6f
UdaTHGNst9t/oY2EiB3mUatHoBCYPiFXe0c7/bLF1XV5eDijQjZnGwuLiUxzyQhqwmnqxbus0u0r
YXY5eo58iy98LbRgiGqG2ABKiezwfAsh99YkYjbVtuaNisVDWjrB5dWsRn90qWZnguYrlM/PbbA4
z5pJR2OgAjV/ojBbfyD6oel2oHEz6ANxmN+0G2M/awEN2wdsPMqgyJkWNjWNQmVhQDXYHhLfNZqA
T+OxsKzIKZuNr/W52AE+FtS1Z+QbrC0hXm5OKzWlpESnr/AnLZy6xDecr4rclv1VqV4v7+bqwk6s
LaodbtE3U1HAGkP5y4P8uN6gEFH7Yos+5/NcGo4/rk2knqjYIggsoqY2KV6X87pGWwdvc7MzaRGm
AGI2tRZkrhH24xeAuoOxGm5j7u7ibNzwnLW14gegHAaU1uw9545TFEJCIQu3EsOzNC5+tB4LC4Dx
dZpufMPP5R3EbZRT0d2Enu4nmN7k5VSmc789retbVMzZPi68NmxGsMTSaUTP3Wbk5fKXXDvlwAQa
uJZgEUnu+epkRyVNdaCBEwf6W6rgdZBUfRy10vh12dJaBJvReiAumPUxl2R1WglhAqoVAu1Gs3vX
x6lXkD02XKhf1Zb3IZyxvrfTpAeOC91KvA6Rpm5s8GqW7TrYYB3EKrOU9vlq7bRzkiF3URsvY980
e3R3nyvqD+U3e7xP83tp3TvOfqqa3eW1r+6ygyIQdGFRTlpC1g3Pba2kd5A7aR+aBYUhPOrLZOOp
slKRN5BYAEmMUriLGc5FuHFUXBAb0NLAJcxX416IhyF7dAqUgvbMOej1DSG7KbWCHmmH8bXQN1KC
tS/sAWxgwZ+AmFuGO4waeSVAkjNO6b7z+t0MwG0ebO/GzI79kPquqzbu3rWoh2YbyKEsHB2s+/x7
eviaRs2x4sH7mAy8Ux4KYNtr8FK5Q5jUWxywKwcUgQCvwDkgoVm6CAWkEhKjWtWMBPeq62q0PIjG
KQaWZQuph4ma075pvDreWOUKUABXP1o5ALKB5BbwrPNlioy0vChgtxx3g3Xf235HW4wbd3gHQ2Ll
ltpB6/320FZDvyI07P/Myz5PWwEyivFVDBri+J7bj0HOovUNmI8KctWnP6zqkSU/L5+QtUB/YsNc
gpxG145tR8FGTa1HQlq/gNDBoP/I7PwGAIUDWuzfmmT8inKnT1rjKPMtNtIVZzr7BYvggKoOMmUP
v0BAIJiCPq2u70C+c+00Q2gDdDem2VY8mk/k4k2F3tkfLQnMB37CO1XczNvJsESgyWRy9prdq/d2
SuJZEbBvnhiquY+VrtnFjthQffVj202SGyOx8oMrRWfuWm7pVxn1+q2poZWUDKS9JnqkNuDceC2f
f3Jn6MQg5nqDndl7bfJ2Mt0CRa2awFnCPALYMz4p+XROkY/uiGAMmq1jRVAEBkjjslet3N0G5q5n
vcn5AfHpyd+OFZ1aG4+HojiQKoGo341KiU9ZvPEp1yyh8DdT1CE2fMKbOiLjOUkQ4dOsR/E3CQW9
ssVjQv7GDnI8MFmYxtyBPf8uHvesGncAvkuhXxv6D72qDvWASJvZW7Qtq0fSQosc/UewC6Jocm6L
aKa0mJvPbHt3cf+K8oyvs4PBcyir3Gvi1WmvW/uq6F6Zs4GFXjuKp5YX+WVXEpUyhaxEH2/d6tYo
j8TQAtu8c9mrMR0uO8laVgDc/QwacvHU+aTBlFksKUZdiEBS68YS5GnsXmgnoyQRO5k1fmP2t7qe
33iad1Ub8dfL5tfWClAvFBXcuXr85yuclCLStrFb6MzNtzZ9G23mE2FCPNqDHpv+Dme9bpIt0qr1
FSMTceYyPIaPFqdbG0aTxQlWPOT2y4C5T200wsFo8iB3khvH6DHIAgFWaQZ2/LOwtqYQ1jIVqFDh
WYnWOQA5ywvFjJnhdg1Oi6hvPIlc/uj1NXrOI+DgB49GHt3TeMdBSpehKrjLt7jo1l6DhgNh1pm8
A4nvclJI0TSuW6inB312NNCXaoATsLTfDLHB0Q58PFrxLSSQ/vuXBo4X7Ax/cApLhD+AyEnF5gsG
I+nZTd6oApo+jbylBZjY2/TOzeKPLqfNRk9/LTRhWAaUBZhkQBF/ea+ZquQpaURgVSZki0vfdZDs
AgikY/7j8gpXEiQQQ6DTClpfwKKXU6+xtJTuCozKdfYPaIXsQXEXNngX0kYdXXDmX7a29hXxngDO
BaZQ0f3TtDg5Oi2PQftO8aRA6vP8R9GaQPdEzyPDq/Z9/dBRPejaeJegK3nZ9MqenllehEZNQPym
nx8zdfzQx1nQlEAx8WRnulv0p2tRGKZwec3il3DXRY6rjROmYArEh2Yyryy0ZnHz3zAtCU2poryw
/EKynfCeJoddT72zr/WtYunqYl2C8ITaJQ7tIlqUU1oRVmKxk/YNiLJaq33ZPNVoOl/e1JVIiEkR
tB5ACmiiG71Yaeuhh4wziTTXaK+U10UI1YFTGT+0sjloxXDk8Zb2xgpCbVaGwoWK1hYeT8s3iyVd
FyzAsJmnRxv0L/aVkewVP+DtWXoHNoWF+8XWbkq6I9krtKN8COna7n37n0l1kVfjQQFOFdzeFoRO
z+/a1qQD00b8jgzVhXxvmS+ufeupGJ35a8q3tDpWv+i/1uzFREE3jFWKvjt2GjoFjf4FtYZwGCxf
boW8tYCAYgb2FxW3mVLyfFkxJ2PfthMe/XoTAGyB3kv7VBrympn500DV42UPWj0sCD4Ek2EYq0Pf
5dxerQ96ireiCAw6AtUnodKxy1vdt+QteHFA7BunT3H5lnrgvEtfLhtfyWdRqfrXNjm3DT1vQ1fo
oQPGmAA6nt0YbAvGOp+AxXsBKEpACFH7ALnpsn4B5S/JvBjMklzzIg+gAFsfkQWmx8srWbufAf6a
oX2YbJ0hLOdLsVvMvlsNeru1omKfJszyJ6tIHgsvoWFnD3zPWnGbuQ6MA1NTj1bms2REYpjYr2Bb
b46dKMaNZP7PRbVcPWCkf7ReMPa3xA8UI5KGrMXHVajkd9zwewhbV/ZPjGleW/o82o4AbH3Q1PGl
rfZWqwJQrR/S4kF5ziG3Gz9GKzVz0uvYc/aMaEDYbzX81rfONl3QeaBCZS1HWLq6zZKRwgvKDtry
2VWbv2exD2QJqItfM0serfTdqE2fOP0LKfguy5Sv9K3hjzVHgXuANBvPESS3i1CKD2KkObp0QWpi
bie1jOEAbDKA6rXaSNXXLeHd4/2ZXvyTap7cwajfVbydn7CZRQ6ewQ51xyOHu/vLLrkWsdC4RSPe
RiUYU+znHjnoppZhbhVCP4CmyPqQ5j9TTBhbW8wFqxFkxlLjOQAqpU9lynLEVFeTYVZaVHFMIgbZ
n52tqwaJhNa9dt7ofjFawzgUzJU3tVsbN56jjGurlODYM2iyFdHmULx0ejqXX4BrxWDoskALzWZi
2rNyRa38Lr2Jxc9W+02ayAWLMtlX5Z5vnbO1rT61uMhtRiZVTWcNzaz8WukBJ6gLj/e9udX3X7sb
Tu0sHnlxEeuibmFHI3ynVQCh0SHQhvoI5W0Ip7CN8LGWXZyaW3hQb7J0SHtsJG/eJwVSAPncp0+6
FopY+ILuLvurYc/h/tOHQ9MAbf+ZyGqZWUxZkbmliTsWJRBgNQs1DGpfV7VXRzgyzpVqSGVGCTDW
uxHi1W+6VORBs+loXjVu0aFXKY1h5+QmdD5aFEqSnTWN4yMZhe4G5mSa/AHRp9rLvrTcQxrnw0du
YNwgsMfEjNiUIAwmXpJf1xVt+pBghlSBrr8TLBpsTV1xXWhROrutWZIYjD+tbvykjV4fSN3nY6gX
VEvDjmWlG9RD7N3ZWpUBRWh48sFMLP2lIgZ/t/UC7Fya4U3I8ms90QMrNWJMJoomO7ZFbyJvHSko
2zBUh9/gtXedG5u2z3Ut+TBUKkNUPdWzWZm9DMe26qM2a/RvGGXAWbf01MGgUJEwZ2ezilwlPVSE
/Ub2DQ+KurfZvi6AEwCmcSaZMLg1j2npB1oR8Hw2vCWTT+UAuEc2lBVCE4jvr/qcUVAZJpn3U0Cg
Ixhbl/7OE2kcC5Ome1QJxpByzGZdAWMP6qcG3H1+JbDJflJnYxZCwK8NACeEEGGrW8WvSo7trTNR
UYPaMotbcMy2YNeAUIv9u6Bx82GkzegFeVKrH21tlM8CQlKxb1ejFzaeRn9zG9v75Ao3uYOqhp4F
ycgFZiWs6cYC13HUqRy6Cgau/bKn3r4rYzJg7L05Fk2bXU19Xx5R6CJHvUEZvBpkn/qkZFC/VTU8
TFNAVV7Z9mgWt6UtvIhoXZqE4HMswU7Xxbc6kZo6jKXhJmFOdO22aOG7/iiIeCdqBCYmBnzQCtQ4
VVXYQ4VNPMohY9eOGk0rqORUYZpnqKpZtUzUdjTkLNllrK/vNHsyni01pBMw0dBo94kpiPEg7a6U
UdsbbXKrNcq8GXpSRyaS4O+Yga/24NsAXlXCM4qNJ8ZqeJ8HP9BnQ0Q1lwPISjXwngICxxkY12Ky
Z9Ut6b/m6Z2Z+2V2MMVvNYWjeeN4m/PwKwEBrxrUeDAFOtO6L+Kq6Bpa1TkyAwwO32Bs7M5OfuYQ
AwEFzJ7A3Nh3O3TBr6si9WsOULwlNoLSSggEiRag/QCYgdx72UcoNX0qmNMKYDYMnwR7+6btLZxK
HXQQW8p8K9EdqTD6mfgHqfgy/HFZW8XoIi8QeQ2CBpSsY5BN5Jh0pISjEusqM7/GsEEmN+L8mmEM
QWGoEfNs9ifODkPjdm00GmpbLfC/d7Jw0E89jPFLbKYb3rS2n6iqgKyQQM4DUf48KZFjj3hdAUQd
1xbqaJUlrgx9aLkP2ltwKiF8teGUGHnpT63Tb7HdrGRe6GR6wMWgtgOy9oX1xhzrdOph3YIwdK23
uMjiI0+3JDFX0gEwB2Jo38KTAGCGpRmUIj3JJNIBo4mUfYAyBW7sF3frqbiW3gMqgXwVO4kKwNI7
R2eQpkxSjP9hr94r9GlRjBsxXRQ0gKhDL9VJ8CtYlo8AdvdW7PgjLrlvcdd2lc+TJL8pE8O9ZnVH
DyxxWBTHMrlmaa9FhsU7FC1qJ4/DvOnRF+UO2MOJ6tjWxM5aUQq7BdQ/mZHAgAOfOwXt0tLWWyhc
SwfVAjb5jJcRn74xs/QN9g0zNYSHhWVsuP2aN5yaXXymvC4LojKYbe0+ksWLOY57vqUQOP/2RU4D
uhXLAQ5rhtIsk9GGm/XY6UiOO9SpE5Pd50m7QaqwZWJ2x9P3hFA42AlMFEWOLxyzR9Kk//3NMveo
0RQCnelcgT63oSrd7XgNaSlPl08Akn0kMd9BbGAjd58zyk+7dWJmURBoU66cxoMZqKlLfi8wrcDS
24z6nEZm96Vw9pdzzpXIh2VhSRhydUD/u3CBokL1sLBr8N+PLBSiuc8mN2oG64o0cegW48ZtsmoO
vBfzrOvcXVuYyyancloD+XuMaqsx8ciuHExGgObLZLdySz1pJdZa6EH/Y23hF5jIGLRshDWl3U99
7RPys85vG3vH0KEpt4LR2qfD3AYmCnGCQfy08BArByMn62eVF+eX5UbU3Q/9b5690D4Oq/bnYG21
2Nc2E9wQADhRIOFQojp3ScscUDdP8gpoO4xKilj6E7cGv82zYGTuGLRO+/2yt6wEDFQHkMNiVn7O
hxafr2CDoGKmbRACULHBuU8Se0+QHfuX7aytDOmhiXc7aJE/MQ554+imOGuA2tZRN12Db9THRA1T
SA63xkDXTaGXhugLjoglxNaMQXYwcQCoXPUudB1wtNcRuD4ZH8ateu2agziYKfsfU0uUrZPmyKMM
gNYx1UXUXe9UIZmcwMXp495HUYfNFhvLWuqKD/avyYWLpG0JYpsBJl0o7lXylSJv04cisrT8AShU
X8wTt+h2zcoX+p5TGvQx2cAYrSQDM2wKNPsUSQdaSuduilZlp7IJO8yhnpqCzZpq6rbR9KMHBPVl
v9kyNQeEk4uAax0xtZkqqBqqg1fZoYbEtRlyTPFtXDlroQUIfcxeQJgNX3RxEsxhpMobAT/NujKK
IVsQEk08a0MfZW4ReVyLhkFsXEFr19ypzUU4c5PMYV0GmxxC96UyUSF8vrx/a+fbBQWBhTok0BXL
wxAD12fVI3CL0o5BwMhBcQ/AnbfBp7u6d/9aWZ6DEpNp3dQDlzy1FMUK7S3N6d0M39Vc6CAl1r5L
trTR1o7eycKWNX7RSMOZcgCuHfbF4Q9e/JsMx7SOJv7Aimen+3V5H1f98GSFi1s8a1Kip7M5Ft96
A/jLokm9bXL3r/rDiRXz3NtTG91Ec95H5aJz0WcoqOfM3Di9a/HxdOfmH3FypAT6PkZPYQQD2D4Z
Dkb7U1mPdvrDsaO/2LSZyg5gOQ9xf7GcNmsb1xDYtA5NgUxvQjM9QEaJxm+X7ay634mdxYqymrZo
RmNF5uxubf7Dk3rQG9ku5/SrHVtXMs//JlqcmFxEC7fs7WyaYLJoUBiNQ8ae6hF0mmgh2j9Yt9Xk
XnU/TC5j8g5ADXS1zr/ZmNQeJ+4cnBLN592dBBKtSx/tfKtlsOocgELME37gMlseqynuRqIXMFTz
L3Zxq/EdxpeDkkYV6kl/8dVOTC2OVImSnDuYMDVqN3pOfFK0EedXCWojeX5jb/WVV8/WibmFM5qp
yXSq5i3Uq13O4uuk35IX/yxRAeIJFBz+2b2FIxYpLVKrnXdv/FY6TyMUxtnge+NVA7b/aYfpPXAd
cnlosgOU4gInfe3pk9M8jGBwq7WXy/u7miqc/pqFjwIvCs54C78GQlmtukY3z3eBGO3qxJfONUUK
RvRdVV+zMtqkxvjT8Vk+ewABgYwg6DEwzrjIUzQHmlFePYIKwSNfc7Cak6q/01rkJka+H6nwp1KF
g/pWUo5Z7HhLxHDdPooyoAFBngJg+/mJ6dAT7VMNkx6t4RxNs4OgGffL9lV3Ot8qTNBPYgq4iD8s
R71b+kZ0WOv/ASOLiX/08WcOu8Xqhdl2QJFi9V3/pS+dMCYqHL2ZGb16iyk5oswbySGHawxRYufv
qN5GsdPcqGJTqWQtdJz+lMUxA6AWmjMNNqKkmHlnkU5/4WWmV8lhw93mNS2/+KmhxY43XqHP01lI
1Vykv/mb6UFLQPq1eHG6FtKO+wrVlwxtA7bVQ1qrtszaJ/O8KqYzQFx5/rEBK8i7imK7E1P4pgRk
5KepPxZGlEEXIs/u2XhX/AUG88zmfCmdXKOThZPVVrBZoZBfRSQdTR46WdEDOJIOXzFS0T9d3uG1
a+50lXNKdGKRTaksOgMWwWOZade5BD+D8NkQmPptxrcq1XN0+Pw5/3dPMSxxbi02qjEjEp/TLcVV
KuqDBKTdpb8ur2ntvvl3TZ+xDJMCeHle0zi0gYgrZCPQy0ufC4plTltNzdWQCFU2DLKhgOXRJcCG
E8MRLdSRAptBj2cKdP3Rtrgv3RfP+Q7MLhejn1rvIr5vy43zsX4O/zG9RNvUg2bn3gjTTTXserIr
2jYsoBeW/gXDwqwx9QfLhOjzqbvhqgEDUwSWCvHG4p0aA5LcEr33DfOKZ6E7BdOmWvLq4T+xuTgN
7jTx0hCw6aB0kLs7rqM+jFp/ttPsawdspXHkaGFqfFx2n7WhiLO1Ls5E2nlayw3YLYsuUPSomjvb
QXCH+uMNEJ261oSo6jGxa4kfO1tnZPWbAlAOTNOsAWUublgDnUAgD4GP50K9tn32mPZ90LM3rm1R
Ta2exhNL8y85OfvN0HGQXcOSiHkoGQtNTA1LrYwu7+faglA/hveYgJ+C1PbcjDC6AcAdzCpyDeMP
bpZhsC9BHC0t61tutBvP31VrQG5CGgJ/1rIN51WqMDQdo0Iawdx/bAIhyoJCqx5BFxlcXtja/mF2
8B9TC/80JeHg/YEppmFCOTcbNJ8x/R1Kx95ftvSnwLoMnKemFnvo2iXrugKmRHldk2+EPjjyrq1u
mPyRQ151+qYbb0Z8IN0XkT+BlYpu6buuxdSTH/BHuuzEV9CEdWq0lJH6iJ9FcaV7N7PipEceinSr
+7R2JZ2aWuQ5XRVbNQVCPqgn93fO3vIy9YXThVKD4wCR2ll8Y3tXPyQKlYBHAvv1iYxdyxwtr7sY
H7K0j0AXv7aSYQD8LyY5gLT918wiazI9hh6aBTPIIq8bYe0mmEgH+wBs34Y+2MoeYq4a1IgOgNCY
i1zsIRRb/+dzubSvIx5bNOz1AsIYifuQoaoW2mrAKFtXq418YuVFBG43jAl66NCiqDhv9amfgDKf
FQUTgS1S7clsCzcoQAS18cFmd18cBzQN0YmdZfLAMbU4DlNlxqIw8TAGm4jThnoK8hAQDH3zUOHg
0Acy1Ma8NVlbF4j6UbmHiiVUUBfrqkSHimE1w94wVWBiBJq3HbhzIVXX2iApsA+QiYhSYvm5rR1N
0BC6bhLZTbpvpsxXSY/KVR/GTh9NjvuiC8P3PI5Kag5KpjyUJQ1ykoeXg8ZKJLShn4YgOPPLoGJy
/inGAYpUgwSosaxryHsiG8l8nv0smsfLdtZ8zcboK/4w6/JJtdDtSg1VLPTjh2ZvQ4QyZscECETw
6FjNwcU5/r+ZW0RdYahJd6fZXPIqKPMNepd19yx+LfvO32T7X3sGgOkasECo3wI7vhywLWSVDrXu
YIy5Dzlk52jjZ7kR1gRQX7+2j5O4FVtjmWtfbmbzBqgDIelTFzEhrT0w3mPYQYWNyYOS/yrHl17f
mpNbCep/WMP/184iIIH/F90FA8fI9g4d+IAc39Ys35gCLjfRj/NLbXlkEVlnTQ2T4AWw9MZkUMpK
Ycs1HgbrQRvAzNb54Mtrmw5M8zsM3Au5AwsTCG733lapdfUzukCtzYOucxtz3oqTuFQ4buYU4/DH
SRv9R159c+0d6cB2CSUp8Bq0ez5snIu1kHFqcuGorImHsnbwFZ1aBdNEnwtT24i2qx/wZFWLOMgc
c+ztDia0it1UNrgbQU7aqfTWzvmXbpOKcq0AgiP+zy7+4Qw82UXi8Fp6DXbRrfqfit27EC/hLLlH
DexKmu2zlng7ikJlY73XfwVzOrO+uNSooM0oKVbL6mNeRVU2AMn4pLU/4+TNYzdCPhtepMwXaW3k
lGsvgjPLi4OSaoSUowfLkK4INQVKn4bd2E52rxzxWku+G/snDL7ttaQL8+x5NN+MbotMb3PzF7WQ
3HRG0Utsfl795PEjEI1hQ4Miu+/+KDSUE95iX+ot6d/VWARKYyieABhvLK/acUz0obRglRlh2Ty7
9UPc77Jyw5HX7hDw3f6vlSUp6AxuFJoNK7aFO73F7bqbjAOxv5HaV/3L5RtkJXtAUUDHeDBGMqGH
szg1qTuWGPpHKKIeBm/yvSPfRqo9K730MX4FSQ/ic5ttdEg2jC6f6hYmjv7/pHsnQtG92vF1hgcl
s1EvvXGT1HfKjet/DqiLgDvD8TDWAMoPZIKL0wLCOZoAgIccyXiU4Jwi6jh2Wy34Fe84M7I4GHbh
FHFjwsg0PDR4pXMKigbkYPbGpb+1mIXvp5pnAFEw2/G+M9WjFh773n/XZAKAEQC/+Y36Z5ry/I4o
KwhqQtwCTsgDi7+hH+dN0WiDd1RufZzVfcPgEq53FFM+EVpQAlS10GFKxvdT96vqn93k2W7++ysA
C/rXynxDnYTrKUdHiWuworkolHK/8iInjqr2a2JWaOFvONzaHQtuZwNj/Q7uCH15rtDpTmoym3OL
e5V8780KstVvjv3oTgejj/oWNAQbfrFyAaJA67oYjgeeBhWT8xUCdOxZfE4Gud1A1RVsNm4kAHb2
bior3Vjf2gl2EQUBsEVKBijhuS3IuQoSezPuFHrEIj9S45WJd28YfLv5MZmRQgS+HKjWvATuAdoq
JEyA7ywC1Vg5PMl6WLQBWNSaONAscDRMcUgwovR/MrV836PnkNtVPpvS+iAf8oNGvpgYy5+Et9XH
WF8VnlAUkvXoCS5SsTohsRwSWwRjo/jPEtPi3z1paO9Aasvn2iUxZJcFT64Bwuc3fJrcG2ck0G0w
DMqOEIjH+45YkzDAWV4YLTShWdWFull0G/nbyp0EeAMx6Az1RbtpsfvSHoYa4xHANKMdi+KqUz/Y
ovM5RsNMwUD49vXyJ1jz5VmKC5OwyPktuoilidPKTtawx5rKzwVYX74OSMcd/cFL/2JkBYgpzI9A
8gYkpMvmhmYp0Zrz2qZKGV8GwsaIuPJWgb82BDjtDvoK6QGL38B0rD2jXfBmzMwceCp+Oq+MmxgP
zYAstpUTv3mlPj4BymE8T+lAjMDsePO1d8z8QKzC/l3ZLf3A9GoX1V1rZv6Ans/RKmv7HSc+GX2n
KbwnL8vtfK8Jq+9Dp+oYi1Tn5F9spoHN3jHrEDw6xu9kMlHvMIzE2HrYrNxMkINBvRj9SNQklvJm
XcKgXj9CWRrksXciETe8NAGGcf97oAPbCMCX6PuBI2gJesfQogfa6VyiFu5zzHjo5Bm1b5p/N/sN
t18Jc4imiN/uTFhBPo0ZliUTVjrPw1U+BlrlCLG2+koNKKIO+0KwI77HZcdfy2xhEiNxGLfHHPsS
UORpSskK0o4YOv2t53tEWt9oU58XQTfku5x+FeItMd+ycoNUYG1G+9TwEmM0yDbXGxOGLVBNVoDU
11qY0Qc7/iC886seAzdXtNqDPTalUDV+UO57mnydxF29NVuw1t09+ymL22VooJPTOvgpmqYCGzRb
vYH+dhHa+kfm1oGpDqS4SaYQg+IJCEuAjS3/gm8S7NnQ1gTkH6iu5Ui1a8aYvjIBkI5BlJHZ94w5
vi42otxaloBbFEcGY6wz8+YirBK3IUXszEhvFMn6HScfcbH3ZkdWu2y8UpAjctxNlum5s7jIhmcK
SEhTYowMuNT5GJ+kQrHET+nzGTEtvhLrllAe2s6jJI+EDCEbrmorAnDgsl+vXCBnNueL8MSm5YL9
3PKA29QwczNxTPyPH3OnwOYcI2SA8AN0c9niqhedLnNxtw5jnwyuNZtUkS52wtoX035GShjuQRqN
n8ojTW5RDW4qyIo8Svp2+QesL3kmWYAH4cm8+Lh4YEjecYxC6vqtFGHdPHkNuudTBMRIiZB92dra
uxw7/I+55aMqT6tcxga+aqazwCQH8f9IO5PlqLmmW1+RItQ3U1XjKvc2YAMTBRhQ3/e6+v8RJ85H
1baiFPAyYFIRTuVuc2euXMu5H7tjW26kFKFgGvo886WQDxScU/PHUOlr9pdX1R/7wqbN4V2gcR13
/emIypAevhb02MmbMfwUaIcBkWY/WrG5dN+cuixECX3I3aDOI6yqT0H3U57u9fbX5WFdugFOTQhB
ddF1yTTIjGpAd34OikpW9gYgCCc9IKtVzTO7cgMshD4oFNMcTRMQTI4iQkzqFaefNEDxk3NN76Lc
2a5TfQ+9K2t1zpZMkVuFoQiQsfZOkMypUt0b/b7YDNLXPNsaE1iqeKfRLTdMa8C3hUiX9vWZ3Jq+
HRg4hOWhN4YN9fRA20RKXT675T2+i6K3rjxcnrClMxXicfInnG08TsQgROlk04O2gHusNdBDziyd
VjE90SGvrxsU0cZa5kYZHDm7NSWbnt00avtkW/pDulIoWRzeky+ZD4iTMw++XV3uNBnd8mB4qqe3
PPzcgAwYY2qj09qluTi+Dgxi8LDpcNwL42sbml9B2wAyaEJxxbMkfQst9efcsT5LCYChy6O8YI2w
COYPWvKgBRKpreQQIhs7j0ooIdNXu2i6gxraFf3QRfzUeWN1vGxuYaODhLdoAeQwNd4JQQV+F9ql
Q9+GHE2225YxaC5FRbux0dfYJ5c8o1iH5LwBDQJKoueTFiLG6qAzVG4UrbgKqmyXdd1xCK1D09Yr
IdecchDuYSANNBvwakc2TyyntH1P0bHGlB01h9QargJrjZpvaeBoCaHwycZT3jG1eIEkl6aGbG3U
8ExG5+QHUlcoq0zWz8sztLTtYIxABpUDhdYFMZQpSboVRdWXYF9APsvtDYCKndN5x0K2ruSmuo/V
ErnNYq949o8V2/PaFgfSgmqWwB/NY/Iu53NG1aaNAmsqN6o37hpv2uVNAuFYtzfL6q43A+752k0l
iM5S4yobg2glG7Kw0edJJHkFHBQWP+Gmr9qsobVeLjdFb9IXMoxQB/TdPWWeYKdHUurKVqvsLju9
NLMnNsXrHpoMFmWnlFxMqC1ZX2UeQ1kCUfRlM0vbYWa5VWe2DrqLhDMspYVPsjx17phyruR+eCsV
42BM1cHUlP1lU0tPH4RruIxszi8iGXHrVU6iTwbpuLxXNxlwSr3Ttz7oTlr7t7EMtLUtt2n3EhNV
dJ1/9R/NC67aA2gxv8R83Q7WDkZqGjrCft8XOtiSUBo3HOYPgy+Nbhn53y0juvXs6vvKRyxEUfQV
aqhMgo4gMy8c4zQzTsAUjHJDz8ejiSA1uZVh73jlN2VUryNPu2oBb7eB47scHytB+tJk00gwE6CA
4aO79nwfZXY12pVjlRveRXd9PTzDl/os+fLncnK+XHZ0afmemPp9nJzcjeNY2GBZbEw1BT3VY5Y+
RJ0ZbMxKX8vFLh2zNmVOAACMK9xn516pY2Nr4Pu5PEiI8qT70uvG22VvficCxBPIAQ9hAVmdVX6F
aUthNpzGWC1mibVS38rlzTT+aONDkmhoKHwOGvPG9D+NxdEbPpTKj8gpNmVyJxX7dDpY2ZU+Asbc
Ff4Vclu9tnJ5vp9VdL550pEysWEfF2kg68Hw9byj41uhew65rjb1N6P6FjnPlwdh0Q4SlYjCz6ST
ogrL4HRaR00QTh8k2g2KElFP8Qo2vVWZgUVLuEQv2W9BYOG8D6Si8voQ4T/61lE1fIalZ/QehvTb
ZYfeLxxahX5nuGfgAQRA5wvHGRDVtD3yTE2fmGhEoyfmed5aK/uSM+wEkum/SW3FeLVuJaOuAl4Y
XTEkN4Sl0l1eqfT4gnP0x75eqYO833hzFpcSG02ic3ZVWKmKB3/J5JFyqCyP+Km9MlprY+ZrTFJL
YweL9sz7qdGXKrYtw5uixUnG43uwDqn3Q00+X56b+TA+33C4QWM5vtCtQ3R7PjcooXajmdKonBpQ
NLpeChFEcAOtmRvpR739ednasjd/rM2/n5xWiuKFWhJjLeyN3SRD3ppY28sm5rP1nUPQWziKblBX
EXdp6WijP+W8j+RWu5cSe6fkX5zh2VJf1KmFvqTlCViu8ahdNvoOg64ldmkaDQ/AXjrU7T4wrkZo
hob0KjQBo5B2LNa6hBaW36yYy90GYzT59vmLTkbSHoLI6QaN3FNdIrewlyZ5G6+KUC1YAexFe4ip
z10LjrDIvaHPR78l7E2MdGvmA828EnmJaKOO0esYmR+7/MWQkm3sPdHh8obk/Q3NIpWjbUt4uC5P
rKK+n9mzj5l/P3G57smKe3MM7jhPEtJxRQPncbiNuQLdxn7N2vymA8LhTNIu6e+GYVw5xhYGgwch
+WQuPzoFxU4ddYB6OcqHEtpA+yPvNh9i/a7exHWyFsG9j4NVnVonZVyIs6HnFoY9L5QwpCxXbfIR
rbwOEVW3mOTH0vLfDLN9iMvYWkESLGxMIJYwBwBxpn4jlgKMBo1NtWoqFvB0C3LtpsnK3eX5Wxg+
+AkAa9Nnxb4UHzZ9aIR2pKqwHOYfi/E5ya7Gv8eVzHSL7Aooi2BmFff+ZNhx6cVGtYGMYDtAYALB
LtTI/t/LzWKHKviMcYNzUhytsE06v0+wU8ImDpu5px3K8GhL+8sjtnCjzc9Ak+tlphIUqyZVxoOU
Nsdq40u3ZvaslocJ5cS1fo+leWFnI5MoE3TBmHu+rRwY9IbS0iv2dkuDn31oG2cf9vpfZzoYM5by
DJajPdQSLprY11MqgoxZOiGv8WR5pUsfr02O7B8G7cSOcMWMKbzceYAdL9X2waxCYJmfoAjL3Hxc
yTssnPpnLs0je3IghbGhRXaLqRFaARPl2t5wtnkJY7bSvVTmW1Kheb1GcLSQnz4fyHnVnFiVmkyb
ugqrE6gf2PYc9eeoQFjGQZS7ln6EMY9HctOoIOmPEJVdHt6FgwLgAJpwgDzn8ppwNFVOXWVR5lXU
U6INOB0Q0n8/gTRiWtQjuXOUd/rHKXkNc5gLVhnCKCOwOOtLlHwIp5U4YckRQh76YTSbx7LIDdGp
cVvkWVhvwrKhEWjTE8ZdHqqFjUXg9seC8A5GH2KCDBALhXM06sSVasBu/+IFRypH0Sx4KguLodQK
rYcptd4kHdrDlLmUNZXNhbuI8/qPBeF4kIZWHsoCC73zGCY7KYMVD7Sy52baSqFpyRKdLyQooX8H
QTfP2MnC1oaBZQ3J5mZMb6qG/BNBxI883Dbe4fLErBkSJqZp0yCscgw5rLBeQV2T5yx1JVAKa+XP
hSYbuqxVixSEPt99hmCLAj6kxH1Zo7fXI+T2uczvTQm2wjdj3MLx3PRvuv421fe81jWjcoGAt/bK
Olxa6SefYM6pkpNxLdOqlceRT5jAmXfmk56v5OcX7ik4E6jtm4QOMxr63IAk51mMdnS9aRTV7Qlb
Ks9VlcqlG//yxC0cuKeGxNK6LY11G9t4Io9AvmGzv9HD6/l1zMvY0PdasJKOWLOnnjuW55LS+Sb2
2uiQFdtKJwTbp8ZGkdwi/WWtLZalA+NkHMUr0jbASxkN4zgh8SDTdP7dbx4vj+Caifn3k7VQN1qt
o8LOVMHGPbykyn2yhrxYXg0zoJvslsIb7NxEX0ZxmIV4MWMNytvW3wXa1bAmRrS4qHXqYDTqAKUS
xRSoQFnS1OLIEMkgp1PXWSvELliAKwwOC6JikCsiei2OKy8p1bHcmATgLiCdLVTi9UpUNG9/4bVK
aY1mW/h8uPTEN4VuxVMTOXqJjF21lcyrKv5MWWFCFbFoH4I1hOiSS2SVeFTYVBfe4YrKRDenKiCD
Zyby9MFsyk9j4FR/nxghDfPHiHDi0XqRIUlF8rMPKxf1hOvG1LkwzMPllbwwcjPkQpkrMnOpRDh0
yshTogzV6Q2NbsG+7CzANigSulmWP5SVYz97ell+DJPSWDG8cCiQlEP/hscZLzRD2EJNF3itDeRi
E8pH3961zmNlXinRXRl/rRsYQZ4u+7lwWZ2ZE2543cd9S5/b7EZz18q7WCp2UVkR7W3RDVlZjgsL
BNUOmtFM4K8kFgTffN0p2tTpiC3LY5fGmwRUyWV3Fk6HMwuCO1aSGKiUDbhTACDJ4k0dPevpXV4P
28uGlsbt1JX595OTLughQEUNnUBVfqr73M189ObLGyWHkRm052Vja14Ja74wEerN5b7atJNUPqRB
POxaqfSfisl5krNGXfFt4RRng81VJATP5hPw3LcRsbliNDDXOU9ZeqzCH063shKWhm8m3NMpF0NC
III5uzIe0lGdqk2Nvq3h9u2hj8Eafej+vkuDDo0TQ4IvnuoB6owxZEcH5GEi+dHqtnq7HYPnoFsJ
VJaW9x9bRMzn42a3XQQQEVvN8CHsr+1/SHFQcIJGiltv7u4T4oXRD4bBbDWOBr+iVvka0QMvSyup
moXyHj0mKOywRcnVvKNK65ugnAjZ2UL+1hu2SZ1ufdOt5Re1+dwkO3u4BYU1Ob8uL/GlNXdiVYy9
UjjM1Hr2zc5/FInxqlbqzq6zz//NivC87PPEKdIe3wgjr2JaJNIkv9bsNT7EpcuDduK50ESZiWr7
+ULwnAxyIR1nLPlXnhz69HnKY7er3KlnIL9f9ul3LCJc8sBe/1gTzjw10NEqC7FGedj8OraxcRNb
CUoXqeFN4PA1DRLyqXpsFN/YGFmd31pAN48AAOqdLCXhBvXy+hhEqbntq8beNXHx4/InLk4usMnf
6eRZieZ8PLQw0ZveMfnC9LGP7xPaieXnfzABvRH6HgZJJtFEZye+HacMgjEhTNzF9N/XhZt63kr4
8TsuE0d7pnFD/JP4gOzcuS9hrmVjao7cYbG665rXlvdBG6jbKHL2ffmmWo5bdu1mKICmyN1do426
25fTvm6/TPZjElRHSdGvST48GLK3LZw1FdilQ+j0+7Tz7+sDSy29iL7bPH5t9Lt0Dbi1tLZP//5s
/+Tiy/VIj3WdQ07lENLS49R0Wyu4jqJHrwNut5IDW1o5p9aEnYQggxSp4Bho0fo6VnNy4MVYA4Au
3a6nNoT9Y7b21JcFIwbLWxR/1HjpxVt1XFmgC8gblUIo8PSZfpICtDAxPkz7Q5rgyqS+9L5FX+ax
At6aW0e4N8z6WicnWq49yJZ8OzUqzFbtaKXtGazWvvuUxB+NhNfS3T/07eEaIevMI03YL4LaQqvt
Ukj7sVLEu7BM6XPrXqbs74Uwz80I95+d2p4cl0wUUlJTvnVGRGCmCZ6t0UWR0tW1lft8ecpO/BKm
jK7Zupd/r4yxQR0SpAtoEl4Ft6kWbftZeiSB9jsHKu2Ua3wRSyv/dEyFmVMDkO2azJh68lPYfonb
q2q4vnxmLgVhpyaEzSWpVj7JsUI8MSTPna26I+r1tVV9rOiXoDKwkoBbOpmAPs/VPgg+3uHoykky
wtrDnJlIP8eo/54hUXLZo8VB03ivQbBB96+Ibeh9r0Nlhfs9LO3XEDY9JTfv7MBYMbOUJKd1748d
YSUqNPGVVYKdIA0/1eWnsHWO5phAsTButPF1mKQrtWs/1GG/8/tZIDDc2GPy6bKzSy/F048QVqdu
pUrYy/OVN2oPrRegbFXvokS/lUz/miLJzkDPIsf8ZbNrYywszC5WDRi/MRtXmkvGxy0UYFjm8bKV
NeeEtamFeQPCEytVsrFxY/ikodOuASD5lsQ3HmXgy/YWD8qTGRUuATk34zKwZnv6LvC2QJwy55VW
r3+wQssVS3OmmhElmLMkkNFM59WYabfycGX4276905SVKHcxhKe/FJwlZT2ypkK8FfoWPYmzM2H+
UumqG15Xvyxza6kPEB1YyXbovo1rKrKLh8mJzTluOIkL/KbWrLHAJjpNcfRrMFq3H1+d6L5Z5Tlc
CkFQewZlTM8hWAzBPai9LdLB7D7Dvquyuza4q/SHpnjRpieQiH8/Y6e2BLdaVZrGNseWngRuYO4K
b6ujyCX1K+t9zad5P5wMHyRLYW4iSrUJ2mSXDzYiSz9CU4W2oKHPXtsQpez+k2ciMhWxlLas/HkU
i4fc/2l1n0J4fxx5ZQCX1sVc9wcHBq0+l+m5Y8jtyr1kUU80LHg+k3uzv55gYPWaG7W4uuzR0sl0
akqYq0FPhrw1MYVClJd/k62j4f/8byaEacpyUKa8nol0FNhgwkepeCuHvwfzzqCM/w2Z+BZ2aj1O
PWVec2Gr7yIZhlilRh8gpHT5oDievLns1OLaA2hA5oxmXjIY51NkNoUNkm1+ng3qy0Sv62Yyh23V
jzdyktGIob3S47lic+m8hZ2DcJFS3JxhP7fp6IHiVz2F3jSHh24+0Ru0HbaJ/uGyb8t2gO9r1P7A
ogm++XAv6TRIVBsn64+ItUfoeDqSvynGlcU3/yHxXQh4kwiYRp0ZHXbuEIiGqK4nBrHsvtUFAEGN
luurId5BiKRlO2VNrHdxX53YEy6stMj8Xh2wp06HvHc1des3XyzlLiv+Gm1MdUKB8GGWrrXQmzl3
TE0lJWnCqN7kCsHhrm/uPETB1OPfzhNW4A1QCQ3JDouYpFSPDXWcEnTPI5rQbkHhVsNWWnvqvR80
cE+k9Gdxe9L6osyHqjsR/fc69exqi5wxwl9pASvmY7HWR/n+KDo3JMxOb/sBiBiN+pH2BlV5yhu5
/n55xJZMAJPWydCS33zXt6jYQO2lzq5Z0re18svs3vI1/p4VE2J37eC0caNOmFDHY2QcNfkKpd3L
XszR4vm2mSdiRtGTTAGRPc/Yyb1XSOUoN4pNqixEpqOhNO/nKymbJS9OTQjXgq9F8jCBmAd8BnlW
4R+gZtmVbfbXryk80WSZxBAEGMo7qKuWNE3ecKLlvfEtDlKCY5qF7gALPfd9Y+8zQ11ZAe+PHCzq
GqBnCok6rXTnY6ePcIrDPEnMANAg8e8nx7zqOrq7jkGguU3lpmvVoven6ZlFTchweyV04m0337B0
t+flbijDrygw3k5mt9bg9f5SwhQsgNBtkDgkSX/unNracejNlxLkLTex3zybKUk9qTQ/Dr333Mrd
NjfHT5cX40Jz/blRYanUcgkXq8xtYfnTY1dAz5Dab3Y0bRzr62hZyFaG+7GyE8Be0pOZ1/cIqFzJ
1ic58baO3l1nhrUvYn/l1bC4gE+GQpjnEhiR56V8ldJMe6+t7gegwHlQrni/OOKcjaSSNW5lsaVO
t8O2tQf2STp8NRvd1RFyQH8TMo9pONSW5F4e7KWzmEfKnB6nw/0d5XUjQ4oY2XiVpF8aLdvbSvmU
Tr+yTruh830l3Fj07cSYer6aSsf0LYq4ZFNqRGyy+BDXR9lBNOWmbo6KvcZVsjhjJ+a0c3OVX4VG
VTGUk+e5fYd2jiFvhnCtVrPmlfAUbyVTljqPPTI0jitp34JwK8nflOi1s28s6cfl+Vrc+yc+zT6f
nNQdAvVOSHaIvhHVHUJ1WzY//CE7JuT7/psl4fKspawK5TmUMrNfeUypU3Xj+mNm/z0ght3OyQI4
lU4YVLnOPaI5UrcixSFk03SX3O19MyRuUMeHy+4sXnEnZoRZorGTqKrgYiiaWN56eagc4DzQdpet
LK+FP84I05OFulzbLc6Y9S2Ne3vN+tz1x6K5MqVNaX+5bGx5LUBYD2gIxWZZiN6NIZscT2J9w6+8
kVqiG7N2tdJyg+zvaYGZJLir7LngMseG55NUmoOieSajp4aw0prPWvlqDRIkT89xpmyUYmXtLZ1K
vPfpbKTnBlidOIzaRFUvINrNKsONq/sKqY68eBq7z9UaRePSIIKI1mjho63onYp7prejHWWEvLlP
s2ZX+eqDqkbhVVYYj5BoNR8vz9nSMpwLkpBYwfsPfv18IGfYjJ42/szLEu1S1b8f/WF/2cTC4IFn
whkgxEhtiXOVG35lTxGQVEd6Cru7SIPDo9iaZC/scGW5L+S45h5zHg30jlCrFt9bVc5NlhdMVBDB
vzq9OYW0RX/RLcJxH5LFsDQYi+V+JAc2PWfGGkCMtwnjJUSutF7SnkXXBkzCYtEjyu10NOIY6KVK
sd+IouCL5Y/xTml6eUJ1Lo4/Zp7U72TNz49SqKVvTW6bmw4e6A8QdckfkbGY7v2RKmycSc3ejkKD
p48t3fZa1d23jdLTYmDkrIhCi8s3Wvjrz3EyaBujVorPYPrtYDMohQT3TT58lyXJeK5L27qvEseD
kTINDsALh59ha6ba/eDpcBxbc5yWTLL5yxyavN5qSaAei2mQdr0/JcdJDqwUhs4Yqkc9DqJboyAn
5VK3MmTX6Bp13I7DaFqgDvSsd2Mzd9QreNF1OrumVA92kVIg7FrLVg3Mtg/6XYLOzM7yvO5X1w5O
7QZWFIQbJ2odbeMhknIcFW24iRQpva2TtP9ox1PxUkvlJ/q3HzHVHYY8swBqy9PUuY3lwA0ZqOms
NaVq+7Drk6+t1dibSSmS55Zk98GvHYU2BhXeyGwg/Q+gIKyKnW7GfQf0VzavdCPRdmYkR0clydRd
ovCqNZGcvGbTSPAIVPVRqrry2ug6+zgCw+jIWw3BrumktnmLvVbxr2HwS8BppoWNdL0Z5rtSryzt
ug8GlQ4EhtxlJ0B+12YyDT1JhUgJleDig16FEcFrzEWNqPpLWlRw6kiOsx86D4hAaZmta+u1/HUY
IxiFWoQ4zK3u+CADlciL9vSA07lZFp3/oZ3qxv6QJEM7bjraa16zvkkPhQ5/9sac0ngPG9P4Q7Z8
gDUVTf+7VIq7T0gOOepWyTwzv5pKHZtqZQSvyCaW9rXul85HIu/0MEKjoHpuWnra3QSLmOPCJkbz
Rqa0ze2gFlZ2TSlH11HzUeVdVspB7uYOpUZXy9CId/PMsWhhDYuCjdjn3b7NMv0lTP3YQ1Iry66l
VJYPJcO1b4i1f1RJofNgilUrc2Pf+2h0mrLtYHS5a7Vm2FPUVq/rICsPntQ4t1qfhCpW/RgZD7nx
D03SR88QMU9H8OokvKchVHa5B5e5Pky+WxVOBweVYfT+tkis7oiIPLoAQzgo23LSlF9a2MF6U3ch
MVSnDp5r+oN3q0lS8kG28v6nM7XhbnSm+Gns8+YADlv5CVtb0btDZE83cRZ529Q3tKeyVqRNmMIn
4Wp4uzfKLgZAKvnVV6irQ9W10sL/okYRmdAiLOz+0cuy9BosqER2VG6SJ72vnQ+NWvqPKUiDL/1Y
j9ZejjXnaupVLztMllTfBkpiccsbob9Lm9h86ooEyevelhLltpGT4tmgj+NGlczoV24QIbr95JBE
1vW639l+1jquGdtd/6Hps2QTRWVzbU7WuDXSNNrF9AqNa6f1wl2HDBTcCzNVGnLJQqjVO1Zq2HXK
qcCO2EoTpNZDuhktZwuUA9Gg6JNR/tRRK3UDzs3Wja+/j36+zfI7Qx6+X76lFjr9eJ+ffIwQkNWy
XNR+PF+8iQ95wcc0S7eR9XUYtO3U+r/y8q30jdvAI+Zs4J+q1562i3fX6QcIQUaCLLudDXOyq4+u
o6zdtmW2zWoVsKmOmJFy0PVmZybBNqUYAFHP68oALF1d+E+eYmYvhkvxPBSQpDICp8LVZVbf40Df
BnWw17L6a5u85siruFWX7xoz97dJEbhOMaxEIouLgXSFRdzL40/MwgE6Q4rLAlwNRPjB8NrvbJXr
LrvOqHeseDonJMRLGgjW/0zNn3LyaMkl9A6aFrS4VJTb0NnJUbnLacVBLXbsXszwagiuW3Ul4F8I
xemZnZ/QcO+g+SAMbywnukcymBiSG9CY+hek8g7TJMMQlVmbooqfpbXm0aXIi8YWqFVo4oYMTwju
Al+SpqTFZFiHmx5BZl8NoOU7esmmWdNVWQgkFVSjyD0qPF00kZe+y4JaL7SRyEt7a/zetda6jpbW
x6mBeXxPJo1jUC1zGwNtU4Z0J+rpfdZ7nxPE7nkSJuX28iKZd5u4RjQ67aCO/J3fFqYLTAeXN7Cx
TdZ9qPqXIHr1zZXc4OKQ/TEh9sgEozQWUo+JQRu25lBv6+rqPzkhRveZN+m9qWKhrb7b3aG1Pv1D
hQM1iVmeg2oARQ6R90UDvzHGscIDIgyA+CAmkpe1KynK50wtbrugeZoC9KXLfq0etrSftJl3DBVB
erfE1t5YS+j8ltV609UKFALf5XRHtCYF065OPg7yCgB2afXR6eYgGAY1GSv8fPUhZtfW2nxVxcrH
Mt8l03fJuiFOuTxfS1aQu1Hg5WK/kmg4t9IGvDJljfmKsoeaFk9vcEuNK/3vcQ0agOE/doS9ZBRO
04exjDcwQMu5dain5DYnZEwyeaVQtLTI0Yi3iX7mnSSWEQepQgw2YJq4/m8Te7qFaeVwedSWtioc
jdwb8xudV+z5qI2drHN1U7+RWsun2SyztuUQeptMpWz0D6bmpU4SGp4d8RDvnSpOEsuZg4TaDYfr
LPuJbNVlG4sjRqv6rMBH87ox/35y0I1K0pZOJOHO8BjLhuupKwi2xfE6MSCMlx/4YdeMXr3xqSHT
TeXqZe8ma+IECxSebBaaRAEY8x+F63M/zDAsgzw250Y2uTzUWUy6xmjGcSsFkXQM8r65jaaSVGih
Gamy8W09+jCVcv0p79FQ8VJlOOTalN0VFXz5u78f49NvEzZAM9kV3IIsmSrrwKwOx1zqV/byAk5w
9h+NpZm2iNq9cIOUchRqvQ3lbTzpPA21D0r5pVeDQ4wYX5FRdEp/FoX81BnBSii7tIBODIviJgCh
7TocGXgvUva9FewzZU1obP528XY8NaGez20z5YFSmAZdg5n80hTqwffqq8kKNoWl+25c+pAum491
oX+5PG9LS/fUrvBiSLQKTTUZ11LpsUy+l9K1VXy6bGLpDAazOuvSItiKLte5a4gnDLblMW20P1k8
Mo0HE8iI/PmylcU5OrEiLMAWqo04H7HShz/s4tiuoV4W/z63MkfvjKz8/dg4OUQmM+OkzNnjnfoi
9bexvLK6FyfChA+UejlNTWKWvAK8Yw0qReC2Qt9OGtyxfOomeSXvumzFsqCf5drl9XE+F30fcD70
eDHWz3m/K8fHKl652BdNkCjk6iDYg7X73ISv2E3X9Jy25fg7fLkHJg/5Vf0vq+rEjDDf9pTydy08
KaOjocf0IBx080VOV6rai4v3xIwwYE4ik81IfVAz4yEtbmPr2EoI+WwuL975Y9/t/j9WdKHg2zth
NiU+VlRrM0W3cvUVRiVHOdrDTlmjRl70CEAf/9CyAURzPj+QUZqDVofNJlJuw4lWlSg+RtUPOhJX
gMiLCQA0+P6/JdErg0SRzaGNV+OmLfa2eWMUr8r4GmTHOMsJk45N9JSi2eyvFQYXx/PEsnCadqQa
/CaLaeQMwAk8p82t1r4M7X0a3Q7l30PvuJYg3poJP4HeiTs3obXTzEBLAmV9qBBKlh+r3pVQ4V67
Yxd31hzHzkwEpBPm30+OIIKKKI08Zi6Eo7zWFbd3vnfB8fJSXDznTozMy+fESGxWTetETJpkeK4y
PJMzumxg3v/iWp8LTXDIyDMMTnhDx0WXwozN3Ey8nZsx2Ex+cpcPzsYv6qvMqlbehEvL/dScsBT8
RgN2V2CujTw30f19W/1mGlzDHK+5JUyObFcNmpbYcexvaXBN89WYkI49tNH+8vgtrYJTh4QJctre
6JsGQwa1YTjQ8uBK7de4xBcYLzTohOYW8Dnj/B7bXKctbNDz8ZrtfCknNX/jJ6+VfoTNsI1u5OBZ
0l342UL9NlI/xtnGC1aC6qUBPf0C4YCXPXqs+oYvaNKHZPxAZtMlu04yyHWi8B+uRSoMbCyaMcm5
CFGQJcfpZA+cv+H4oEo/ynSvraVzlqbt1MS87072lVTVnSrNJsZcecoipHlNb99Aond5dSwmPU/t
COswRvqmaDPsNM6Vk3xrpR0tnn7+SzNoksu2wbhJnYdhTZF74cBlmWgqsmLQa74TiJhQFCUgwKpS
la6ifO9aKIYhIVQ+DB61wXZlDyxs6jNzwqbu8jBJqGaRI/GrxzLLtnoT7TsgoERQKwO6cB6emRKW
xkRIZvfmHM506a5q4mu/NneX52zNG2FpVJ1kaWODiS59mJTXUflgTx+yf4jLcAQmbxsBD6ZKuPfL
XnfMfOKaGvoPFAeM8Jg1K9Oy9EI7tSEC1xSUqLKm4IYa7WQL/nfr+EgyOcqXxspd1S93DQxQKPpA
tDY+XR7EpdfxmW3hXhmR63CMHtuy/jkqdn18nRSHPHyZyl0dfPKNQ6N9GMtjX2x1+UkzV06QhdPq
zLqwImMt0PVyYHRTX98E8o8K/dk48F0vl1/yYo2dZc2auCidJEjiOYaDt0LRfuodgttZ58rpDTXm
lXGdv1y4r3luE8TMDZU6oOHzg0uLCrWzPTwzxvLeKKVbmRRX3/iPZRSQ7vK+5Bkl8EZ57mPvwdZD
RBM+X/6EhaPz7AuEmyBPbclRYryNBiomtt0rFN4qBfKgcq3lbHFgT5wVNgm8PmkrZzjbhsZNIPn7
QjeuNadzYzWhC+3HvzhGUpwbFsp7MXKU/SlIMui8N0Z5hOtwyimmXl02sezQHxPC2ZKEiKZLAyYU
KtWD5RbxRIrhNu6uovjlsqnFO2AGatCtPXOxC4tSphAeVgamxuSAEKOs3aBLp6u7MHsuzHJlvy1v
dyjfAMHMAn8iqSmLoOxVOeE4Q5y4BvuXm3PFfnKjsbtLjNo1wI2qpr8zQ3+TKKqbI6PdGm9AalYi
5sUhPvkSYesHgTLUUzdHmAA6eyR0MlrpaCeqtn2wcsCumRJmU1Z7pzEDnJYsBA1NgFlNvK2q1o26
n3ClrI3xQllPRUTgf2MsxBJFBCe5UWBulF4HBElbeqlnAmMfRqCPjvlIu4IbrtFvLN6GNnRN6KmT
ZxERR9Kkmm1eYdRrY3ckT2GbxRPNA0q+xve7eK6cWJq/5CQkM4yS7jYdSz75r5AOhU5yZWvl/bFs
BIYXRLtt8EvCiRLadRMbctps+obwxC72UW3vA3lN2mJ51P5nRrx543qQptjCzEB3vbTNvEeohXpn
JbezZkW4Y21aUoMhyRix+GCMvxrnMcq2vvP36pZEkjMrzv8bM03YUTa4l1GhHWbD1dMc5Tp8k7qs
fM3i6KfSacHu8rm15pRwbqVJYzuxx9B58S9z3DnhR2gCEn9/2cq8Nd9dow4Fr7l5H0yAsJcMq7ad
YORdnfiBttML09/qY/hPoeSJldnXkyUdDk4ASIWzKEQsiSfclYrAlYcqHECly/4snvaOzit+roTT
UnJuKU/SUFPmU8+0EBdSKRXB1fqtYWk4DxII6f9mTQgBJr0NyDSxIoaqudG8rnbLooZPuVNA9Gky
io+9Gbqp4+QrZ+Di4jhxU9i+bayD7pizFdX4oUhpDgTUk01XiaptLns4/yFxfcBlhDIDNyedGMJ4
6lbXNlnI1spscFENYrV56I6qtIvJAMpTvU1tZ9NryeGy2aVphH6PPn7wldAgC4u/DHUfagIWfzP8
H2nXtR03rmy/iGsxh1cwdVRO1gvXSLaYMwmGr78bmnvG3Wie5h1fW5LtsUeFUKgqFKr2vrFyO2oe
Q2kb5h9RNZEmWeOqXLwgnIrjHFgJFC0qUogzIoCgaTdGkZBS3ATKnTY8x7GX93aR/oHunMrkTh6t
gHiZZZAZdiAgVrdFk5FRu0FoIBr35lqFwNIFXGYg/AaDHNRhxM4PxjiiId3USiSC4me0Iyid3wrI
d4YkUQ4MyhoQh6PpGOHa8/036+ylBv0WzJ/9oQ50oYJgGhQshZyYf5XVc417pQCGQbPG+VCE7dSl
pNcr1JM2Tqn1Ps0VH/zFxLJ6L6gSRywUTxfWcKPZpK+NjdPurm7DQhGg3TNyo3LwUOhvybhygpaC
I5RMgDoK5RN45+VkNA2IY5sJMoQITVmTVQikjQaK9+usd1EQdwPq2WEFOEdaPD8nQjnDRHNjFsew
QohklM/JOPhG1DsVqnbjuPTQm2hTFXXT9Y9KjPeJ9qWk81GVnjNRIAoQ0grgx6rKfGiCwr9+rpfV
8GRgnOES9bAfKVDrbGUEIK3wKvcbSv1s+lS1mBQAzKiOBsrB+u11uYsbDQYvhhwK/jW+4KJIcAlG
eTLWYyw2mtFtZDPEU/Xaa9yyIcF7ImwWyi4uMnaoFM1ReYdDTZvJBsOdjW53t0PvmIYeHeBVPqlR
6VADlaRztLK0S56cPWX+RzRnw9QB+S+L2bBep7u4rrcg/VhR5eVV/C2CsyHFwHCtU2yehapcsFPC
hKSkQsb/TzbrtxjuxFQF6soyZGzsOB2d1krcTG/dAcDN18UsuraTBePOCB7peqNlrs2Mt9rsmeWD
BeOfHpIelJGbfq17cm3xeM3vgGdSTtifTHLa4ajrB338eX1GKyrAF5olSTBYFQtQhfJpVG5Xw7jF
7w9QSA290yjG4tFJAe+LcHFmUyhuu+axtjbXx79otcB6A3wgNMYAgvDcR4EqpjSyFqe0E9PDkOpE
kZJHrXrS1WrT6Nmejmtt1Ow7XjiAE4mcDtS5LtaWDIn6tNVB8I5qA2GjlT8BUHF9aou7fyKI2/3B
EkPUAUBQZN72rQbeS5QVrYHzLM4GFbVoKmJv9byrSYdZSMCHDBMwwMHk2bgVJ8BTReKbCKjhbhZX
9mspCpVM1PyAiAw1Any7lNqXQVDmDZvUplVfTcnRLTwerNjuRa0AwCGCT/CjoCrvXCuEMgAnio6l
C/XMabqBJFkN74meiHBTRA0RypU7xOIy/hbI19VEXVnF+QCBdemb8k3TuF35SzSfpDWYozVB3L01
FEwQmtZsZgIIKzoHkGZp+iFLtjWvvFotnVzFAGg2mPsYbAT7+5MLWNhmVm2YFKVCMlp7qStba+/3
SxLwcI+aZ4Y0jfN7LqEClKRlFehUwROIPVdoLPiDokmUoGD8aG4CD67OBZJqKymzFECClVI7HFDV
5kSIZIVhxf0sOnGUtQBrHuAg5kUjW9LRJKgHwDdY0ouRIXH8SzcONH1K5ZdEc6J0R9dSWkyFOTOk
IVgAYhMurXDgnCIETZtHYw0K+1F/LgFRkt9Wqo9LlmlGyG7dmmuGYsEa4aqP91MAg4N0js9SyjKw
3nQJQM9inVN/tIBZjKJ1Cr+Urb0LL+gFAAoUpHpx80D9MDsDJ5qXxVVM0ZyKDk5L9Mxq+mtWxRXl
XpzNiQjOiBcxheXTIEJqawL2YKcbbukawsuCrTOBYQTuEBg7NAdzW6TXfaLEFYTMCu6GIRqTMZ3U
w0PDdUexpH0QhJsCELKRx+CdbCjlSotWMwYytBvBiIEXG6r6SkCAJFKg9iY7VtHjdZlLe4SEI9Qd
DfkoeubmBoyMKklpDzxmM/eKoNpmRrNiU5cCf0zrtwwueTZrEYr3U8hIK2AMgHVWQS95wRrjvKZz
ZjRozU7UeVH47xOdqCgCdo2FqiL4D94uWUUVW+bQAJnvJgh+xeNjuUY/vqgaqCxDqTUO1UWyQhzB
jDnhmdfuqqfakkiofBpZAjP7cn2blvQcrHP/yOGMeFTEaNHqIKes7FQBjfqN1K1E+EvFUSjhlnXk
CVDNi6rk8+MqGHE2gn0Q2peX93MSVJsAaB/NrIDSQVTDDfjvZr8Rq+JQStEWZGw/rAHQh8Uc5g/X
Z6suLivaMhgbJh5u+ByQpBZKIKUjgMizMcxIaxnty1BG4Z2RjdXnpBbotkyGygA9g66lDm0L8yZK
I91WevQzgpsrKTb45qVfpAZa+2s4p8NotoMBDjk9LEk8z3chIx2OhWr0ATlYH6oo7J41oFc2qJOu
BpGIoRbfoaehvY8EPX00rRncMZOM7C/4g19ia5AqJwJQ130cpBK0uCEjqNwAUSont2XPrhFBNZmg
qqCxV6ZT+TVEwhQSdDuIbghorDupqBHN1FIv72QAcPxBBQm2E5hkjIbTAtHO+XYCQKgMRRMqgyf4
QyY1vigUhyAM/8AC4/0e6E3gyMSwOSOvjWGuV8nM8OuM2wroLBOegokGssfrOrFkHEELhewVHkNN
oN9w85lraaBGzo6aBcYCq8+QKZr02qkNWj82YTuROSxlW86kgehAEHdlFJ08XR/EQtRmIVfO6LPh
QvGmeL6mUTBWGUCFABZZIshWHpMqJYB/psPzGE4rZnPhDJzJ4qymGkRUnSbIEqyd1fha1B1BbJkZ
wkqMvSgHeRHEOwiyLwhHE4pXrznEusaRbN5PMh4KNQG4UpYOBIRZ14rn62u44HGAkoakGDQd54nn
gijGNEaTMuZlged2UFALOaxd7xes5ZkINuWTwIN2wOqbgBJsDyBNS0CEbUmT09E1fvhlMcgsIZiC
A+XjgjA2pXJiqq82H02OtuLgMRF+XV+tBcRZBir3WwinBnkYaW3C1KA2vrMVaBQa07dC3ErSs5L5
GsBRKoqnvJse1VVrurFw/4JwhKaAS0EpGt9dOEdCVqTf0NV6Cw64zdDmQNC/SfWdHjktOu2vT3Yh
FrYA4y6iLRL84ljV833LKTh8p4apfDVsg0T1pXF8x1vAvgzpQVULW5zVraYML9fFfiM2cDE45LLq
XMT9aObg5A5Cx2DCoC8FMFPM8hkeCVCcuTdb86Y1JaJM6PBP4o9Q+xLr7tGcZBLJyStMr5NrQI5B
+UnRvKcgd1fbYVMBLy+T6Uped0nZkMVH/Mnw8tCveL42GYp9xVrD2shdvB/wsl6W4240Xq8vxdIO
nErhTk48m0WPxmsczrYablTgkgL81EyVloh6PG/Fok0fUtHyQyPI7Woc7q6LX7INIAlV0TwLnBIY
+fNJVkEooJsIJyoZW7+TyxtF+4MbA5q7fovgIqmMJrmis0OrifE9FfOHJBpsVgR2fSZL24Vzw5pL
EcBoPFCOOrXpbPQFLiaNhTKa2ZOreWvl04oYY+mEMg5nXObQu6jwK1YbAW1ktQRDTCTVJcksHB1g
ZGiDI+Zpo3k00nTPpPX4aPYVvamyLHUygMfhHwkYJInFuJuIIUatTJKxA5IPUIpLR9QaYbKbKEnv
wMOrHIEg0aIjEsitVTuEQP0QxfEQUGPeqUmQA/daTkJSW0H92gUWgLYiKe9Ip3fxYWib+d5Sh+qp
Tax5R/Fa7mQa+rMB1pqXryV4qkKiVFWS2AivUVILABz6qWhZSN1SLsuNUEiWE45RcGcOcg0HLxuD
ByLWAvi1KvWVerQSIrdmg4xQdNdQwEWLUh1shSLYpqUgbw1Bc6VqVryiMiZvHioL79zWdAuc4dlX
NUE9aDVuJyTK+hKMfUWKYrwR9fOAQ1OVzTS388vU6FJOBiOp7pQZCXYCWJAuIBNQfFz0c9KnMRsl
v6/z9IcQxhLADmIdj5YCiIVXTORiGGSChVqCxwHbLX9hky2hLTIDFymUxxkHcE5XNz3YO7YqUkAv
eBsPAJZU9KNTCaN5I5l9UgCqYvr3jDcKnoV/j4LzShlykNWgYRSDNR/G1AAmU+9fP0FLpsjUAQuK
/kIQ1vMM5QOi6ValDYyyKYG5LsLVuwphjCpPyMqPUizR+2ZuK30ts7kU45lAaQXjr4zqYf69yLKA
Fqm0SJAU0kGO7VIIUSdaIPO4qcS1fNNS7HUqi0tf5H0y5gbFMlZGDdCXPss9QLs9dVndPLSW8Ae8
Bti2k7lxji7GMRf6EvKiORtJnHWom5yEgxnHv9IoO05GVDlA8ShcsQBiSm0Mzdf1TV0yi/gGwI1B
baGG1NC5gS8nQMhkHQYg1RR3IcUq3WAaPgKhXStIXTKMQPNCZg2JY9bNey5JHesyQRwIT6YGr0VG
qW3VKMLtFDx2a+CMEFEW3mjAPrk+wSXtORXL7WhSVmWgsPRa3Rgs2xobjpoiRCiQxFmji2auig9b
TmVxu1k0TaslAhYT6HwkK7Ch1eb6bJa3659F5LkK0ZYrtAnk2LF5owPOfRj2TfpxXcbSGTiZBQ+n
ZfaiNQcdViwsvuJGILiGoAAjvO1qutL+tSaJM1pANgCkNluvDv1/5URtdXhUTHdqV6KYFR3g+bVh
9ZVpzDEjswldY/ZKK3Xm2amHRwBLrfiDtTkxHTm56hSoraJdih0S85j01kiiCriabt2uXL8X5QD2
DBXX6DdV+ZtAH1qdIjOrqHSRUxZOox0r1SSGtKJxy3KQB0eaFbcAXhtqOgGUqGJJKCTDaf/VAKhK
1dwx+PoDrWMP5v8rh9OFpkRTimJg3SQ58yy9Poha8JJk5g4ObQ32Z21OXFQb5vXUZgbyx5oVfOjI
/ZAQ5SBtk5lkKI2H/9/EOIWY0ERVtwMmJkDr8pA0eupW8lMQrfmuJf8MtsB/VpA35fKUZr0KQelY
EKMfXaCsEtF6mZXJbuP0Lm8qQMjXKzndNalsrU/0HbeQSEN/OOxrshsy0an0A4hhySQBYSVHHOlF
Xe5dX9HF43wyUc6TiNFgiCBKwzWfyg4udySW+se0qBEkC3ZXrvXdr2kL50HivqFogoO4TJuIEmx1
CnAxsMusESQuygG4OxipUAV8QaYxTGUhTROy8rpV7qMAdSpoJxKQ0NKLNfrPxRU8EcVNKddTiwJF
kL3SIJr7Sx83KO8A6UBhN/ofFKRbSETipRNw74Cs4ZxiL5tDlRcwVJoCxuup/MuIsl0ty8DUgnts
1HHFYC29bpwK5OucNQNYf1SEV8G9eitW6k6P230bituifwOl4q2u6USKoKa5iGOSba8r56KHxi1Y
AtuvZOGZ4/w81GNWgk4Yu5gJlZPUCvAYPwItWIlqFnXlRAq3gWUul32XQIrIkIZ7uhWjxOtT3De1
cuWAL15wUAICTCvcaZFy4uyKicRDE+aQJXSuTDMnlWME344MBL9GJWbojKFC1D/oZLaQK8cNGqiV
LJF9vo5yr9d5NuCtqJ4Cb9SHikig+tKFbiWNs2i/fsvhyVemSBiCXGAPOakFErF35KmHoifU9JOA
2lrzqVmqe11F2OZchIknIrmk9WjKhSYoEJlhw6zIQfRLc7ut3xOpQFpnZf/WpHGOdTYrBnqLhVRZ
WeVjKDzo1jFSHyN07aorUAhri8k51kEvdLUQIUuntTsLzlR43YzQ/gWILzUgHtPVLuQ1iZx3TSuB
VZVBojQlXqdRJ7FCd5glJ8TJDsb8OYvHW71f49Fk3/baFnJnQkJLFjVLiA3BipXXGR6etJVAcqlu
1EJsB2BAtMDjeYVbTLkwYF1iJEFj4RDRl6Z+69q9EjqSvElK5BTAouvNc0aC5N4UI6ID11zbG/1W
qUAYG9vXdXbRrJ0MhlvnJs5bOmWYMNUf8n5yq3SPFPWKkMVVPRHCrWqmDIk21Jhxmu6UZgT2yB8A
2uEBU0bPkIqK/QvmOwNblXUUyUYBSyjRn60aELEgAM5Z2b3F9ToRxAz4SViUqgoqpWsIQu0SKdF8
GSovkr5iuy6FqEDwFJF/lpErBzfMuZAGPWsAxmKGRB1sgcZ+2au43Ej/elvOxXAWBO/QoZIq2HtT
lqlbmGLgTnGXOdc17NKlnUvh1F1AERBQYTAZc5adPHlpspjUwcegvf+JHKBvs/pjPONwcsyx0pJM
R+yjdqBzN9VNYxkVUYbOB2zfGrv2pXnCpID3geoRYDSCXeF8h2SGojyqSN/3UINoelTQhWs4EYAR
gIONmzxO7YriXZ6hc4ncZuWRoqdhJsKf6fMN7jiks8L76yu4qHbfgHw6SG80i9NtaoylAR50HCIl
+yiKQX1FC0zgB6m1BnpzGaeCmEpFTSOr38ZLEBdMZZUwj9Kk4vkhLXeA8aIdSi2QGK9/4Gnn+qQu
3SREgTLK1IA/pcsyZ+BmsW77ftRgbaVd07xK+pOUbMGSPCmwRisLuBBSnQvjDF0symEpzBAmZ46k
HhUNABoxEU2PNuiweGwCd14jj1pcypP5cZs2DaBEj2MdYXhGidLHZAbWNuIPGmxWYUOX1lLR0eFi
4R1E13m2IlQ5BLQUDGxbSUZBIaOF1DytAeNCnb7Z56/Xt24h4me1lL/lcTpfxIZaJQbkFelzp5JM
vMmrd9wwbKs8ChMZR8/s7dZaMVhLZxvZWxTvITrFQyWnnGM1ClGaAWAPEUaQAFjeAvWPK0UWSauN
LD6b6vb6PJfOHeDLAJkMHBLUvrEBnfgUcH7M6VRDYIdG7ebdKF/G4Od1EQuv26p4IoNPMNaaXMld
I7An9OZxLman7/8Ch/e7yjIXk3QnVeq+0sB2bw5+jf6odH5FreGKw1mofDofBWc2kyyOMAzMdBgq
u9I+6qC4z8fSk4LCjsGMN4QIlw+CEPsN7YExnq3U0CwdltNV4BQqLSUtR3MQi2Mtt64qMquvs3TQ
kjtjXMlNLmnRqSjOHZVIGNZGi6mKyE83VUNCw1H6n0rrIaBL241B/8T4nErkLF2pKYnRzpCYTk9J
7QP9OyxzIoAfoqPPrRG6kWg34r/PjZ9vKWfyxgZOb2ZSR+O5RMZNXfPrawvJGTgzl7S2ZeQubTFH
BNCkoAalpC3iA1VKV1GClwIVnHOhPVw/MkvG7nQ5OTMgtEFVoawXZkChRBsf1bQjRgd06ehXkmzj
f3/zZ+uIe7ghoWAYVULnRmDu6qRFbxhuHvnX0FFc+ElhObn0fH1Wy7bmtxhOSfAgTSWDnYBuTjZB
Ox3VTnVFuV6JYJeCvtPZcFoBKIhQbBWIEduHYmBOib0K20aib67P57+YlN8T4tRDqYMpATY3KsWQ
kB+zztXiV312ZMNXBnSGeeyaqNlz5OCRdyW0WPRPwANHewYq1BjLzPmemWMrlbMaAngy04ZfeaqO
vp7OyRbv3yZeGfOAPgiV2r7OVK0d2vTlTsVrrtskueBdX4ZFw4ZHZwB3AQYLvL3nIxGiKk3NFCMR
xF9gjBoarxL2JRJh4lo8tSaJUyBWn5VEOSSZVmiXhltUT6X4FtaRW1bpir9YPPons+K0KEQSQO2r
CLnMzEMvFEoZanVC7VBFci1G2/mrFL9cX8fFCA5lh/8sJKdO8M6CMetQJ83wQcgo9K4IwoBEt4PG
of29NeGO3q/pEdud86wDzv6JUM7UWHUQ9yDpAKZVdW+gGFDU9ln7ms2S20qhVzQdGhSQdrlHlWtj
7dK1Asi1LWWW8CT+UDK9j40Gy5yD3DlKnhhQDK4xquoa8crL4HcL9LWpcrFOMGo0TltM1Wh6Jx5m
yISwOXmuU91urB+5ApKMath3WurXsv7DAD+CCHBtOg4HkX4JKJ6H7dxm4qclRTbeYHxlFPwkDh7q
Jtl3bWln1hpz6ncm9HLQDLMQwRlYfzg9rJUJGLYdWJc06QCHZw96T9RoMyc3OOZgNjVR4EzHBxAW
68PTYO108dXo1+AIFv0RWPz+MwhOSaR6pg02Cgj3qJIm8vCOy2kMMpjJ6cUaOKitM/aasaKai+7i
RCi3XbGcp2UWQWjaEKXGzPEmWa2xxMFULh6Af+bGX6d7kNybVIOYqk8NcBhFagpuhbhFYXwk2R3q
wiOUksvKrRQNxWAbQ9Tt2j6OWpLkcf9LlRJVJWkwWR8iCGj3QLG3jmKXmx0JC0ud7ucx6H6UNK0P
Em0DdLYZWvsAdKHem8BEFnnykFpOaeHq1MWj0JOuqqwew6gD0L+YWb0LE63boIJE2ZdGjdRSLUj3
I+BUH8umj5FxAn3WJogq8zVvh2CXNiEK0Msh6J2pr5C2U4b5pjCszE+E0fLboi3dNtBSGyny4Jgn
reEgQ9Y4E/r8nkFINOwC3QL1FEgaMiLTeThaVVvcgSTd+AsAgOYx7+eqJ61hyokzRzly2x0KW15b
gHW4GeizvQI1n6AQRDP/ULXKj7hL+7uyleLcsdCyjse0uXDmLo+ehITqJIty867L6GQQRW2A36fP
s7QBabVWoApy0j9FLOA+qkPWyGv0IsqJrQr0y7UVjRvTwtsZatcMIJ8ynpvespoXc6bTEwgH6jtz
HKPbFp2ZO5Om0rZGS46bDVT8imuZ3pdlI/4A7ZW1BekFvmNgNrlXTUY92fMkddsGGfVdmAK2DaCQ
oeIgxW4+A0aiO0b1pFdAwRSLnwEYezyQPfWBHaLEYiOZeZXD82WNuuuTSdKJHHVW4aXmhJbQJgg0
INMFaT8S5LTliZiJLD1MYxveq4EcsdaPLLhpwbp1h5sgeF712szfjSYMWlImYRVj4RvBBDK3YW1E
tVDvxCDtduCjFY6W3jHsGtFMXEASTF96q6t2OYNj3r/uqBZdI0g9VR140ejb4Bz+lEGvgd8B4uCu
VEk31UddnU036Ie/8sT8TJv+YBQYtVZO2+uSl6MeC/mU77o0AFqcu4u4VkCxNOboQpRaL1Da1C5N
C3y8teo1Cg3RQirAMuNVnIgZkCcECVf1sixWrnLMEV/Y5JNR8I66a0pTRPbaRmb5Bjhnvips59yv
k8G5Pt9F73giiLO7FNC/AlLkQOeu+54UfUpJlQQHTRR+9LFJ6LxGkLgYg6A2W2GlW6aJBOP5AgtZ
agFtKQH86bBXpG88n8Z4lGCcuhDBo0PHY2K4/36WjFmCkf3hk2+4UNFw02cTZIrNB6ODG7RXHfyM
Zv+qrb2HL88PuQ7wxZuAEOKvOmEERjEUZYCdSHwKR6BU7LXsCLPrmCjgMlQvBpGQJK1McMmTAagZ
BckgUJAuaLCpFYcV7QqwTcwF0YBjG3WxW+ECdH0dF8WgfhY4EyIE8SVJYT/lNQ0Q35TzpknBAiYc
5e7rugwWYvOqr53I4EJw3C4US5EhIzSq2pMadIPXoHRbWbClA3Yqhc30JCoMpknpawlS6NAAO7AG
y25qD7LTjOFKmL+sEAquvXj4QgKfb4iL9aJKBAGitKFx50EjA4yoWc923ZZbre50UiCTETWmA1qk
teP2vSW/lxNvcCaeC4Cdg+QbGuxlkUHhnUwUaPIlmJnz3PaSx/xYkRt7s7/fO1+Ws1kr5fk2y79l
mbIEEDAIQdk9QlNwbnPx1GgI5VDHcJWVM9itCzZxZ3QEIhAUu7ilHTlgubZ1fOK+aHfuaA+OZAck
ISKpbMEZSOAajub0KzvwDat2MS5Zw0MPev+li/cMIQvFQTCtgdQuGxd1qIMCcLvFuGbye1yGHduI
M+3JG5y/R5U6hR06gW04pl2tWN4LWCPcqkU0TKG3GYBKl5Uz0gBHjPzPSMxpG2dECp3GIrBR+mPr
STfBRsj3OumxQs8Refy5tigyfwJ48dy9iIoJLUH7MRIhImAPku9Nwy6277eljbhSAewqibeBV20+
qZ2RgkBzJvIF6AR77bkEIHHckQcUNyvRlhG+IO2KO/a5jtb53FKlTnTiOM7ecY7O/ojfeezD84i3
3RKCX46e5+F3ZEv8jmx9nzz4+PKfH7g2Fx/kgfj46y1+fcC/w7912d/ji80+bPxw2BfbJo59f+9s
8LHfQJbDvuDTxgf7J+yfsj84P/cv9y/7n/vKqfCn/R4fP/fsf8E49ysa8d3keKanaDMWRZQcQRsU
WbL4LdGiQhyz3CQaKcn738qp3HaOQSY3JrFPPVSuO7n9a/Bq21Tc4HHeZf6wH0hPXipHJF8/TTv0
DGfaCStjky7UBSeHkZ2A8E8ENJzOGcxMHpu8FLLI3r/lJCUhW+rPV9u171dKRC8AUHFGgZigQh10
9HtD1rk2RIBuCLQCNwTZbxxsuu8fWicj2I/rjuYbkP98uc8FcZ5mUOQxneIAYL8k/zZZADaFduuu
gj8pmCT7zPFz//bmHC33eOuR7cgm7t99quSgktrR3MrV3E9yhzCV4BGHvPruo725//lzv0bFdeFI
2O0cYOMKappA+4wlOl+YfkRruNwiD1V9JqqNPjbczehuehs+xh/Ziqe/2AWoH3TRQi0HNh0bwe03
gGgkOgtlZL95H972192ne/MYrprmy3IRVsYDvi88RIGP2bh4dBMqpY/mPLZfNIK9JuSA1SW2u1nR
qu/n3dPNZvNBfAT2L1AtMzDf88WTAzkrZVxvbJiXo/d2/PuHB6tyhHFhH38bCmYsmMXwmf3Y4r+z
z+8frkvcghwONszG/ebrfuPs72Ecfr5sruvlhWPAUEGJrjP2ItZNK3JuNK87TQ3KHkSMdmvD6MXf
FsverPVJfj+LcWsCkDE0hgIuCekJ3l+LQ5mn+YTFZ9YMthaTdsnKKVvaYSDXScgBgmMIMQF3w2gU
K8/rGESMKdnvX/bO8d3zX3F8Xt2VLZbYzeFiOieSOPMpFqEUWBEk7Y9HbBts0x9sDDqOJUT2IEoG
Gfq5DsWlVSZtPDMBjvN29H4RH+pgb1Zs7TcSMD+RUzncRCSal1FaQs7x/f3j6ekpRJjyBMPDgpUZ
v8efINo9uPbm8auyH78eB8J+fk1kIhH7ZeX17bvc9XJEwBRBuxZaeHnsxwYNiqDtlKAp7Lhsb+GS
4SPhKDcbOMrry3yZRYX+o5zhH2HMFZ2ErIMBL6jVTBjcPxz/A7w8prphDvq6qAsXwI4aEL1NoL9/
OxvuMioiLTJ1FjhPWdTBoo0tO/bs/LMQ4DscWJO5vJYnMuXz6YVWOvZt3UEmKs0JvgABD19fMNsU
Eegv/9W/O9wdDu7KJl4mernJco61r6kciSkEwwKWxPOe/B/2zZpRWTzvp0vKGVojlOSqidn0nKNB
LFjPOx+a+rymJpdvY9x0OA+lx1kjoe0Ugt4cb+vjZrOiHRf3mW/t0BGio0wDpTx8D5+SlIWQTn/v
1N4gb6Ahdx0Pzr9yP79Npb1hZ2Cl9HX5+J+I5Y5/qgR5PksQy/QjJW+9/fYC+EK4g8nuHHZ/QUTo
PRB4ShZ1dIg6iP8K7NfvO1VGcKHET6z/imP6hi27sAInA+Mckwk+4hnADn+fFiiRc/z+goPDDg/z
qHCV7LCyL/iKHwf8+n2YvoNvrBaO8coZZuflyqj4WmihDupePBsVGxkG9Lf3ZqNgY2GXAPfbk66N
QGEqzY8ASAMoxALuBeIYbl3K0so0tUGXJxP8fU9hVxV2C3nF7G/sHTOTzr23FtR8563OBKOzVAPY
hoW7LSoqFc5SdkkhJJGpwCGV5DYkIcnt3KbkF343kxFfQxZNuRgDwVD8w539sH3wt66LIX193f9E
xLX1YHtwydnjLnT/8rK/3/TkK8Rd/Odq/HqRa5QRBwCIB3C0CO9RhHRu+GpB15JeEFPwiZH5Lfhq
ibKZP7KPcFtuk4eKNH76NDnDxxr3xaVDQc+EBapwFB+gmR4JwHPBQoaO+RG9qsx73cKfPj0xl4I1
eJwIoqrN2r5cBlaIqRBqQhwQSoBPwgkMIrVD36gsEN2fP+NNtvXmzS/FF3bVS2x/gHTD1omI3ALQ
qtbidmbEz1SChXNw0oi2AKmIIOV8roMe6YJODYh+lv036qQv2XYYfMlPt4XfbuoVm3BxL5Q5eZwK
1oXWi3IFedSTHqU3+ibbD6kdtI58dxgO8sFwRN9YOfL/RShK5NFswTIoXFKrUXshGUIIzTLbCJ33
+H4+0M1nCyqTr2IPC+jhneW5Xgsw+Tvw33P9LZaLFuLAikEIBbGWbE8P9/mXaAN72o7F/fDjdXLy
7TNqWlYr6pn1uNhRbCoSV0DtQA/y+Y72Is7MzCY7W6TeaZ+yP/nmsf7qnKe7JCPTbYQ1RvKIJM/i
XnevW9eLS+f3nE+kc9FKbbVzrQJ/m0wamVEG8QKHA4yqwBV8+XUNgfi7z+hyrngewF1XRh6b094y
j1FzAnAikhzqr/pFhjnL9vpW8seH8m3cAVTLrkFESNZMxKJgBLY4OLhAIPvMCW7TgPaVAMF57qIq
wkUzTe0Xe+0hI8Nh8kzPuh82o5+4q9kvpqv8lE8lc1ZRMIJADlS2vZgbkXeVp951hISHNnR0YpLn
dlP498pWu1vb2+9u2zPRwPoA2bYGdkcknYC6da5ZFDRDQEjPkdMZkeAMN9atQtBB5AQeUBC9eJ+6
3T6/V+0QqVognL/cDT7g5WG9CpLftbfQgX3gqjc3s1/Y5VYmofOcrdy5ZDZ9fozfpxz3VBS/XxRT
z22bKWUPRkVHfxmJ4YKr1FVu3ivEQKgB9LtDvKN2vo1IcqPdZw/WNndgBnzhqXS17cphuAg1wCUA
w466blaEj1vg+YJZ6CIQy0rF47VnyCRuiewGTuW2oT/JRMAazj9XJF6Yc04ipx2hhSqsDOQkdiN4
8YuACkS7tot9eKhxHNRP7f+Ql2bOiVvxs0ly0UwHohpUZENkvyuEY5VD4C/LHm3xLc7BlUWk3EGP
lH99ope3IhUUwXDOloKl1bDj50urCPpMi1GPbOrUNyExiLkzbvMHoBHYg5d86Q5KDpCZTg/FzZfi
DuQms0Vi3uTkr4GEH9cHc5mB4QbDOTU807daV4KkekI+UGPdbupEgDF5AAXaR+cGHtBQarvEy4BM
9JIE/7qOiJPP7Tr6BuS6nbEYE3KROWlvGk92sydgyTx0G2kz+89AHfAyAr4Vp7sBYteu3xS2tVLm
eGkUMQwTuEN4DUfO46K7oAkRdMYdElHdZ6sRikrxbbwPXXMbfcw34q3mh3Yeua61ldYOGtttTgfP
JF9oA+onagrJrYsiEfqmfvX+fIvaGcnWjsJ7fWhjnPI1g3gZtyFckyQA0iDJDXJbXgnFieqJAO4y
OzkoTrLN3cG1XGy9gEBa8ZOv8Mk4UtMG0pEzfvZ235HrirdwCs4HwClebOm5EqDVmF39PGEzx0Q6
mF/d4e2n6U270Qn34179kl2VoAKr2KdPKvCWbHF30+E5MSDA7V4b0YV7wpKwIBb9fDiXhsiNKMvm
Ku0p4qxIsQcXzfFCBlM8/DX/D2ff0eM6zzT7iwQohy2VLOcweSNMVLJysKRff4sDfDg2LYzu+2zO
5gDTJtVsNrurq4huNRCOJIMTk6fkAZlIYH7xkE6d+QV36Q/9AZQ1F+x1cMHf1/JVNUjWey7RFPyA
LsIRpDFA3gX7C5nNPe7j3q0hZqWlHJ/PIvQ3TeV0XmsQXiDlmRSryEvNZ/FTdHSD+DO3231Jhlkc
c6EkaQbaYRU20YB44Je8Kb+22M9vfReZFSp66Uc2Z3JqP0FngwEXZDk0yboNtFpTckXHI1VW3/od
Rl1KtJVw33eLwNUM9D9H275YA7wqteacaSKuCpKC1wlGo+jHVJmrRVerXoj05mwmi7gl/SlzDBOw
O7sG36nJoS1sfI+qOW4Cpx9JvZrreU5u95V99t3Ax1EhyT3sQ9PpoHlqhetUt0Yzdy+2N1L8n2Ce
/j7SE0H0Zs0s9iTqu7gNZfo0yQmQ9SRZai/QHf5IzPKzx+Kt0O5t/7nYzGWW91MxOLPgLUKygiE0
BeHs9ks3kYjJkzFAv2gtfVXO+JIuZU/aVLjSbOBQMtIu/l7rRPy8scjub9zUOERAw5n8YMpv+aK3
4t2wCY7d4kzSTW8iepvZgXeiR2g/actZ8ZS7CsPtitm9zmLB5yMV9kOP2xmnAG/f8im2krX+MAT2
uNASkpnlg7gduZkodf8kZUzT6HIVpnohTBJfokt3uzUfL/BWM6PvwSAtBth3F6tfiiu8Iizp4e89
/yWGuL0qwWWLh6GG9jmEL9jzfPZblRPPVWLKbvQs427CGtf5RsJTacXZ0JDxjHVvyQjagH9YI/Ef
XkBt7PXL6MF/Kb/kGR+YOGP4PZQrmMpOI2dnQhoYcUZFOQM35x/ko+Dky8DuDKAqRAf5gpNYxYWY
c6+E+26lLCIrR1MU9TD0DX6L0le7X4GeUOiMLDGlE+izB1cBtEN+zV1jC17w+Kleg6xvJkm7L3RT
myKojFAQAJTj9/hd2Yz9UBPqvkwQTDqLf+wj0hEZwBadwMHX+o5HFOVWjYMO/Zyz3b8KYBp8dlSk
gwqdMPlhniUyWImxx6itkGgR2OKrv24dw8VA/RGz9vu/fewOK4KuP7S9QN+KLi2+qi7eOrckn/vq
knA0F0YscaqXxttBaUk3VTfeq5ZmhngmvzRLlRhu8ZOZhWk8QtQHCKNoDul2X5DAb8HwDeqelPX3
jpGtjmupFuLf3yKamApVApItgFSHBsYu+vh74fc9BsYYE0LzCqz2eQpjIcDoi+orXSamZsqfvBXb
vTvHaTzpUsi5kXii9IEOI3N2ZL4sA59DEBEPFTLQs/cRmcEGk1kpnkHi3ndqD4SS+jbYzY3Y3GcF
dFf/WWY8yqjGMPDVMDGrswP2/p9gzX9WT7Grzbwpfqf7mXB1Y4jZ0cxIIr8KYQjUE8Ypf3JGFzU0
5NcyUb/SjXLE28KstqBKVLfV45zo+cRtjHUCCkaH0CDCyfJe1hpXiXKBD7rJj81O38sFKh6lKfmm
YQZm/Jbvh9XFU1HHe55xJbqDdwu/ssycIcUIcyOkrtS86ArZcSMRXNWSNJJ/QqNjcCoSWfUq+ojd
LjNnH1T0r/9lnUaUq2AVcRCpC9EtMMsnAB6DxU4A19/TxSqWnBs5s4nWVIACngDvBaSYKLwz7tRJ
Z7BdNYiN6iF9x3t+Oy44IP9aB8ONrVm8z7FtTl4A1wYZt0rOih6IKQxeTAFClvtxse9WmJrYSy6K
svx6NgTfv4uwLrC3y3gVofPCMwbjc6qoXYpr1z/EO6D+EYa6JQTHRFv68o8zvkOfHuzXU8HPS1EH
EDNg4/2g5nIvxoj3oLstIddtttvMASmgXVrqrvUgi/sTPbQnfe6Ku38Sibje/tllFtmNWsgVEexm
gJ9tmz06Gv0yJl/8WkQNSECcn20STR2TK5PssIx/8ZskNLCvZ29cSyvJKk1ja5iFHXn1J/8pEm09
LBSc2uM4c8tNZS7Xq2UZIuL6ItcQbkjM5MlYy4feMhwf+fLltVn5znnZHQcyZ5Nu4P2HhRSBQQFV
IhvwhVaNeuXcJub4ctmWZrJO9uNSMqO54EMvjjs7NFEADodqezFv2y7WEiWMYadGdXs8oZTvRMvi
OSvsAINpq8ErT/EjdJCQsXl/+y4DQIa74gr9RXdpEkAWd0RcqW+IY9b0yFXMixsdz5bigFNhoT45
kCkyu436EjkhnEp36vXjQOqF+fcPmMrMb34As/ZeifRcDfADemsDAPJntKq872StevFWQtFWzchy
jgZs1iYT/yQx6hu1vCD+bcKOoEVl7GJHdaND9qxsUFfkXAyTC3YErObMamk3iP3SGmUdhjICldxl
jqysBkrN0dWWGq1X2qqVrrlvZXl5aFezJZOpWwVlcARekIbjXc+0ppIeT8yhHJGvLKvOBDW3JX5V
utkh4w0aIsRW5cwsbyoSahqUnpCNQsWLTfQvVSEMoiYl5vFsEGWH+vtrTZpswa+kQ2pVtniE8cXc
MZ1MG4BvB/QLrDgQo2J2NZOTcIxyer0cDEd28+O4oIyiXmOvB0tDVkzWYMvBgPJcujSxXk0CNI92
dFXkhEy1pui7NOFjDNOluDfPX8U6Og7LBw5dsX6hOBWqU9oSz9udSLJt4HCrA311zOUuv1ZunQql
IjSUIdOHnAkzb3C6q+xBBc0C33cqrSTAjb03EQV6q7T9t9odbAyjkaeNuJQcxUa8HMlzCjfoloHV
oH3FxQT0ae++HZjhZnDnaC4nngMggKbeDtUzFYwmTFoFeREOvAIcwstTIdrBo/TBvw6WqG7kAO/A
Ge+7D9cAqOtoVECaFaVItrmupdxQ+blKy3X1U/sOmvcPyQq/cswhAi1fARb9FZL8udnoqzl1vIlG
GMS1KH8oyAXxK1Qa4q++AUqgRokRqcRc4SOgZod2gDssK69GPd4wucfIRF10DYbxLfdWkdwu3HiN
GjkGKe1gJsjcDVRg7UDogVwRAxVQ02ORHEJNKy0+fou0e4tM6aW2Tyhtua398EmhHdHxM61tFO9p
zRYUUrIVrQtyXuanwBltydb2mavbM9/m/qRc/yagNG/3hx+E4HKhtZ8LZHXIxQaPjt18nHmyH6wC
SO0IO7HiFnMBV7zPkVDOpMynoGACrJgVl+xLzLjlRnQ2q5fkXTarDHCs7glDpE6wlrakvJgyCd+X
LfaqXkL57eeHf5utf9AwcHtA8SM0SArBPUE9yYaJATxUet/GZ1OAzAjGt119yb+jfJ085e55lYXm
uOx/+toRycyu3yf6GM+k3WMEZdSyWUhsnEmRpjdoXedbYZW60NOyeA6QNAWT6xjnGWPSz4xGThQZ
b02yd6ugtWATgUnRzbzo+JB5ASZ5nulUUfGDb+2GW+EgvEmYKKowfPT194qnzRt0womyo90pH1aZ
Xsrn8YL+wI4PzeBISSKx0VvDHreRGXnBg+GCEuti0cquv829/1BFxwZc/QImGmscn3J9DGno3hEc
5RQ+hCEmmuRl6RarMgZKw9SWZvDKv1TEmL+B7+988DriUYdbVgLSSKPn8CoORSFICMUK6+cW/iZ/
52rSH+XKhtyupWAemqSzdez75BUWgaXiIecDR/ttml1ZTIVhvNQCPjh/UA+Ch4RKPNTfKTAKC/XU
aBb36APvZoJS1pqNKlMHC0cLSTNV9QF07Xa1YUp3QFbOSJyzFzjcLuwcsINYQWPhQ1t8DPkIM/+Y
fUBPrtmAGg9emZRLjkk45GKQxlCia05XmtO9QOyN8NCuiMmwz0i9V1z11FrvGO+eS5envi8mI1V6
x2G9LJwyU6JAz0P0vyDQZPdECoiPev3otk7yhcpEMvt55wwygVuFvlzAZzAYr9ufzPOX3aoJCMTd
xx8emhlkrtQlThnUMGWGojkS1zsYv5wbbWWUIvqYYOFytJNBImiwELAw7Nfk+Xk0CaD1tkoW89OY
U5fFtWnms8bpBUyvPUxLuza16iNnclv0vdxgQ9/ypVeYNunt4HSxskd5HQBR8nf0mkhkkUb+Wzsr
8J3poMoeOeFs6m/CKdjmT4KFCzo+fXNv9V44LKFcTqrNXGN9orAJF6aypxLwLLSZe3uM8uDiB5mP
1jHqqCVGqn64XYRWduFkKxHP3bVmX2B9tNVtuJxF7dA/zl6O4GKG2B5IQ/AEZjZduOS1XtZBamKa
qTMI1rxONpBRSLzEit02IH/v8dQNgVwU00YqyMqhd8Zkaql6rjpUcqFxZo4OKglmsAy+q0X4HByK
D7i2dNQLIn6JiB2IW4BOZV7y/PdvmKhl4MkgY5oSs04Q/GQZFKRIAbOJjt8wLPlv+bWkDV5Mq5nJ
g2K2KzBV2NCmnBuqnvIuJIUoL0Dnjc4yMq+VMOaajBMBGeqdwRbf/TfRHpERprkTfGdboDJ3Bmqt
XnyYCyL3VSPZQOsLtxKiNOQlmE9c+cEolbSxi54EP5BKI6oXrEHcrs983IklKuidqyoSLXScULS5
9eTmnAnluSmR8AxEeUCzz+Kf0qW/1jYgxkSlfpN+ZWa6Oi9nE817N4ZlJB0UsYc3N1txFHyocskV
GsmxJ7757xhSXAMneTLQzPOt/KXDwV1cLkD+L9OdvA2/Z+Pm/SZDnhZFJLDEGygw3JXmuBQvMBk3
f7mtDzwGhx8NAJQu7td5o1gbiACFluY+CwsSeOA9xzBkgW5kZupo8GO+fbZSeH81I+/UUORA6onE
k+URLiDPasg5rua4hQWEkkW+BlNtsfIXgYhGFIqEmYsgN3e07lNeZPpoqxu0y4m2GOMBUVoAKQO6
G1M8tE9wbluCjp/Fe+Myd6DnyT/Ui5nDfJ8MUI1tqFwCwA4QJAsn7y6XEuJb/tkcXDS1QZpj5kdt
dd75e0CzfrKAJBERARvhrDnI88RdSU1Trg4MNoAbilmsLCWNnyQI3MJJOclL2ebs+EM+fCjbDgVv
M/EwJ94uhpQg85VM8Ie5l7l4+gtwvo3ft7+ByXdjPgJ7koHfoHxKwAD5uK5ppzUSCR/a7Yc6V/We
8PObNdNL/CrfDKNz2MUh7ovQazc5pmksfw2JNyQLy4wIB84dnlvgY56kh+Z15kvf5we3S2UCKAeR
vLMsYqnVC4j2vEi3umeMGYODiX5oszkmzpxzTRwjAMt5KuCBlip697erbSCrXQ0R3LkCWYPvFR8j
JtJKAlkBEuwUs9jwx57DhNrMSidO0Y1Z+hGuNjnmpBgzsDpgSC7y20XvBIRUq95sX8pTuZptO97n
fIAF/FslG7YFruzHUkSSWZPABY4O60PbZotzE5PU9XEfv0AZwgqPJ2lZmefYoqTx8dzlMeVZ17+C
/sqrRed9WzR+iL0eUTchyQa6oGZ4Muxv0QPZEAZgipK0q1U/51bTmw0InUofUQbbjoOygJ5UUFTG
wElnKYt2m5rce4oXm09ouXQ2BZo8slQE+P8MMvdxi4FRsRZojHSFs+O7/UNwAIB/NAUMvvwXGB2+
LmhO6GuJx4gE48MtuGGDwUeAbM3+s8F3TInmwImJeIqA6yoOvTmnZDXRcby1yTiwnoH4XQ1wVHtH
/klWFxtAMjdfn7elByiCo3hzFx7dMzYMXi+S2dOz0lSq1sEg7wbH9DFaJ15vFyZ//PtkTvrov738
zW6vfFQpolC9VDDTOZrTxqR2FCynm3HJOSvMvRJn4SBIJd29z9EKDv5azHF9Sd7fa5nZst/b7Wot
aAn7zfkCK/Had0H08lxb0NJz5qLLRBH6xhd+e2BXdlpBboK4hx35ICCYNavKBnf4C5A/h78XNOF1
vwkuwNiowgNCyVwQvmA0RdjpaBgKeEXphZn+GACp1hKdytHeuI16Sqx88bfViSwAVikhGtIAHUUB
5mvRunMYlT6aSnb2gNKzmToxim/G+uzVKnD52ULKnjS3MA8XYqA6baxnH3H3nxIz91iyoUByXsM4
7m3o5GvRgLROiiSApMfkSehIYMeCiUSARMvI9cEQIgHAsenswElP0HL9ewsmHlS39unvu/rEJVRr
a0MCUrddjo5gnR35VdgOjkjOj/rmS3Pfv2YM3sfsG4PsOWz5sQLXHQz6b4pALqDVfupWAjFsZdOi
8PeDvsrcGu/zTKrdjqcyj0YDRcfcrjHmB65SenzmyuJO8b7cdqdYs9Q1uHU6MrrGm2AmVumbkjIb
dSbK6OAYweeFDDpKm6in39ru0rIMg6ZFWfHUIXFfv+SmNgI0KoP+YNutItAiKShIlVa7Tz9CW4cL
ojYkzW3BfRcBP4M+b8B8DMVPnaluShe/z/UGD0nDd5SWiJvB/EhNvCfFvZFZ0qH0ojXKqt5c1J2o
kKDCiOsLKZgB2kO2vdMZShVeChR1W3TotYVx+sbgzSe2oEI6BvCZyy8uK2NRvFwMa+5mmXJuUO2A
aRFkYVAFZ+NXXKa6wBnY/OjdeIAOgUrGtWrhqRmgMoMsqcOkje7Moevu53JpTQZDwag10jc7a1Zt
+wC8kihy6p012PImtERPsrLV4JwtCsvWrRDAUZJnkHG0Mtd6X5q6PTNtP4FJv/0RTLYfaYVSyfxA
H1d4SOJkfRgr36o3EaaSjY1Oyq/key2SZFdY+sxV+7vA2yv91jbrbWWld7oA23A4sAPKb29or75+
Kkt9h9SQqAdMt72lh/yh2Y4fagR+eFOw/feZSHP/6Lj9FUxohe5KJqkifgUgYa8llPt6Unykj+vu
ifvRF/KxSdCx+9umOBFqMLqLeXkcN+SJvwCKq3AqRRE0VEceZRRoiexKEqVuA6o4bfcQa+STJ+GP
+vBcEc4wKxu8lxYarEDJtfBBdduu4jn49gQsEZVgeD7wagKQlxoT3tVG0ZLQl1M86i8g9CT9Wvfs
xE1czByBVQXjnxz84ULGljxy7uwcyP0ngHmUSHEgoO+E8HMb/eSoG9RUUHHklVVysYBgczrSH6LN
eGjOpOScd3F2dHsC1Uur32htoCg6gYUcCyVvlFIBZwCpSbtEF7eJCfSL8NBtAcncgSUPAOpiIYGM
rhrQZk5NoF8hrY58cHaO/D4hvP0x4u0OJCOEPs81fgyiLhB8cYdXQoBI1+xjB9+ff9GOwMKCli8y
tzNX7UR6c2ubufdaPYuEJIPt7iX5GZaWENglkfft66f+Nbo9HmnN4rJWNRIfNDenj/HZ5/D9K/z2
JzBRqMX0UVHRb5Hbxkl66TA9IG0UF8PlZm9zm4N4KOaYAu4RjKhhATEBtTaUqVHZu93xFgCiS1Dl
KO007kBHDesNQu+uru1k388Zm1gfYBrQf4GH455nr3ffB31QlmsQDNzWbvgsg+txLbaEP+2Tl9AO
4gVy53ruMp/wqRujTHgVuTDN9BRGQaTlBguB6JAKXdSvxbO2ERfiToHIPRgY0pVAS7Z/R7iJewX9
BsQTnc47iQBj3W6vZox94ad6isEL3y03sacvA4iGf4j7wOwP2VNkKV70mjxHp9idqyNNeTQGvKCx
hnapALA88yDuMbV5qYsSF6eZPRg7OomjCFZ7RumsjjFES2dYk3Xg6iCwO9sI88+ZO5tL3WewuNTR
cgG2EVBgzFPe7kDXVOes4fAjSvsc2vE+fdTXvCdCbWhJJxUECNT8hxT21iZ7l6E3kXMKbFZr7QQK
QTrhpRxlTNKnYPXE88/Ud9oyM/n/vWh4a5j53GAIj4w+rFDuPpz3nUU7bK/KSkSFVvc0G+NPjvEk
PHUb31SsGU+bOMgajxiuo14GECk7iIJRZUpBAhlc/5FfFieVmhOdUscE0DDn1ZO2cE+BzhYNLiDp
b79plHYD6EUGlCKhPIeeNPdudBZAR6jzz65rImagwP7PFuM/3JjEICyHLaCP02260b9Ch2LIRUfc
meg2bPgPfkZmb+J9TYv6/2wyB0fIy0G8CLCZ2yG6OzluxtCitFzSJtw2ZKnPVrfnVsl4LMcLdEIQ
bUAN9+4n/5QEaCMNHpCwlgGGT8E8L1tvrpk0MRt4s05WbjhPO0VteqwT6kK1jZYZNCtM+ZStYmuv
HWpQPf7tpPdjagoYTOjkBUb8EZPY9019lsdYNKIcGbbicNuP3krfa1Khw13WxB0+q+cjPZvZap3s
QPPxdOIewmXxBi5T9+9fcv+J8UsAIAXBHBBTtKFy68JJVxhlUZ2BPl5wjasfeFATi6+NQlRLBodL
5yafMwnG/RgRTKJqgtVT3k7gOW9NNsYl6fUeUvTjLlz3TudBcsIU3vK1/Any47lQRFOlm1cFY405
NyCY9eHBsNY4yKkXgB27wqpajVuMM/fI7mb2886BqTlDpZkkaNIADbpdnIYHVMunZW5KAggCGhAA
jeQXA6ZCOnfdLUfzHQ/LuY7v/YMZZlGOwvWGlzpuF+Yz+kol+lV/QfHJi3f65kH9Ej2M+y15FMAw
g1dbJs4UF8348T2y+9csAEnoxtEXs3y72iELtLAqOnjPDh3gzgooL4X+gFwmcbVNvq6e1EW5Mrw5
JpB7agDGMONDSsFdsiJt4avuWw/D4y5bX+C+jnTKSfJdrEtEKjTlGiQ2MSmfuaXdAjL8PgAQrHiz
+Tq9z1gno9oM/7cPjJOpUA0KeBU/p6ltZaGdgPVcqeBCEU9FbtVOb2PiclGuo13ybEJbbMbnJqyD
NhsNeLTgwR0rMxl7HGqBmkJ73lQf9TdtTSmSa9PfGxHBDYEmkjUuRYFwG93BINmM7Ql/v7HNeEAZ
V0PZlrANBvGf9Klan/fSCmg0Hcs2CnM0pZIUj/zzjFn6Z5kNBzeRCkwJHA81UOaYQQILpd8CZrmV
CtYbYa2txpVhc9+1NUBRgPCr2b7z/UoB1aGIUhAyAXKgMldTKFyiXuvygnZxnHYZbfNt/ohvu0BZ
CqlsgvGqdqE9zCyUvnVvF0qtgmda4EXUhNgUww+bs3CGfKFZ4KWFBt1rtkJpe4M5NQt6SF9/W7t/
+KMAdW2NCSNJ09cgQSrRRxkWqQ1CryfKd6Rtu2W1SDzjEWRfdmc3GJOT3OoYWcVsZZmelLv10nEG
KhiPES/m7a/GeR7JaVOg0AsqdlrvUb1yUy0C4Bw9mF3GPRFeY2/2894fIjxLUOXFB0b3F7rc+GFX
NZjujCZDh2BmDgcFHPAHcJrkSzUG3i/1sme0SZeZO1iJ5wO6PRc/7kFSFDuONBJDpyg3Ayt0azwr
+JQ/JylU83Z5hLmC3kvcYV++yI56Usl78YNClw0hIVt3MZc01xj67Qgym44WJBYPFgqoAbMd0TN/
rjNZgmu3S8oUMByQspNEhtYRkCO85y8GK7PjR/35f0fgYeFXlnUmdI2JMQYBtazs0u151ziAH9r7
zOkbMmKsgh6q+qPbVCVR5l5kEx8cD1IR6GGMrQPEwnzwc8p1tQhtZyj6QUYcLfDsXbJbFDdn61k0
GDHbi3RHx+AK0H5gAqC/5Mq1kkhVz3koFKa8GZbBcdhGSPE4L/BSWGvnHiX3oRHKDv+sscmslkOv
KeT4wjyvQ0w9FOvQiTZ4azqBO7qKW82+rycSOlgEczDmntCSxSD67fp0btQu0JqkR2e0hu0Z08pf
lT04/nP4xjmz5Pv0z7HbqYNKAYuEWASwZ7fmgiY+i5dzW0AtxxYw+Ik3fPTI7xWfPt7XxRxHzH1d
WgG+HchBXK4AhYisPShY1xkka+CjjrQA7awtm5CTWnGPYH26vGKuwRQfIJm2KVzfTiqSfKQ/yawP
TXzV6x9xh7Oq1D5tVcTFPkDtMbJ5gMoWGSaewKghi2a54x560Ik01syNMOG7NK+AYiav0wI1c9Fi
BKc8JyPsaui2LS4pxszexD1yzL2wLa34mfcgR0CHWjCviCm3rCTlahZrN/cjmGwv9PNMiFt8gcYR
1oLjJ0Aqi/blJzUhAaV6FGngo8ucPfHOIfiol08zm0CvPcbjrjfhlwr46gAPklZAMQ724zXUflzh
GGGkpt/rCanQr0dlMkMR9Fl0/GP8rD7z5LIQt61pWI+Sm1rprC9MHABkeihTA24PUDw7aJiqWZ32
6YB297F+qqFHAuGodbnn0Azey9t69lE+cSff2GOCNG7NTL/ksMct9MNg85toKeXW+bnAaJXgxW68
TPaKOYeflSYSLvTCIHwBGjwwbrAw1nGIO0VqgTwD+ZcM5hYBfFdItOxPwULVzGkPgS0tNdCKoMCj
k3gZe8j07XQBQV2vXw125kKY1T6J6/KUYfLrb5+YeDjjN/37dRpzMIp01NS0xK9TD1VoCysRkJfO
hCh77gxOtvVt3vr52+RUlnBjksaIKzeUlVwt6gtMaqeXyB498Nm+iWa4WwsmHfH3SRoSeR05Err+
f5ueXS1zApXRqOpShOn2R3sYX7rdB9IwF9osy33q9mYyx3M28aDF9kKljDJzYcbvbqhOoJhDOcFa
Ayt8AEQ8Dsn5Z7BLe4e5++eLFZwE1Gk8qAlChmemQP87Ac4ceIxPou2PSw3tdzbaaoYfhJXaokBv
nwEgAZmQ/YtzWHcioOOK83IhgqPtImJsOVK7bQegcW6+hrYEjlad9CvBBsPwVrcuOVk0LwM+Svc0
uj45FJa/Ce2ZAHVfXgfYm6rk6AKdykVp5dYzkjiIALnB702eUEYareoD8xN4fH23bgIuTi9cK3vA
BOx2oW7/9yoojAPjDrpYOg2K/PHWuJTEXJUqwLljBuoNipr9R69aSuXg6s+ItP/bE++L+bCG6V8Q
fFNaGLTob61pqpqFcdChF1ThtGsUnamR7vUldylvivqVu5qGGTSwKnHr0VwqX8Nibop/InNUNUjP
0MwRSDuWGkHu+kwMOoiuVy8pyh0hXmXx0j8OGA6yZ1ZL945xRB1oAJAOgtAKHC1M6hidk6CNKh+T
C6ZsdqeLDEpeMkCg7SlaNZ7kpCgoZUcDdPdojO4Nz3DbDHNuKoGmbw0A0N8/ZyoMXP8cdmBGzf0k
qzgjNbO17qropgR2svEXqC2EK2kZnWaBIBNpz41BJrUMLkNZ5DHWH4H9F3xxmDU7NAsNpvonH6wY
hfs1s8S7Po2C3PnfjqtMXB8vqS91CSxezAaKlgRMCcvY2WNSF40S0U2sv+1NBfUbe8zlGraXi56W
sNdYzVpaj51pkAQ992wnm/x7DvZXqDNaW3ziEGUd+Np/CO03P4A5UFlY5Wqd//6AelOLDnxMdT6D
5TMuVV8jPBSpwdz1v64ayaSBYEXDBZ5FLAVHFLd5pyXIqAZTsKpntE6OHzjJGN7HgyhENN0vMbOx
byE2N9eLvI8gVAQQZ0nDTJCBmMXEK8HA1OpFayo4sfhGmTsj+/M1xnx+ZIMrzwFtAskQKR8vUB47
/O+KILAOSlWMrqDsj3+YEousc6EiXtrKrHF9gXxoC3oemEXrMdh0pvQk4SxjaDd9WCSzw373LzX0
vlBHwhQUBrHoyM5t8Awuas9JeV2Z4gbUZWAV1r3EfM5fci9x5mLXtDGKIgENHUaxWUBTL/mtHDXY
Zw710HFhmDRTSL3RRj9pMRua7t4IdGlX1hg3Ds9aMKoGllba6jJYciTcna0oIuruVV5l8cyxvQe5
MuYYJ8LESykIaOrizVtZBRAKUJjQzhj5QcXI/Puw3LenGFvq7VdThRhAxRa2LsvW/uhXiYu5gBeK
HeecfjdbDbq7cxhzjIcKcgsOK7q05qW1h3dt1YHMCbAzGcQewalxq8fD7Jm866QyNpniKqpP+kXI
YVM/pIvQor2wwQzXEMyRUtAVNKDo7F3kV7yTuXPJ013Ep7ZlUBzT/hfEOJgIfMEkWT1UsC18Gl/J
u+NvRDQdW6dH+XqZe7Of8+41ydhjPFWJWj4p6OeUNxyARRekKpQHrQR/O2pelB6zMc8b3czcv/3o
Lm1h7DIu21wGI+VK2AXnmKPH5OOouPz/x/zB9Ppo8o4pKSg0MP5zhuRRKBgdItxSdNvvdANWEKDZ
UhAcVXb3Hnnv4bJdYUrq7+XdJye/6/tnl/EhI5OkWI4xqkK5J1Sqyuivq4/KFgAays7k8TA3ly5N
xhz0AgQVlFVwH+ZLdiMwrFmEWE6zM2Nd2zvBG8zd8cWHagCdq9G2oreJHr9VMryCAYEEjhuuIrBv
Gg+Ps7VUGgZuckWsH1LLFE8EZJHCilJyeSzkSSZXoCHHoGu0GJGXykQ5YJQ7v6AFWK55ENWM+5af
C1BTpxfTLZgTAzMACoGMZ4UyWkD1wFdoZ3f6otgjKzRtdYcmBT+TrUyu8coS/f+rJ3DEQxMj7WGp
tDuoreOtlRkzq7nPyOg+IiUCsJ4Svv0iBa9sJHoq176mIv599tDAxBPD1QDuUD19DWbPEe2PkGwv
JAfjg+aJMyn2tHUkCApiEqaz2fIttK7Ssu3xFYelmFqdZBZ4wJmCCw8+Xlzwaigk5GyYt0PKdm5g
tNianc26bwTRPQD0GgBMEYNiLMdRm0WhkOQY4lU39bt+DFIA3yNUOIZPzcHw9rs0EumtsoMHHli1
4jNyjG7mM0zdelDAhDY6dSqq83n7qQsxQF2yjWozRX3eKXYY7HWUDf/VoANVgD5JNP7DnX5jkXEu
TRxao85g8ffVD4rRy94AFrQBDVs11324HwqjCr9Xy2NedmnRqyBeCKHC7qqH0Grt2OLOIBs/Da72
NRMZJ84n2LIEYHlRycaOMjfcmNZnvoJaI244rAfiKimBL/cYsVM34+uMsYmgiKcq4MMwhTYeC+/o
I7UsAnAe47Fk7Hh7BF0gGAshyPMek9jF0Z2xR8M6E/Zu7DHXTeLL2SiJKSA7AEYfZJcyizuYUUB5
ymoN0tjSgV48BcnX0Y/yMGOdhvi/rDOXTh9cSnXMYL01c/qA2H50Do/mu27xp/yrMsPvGYMTtzgq
omC8Ad8UAAesKoPIieXIiTmUsTcAfl+WqqvYu/0O/YBiAZEz90yWGAVuUYr4D4OMVIb4yjZzQMaq
0sTGgO380BH0A0x/l7id/dNqZK4lOvVVr00xXxUi9+L5EhY1mNOzdbhrFtyGO8w1fafCHBYEYVke
FUaM/DJWGq0RAXYuqZURTDYNaGXQywfTi1ctXkMnfzE24kN4HFYxkpnkIxlmnPeex+x3R//9ACYK
VOnY9gZPfwAwscNBBTZJd3uIPPFfAF+Ryg4dQN+BTxWWoMR1NGgLhW6/M8gTCPvtGdeiq2V9GQVm
DS0FkAigzHYbcZMqKseIrwBeQfKCuIuKWrsNEXgDymUgLyKrBZkg785966mXImgE/xlmDlHGQfyq
7mEY0y+jx+Ny5wGbohxWOMBR8R/ULei2/zPIMrB0QR1D8B0G34JlXZLvjIj47iNwlIPFo94B5qaZ
vZ0KwdcWaRy5SiqUvkxbRYDFeM2b7bf/cF5xb6DZ2Upz/cp7UBazOOaUnlXMXyoN3U0n9ID6XWZW
6hrAQmFxCUarIaWxEJ/l498r/H3O33sPJqbAh4deKdvKV9AnbFQNrmyc1KW2kp7BBoEB8z1mELG3
vFOYz3Bl84x8nF/wlvA61yaczBjguihvoF4KlA5zzYVGf+ZbHQtXXRQBzPgrBK56G+0562xj+tSb
g3FO3uHXBpmP2sY6eO/RGaFjmCjLXsjzq0jq07DIQfb+X7b3anFMOlSXSFkrH7Zym/dtFXNxCeHR
iAbt5jPla6LNn72//yyOgd3gpZ6gL83/761AAFaRFQJwBRENYA2Zk9r7oQANnBHZqeu76c/oNKuP
EfmpZgNXfgr2hSsHSCv+Xvv9RB6sKgr9pGD+BIKCLVtl2ugLiVQBMZqD0sZONxe3h0MrJIMAGyb3
edS8cWbnCD/ugTHUMFhV0AQCX+8d5ksq/x9p19Ubt85tf5EA9fKqNs0z7vVFiO1EvVP113+LvjjH
GloY4uYgQBLEQJZIbm6Su6yVjm1f4ClgyM54qPfSneDEnr4Died82+36fQ5Bg/FV+uSJXq1tYlSR
mhZ4NUURKTB6y1r4i7EpKf3JRC/go59Aay7cZtjGKnGCrXqPkqR9pOI61XFf0dSOmG2MYmgL/Coo
KMV8M3am4n0VT7OEV7RrgL7SvW43seHZsuJVx8Az4ZYpMTL3Orxyj0IlNCKioLFFbJJ9dJn6SMwg
A6xyD/K+zDdeFMsN7lt/dqYdbm5+O7kcq1o57qDgANZCCINSzXfGT5azJKaWgAupuGnvKC8POopx
8ha2ug2ukMp1RVc84IXHcZSr1owbK+rJwCqH8iPGa0wzsvo5GWn8Z35BnbvyniCSd4r35Fnfkdvq
Tg9t6Te3bGbl4oj2JtRMGrJGO1GY0x2KvIMxVQaiiEfrNIBV/zndVtv42OyzR8lpoeq1C28CL/ht
ddv0neucfxQtYCst4RnPobRRK1oUvvfLE3pvwM1YvOMQRCFju41K3sWK+vpzM1agB4JrHV7QlH2M
uVhNgzSPea+0eEYLuJfL+L3F5Uo5yXvLxz2v3LQKDqUEdcJ7Y4eQTOsgMMNzIF+J1x+fgTIlC2Wq
ImLgzKTrvWgSIcV/LqJ7tXYQQ/CVTY9PAVfRtkNJVgQy93RTwGELUNHQdiK4YNXjX9gc6uxRJ0vp
yPAtrHi3Os3BII5m64RPzYfuSeiuuNY3SLv8Nrxim4CHW9pPHLrmlfP4HJRZ8lizQIlNQcnHhCZB
w563zVWME6v1wcp7mracDf3TdZ3hsWSNXSVToUDgPVU7E3Lr+a1gSwhwXj1bSBiSo3S8vYz4c0ud
AzJOespL6JVmADTulWeClgkQHz8UfJmQn5fHcxzmYjOKM0m6CTjJrkEZ8FWPfgkfpAsPsCKv3E0+
slWmV3y9/oLY50UWV14p5/iMxwr1MFBbupCDFyAqr56In7zmHjzWYYScFb1uGLBicRfvTn/GG/la
hnBa/B5giXkx15X42Pm3MOdTKRaJEhB8S/jUeYgsg4MbHVHQTgPpavLevlRPwiY53UfHwUk2PO6P
lQvBOTpzZljapGkpXYlpr3vBxsxsC5VGEropaVu8+ZG+CrfmlhuZoobEuBG0i+IygHc/ApIW482E
fJwEmcCN6G+FS0Czcd08S6fKy3flZ417PS89+9NZg80W9ywJ5xSSlOw1b7LkWtByi142xxcDOkq5
dyC4VKvODJpKSj8R+OBCeIQ7tafSbvYFJwy6NtGLL0AO8fz+Yw21MqYzvkDYosi89o65R97R1bDJ
QLlefgQP7c3w3LxxG2lWzg3gIimtoDIZQVjGYWuG2jWFgAVGbvYNGmnQGnqDzma4u6/Bv7rNU4d7
Mv68h9DJ/oZk3KQSzvOQBhiq6PQ7aRt2rn7TE1TaS47wqoNyINnLJ+FG3HL5fKm1smYFKhv8oi2p
6NA9n2RZq6ZIIQGiD5vxSn5EHWHigj1mi+Nog+AyiAjum81wePp/e02M9xuV2cGz2Y9TEgotulKL
yO4PyR/0/6JZxJY+LwOtxBXozH4jMbu1KPQ2jVWML0dZ7om8FIhhC16JpjuIxJINl2eU+sFL88ms
ZGMGlSH1wIO83EnD86z2XnooAuyCe9H/1W65SiYrB8PZABm/oOpj3PcGAJUPMAXkx1l05MHuXtqH
cOaK663kvMF7iOcX+hRwjfyR0Ef9ITLRNRZuylzy0m7kV1wfjua1hiorzsqtWaaBHklcVGmtApvL
gq5Zbc15SMA6GN4p972LonJylbxAbfdOVb0O6oHkF6iVeFcIHi5jMXGhK2mYAlf6SL3oqXBjaC7L
IPU2UNLmyCf1DUFXcUPb5P9mxKhmBwMIZaWzmDdupMudOWUGzth9dSV9tpDGhAsSH1FeFv6+Eo7z
rwwM0AqP62PtkoY6RywrugeRZ2GrbIukHkSQXMOErkc/cmqU053EG0gpfdS+teu2XAnblTwtzAj1
c2jQhr41yFvPvY6Qab061NA47X6ZnVf33rgHb6ayyfYxKMuRywIBDri1lVfODK+59iUus7ZS0SSS
3lDc/bAxroU7HG/HsnPIkXjEIa88AdCVNzwGSvlEUKqNuky2TltppMEQu5g41sek2tZzdC/d5ceU
SvSNzgC+UAFpLPFQuqJhc8a6chWmbPxoxgCnDLpRmTkWk6gdmhrQrQH2HnEfFChjm73pBrxkW/M+
OyqVnV9znxlr9waQkqEoHWF1tE0w/kgpizrVZkwxAVUn4sh2cB/uXqOjxRehob6U9bULKJW5ICSD
aYXBjBFWqFJBwO+kvae/y+N0Da70yVd97Sb1xbfwNeJXUa0a0vcof6zrNChlR0dJ26QQ5YSohHEq
tq+PgVMe+Gu56pMWcMwrQ+pnkkGREJOK7igJUm5OfISMkqPcUZVp4yo75n9BuU/15xHFRQoc7Y6I
UpxvUrkZUVMsJwQpfVBUQxh5q9mjOx4GCcSkeMVrbx30Q0CwfDvecGx37T60hGZeG9VoZQVELQhu
JdqH7BUlolAplR6/RneedQup902IKrLAK7jOcOUAh/elEh4IfiGAwGwbSY4GeZQAPe1xZQiOkt+C
aAEn3Q3S79pe3Wa3yebycL8KlhlDBiY6pyBXi7oNtibPksZU6mNgkgeaBC7Rs1zh5hdC5BL3T4+2
kIxe7iMLstdP+MFVZA8H5Ybf5kE356UPYeysTlGCNWT4EO06c57SQxbZue7IxDWhV4NKze0v6NXW
tvBQPCq7iMc8tuKxzqaBWfVybFJrKOk0+BDmBdHBSzs6/TZxrTvpjniRbSDk7Fye+5918ybKE1Fc
gGoHEKWDzvvcymOzSiGhlcHU9sXVEedtf5PcQEjjATYO6i8bbPx+9ym4twmee3+BLWGPQcQIxPSm
xhxHg16IcjLlxKkbSLmnW7QR/IkhDJlfNdtiW5jOjXxv0mgrWPC2091l9K+UP7vYNEvydZFDny3j
qXNjCsMpInhfFXbkiHt9r2Or6xMEdCmhdLrTjoN/SvavN1CJAw/xPQTI3eygbWq/ANcimMW5JEEr
hbmoT/j+JtalV+LQNIreInF1/SJ44V4Bd2h5mz2jtQ58Dckz2Gu921S0tZv6ELoot0fH2+VpWbub
fPEtUvk2NNKzmzFtqkLJLWiXgQNK3SsgR44o21qPOAuYgm4UW8bd7zLmWkTjDJPZd1MW9I1uAvM9
BCXw1fgs3kw34kvtvoIGBWWQ8LhutFcPmPUtl0l05XA5A2d2wGApiWUVPQ1o0D6X0gsmJ90IEGwa
IKsi2TE4fE1uRGl141Fey3/mmdntIVgsgioFrLCdoZ2m2eU+TZHxbT+u6gf1Gkpprn40EIGXudnm
VYe7xGacPJlw450UzLdyLfkzMum4+L7f6aj41F1pL96I15ajbFQwRaTP9xBptf+CrgN+Z/kJzN7v
C9IMeoBPkI+KBBMj3t1sj77gfG29ws9fqo2xV0AbcdnW1ucd4lQQvtQh082++Mdendqwx7yDvg2m
1cKvdnb/ooAbxUBcpzokECnAyx+EooHzd0cMhLGQggA0rRg897dSkQ1JLI5f0RXJrbcTXN87Zv3w
UTxV9m9kIB4mG0TzTvZkcnOXa+cbNMHQdADBJgsFSufget80aT0DXKHcQpaNtO11/gt6AY52i9O9
Aa9R75SvDdS7qWj6jjP1awfcEp4x+aGO41wf6dhBQfIxvqTHBF3DlRNCJQHCRekvKlKfX39ehl11
qgYEISgvCC1mZGISRqwMIPBHIqQBx/ptj0ilcV2AVrTapdsBND8KUuRaCg+HLmo01SQeOEKiR5VL
UvLT0YDZAEyyUE1QQKDJ5nC7tpRRWYlUqgyP9uKL9yOEq0pYnO5aKUq8h5fQ6d5Bg3Z5/F8H2flB
d47LeFepjVNz0rG6hv1g7rOr+ab15uvevwWXFP6tgyxGh382QIJvP2ge7hzP7UZAqaPmNR7ZJk+S
g0p7nIHlVYl9OjxzSTfoF1z6QsYuzbJsukqhX3gdbaIH8PFBrs8E3xW+4FChJBBcCHvTlu8gZhKB
mK7nnXpfWSj2CxDSwUUfQiaUpO98Z6jp1FWDjMJH4/paf0Xh/aZxQbFhN6iGcsih0myk2Hel84FL
qP0HOnKin7qCn8E/8coHV+xVReLu+1sYe83CEEWREr4F+WeE9VHC8fvNgjRB8Ak3Cd+E2y/+1O2G
Em9qO4EfoFgp6z77BLbdu9T7Osk0fAISwzk6gWSIsuu798bN3zVb+ZxAiVI9BwLtHEIeHnwoKGsZ
XpW7D/Rh++UucwY3dXkNx18b5MIiWYwhqzM2Viriq+RjfIfO5jeQk6X7wP0o7HgjX5dIYj4PyFdP
Pp68vG20ckk5nxPGSPOoLa2eLou5ee9gg9voHjnk+RaVU68zOkuTW4RsjCvjOjgZdJF4rMw/nTcq
AxQQ7SFfbyC0wZjoLFlpVw8RqMKEK5VMrjKlL+gHekyE7E0KMPEZ2lMINx3wM8AKWLzMKKUGdV3M
NVlLO7GudFTOVs02UOxU2vSQvAWpl+zoMwpO4E1R+XPZZf08KIBJU/QikrVwlUwKQu0moZBpZbCl
3Gmy2+QTvDTnNFrFoOwZCOPil8gs55jXs1VWGFemh4da3sh9ta2q35cHslIfhZEsUJgjLyFmk5EB
KDElVp3Qh1Cmd3UwXreq6UhB0yMw37gqlYdstAf05fGKHn6GEs4/gE7DooomqBBiLnNYLUmnFx0N
PeMcfwhKtRW72m5IyVm5tTNuOV7GSLVc6oc+wHiLaEP6p3h8JvFTz40r/gx90VFR6SkL/YvICzKj
yqNcKrsU76Qu/ZxF8zOXJw+UzbbShle9+tHjRRl3qFHqlHivyij2zkGaXtQt9Aj0KAHv3WdlSscY
3XEqKTiKpJyPM5m4XGHoJA4DTPkw23V8mM0NaNEsDblrEQrYvGLHdTtGtSo8ggHxScaOZYu0QUin
ojAnuyrQSyqUO7UoOKUMq94Ht9Z/YBhDHlVpQKkUYJL+mVTX3YzLs+qbmelMaGWcHSNpvct7hzcw
xnInIgV11ANRzGeHmNC5MifJKclYc2yWB8TYbBjplSq1dAaNx1Q7oaDdrhJeedfq/CFrhGedRKOJ
jMWqRlrFUosq+QCM2m36PCSncErcNvg1xxsNGexW55FIr+5FdPGYkC0ArxVLSpRVXacHtE4+1nyz
NjdDC5X549RJ/l8slIm0DdrAwGtsMAuVkkmeyxQ4Wjs5s7qLZsnrhNS7jLLqyBYozCrlptoYCfo4
QIleXRXtlPkhEV4Ngno8We5uyzDhxad4iMwpVCqB3I9VgZKDLvDL7rXWUAMv4sLThXs5SXeXx7fq
NRbjY2596JlO9K4GWl/vBOkxafbaEN3OzeCWUHlVzHhzGY83OsYgi3zuk7gBXtaOfm4oN5Xe2qqZ
eTFJTmMpZ5xdtm6N/1oJ6xVNImeGEcNKegkVnOND0/6pjc9RuLs8rPUT93seWeIS1FDGSVUAh1jy
W5uCNKVJCuEANfArOc/RtDGOuleAfdURqxwlFXL/RyAVj9SAN1r5/IBqY/gqiY62EXzZdCtUz3YZ
ZAQMXjxjdRnRLId9h8pgcDSdA1mynsvWhGWMqmNe+2N6K1WI2zbPUbC9PLOrBrpAYk6AQTCsYh6B
ZMlPRMQ8+gWiCEVjd6lpg6bib+yF9pRSjhO0czJeRRWGjMQ9XccaSLHk5hA2JLN81LOBk3leXawF
FONakiatxAqkAA5qF+5NeXhNtMkpBn3XaBZnVKtnzQKK8SltIhQQCsMkqiHyOJaOpvnuXTW5amQ/
05C4IC1wGG+SqJDX/WoeKkARNbsFXipyVLkFbKPOHgjkcsjNbDoacS8bCW8qGa+SGtHYlQ2mslZU
m8hWaWcNqHCh1zIUGs+lrNQR01Gi+Zi2WdO/nht/nZcVhDmBpiXj7ww5I1EOr80x3JE8fgmKHL3k
bfcngV5SaqGHyoSOSNK6SR24EOV9VhGKuTx6isc+UBffw5LD9IJRVEOHlq0CISQJddWmCiquSPe0
0hd0N7M8sFf9xYyDcFADHSDKfFWFsSihzDRlLBpgiuhxhnC2p5aTO1eg0pZVTqB+pf5FFZdgjFll
vVCidgkdLnl9UPqDqDtqfDXkbmk8gp4mQ4I/5t1iVgK255jMIuOdRiBxTxvEpH0RX+cEE1m5JLlP
FVvvXLU8huI2TTzkrgJynMytNOwjcmfEXqMf4pAXB1jbwYspYFM0gjApkZLhc1otfBvS9lOX0001
BpxsIPWmrCkhBAQ+D2g0gqGFcX9SFZZKXAImMbrNqBevkjnfXrbWtaNjCcG4PStUEIBHvbCjJq3d
qocWh/8s3EjpUyD++m9QjJHqFjENImFjNK1kR/ltK9R+ZRw0oXDakjNz6wv0PXOMjZI2CvIMAt8O
HJEjgoNAQIWmynkOrYNQiR6IL6OlgBlQOlpm3ArYdWmLbskkcvIwOFRKwVmitTNXB0XQPzDMWJo4
K4N6pvnA4jg2D7rQvrTFqcyIr0NwOQK5D+d8Wr0+LRGZ3TYraiEmBIhdMTpRubV+Y3DKaarsfSw4
8+R0feH/hXGgIwMVmP/XnH3uxQnuoaSjvY9iiAI39OwKxuBl5GRJD0ThkeGv7qsFGP35Ih5SZWER
IrCJR1GleOMQwxoFB/z/TlD5fSjZUu+p0lNp3dYNQiRPHTjsee+l9TlefAOzt8NizkarwYB13baC
t1G9i1IcyJ4q4ASrvGBobFO9bo3Xy/PMxWU2fGUYkTG0wG3m1IaSoNjflqCQk/0KKl9CltuVjkSv
6kq4GVyGXt0uixEz26XIeyEpJiBXnZeJ0ADQx03Pe9GsLy3VTcLFCbrk9E60WFphmMVSCGlKcRbd
lkDNRyHdy+WBrBQL4jSCXMQ/IMzFfrAaYlgjqgYk6xoywUR+tqxNI1zl6qmPIW3zbMmblpzM8oPw
aDlWncECmrnqC3WqCj3CPY6Cco1OE+05fhAilLE1oqNDClAwNI43WLvPIHSAOnCURxo/SiS0qkjE
cKYlEtXD1B+JZRuxH1QoyFAgTEy2Zulxpnct2rxAZE/X3pSzdiqA2BsbInt6eTOlsx300PuLiK3g
tdFWtpjx6sBX7RMMvyhup6277GNDkSzk4zXAWuJTETdeLKLyJey3nNGtWugChtmAI7HSQS+RezaF
D9LZtXEFF26bQe0I4N8Gv3dj3IPqTkw8OXoL69HWSoNzOlKIH/eKxScwO3FUoixLIpr+rnNXjDQ/
Ve8mdbxpOs7RtT6lFjRaVRC7/wh4JY0JCbUROb1SuGrH2zQ4FuHu8nyuT+e/ECwtddgVddl1gKgL
5MyNyh2yv4kNQs3kn1GwbfK5FEAumI5CQ4dik5ZuOB0iLqPFqtVD4QAsMyBHN1VmZ4uhlMWCCZQs
jV7x943UmNvGqLwkmI+FpmwG/baAiA7eEiXnQFx1Kgto5jyEqGw+xz1eQpn0VI2RbWW9PcTdrgte
leGtrWfOHlh1KQs8ajYLJ11HkpYMPZ1Qa94o87iRB9GrStnOrf46rPUNzUvEmeReNhXeMJmdl4/9
qIgUVraEJyF477M6soky+aXyJvW5N8gVJ6iw+jiFHApoaZFjQlaZWdQuUnOLzJjZWIYusDw+SnN1
jKVqY5oo5ZIeY2najiE+w5hA8BBAU9m2hGc05NpmC3VqffAvT8HqboHCgojqAyjksB1U6hhPXaKZ
aCGvx00md3djxMupUefxw7n8CwGG2vPF7Su88ecIEKgvGbQT3oNJujFVXxn/xostgNijvtOM3BpR
hBvogRMHUDEikV2l87aIeHHnVT+2gGIOfNnMyliky9iTba/fmsMzkXjn7Pq7egHC2Eqhk1mcCMZj
5CECpIo9oPIoRTtAQJyk8IjhyTSi0PLSdVxgZvsXAVj9I4n2JIvQAAxCe0aXu7rtUf/UjPakb5X6
VBt/czQsRsv4ALMvUzMRAFrIriGodhBujLbn3F1W1+1L7hFBUZTJMyBKkeWjSdetSM3tGIOWYdI9
Q1Kcy7tq1eQXMIxjqWV9MhMdMJCGsLvqvSlBu0cpGhI/CEYO2OrhvQBjDm+IvRtlMwGsngp7yk4V
GOCm8Fdbzhx3yQOi7nThpfVQavDsBFBc3CTDBqx6toFMX8zJlPLWiB4WCxitwgGQJjAEEV0/eZjf
R+Lk53V7f3mN1mFA2Ql6cCRI2ZJW8CdHObqiQW+pQLZAmZAauB9l6a8M7huFcRRFWjUh8hKgACTa
VrKih6mON0lhcSIPqycZqA3/GQzjKrrYyMLOtOBjEUqZo40aFJ4Wbwle6HXozryAAG/uGAdhNsGg
diXgwvIUyaDi6yG5yytt4Y2J2auIf0WWPmLqcgR73QalHyjFm/NfcWaCbFBMEZ+q80HxlGzuHi7b
xvqjGEcVuvogSAhKkXMbVDshIsMQgO2DeBpU8TqPRKhxKk9VubeIC/npDsUE4cgbM524H2flN+5X
udHC9otwrqc+xZhnCd3MKFUIRt4NZPVauYBgTsmpF0iWSYCAoLErYBSVsdXhaOXEScfUmVDuC2n1
kKdgxRsZsxGMAmJOWQ+T0QRjN1bd09xkm8urtmqVi5Exm0DT464VWyyaVR6bvEB1zYMB67wMsnpV
XYAwpg86C1OYJowDUX1bFXYtvGAjK3aLBdNHyKDvZ2F7GZI3dcxGyAYxLzoZkEUQIKie7aH78nYZ
YtW1L0bFHFi6EiANa8Ln1ijzLZpjEZSbTj/G0O34GyAFNOOyoinorjzfWIkeDYGqCCB5MYYbKU9C
Ry7Q3DhCJ8JUny9jrZ7C4JH5B4tZqqZuM6JbsIdcOyBsMEqNqxBXQVsH+HQuQ61bxTcUs0RthjKY
ogKUpHRXSjg5iXo35iBgELvwvW+yHbrZvaEKZM50rpv8Ny6zbqqYQhc2xXTK8PEdCPr08DEcB06G
Z9UTLyaSuWEo6EAKFDo6U3VJdlepMarWIOqo+VVjeWHkX57MdWP8HhT9nIUTnLu+s6Qcg8pCr0eG
rK82Svum6rzSUR4O4+SlbOjNWsSwZFTajPTtV8fIyqX3XZnwvC71qj8d+z9jAgPo+ZgKU8iD2ASW
FT3Gww5knEoKzsLOmQco56X3s/VnFB9KlXB8xwphBEKT/64d2m3PgUdBz/Q5B3Dcgnsz+dMGVuib
o2gTXEjqVNjk1X3fT7bVQ5UFT86qD3y5h6KiAk2F3rgb1fpmykVeyvuySYFN9/yzCmKobZ9hjUny
SPqDZt6SMton2ZOuv6WNztkm69sTvGEShOagPst4HUWaKoj54sxrMhHEiU5fon1daaEQtRuLXxOK
r6yI4xFWjctAB5shIYKDp8b5AMc0kOW4gdNG5NI2Iq8lr63yu9Y5b9710PMCh37HYrMI3ZQkbYCh
GfWuKnZ5DMqqj6zZ5v3tJG0kGWftZ9M91tntpAbu5Y26uogLbMYvqGYtE52e6Uq9zXTUokNmB0n9
zvS70BW74T9OKeMXIPIkJRIBXJj/ruOTWjk1tKA1zqBWT9vFoBiv0FqJnlUKUPp03mla9yl1Mue2
ftk2kMk9X7NMTKyqiAER12hhg18TEOQVbrLav7w+q6cDuAvAWS1C00NmbNC0epkkeYjcx1geBVU5
6rn4pDfG3WWY9dvyAoexQRJVaRco8DHK8IzsoKR4CdS2JBARhp7YuALklQI76kTOrl63/QUuY3/y
JLRtNwO3QZVa09f7YFZsPB7doIASYQqWWOtXW0QfVQIqphptE117ZRiot748/tXlXHwGY5dKMBfK
QKgvy7p9pVaHFnVy+YhGHmHmQK1eaRZQjHHmllYNeH1BqyD/1GA4TYLHXeW3wzPoGrf/aVgs43ra
pkGh0Ddl2PhhFDvAsiZHVDlXz1UnAo0sHZLFaP8zmUVU1VFPjAFGWk8btf2N4qeqzN1YdDXy2Igt
Z3evngQLNGatrM5IiTFircThTW4e9f4gW09DEKHM91BU/kQ6zh7kATIrlraBoJYlHV6R2CG0oYSj
1Mh2U55yxdN0T+GFg1b91/cI2S4dLYpQbCyjTQIpBXtCpGFOyMNly1ivvllgMJeKoEUFVTFiUGIm
3lrxgKbBrOztMpdB/ZCNp3pIrkXSfjTKgCJwdX5sg3kn0JRWE1/HjRQ5TZMlXpkpgVP0yHZBpTu3
EysQOEfGugf817jY5qAAjK1aVONDE3HeC8hiZJV6CmtIKl2eER4Oc8EAq0tSJQbMCjHFrRKUXm20
NgQhODDre8WgUVKkX0GfyBwculqibg3DMfTHXp/tNnc7As4LUK2Nt6LOVTFfvbWCAQCcD2ACAGfk
OV44GGOQqrClLHUyY7LL7ipHkneMHkYQyRVbC0XIAtpFCl7r3aoRL4Dpzxe3mjC2hKykrWaTUW+E
cdgMvBaYVae9QGDOxizKNRzsmMoRZHXF7Fd64KbGtlR5nDOrLvuryRQTaOLRez4UI0mssRxgGkV0
p9VejIoKEXck1Yt73kG0aoULKGbWglHuxaKgUPUtWjNsvRXtPEw4Ho2HwsxcHkbgCKBvTiG+spD5
j1HOWfCavVbdJqqXwVQKFvgfhb7RgGIwtO2gokJC6Dy+mhKnBG2z0l5bmZek4ElVOOfQCi2RCipS
9LNRiROw7TKbq8r6NE8NQJLCTo/a3XSjP7Qn+SbwQXj7AvYcXDF24R9cMS77jrVNvcBlz1m5SYtE
+gqJzDsThNGojE1u5PDQSe6U3F7GWu2WXIIxnhtEXmmPaxnt4bRsSNiHkAMCe6Gt3+T7fFMdrNmG
UG/2WPuhm0K/OACxyuVPWNsPyy+Qz/cDUppKrKswn3n0u+QwTYiRPJiNq0u/LgOtprGWSMzOA1Fj
IQ8hkOTkAJfcTZ2riAdNQ+mIsm10vwaNS80LXvxUaMW5uERlNqFp9qHcC5jh1i6PMy6d92Jij6GN
UHz0TB6DuwOhHe2x+yvwQl6uVeEZE7M55TmNxR4sV1BLjPzgQb9JnlvX8GJQVE6bEAt6m7imqzrN
TrurXeENLcO7DdhBYd2V025xiIMxHHyqW+W18cVb4RDzbu1rrt1AByeofaCOrrKUu5k+zWmSoxnQ
GE9BPDoT99hac1AGVLZo/4MmQXnp3MKaIieZOOHwKAJbm1DElm8CbifC6uNjicKsc4NOaPQeAwWN
riJI1o3sCK1XNfpUOmT2M8G3JK8WH2dxM1i+Nokex7rpPmEjSkt8ZqWzQCBibgA/U1AD2oYbEQVg
WlZWWzkRUYqd7qOebNQqdSq8MoVk2KHS6G/SW8uPoKfs4pxWkelEfSQ+QipvBwFEzqhSzAte4nH1
gbmEYd8IJBeUPIVV40nemH7bXs3Dky7oaG9+aZNHsdxq9a6e7y5P8doVYYnKvBWEakRZOe2SVWth
n87GYcj+CFL23E7C52UknsUyR0/Ti2VRmBifMd1o0uPU35Pgz3+CYJ8FSZd1hRFiMHI6O3IsO4Ey
+3NWuJdheEvF8jXOphVp3UAnTfUFvMhx3enMXSNf95o3SJ+JdCglV9Tz3WVczgyyF/0wGntJjAAb
ai8N8ma9dKvJz5cx1n3rv36FvQ1rZtJWeYVVigfUrPY1wh3Ci2kOh0aT3xPzvjXj7WXEdV/5jcj4
mMlKm0wNgNjUx0DERRtEIbyb1ioGihvBxwgK9B8VSUVrtujipYbRRafSGhAesdSy+7g8ktW5k77U
hFDnpbFzJ6ICaMgolYZc6+4k2JN4DLLJlQXFrfXrENm6/4bHzFwezlOa0Bb7tL5r1Osg9dPpKjFf
8+B21BvODW7V+BaDY1yxIcZJKlI2hKmfUX+/a9LWjlJOTd6qN1qAMK42DfsBKW+ABEPtoevbEWML
72/zGoUeHLPjLRbjbvWwSORUBFSJKn8LJSsemd+n8V6RDwLh5JZW506mPG8GKFZ+hOYN0k5VFuC6
BEF7bRr2EthDah4/+fq1d4HCmEOhypWAMkrU2B6j62Y7b5G92uXHCjQdiY3ELTTKXGVXOMIx98Xc
hsyoJ3PWb0UICBfDxTcwVkI6VVCbFFug/7hWcO9+Qk3f58uDrIHUpnZ7R9sYkKafniFH7yj7WQPj
n8r5htXyw+U3MEaE2OiYtyHmoQOflZsPjnY3HtoN+ATf64/oVvHSCtRXteRd3o3rl+LF2BmLygp5
0tsauKDMNAXIeI8HspU/g09wpiC3JPqyXb8jS3oNUnPF8P6CRfh87qnFL+4pgaqmqRUDX7s/Wjku
4sHVgHrqBMiTbd51h+BOPgWzHb5fHvjqpl2MmznYE72tNJ1KJyagS0OUBtImgtfykkAclK+H0GJ0
Roq2B9Rw42Bq3pPgoGVOmvT2XHNeyPRjf9w4vwfzdfQvYGStDcCKRycxzJ0sMn4reMlYUmSLyp85
EvG4EhG35ZXMrjqjBSq9By9QoWLYRP0E1K76FALVzdJtAL3RyXzQETeMW//yiq0SLS22yNe9f4EX
VrkldDR+Ojm1Yxh4HRsv+AN9ssZJa6Gb+Cq+E0e8E66KDXlUEye7Fa6mzeWv4HjFLz7GxUcQ0OTB
Y8Fuagl7ZZD8UnUgxfQ359ZiahmPVIL4uo+o3dRNYQd67WiQ60h5V0LeAjI+J2sKWqYAFDH5aCWv
7dw6+tBSb0prO+EKkK+FLJfLx3gaTRib3KBeVuhbezLQzHwjGm7cd27XuhECb1rlG+QJLaAcH8db
MsbFyF0tQhsCwyTdBgGHMfuNUmrOgvGmknEnKE0vIYMLDEu2h/llyHf5vDFR6wcBSn/WOZEazn5n
i9G0qYm7ni5cbnpC58VQfiqwBZPdLPfOZB1GgWP1vGP66+cLs69M2HzcYPGyHcq35T0kbqsrcrC8
zI6PrZ/YreLcTf5jtun3g61Btvnytlu9C39viC/fsMBH90GAXCZGLKTECw0DoUCOe6Hm99OHarIF
8n4QD7LEPH0naIoq42pllk9dtDOsA6mfoswzFM5QeEDMjUcbhbrMKedSNfl1BDqkPVo3s8Ht/qqM
BoQM/w6J8SJ6P+TRiG5hRyw/0GyOm2mGXGvJ6+BdXxvTQIYQvMRoPDs/B6ZEEaVMp1xDKHHNzRTF
SLvLq7++u74RmB08iZE8mzqsb5YSe4prnC6lExjqVV8KdhZqbjsYnCP1K/r/0x6+MZkdbdJ0XU3Z
6+Kifk5lA0+8rECWwFQjPxNHEthWmMsauFbT6TXu1By9xWiz1zNDAMl4LCjvcje3H92IhqpGNccr
cRirN5VE2R26K1WQWYF+yEYlQLzN5xaVqxVayeqOmH9QVhg8dZM4vUO7EnJb9Qhq11QRLGciqEdI
9TDchuR/pF3Zbt26svwiARIlitSrhjV4dux4yItgO4nmedbX31Jwz7YWzbOEnYO8xcAqkWw2m83u
KubvspbqiNpKK7lmfdBfs2kKjuiFAylm2143bUQXsRtjdCtLjz56PkFlKrHoYWaN8StUqxjaG0mG
3JBCvVgfH9SSZfukog/6qFgHoyDgc1Siu8KKlI0FlScjYDD/bzMivczkzwylAZhdEF4oKPYfZzuL
OxxzLxWkEZWrufiOtzOr3yLQlp8Fn7hClj2fQo2giGzJQM7gRFFsPzWd5O+O708UITJSWJqDYgk7
ogLNGe0cv9+F/q/ze0I+hTrY21TIJSwMOqfbLqgsI8kngHTxQzDv1eH7TPcJgj70Z2TRTmne66Wi
7W8OuhWqEDMYi5JzPQLVb96i6inSYtDhXSr9UU8eErqVApEu1wpNcC0piyg4r4GmKK+R/mGg22pm
3v84kaJ3GYs48C2AxOW9390S62ZUC7srLqbQbZCZzwtnwJtLufUELj0IdGvhNAQdCGjGThewDK00
nVtQZLHa38/j6GRReNMNwU3NpjfWZH9zwK3ghJUDRSOrOwIum0B7NSp7UiKb6baRXI2bMyqrZEf7
8T8jE5bNrAeLKwpGZsXkaCqxHfJDab0qiMk1dpmE6Ak2PGy88wspi4qQwFoEUEEXrf4RhVvFCBUI
BJV84bybxsyum3Q35YkzFB14gfJ9GMSHKWvQaK4+n4eVLSNfNLlRUAhSJ7GEMYeeEaTuIB/vNzhg
2X1P4wROucGFz7pW8Uh6Hk62JdZwQvjgh4wq6gi4RL0f0sZr+Pe43XKTsgN3DSKYJqu5NRc9QILi
F+QsosTtU1AsgF2huCS+uRERaYs/FM9atPrgcdfUFmUBAS5K56EcLfCNmElop/7bwG3UL7u6Dyqi
xw5nXgN1MTQNW1Nr+9r7X0woyLUXdPAEiAnQVDHKmBdoJmfkJ/ysE83P7dYFXTqfKwxh0aqM6nWy
cGYkIUGrzH4I0EoXI2p/Jd1PY4tOSmoiHPSSqGkwTJS4njoWridFQAfs9FxHEicExdD7SIuNO4gs
6kNi+j8g4gmeDKDfVRYawaponsKc7nJUnP/NynxCCIe1Wc5K3ikYR1NGXojsVDW1jtn/PI8i3b+W
SjQoyoEUUTQ+S2+tKIqxNr321CYOMWOYAN5iQSLN+nTD1KWGsAITnDDyMjMpEoBZ/YNv3mkcXfD0
HU2rLmXHsP2Lhj14YQtV5pAMgUDOqSH4XV4yX1uEA0i5D1htxyP18mRjAy3fLO7eNcqyu1d+FzSp
tKANNlBh3fgoTTDZPiF3cboBI3Pvaxjh8bgbxnkyFnaLYM4PaWvsmx5lljrflQmxO3A45+Otqm0x
pMn20hpV2LlW4gfW0C2o5NXqfpP2gliP5w1wa/5E7weVl4ZogOjaEekzC+88JSevYw6OJ+3beSzp
cJb2WoMv/AWqcDLnLM3a3gCfxABLUDV+MRj0tQav7nkY6ZDw1PHH/YDnUIAp2yKetA4wFFc3FHJZ
d11p/NaDYo/q2/15LMn+BY8pWWwcsSB0ok/Nr44jo0JJMfrX+OGWQHFp6G/0aIu8bllnwchPUISN
m09GAS6EBq0v9aGcW7veOiIk5g0AyJ+pIAwnUNg5HcZkTtGU+ACgSeNm6GOcNQM0po9zDV1GX/kI
m8xuuL/xyCPxR+C4JRYKw0DopIrEWJYfmnpQt2gvY/Dgqm+PpnHPytCO86v2qqRbZU4SwzjBW75n
5SumAGUhqI9AiVq/A+tA3BSHNDvOTbIxrj952C/rtRqYcAbmoWmmTQggDd0XxpESpzX3SeMl1hMb
dqTK0dtzGOM9nTu77TgC0q2KcMlWWw9VpDtBkEaHkuALpuk6RTEV4YckP5y3fVkl1QmI4OGzpbd4
XtYvUSbPH1HmElt2NDZXjYWEBItRWxXaoTY8FAi/Njb5fwFHjy8o1QhF8fvpYqLwYp4G0qG7AJdp
inZLhe/S6Dk3HhqlsH12hJaUDfnJ82OWbhQUbP4HVfAtSpmSQWU9+mq6nRa4OXEQqO7Uah8Udpnh
OXmLU1++kJ+Ags2iwy7PlBnDrJtr9LVYo1ONG8GUdCpRcwViTBO6tl9qryaD+WVQDjBXNWpvRisc
XbWaIG6v6VBTs9DRCt79Ds1QeBmjxmyC96vY4kaQjVNbJOgpSDFNhEOny5mZ7aQkw4y2AoTafkDQ
ungTFm/nV0/mrdcggs0oKcrD5n5aKmEDZ0xeUrJXIdjFnKHeOBdkDXbaGkowlFYFaZufYjzm6KG+
fyzvI/oclg9ju7fQHz6UXppch+m7ru7n7jCkDgpIo8glW0RuMp+3/g7BftqIqxx6iPB5YAsp9adc
nVzkHFBVP25sDekKQlVj0YJGvax4lUnwbISieoIR6xRE77uJKE5Z7M6voKwcF1UpnyhCSBRaZZga
KVBimrla447TO1cvevUyrPY+vewZpJjIVZRca8wZu1ea/Pbn92arnHOZNdHBr79CsNapVNWh7dAv
rEceQy3hUDhdRe02ZKBTRt6y3cguSOcW+r5gHYDaC9prTneHyZmfKgx482yVbtpQvO8w8kZbupU9
1GWxBrRm6aI1u6jcClBpXIVJGWKCKYQkK290qY0XMyeBJHRi45EH6uIDtOy72E5/14dpF13Fz7+g
rX5LbiJX2+Mwe06heq8etshd5XPwz4eJBdHI61TdOODDKv6Q+KGtz8dE37izyBwEekGhoKyy5TYm
rOusD1Oa5jp6w+unSoWPiEGWcUFnTyNbvSGyeV5DCb4omiBlOesYTtt4Kt4tErAFnN8rWwiCC8qq
Nh2SGQgFNFEarbKTrdck6cmxHoTgXeJxzCKjB0QUH0GIERrekL2F6iGG6LRy4TdX2habk8wKoE/w
R/TZ5MjanO4EyM1nU6wtVmDsVO5VaDbYgvjzginubgIigkWgACGx2CDpGyFuDjGsAEKuF82u2VuW
23xE++fJ7XZQAnZ9xwcFh50xG7XR3lYpvMxlr+EFy1CKjKbTMsQIVKMq/DQiY2ZcRPPGuS/FQawP
2QeN67D306nk5oBirgjDnMbbyHSN+N0sbil5OG+F0gVboQgOWyXKsHC5wmGDFc9UDmaAivKtdjpZ
2TVCMlBHMKgPUYjmnY5lIGnH+gI5Q4tnN4q6r9FnyZ/84KmbbZ0Wl4l1lwHf4Ds0ilhbO00GTyAt
w5HHwxUKzLSn8OlkBqFWTKhjXNR6Bndk9yx8puMHyR+Vyg5nF9U9HJtCvyVbvFySbb6kjziq2pHL
16iwIxqG+yfUOVENqio/eVm5QUO3CLJkGAtpOpTxcNfFhe10fF3SN+1kmci3lX1paxPdQUDn/ryh
SM5UQpaMHkIHZEItYRzqoJlJ3UO4mYYcdKXeDO6Kmv/uIq+BSHXEd+fhJNZ/Aie4LjMEfUG06EQr
A+i3FH6tKyNaeRDT0/FwHurP0SQ4FAhYIrg0dWglI/VxOn0hqN1r30Ih/nBRoAFjcEDYYlPIfrnd
RbHvY3TaFN476v1s+q13wPIHecHA/cjc5Ep3VJuh6eL8F8nmevVB4lmqWKkxzAY+aO5Q9f1rYqEL
lx2C5aUPrst6+osLMSbAQDkA2kuhCyZszz6g6KDLgactEuBQ7TVcjPqjeQkPVmK/DpldMDuZnPOj
/KNR+XXeP2EF30PqHulJ0L04T5kHbosARLR7yCvZ/tG4i67mg7XrL1N7tC3P+oGny8x+s45vzQHU
drod7Jr3G5CltbvJ8b3zHyaLYjEfDNQTuLrq0A0/NYigjUCc7ePD/O/KrrwK3PYDVJbc9a8CTwP3
0tJV5mTHv2BbOoElp7B+kCravDACBw2ELPXe5s/nByarZj1BEBZaVwfaVwwI40fv6ge0M94UN/FL
8z1y/AeKHLAdPBgvJcJJlCO4F6GX2L//x08QFj0rExqkAZSiIdhqg6HrXbsy3OL7XXb98Vpe0/3w
7DtYacXlNnWnyy36alm10skUCDGkRYIA7zyYAuVwPd5mv7mDPhTzwI8fL8UeTV9+bis/jAf+YO3Z
/WT/PD982cXzBH7xe6sk11ijjsiIMHx6e8sdc9+/a+6I0trgHoKLJZSZdQdsjVtENpJTHnJf6K1C
VQhOI9HDWVCsKrM5Ade07zXljpII2fHUGU0XjzRqe60EFyipUGOHo0jyRxR649ZDgPQM1pmBdzQC
3Qk8xJ4OfCpZaTIIwThzi8u13tqJathwyujT2ev6sbBueWMHIGnP8puZ35Rb91/ZgYKKWgPjpzpa
2YQ9rYxQtjI64A/0ksduEB9zK0A++On8Am/BCHt4MNGU3ahYXx+NtnNVXKEj/EOpw29au6UrIVM6
JTo3uAmGHIYqfGFIIXi0NbrYEvjLndYN9/4999Lj+Mgftb1+6C/Hb8p1/vuB/kTUscNRsmugAz06
zfPWrpJ7zNWnCMOu4wZsEApmN4EesNvjDoyrabzLnAptlM6Ibk6736u7+YIdz8+37I6zxDwaCslA
EoTkxaldjRM6iDQjxiS0kCxj414hltNCUHUYM/R1RNMtEqxv6F/1SLPFbSOLu5AaN2BXuIl/ecoA
E5JeVRO2FQnQ6fOr97+dH5xs25oQRwTzlKniMiXGXBO1wLGBWSXhNI12UBYs2I1akEK9LAsq7zza
8mvicbxGE0KuOKiaqRqBlrbtMUerbdvo3sR7J4nASRG+nkeTzh2GhqpAFQwi4mtTwyDj1Q1FC5cT
oYStuRrVdOMGJUv0QyMalLGogPqTQT21jSAuJqiFlq1TFJMNBSp7huypVXMv8YvLPs8v/AESFUZ0
YLVhz03nFBr0bmvdIZRenB8ukTkG1ECCeh8uCISDwtFL+izQ+65uwSXCvXJsHcPyL7Mp3Y/+eNBS
ssvzdMeGB60wnUzV92k3HUEUblccqgA0voJknxNCD7IDQ1Pn/4jztwSPWrQrwYqbXk8RH0DqkOKB
lW2EadIdBvYKxMc6NXCCCDssMUioBCq+XKte2HClWTZpX0tIYYZ3tLTH/NJUNwW2F38h2uIac5nN
1TFp+rRW1QaYQZPYEV6nc11xgsHLdGWnFrejda2lqW11qKjZdX+RPiRrcGHbhalPxngCeDco39sm
vjD5Y6O1Xoy2yNGvbGN6P28c0qhgjShuvZzTZmyX4ULViyMXFOavCRKXpuGagWkPlatDwwT0njr4
s5rWTtU9JFzy9NcwXTLr18bXLKZ4bvKF+xDeT9JAHfE1UAJ1rfHqT2UpdcnozX7iMf+uyl9UJQNZ
03OV/lL4wwa+pESMMCT5TDh0A4+2wlahiVZXIekw/+SxRjRkhE+4pRNypFDKZjsrQX3M1huu7Mq1
xhTCUiPStHI0+tZp0oew3/HoYlIg6aLvoBtpF8GGZ5K4WoszXKXxQKfhdU3YUpSpYc5UlKNlTWq3
ivVQ1RzantBFjX705daD57JewnqeoAmbqfa12gyipeQuD2A01xnI1n3mFua3ZGjspLk29I1TWY6I
HDeEzJYqVGF8KNUy8qRBbMmiFGpeSMkZzzFa7rtMfxi632gdBFHbVv2CzN1buLLhGo+6FpT5CXYT
G3HfmhQ1QZClbOgNAfE6Iblt1J46HEnqKXPqGArqNt9oV0AC4ljph/OmKznUTr5AsKJwGnQlsDDT
Oite8qYsj1ZL6o2jRGo8q2EKk2tEgxIUSwlX1AfHIIgck97XZuTgJWnXGn9R1Ish4dkPbcY4uAzR
GcQty8YZS2lFqsfI7PDoWYuix7bguymG1WrlhvEs3//FXD8RqUC0h7BNi/tuqR5DbWFJ0oPfBE6y
qQciXyvU76C/GVejPz55dcQopsGHIkZhoYIrmV0q8w91SytN4lQwd58Qglv3iV4OZKmDU+P8gMQo
uIZ3S9lBHrgjuNmI8nLe/KSWYREo/FigmYLrPD019TFCAdmiNKfkdq/ou8a/raM9Tx09n9zzUPLN
tsISTL3PLYhADcBic6HeTW15bUXmfTdb+7JHpaZOlAdiRODTQkbZHpt0uoNEuu5VNLzo0iy+bXmW
fd/4pmV8Xyxn9U3CzrD6cuitCN/kZ/ETVEB/ZGp5k6bJhz88ZXgATEDFPCj+niaxPRugdvODD2JC
jvr8d0hCPYuvPkPwt0VBu5gvJasQeOsteqFBWM4fn9iWdroch6I0B8o8jIttSXOTF3inAk4UOFzd
syA5Fui72qwOl4UnGNAnkLDWBu3HSO8wrz3/UMNub04tUqI++x6E+UFPX00LUo1gU9Gn1s2a54b0
dx21nqE5ZWt5chNPaDG1tsgjpJtr9VHCYhd4wB/VEB+lUpuwKwNxYsP3GUPfATpVxmljUaVeaQUn
LKqiKJ1SE0x2NyH33bpj7xaop/kby8FqLtpgkAAVIs9BhfznGKPcryodqCDtwBluUxRfJdrGGSKf
vE8gwTMVsen3UwztvCT/adD5jkX3IICludtNH7o/bHh0uaF+oglnSD2ETYRSU2wIXcfN1VatZq9o
9Y2lbnil5Ye+OoB/gMSjo8hAwUczlNCG0WuDrHmqulmbgfP6uQpdxpNLkNKdXzFZcz6ORsSrHKEH
BMeEJUt8VC7+KUSes/EwQuhLQzlDDk7m1ChuEhBFKma54/Rn1/2m+S+C9lncBCHuarlml218jMxG
198irOpMSZXkGc6bZohzu0b9gDtUeugaUZgczo9btqRrKGFJS1qkPDYAlQzBMe010L11R4i6gyBs
i7x/Y1RiR+vUlSMZ0VrkUE25Lipk/HVyMNnG+5b0QFuNSGxjhdWkBfMB4yvpvouMZ6VAxTdtPSUA
9VdLnERDJdtg7hexoqmPPRbh3dAw7GjY0rCT7U54dWj1gWEDqVIhscfVoVMqCjNugsFJIexotsxp
LHo1tO+RNj4MkJ3c8DyLmYo7B8SKqKzgyKR9EVYZEKXU4SK1qk/6d6uGhEBTxClA88qtdDK5QbAl
5CVf109Ichqt+KWP3qpFfpfxijmBMnOvjgZoofZ064FrmbAvo9NMvG8xbFRVPCkzbVAipmNCwQ11
HQU/LXD+ErXbq9CYipPfjMaIAiGJSLpjofYb3m85Hb+AI+1rmih6XpLPp+PkWqzrQwXwcop3UUy/
Jf28keCXTuUKQtj4JB5jtZjhYDsz2aGs/6CmqVuEW93yslQQ+EQ/hyLsej3HKqWLI4/TKz38PoQh
ioLvG+Im1YUZglVBfVHQFfcXrkZHzp5Ag225hpzOX15ZmdU0OBTNDnedzN/lcbdn0JlTeLhRYCT1
aisowSQ7aqJN1gBUyE1vRAwRTwNena1bSHbfnR+VdI/jTUbHOY8SdbFFM4FuLN5dMZVK6iBaRc96
Du4DxFR19k558Fdz+IkmRC91kDRGugQWvnZtcjxhxkcrjOxkK80pdSOrUQm2DklElaUTRjUF2X4M
wZ9S/rbU5mIMn3tI4p6fQvlqfQ5KsPoiLCqSLt1ZSguGVus6Ye+tP9w2W2Yviyqs1aAEqyd51CYE
MjVOP0WWWwV+gsfo9r5lw0tAhptuGiInQP/JZWrGxtbKScFR24GnM8tYukFPrb9HKZKqZQCnoHJQ
SnccP5TmaGWRXTQPafl7kylWOqufgKLyfRnoaLirAFho+6F661rXSp4zdatXUUZHbVkrHGFb4xW2
8tUGpGytiy0QeNHBdzuU4tqGTfdvyvXkNrezl7nBg3JleuctR+ovV9jCPu+tPp5YsWBD8Z2m8Y4R
65jpW4eqPDhc4QgX8plCkDLvgJO8GZ55QTyDe/Rb6U27/FsFalEcdnuQm25EwbLXuJOpFe5rwYDL
HC8X2KfCS0NXOfiecT08Gb+yfX6YUuhFOfVvSHHRDacmndc/SpkGyoC/FFqh2SwqfB/AnFxbGhoy
K3di9dbwltX5cqCuUITVU0gb6dpiOXG9p80thXJPhiLxuXGhW1AGhRdM+wp3MxxIVv943nKku2OF
LaxonrE+KhVgB61xOaUAUasrEKDs68g8nIeS+tIVlLCKoJQAP3kAqFwZ9go4Y8gUQzwNBQtmiopD
+v083NbaLX9f5cPG0i+7NAecZr2W2n2x1E1vObOt2Vv+vsKgKZJGSJJi9uoIR8N91h4CdsH/or0G
BWp4+FN11HPhyesUpmn1NuSJilMov0wVty4/wk1SNskjBRpNKN7DUNCIfwJG1fZlxgmiOto+a7y7
GIaydof5dVaaazSie/1cvuTaY5IXD+fXSRo4rICFUy9qcvzmEjhESPBZlVPMcCSgHBlQF2XGEBo2
6V+8VqyHKhxBGeXRZPIlVFHR+DoStgMn4+j391q11IqpG3x3i11/2d6fAxQPoDBXw7BfYpW4RYtC
F7z1Exqxzk/iFoZw+ORQMrBAZwzCU6wabga+rU7qVspIau2rgQh+akpbanQNQLquBJmVSh2fcG9m
GsKvYisYkhXYwCCXrmtU8aHYVdi/VVNpE5kwbVV8KOZ9VNzF/itqvI3gsdWRgJyeCT128V0ZHput
x3wZ4cgJuLCxh6Et8mhphTVSL6GXBrkOzGcKWoXRTvGgVl1p1Ob9xmkjDY3AR60ZRCWILIURz1XJ
miICaK5kz2OI7oY4cgdCvJIadtOYEEmMHTVTdudtRz7YFa4w2LEJ+WguceeMEp8pwjOtGdg+n7yx
eAI3h6NNTzlEwgr+RJOtDNcmuOB3uibVGTiBELokPWoXrov8htEP6Em5Ebvo2L7y3aA++FvpEakt
r8YseB0lmAML1NTwAcRrYn5fdaZN/Wqnsafzsys9hlZAgrNRqTrUbQigkIXHCZdJruS7hdzlPMzG
eP7cdFcnUdzSeCzpAjNavl0N43Ooz7aC132t6zbuKVtr9ufvK7AwMfCuXwEsJr+10ht1xw+OPp7z
q4W4adip3W5swH68pTwiDwTR0U3RN2yCqFVwc0WWgQwqQCzf1oMdgDEpGQN0Eih7rme2XhcHkk74
//poqLFnYKKVmT2kaIBLradJ/1Vm3fH8tP+Xqfj8IsEnljXaJaca3d99eQ/2iaG/7VP0+4UXFFT7
TN8reCsxW88KNoIpWZE3pDw+gYXArYGGDM05pmKuXutA37cmscfRvDUnAx04zCuVwNbi+zabLno+
4sVOPdIwO+rqg56GFxb1HyvzfeCveUMctSMwk/CiZ3hIGki4bwvtV5PWXhAkdlVoqt03ePtYGEOG
aku4SxoWrgYihIXEtBI6UQwk7e/69hjEHxXKhAzVDcZpY7XkDvZzzgQHW/tlb/nL3bMi0OJ8aPxx
r5b3Wntr4E6hMDy7PJ43D/nm/wQUPGtQq6lpDLCO0vBBP2QdGlVDi+bonYfZtELRiebokO37ZV9k
t1DvqDjIbDI7UFH8dUwSJ+s6F6TQg7b5WrBY2WlsQ6FPTEHKhTY25HaFGS0tVPMRFQFwGV01frT3
jQsTFo/rSxe/J0hrjbHT51dj5tZdb+PZcmPgXycY+NrSqohySZWJD0yK2esNHqURgFegzWmQ39ol
6qUREdevuJvRyWHFXa1CcjF35uYbBdN3Gt6q079nVDz9DuE4IWjz78IK3xG2c7lDcmUA/wjYaI28
vvWLOLLBSDXtzg9eOnaIbSNXp1IEDYIHGGaSBAnVEY5ZN6lxCKrHZIuyevnsL8uLMlhODdywVVEW
rZ8bPINOaMTxzRJvBJB3oJAw4QaackLiWv5Vg76WjZNMNiyUn+qLijjS92ItkUIYDMrAsMbpxgQl
bDbtgvHX+an7Gi7jBFlhCPtyNK0AdfMGLlShwxWYzWb91dYohB0ZTVXqj8viZKHTI0c/3VTpy/lB
LB8pLs56EILNdcgMWIoCCJbfKqwDmZRnBldt869zyKdzJQQwA9ZDW7aZM1bX+vizQENDds/1jScN
+YqgyABZFlADmAJKNplDMKVYkY4MdhvsknZjyeWz9Q+ASFHhRxOf1AQA5fRQ18u7eug/kN7fsN6v
RwxmC3LtIEjjYPcSa7YCBlkha5ktvw9AWIlydzjeufTpTzPu8ueAKslPiCW2j7MfQ8y9SRN/4xYh
Heif7idN1dF1JcxkHhuDWhgYKAlCtIkfM9VuWGJnW0SlUgunAIA4FlIGTIjFRlZlUwN6TTTQ/eA9
mnt8EPqY9+dt/GtwgOlcgQjhlRkypWoXECPd8+huHh7S/gmHjt11zcbKSS1wBSW40yLwtXQ2AMX9
KxNtm3mXOecHI7WNFcLyBauwGVW4Zqn0QBiMlyw6jFAhnG608ntjHoz4pRg2HtFkzltDRzH8N3bU
F4aEdmxqCPVZCKyKx1wHYwlavuvwZ1h+GOxHlB/PD046fSs0cXBoOBwQ/uNVazpU6btSbiRtpJOH
br6FRRUwYn4q0ZNgCHoF5tY/t8GVrt4kJUJr65UZLzFY0oeP8+ORmvci04yMG+jyxMt43qtTxueg
deLegJCiZjdljHLtrcBhC0Y4iWqWWdlQAialR8NCJ6AOp7B1pBLp4qwGI5xGc2wSPi2DqXfFDZgr
jsEPGtgNRdOflz5RJ3fMm8v5p/7A3OGFox0wduorMMaen1JJSQJ2s2XwhQUUIaPYh6hX+ozquQi9
AqlLLkY3+mG+osX94NvZVQIBR896VMoNUPnQPzEFD8KV3ggrC423iFDN/pH8+2qO0zEJbqNulViL
ffx+qF/V5cG0vltbdPJyG/kcgrC1ssgaFIMDwuQ3Cj0GPLE3eRSlp4bFcZib+pIDFk6NnkczxGOA
kVULKc4bMk4Lb0vz7/ugKRrm4JZA/2Uu5+SpD1STbsTBt3Tu9SZc+pz0D6nPQ/SA8I68j0lY/PuG
9VNEwQDmSg+UIENDVT489+WFan0/b9WymVuPSDCAOdHKrCf4fa05lP3vQYeO+7Tvs60Ur+woJLjm
AAu8LF+qIydNi9FVBQeojq42hDYlh1498qFB4Hc4PySZwa2hBINTwhyCTxXcRakjjTMnrh4+Vzxy
/zeU5StWx6HSm20Qt0ABo06m9Q6eZU1waf0NCLhVzIXEB/UypyBzRyyztZahQOgFUhoGyNHCrUZn
qQmgVe8/IEIkXgcoxglCgEToWJr1yDXRkJokGuTGH88PR4rE0G6FPi/VBN/p6XBIiaxerGH7MGPR
xbyNx4Ovev2WcJWkMAahK+LXhegXwqd/kvOrtRmTKSIR8rJOzwynouwphiStoc+1jQ53G4ptzpSh
t9kPdmazVfW9WJd4r1ljC9bHp1YvBjylOySfnY7Wd7Olbdw2ZMEEmB84jkTkEplIcBSEc5jDXpay
jgDnbZf3rtGApzbuLFROFeAnbWs/cQmvwfA2dBsPQrLthSMQBgPSFwMO93QRe0Z8NkcIlRgEcngA
yu2SX/m8/YuLgI6b1NKfBw4EkRq3SxXLQMiJiMz3CLrLgr5wW7ByWdXuvFFKx/MJJNLjVlMxhKUJ
IF1tIPir1X77kGfloOIyBxXMjR0tt80VnHCEIBVZTFmBMNqMRhtKo3Yaqwc+IsJNGcRcotxpLVTH
jrddOW9dEmQxNRIuaB9BwgXk28LS6bnma2PEcb1DvsmwvpVlCG7H6ipMiGtoP1vQ9JyfW5nXR+0B
OoBUXOdUsXeMWd1otPni9elQ22obBhAXjPIDqUA72+OVqHr53wDF3cfNRG9rAFppgaTw78BU7bhA
kMh6mxrj83k02V5HByaUWKG7BjoZIexAcV416B0uq8YIvlRu4t1gSz9cOoPgAUFNGkPsKe51Nqux
ni3WqZHRzU1vooldoy0fFPvtw/nR/ImSRNeFHmA83SFOB6+gYJoq7ghp2rQIBo/WoX0h1zrY7+zx
ZbhJHHCIkQ9+HHbzjWl/z6/N2+luun1F7e3BOjBQgKCt1zv/PbLZXX+OEPpUw6zOYYnPWRZx9As8
Cj+dR5DQT1CUn36OWNgQUZHpBGrKraPv6I1/DcqJu9ZlB3aTXXSvittflNemDaUcjDK7yr12K1SR
HYhrfMFcW9JUKCgDvgFOzjS94tGNXyhugaeK8yOVELcvI+XQfMFz9LK+p147TlHK2QzoqMQ2fVFw
AiZT7pojmLJMf59muMN3LWT80FWGJlLUhLhq0W2Vjkp9H0NRPlhzwcyHB5fTj0h9ba6MBjeoOOku
fBodM5Pbcd3tOgImhDSw++kuDkFVGP48P3yZj18DCyEOHuMr3OcAPAa53UWHHB2s7Xg8DyJbTAbn
qplI/+JZQZhitbTqxDQRSitsP/tgL9lz853OGx5OUlmwnPmgmkCGDhLQInVH0g2G0YERx9GCOxNC
tOiqd6IkPfRac+yT9hDR6cEsX9G268xBjjZx7YLk4UbHinSsFqJSVMuCw0tMeCoKIQqKj8Hf0aYO
qnPjIrCz2oP04Pk5lZ1Y7BNHzHuOudpwVNjAYvL4mx7FXqWVP2ZfdXsS2GX1c4q2yvVkwRXHJlAN
tJGgwFnw6cacoX9iBEuBH+lQTNHn7FAXSA7Go3+n68X1OPShQwrFd4hGtgSaZN4eBfGLKMaSOBQP
aMhhNHE9gYZBp+/xcNdnv+bBGZvd+O/7SJfWAh0SWgxVwLqYZkXbghIkBI7H5M9lc4zj1yb6SMrX
Tv3Yos2QPO8BywDXDUVxMK4ogpONh7ybcPxjRpFS7vrdhDetYaeFtxrdcW3HCZSTyDPZyldK8zVr
XMG5jgmUmFRwsTmqsfs5OvfKoal3/Mc35YnXXtR49dOGl5GuHgW/xdLviX+CezPnFK8xS6c8T9GY
S68M1da1NzX+Hm6xLsq2H18hCf4spUPBowUJ9x8bQnal+jYkjrHFOS71NWscYTMEI9NHvuDkLSpl
tUNvp3Z+od+3SL+51V3lO/Tx/IbfGNmfI2R1dfOH+P/nMFp68dExWzwXCYSmsm/ncSRdlLBKpCKg
5gOOOSJm8+aGFWBmHnH07k1HO2iPu8IxdJvfaj+Ch9mJ99UdyDwGe349Dyw7ita4QlTTLqLzBR9g
lc170B9BIRdYu/MQZPkNMZBbYwg7rldTvUgUYPS7lNjkCRri7njkx8b1H4pHbXBzRwdVHnWDt9S5
RP+B8zfpnvUXCHsvjZmiKylmdybkLpnVHQivHBMFHTO/66v6uDHgrUkVjt6JsnYyRwyYPZj7wtM+
FMhVQ3Y0uEFbxTS4mpu60R75ps6eJ9t4CfbzBZpnP8InvttKDP2X2V8CdlBsolNfmP02YoE5h3Di
6p7uir2/P2aOqdlsp91UTgNSN89wmyv9l3ZEr3O+j/fm/5H2ZUtyI0mSv9JS7+gB4IADWJmaB1xx
553J4wWSTJK4HfflX78KVk1XhAcksFXbD9VCSTINfpmbm6mpvtJ/8EYHEdV/PkGY/pEHEJ7UcW12
yR7oV5XuzDXS7sWDCh0luHVZgwyj4OzyRlMquZhHWX7v6p+W1kMu55n2P28v7aJPPTMjeLp0rEpg
umEG4O6m/wbqiKA4FeoI9fPV8HTZFlhBLfRvgxVI2EUpT0ceBbAVQm4g61DppADavLeh7tABoAE6
OEhU4F2Z/mhp7BpTf7L0xuW1dpIS05eyhzFMV/zhYsyMnfSfj5rX4cwhak0eBL1c4VKBqHMHXQQp
d6xpN0Fsm37m1daU78hanm7eHlf+A1RQBFhOTIYIXpVrayqIipszN+XHNKfPOM//ILBDi+5/TAjD
IlEqjVOFoEBlxKsTZ1A2coqOmnA3SfuIrfmjRQdxZk7YrU1ntVI0MxgRZFyGHv3cGRKBEFf7B7v1
zIywWwdaKmMXYOJoqmzDxi8S2UV2xJFGt1xrZFwcEpI48DKINK1ffJ5nGyNEHJr0JTaG0oAKtaK2
1nr/RCAOKgfIzIMUTFMRFwsTR1mdtYhKUXtTfkbEbZCJI5ofB44E3tw8cSIKVpft7Vlc2n6WMpdz
0I+nXOEkDT7SytSxWGUODsaa3GVDveIgl7zXuQnhFpYqkOtWMYYlxUiZRvdZYjNQO5Hy9fZQllzK
uR3hLogr8HVBYQ4BFEAMZnPPGo+PzI4Kr11T6lwzJfj8Si2UtNFgKlWZC1bgslbRxuvU7TGLP26P
arEiez4swVPWLKVgBMbzQdp2k92qtnlqd5pnOep9eYA8opvZqaN4fLM376On18R5Dd21h9p8lkQn
df4NggfJ627o5HbemR3zcuYNvPCHzrJ15SCFAER+vz3mpeN2bk44CBVIN6bChDmwrb9IM/MOmEPB
DDGsuarFrQliUOSFFBwCMUmiDBUnUoeYW6t8To6ldjLDd762WxZn78yK4KksK85ytUM+KM43g9lv
JQkCucFhbHKvNB/CVc7x+aVwtVpn9oSXBKvQHhD0GBW4/8yfBrIFn4krP5JPUCINe7sMHeltcuWt
elf5rR+cwud/sHxIexkzrAgcQ8KO7QlUzaMJ45VQtUhB0xRrDl2T81t0XGdGhC0ZTjSSfk1qUMSu
rH6KwVN8exiLeTwI3FAD3aczdE1wKDyFPskYzC8y6b4qHlgI+DRwqh+x9r3u7ynY8cpTKG1S+eW2
4cXtf2ZX8C6BqvA0mk98w0NIiaCAayAiWnuVLe6SMyvCKkl1n/ccCVmnYnda8UObjmqX29BDCksG
arTMK+jX2+NaPG1nFoUlG4uyslg574tmbyVf4v4UNl/0tbt6wQpYQ4FLANQVjPdiHaSXS5m3KqyU
geQkBvGzobBT875X4pWn0EKTK0ycmRIWKkwhumQwPIVGsIc/K73Nt/GJb6ST9lDXdr4LnelgfVFW
qnUL7mQWXEGfH2r7MzfZZZRaNlJHwgFJSTBPmSgjQSGbd5GtKbMirweF3turtrAbL8wJg2zJkBlD
CnOlesylJyXZKtLTbRPK2pCEvQi022BWc5611p8GdNrUbt6fuswFUylyg57S/2w1vzYPsvlY9wed
PTTxfRO6HRxbtDK7S09KjBftZCiHorlRTC0rjaxLfEDhvHTDO3IPeann4l1znuJjf2y30VPn5xDI
3qZHhurMPnpt1pS1FoKLiw8QjgkLIOalp/iAMfCD0S8jN7K+9NZdGa1VKlbHKly0dSXHWazDFAld
NM+BTyq0te+R/yM9fiR+8qlQ3HgXPkC6/djZ8Uu5eV9Ljq4NVrgbTbMAPNTCyne5O2iuFjZ2nXtx
+JUkb7c32Zol4VbMjGJqGcVYtcnpg0OV7afsqZmeg3jt4phPhHD/ni+g2MYJIAHRkhqWahUi91/b
dCWgXsryKlBz1vBU0E3E7sJQGq1UA21WSYBAih7co5thzPyK+JwdptHF4IAxcbimr1yI2sIxBYc6
DgWYfBXAeYWiZRQ2TZmhygzGaeLW8G+Q50bpJWlBjDt4mRnYSeqEFt3m5SHsT1J0ACvUpB8ouRv0
z3R4jFlsqxMYqsNNGrhJ0Xuouw/yIeX+ULgGx8uH2JO2S8zg0AVgLjZHrwf4EHVtpxnfevC6tO27
2s1VNMeAelCZHqb63mhlf4xQhwZ0AUrCax5wYeeo4E5XwGyHUEAVbxQkZIpC4jriAHjAEOo7INxI
HQvlO32tw39phs9NCc62GKDlmqmzqfgI6ZsmcsiQ2DE0AUKXliuefdEYukepgh5SFS1ilxdJyAfw
ERIYy3rLBvmkL4P4tVU+S8Ox6O6SsvVvn8CFm3k29B97gmPrmonFeIPi1SS9yQaYfdWXsKE+77zb
dtbGJXg1aGmSsqHzuHTgRUEKaKofhb4hPNqUhrkzVymkFgwSBW33oFjCs+WKfVJSIzMAHXfnKCBc
DctdzL9OkBZg1X2seGsq5AuzCHSaaaJopYOpU7z+c2ZU3AotkNrrgTOVr1PAkRnwB7ayOxbu/Qs7
wlYsFRJpjWx0DrPux/SUKS/xmmTAgqO8MCFsQMKJFZMK89YGmqOSwaH/oPWAIAYE/RQypygWC1tB
5YSGLMJkaVH3qWXc7cvoiSUrMcPiOM6szPvjLD3UK6ZEYxlWUvg30kI0Zq29anExziwIHj+RIkst
OSxU+Y+y8gh4JRWkSW+fmxUjoviOphckxAHpnBHAl1bfDaYGz7uCzl+ZK1GRysyr3tAKjETu9Puo
V11oALi3x7FUbzpfdaJerkddo+UYFb0OLBj8FNOjPqXOAELJdiJuGbPjDDVj0YDHuGyjZwSFbuag
i96NepBODvImGJ7bdK1OMC+REBVcfJQQtrM+Ya0lYXbz7tUsnqvpLgwPWXNAVUpJvb57vD0Ji27i
rx3zS07xbE8mgdyzRJ33ZDxs+hjiRvEnyIoG6UrT19p6Cme46y2zKa35DKfJQ1dXh5y93B7JmgXh
2iiq0DJHGRbQDBOwjdoqK/t+Ke9/sTSCl6BxxqFVhrnKdPnFTJLENvlg2p01PYy95Fmp6Y9xYbfN
k4U259ujWzUuOI8o5IpuDgEOhPySBzWQwE7V3ef8AcpsY2I5g3RgkrpidXEzIuuFqx81h6uqQ1Ob
NNSkqHdyeKyAebGGdm6Ankc0B77TJ/kf9NQR6HaC+B0AU/VKHdEctaaEfm+PDtT+Z14XLyNyYZ3C
XBlgzJUJVRcO2rktYUKH1lTzKo17Rzk26CYO7fRYvhun4PlVfao/ipXeqQWmAUC8zoYmuGYzAL2c
wmCu/5Dv4jfjOb2bflSWXR6MySGeq+/e9MdwzcXJtwepzz8/O96loWbQR4FVvE694Wef2/pJ20WZ
HYFiZcXYkis5G+EVKadSFjIbYQuFTpcllcMBaUueTG1ze+WW7p9zO/PCno0p0pMsbRPYyYm1o5l2
iEAvN0xrCaI1M4Ij7pSoJnk7m9Flxxz2CbJra1n7JTTH+a7QZ6d2Nha0kBpTNxuRtihGbOrPyQs7
Ki47FJ+154Ta8YobXrzzzidP8MPopJL7dF6khr2F75D7/dq6jS15MRCVrW5LP8qD+tIDlf+Yvf3/
LZvgn+E3szquYZmQj8F8U0ljV/LrbRurwxNcdD+liiTPe4OeCNBNXxW7PcT7mbZ5wJCKz3w/PqQu
VFnUjbn23F5xKLrgUHBr02isYBt18Sq3lXsNhXibzuoY3hcZsAJjJUZagFPNuDRI8KGhEAKoYmd7
MKGTq2wVgJ3LGG/7+zzbpwm0w1w1b9w4eZ6qEwu2XbepJleq7pJ05SQuZBjmDwDtIroOUJgWcRV8
BOlNxoC2toAlT/vMzUtoZwNjBcnlAIqpuymi0ETx8jXGScWYZ/MyTro0LZycwgwBtzLQF53SQ2ig
JpmDJnebDjtoZ0vWfV4c6+pzQTa18Wbpdo/+GanwiPxDUd4p3ii6LY/pI+ChthXKHgE/5nAyq2DL
+9QxyhdkSSA+kBe1awFA2ZS93dZfwb/gtO19yCGZUW6JGqFAueu1xocEy9QcG56iUPPV5JIntRrY
BnxF3SbcK/OdXu0LiXnVsGPSJkh2lHG7zXfcBFP8pu6f0/EUEPD0MTtMQjdn38P4EILBkiKqyAvX
4g9Zcs9UtAH5UH8vy+3I7hPoK06+3CJeZW8gvZODbWJsTeutKB9B7wZJg0M2PYK+xlBS16y3RvVs
tn6eErvsjzrdJ+EjLY5S/xoZnywU/PkxrQ8FRO+qdGcUT3m6Yc17MLygbsKsZ6PfFtQ2pg00qxnO
j9yDTC3+aDQQVNwP3EcPiheDkiT/LDdfCiMGzXUAiQUvpacIEnbKK0uepeKdTBDMCcBlAQkyGmK6
JtTUtH0juVb8oRa6o4Vf5OkO8gdSGTsdCilqn2xz08f2c5LiNai24Lfl7c+2chLrKAf3SGP1zauZ
fhvA4AMerb6aJ+QAzWtmjU7a+6HmNXKzk9BU0YL3UFfvMzLYcmFuzPQz0EJ+Hnvgz127769Dp7kl
dZZ20WSUhcR231wPg1qPuhmM4yg7Y1f7rdt5sZ0dG7uVbfmBnEBl62GHPcshGmRXHOGCeYpclGZZ
CmR1oYR+ebFUmV509QwTTI5ojXUGJ3XYfS3bgf3pmUKwk+0/UDj61HjVysAXJDRRdTizLBxMWkzU
qHGp/YIHoVFoX9n8E6RLc4SuzpPhGafSa47TNtoZbukmG8jWgprHXbsJFvzDxWcIF13UN0UbDvgM
1QHTGEwHLt3AGQ9+8fkV3O+25RrH1P5sfb8989dR0OXwhWsO4kSghTBQLwORVJR/LcEGVpZ2R9bG
N3+/4P8uxifcdHKagzlJR/0qt/M7zSGHyE8xzsrtN60XHJpt56yllBYKWZdjE264PCKq1ZqY0/wN
Clw75leQOPaQf3Tf29NdttGdNcqBtVEKUXNGwLPzC79rWHuib4Lxjkjb2wu2dIuezaQlCzFyNJVo
Uarno0LDb7K+5TLbleB+bYZ3VJxcKxvf20G1jTQCrbGJ9hq0pA1x/zj3Y97+lAUNvPMJvmLytqxM
La25JI9g8NGCSIzPdomb3gXut3QzuvwJt5qNMovd+KbdO4MPtL+71xP7+faHXG1iiwAdDjAuQTcB
wO/C4RmkaMpkNUAYNdW+alZOBefaGCd1erpt6Gp9YQiNoYBWUFDaoQHu0k1ZGc9KCsEmJN5AV04Z
ZIY8ovq3jVyvsGBFOJNqT3g2NrACUlVwe3PEZ3aRgOkX2NsdcRj0ZVG8ylc84drYhBPKyiE3wioZ
0P/52CYvpe4Pa5yW86+4cALCwIQDiYyl1MgdBiYlsrzL0ir/pEqEJiBanIqT0SXZT6lLxpU85tLu
QOuSgXZ70G2b4kMvTQCT6Xk2oBy4kRs0galvQ31QyeeVZVuzMwfcZ48jrqmgEp4wgRbiOlcZfboJ
9+oXUAKGR/OZPZUH/ZTudKdZQ0JeP8vmeVWhkYYqjj5TnlxaDg1uDVacQltih1O3M2T7U233Htmg
L8Ob+5WclaHO1/HVQp4ZFBayC6surjsYpKf2GCMzvLEc/dH4OvjjJtqbd6vpiKvEgDBCwbFK+sQG
I4LBSvdHt3B6W1UgV+9oPoOoxopfuy7cX1r7ldw6W8mOZUUPsiQ0zrjKvbnpP4rMbiZPdeb3Gd/Q
+waBUeS079hN03bt3lo8iHgLgPIVwMmrLrBJKQqm8nwAsAqQ1n47zFksna4NcnG7EqiAanNrqCYW
EWhrGqWFaUWw1f2EdIZDPelY7ctvwYPh1UiH3OUPod+uaewub1YoIqF0MYd6ovxDZ/IupCbsorD0
oT0CWO8HbvZNfeGO7lT33beVvTofu6u9emZv/vnZYuqSmrVRVAyOoQLJ0kJs0yZOvEF/ojvIdofX
38rMXuMP5u1zZlEIZo0uyGguYYTm13CyK+SpfTBx9nbiU1eZ7OZ+co2NtEODyPbn6Bhfy710TFY6
/Oew9WrU4MpWQDiDmRYxgHVWNmZBZmeUHTXlp9n9uD2ty4M8MyC4ACDLBpCRwpe3IwXKu7ArLXES
2XxiHeCpXWkB74JSfo2+t0lDCjqCZBqK3EO0DcvEAfmArdLAtnh1P5TDLjWJrQz1s6n3SPVJ8doD
4zrMn9fk7HMFB9KnZlrJ6ny70R39OrxD74z60XO5fSrtZmt+5D4f3GRP9qOjUHd0Jvf5byNgLj/B
EgI3ImljnemYsZzvKvmr1D2asWOZnxg6bG4vzuLiI8ECUUmc6yst5qTXqzhp4L84al2Ml3fjKG9u
m7hOEM+jAXMEaN7QiKubwiYfmYHn6eyRweWto538rrvz9QNoaKcvrR2+6PsWFPpO7Nf+bcOLbuvM
rvBeS4I6JdDvwMaO1Z1W8iOq1GD7nLwo+rhtaXkW/xqhEOxBUkLnbQhLpvUpjt+02Lv9++cTIh5R
oFwAeQF4AEGrgDsxmjICpVeFLRnqmwZJj+DBGp8GtlFYdpevwT2WRnNuTXCDOS151GSwNlmfutAv
2jXM05oBYUNQI9ZHZTZAzeeZCqLf3p6upeBxZs5CdUcHUEek81DUCWx/fT2AkuVbo7tFu2liH90s
VujcNrQYf59ZMoWDWoxoqzVSWIqJ3DssipBxTpNTHn6HVIwfqgTg0qx1WW99GmKGPjjWvsk9uhl0
s7gLsmZlx18jdnHUQHKqQV0YONMrvhQoGFWkZ/ie9KdiK5bbAlTU2MXxDiAlJERaeeUlsHTELBMA
IChDWUDQCOGkFhOwbVXN4IRBB72PY0lydNd4ReP+muj/+hj/T/ijePhjrzf/89/480dRoowSguf7
8o//c1/+YP96yN4/fjT/Pf/D//xF4e9tfhR37/n1X7r4N/jlfxrHC/794g8ea+N2eux+1NPTj6bL
2l+/H585/83/1x/+68ev3/IylT9+/+2j6Fg7/7YwLthvf/5o9/333yjm87/Of/2fP5u///ffvI/u
/XtRi//gx3vT/v6bZOj/nqE28xafNe7BKPzbv4Yfv35kqf+WZ3VpeaZxUiHDjB+xAtzpv/+m/JsC
MYNOcw3BnAZ+lt/+1YBcAT+R9H8DSgv2WhMUIyhU/va/33WxOn+t1r/A6vhQxKxt8FsvHRaQYiDa
xVfNhDrA511hSKWx6MDzgnwxTwu/M9IXguiwzn8yXdtC/mpXsE2XvTP2lhlH0+g9hdbgSCh2ldRt
xkrdRCqARKuk1pe7df4qCPJC4A47VkNvuCoEIlkxBmZlSZbXyWbp9GPKnKFpLa+JCBKY1Fpj8TOv
pgF8BWATwksSlQQsheC3Aw5danSlUS/mWSPZFWV6ftdSjnCmj9KS2CHRAJQemDRz9MhdEtlhyqTn
Rkk4AC5BAzzGGFbZXQexAQCqwwAIVeBG0Ng5yI0EFY6o/VSlY1B7LE1AdocimFLa1aipn8uRJyHa
HSL+KQLnPYIIYww3gTVNpdub5pA8s8biiperOriqkiKuAn8eCfUa6LxB1VHS9GhDBxlxGdgmYnNP
qnk1s4RBfkDnavsUNODEQpNFxv1yVHp9E3Mz3Eh0SnQ3k7pMQ0dw1PlRHsrULkpC91UBnZlNXOkV
1EQ6loDlNSfEVrUIoRQD7wK3s37ovlQaBSl70lSRD61AZOQLRc0aNyoNWrhxqtWQoNdHKwGr5Yzg
t8IQJEORknMZJJQFa30t0ihy7sHEP8ygGiPbCprK2qdhqZd4LQHHZiekKVKXhcN03xCzKz2qTphe
jSRlZHMpQ1WgN4289cLaGgLgZSQdLLHoXaG2LGf6a8erenLGwqRvo1QxzRmyQYGqjVwmd4qkgsz2
7PD/ecjOD9Vl4hu7F6zSiKHAqwIdvrkh4/J1gnRHnI35RDx43WZH5cy6o1klowonKZrkBNlY7kCx
aOUgd+nU0pF7uLmVb7je0AqiOA1NejjUILkW7rtGDUszw7WL7L5RTU4GCY7M4b2pJntusBQ7RRpy
HfG7DODriNhs9YabY4O/QiFdN1Q8QsHqgqcKkBuKWPfnzSTVHU9lb4gH8tKlVQMWl2Zwpy6vj13f
sZ2VhcwPlNhyeBCbR2kAoYUR5GA1zyJkrnsIat5emMtwBp+ERAqCZygEq+CfUvXZ7Zw9Gw3IvMaT
nAA+pQTZydLq7t7Saf36D6xQwCtloHAVlAgvrYRjqCZJFyuuSkbAnGOWeVnAyUqkKaBx5sEQtFZg
kVVc6qCVEGKzKpHboAgwmLJIzQerN/Wnrm61H4qGdgM8Eu6syfoM16y5JbDqTlul0e72QIU9dvUF
wkBNpZB5MqYQsB2Vn4bGSrdo2t5J4vkhVkFXIQQwOqkmtoIgEM7XlV0hiA+mpNBiJFLcPuqGPS+p
tE8q7WsVVV1ot2VV+mUSTt8nRuPIyeVierg9buF2+mX/F6wVWmkKWP2EmZeYBM0vTZJdbOrQD7Q8
cKJI7x4MSKjvjYnQb7ftCTXuP5Z61pu2dPT0goRbCN7iQsoDlVPZVVEt9iCpabiNXKqvUUZlR4Ue
wU7PUuuxBxPzHTBa44+J5saznoXjWjf89QkCOwyoTkGOrSGkIcIJKmQ45wnPHjdIpsDGGVOftGpK
VxCBl8+CX+PFCYWoLlp9wTou8ggNZqGQouwVN4HmyUtrTXzH0tF40SPkzacCO9wOo2yN1+R6bBoC
KrytDcTJMkKvy3PbSdaUZiW2s162uGejLvV4DyzF7cWcN+eFW0QxFjAJnNwZPQ9I26WVogj1CcsJ
GQUDItRjPlaboodHzJUk+3Lb1PU+Rd0Xwf58EckqbvhLU9yMZuAPBLx51A8nZg3FmzSiiT4tJc0r
yjBZAYMsDQ2ZCaQB5xsQOP1Le9I46oz1puwWcVFt9F7KEFUOiduNebRiSkhV6HDLcHronAP0Yw6s
NeF+iwxal3IaUq+tmp57ocIochaQvP5GpqDqob+nprWtmFXfuwPo47cqygTMncKqnI65Ucqt14bV
+DCEbdB5adnK2mmMjUm1w0HCnXx7JYSZwdcisp5JiEHHgOyACPPtIERogLgc+AQoKLiknQoX+LHR
l6HWu3Lxq/PIzzbYH7ZAKA6uKET0+M/lKii84x1LJ9XraCd/HfiYoOIc6M1rzTqrdtDaYCJpmkYZ
2cTjSEInDU1trxjJMCErosm13bRpOro05tZ7nuBygbQTmDydfCTaS9NkMrNp0aiayw09YHagTJmy
+9vzhbAJmB7AMEGcJCoOpKk1KjqLiadMxDyqGTH3XK2ng9Gn3dNtU4KvmacL3gyxvaKj8eEqrwZZ
oyatKa5nrYU6GVc0/qjzAK2sPKkbT2Fy8KJXyRrmWUi1zvsXjLeAY+Li1uALqHA2i86UsRVzgh71
uHlKqioAUrGuJR9MowX32loBoRjyB+OuTUcFGdlcVYA3ASk3+EFJw+i25bUCisWAU7D1JbzYdF0c
b/Q6B8qhb6yY7ZVBzfTDGGYG26A9q0pcs+1NNOEriTm4t6dRcJ6/xgMOP3BcwX+CoVW93HXMbIdm
kPFKUeuwPVnIFYOtlEcrVmYPIuxt/GoTCwXFCTg04dQHZT7k5WgqXtayDNTnHf1eUNTMvbg1oz0J
8spP9YEfWadZLx0uppUM/IL9mShVgRSFDpkLsV88x6ULyXUd3jNkx7omh1LV9pFR3VU0/pF3Wmcz
03jTSPlxe3YFTz7PrmUBi4zSDvKz11AawKpjNsg6UGyk91JeNzu5RPWT9lUMzgjD+Nvz/IvZA5MM
F4L+XWF35loFNRmpUL107OqjBUjWs5ZHDCl9Wc5tLY6IZ0mqtNGsCTWYWKPRihcTQx6MGE9/nA2U
5hFqgU/ocj8FcQzBI6PCiKMheDaMfEY9DFMLwUCrnSCsrBg9shBUGTK7SCmBiGARg+eBIqv2WsVU
X6txXW9w5G6MmShAoZgcIlxudYQoXKoJJILBpOmYFftJuJmt3BNCSYOCABMGZlJX/D8ktsQGPkOX
2oaVaNiT0yTgthpS/aNsImVEJpkZmp/DuT/ETAE/QtaCrshtUlQMNoPMop90LLMvALWjsGl0Iy9t
KdctPOdlozlEFo8bn4BIWEUKp1ByoB149qlJUzAZhilEGe0QjGqRHRuKtCrGeDl3v0YFjVwsI+ih
4ezEbkwrDIqSxRoEV7PcByc1AtmEglS5y+kHAJyjbHMlk77G02jUttRXHcTaktGyFR6PXsNL1dFi
pj9qppS+3j5YlxczvowgxWQh2TJ/HMgTBIdiSVjsKa0N1zRi4JZak4y2ihTOoxkq+tvftKUpYHFU
NAN5NmNGq15u6a4bqsYAm7tr4GZ2azPM3a7llTMa8hrD8tWw5scCBSx3dsY4PYI3tiKtnfjUmS7y
SeSYjoPhIXPTb3QjMx5uj0qo/WIKZ1vIYM5MxyCnnDOl54/qjISmzEvYkll5x/FVcEgd2idyxfiw
CBJeJkEOqeh5Bw1FS91HNAHitQJ9H+mS0q/SUFt5H16PHuE7LnXcrPOr6Vey7+yZr7Y1I0pjYPSS
NvmNAlB5RYeZ7WzqV/zUminBKxhaLassg6k4KmpvQlbDMZoMjrLlayWMy0BlnmckKEH+IuOpb2oy
EeI61UxyK+hM6nImQ1VQrqe3wgilJz5O5mPfhIqbZmxNwkqom/xpFTcudq4M4RjxxqsnNkVQYjcQ
OQ9oGJETybZGLdlZvFG3IWQunNIoGptEU+HRuImO8OnFQ0Tj+nuv1Cpgz5beP/GsUv/+IuNZgxrb
nCbWUBK/3HYcXWopS1uIu5ij5YPxirsjyH/8OoZ4wO0tvrDISMVj4gHFReOs+N4firDQhpwabs4L
eUvQCXxCjSW9kwsje71t6spTauC2mpcaMS+CQjr//GzrcqWsCpxsmGqo4egZPLIcQqD3tpXLxM2v
RUXRaW5vwisNdgQrVNLrUiOB4UajkSW+mij6F9KE7DDmic6BVLe6e1owfjD7oFm54oSb/Q/j6q/J
RPEeMouC8SZMuRaFneFySro9MumdH6aVdk/zoHSzPLI2oanrb0hrZH5uVNkOkX/8HhpDtcZ+cBnN
/fklIJsjeJUhmybyZ8gsDEoLRW/kqafs1PAg/WhoNd7lo9lsCZMn3yjU8tUY5O6lhKDCSklu4UCD
sBlnCj7/15V/udYp1GmSNpWoa4GF6JBLMnkbtS7wk659QeTf+XraRZ9vr/zikHWIuc0oAtD9C6eG
MjpJ5pgboHAHG22KVl23wON3V0am9A3X63TgmpK/Dc00bpKcji+3zS+dJKSOKIJKUBdi+10OuUuV
NLHGynADU6n8yCTdw5inwalV1e77bVNChfXP1T2zJbhmuSyGGpS7htvreW3jCa7vi6QhmxAw/AM4
mdCOkBpQ+c14/6gbQ3Anh2P6hZGCnrp0iv6BD0FeBGcbtQEDdYHLkU/aFAIkib0mT9XgthX8qBwW
PxEMrQmnLs/xX5aEJeZSyFgqwRLLrMkJkGjzmBIrKNfIlbsyx/Pv+us99r9z/JctIc7IZCXoIQ5g
uEpJh3tO89Abp1y9j7TYLmmVeGZdWE5WGUHmNDHpT/Uw+FlG196Fi2OeXwzITSKvL0q2dkhUargO
DJf0EziGdBANqENL/FGJzZUxL5kiBHl96BUhuyJCFqKgmZSsgfsi0ahtsrrVfbUaIcGK9M729vRe
vvr+mF3sFx1wEqqA91DYwVZWolt/RHA6MJQXtYiyr5ZcdwfN0gBtio12hUdBW1hN3D0zFdrcji1e
qeHU4YHQFVjNSoHYLapSTqGq48oFsOSCCKq6YC2SURsSMx9GruVqpcAK50qzh56DdAfeT8T9cg0t
P5aG4GyJySnXCLsjw7CmdrLkdc/NC1t2JI1h1P3s9HXk7TPoxPtZSvNNNKDHEuRRuoNEUbK5vZKL
MzsjP5E1QM5VTGjrfSgXEo4BVlJL3Exj2W5C9LJiZXFrAkeDsBeBPzK+lz5GAnlfqRkYWpLJaC1i
o76Rw842jGCNX2fRueJMIUGAbDmSm4KptEZ8kuKd46boFxgdMGdCJDlux22Wdi6DMKk3qn3hc23b
pl35GWpL/B3FdHnySuRzV3bU4jkBlGYeNEYtnv5Sq422bjC7SY83JrTpq5OGxtxTk5AKXZftmkD6
4mqe2RNePHI0sRHFfgw+skqnakPNVmFvJUhbsoLUIEXSGC1cuPAvVzPIe6kgMnxrk0n5k1KjK08a
Inn393fmuZV5T50FnC0bciXmJc482Kk3XVgYflPyNVjc0plHoE7mYjSYW69ivhHZSybhzMdZVe8n
I4wlO0Vfwpd+QvnMLkhcIXuHN7Nt1JWibDK1X6PaWTgcM3+AYVCsHFy3EHpkVkKCPmemOw5hd+ii
jvtBFaElDVX0t9tzuuBiLMRYIA9ArQfVOuGup3JQy6NUwJQasi99ht5MjpxR0xTl1xpXmJ8Vgezf
trmwW2BTnxVG8EzDm/9yHZtxkqQMVKRuGFfcjZJE2cu6ula8WrQCFT0oNyBcvrqRjJ5yDviv6XYN
Y66pFj+hf7kmhrU4fYAM4H8AUFyBybOGdBNVsFIxyY0A94KZejO95hdudOo98svp45AoawjvxaEh
9QY2Y6T38NC7nEBE4oSCVcV0K+QmTsi3aoc0Wq3kzreLEDBZUGfDYxpRCt7zgutoVB53uaTAdQxj
ukk7o/7UgrDDN6OcH0upbV8STvimYnLtSPKgbtJSnXaNmqVojK+qtZTU4lTr1AL6DNoiyG5eDrpX
MhnCcHhEI7lrTWgpY6NPBrXaZOXUwnXnw2nSCAA+tzfrgjvALPxlVriDo/9L3Hktx41sa/pVzgtg
B7y5mQsAVSgaURSNxNYNgnLwNoGEefr5oO4zo6pisKLPXMyO2B3d0SYLQObKZX6TYYFM0uSEFp5C
O72V8c9VaZ1dMXhdWEFYgjFs9J4/uZjdD7ObXVj/jZ6VwW2xYUC2ASkn9fi5MzEnQ9kkbtjXc/GZ
Cw5fZK23BiTdenV9nV21+bEKG1eAZFC1p0avzVelZIwKZXqtml27WglOcJXDNOb9V/PbHexsh9DZ
oMWjkSKdXmaDPaTGjNJrSP4KcGS01cLXh1K5o1p277JS0V7m0YxygcVOrscr0m6ILfejvTytk2n+
FH38l+OUSHHnmXnVeUm+VzM3/5jZ2ZT5AKvlhZnIWweHER1zCULXBlE4fpeLVSpuZVpuCNrFCOzE
Sa/UOLYv3PFv7dRNP5CZL8B0zT35Yl1ad0w8c75YKaGPZxOcXc+JcYwxkjny6kXHRG7Tvruw7vm1
sbnubA1i2rbkbtvT/3E/1nWS545HFeFqqBGngHt2vZOW+3xok/D9T7/dQMdfnqU2lgnAJCqM0y8/
5a0yegDeQnWqq3sxjVrh55OcZ+BKrlHtCkPNb8dBdaqvTiHnS4ix33pWp+sDJmK386DgTLZT+8ej
Tu24VJWbxGExxqOJGlNX/CxQcO1C0IbmXV7qXuJno4pKVV7P684epkdFrRiVCkOg/mDW6WrvPHWs
3NDs13zydaVyZl/Y4IiD2BpyuHqdNF+zdW5lgB1FPOy5IfU7d0kKbMacrJ92iaP2D6Tm+ifCp/4q
8MdeA20tm2Zf1aI3/abq5o/1kIt/5yy3lVsIWdAMArjFdqVRffz8HlNmvc4ptwoIHTvROPlDT5fz
X/ctWWXDZXBWuLRO85B2tDIr8Qp6b/3IVKdevb21yp+FXs0XMBJv7SccbIhvTA83Ac7j53GBGXpi
ZCUwq+2Vkxv6szquxt5oe5p8yjx2v/Rl2E2KZVyaCZzHBB4Sp1X8AiFNkZEcL60PhVlVFl1jijqt
8ae5heXvdVlkqIvzEsOQiBy7bf3EdcReZlyFPbPqG4KatssRy8yVIv5ktfH06f0j9kbdspW3mzcZ
yC3+5CQLHITFHVdKGlCLsAzGTkJ/tIGDPjEHMu9mq00qsBFa+X1JDNhd/eACnlxdDmEwY47VBZU9
Lv+6D8hvMqldtiJ/my0fv6wstlPP9hYnZFc2d2U+xP44yvWHZjZNOHcrIpBdlVxC0LwV2PBr/Q2J
xCbiFGLd6ymHEDZQmG20xES36j111A9t1twLIfQEq8PBskgtNqIuUUUHFXrygH2sCc+j0xl2qlte
u+CV/daYkwfCzXibuVk++ko66V/LAQXMMbfGqKldk15wlz9Ammy/u52Z/mhnXb23lblr/FKYl/x5
zlKS7TeyMYBDcVZw3zj+CHGSKGkLgC7srHK+H61e+R73cfwqCnsdfFFnqRq1iOv8GvlpL4u+iuj9
rXl2ZE5+wEkq1k+1m1pmrYTjWAI3T73nVaaXupBnIWFbhAKMxFrTIRKeJbmOlQ/cMyF+WreM8q6L
0qiDWcHm3ZI3g2k9WKK/kB9sX/foWtnWBAVLzUVfiT87frNTZ7aprWzCsDZZpj8lVULYQwpcmboo
q5NLVssnwNh/tpsL0VZlJEn1fPIpLQUEo6M4ceioYxwmY2KFufDm0l9ys/81y6r7VjeeBbivkv7S
gSO0q0vF+9np2h6ahGHDa2AYeNpKQwTQSxML005kZBs/JeAxAVWtu7Ed28f/wcb5Y6mT/IsZZwJg
ho1T1xh35k76sFZaeXh/kbc+osuMl///BvidLLI4ppwTJVdCXS/TeAf/cHV9t3NRoKyE+mUG6f7r
/RUZHb+xccDRI3/pAvY7A81NWrUAYpfJLjUG9ybZcD94MDWI8KKDpmKfo3I/NE5rfcwTbUaN2xpm
wPTZVKr8NN3GU8tVIG0U2OBYUT22mQGVQC2/AAhIvzCium9iwxv9lva4uUtF2lt+WhgIuXtx0zF4
a5Ql28VZY76k4+il0Ww0+LV4jejvOzU2TL9WtOmTaUn142j0RebnKv4jQUGB1/ieUMoi7IQrbZ/B
AojSEQXjym9VMCa4YkrjB3j0+VcNPvnWWwvh7Qqnz7/Mg1X3fs0cjE7kvJqPRrs0n3tAAjxPu3Sf
rcJRP8TSgZHblV6NkIRh8cc6Xmn3L7VTltjKzPn3dZiRh7LsQRl8mBJ2BhWgMedrR5VywESvX9JA
a6Z2pl2YDQevKjsrcFYXzafUbsfkVrH0BaCv2nffPNtNkHXuVvWKYf74ZQZGmu+G1siM0G7dJv2k
TLqAMpwX7lNhLH0hUZrq+jqg2nalDCxXOajIYzKlrsdeW8N2rXpHf9boppM6Ojxf1YUuA1XIhlbV
xs9ZYtAEzqjEnrQ0wfY0Gp2hrBidTH3j10bapbBGqqncaWnhQdiLncIOLXvUej8pEc6jXlad12FO
i6+9ZDwAkdnrysAozXmFZuBa5CXIHQx+Zc1URquWFfgpO9n8U+Lg9qllZPcznQpn8FW7UsugVJJE
hC4Y7/WzcKtk2tt1FxcHYZsdfgqrOrT+PNM6D1sNkV0MaFwutm4R8lETNcWuVlLuh62wyOv1ooO6
jrbMsO4cWDyIwimJO9CrNUvI0u6i66GXGgmqeIkGXmJYZ+XXgvGAP1tSowA1k/6eWrSnrVQ4MdLk
BFdln5fxwFY3pH3nWusKR3tUMfxJG6v0+5Yud1PaOCi2qbL8oGHq5OFiOMlDZ5DQ+1oaO/cSwBfq
UM1cd+RIBsgUxaqKl6VOCKCy18uPXMDup2Hp2kfGtm3jr13T0hDSa+1+absc+Kg+I9XCrpzkbRc3
6GZPjqLx32fcKn2hNgITvriy051nzepfOoftmVpYTjtLp+bFn9bur7JeVWHXW43Zh9wg8zdGcvLV
8AT/IeYlsLCUqlgNyEpyfbTiRH1kNKR/teicpH4uCwxllnHtn+pSWPOONpM0wU3Gth3qY4ba1dgu
K0c8d7OfgxEv17mkGeijU5nex6Y+D9eGVlXXhdKKOhLERddvrHTuQzVVUDPm6soZJCbAZDvmKGiB
CHN+UHrF+Yp6m3VvCWdID3aeQvEq48IKq9jVC7TBquSDqeTr7Je143zHmCgx2H+TVK8UxdZXmKBa
XoXuAp0jqJj4rHQOUxODVNUQ8DZrw/zZDcVa3kvFwK4mSXNlOtjqorl+SdZr+I4+N9lV2hf1X53e
1n9pcWJ8FojpJL7a9bLwHWF5X908wWpk0eOW4q5NSsyZqimmu5Ftrrr0YpLJbwaLW6s30mjKjenJ
ngv9IKxUgejmGavfrtdjUWbf5gW4DeZ3Zf6SWiok/7QtegKwZfXfKpm0TwlgYi0YXHt40YbS1g62
5SzOFhhGOyjGIn1WE9t+1nNs7Pamm88iXKasmv+ir2DgETCbVrFbslT/NGexnCMORcyvzgx1/J71
XakH1QLmFNuxTDg3WbIow1Vs4pGzL3tqd18TM+NAT8RDg6J/7ChBqwDh2C1JWWR7KCRNGajDrF6j
NqOWvk2DEaecsVC/tmaxjofFbCrNl6UyZDQByAP93JYqcg/CXMpwHttGQ4ZOB2deq1Zh+247OF/l
LJLPppUAjVlFGsdBK0dIOMusKiIscrtUr5rUTBKsSgCdHIrKmSI3t3M3ADBfjAettI3PuiLHOGob
GwMD4cgRyTsAIZ4PTiXmj1OSOPtRjavsRrdnJYLTrP7S+41yZc5qMd6WVjX1vpuTcwSjMKf4uRgU
Ud8bOp3iaCjXQbJfEpu/CwsvR5SP0UZYusX0MjqWW2OIkBVeoBmd0A51C4HoGcXBsfqBgPI0ha07
Z7Vf2aK90UZvihI7s5/VzltfzDkBu00ENVc/M+Lsi230cB7zCfD4XTFA7tgVZl3n32KFW8fXdAin
zGw9RkfqiFxgb2goOBagyrzAcVLlVSrCq6hUKd7Cssh7FHH0NPsKImq+W6t8Kh7Y2vgypEmrHXIt
U7732GGPV8YYN68q3eQigIuJaOJgxwmxwxu81bjORiTq/KZW0Gkmm5vM/QQEwtoBU2PeChp7KHbW
Yi9fsmrQPitGHLdBkm0aXAp5yKubecmtmRW97tdFxdWumoP5lNix8tIJU1LUGDMZkyKkgbApfSTk
vfoi/WLUjpYETSHq5wqghR52jdR+KZ0cfk7GuvwFo3Ti4KG9cePEvUPKUC+ORFbDdDhditrerD29
tn0dN0sSlU5WXlmWsPFKr2vznlKz/Ko7qX7XW7U+h8uCHeez0efZB1TlDdQkm7W7E/xTsc/4qrV3
qp4W31JDS9Mgy+sK9cxFrhA23Vz+RBGEyzpRY/s2b9X269j0o+LPqlYMO7kMUDSxRbFuhtoTw1WW
rd0QmW2huIFW1vrm9gOiMzBlSvz01tXq91ATzE9mWs+Pce0ufeS0mdveydWc3NCeaBSRxo2eQ9+V
fe0Dkm86blKAv76lWnUaLpBq4sBW5PJaDHXdktpUiggk7+WD4jSARp0GVi1kXPR+gi6fr2Mdlv1k
VD8Nmc5Z0Ham8qE00rwIgUogom7D/8zYQtw2VNkySoemuCndtnP3qjflfzWcRzxzR6VEhbJvxzUo
B1N5cYXGIbSGVLz2yzJbgaTGsXa20rrXdWM0g98rKvwzDYDRaz27kWqUiGhIfq9fVboe5U2vim/V
7CD+mVWlngWmW8V0dmdv4+zRpbOCqhNxtgm/r9fovjRqmK/KdNMrY3oHuqYuQnVwzIcyQ6vNttYm
sC2Tp64KpLgQtdS5Sia9RQt2kQ3XdxOvzQBKUJkWiJ9tjTp/k8w3bu6qcZQrjFZ3zpRoo0/kn4sQ
sW8E56sGM0k7zbofZjWPv1y1IyPCFbH64EFGwIanlwCVyyW3VYgjLj6kSLj3RtDrax+TEEFR9eOY
VoavdVYyBpDZihbFFgKn7zHehAFsWRggLjmvxofrpV/q653XYvBgHfRMgE/SqD7t+TgzyrByLr3Q
RDUomNR8fOBQkDfWS3f1ftFyXl8fL3XSQlWUoeuavPNCUSvpIS008agkpbavyXajcgHzvLbdk0ke
9+X9hc+7ByzsQotAtAWf2jNDzsrs8dkqPBLgXt+VRdHtFFjzu/dXefNNgkxkqAmQyT1tkqBKWLhl
nqNWMYnqS4XalfBdyCgRBfRFwP3bi22yHNiVQGM+6RqhfQZBN+v5bPnchH3DvIMU6cFbSPDff6zz
QpOXh0fvf6900hVpqj4FSMpXo7c9H1Inbg7uMq/giBxAeEmLrFVapE/vL3peUUOJ3gaB0MFo/v3u
VP7RbbfGKU7bcvTCBR5PuOhOEWbqXdreanF8iU1x3txiLdgEdGTRGuFJj1swfZ00g3AqL4w73fw5
ecKaQtx0zEecztWwlFn9lNZG+aKPqxbNjaV/fv9Z33jBcNCRsuBXmJtc3/H6ilgWGFW84DqOxY3m
lssHRzjlp5I8gcoLjUBOiFWF/2+rnmygIh4SWS5sIOl5zd6CLPRL75Jk3wlPhsSL9lZZRHyh9f3G
QQTkgPcuYh8WfIeTRklXrKs9p3rMrs2cG1Ot7VtNS8p/H2coOQxGyAiDAHQ/ebSJVqG76hKNNQ/x
MdwK4NDjgZPeZtOKMZK3VElUFctCFk9xf6EXdD49teiG4zpnsZM0RBi3KPjH1i0UqsWyseJw8fT8
TpSucAJZD92TbYhbvau0oC679moRqfPodIX3yrhV3dvg8q97zUtvLNFdmt6/EXiZqAB8As4IFtw9
CbxtZmV93Xc4dfWeS2RvisPsGPbnuNeGODCRdf7Q1fZUhajw5RfCx+/B3HGHEyoaNwt/3Nr4p/jw
qgdPXS6pEsIKSyHpsXrrx33T3iz0cf3YXoxrkqX1oHSlPLjOMN1bq9uFc5nFj5ndKFeKcNaDNybO
Q7V6FqMhTFfrXlq+JaURNUjfRHluoqFcqxlF6gh9ZLP9yAuxNn7bPb9/cN7ooMLwRlYAhpuKPMyp
gEW3ynWKBzWmEI0LwAh9f21qq4bqt2l9sL0xD0otzu9o4KSIjEOevBOjnf5bNCJ0Kx3+JwMDzWQg
etLGneyYolKnb2zok/O5K6E1OkYm/x7H/SMZdP/3ZzoRKDr5y//1IfveN6L5NbyrVvRR/uyHsf/5
Xx9eW/FfJKo/XgdUgk7/nW3l738oI/3zS/5/iheBFvhjA2y/5Ei96MNr+bqI7PVP+aLf/8rf+kXY
Df8HpDbILaY3bIdtbvy3fJHn/ceGMg/rh9YCg/kN1viPepHzHwOIObwgRubMtPhH/o98kfofeuJg
sH5L1GxILP7ev1AwOk4TSA3oDQOs3NjCxqZkdBIKC3OVdi1bEZnj2h5cK0u2BlIWlHGcXwh8by3F
GyCyAx3ZBuXHcS+Jk7SZl0JEU9Kr4WxgmeYNKWdxrtMLM7PjG/vvp8INTAVlBb3lbPOnBRJIXpGI
SDVXskllWCIXJdodcw384zWpPygravKl7NuXcjQv0eJOSBr/rA8rgYkdxw/k6vGjrpWw9Bblosjp
lPmRypwx7aLle4ce2rOV1Xm0xl3+vdaX4iYv+/jQqQvqQPraXLjETwSq/vuXQDDjPZB2niKmOtoe
I4R8ESEDQONwWNvhk2unS8BUqSJwwsnxF7tNb9JY6+88oBMYTqTpQzypI0RouoZhO8TDU2GDWENf
qaVmQghhoY1+kBMGiX8cnX/CyZ/aP9se+L93we+fyxyRqxHKKvJVv+E9f9yN1pzRn5jXIfKWPg4M
QLCUUy7KR3Y+O9fMD5YLeeQbm3Ijr2zMUbh+51CmQvfmIWHBcfXifa27yS6JTfsmpqtx4VucGLz/
/XAujHzQf+TjaHMf74rFq1FkoD8cOWrMwKUa6vyqoU87hIPRVC9wp+odPSxaSYaHxJM/96v7WBpD
xj+7GvXHQncptiuvGnpUB+zky1p3AL+1WPN2VipL09eMASBxXgxII2C6t1MXxKd2OZ2/NKBkX3Vf
Gk5/KVM8f4ckUchMEUN4OIjWx89V406ULFksokJgIGEo9GvMXMmCeBXxhWThOBXeXiFLMc1SkU/B
M+UUOC0U6SEsgtChl0nlbjRnS/U3TyY/Fq7zMbXRVB1reQnFtD3A8a5ki8DABYOLIBWB/PgB02XI
rNTNh2jih10ldA0CUxuz/ft7/2yVrcqmOnSQfdrQLScj7LpHVWwYZB/R5pyuxWx5IRgG48IufGuV
zVOadj6tdZLs42dpa2GiRut2UZ21+pMXW+4hnnjCCx/qhPnIl0KekfPL0BOkCLizk3V6tHDzvFO7
yBUufilGrxQ/6HLpmBqo9vCka8yu/Tmd9SWceOt9YNDXZRDUuEpOa910iw/5mJjYXZfWmOw6MXeX
bBBP3BC238iFB2wTgia7CWj18bvwFtkR/zQ0+pSu3dGvwTZgEua3PGkwEVil46/pbIcGGm1hJWkf
8lqdQ+HqU2iPo3ZdaYyM17pBcBI05AVcy2koRAsA4BET460hgWjSdur+CIUazecGXEcdzQ76b9KM
Fd9oUA/ME0qUVVcuXJlnd9a2HpKI7DsTmMmZeq03DlrV0ySMpibbORo2QNIYn01Zfe6LZe+SXvuF
qaV+pff7ftVu5t769P4BOI0jv38BZcVW7AIi/h0//3hi28oytUM7MJJDU+0EZVhUgIkLCYBa9P5S
b7xcbhhOGbo+NrnUSXaM6mvWWrpbRUgdBLZpKX6qlwjmSVTwO7S33l/tuLwCpMb8jfodpiL5yCZl
c/wpm40wk+tLGSETUwnfVObKH0ZNR7EUm8z7wV3cgypI4ne5DrTv3y9O04kvCuLcQtHueHHXneU4
uG0ZGSYYonQaCSku86prSBf2jk6VCGZUPSvmMqNxaVedxuuN4sWlCmKPzQVm+yQKJPATpKp1ZbR2
rvVBs9NiL11FfmwT5PvWJls+Z7neX9hHZ4vSo7EQkNtKMKCnZ6BTTbpJZ6z0iCdNHlCHUvcr++rW
neqfcSGqDkSBtez+5WveGkPAXE0OLYA0++S4xuXgaUWq6tE85C7iJm52oBWvHxbLyQ9LxQA+L+vi
OxKY1QWg4tmxYeVtHxPIkKfg7jj+wMxSvRVpcz1alNr7MDTZvvWAJVlNdwmKdnp3ECY3aS+WABOJ
nodxvBIaGEmLGrlBWtumO24RVDUHFLjef5MnDRKOy2ZVCbiOg4nSA9ng8TLCRRbP1nIjUkTcMVRC
LFOptTZ0kqZkHGIJ9Zox13xYlhpg5qhoNyD88SZaBzWq1KG8g7I1XqJVnEUMRIeAPXJJ2KBP/4bb
/BGcRstqGi+x9WgdtdgXk54g/QlO21iRzynQkXn/JZy96i0FJu6TB+D/DEvs+B2sAGlKQ6R6JJNi
9Bux2IdSivHf3jEwyMl9jW0D6Tak4uNVsorqr2M2HBldXfmoHjmRmmVJ1I861DPpXFIqP3sqMHO0
idFU4X9bM/N4PXKfLgNXUUYtlmYHW4MEtrSYTL7/7s7CLasA/ydlQ8cClvxJ9ZXLOhmRbimjYW3m
H82q2bedqBomz66dXdsioR+T6GoWxppVhO+vfVp5bqhAog6lHybyYJFOUkWyazlN9oyTkpBx54+D
o+dhriVkqI2BqH+VYLmcGqIJMow9QawgynShh3q2U7ef8DsCErzRkjvZOoMpVqKPVkYFScknd2Ca
1MZDFfSu24HZmfQLnaazcMt6tO54WhSY2VDbR//jZGStzdjKbcqoyuS0j3XQW52W2o8uQGBUdAvv
MPfpcHj/PW875c+UfHvPxDv0K7a+BdDz40XRg1sXQxnKaHFRPleNVlpht02kA6NRugtv9KSjR0Q6
We0kNd+UyGyjEWXUxR4T1XkV2g+QUkUwKG37ubGdSrueZOX+BZDPmYPJHtv8qoCXe+Gpzz8tQ/8N
aQ8BCuGd02peppWukDxMUWsuflW4WMwstuFLTaQ7pbg0+Ts/rdsxIuhBud/kYE4yBwnafJmGdori
bHT2NXz/CFmaS4zw83APpZADqyFVh4g9xNvjT1nrOS1xU8H1DMlWGaR01PZmu8hvs0te7uetU9CJ
sPL2UIIezkKNCfOXFjh8i5TWlKALbKzwJCq1oIp4f5edvwHqWe5WZhJMXxj/Hv+0HsPTFFxIFekA
SnxXrO5e5tMl+eyzA0TVuIkbIjlIVwDDouNVzM4dS7VlFVA+QKsaZJnzlbrIXJwOW0z7s6aMl4zK
zp7MIdrj+4mQBTwD+PjHa84d1NW6zcbIJZ9/yWKrvhOOeqkKfHOVbTzHAlvX8uT9FUKlhtGXMYrB
olxZThyD+jPtCwnQ+ftD5ZRSk4k6sxyEBY6fhSiQqnOnjpGtIOqmGGVHQbdsCA7CPenF8HHtiurf
bg1iOwNIYh5/YkJGPF405m5plYbG0aDRwKnKegEaAtjjX25AJFy5m+FnYimiUTscr1LamQIuQhmi
VrXXDhCH0yL5nDsP7y9zFk0JpUg9YQLLhQlP5ySaTjIZ0r6RNXmAq4QAvbEm96wxrJqk27+/1PmW
2BDQPBEQKKTivZOP5c7jXOqx00UwSMS+TNFhZ4Tz/X+wCDoh9NOYsJGzHr822a+lm9R2F03ScHfu
ksa3qKjJC9nTW49CeCDvx5+AhOLkDE0AalIAJV1Uebl3SF36vTNV54Vq5vzbQEe2tvptM77iFB0/
S5pbspsEfYAS+aobGuuAsXJH3o2y7y5sg/MHAk5MhcgoguEkUKDjpTTFWMAK102UaaiFln0xPy0K
oOX3P872Wo6u7m16QW1GlW9uU+2T15bGVkcvzZERAsvVgeaM8r0Yq/g61pLpIXPr5UJ42HbU8Xoc
C2LrJgqFJtRpOugksTPqY8qlqcoq6sGEPVhNbPbIsKKgocyud105dh5MaTVeSI3Ov93R0melmb5Y
9ZKXU5TibLNbyrgPh8XUQMvP5YVIcf5Wrc0LhY2C1haZwclbta0Cz4VkixRYB9zqotK+JuU4/9Rq
VCQmL5Gq//5nPI+6ENN+D40ZGFugMI43izI1OuyPYaCFgoaq3aOK6iPD6exA1g43eaZWG4LyUl1k
/EY7nHxO9Gi2E0eNyBD/ZN0sNmtE4/Q6QqDJNn2v6N1qZ+rF8KNDcnvwlbZpiyCLG9Pa5cqsv3RZ
Mv80Adt/q+rBALM59AuiPupkor6LF0O3M7scPnLOVs1xVZe4F6uWzPxqAV+1U8sUIkBsm5tr4YRS
eGDZY3zTGuQtIF/NTAv6WuuaYHSL5qqYgdsW46ax3VaK8znfvC70xPqC9LezgKMt5b4SrrLP+gSy
nGuWFLZWNuGq0xcqks+eNI2nwm2hrVnNmlU4zugKvvUtjUooODYN1GZ06tgHsTaZtwuYEe0Aaqp1
gqXVs3tTqOPDaBoTEG91rb+LGs9qT9KFCFavF/nNLK2x+tQltTrvmOlPs1+T/9w3FG5j2DRWcm9q
VVbtlFEdjZth6dcoK4oi2WmyrV6mhXau38vF0/xVyn7eN3mT3pWaV3g+j21U+5i5fCRFYXRQIbS5
UoJ6gngNONXE2sJ2Vj2/3TpifYgN5ZIeSrGk7YeeDicECs8rMi6gzn0d2x6x1MophxLnRhoP6c4U
gPKAzA14eE1mUv41mvVw07kTbRfATt16SFan/7hiMSH242QZyd7TV/MJOKewfMOFrG7ko/IKkMD4
aSwz/T/QJfJqwVsjidbSmMddz1wMH4Wkbp9LWeW2b3YWFgQ6Erl5GEMNL/coHdgvSoxU0y9HgimP
Az1bRzVyssQKrKGZule19Va1Q6JRcb/bucaUcW41A4cYWHnRMLulemsv0nWuOLMennAUqihE9xIM
rwP8Xrse1sxzDyl6Qv0PzD2gUXbGoJhRMtcm2MjJxiMeffrhI1IymtwXVaF/oGmwANPP4ST4Quv6
5KCuaRXfymEqJariKH6TPOMm6mfMQF1/0MZFbMD3DJMSUBaPam5lIwrxhvYJULk2+EAgs9lHJXd5
YVSpNn7ipfMdKmvqIzJO6brLdJEp7P9KPiawAlPfrnBp8eNxGCB4AHDvA73NtpebcVsG0vVq03fq
pMc3ylO+tpCEfqSA+XVAjs8UCH5tzm4e9PSedrYpQZWKKV0/jW7N9uqsHFM9U23s27pf6z2Kv7iK
6lUzGoe4tLpnrZ8AKRtglSs/WzL7YURGzaavocURXM153SMK4eGIkrrUT1w6CwrQjMse+0LrXd7Z
0t6uRu4Vu6lJ8wUfrRiF7rmO3TKcMmgmgaaW8xW4ipgePMqCbbCMS6IwuW3W1U+6tLxBNSd/Yqfl
9wUSwAJNcGuEJCUb+g3QR4zXos/jOjQEuyqAk6V9nZsJl5a+0Zb7wQINECxCzW24NFNGaEqs9KaJ
Xbnsk2zz9TChB5T+rLlpgzlNouPqizR1u/fSwnpOdSggoQqD5kXEevtdrHoD7kPtzSszqcYumGCE
VGHcVBbxKilSGhC9GUeOGzspO2HBarCz9eUj5Kc8ixQqB/w+Vac4dF1d1I+lvU4QSlD3YJvIIfF2
upd5diTt3u53UD4We5c3mCnBCoYM7xeOkayhU4+d4k8A9Z7xle9Adk/G5glkVt6urC1d7j1Z1IA7
QUOIUDg0iXi78woNQkBCCedklh/Yvmi/QuKfcCfUy9i65rwu083MOPSL3ijDdxCKpuOL1HK+OaAf
J5Q27fWxVKuu8r1c9l/M1bQmv+wEHTVthpDsSxtgsxrzGzgSSd7vPb6mgjXjCtC3BWvMXNXqv2c8
hePj1lFW/igqmjnjgnDDrvA6pQg2Y8HOnw25Pi1Z1pbQJDK7xl1DRUpGGFVfBag0qm3Yc05GYO6r
+lIOcjLuMm0ukCVapsQMU9RhnF0u6Z/AigBiiDJ82grGmUZ536ay0gMJN+VugF6CG6PbgoeHv9Eo
jGkM+2aCCm9f17HCFYbWaWcjx6+NTe0n+aDv0zW1eQA364xDn0Co+NjMRVXvdCT1HMhsBOLAaCca
rU4lOo7QYOjXXqtqD7a2ON/X0jOGYMghpsOhKKxiP4kUz52p1hzxXNmVsTwZlS0XxGoxPOMeEO4v
JJ2Sz0R2Qw3UPh7BlWSzfBCU2n2QDyJOmenFhgxzVCuMgA6GdmsKt8cTu0qTIuhnQkuQJC4XbpHg
urR3lsxN/LqDXRUaaABciYJbbQeuHoiwp62i9zNPKpUP0awy0d5mPhl4dtr8ECUthJ1oFV27MYeY
q3KeY4WtvqbmtxY5BgkDh1B3rw6q+oXud+3svRKtkGAumsq4acBF5AcHTf1x33LNy3CUwlA/wMGB
9QMjezRvQYBW60FnAKNfyJffSLS20Q2EOZpd6Hmf9EfgjwCXnGUX4WHSQAVMtMdODGzk/03dmfXG
jaRd+r/MPXtIBteLuSGZqUzJ2iXb8g1hSzL3JbgFyV8/D91fA6W0YMENzMWg0UB1u6qYJIOxvO85
z6Gqd2ZZsB2CtFTq6s/bu9/OAhsuhPohBURA7agD327v9ElNzKyIgKrezSJRZUxlZBd8sGt95yq/
lFEInagxIYp8exUXUxjGKLc/6LXalPNMLweK4Wb9wWb11wn2za6RHt+GpWCjCu6WW3p7IYkbfVnK
qjvAysKd0quq/FoW9XSB15JYh5y58OuKfcvDrshx+DAPopj3aHjmh1GQchDOfrLe2ZrN9FWj5HZw
tnpNchCVVlU3i9QWch7KpuvDvJns73W6TaV/fiO/tdQ5LHGQ2URhkLhoqp08rEZMWm7PuTwMKCbv
raVN0p3gc5w4p1fmue2ZSR4UPiykQBVan+/TYZo/28wpWuRMmoJHOPLvZW9BvhJQhFyOH7zOXw74
fzxm4hhp9eHZZp1itrVOiUhx3fPL8QWDlk9bXDhLmkF3y8vlIe6S5pUOY/IiErKXgrTOTSMQpt/i
JIFsSirwTFR4OBg59h3qyZqBtcaMb0fdXb40+dJbIStf+xG35dfnc/qTKe8i7YZnwYe2DdF/lK/H
xR1IqVit48LsfMnmoXJpjXapQhlqYZYhkh19CV3DwWdVwjHHxr4Zj2at1AN6BgF4Yt64FzU9jSXI
kLDgAxk873Jps8SHwtVYRliI0v3RaZ5T7ysQrtf10rZVaOa+/hGV9+SL+vUGfjXOMBWToGWdDBJ/
zlFdysY6DnY8nuFnmM+1QYn9n8fiycH211VoaDMaUTACpzgpWeKYtlNLts5RL9mBW0o1IeEi6dHz
1Uct5Hcuxcl2E7JSk3CQa7x9P5MGfn3OEucYK5pHZNIIN2fP4zHgLcb4X98XlTZATNR6qbydSrQm
ORmyLSrnSB3CDPNRGWfagh03tjE8/ReX4q6QMjnAXk57b4tOa3xpBrjqGH45zsxYCewck6WXfySH
PKkNbG+L6CuaGAxzGgencsRWCuxE0rWOIy7vR+JZjIORmRp4Li1J91oq8g/u7aTk8u8LkvKA1AG5
FivX23fGLrNwNSpXx7lcvnI22Q1F/6jRF++H/Keamab8JftISP7+RTebEl1T5Ggn1SvV+V6JxtE+
xrqXXsi1n3bpIPxdnipnNyYaR8dM19VhjK2/FIj9ul8GKbUlm3Ij0YFv75d4SXKBiE86qoJx4gw9
diWYnR8sAL9/CVsd2Nk0vxYFLe9kIzBNJJUg1iXNK94OE67Un7a6VpiyPfvgO/h9FsEdwfzNjhul
Ii/x7Q0lVlsXKtNmFKLUJCzIH3vCb7787RfAfoYeJQr5DfRxqpNf1qxszd4ayOhpa7w7vkk9uPWv
+0HID3Slp00m3hB2KtrcqEJoVXLJtzcEHLNol9Ybj1M+pOdx0hjnuCysbxijtPO51+Ybd0lc0uCm
Zuf5iX8oLX988KtiPA6zMxxooNp//ZHwbHEIsFwS0eqcFt0TE4WZscTdsXIKLawEaLra0cbL1ib9
HPI2DnFnKC/KwvuIP/v7QKKvR8cEkDg/AMDQ24dB2ldCiFY7HTm3Addc5HjOGaSJvFVvz/78jn8f
SAigucivHi2a3m1q+sfq2taNXRjeaB312eRYjdoj4hT70Vx6EvzCJ88sitObqRQtA+20kw+w94e4
wGFtE4qJzihJ2ix0HMgdFJrnPTs/80jrwwvZ+pvPDpbLHXGqXWCtY3Ou+2MRKqNLzqiLGUE+40RJ
4Vw9ztiJQ2dZ0r0t+vhsbUmcJRNR4qOztZ2hax+Gj733sLBsYBSgQI4E5uQu8Ev4yQCw4Jjqg3xt
jZEbKFP/9c+v5HQf+ethISrEOWfrzFXWyeKtJMhxP7fFMUWsT+aVjPU+xBRtDrh9p/T7lI3at8WD
Oh7EoimvBQdfI7TWhZNG7U74VxZ2meyUWVR+0iGKP1o+3nkOFOq3fiHFbCoeJxPdnHh5vlJPOlpj
LqNWlCKsF6s+/Pk5vHcVwl14ArTSPSRNJ0MT4zuiNCbtIu2TiOK8iOxq/Ehp+PtVoNjylTPzoOSk
R/n2Kvnceh1iYXHsJu8b6gE6vHUtEIH87c2wYdkiRlzuZEujfnuZtfMN6LKJOALp1x/MQYvv/Tz+
6Dt772boG/MfB2kWfaK3V7G0EnMeIrcjsoDpaOfGsl+pOUV/vpffpyebvd5mXoLpxjJ3Mj67dvIy
4FLmsTIq+yo34vnGXuCuoFUaP1B2bI/l7eYfPRcbPUR72N9+o6kPmVmpxY8NhDkqhY7pAXC2ZjEf
LCsdroo2XrDIjy3ZGQRLDX9/n9hTGOao59k2nG42kecMZtqwVc8At36qpxKEj60v5w5is/CvHykL
rLedcSiC/bYD1IvewuZicZ8r5VVBSh7B3Bbl76Ixdn++1DtjZGNOcbXtv/Qs344RV5qqW9vEPKJC
zw/G1EHp0JL/Yow4NN5B1WBrQaByUp4oY0kCy2yJY1KP5Z6bi8N50qfIzBr1958Wl4KrvoG08NKd
DHpTGz13ZH9xXMyacrYLT9dp4nn/58f2zqCnyIJalqo1FQpx8tisKmk7vy4Z9DgcrqhOrsGg2vGO
afyjVuG21zkZ9FyKb5gjFdPr6XGgTv0564vBPI6Oym8zGghFsOi2EseZCIoDvvH5MWsmTf9gEL57
3c3Zu8nyCCLcRs4/9gJ6uRac6zvzWLfpU0e3hLCy/Myf/R+WBblCn7yH/+KZCnMrmqFxBLf/9oKz
bcHCiHOTdcTvzyhVU2RAzL5rVfH3V2I0bpv/bdzj7X97JaLcyx6rsDgCeDFupe3LAALqeE2V+C9V
WZAHadAbVIFQC5HFfQohJGqFTGsG0NFUoHvzcu0vybfXPpgYf3tX21UQ+fJtcR2EV29vyOs0OSwl
gz6FgiIDF2DVzeBq2g7IonCCkuYX8Aot/Sh099SGQMmRj4BmzHZa5Qx3ml1qmKVb1VPaHIdpcqeg
QDP+4Nn19KhZbUfUrA0SLhgnIz8Mup04EQHVYrjw0imhkF13GAf+PIa2MfLmY+HEjEkSswz7ZEod
J99lwySn+0TCHidJ5E8j6+xBzUL/QCiwPc7Tq/zKtcGJySHP2l7HPz4NbY5tJ1lUcyyFH++0CqLc
Mjfx3kjyxzKf/w53z5T5axlwt2V8852eSu7AM0yrba3VcRhS/JGtGPeljD8KliAQ6bf1lZoaGx8D
i6lO4ev02OU55DLHY5we5GCLz31c0elKdX18HadCvtIQgboifQcTIt2uHgqV5U+A8Gjq3PSJ0r4q
diOPCv/mT3t2iF3UCUzvwjpTc7xjeXH7s1RodtSC7qkoKVpGERGYRi+vTY2xoOeki8t+aZY6KrK6
v/Mnmo2hVGVahytxGrQzZN2eE1q0FiH2bNozRQoLOwBk1vGPgwBMgwbDWR34SVrpQJqaJt51qzTj
YNHm5fvs9rRGsl7L9V1TjzG4HVVCQqQHW39vh3aJoRCtMYGfxsY0IgaUarOvxcaLnbtEZPdj2n5O
SvwoIRZ1ncC3uBRfm0GdTVkGxanuxODts9Kb60ipxb5r0UqWIXaooQrmQrepAxtaGcmqgvCUA0C6
mxFlIJv0vNSiT1Um4PLGhCbUBIXyHhusl4I0d6UdIBCsRLigEDyuFsfisyXt0rt6pFQcsTlLr2Yn
A/RSqp79j0kj6rkqIOEVk8cfk0odJEUP0z0uY6yIA9XPcC0Web8agxiDNGuLOkJ64SIzGKW4lK5W
tmRSykICjuva+76v8d1oRj5/WdNmuAWOZrk7Lc9NtMrJYvtBazntS5NY620aN7MX8F2MWA7AMw60
iOsmizjWU9amgUwBdl1WoEzDVCwHLTXUFKSD5YfAeMowS7X5UuRrlkQbJy2FRDaKjtMNsQh+4k4I
DLDmzOeFX00dfXj0IBHbgfITkV5Vum/b2L2fXc18FK1HHaDoh/GLr+yFhKZBmU+FlZev8YBaJerB
U39LrLl0EGjkxO8kRewwQCdX2xwKDb92wh7MtZnlctCmg3vEfGYQ6DGlxedkWo0Xs1QcyNCUedaO
Evt0zcFiYEw6DOmwHXJ2jNh4m5emmfM0yvUs5yVwMDtoS+4922IdL1LTmdpoFiM8C2rECIXN1LfU
btJVEQeqJDv0zCHfizTkdo4pBPpawtnX11dGlSWXMvTyzvxh19qc7TqUAyASywH+Y7YYBMsXopXn
A9nJK5CztrqYRdeYIbHz3ndv7eXt4NNMa6YyU5yYZ8IX8hln8a5fUIpHtajTL3rir58MqIdxmGrJ
cEuimPyCJgTRoSozBDfJOM78IqCscK5XY3l18xX4xdI2vYX+ISmONDYnFXAscmiNTmL2Q71SyVOa
6fYzB2mPxrGpq59Gk1ZV1A80WFECpFIAodZ6RHSsMl81319/mHksX+o+624zM58eK9Zetc/BdDwV
TTFczhKjcuBncpbwy2b3i4+L24nSiUYPWMuu6kJvSPNXt0gS66yx9Mq8aON1/QJHUwPClZCtFUKE
RM2SDL73XK1Kq3bO2npHgsD1/LDO+vqclR2CAF3OTREIkVk3CySUF1UL5Bp0c+TzCAT1SJyvBf7R
yORVU9trsbNEp18vZI6kOxrb672dSZ1sNJOexc5QnQH8OlnrF5JTqSqTj1u0Z7bCiB/UA22ZsHWo
baHjwv6ldyolJaOnL3R0Sw+DYZM4nYisoXL55fEC7s6Z/BbKlNW3tINH0nAD/PwuLVtMmjN/vXjX
JiO6Y/60e8LSPW9YkRdZy/VSG81BrD4YIkzlpR3NWFtvadAbYNMQmNj7VeN+LhI3857NRmctoMPK
6X8B6yUC0IKMFNOWbrWbklFW4IfX5uirpVmjQiukcWgci7tYV5m+JAJLNJBMzLShYbNPwHPqSWBr
VYoF2hS1+dmEtQmic7C9W9tvLKbwsUug/cEDBCCS1use/RJTtS3n9LvsM/1ZeUVL8rufJZd+ots5
dittezfgwLb+odWLSK6JP4dN38uYRnpex7sWwaX5OWmLntnLWp0vUiEyOVD7lzr8rsn5Qp6gYnWh
/YmGYPXqn11PyP3OZklL6dd1drZfVgN1CWqE+skTs7wAETOV0djYLODWAvs2smpnHSPNaMv60MGp
fS5NFzQQ5xnx1Ki6TEJn7FEA5oYP4NStSsMOUOisV7mzuN+XqWuys2k2rF1Z+mNG5N9K+ytFuuAE
da6BaEM2BOqvt+3HtrC1bwDSnAxInO0cnCQB07aoPH8ddI2PkJJ0UkeWDqL1gLoqeZ3HTH6dwQfC
B6aDSaeoMHPQo3lDv60oyk4LF72enlCFcBMDLcIkojpmGGEmYTheTO5ss3CkU98+lDJ1zANFPaFF
VqtVU9Qv/MDQ1BTgXgvUinumzRMGXXQ9Kw1Pz5LXlLlKA9+80/tBohZooV03o1ILm8kqzCMnlsEP
HVd6ImwWY9QfHGVk06Ev1qKICvjQL7OB+DbIwNPE5A6KidPzoGlf8ionEVEvJwAF+cLCFmpej2oA
1VZ8l9lIUJZ5cF+tqZ5fYztJkGVJG5Ickbe9GXp0HuNgRXglQ6ohmReMdHS/UIgwb83Wnb/yI5av
Vm8td4Uli5+IQvzXSRHwEw2ILS4mmIfk+zResxudWTFjlumThujlp6G8VVGx2BqXKss0ggTmPH5V
cV88Fo2wb+kae7fQBRN2N3mjD+dla6mDO3ZIZagaUh3wO2gUEbA5vMfkldubBEBDMDlone4FVDTE
N1mPS3YJ9re7Z5bS3V0zOSPaspZu4E5m81BE/TSuLwPlr/4MefMExK7ugC1XfY2iKrYKGZ+NTm4h
kFFpO+4N6dfOmbUU5hWfcKwiith5vqOzuLzAlHRgqRo4RcIVC8yjDhMSoIW3TkaYW257A3oepmWc
8CtLAygtD1USjNdS3R/x+KrMgWlb9J81HynnRiLmRY+FX4dzImD4Dx0yrD2TS3mX95X6VFtifO4G
BJ3cxuJngao6nmeX9dUcCn+eSfuuvFhnnW+9UClzJQ1T1X3OPnD7WugWsVWsUTi0wZL1Nay3sk9u
pbQnJEKgXG88xn4KKBO/P1m1BVtNfUInGLElzKa9OQpAW4s7kgSy9JucYFNQ3Q9KFTh+HLvxAvrh
2U9Yo4Z+ZOuqLjyZyvngTf2zPifPWW4lWcAmhfPaqOfLWc+G86GHHDxEsY3wKpihOF8VIkNfyjBz
L6VtYS5fcjNzI+pl+hhZ3uDI0KwmEYerMWdX0B0ERb9xXBN+j9uO0KFkrD6nMDO/6V2pXxLL2vyY
NG26IlHPezEIBjEOExDZnpBHZF5hUxpzRwNwjSEu8tmCljY03mpWVWUXiVyTzqEvTX6767fWixOv
5kOCtLvbQzKezvN8ca4m1rll567Su5rj0UCLWuQwetEXDOzvUVvF+zGDtYqMJ/e/Eo9eZeddQW4Y
KlBW0Age5SQjakeGuoCsqZtRZ/ZMskpLtReymklRdKnR2k1VinPJYXWKZF636lFzkvVeEIeKDMAy
rQy70mp5geKFPLNZcLE2Jn1rsHiZvMPZSfrrTBfTc6ynTQvc1u9pIqxDe2kNpHfB9pSuEw7SRnA7
KuSN4Sw79npDnrfoaXMrl7u2zNctzctPDzPcqE/IT03EmxlqkbCCa/5c2Kb2ZCGKY8vLvo5R+b2p
jfux9t2wXMwLrRyepFAHgqHAKaDJgIQ+R5B+Ge4Ecga229209rq3LW/noI5fBm2/YEh6jKWAr7qO
SwqSRHasybJU3/GQXHa+Gp+Kset2KfpoNoH8Vdn79zY7getcz80nZMZVHawJzUVCKWBea4jMgkYm
3hX2fnvXTT3E9iZai+FWKJZAxMQ2crcpN3ZUGFAd5vK8Ve59ZpWAyedqr3yLAJGYby5EgcMhSrO3
KJ3zuct2ej0g5o6rK+H2KKnjogxthNUWkpzQUBkUMde6NnuJkLdwpm9GbAIOn+vkodJSlyObq85r
mNk3eeL7N8bogrT1zOx88RsiAYZ+p2WWezNqkMNEIZog6yr/i2ehaWvjB8HhPcpkvH7y/bi4W9K6
iXT5XcsiEh3VrTKdq7ztEZtlh4n5cfOI02iDW6J/V0yJUD2v1Vp8j02EvfhVdiiUQ+looSu7HWLS
wEudo5aah7FS1667Rk4z3unJJTrgKM+TH8nG+i2OujES7SHVQ6mT2buWLZq2yQxX9wGk8U4z13AD
h46wDRQ17WSpw1TAuy4eKQNHuZN9XdcLFwozJ5UiIG0z2Ws0zwOOH8Rcr7sy/TTqsJQGkdU7enBr
FPvYSVteAfXMib3APNx47kwl0YCrTIptINa6uNBE1e8Go31xF44WGr2eT9DM4y+s+HwJiOpNuTfy
lnOzY6TLmV3CJnYccE3xcCAQKYLn/jT5DYuALG/yov3RiWLnxWMW+tNg3WTS/lSlywvZnWu0aO60
c3BinfmDvCOLKXvQ28y8mMZe/zHKBbB1LuDkrukAJxqc4gwKPnO9IbSVfQtSdY4qDTNIXt6ljtAu
urytQ1GJJ4MNa5iirg/aBgQHh4BLgzSla5Dg/rPrNoDVVy0ynJJUDM7kITy7S1lNZx7rLKw3ctDG
LvtGD6C7SORcAfrvDo7e3Jsiv1uYGRCcqmCWzhH4z4/FzB6E/FwZ8sUjZXEQxnnr6chyhwh455mV
eXcSG3qpJ4+6t8Z7WKI3y+RwimFW8KFyRK3mo9rjj1qaz20wLN63IhVPRAZ+S0vxRVCpNFFYxUCK
04QkqZHzI8Lax2XGPUfqGQECj6aVPLt9m7wSgFYy9ZoOkNyyAJmolqd5Letb+oDYF5qvidYuV0ju
53sSrNwLo7DrwOmNkO/3rHBcyskFm3W7P3YGkUVG1UPPnVp5Jxqk5aZbDeetWx+YoGlzl4W+hnZi
aRwYvVeOdMwvthkR35VETT7sbTY+AYEo+2Fo9006fMuzXxGikIQ5Ocaf2Ck3L1bm+C9T7OX3fPky
gEGDsNCYvsIuH/fA18EXJ/eFCapII7P6KnYaW9LdLAgpoKC5y3IMHGzzL2bNvZpNKwQ4vZ/d5ltt
9dl+SInVCaW33rCs7UXlXeFBPXRs6UeUYQAS5sCua/PopjOUdW82fs7+mgW+8lEaktmt1DVj5cfS
PHY1dRCpPcCPZ+ffWY+DJ66Bs7sIdNpZ58e1F9Z8nHMrZrXUaQqMxuicQ/8W5771jXG+RlgfID3g
DZxYqSnj4IC5lWVeFQEhETKy/cE4N2Xv+FGb5X4YewIFjmySKK6SZYr8SoxnPkl+gr5JLue92deH
vOpql5XG8NkB6yRKVTo1h9AqR6pjycQWas9SWx5dWHZOKKWm60cvZg4GTpXmd74+l9Wl3uemdm+B
NjOg/Iy9oz8xrQG6NDpXaMeubMr+Oi3l8KVBTs0DJeKK0AWnyrW9qmqzf1jqtKE+srbyOFLBKHcI
NTH/oi3MxzNaagl6av6PBtOnm6rnjoYH1pBeZ2CWvo1Ovm5bsG9tXHr1o+JNdD+E1y6CBbbMI2tU
2Q/LbBdtzz/ORE65LN5z/qq0XV7Q/d+leY/236snhRBwnFV61qeirfdF0TWvuFkJ0EOMYx4QjJCp
UOCTeK1JkWCHPEBcOJvqdvhsVjL74dciA1qej26Qy0lRfaGi/HVNlHvHMoDnRU1W8526iilCSiqz
ExSU5B8GHfMFxEqZTJ94UC3rRUn4RmhZdn2jUsE7Q7tjLcfSRNYa6WOTJ9cUQ4kKL1TR3aepN8Ai
IQOJk78qj2bvj5xvZQMybCOdTyHYt0LtTeae59jtJf9qUjIw6BizbfCR9e29qarsanQce5foCC/H
Kp+vJOWMva+38slEQNoeLIVhZZ/2GhJ/nBnU4rWBfWYwrXyBobCX9aJLEd1Q2l0nddOMafaMmh5X
0JLpBadMz0h7VvysZ7M7jvWT1ifs2ldCK/RgWb32K+/RKaJhGH2sIyAskWGuQv5wu1gXxHd4bsGr
qdjDkk+iU07uNcSXNAgoOzH+WSULY2w/sySUr0jIkX13cGz9nVGaxeXqguWL0gHWxqs1dw6FMxsI
TmpiQ8LYNs7P5VCkRlAsJaUUsN3tTbrGaRPmXd2OrF+1zwrud/FD2ZXqyVhA9Ebm5JgvlUWZIsxj
scgQXDbs1LIm6OiQ6YOn8FmVxV2/upcJJdfv+Vir8VqUqzz3bSfeQkO8hZmrdwvq1BmlVGa/DEy5
ioX2OviqfBLFIj4ZqZi1nT7r7M+8rmiNXdfGTo+nxVnvsmrR7qcu86twVBZJI/Q4Mzdo3cz44oyr
e+/Htaz3plFOt2WMfJ0ICKN/MkmveWy7tSIWhEjqgDo9mzMxJG0dsEXepHtxiU1Gx4V31kjigv66
FQJrHMEnKjcMvN5pd3JOS6MoQLodyVCFCcBJ41Exy+0Wx2ZwtrbzQevuFO5AM8SjispmHbqL2JoV
b3svxsgj4MQ1Hr3Cj/tno7ccMhY9ZEB1W5J6wSHBb6IqsxZql1NuqzOflxskDQy+s79tNvFTNgAX
zmj6QKet5pVJrJeQl4/WrMEHXurxerWc/oMn/HuPjeeLEA6kA5JyE+Di2zsuMyIKEr3Tj4vWGtMZ
xxbn1s+brx1Six2CbGO3zE58MOEI3SOmK88VVci9qO34b5veiG0R/Qt6fkjD6Pu9/SF57TWcCko0
sDDEnWDKZwqmtdaqT6uduh/c9m+dPExjoPU2KwU8TJqkby82SjW5Mo/tozlZLe9w7s9IpnX+Vi2A
OkYnfxbNLdIqHKdvr2J0md0strEyfPuJZNWi/OTXtKX+PFB+a89uVzHReSMDBZN9ei/KKwkdyuL1
GEvHuHI59h2kI6ZHB/UPx61k3IvYzj7o3/8mUdguisaOFjfCUCbCt7eGDsvGfOuuxz4j96tgRaN5
BJsDucf6wcB4511tsimypFF3cNmTb7LISB4jsHc9zma1vhpDK64Sz/ooNPC9pwieFSobw2+Tgb29
IS+mWNat+np0rEJc44t12qCcpnQ/Dh15qYKjJAkaHwnaf2ke3zR7uaEN+IH8jsRaGr5vL2uncum0
zlmPdKxSK1IxsWN7ZyjMF6qxihMUzIpxa2fNj7ZQy5eFqqmzHYv8gtJZL2ZaEmrbRuuF9WnL26GY
K3V6lL2xWef+eqQhekFAAciR48KpsmH23E73Z4XoWFHxsiQUWLIEAGhrQ6RnM94jcrc/uOZv3XAa
0xvJDDcGr18/dRdkJW7Ohq7wMaXD1ptZEVUipy+X5l9r2r9/f4OsABtteeP7eydDTXpSZey49GMt
FqB0TTKlSSC1jGhXN9XvatyTD+uSGd//fNl3PiaU4kAncbLj2j8VYaaWP+MId6ncDWVxEdsoHuqK
00EDYO2Dx/nOpRCnQImDsbMpEU/EBc5SorGU5ny0/LrbSX/C2y4SdzxWdV08/fm2fvukoDGh2wRA
wPA2hHg7tv/873rvd/P9k4yN4R+9y/bn/xBFeOlC7ljSrkd/sNon015oygoKU0FZLv4Hdrd3hhz4
XxA/KNLhK/nm22txHkit3h6ZUBvHSTi0l9Bzvao4TxgaHhtCSoJ/vrt3pjgs9YAZ2XlsYNmTK/Ys
e7O+zaYFCW772ip1yjaVuPvzVd6bbKBkIaU0mUW3hNa3NzZpDbpogxsrAC0+r3wJ19h6aNsPaWN+
0ZxJJyYQ2zhi2PrWZ9dzQaPY+T6T1GsHpsjmT3GczbuR8DDy/WJCqOlhLx+MmveexRb0yc7vl/zl
5Ef2Wd20naWtRwthWtSvfRMN4zB+8B28d5WNrctD2BSyp1QYlSz+PHX+coxXzzyrMjou0kg+khW/
N2p9eEcoBh1wRN6JASutiEyY4m49Lu6qHczKUvuF7g4lBIQqv17u/wv6fvta3w/d6+sAfv//B+a+
yTT8v//Dtf+NuX/svss3vP3tb/83b9/y/uVgPEKdAU7MoYbOWPo3b194/3JxkKHBZjZhWuHF/Q9u
X7j/QuYGTeQ/f8g765txSP/P/zL9f3EUsXmNm7nA3fbK//lVN/9e0/8dh5C8Nv/zv9/gzX/RVv+x
9kPxgZO97WkcdHz8xcnocIfRLuMJH61EG7CGXdc7h6S2GxGu9XBM46w8xE3c+1HiSsuheUVX/oDP
P08fiVib5kCfUzu9dQ1ZFQ/Aj7whajxytc4MnooZJn3T2oHe90N7VdFhADlfLwnB8YoQkT3MtNQ5
TwHFuOfO2ouUWkPfCfmNhjpdxrhp6efYWu6X53ldaNZnayl7hNe1lwwW4W/A387SMjWe9LmK0TQU
lIT3A0FdDnwURRLwmIyITDrfVDRXunIWlE7gSwS03fIbj852Rv9M1pwhhxJfEZLXcXlMK/4mErWI
fgl0v2r4e5ZySHa+UPHPnBa23LE+jM3ZpC+DY6H1wOpxaY+uVdzKoZ2tRzO2xmq3SDkMyG4aMrL0
iMQDpc7tJE4h5bUg6MLcrCkRjeMyseca3cQFMr8YD5mA44ka2q2zyCyK8Upba5gw8ViMaSDmJaXP
lqXLdV8uj5htGycgHTL/7rXzdE13clqieoTWGSDPECr0XI0KZKy0i7K3yCPM1xbTtiEm26bppptZ
JOtmIqPScacWEVNmpPteMi/yMLJ8K5CuDaeTJLVWbae40UdLGuUaQML3L6eyMnsm8oL4uNbTxuRn
WcE2ehhaHeAJQjEakcu4yQekV7mSOmufgc6TADcATfrTpUqAAFNFpQlExb5gOCXJCA8X3ROXtrAF
ISPpOx3EYdKDMLSHOnnskllbw5ZzdLVLBK6loI1Bl4QaeNa71B10YGFbhwzfFP2+mHxdc0dibp1H
PdLM9JNEN32X5sNa0tIQ8evsLcvnCuPTsJOjRq5L7vsUSbpqNirwFkAzdpZdmfABRu8p0XXtIEpQ
MGck3jndua+5s3vmJA5DzBwn8B7LBG1jT7YWF6hEp/YZEUJrRIpvYhy9mRzbSMTtOkejsSLL0iWG
7z2iCO9uUY57KeZ2i/FszGoJRdJCHB+XnNiBWvU96J4qLa9L9qFOQGSDfBq7yhsjss8aE+lRsWGT
bazBgL/oRIeJlegj5vLYdC8XUzcW6pUe8ZNtNbXft2yMTXufDD+9jDNaZNsFicsVlPwvzrC4ceDN
on1cU3vsw9hGExaiLFBXed75cdAadIiDfrHiS8tIPPs2o8uVhloKMyRovXxBkEhzjSqOCb8NGePk
ffeNZEyjWOCgJT+7oQFe9E5/D2aoy3cq7izMWAODbD+Zw7qEOVjS9lKNqqcf0MTbtrvF8B7mTmM9
IrY0+52g0puEfedTRRxhW4h9R7mtiIgYnJ9jUwdQknY2sjc5W8NNnY3Dj8Ko/JfWktCPdKgCl5Kh
QASeKlCQYAyAFmpPq/kF+ntsopYzyVXu3XZ5wmnlbhLjzGFQp45zQ3jn1EQE24C3QQtGmUy3274P
yE5VY5gjYjWONXfWhk6XI2m3q1Rme+L6dGtPO9WSgW+1RJXP6bBeZaPyc4QaNVxH1GAY0sFVoLFE
9kis4WIRGnqAfkcUYoMb/9miVF2FkkJiDVpqomftS7rEUQO2kQef+PUYTMweV6XVEJFaCrOL95mW
VfsEwcoPaVfNSnPu/7J3Jl11I2u6/i8111lSqB/cyW7pYYMhMz3RstOZ6qUI9dKvryfYqnMM3Gtu
zssTFga2QlI0X/M2jv27T2JDc3HpxfU8uo29wcShfXRoTiBHwqYzb9xsLmvgFmyFlPYpFO0RoLEe
MfPxdnTUu8fWbIdpG9vp2GB3mCPKQc0DshZE8wV2awbGdjYLNWxDCO/W1l0AhuwKp4x+d0VcRzDV
SSLxUMazcuvYdUu42znMORuc2aUIwDFAtB503fi+4qSCI7PxrCghaUiTZzmDcvdBcgKlyu7s1B9u
eF3xfu7MU+7GI2ibbBfnyKBIoKePk+dcF5lSD3lQPRZ0UO7n0t9VgXFdN8kTmEl9Iohr2IgP8Lux
kmwNZ+sFw4M9u2h0qSsvdxugBrE0Qf/OXX1RUobHp9yzdiO8nFPk1lcOpawkXtJdCOQl3tjtC2dc
zgCiR78Ksud8Hl9kDJLRZBBA5bZ50/c/YnM6WqV4QXXvMkoTLR1DhTWOvHs85I556H4fl/GL3xne
Fr0r3giKOheQrFiyFpVjSkmHvDWO6ZJ9r738GYe4fmv03ZUSrQN5bzrMbCa3nR9AMLXbbtn1Zpn9
DiZjou82zNtuaONLb0y+KD7BygEIkfMHSbyNMtMuNjNWzOA6+15dYMd9l4/IJTS2ty1N55pjj12u
FruhjMW9QEnqYKelF22sGaEuZ6D/EYkpOAGnERgZ5NQ1rMTY4pbxjQ5yvp39OodET96BqNB1NNZX
3VCWW5vE0Gnn+yItT9S9b7AJ7RDuadz8B0C029wos+slLqeTX3GieAqXSz7oYTSmOxQl+i/lUNO4
p+584czZ89ik1S2vHYUUH8kmlNex0mYvOgYVSChDBTiamM4pqULAZ643u0e03I6iMvwLA0seVRZg
hHxOXnSPUlx/+2vhRF8aUYYXyslvozByntphUMGGmPtEGRcUjgumsFEgjNB6/+qKhmuXKniIDI6T
xTPnLQpwmO6K5q4LwoZWSZgiOUTHrnsaRln97fpzfeMEtXUEjjsf5t70bjtjqu/Npv0hshhhC6Pa
gSdn35mNvESkjcbKlmbfX21t3bc0YbN95TjlhTnH9ZMnR/DSE4JNQJ4wBAZcB8RgGmIWVTHc1Srx
dzIpQfWGnYw3QTo+5DLMd3aSfGkmULKyM04WoSo6NqLZoy70W9QPw6YY4z+Lovtq2mhibchDHIwy
sXr3DNc+RCq3f/hW9JyZ5fJclAYod9MhfgH7WMzgokdHg0NREbaHUIGWKfKLWNpfC0IJenXOjx5R
I8+n5QxHZI9Lr/HkZwWn3qCBGHOAeFIW3Uhh5pdTNzN+n5g1rW9oFLh3xVKha0GJqrUaVnPihtkR
1yP7snPCSyOnOYEnx6muKvIjlPp2UFGzzSiKA4lb8dB7sfjh2gX2Q8vvs0j+hok6nAwgll+Em2df
405ZUX+ZwDwU29QFUsHNV1IcEbxoq0ugbG5f79lQBWjKNqmi74D8pfkA5XbIb4XV4wwAWBdM198q
roGRsQumjk0JTgHoKXunbR+bTnimVgABi7F1kiEs/o6UAS1lk0fN2O19QoUFbHVtZlV1p5ogCctD
MfqDz/GK7Er95xA0nUz3dTejfrcjJrCr/M5djN6ONijFY4yOARrgu00hSstVmyAYy/yUJXannki4
jekPtyxjf9yPlL2kfeXNy5Bmx6RMasv50pSGJeQDvVJzym/iOjWr6iEQAT6CD0Meijz7FqH9psA8
k4f+bYaJn1LW8muG1Epv/OrEwFZV0jbLVkxosO8wd/emY29L7zEDUYuScpMXB08GIwe5N4Dcu2uM
zLCfqdfL321bSHNficQyf5Np4hirTer/ZrX/RQv3V1nt1V9N+9f8Nq/lD855rSH+RcHfpIJDsoMy
k2tS3jgntvyIYjwkZu2aQi3RppS0ZrZOiPkcrfqQthZgydekd81s+RF0UIi2JLX8HbYO/ySz1Qn3
TwwmQD6wCLgEBhGCrBM43ts6EyyfPJ0bB4CkyQA3C2E82w3Vp/3soG65KWpqjfVS9xcomy9EKJ0V
gCezshgr9nH60eaj+mNqsqTZJEb+JRr7stmA2fF+j8YgfokmUuVNEJbNH6MyvjnYzP75v8WUbr78
8X/+y6bI8P+upWy/Vd9+fPt51unfXyedK/7lASOgW4YVRYAf67+rKYblMAXWaRbY/6JHQAMFpyfs
JsH0/buA4lj/8uhQIc7gUV3RSiL/pH7ydpY5lIKRC7HQQHFtwmQqtm9nWTnDRamcIP7N8uJqhCGE
yotn7qHwYd60zUFLxNXGwBxYfTcmd5kcqD+iqKZDTmkjfRlSD9nazeimgcJ1rbSiqtz1nYiqeg8y
a8zmy8FA1hAbdXtxS2cTdD1xwjYPIjsWF4hbtm16dDyhfB3flugYIlHn1+a0KWj3q1iLzRSMC4IA
i3kfGyO8m2Mbg8GtwSeU6CtclVMk0epHmsD0gT6WMbl0Dq3G/9HUuVU/IzqlR1cZpv5Ar6lNLj2B
1CLamFEE4dddZEM7cUHiAjHJsHO/bXe+wnPUul6A3fX+MY8MBHA5VUP4ObeomWbyByvT6sfDgoHf
5O8Q+Y58f6vQluTzlUqNYbgJpqLiIeQdNczhxsnqjKsBC4Ydc4SlZDKERpHbGccCfUED1F5v6vGn
fZ9y20kGReP7T7Px/1Iz0xWx/1TM9Cv3qV2xuyAkQtvsvUpMk3euR4bXvCx2M8X+JezJaBmvzExj
bimj1V4HxiWGejZe1n1NL/LJ6GCFwT0vYVV+ZsGgS9FvhoMVF20bSoxUBRGUezcDMYLrBODv6LlF
RIqpMWWAyBLAf+MMq0d6k35UA1rSMjkRNUhvuJlIM+PPmrGvPN+3A2FZ0prz6I7wdD4oPgRjmvWy
9Z8JwWu3vBsapIuzY9PkqeecQl4IIqXk/yCsKR/liwK5CGPAYmqlc+CM8yFaqNbNhwEFhDHZlb10
O+seNM9sG/flVAzBd+o3qITewkS181u6IZZ3+vXLfdt24eVSoaUiz3KGHopCzzsaP2VcR3WunJ8n
oTLoR96w2DxG2jF1OMPtbJU9UPKp2ppO468vfaYSv3mCIF4wiEKDnsaYbsS820way+mTxY6fPZod
c/SlH8rcV4eu9SD8HCN8BLi4nw56DTh1U2ZiaxotMfMtdtttZd9JQQhZQHWM9UodBiuBdtGTCOh5
AZaw6XZNArEwvK/7Ugj36GFgwc9G+M18pteoGeVbYS2+DRFjWIbwj6jE/1I+yiqkvX50kqbAmId2
sOGEB5ucjEVGYS7yFE2F2tULlwItw5yn2eeTQ1v27DswenpGhNC0XpVGmuo9KTImj5dPydzhNxuq
Zl27Bf6aNP5WKpLTAjk+f+ZnwflTBoXK8HBldlnKfU1E2AxpIl/hPwMyQH17eLfyM2CYrPupbhUX
d2qIwsmflLKpCl3Tro6QbK09kvnvbKIVT7iCDMTwFrNNhNxFBSHMzpKpmczVpgnLzIbXQSwj00ug
+LDgT5mEZpIekdiLh+gkc8o2xjeqvPqxF36seHkTEfwk/xisruA/7bnief9m5kGXWTdFJuo8v8gi
UWdQDxaD1cAGuwwdvzrKQo86cCLJfYVZPABcRNuWFwSIVo+TZvBoPFE1Ya7uatePEzRWZ9GU1mHW
VE1rk/Zgf8MNOoJAjfeyHcGneRmVA3VYPyru0m727hF407MJy9F6eixLsx33ChbtgPhQWkyd+NLX
Sr/clP5BVvyGSmwQ5MjownuJrvKk0jc8goTzSIbNGVH5UxUJWgWHX68N98OmS8+QtccRxFHL4ni3
NBIPSaAFO8oXFCNTCgbQGUNVbdc9z1DNxCPzhnxh0qCNavEF1cGR0a2/YqcprGHYHCUZLDAvfVjb
tWh4i93oNyPItMgs2x0OKzmzKkyEfi6y8Szv6JZZ3IKJze2GxDYDj5hCBjGhTtTuE9wBipWP5pS1
8eM4Ze6Eu5O/zKa1kItL5ffX9vkAFXbr5re16cdc4PwNDVI9v+vzbLfw5G2suyzI9J7tOgNKvBuY
GAPzoJldgIQP0qqxZoEF1w51l4Cbez3trEnM3LERy6wPt8oIzRHql8SOLDlxPGbcq5a3iDoKwijL
m4cKAWDh38Q9PZA/TdcYWbgWhVvOWNtaemns4GiA071yoZtF4b4sraWajqVrQYU45OS8PG5XGpTc
Pt0F355ntL0I2SnJE5XTFkNG6+0mKEvHZk9y8yffW5zaPJTRMOfpVlRMThQQXV8/ooiKRpZuuyks
FFBDK0ss99qe7ZFdeamVmTqfNMffn27A/sBFAA1DmwDFtg+B3oLas4uEd/PsdmLk5peh1l8KqJUt
JndycOUjm29ACavrzHYa/wyLkLLxcRLBmBh/zkj5ZuVtaE297R3FWFMn2lZRgT7wvsTvUKfATQRv
7NYIMs+5bOKsbtNPDELegiGgKAIoQLIVbVuakR5FlrfPdnJHo5dCiSdrblQMw2mYlhjdw5zYVtGy
iDJXoeOBMusoj80MCEd8+fVCfhetMALWsYWOBnmjXsz65z9BKJamsdxxUeNTTPrlu7+hZ4v14cEI
weGnR+S582HeJF7T8a6Bs+m36/vIOU/7fzoO4IYuSoKg0B3MIN89iVwJp/SUkk/nvVG4rd6QWfkc
+4cuMidey1gIoCk3NquecASgvY57fz2Md+EGWQwqHgFIT4350riLt48jywF2JZ7d8kJaoybB5Kg2
ECuY6h7r57+9DntOHLmdyffjTxQIP7wJLkykg6MWU4Gn8C5uXOYa/lm+yCf6vp6sHtgsfI6TARl8
vqybj131zVxf2skwzC8R9nRF/ckTIHTmHn+KerAI0cUDIJAUvYhk3z+DsQjqNi9D+VQn/cTats8L
LMkq3t4F2hFs50esLBqW2xrEoOtejcDQkYMeIRtBPLezA26XesvODZPYMO1Tjjx6UfpAcKT7ek/n
D7YJJJP2cizmiE7DmEwu8hyJAjU2fcHaqO6z+y4quxogs5+jV3IZOImTe9eiGnSgMeLGrb67RqAD
h4byrNHsCtgpafMYh4GexdJs+my+IkMqqF9LIyLoPGTQrBhKek7HurApdSDkjeg+Q0J7DXaygdn3
nTKYDnLaEB/N9mZw8aWn+G+Z+tCwRBpDnkQ8znPDgxjapX6upqXhjNG2Kpzx5xOwNpu58+XGVUBp
++u8oi3LyQ9Buxuvl0WniQfTilD9+M1wYXreVVHdWdMtMDfBcYSlL/eIymBHTnPTyHJpEMCfI1Q+
D1EQRSDe4SxKCItOUE2QdYKi9+Zuu2SeIZ95LjUnLQYLvOwD+WTOEBYX/Kw60J7SMcvYlAKpjXTp
KKfT8qlSfraIjh0Pt19Hn1dyWEyGkvaLw8AQUVxIAz1guXyYSxOcX4ENoIMig9XFb65/YLGsmSgV
Zy7JJDGbfsCA3mM+mug/JUYsE4uQCrZWYxc7MxscXH846HVkRY9VX7WRU8gXcZ5RbeXpQSO7WXCe
FpIT3txbbsQWuicg0Ge1NRlooW4d1Oia5rCkPKsEMg5QB9o+VenkxfD75It8jq/7vk67fiuKzI/U
HmY28YjZhWgNHNqh6sa/VeS/Ru9WN2s5EuwLshHdyFyzC+JqAHFwMuKKOe7ZaRa0sNdfl8bSIbcn
LjpMN2RnbqKkxNj2plziJoUqFbezQo0sRfM2+bskHxDDBiUeO2xPTtEteNk3IcIj6pBVzuLHF2VQ
FTX8yhB5Fsd9MRxzGdSVkXEsWZuiMjOC7GZqbbM/RBgQLNdeHecpGI9onsL5iRWz1BB+ysiJwgRG
uocO9bYUDhXynYHHt1teWuf1ZPqAJMw9cmMlwuHZYNfcJ2EaMlo7Wns5F/LjRicKa3azvm90mHR4
VJ3DKcf19aesp7LRG3rnDv0ZobeLcwj96437w+6JJxn9ciycCFXQBny3catCWdj11Mnj+fygYkBo
Z3NH08kdp4HTy6GTxtgdAx61S7l7YG3/egwfDg+qpxwb1FKBzWOKqMf401mqUr/OhoZ+hCn6Yjol
sF3y27kimXgxKptc51CF9FI+Kzi8Wlm+2bC5mjYHBFSO3heyvG+vixWQadT+GD/50AyX+XuLPAWw
4YF0X3XPZQBsGXgH1avcoMraWxwuWZyEvMEii3leh4EOJ5lVJ4YsQ1wJ+ZlR+4EYsW8emcV29o3E
Uu8FSzp2sr4PB6fhPdqmtEI2bhDtRFJ2HNHL2wYLMj7i5IklSJ9MtIO4jJsbuLg+RRX9k0PU9EIH
1VCuSGrX+BFM7URQuQ6rnduQY9/JLL0jFIYRNs1TMBtC5LCzoLEWACzazJw3iAW0jgWzl4g+wx1j
CRbLIZ+tcJT45Hx+fYxvHjPvFEFB8LhaJfiDHG+G7Y+bhl3zmKRQW2Naw1ibZFSWhIRkMzpQwNpb
i74JtGvLSpRf79ny8tm9DmFsLMtzmBhNH1+McmFR7UtV+IFEwItyNUw6Cvg8qWQBmJBuOTwiKHWG
RZP+EaWjhheoMlg841FIp8ktUAO+RGdVkFFj5JpyQkh7V9iRnXwqBfYWr0g0xMTyKMMEnGLo8r2P
ByxPjWPsFf1jiIOI1XzLJvT/xj/Tpu1ZVnZtcdGNFYw9E6RKZxpmWBw4i9XsUra14Es3xQ7/R7FM
FwQsE9mMF0lqyy/UEuRJtjNn2mtYcvm9ru1k5w920AfPmquutyYgY6HRMNk2Hh5Di7pGwMzDOSzp
gLPll14EPCg7lEOreNgdBtr6BLANOnd/ISrlTe61taSMJJZySpodmCfpjleTHOe82JtG3kDQt0YO
+2grE2FNstwgeUsv9jRJoPbygkIKxiFA5cbBEtCuwt7CacTlWO9z/H9mhG3cawk57/Xeu9QyD2yR
pfeZS8X7fIE8G5d0h0AR1VP3Q9KTtVMaRnMfnmw6tIOk8yHz6bRA9mNL06Ehh2SSDS5PA2KqXlH/
bIej4KylGUn5dbbyIUqvFUfajEbjicVWLC/ueUud8S5gCoikGLgieRJb7z++rg0qUtt9hw56lO9i
Y1eOXjriznMyUZhdXhzZ6nL5KGp9DLWTzbbiF3AGPi0B0k17EwsL3U3QOFEHnCjV1HdbOriCCoDl
spwG8LxocYhOlTa6MOesgHMgEfVVXdJBM4AXNpN0H1RBagxoJUvmsqWS4GR+c1kDAMD8QbSEm79T
yaFz2n+SQb1TbdaW2VCKeC2kdCaDFe9KpeFklj296uQ0RUFPMh7kiZ4ITuO1wVdCLaQLdlBGo+Y5
G1pKY9sqnqfsT9LsnpRizfgiOYYAWJK0KzJMqGxpqHHXSF8/6F+/03cVJIZLuuma2LogbIu/wbt3
2iozQ7OudB/ceZ7YSDwQNswiJFtnvpOv53M6qjADctWDvTuaTRpzgOfCjkj/fj2Y90c3g/EwcSYZ
1/8+KM3raKyraWmcKg9ZEACyPX3RBnZq63MtDOeJI1pc6paXX1/X+vgUaIySdPq+y9L6UF0BUhaT
gzvsNL4yusuqGXSVu6omBX5WdK6u0i51DS5Bh/hJnZ/W0DZubX1gdGEbEXWNwazzF9dK8fDbroXP
Uipv7qnGTLreLIY57tM7K04WoEb+VNbEZ0495m76969v6tVh8eeTUkDL4qDk3Vo6LHu/XENnThZ3
yIbTWvgOJZi2+95SoJfQU1g8CU6KmvFS7arcU3l8gVJY24HLMwsdlsTtqLibrqGZDeiN9LComcdU
BR8X6fiRgfZdjwDD1uxaKgQb25mANRwUfInC2Phl4qLK73eOl9tHpzPIMZ4H2zJNAzESHZOJEWYp
uYyT6AZNQ+3s9Qs1h/aPZAGgTQnYb8Hh7H3YJIUNhTx1XPhUEHSHag/OUuAJ2quhM54WyE5O9319
Hcs86MLf0s/6xSFgWNtkiY5Vx9xcDGmkOQzn8j+FTHTeNmvJHtlsjsBdTy8O2R5pSM6UmwLZSQaG
/KU7jygxJ0G5dBuZB05lXMaw7muLZGMi6dj6g4Ug5ebX7/HDaUM7Fo8e6ueYq3ycm54LZA4Hve6E
h6FeoUtNsvi9SKJQB24y1c/QR/iqg++Xu59uvh8vrxcFts2w4TjPg3dhLbFWinLXIE9rxdgRlcn5
kveBx/XT106i4+Y2oyjijJf+ye2LDwNw2fU1R4MO46sm/tu4GnXILEMlYXiIPSxi/W2Glp8uRdtx
nwGDH+HihzuGs5ACKyo7vEDMJJkjeyNUNbnbmgIbYtTlWXzBdModSXD95Enn1suaNc11yFyKWrcx
tUptrLUzDLDpXHWdWaVT6FZSE/cYTVzM+EqWA6oPuDV6u86afejtlALYNVK09Sro7p/skB82Kjwa
4OFSl9JtelT33z4M9Cpz0dIjf1i3KLI+h1e+Bu42VQH1PZ8T9jAAVzazBcHGajqhifVpnvU+IIVm
gVA5ysOeDxREvG9sRtZUuPFcTF+wazVid8NexjXGXKNY2xBhmMtfr4N3BHCEMWCsIdzsarqIFVIp
fXvvo+F6wGL7+EviRKmNF51JE9QGS0mRkJCxTsLh2+j4AH27tosUvX72umLaIlbCpgUBkr7YZ4vz
Q9ZHb5RHoONBWjAfjywMgru5rsvkSxzGeieZER7iuMebSAfi5wBtpBc3naTR80zKydQB0vJ6znCs
gZB0k3nUJy+lIB6jt7gUMbDr1G/vvFGWCJ8tL34GbFEeF0Q1xKMaI7r827YodVf7HIAqYmdWYevN
RKNr+xDYpJ7mXlkyJXB/JfLYJOikgXIoPfqh6AyYkX+DoFsH6jI2fImMGjLTLG3lpz3pZdWnJcny
MKrXclIT6njWckqL4QXA/vgynWukv37d72MBFj29e83zJyLAr+ddzNd3VgomrhdPawJfNn43HIDR
DdGBCsCcZRtXsrw/C4j0fvafU9PV3bRXDi2zm832QwwiAE7jsllPD7MBoRa+VkSTq3ihB1XmwHP+
DeB5OH/ozzQjytpvL8acEdDpkBJg/li67P52SjvTIoKaI/UBfwHQKpucArNtbhJXygaQe+LgJXlR
ik6XBXPXZP7gmWJlCGW6vf4CdLrmFyPax7wx22wmAz8J3RodoGDq33v9xo3AzOB5a5nk8LxlxPO/
egjX8X+IGVtke1R9df7YA/+MkmuHYDSzr7rRnpBcg72hP4qjcWEYkDvYI62W/heqnVnfDy/IMGbL
tB8g0aD4i/5gA4IyPQ/USHp9Y/4k9B9HsekXdwnOwxSQSxDLfLxE103fHmUhpEQmMNgh1zz3Vyv6
RyD0gZaHYfFcnR/ESFY0zb+hPo0V41ageWna9zTIh3RGFKr1vP7QhYjKq2tvaukNn1BV1rdfOUq1
DkidPOGZpS0A6HKfhCRM1cZSA76XF7OZ6YNsIH73ygt3aoGG09CDrh9v8aVAx29vuxgYiF0iItWD
66SZygtbdA0VcDthwBI9FI6XWtkB2coiWrYQTnSBHO9Haq+niKaz9xW1Gz2UFK0G2mQ51SiOpPUd
IGdJAXFDiKWq6HFdx6GZe9SecXtqE7lXtr3Y9l2PRomctmEpYgpAdm4tgDGMJtbjWyiGAndC1m8s
IwLaTr9ylLB1Zh+0Ywbu1qSWbO+SNjd482z1OpCo3Zoe+nkKGURKvBjEf8Pe2Ec4oqOsUdODbJK9
rB3FQ3Qs2TJD275AdvIij+aY/1z7RFMD7y26wsvL9qcL8BI0znZxb/htfGsOQkPTmyimtH7M53To
/TtpKtQavySRQHj5BSUrl6tLquE8Den37jhf0qxlZl6mUun5XgSO/tkAIdzZdqnsrJs1SAFYQch0
O3WZci8gyk3xPhZO66X3mUpyxtinruRPP1nPr0fQT5sHiTlbFqsaCjdnFV2Qt+uZq4PCnYr6AR1p
KkS7BYCSYW+a0o2xa4VSNhE62h2kKNQUX8EYK2ojOHesZ2wJYP1ty1poXInwZKz8FwN0ShD/PkZM
HbQ5bc8IyQbPhWnAIbTilYlpZrTFXQYIzo4Mx6j8TeEkYDsukWwyebow2zB/vwOqow+EFf+GXhWB
+IReBL0hNmT2++WM2HP5CH4vGdoA93YLbrGl9onTGBi3Shri8TEeDayTtzRyQlIf8gabVkQQzQV/
Vhro/DOjcWMhAF8b+CgzFjTbN3VDXY+Selqh172nST3K7rqw4K1BCDj/4SwKZeADBaZ/hs+jBowN
dogUO3yBpN8FKAhjvFz9toZxsS2HUh4m2y0hy9UGsx4gzTnES0SuE9ZzJ2gF3ogg0uAad2kifMhl
DlhtE2BNBUClykKVMEr73OWo2ySty2sQs1ONfq436+BxjSGR2YkQINgaJcLtJIEOVKD43vO6smF2
SpTv6NGs8eMKCsnc1lnUQ+YsrqUu8rnVTSqhZt2II8mxm2jnDlS00iMlAnDptyu2JToHr6qabF7i
2sBbEUYCzh8305q0SOTWTiLAeVhgKi/7owW3K/EPbl3sZy+rnADG3659g5ApN8P8XAxwC59puLxz
FIDHTqWGDdFGxkBXLt8Ha9jyeMReXXxfxTVdxD0nU1DVB04lnsC+pRrBI6KpqDedpaCHdLeu5rBO
JJbUc8tmVkJzwi0s20iz7/ubLnKN6oBOe8bf8uQmKs32kCB7hDrT8tKCxiD0oiBL5asvUo07HOdG
X0F3D6HDOACAwMOE2BuAwXIi3YmAK6+7NrLu0tLZtgZR5LwfeiqOAKz6Rn+I10uSVEh5iaVQI+sI
xkqnzPkoxT5CZaJCUZE4KCPvpaoPqFCj90BG2YRKasx08QJ6G4UgsuhX8BmJFmPMTFb7PSuFPjuO
6l4+3wgfxTL3OjAMCPDHYkAsHIgbyrdzv0W0LkoRdJkGQuxDL6Su86FEBKTLHBOS/ZNNMzZ/kiPg
2MtzGDhhOM8zSTVABYmkEqzOcuibGCfa/do/yDsgZimEVKOlazzxGuT1OW6Vjqlv350MDYMIkJlO
66thZOurEXUrySsQHg6SEYbfQj2jv46XUge3bRbqWNHL0Wu5dUw5839eYRJG0LB+rYattcpGDTmx
JRoLsedfZp7SwWw3CZNTyp9UhWp+7RThRYX1UzhfZbi/8arWAfvKwlH90DWBhuG2YCW5pomFkn5w
okVJdFNWRdEQwib1HDlbN8l7Q6CkjHJ1f++aFVjdYzCayCwehEocisdj7ujadwonlXHN54eHQOvA
yZ2n+RTj0g4GMTUOIi1mXWmv/ZmyXdfzMwSvY+iK8SkdRhk3lyKrveQyAZnMGS+XvucCTMqJR2oa
TsZfs/krQoM5NOidD5ImLcJoqRmjqvPSeCgTCVb1K3w1sIdK5dewTysGZtVsk+JifZgAU5yl2Qe0
lJbuwOoOWOsIv+hoYP1zYfZtU2u3C4pc25KGa30f+Q2t/bAQutVh+55kXFNQ6n5hN+kaM/A3z5eP
c1pOnrc7JzF+FWkMCPslU2z9psbbhr8l3dVvvXOmdALu9grhWRspuWUEsXmB7MnSTfB2UZhMDoP2
tHmSFNNywilXNLo35QmNYKgNDFzsaxcHRK0Beu6SrYvRTLFQQB9NxZaB3tqMmLmLHP3rC4PFqCfZ
ORMNJX2h/KLpC1233LTnudYPWAiPM9LRATy1xRtiyL95/HowrQdGMaDzSo7TgR49DGjVJfJAoRce
07ZNMjt6ooFhjeaVosI8e3t83lHS3q137I6NrDr4WRPox7u6rvSWRDKIj9O29hDO+168biMjy5L9
gGNATtMDZ7Lvw65nu0aP77qQHGDT0U9i2m24oZZJfiWFgZMv2sxmPIR3HfkIc7IbXP2+ssBT9OBx
IdDbkDErDZ8KXeYiaXlAyxEo0chrejG7xcq9ZLv2aobB1EXntfsnltllY6WUqMvMFhsKbaYqVHqn
nukr8Y5XDDK8TL33GDn9TjDV3CODWJ/e0uFNkB1iqcz+cpFt8AASw423w1jp4SAMriu742vIUUbU
RqnT+CMCzxuo/Upgz2IVYDzB50aDHRMQQE/MN60jgkw++ZiM8Ac5DJ652ud9jzzO1f9UrqkOMu4o
MPSKhAQm9YI+NydUlOiNya4KrPBgYE7hN0jhgt1J5MiobDoPUvawydrW56laUzJ4qF2uywzrgMiw
3Q083oVy02bKmtQqHqCOwqpHvve8locg9ei/plo7G3QU1X7Xv0ynQN8g8FkT0GsDF4/v1jXpL/TQ
BaTgImn4XzmEqZ76mclJdPBT0t043BAJJP2lcntQuQEMRRYY3i0lW0HM3bKFnDN7FM/Rg7v2CMlU
9RCFi96wlCUjRjSRO/GzNTJbmzaGZ+ZDibI+7hLBywz1CFULQjne0Dqe8nymiddG4RQZjrQf1/fV
F2BsAKKhe02KREZo6A07oSOpaRMZcPUOddCEutDtChYrYlvpbfKMIBskBgMAyaqGiOexDhEndQ9a
mXn5Kx5NikjQFDkekwFv99P0WrpKmljjBcZzFaIFG82cZnt+fchs/XwXZHE9jDdl2S9NdoEih14Z
sP0oBm3dFmrCePSSUi86OaSC2RDrtvj3gtRQfZ/DpQ7gZp+XyXqDXUC/iVljlq9QS5RcmfSo+zPC
dYuhgM0CsMNMF8DW4zIqRn1lIEMOT3/dsct+9LjlMyQhPxdtlQz0KhKpYTJ8GMuw1h8Gp8LadDfU
pV52yNTpE6/AborryKnS+Vt/PiAbBCr0AbHUOn5ZO9eoDeh+RLwkGha6Jo8KyUn+Dncu3aSIoQ/w
Xe0ROLDMs1Kf/n2Au5zuDr+iM/LzDri81g6b13rSfO5uLk7/Out8fwahrXqbQv1BGEHH5uD2o8Yn
rg3QTMQJ8zOfHGpf4gz+KKdJXyVTnV6iBXKOHPu+Vwys1NJx9V97dPeXlxTRLRQAW3ZNc7oSoHzA
raz3vU6i9WGsK9t1at3xbs8tsmDyK2bWevvrJhz6LEMbtz4WIdR3fCSh74O7TGMf3SiAZAgOFjy/
w3gO/qreXTi4Z5eaWX09ddLwixu3KfOxB+mPmP5fVGPZLHdFFHXEtKJFI/6rthQilj2XUzB+sG30
0yHHRD5WLsj2GZvY6XUm7HJ4UJSA+a9TWaAqAX8W9frViJii69dWt3fUZikbly8oeYxchFndkLc6
dVR14S26yQiccvLa6FbtGrfQX0InBcRGDdSJpm82VFPvq4aWcmN2MOmF2iB+U9zRqWK4WECRa+2A
yxRKbLxM5PK56FNdsrGbQJdsWqRu+aNzBYEAouWbtWYQnytCspH64O/TVJepOifS1cNfZ9a6DvZz
Xk1LlS4A9WZT2Fog7V2dLCmwIKu62r4bU46ZmgWhzaUQeefRfIeFomdOK8alTkHbDaixX5/n3a9H
8bYTQedbUyIDsiew2Ci1vedONrrenWOIdBcXtcbFnrujZkHwRyuek0mLkL52/1Gk+7zt/7b2z+UF
UAOScN8C7YAc6LviwjBAcC+dYLoTlaP7c71CpDTZrC0AilTEXXFamgwDQYFzvI8bE3vD/0fLVOir
vXkl9GRgelm2AylV2O/rswBMMFKC4U0yyoQub4uO1Buxl5Qah2ls+7K1s3E/oMROBSAcO14UArk6
L6d9o6FHaw4OfjDyswe6zoS/2hihJbJFoF8DG7NX0CoUa41W7A2S7W99Hfw3Z+e1Y7exresnIsAc
bmfsrNySdUOoZZk5k8Xw9OcrVmnDbgHS2ftqwV7t7jnJCmP84w9JJd5jPSsbNM0bzYAVfVxvgKPW
P40dfnnq0DwiOZgG/2Irvg6nxIPN8F1jsB+lu/l0q8/LIuUIoNfc5+P5ImTZWatTulKTcchfclf8
fgX+FxRnCTCkZ9Zg+oQvUnK+nrnk8FG7wYvFY+otkme/CEprrpW9CdzmbD9/8Wzh4P39H/5lA5KZ
6eO+SSBoiNffayNTewyRqEXu9OipKivogdOKez3CndwOPoMuAImljlL3R6Katd9/jNffX3IruNKx
ASakjTD6V1tgmi3MOKq5fER9pFDL1Oc1AGFnlERsEEQFp7raV/3v//IrM15Gr5LQAbWfUSxTgeA1
oNEJMvJyERsPaTVI3KAMYprdc5h3bT8exo579wWupxyLLAp0mMJOXsJsWnmVYx2TxB+tNse4/Q+n
4+slivCCZ+GxpSOsHL3XB4M/bNAAgtjE4WWHVYgPk8XSiPv5eKuW6FwnHFJ6GlT5vqwcvP+fQ2pf
Cf8+F2xGxZBVyOtmWAtXT77Cf9Eve9ybQzj9/UMhChePGv1MoFwK8/2ajJ074fA0Bua3svBlOWM5
fW196yaUD8S5dAhhgKGTIPLzGyJ4Usf+A0Pn9VLG0c31QqybGVtiXvuaoMM1IyDsR4SjLEoUpxZq
a1A6AUmFRLU+h5lHc4BIFUqTtVUeH/P3y2k34f33Y/JtPKwxBWYrw4j6hdJEKSAkmrs+5n2D/f5F
dEMT9o8RPhbxc7Ishp8S4rQi43u3KSWgFjdnPtxx3EqYALpPY+CtbXFtN3xl/2njMSm+pYaFmoko
tsESUC3CiRIdLfRqyIl4k4TMhmbLTjiHgTaZ5LhQtnjiunrvKs5wdHlmIImmGi3FX0mM8OZrMN7u
BR4EBLGffA19pneIkviV04xScz4YofDmgtqGgMyG9IPOTmfGsAiy8d4qwpAqVB8Wfgnu9CFB2UQ6
GcK+oBdnMGZnCLF/KXAZQHpRrFJ6ZorOwL+oSdKJ8BzSXSTVIQkHuZJL8j9T8xx41LLtyfSw8Rnv
+i6FrXYGBUnN59+/PeuXNYRUiD0HIRckCx/wV/VIEHLCzUwKHzVK3KqvT+lHQ3zHZWTGWP2Ucxkx
xesZCiFYU1RsfXF1SpJa5KRHgVpthWTub+4oqYNKA6e/dsVYqvlkLnZizqeuC/34T0PI1zNIZP/Q
Ozg9UCBBEnq9Hxwk5wDAZv9AM9h69Xe0+alTXxAC0R1pDaZWy221IUUISDlpR9WRlwpMg8w/7I5X
sjLIDZHDJ0FujD0ndhnBq0PEjAlrM1hTD3MVhlv62fGwailu4VW4xoeQOptCM4AYXX2xOcRYsIvI
I5rPMVlmI3paAheP3nNNpRBMB/3h55IAEcjWcqD/lR7aGW43DlRWEcrK2Bgvv18j/6VHUJ/BIvOR
dRHPbOGY+pqvK1b4SwGjtocAC+ZeZoPFlZOQ8AbulZKB+3+oDgITMiq+IozqpFx795j919HLzKSj
J/eqBz1Q1BV8p+pzfAQymoXOh+hs/4Gb8boy5hjzeGWIlmCcOb/U54XoJHFjbh+yNA84LCuab//r
z79PjJ7jvw2iQU7eYksgEr/5/cP+5e9DCVcG5PJ6xrXzv5dOXa4p8TkWuaNKGjFzqMme+j+qLUx8
ID7cdjbK4D+xlH75ALxmCE8oQ1BymVwx//0APvAxjmPbcAeTbj8B3b3J1pdfYowSWWP9kTRy9fps
CD7//gHIL/jv60R6ulCXSF4QuMIvl1qxzJjKwSS9zzkgt49hOA0haR9+DMjDh+6N4eLbiIX/sFFf
28nYVILcBRFMJCpD1tyr7114jnC2qunvURal3fQUkGCxPmP/kmMcpYbpNWYZzufR6uVUm30j2134
8rJ1yWISJsG/u3yicR0CiHrbEakMkN8FAzGJdulpPZ2AvKWYTRJ7c0KIZVJwEybbQrfLXSn4Yqoq
GRG/f6yvKyvosSxsSKZw76j+Xzc5sUfET2Nb+f0YCWe/dXE5Dw7YApASdJ7qQnj5T+2XtzImeZkQ
0QlT9tgQGv/wkl8fKSHPmtdMFKnNkf1LK0Kyb5Q445rfBzudJ0sgowH6yspOwYC///K//jlOLqZ3
CCEhxf7itZ1nnscMc/PusCUJAMpyW6K9bikoYEcXV7k/8dq9X859CgeaGw4xrDtMXHdfLadhiEnx
pUa80wRg7OqoOJakarfnaZjlrE3q6EV5n64jSrpjX/uD2z7Z07i15QWRdGz2924LT0I8aLRSC6q8
BNY62ErUA6guZQzKpJlFTTxHyO0alF1vMWEcSaf2+a3yYljhZaCMi1c5wmrnQfYcVCpy7ZZ+JYdj
aczsBhEWtA5QwZ2PXyqKlzcJOc7C1UsO0sc06fnxUDGmmnqWI8gcxiDQbBOXYGSZqkPromuYZYpK
yrgqYVONBlYmS1MWlNwRaS8ycvXKuGPEd6TShxWUqcGbqAlKZp4a1PKDomyRsGSPNo4/opuCBhdj
YEnRTvIrSZeInxKpIfclQK+RtNjb5IbDF3WjwOoJD+fjqI6ilC3gy5pU/nAJe8NNyMMjKGH1r0OF
Iie6zbsNwbkCZ0xco/jeOTOSzbl4CRL7t+ph6WZFH8e50hhr4EwPC5rFqTdi13e0BVxTdnf2jvko
bBhwTeLEOwfVrD1zza8x6sDVOirKnO4EQzuSDzPohJQq61lo487S4yPbQeZ/8+x0W+DWbua+K0NW
EhoHEE6XygwYs/2HCjnMD8T15cu30Z1zdGWEl5PBg1TLQ1hUpXxLsNFsX661ZfMAjcmWgkj4AX19
adlWkX9X2S1xY9kUDNPHHI8IpIDMFzyZ3rd3k8iByOC+EHU8VMxDsQdInGPeuy5AYYfS/xvEpyw4
jgxc/O4szFY2fUmGLvV5WseUiTVTDyOBTA8xk1BoywPYPJNohCQHb0WJYI5FbnrXPqklylwDKUTl
AT7J4n3Z1FSj9I2RuLPCRxeMZewOwmuoy1aDcw1DxxO0xJeqdIUszYAg3Kfe7Gasb7ttKrZPc7/y
uZzOsOYfFSxO7DLSfEu954Xfsz0zW5+m74AZlvvMUFxMb7DHqVr7YhitsT4HLplX4xvUe9Jvxttc
OTYm/2sboDPmmzWUp0HNgfWEAHcByb9EUrRPm8JMdpoBeDWLlV7ZtygL27xhmhMwd9wumgzAachZ
cN0IIe7FuyAsRlwZNcLOySuxll6dArqAi1bfzT5XoWvl79SyJuOXLVvsG1eYYOzJaROhPTRnQfAy
y1CRFWKDecdNa9iGKI5CMXtUq47hrlyYitOZ23buYfEY4GuxndouJnD6Lao6Ob/Qii4/L+akP5td
5WEM6ZdpkiIU7WPxhKFjMkP00nzOekm5bPU3VUssXH1kYCZBDaxRd3E2vF8Umqq2ehFGofFZeD15
l5E6uvTsz/G8Wh5/O5N/3Hms5q631I9Jewb0eSllIgVXFX9bTU2AesElNHBfhiYnsaauurCHuVWw
s0nMZ4KJPYfZmXY9SJJu/NBW5NeeiUYWFRC+GnKoCZUfLhLqnOat5AWC1sgntC3oLGAn8GSi5KSm
aJttEvxz76pJR9VNkq8UMcDg5yVNsHvRRj/jzGTXO/XwnDjg132ZBkDtsC1SSw5ZOguL90cva/wN
vxl1UGZ4AHOIVkvjsRmLJjWL/FhHBtYbh8hwYal0arPN6vft047eWdfwEx5hvN1DjEV0Q+YvCjiT
VaA4TOrV/Fzb+6mHabesKQO48TwydVIi1ODjWSER6YDjniVvgZzMez6KGt9rUoGiyBDDLbufZJGT
YTH5++WmoCM9a3f2HlAfDwpknHJLbkEyoW3eq6+oIT3YL+sSQ8+4JMS8bTPeadQZAa6BsDh6hN21
0UtNjAXhg+etDnG00C5VOk4HsoVMVS//U3u5T9//Z7HtAqB53Qb2vagL+fOOAi6wjZMPoFYVZVKa
rC39gkxzkaCHvZXplpEWveZwhfQ15wYjNQ0B3PJe09hP0Yw7XK5w9XUj6W0+CDdhAPToUGYwrCKd
QyL/ozpXMPuGyXeZ5ATaOMNJ9MwGlsMoZ53U6Qz0vrTxJLF6gt7RNp30P1kKwF/UX1e1G3wi2Tho
AL/AGIJ1hHOtFG3GU80ZiSZVEooCpc6h46ysx9wIV/Oh8/dRWzu24dcedVX6OWG4XOPn7zTGjzL3
Q620Lkshb3U9lGyZWXAhakh7dhPKSWnnAH0jn6QzgLAFK1bLr0hTI3MAOAN2BObHeGkXzsXw4QA2
+K/uFPbBxQIMsKmd5X0CZuyW4REpTkzSvA8AOA3nyTQx4zmPiriulm2kfAh0JaCvewyTOAFus86e
YALiE7fV0THpGtTljEwrx9guZd/I98sb4oPrA1kXjnqhAwZIzL5YJQlKz2frnov7ne4QS69a5exY
0ZIiA1MD5FgtOigbJste406qqNIcLyQ6km4UkVLCj6A5lCuGiRn7zqttj0ILDz95zjr5OLFgoMak
y4eR+fPYnDIl2ukVpye26eaaQ24x+MQew0kq7L/V5BUSmKwqXf0bqQ/5jdzoEhut0lHS/TQ3rO0E
XUeoWDwmVwGfamBGzc5X91FkRxC1DDjBDGDU6aSKp16Vh7BD5GmhJ7+JuuKxboL7oia/enlu2c5x
7GZpsaAKUgVUDaqyhXfs454nUry6YdXBSOJJcsiDe93mFd8L4oURSlcgtZqnBFoo3BO153JJcO4O
jDYcuJ2kbRBJexuOdddkl8yMffelUi+78eGaP485rgg4GaRwDN85vikH7o5IkkF8jBNBTgeaBCn4
x4RR0sFoASThQDF6jHwH6T01kgahqUqIhDxTG5MRl2r6qGfw6+CVAu5cjP4rPU6DKyc+WuySK9Kc
RXnB+++G0uuat+acERp4qDJGCTDeChi1THb301rvMWjzWz+dwjAj4uBWgxVGMo+FdUwwpiDpo8vF
jmRxS5IqOQoOo/m4mgxymdIrUqNTeqxX+XdAOw4BKa8lAZCKOKCr12Ix5Fq0uJJZOfohawkiNzR6
2KOkm6XL06AoRAhS6zE804QsDYHcWZkM+V+/7ydfYxSYHwYoM5haERrpuq+Bxs3zlyZL6vKuKlvI
2RCxVT2/yXnxqiZZWmbyv/rDKIVo4YFngP09hlevobiycMYubLb0Li/TLnxZ6RQCSP4tDiw4UXTG
UtXnmquCY/73f/j1MASIn4Y2dJmbMfVwf2HBGkaIGWZVpzc1ad6hewuwOvrJXYTHDBRuKA5TEF43
2+0teDTblA5lfXSz1cHNxudO7e2HYj9aRhPnkeINjMBpbt/+/kO+nuQyvg1DQGwngLlC5NLroRpJ
JAybW+FcNTFJ0REXbRfX5xLyNcOlLY0LtjP4iOekwBAH9mEZRdu216bE5C0jgqMHyu+bzGiSI6Q5
uMaEyZJLiU+k8unrUrzi8R3KSqNmnkv89oLFEJUqcSYVdi7guGq3ePtU4Pdf03oVsQUyCTaHcp5M
TbgEpvd6kmvCgGNtCvsyeulmhJROSe3imRdFVoeN3YilQYfTVEbtf9zmaImTM2a7afPGVj5yvkPF
Tf8Y9JbxYk0cKhhT7QMVbYun+djgm1BwD1UADzw9mfiAGOMxTbemf+yZZa/msQrS1M3RzZpS91HP
5RTgCYLbDZ3dTN4RFoV0LisHYbe71EGfkoNzV7RC5ueiYLC53OUd8aJ9gZqyrTuDHOJos8S1xVJn
yJjpDF772FAGFtUV0Hewv2EwSjd9Xr3KCZ6LLfYQ2QauMQ3FORYbjOD7zo6pq6/bhMfBE2yslUxv
CqiWpAjCGrImv5LqVsePluy64d16kTH3Jwg6bbQ+rf0QOi1y6EyiBp4Rbgk0WoHh6XprDmjflhNp
QZlBdLc6971hIPrl87piH9QcB6fHmfXQIDQ2PrqzaXrYFjYROUOXAv8bO7iSPl5y1s8rYgCE1tu4
lsk5E8PAWGDnGFRqohKjdAq+Y7eT5teEFqQDtCtqxHmnvhtnlt2mjDj1NG2G45yj9DZW9vBJLEPQ
JcfRWenkj5yMsD5vK2yLpv4jvKENaZTZRZhZvIN7lWcdbklNYA7Y/U5t8W1Kl9l8ofq1w9up7S0r
ORZLXE7Mt6A8MDnT7p2qacrCdOKF9EU8rcWDCFtpn6S0CtrSVNcCBq+UMkH1bWJrpMB5LFpZTQuE
QNNAFTt7E1b5VHjib7WRkrxm3pcG/ozMgNRK1+xPs9MIbOzy0Mif/7DFsIH4Lw4NBgwIzNGODbUL
ZeD1YAzJXg2PoPVuRZNmDnbibZQ0+UcLWiW+mJyE8Q3ZXUyjANCauoz6Ft8OOw5u5hIr1NNiLRl4
2Ii68dRij/Qwz2MLNjdZyceynLDFidwqmR/tgIBN4hxc/87kGUxsZu7LpLiD7AqOVxzLaBzM09Tz
/6XXyiat6E1eYKtzZ7S4Xl2J9WkzEjIz8S0eijW/OF42o4Kzrf49NghZc+7akaD5fgu9FW2Ab8+3
PhzO8tI4cdSeujgJxmM2LhBSTxZBBdZ9FNXtkxGsgSDvBtUOMdzpfMIT3dsOdRq2J9CZJrpLPBQ1
eOrUwQOmAXV0JjKlDfmyRfChJML4cepdMaNMceyvlh9ld+XiDf4BlCh/6qtoOvVjZj0vFbEExdh/
89O0eyZoQCbaGIt12EYXEsiBaWFcCey+UoxJH4CrmIWfFs/dsoj4oL4azAc0OMbfkUicK/6G1WlF
DHGG15wcA28Ib/iu1tk0Us6gBvzjo4+pymGAAIJRV7Q9jFtMtHJUBusns3QJFwOPao7CIi1eZB0Z
MU7bPybobi7FOnrvx9BwrnFkNucmb6WTIeDBPcO8+mrSOZwssFtpLRM84jyU3LQYmn40W8/7a7XD
9FM8jP27len8Q4L92C25VyTpwEJ0TySIWdRL83b2l9yF9bTly63pjNM9MdzLm8YerPM2k6FU5K6N
bZkguwNi1/p3G87Fh25y57eVa453mJSlT3NgVgXcpLw7E9S+3aOoij7gulXeWUnskdywyfRF3FwP
sMXDexPy66fSm/pPEbZ2Vxg3xhGcJL7x+qnlNgF0OwIXGeSxTaF74wq//tCOc90cJQf/4hAW+y2x
ieOICHw4MlAaP8DMtqHZ9851Dhr70XYS4zRvYvtR9HHzkvgZ3jxrbJwaQfD6sMXWi4WD2k3QrMWN
k3nrm802xkc/GdqrlQpxm87EuTvxtsInzwh5z/rGfYtTcbic8Tmu+StWfDboXe/b1l0PeRj2wSUs
i/gfmMbPkd9MLyRYiSs8xehQYPSAyMvjPMwK86PLAXw2liJ84yVBcONsGdF4zsAXABb2PoYU80jn
Z7JqT03Y1N/IpPcIJury5oGlSZsQtTP7xK4Rd2FKRn1RWA8JBjPflsw17jq7R/1Fu3PrcZy8a5oM
CSl+Ws94zGyHZhP5t7QusvI42zXseW+uQUpiC1EzVnCwhIWDDnUu6xcO1IoMJf6H+BKissCWkOQd
VtvovqxGMF08NKu3xdROnBnpVrzDonB8N3PZMI0f6uuEzZXM+6o/+JAt7UNcNcSeH41MpHTI4OeL
uJRJNfxlBWP9lFKsnY2ZqfMpFoGZkZM1J2f0n88zCXSIAprPxDGNtzjafxeD8+yD++P9XSwXYwqK
4xbZ3YXGpzVurbErogewuuqGL1Y6R8qj9omKIo0ujDZjARfA5kpODfAdpGstx2sNB/bAsMr8BoNi
Oc6RRy6F2xp/Gclo0w72mVsf+FTl3/5Wezd5arj3zbZ2X5GtGXcFLQ2by10eE9eZ76ZsyGF8+F51
wtmi+2vm7ri3Vs//hE1d966KO9M91WkxXnzi2Z5ta6j6Uxwb/V0wegFu/RTEPwyyUFY4ke2Iv4eN
kdg59YbssVucCVObeGhPbeEF9SEKUB2HXxjah0d76FfMAXnCd5Oo7JNJjultuvnDe+J8jPNE3FV2
AcUw3ydMAgShh1XMF2o4SyDzvkeOTxQPHnA/Gmfl+Iky5wEtSp4dePDm3Ywf2jl0puoj8kxQtmUL
v8VOk3wqoDQMRHNBUTnwFNoPVpR7l3yRoX5Z3JfXpAmzr64/DTeBsaYv7gB/wI3HAEeUme7Q3+zy
sMR1zNZEcnvB4K+7y+ysPmGyBQrmFvEpz9rs77BNuyOFb/iuB0nDHs5NbspwW2johxFhjZ3cV5to
77tsfeKDf88Hv/rebVbN8BOXwKZwOLs7ZzxDz834r5jR3RXuGD0hWnLPa+b1F6ebk+rgzVl7yj3D
e3DbxT8ErfkVbx33fikWNIClM17nyJKUd/buKevb8svm2ine314zwL0Zo5vWFf1HHw8inNSKInsy
EsM+cgk37+t+ETd+RBKsyWl2ndc1vnH52/kpEK7xPg2FwNwP3LO8LHmR1dciCdP8h2LXgxJKRvGW
hThFFJslPUOyrZNAnJKMtRuFWnbMcBinirSjJEOvpdtF5SyhUA9tO6JZbcMs+UnvNZO94EChn1Ow
J1FCKagdujwMUs8j7n9ldFzKZN6y5wDhLHVsTgYEP+IpTyuKK9mUqnnehl/MVB/MdkI4dQBEYD63
ZGPSfY494unFT6Blq6F2UPajSruNaq92v2vsldEFVqDHocLV9rROQmyPsGuS/qaPGW/gTpW0K7GO
zuzXT3k1jWI6JJE35ucJM7/0bAy9058MowbQMOJ6DX+YWK7Gd1jWWxUipoISzyDfYL50jN/rd+7c
xfmX0UuascW+ZGiy95h5xpYFMFuUtnnP0Hfx/Cv2Bwk55BOWspgdzxjor+cRhmOI5U1XNAeMHxJ0
WvGcc3EdMN+QcqhhYeKmJ5wEkCLRmywqnZNCjKLdCa3btnYlOmbIqvEHhsPFBEESQYL3908TOrsN
i8eZ+XJyt5o+W4zosfYaFzFDdnC3YvO/UZAF2XnK58m4wmsp6rfalb/aGI03vI6E2aCakkQQ4EJ6
kJTHGKTCGv6hZ5U0G3OdZbuweJWEYtBdoD1+UqVxZhoSRtPjBVj9yEEPqNS64Z22kNOKLvLLSt8/
xw6XX/9ELQVaPmsxkxqcOJO9VflxC41hTa44fLX8TTVYNDYsBG8VPiiHIPhX7bMSzRWGhiT5q6xz
SRGDOy6lpWokkap/p8cxWnjVzLb0JE/NWQ6EFfNc9RFaDqGErkIJwbqslhAbXZCErs0ZtQpWQUoD
o2dI6tMUTsi7rRVxWaOHerIjLDk5QzAa16U8fMLFuk0D4Qnjllmfk+F+E/Bomivd99rbb2LR9M0/
Y+QHfX5PX4wU7SCYAJvt3ZYQwSGOtsnlj4oFH3o2ucqsqLFqH2AYpkovFTaMxZE5mq4cXcQBDBRA
69gysAPviVi1LRzPCyShV60aabpQqjG7dAbu1SNQhdf5ZshD1xLCkZhQRvKJTXcwnsMMC8cfGLgn
DSPLOKy9gNXjS3hxZ85KJkIa3tKsYzV6aEgMwZZgmzeMV65W008rRvsKae1ce1kgfQSGsLHF29Fj
oZS+wrY32NBGUwDfHmqHmgi9nhLAaBDZUXMYsrXlDOonh1e9pp+wLMNqANQqbjZGUiKN5AuNKVhK
7yEv3Bb8T6OOwc5S11JaOgsJG5Kzai35tZrRW1P7xEW/Ug1iC8lHcW30XsjyakaBzLkHgkRf0JbK
5dhJ9sPLqhwMp42BSYOiaE6TShrOdO4nrAClb+QIf4awxiync0Bt5i1Ez+npnp5Da9Gf3wlBj7K4
UWqSDo+v2vK84As2vGgZZxNlKIY1s2IAlcr4FPPQrTJodecjRNkarSecH9fla86xYH40cfBtOZ2j
NK8uSEuF+ErXln2rpcvwzLw8sor3ZlpOWA4vTg9OP/Rd7j6nhDWXD5mPufulpx/z36mzZPSZ7DNQ
23H1ManQHBgkn/LymN/+D5KuNp0eM2ohhlCyuEoQhEgmezlyUGihs5Ysi32uT0ITS7JuJzmvx8YB
TRtkicrHlEfxjmWMpfd1DhYr+t6klNIvhTfKRr9X1DW9aXdxhEKBhtiUrA4k93IQNLaI1N9XaxNX
31obi7KJQMFpWU0CUzFUzo7qPNJWRIpjg4Wx/DgI2MV2XasQRkwc1G5LP7j7OrXRDOlDPaK+KFrS
iL04XGPWAu3j8kVNRq2hSXhSrvKG33abSDU/UDd2AdGKg6teXHnb2+GukHcAVPiXc2zKqZHiM6kz
Wl/za8DAhrzF1fkxePA2SBhFOb2809pllEGS56LGQPYayECBEmdWeyHcuim9j+oow5hYKuv0NFzN
nQcFoJjYI0IvmBVvvxoH+YPTPuqICe2B1aXE9uBe8iNayyp3aitwl5veaPOdvkIw04CM7vxOgB+p
GVTLBNhMXj9N18ovr6yISTyQ14/WbDS1vTQMQ4RdLSSeqIPYhy7AbkciLGk/8O2lMiYTWHGkJ6KY
5etS62VUY7c8myV5wSF8a3v2xYqX/e2yMu7CDbQAAK6o58kT9YOznnp1S47Y4lb4pTwJgAZlzaMm
qGsbSR1RDRmg6Q5W2WSc9Fo3oHwYf/qsrrGc6wpUtFxksyJaqPemRVD6ZSthX4PZPb+36xN53Phz
LK/nTCkqgibYBwL7BBL3hIkTr8bkz8COHkFrRPG7Wzv0u5mDuxVi6km0rAdnOmMa05TlHfBn2PVX
ayD/g3l05C8LjpV+xeK/4t5VmKhWA9AccVdUZLt69wJrUSj2E4wE7IQOhVOi4r3RMzFND3bcXs5z
4EXLqhSJvpO2x7Iu2/H7UFrNZH9werdys5NnijWYL5a1SgswE2tInoyaoTciklqQnxw6Cng5PS8p
H9/5+5VjlIO8aJVrQ0IDKiWRO89aaxopieVvxY1QPkDMEWQF0O7TsBgaIs/KVG6Z6vJiSuYjn3ak
npZBojLtE81WByjGMO5o2hv4HJjJ3TU4+/LRtp0S547mJrXOFYPn8iQMWsoTtIOKsolMDFrTU+Kk
S1CcdC6C1nJFIb4V9qccr6Mygna772S9jNWGrlMxOvFjkhnLBicIH9Wm+zpYcKnODWEwxLMzPnf5
FrrScdT7zyojcMYXEk/25bXT1ZKkaVjaRQTVqDr7wZDxrEy3l6eu1jBrIwClicsUAwJ7FEnI0g+w
6IkzxwFmLiVBqJl6uUPzOJWDtWwJ5DXb9rsL6MD0hEdItCZWOThRDjn8QDyQWC7pbrI7udGM3FrT
JPQcWtOEGHzKgbtW7Gn3B234Zgz4jiJXUl6nmpfTohzgNTuuSevyriiwrHKeGoo+wvHqHGUEomCu
YP67pKk27LaKvJyA6BcyCWRpYMYJA78RwiSPqPYxZCLAZKQ6wq1tQWpsHLcCUheIM6zEipipvYzW
1EJEnqQJ3QqDvOjh9NPRjjAs3oul4qU6ihY+mJLJqBtRRAivvHsybaVFgBZNe0Mlh9UrWUDMIfPV
Lez+W1F4u9+AKm0BYXpeoGJkNv06sMj0mulbWw7iIfNIu5sx7nHPv4ZRzIzhmiHP2sXhNeUYVZnc
NopEFpam3GT6uWL9LXcK5AK5DZd4lLvXnDlOvEM0YONhnpa+nclTVncbULrkWqyAkfM5cMytbqAt
Ojm+qHrN6M4Ds/+9ARlwgbzVx36m7DA1yZJcCSm01W3Sio3vYJ1qxMXMP1RHmjSD5KeNeTryzNQl
r/c0eXDqu9MT55dOGe6tVkD8DHdcjOvLRbkC6APbUHpzvrz0D9DpYZUiIWi2TqDoDeHqyFNXz1jd
lVifHtksvxEDkN06Eo2tvHL0kQ0TSZ7tk4mHGxRORU0oc2xNvJPylYTQ4LZXSFfObN22e/Wt2YFG
65CcdJ9mFiffecKxjC+jHrRachEMRZ6R+lfE/sr6Rnm+2Epv//NtKuZk0g/y5ZvuAt50gABOCbUN
OEcgv5+kEBUTeq7qFRRvMvzDukUwNw8mPm51e0iYbAHjAzmZmI4pGq16D84YypeuuE19mEgNr2JX
J6rk1hd5RO/En4qUBYP+J+AD+Yo0RwvyrLygrcFLQyIXQjfxsLZQm6IbUE7ll58W4YrBgZGPXK61
EsWniv7b46ZOBQVv0+Dv/WTRqY88tgsQgCZcKhphijEOr0hzvRSFh5QDudTVPeArQAOMcs/02jZJ
WBqcTj57c12kXYR8mJKwotTh8AjlURshc+B5J3YjOzEdYiesQOIo+H1Jb42tx1QBe1XgDSyExbTI
l7FyRPPLGhBsfos2I9deErrp3TzYEnwI5bU/KbX9RNAIv1O2a/Kz7DWMrhZFNEPWO0lTX4hxYzwn
A5QbRbKm/4LXQqCMPPzHvWJToE3ihCCYRw90MCB2geuGd0MzKv0HtL1BZbBscVXYfTnnxZZMHlXs
6qubbE6qTFfpt7qU/CjKMEUshUtOdd+BarBg/B0aUTxEbaKiqqhhZwdXqtJP3FZSIXN1UhT5JFqw
Ucqb2LizVIwXxnf0P5oZo+8FRm07WqbWun52BgHt8mzb4Ra941StuUAJ4XtouwbNBoHxIamrqnyK
0VZ3L9DMafkDDjL5ehXcZWbtDpMpHxCdA2C2hagp8IrB2AYMR9OpeMKqxtzmY2cukUXVI9uZJu8l
YU2V2swUJO1GK9+cLWxXactlYkEE9Vfepki6ZRlrQW+XN5PC5zwnlzVxEVssc8VR5CJfpa9zQibT
s/bZ0LYO8ELl+a5agVCd8vpRo6OQ13kKisVbD/ydzB8scWovjyFwou8efZVgadnU8t5Jm+RoRqSm
iOoDiKgDWZco/Es1QMYCceCRjBvLAyOenLkJ9SVSDbZUIv90pfh32AKktX3TKVIiPCP5iAanQIBZ
M9+DtlqfsRGXEu6fOl1FJKIXk7W+bvClKpof+cnzUXxEtildoloOGsIkznHFRoqYADSs1c5505BL
m+RjYBNNsJiX1Dfkfaj5e2ohKzNpgtxGHh4GTPKdKDUgdaIHZd4xhkGbLPUorofHiuO7QYMiqvVN
2eHsHh4UY3Xre0me1XIffTuqPBgdkKBN27KONsU6w2PcenFntRW1ygW1Wy9IxDESSfvU514wN5Jj
qJ2qOmVR9pPXutdoCXpLdrnGUxqaOllW9kJuVd0qOf4sy4ZGBcHow0rbWWmtQ60qt8YLpSNYCrmF
gso2R+l/QS6XEw5cpOjL2iuUBfmJMFqT8gLLC9NxwUklLsCY9Kcdogwt9htNl2WyLL9Q4q+L2V/x
9g+t9QRGJ321S6hE7EvF6vVl88/jUwZbxG6x6sDGeNUOrn18KzaxzNxQ5HoFC2i2ptpEQQ70T1Pa
ubLM6E1fGvygsZe/NahqxjsnTXPuOo4yLuphF9lo3Rp46cbX9bZeLgVdmAhlFbOpSgoSriQRS3sQ
+TvNcOI/GFRZo+UXBsmhAROxMcez+KhkIfGG85Z9M3tjQOmoe0nNKVf1gbW3+NMEnTA5p53ljsUH
jjtZmOO5LB94aLrylVorgxHAUEJEwxiWR4BKVp/jaYk4hx8cke6BSijrAq3tdl1ZRLcFKXTNAbqb
PNw1DV1viiDBx+8lAtNl92nCc6yMNQZFDe3rdA3YmYUzgJdrAEK5aGl+ebQMyXSuwhHNH3OnvRTV
kLNm3UtxLq8wVVVfqJxrZgUe1op0qR0EZtQLrnls5npYxbORAvLSUYa1ZS13m0WsC2ETflVO22ML
7X/xnpCLYT0nsdItbsv0x9Kb1FCXoKjt/P1YwK7xr6ntCy9E4mQlEzFDAZbKBw8UeZqOuT+u3Y/E
bhuxnFAwbsUTrbZVnvyWiOHp84BdiRuebAQv2Ml62+YE5zYGHLpuImj9k0SjrMchx9brXnSQotJr
VNKJv11TMTm39Vo35XPNMvrHMxjrPpf+FIkLXrsbc828Wn3geKhTd83cTV/MtuubJ1RxcXWNBZ8P
FpUDo7th3+H45Z0xQXCvYH7p9HbpWVuXyo5X89o25rzd27jCnIomt2HUN3ZAXZBw/EI3caNmPYyo
vKeTOS/wv5whne96T/gNSA39nfVQb3U9I/Bqc/+CuU2E+4+9zc19mJWb2V/cIRpHhiUh+WfZxS1n
gyymrDGmRyMolnI9ws2F0X/IGAEuxsGr47lwyDkzaydgWmvgEXictn5eoTqF+SAIJYNY5i7HJiPp
Jz9k5ErB3045H/yTyTZwENS7pvcQQzO2m4ORFiKI7nCKykb/4AjLXLaTYGY1vykbv+q/NV4NqyUS
qTffoyKdmgtGvnZNEl1p3mTYUeDsjNrlTUtqXHvbgXi6j1E5NMa91+CD+T3kUG6/t6bv52CgBhr1
r9UG36k4p9MiXHEYoJm3IMO4Hbz45czMCQPyz8hQGF8dPG25tbObWSKSUu9xcacjWKO/ZYd5Cpzm
q7dRXkmJ2wLapkNzFHAYWEliPMCMsf23kGR4MofejdbGIZ+iYBaF1T9DqGytPPcmkW6n66FCTYp7
gzqWDUgsnKua/K0LZVXiKxVChnRDfA5B2mkOVInUJFISeFX2M7aKVlK+7P+PufNqblvL2vRfmep7
nAE28tTXfcEogkq2HI59g3KQkXPGr58Hsqc/EeQQo76aqlN1ypbFzZ3XXusNv9HUPez16O43nPj3
h4S/65ecfi2X8+9PUZTRpE94KlHV+VPLCBO1s9hh7AN32PwGKf+5cH6nPH+XSF2Un17OZvS1WKwm
SHp53WSkssH/I32CUYwYR/2j2xalbD302phK1jaqFYoXQWBOT6RRAen3XOESlQEjfglE//1mm4Kj
Xik43Sq4F9mHOrfc9HtQR4b7s8MhHoKk3MrJuzquNXQlqonb+Lu3w5+808tf/UbXB0MXkGHWY7kW
FIOq+JPJTTZsM7KLjYXMo+T16gZZ2ik/Ef3WyAleohKPTgowHMhwBOmt3oS5tR/6GmimKwsc9x4K
pfFieL5Uo3HDaXSeExX2xEpXEVLAvn0w1NQd/24IPPAkMwBStmuYYeQLtmodwQz5JmIRKtI+q+IA
dbj3ZsXHm8UNUB/Fbo9+2XD8SXApBz+zEcMOAg/TynWRt6hT94ms59umLMpiBWhKSFDZsCO9z3u7
APw0dF5ICKBb0Q7hq3Kn150f7+16AJ6EHoBpA1z3xVMkS4V8X8Gw2rR60VMyiuMvEeTVT4h3RzeZ
sJofXD51vjFHedi6tu7C3Rl8Go1Nvz6SRETxvmzz7rkNyMHd8K7L3vtkMe+TsFUdK2zbbdPZbMSa
/LL2M8e9ON1UGFOWe7+N+x+lBqRsZY2iC9Zd1eTfCy9Hn2UAA7SB1W0+lZCVj+igareIeKjpauxC
f9gJPSnuDb0PvwMXLx443WJmOdR8BBQT9aOfl9KN6XLOwxgd2hsRKx1cbB7Z8ldg0ZxqcZ7Vn4nl
Padi8uNy5WaNam48sJ4HQfb7J8yL3kGM1Qf1UdrwVShBMHhRXonvlCAi/U7wzEsR/+5CZe1T0C5W
ZRmQIVeM1th7JpHeKqCsZRx0fQwiSC6WFwIGE9X3MU1AIHnCUFFLo34HjiJGhGQQELFEKBd3WCdQ
LU7NWESbkAcSdbsiO5hJoG5CRe1uQ9dT/rbkzPyK6lDwI/CjxgH5qD50vcIqsw13Z+dCBr8Ua47o
qsha1+Tt+5WQ3dJBaiP7wt3GzdBCWvoiKVq68z32HU+9jw3I+79d3kO4UXfhYyrbya4Wtb3Xdbnf
qajufxWJ8D+5gW6sdTsKdp00uu/9EOyO2YmYSmwj+jWSLsV9qqkcqYHktxsQdkmxVxMz+NlnkvJU
WZXfb6NWLn+Afe3NDchGEoCaL7X5Ko88ThYXFct1UcKDxHsJ7axYivJ7q+7Lais3Ikk2rZ2qAE3l
oN1DE+++hTZvsU3qVfJaaG4LMKTXjiHCzHc6d/xx9Bpwg/6gPylpEe+a0MU4HqX+A3J3HpjIuuvc
A9jNxttyLmVPVjN4t4i9VtY2J4J713lB91PktcfrrbWoyKthXpUbOqI+qZPr6aPcY0tEJTq05HWO
IvIdzUJa9dxxV7R18iOWkJj+EFotjt/8xs6a6gO/Au7Mb6kkp+6NLLVG89EeADPpd1bXmzAKeX6P
tvFBt5ihPlpP/yTw9gioA+gFsE4BFZKT1PiiIV+TuYq6HQdSwfAs66R/gA8V1dgZQSE5AM/JlQN5
tEj5Pgz4EIRry+4s/ZMHzyJsVqbCbuNsEaSM602PfXbyIMsiQS0JxCiS/ckmGiTDHlUogFjohQ8B
hgAgiWpeNMSDDuI/3O9xOXSbJHUb866XQ5lKdCbL8m03eJR20xYe614MwfiYIT1iruRIrx6D0Ibj
jo2B8O0SgCKQtFUoU2C/GaDTZXhJUCva4HVSQ5hpvEI+sAxi9TFsYn1ctDM8xQmjqIJKh0p6wQSk
guX1zFUIEZJB0UFy3agvlMU/D8SaG+6PHej//NH/L+85++OyUf3rv/jzjywnL+T59eyP//qQJfz3
X9Pv/PvfnP7Gv+6CH2VWgUy4+q/2z9n9t+S5mv+jk0+m9T/fbvOt/nbyh21aB/Xwrnkuh/fPuCLU
L9+Cfkz/8v/1h//j+eVTPgz58z//8QPL63r6NC/I0n/8+dHh5z//AdfzFXp7+vw/P5w68M9/PAWp
9y3Pyuez33n+VtX//AfxyF88nzR05rRJ+s5AGgO44MtP1L8M2YA0jAWXQP4P8aM0K2ufX/oLXTZN
tSe/JtWEAsK0VhmEhelHyvR3tv3C/rEMlEL+T99P5vC/5/S1c4p2yiWCU8MKRuVnUr4yYRPNhTn6
INCGoZTSPfFI9MNXEWkoW21NQraHUCcAJBoDBHnTVFnklAAssHmtAkoiKlveNxUY6Rwt7QS3psE7
6B2WFlVkE2T0Jm7b63gwIS4CATB3rtk89CJHhL705HAjU8KT4I5LHpeAkNKHMi7Hxxyl3RQaoB2/
q5pA+iiUJH4K0EwBdqhE1gA8YXyQM7du2WaKEa9dd9wrchvJq9AIjM9xg2X0RveAYyMcYEvrqDOj
aFUnBogXZPmoN0bFeGjbQr59Net/Rvb1SL4g8v9bOWYaSdU2JoYSxCzb1vXJe/GVaFCMUjDP4zjb
96N+Y7hydixLPThAi4NqmBruiqROsivJf68bLEMc9HLv3LD/oiWxWIHF/0ZE5d2oup3el5p6NNw6
vgWX8px5ur1FqPedCsvkO8FXuYK/Mt6NrQpKMAyaYaXFZVut7Ijbx9XGBQuCU4muP/0i3rE4QeB/
zVeIQVai6uH87NNO+m5Dj0C+Vb2L9TRdK770IUyje9+NigUy1fm6ZDSndT4darCDJp2gV6Op+34Y
h1qf7SW1JaoJQ3UXRK4EMLnVVu4oK/vr0zd93nz2oDTpbKjJhkqbNFxetVcmaOBIkp7tB00Mj6jC
y7fQcoqN0nmkmt2xvDPJ8y0M7akwzO+hfd3oNAivGs1soA4k/jKCXV9euUZhrSvyTdthDM3d9f7N
SFt/2kJgDdrei+TqpF72qq1UBrRvlXbONALn1dVyWwrVqVTPGe1Q2Qye520GzfZ2ox3fR3XtrX3Y
Rj/MvIpwNEfuv0mS7A6F8mBlFM2S48ul6YbogoygPYnCGrPpLj0vRoI8yfaN9dmgwHKsy3E8CDvs
bsoyWxAjOuXW/B4KhF+5oPE1QjZwNte5x4sqD9mpFgytAyvQ23VxXCyISV5aUYjaYemGzBDArdnk
loNbaWVTZfsWz4RDGXoY2GNFsI8JUdZ6b+acaGG/vT7NF7tGTZWeKaZBu6ezbGAsEdUqXeuISuDu
BiQ94YkvLCb9VM5pGkFNJkUiDDKD+FpZymkziBGClaMEuvfNg9e8t8qDW8rAsu1tlinHuMy3XfK+
S28k6XNTDBstR10lDze29EuWdkpp7wjI1rX7cUhqoDTqboy3vfKzE9PTBnJIDEFDWzfQiSjeb0pz
76rGTalu4dIeC/mn1oDPBh/uVd8Sdzx0kmPF5l7TvtY469jA+e7gvKx0VHDjVNln7jvVww28HW5h
5q5q0a2TRF9HY74C5Lgy626rQ472eDBpWH8vrIIXMu7pwcLdqArEjpHhU2DOng5VSeIQYHhU7EOe
DLvE4z3XsRFQBjDCbZibA9F1MUKH4vD3qduAw++am9qSza2uJyVo0zi4D9q62LsSabgipAonecW3
IvCtVSqGaKch3ri0eC9+bYNLjNgSljFWwadf2wCTOsBhLveDtbZT6hrr6V7+YX5UfyW3JHrzrbHu
P6vYQQiyiytjb7x/Z9y/LOY3RZwP+XP6VJfPz/Xdt3weLZ6Eof/XwPP/x5hSZsf82+HuLKZ8xE8q
QNwjfa5Oosrpt/5ElcL4i1vRQt+RpTX56/07qlSMv2wNHUp0bA0Cz+kI+BNVCmJH5GSRBGOBqUgx
80t/okrtL+5xVCuhlStc9NOZ+JaoksXxes3zpVCUUUjNmFiPcIOfLh7oJNVQtql8W/oRDi9m22wJ
YsrDqzG5EHHNzzpiVk0ohq7oJnZgBMSnrcBKyCFkJOMt+CUVwkYx2Yok3f7traAHKF6E+VQyhKet
DC2UA1SmhtvUcrM1phzj2qr0fuFKmqkio3Oqanw21rQ6wE2ZV91pM5YtWRmosP6WGiiES5/8H9V2
hCo+Tuj6Bzj/3a9JBOlDXCgmeTHXszAKMGIl3MACRmX+zb2mHoeeF68TGN7G7B5ptAr4sfDptdxW
G9nvCmeA3rNwW13qtaGhlWoJi5eQbE/3zKugxEAlV/Jhq90G6EPFG6qNDSDJsWoS7LfGHC2HThVE
zj1FxLVcWcmnkYKKsZloFf4mw4l2Ieyc+nW6colx2U4Uf5kMWZ9HSYAe3Tqo2ttgzL4D2424rbKf
rTQWC1fodH7OGoI/T9IMmUZhiBc71Fc993O1zgNA/bcUWrIfntcG23hEer3w1P4epp+90N6FodbZ
+URWvDinU2H2PCG+qsJApmet2eZrmOGoP0Zd/0XPsuqzBEUDmiF8u1+uMVQ/FSX3f4HgNNcS6dkl
E4KzjYsHs6LIFkfQxDiYHrevZ72asGZ5n5vHkPNjk3j1QF4dB8o3LuFpz2J3MD3MEECch0JKmNvB
pC5/lJD53EMl+aUAfrx5cyPoD6FIMcnTotc9uyYtNVVYlnl+W+gZlk2mUnyEMqd8vt7KdF6eLBZN
ED4AFDINfBO0+RlUAu3JCsQNb1XFC8Yd9G/ItXjwttYW3FT3JbcqdCN4HlrawjkwE97gXKJplidq
kmh38vqbbQjZ9XNlxOP71izzLF9LXhilUP8t9Yhwi08JCmfx92Oc4w6G7S5yfgb4ZDThUHgdQXkN
/jsU/6T6/ZsHZFIhQRUYKRS8jGeH8qScKdrULG9Da2yytVrkkwFfKae/QNUVGKkko/arCGuyodcb
Ptu2mjppf6ncsFgIEGKfLl2fSm1BQBbfwrPU9oGpp5uksdxNBXrmtog0b2Hbnm+VqT0DjX60RQzD
mN1xKEOWHvZY8S0JArEGW9VtbZOS3fVeTcN1ur6QSmCOyV1YHHzzw0iz6zAH0xLfZlWoinvcDcEB
mKho97vYha95bO2i/4BQVvhcQc/1FhbZhU4Sj3CHG7z5+W92CyBf0MdlkmW3WWlzu0YSSgw52pPX
Ozml7ea9nEjOU6pNRlx/3kvkUhMKH1Z6K8BiJKtOQjd/NRX8vpJryPODoJb4ozXkAGuZKis+traZ
fLaNImrW3mBWnxIDst3KoHLVrwpssVBiDxNEtBa+5oXRsLgaSBlaFFWENptylMZyHXZheispvvjY
1YO/F+WYgPTyg71pp+0nUAnjR9EH4d4A007ufIwOGD8Hn+WatLyKfPIG9Yh44RCa2YZzFJjAvQyw
Ixr61CqC4qdrf+hayIBpCAteqv37JmoFsFABKtTOlcBJLGM8eoNc33RGaNxoY2ds/SGIfl4fnrPR
efkSAGpZLjqRw+xLwHdAdL+w+yO8lOaDqbuJg+/g4lqZBvlkR9CMTiengIw07DwO6EGeRkrV9Ue3
Czzeka0qxSveeSkUCq2zP4Q+xccG6MFTHg2ai/cyajYw8kJrB8CO8kTTQ4td2CdnCxhxCY064pQP
IywzZodPXUbZAD+uP4ISV9d+hVfxoIsOmrIkL6zCC03ZPAOA3XFXG+pchlskao5+TtEcQ5g2G2R7
lGMwjP1xMmf79eYZtXlkklIgCMbrdLbeddZU7uH8erSbUXUQqNc2dhXkCx2axuZ0QlWiOYolFm3I
xJyni1ceQzlRtb4+YiDY3MTtFEMjiLprOi1/V5SwgK/36mJ7KvpSqEuiqK6qs/ZSSGyjSnsyWhKb
vs+jrTrU4VpyNR2m7xgtPFPOQgQw+LpBqoG4lSN0HlPVnYE2D1bBR6+Xx41q5e+aUflUq4hLSd2j
mwpjYUDPVwiaEywRQ6c8oQhzNqBKGaV2TNBzHNDzIZeFz9gXtCyymyZK5XfXB/Nldk5nbzp8kH3k
iiLdNFec8srBc109HY9SSdiB8JUCukpLqA1uurKQB7BcA2Cn1lbC4GD2/aTfOrmarolIVJRXurH+
IAYQemu/CW0Y5BmH/ZrjMvV3flpBjIp0V4GpggBcCog9NZTbUvaA6+ZVYVhrQtQxXYVtL0VrlCLH
YTNgY4w0AKjBBMypQN5FSskVry05175c7/35kUfnDS6tycABSOEsBOvssUeWyZaPoajym8Qb432V
VW+ONKbHOs4h7Hf+T+bgdMFqvtXhJK6hv5MV/XMyNhpAAVX/eL0v56uGVpTJ7WqKZjFDnbUyZCl+
3qNyrMqku4tdG2ohqJOtGwP1vN7UpWHjUU30T81E4Slw2hQkqxje5iAj19Qj5BsEoPuNwF04ky/c
ivSId9yUUOG9PD++0MfuXWyT5GMAr32NM3lFrtHQ0bgZRl8HtzrEX/gqzX0thZir5262MYHc/E6V
ndRmX1efLnVWI7vIU5pNQl7ktLNKaUREAeRezajLdtGY4e6bWd3CkJ6/BlgkfDiGLThyMPvT9L56
tQp/HGXkppSjatX5obP6pl0j/Dg8AHwLsTGscTiDf6qlHzGiUVBCHiVZWWlhEWdrAzqo8U6NUURd
mIOLndd1iwSrUCCRzWYaM0IeHbWrHHN/TNd2ZxsrjI6H/6AVjjxcMabykDavSA16qUIPF8rRgkKz
qmHrP0DXUY9vXrWcpuReeHhxcUwZv9cjDKjfa7Teqo+mEaWfJfIETpenS3vj7HbC84xQeIKVWvgD
qNNt8moe4UFYFRiA4ahBp/8mo476VSfDtkam2nxfd0321tvJ4qoA00OKUVAIN2e3YYiRMzI+4Cal
OJCITrFM/oByZ/p30Kj45aiDuwbYWyxsivPlOrl5kMbCRZlcAEXu027K5mCZrVcrxwQaPnqyaSFv
7LKS35XQuOGVYny8ykUYvEMapXdKRW0+KQJ65QqQZX4jj2pyuD6756cFkTPBBy851ukU3p9+I8TM
qYLhQnqEBW6Ammq1apMkhfbOrErTKWQD7nlYeHc1kfRhLBAqW3WytFQMPHvvTd9iQhgQ3jI482Co
SsKQjZSpRymh7piZrmavx7zNd67n+ttCQboHYoz+XZbc6K0Jk6lpmwtA0xQ27IsPyquVpyJ2bKMs
qx7N1Ii+un3vf0cZ4P31YT47ECw+npf6ZKTCjp3XXCAgB0Nq1OI4JilwOc+VQXvD9/3+5mZIpVmT
ORFJQzKYp5OZ8T4YSZSJY+uG8Reo3dKBy0javrkVEyH9KY1FQA6P/LSV3qwqvw1ScTSqMP4UlkWy
k3ldZW893qZsBoQSEnOkAhi802YEeLU0LnIBBi3SNp2nAoJvgnjz9s4Yv00Hycjh2HbaSgDIvqrS
UBwLC8ybgRn4VorxqvkPWhGgEcErqFRep/XxapHBXMgEquS0EmqWw0sR1vFoyQub+SzkZsQs7sLp
3iUqe/FgedWKkfZ1gkmyepzAee9D3QbPLWQ86UMSGKJNvLvY14KFUPj85Ob8gAlCSojSKwfJaddK
sx8DIcXJUfGD4tg0kfGJw0q6gcgBydCUEM+6PpYXDlHsEMk84uVA2pbXxWmLaqT7HvaB6dGsQmRA
jCK7izUP4qDS4i8K9NZa1ShWOfWoaUfbKqqHBBfcG0TWi0Pi2VR4F77Q+bjzhciEkgCw8WOcD0GP
VtJgpUVyLIwW7U6ry7P3Rpkat1kjt8+W6IwHq0nidGs0rhdvVM+oESSAIoqcWw7KQQr6IthWwOTz
fWQ3eQIRq9afuqqn+iqBgo+WvvF0EJw8X6Y7yBbk+zn9LIKI0yEsXRfBfddIjnFfVPtAD9xbAbXi
icqNfkRAs422VdV3v6Av2Wv0JiVlg16EvxQnTU+y2dfghf2SpsaCCQfU068RkemFpZjkR3TvAog+
sEl3tZ2nBxeTdgsAlYpqMvDt8i5zR4QC/Wb0m4XT7OwBwDGpU+kRoCiBvdmzzC2UTLkpqNc5hWE2
h0nyY2MTGqywcnYX9uf5LTCdZ+wWsqfg5eYnWj+gqhUBLXak2K0Owo0VRInVJce2S61QvkJ9Cymm
qaXZoFaJBK3DVx3Wu4lwUlsc3NBLFk60S8M23QBoS5OE0+d54M6XEQxGvNwJSvNeRs5GQqZ8pbhF
v7u+uy40JLg6yViAKFXEfNCESkColInraKnXOCjBwQa2pMQJWu/X9ZYuDNwElqNuIlNAIZdwOnB2
XOCDq8W2Y6FcBFC2T3EhtryFgbvcCnauPDdJ+k4Yy9dXwUBwIXSPW8BvjfJGRykCMCDVk+t9uTBq
RDUTpIhSKXHmbBGgbFPEQCksJ6gUsSqKIL8JEO2D5OxaCx263BTFyekE5CadDRuVDaigg205Gdqw
P4Ki+m4yxCQhNHDpb+8VETv3p8k8EbWdjl2dUUCR/NByGir4PzQE9Hd4qYW3CuSThSPyPCJ9wSoo
JLCmtLc1HV2v7tJEkXNTw7PKScpyWMV2lD6FJFqJ2qQ82VBkq491Zgabrgq9YqGbZxhYm4TSBJ2G
8MvFQldPG5cyNbJ0P3Odrghw5OAQRvi4H4X9LarbLjgoSaB9s+ss+TrkmiYjRBtJz1lm5wcUPWVy
eiyKJ+x2c2mliCCu1mqLUvcurKLiu1EKxCW1qgeYICcerklIJ5a38IbBccpAYEOyBerIX3ui+1mG
mtJCG6HWt0IuRQpWVmLbH+sxGVGKGC3q0lljWWuuCH8fIWoA/QgxYlh1hV29L4Ss5Xggmd49/95v
1prFKbEt6lx+X4OQH9AljvRvRVWpn0O/gl6dedJYroYid+2FCT2/pMkkqSxSi3w1T7vZ2sHL2UvG
3LUcNbM/QmD5gOBYucIC5DEJ3UfJr/fX1+qFfQ7oBYtQUjHTKprNoYrctS/Ho+UYOYFlO1idg954
sJDVvdQKL0mS7zBviPymn79aprosD/B02eco7kUbTEB0dNEScwFKfGGL81Y2wSfyNLfJuJy2Ino9
9eqWvsBhMg8SepaPmKhBvxGL++7SNHHekzV6GTpl1lReohPftZ3lJDXeS4bWp/ckOWChKUYVYAzm
6rusyv+jYSR0Bg0/AYTM2eKwQg/BzpgzzI0Av0aBX61gI7ULk3Ue7kzYkuli5vnPME7D/GqyRlzR
1LGRLccyC38doXW3Qx6/OeRd2T56Y4YyeoFAr/AsARcsHBYO6gtvfSqivPGxSDB5i8xfIWWqdxnq
ArZTtymcNXLL+9L1EM5qp6fPOOROZmugMNBLz9GwebBVpBMXtuGlBavpJK3IngPTNGcXU91kAvRU
ZDvEfWh8owncfY1Qb3p71KBRDifPRrGaCsRs98U1ahQt6GEH6wd7BSsqGVeRiWKwKWn2Qobs0rTq
eKJPbxELXO1sWvVYuGkwqrYjMsn9Eit1966lbvzcoMd7o6q1e5c3zXc/j8WDhAzNjzefM5RAyfby
9phqoPMNE6ZerHWS5PRtBW4/y2uxxc8eetl/0A5IdDyIAZ2xTU4Xr+qJQlcjU3JKBPDu5UY2NwRR
+vu3tzKZ3E5VzgnQMLt2IUPx8bbtOiLM86NRx82mR9/xzTkfkIjgV4jCONSoiJ32pffTxO4goTlo
EFgbNF7LTdr2+vZ6X6Y1dvq64U0Moggwjqxb1EpOW9GGaLKnM0wnDYjGse5UnoPSsh/hxPkfKjVf
LCleOKapWJICoG8TaH22EFM5MRv4aoSW/VSSIbXldA0oZ8+QlurRF7YxSBw2mHjJm73YqL86ylrF
hQ8hCstp1Vq7oayCtpgMtPz6CF7oEK4cZJmmEvP5zvI9MYhk0C0n1REvK4rcuEeYB2dNbEM/Xm/q
wr0DDRhMkU4ug3hvto2GtvGaBr6MY414TMWFBXo8LIfHKJfMm7YNlA+q2xQL61C92EELiCVCj/Rx
XquJoc0EpDxNxx601OlTId1NIKZfWSWU28gqzO7Q1mb0ZDaohK31qGptYk+3P8qUddRV2Qvjb8r7
oC2lAWDSqqq68Qt+NzCMKM66ClJRsfxJ1UxUWa28qb0NJgA19yp5gXqV13pfrko0jow9jwPrFuok
oHPULwNjhS6z8UXt0/zR8tP+k6Qa0d+CY1Rbya2X7KEGFwM4SE8eNtdn4kLkzRVJbZXSO4+xF9TM
q6Xl90PjlvC6nFpqkj2W7tmh0URywG1Q2gvkLidBeyAQSRboC65OF1Y1TROr2YBLdPSXTndslvQY
rWeK5QzpOFlzRpbTo8H29rsJmAjLDM7vlOKcLbXI5FqNCjqo6km+Fg0k17APcKXRuqVXzKX1NR1x
VOFsqNDq/KDDVC+P8Hh20qYfbzwlarZKHqhrDOz1hRjx0tgh3QhB0OTdaWuzk7tJMtmaWKtQH1zz
oS0EGvyFmS+cCJda0Yh2STUKm5h3dgtpUpaGEY8cx4PMBxMntLeaVX29vgIvjRqocxbAhBXnTXu6
DAjMAnjpnonWma9tXczHD3ohkn3UC+Xd9abOUbAg5kG/Y65DTXgiUZ62xfFMSNj3nAC1P+B1yRIA
24Z6sZev/R4ugzdkKNtp6U0ims2I5UefZ5/+gy9h4KU2cXY50efYkDzxKujqBN2g5HlFFGG41bLG
3aAqFG/InNmbxja+Fn2DvXQhpIPuetEebY1qiXV1aeSBAlNVIFXO/puNhqXxxIacwgMfOvBeb9sY
LdNOXxuqMW6ud/rC7UwETAaGgiNg3LM+Ky6kUDDBjsp6XVNg9Z78LrFvZKKBI7rwweF6e5dW7nTM
w2YgVKPR04lO6zYxgpSVO5p6vbPRb9pgNPVmJDPLycTxTdeALxJyTL1+dXjqcmnWoadPlkyyeZO3
uuKgN1AunGCX+jIdkQQa7HUKt6etBLra+hkFL6fCfXJNeSbgDaEv1ZkuXck4C7LbCWZ4ssziJykU
g4eWv+ag4abshXC1daXhduONPI1KLKIh96fVw/VpOl+B4Hl4S7MTqQdxBZ12DaywEmSDbzhmpTTr
1sTXwUyiasXWWTqcX4Kk0wCRtjjJoLFyF+gQp08mS6o7U7JQmXH8vM1cRLM9W+xGt8RoCnkMVC/y
zI4+lFFrRCvkfQA3Yw5RIafiyggMoZ9iA/Dzk72ndbjaGG6RF1trMotZtVVaj6sRtQOUpPNCWXjx
nO8dk1iJlP1UrLWobc6+uIqfJdB9zcHThJopcht3nZaMN11k4Gxb6tJSoeB8wdEgyQzKZ1N61pzV
K+KgQf0HYXpnmCCANXJZB+TorYVlfeGBbFKchfuu8WYEaDi7XfCb6izcYFUHg1vg416Bh55tNGJj
DAivhCLyD70h2Vu0J00nxgLolx2U8cK3uNRXsqjkP0BUwo6aDa4N39y1Q1Vz1MSS932h/xiqbinI
utTIRKwi5oRhZc9Po1aWC7vhlei0MXx4pPBGxP5Hf3N9M11aJ5xH3NUEn1S+Z2cecpQZxGXFcLzO
I75BRHjHCZmvE0LwHc/JpZLxpc1rwQMV5BXZvvPSh6/USqVqrg6DuEb3BA1URDUk6wHoQ7wQul8Y
QArTpGhJ7YGCmx+BWmE0vZcTI1BdahDoKbriWEP/UlbXh/ByO9PbngOGN91sSbqiLPyhdQ0noQ5z
h6VQ74RS9P56I+cnLR8OiYBa4KQUMPf2S4c4ZeHXhqPmlbnN0obChCsbt3XsqpsacSZnGDEDut7o
edqEBcGbi/3MfvttOPjqqsILy+7Q/rYdIBfIM2St3Hway4JMSd/a4Urw4wepqwZ/oyHJ/TUehCgf
r3+FS4M70WSoK9F1iman55hhuQF02NF2uqHVngpfsR/0ZvEeu7Aqp0OFkJjYmKrrNPqvOsozEvGT
xiYX1WlPloTQkFz03lbGrHdhv13oD6Q9NhvCEUSvc24MpRjEubXUdQrCStwoVWXjpaa0MHGXW2HY
Jp4YN9hsSeYiq1Fg8l0HTTv7MYEptqLKlCxExpdaAdoHKhNVUU7B2XsiDrSRlwTLw7Az914d7AT7
LUzmrq+A88cmKG8ApiYxOBiTOaxewblMC1vDcmLEJW+0yKv2nLbR0bBDcndt0d92pSx2os21N8eD
tAzBEm0Oys4vfNnXqwK7MjTz7IhMV24p942Kiduq7IJy6eq8sLc5gFFlmThTvDmnM/rV6guoOOPN
O+aoGgbZEbE2DS23qBDRSgYgvME+q8LMuzG8t69FVqI8aclQTYUrdNquHhkpTpJudoTyLra+JAPM
hLa6cAzbl7rHSxAwyMtKMebxGppGUtu74TEeh1Hal2kgsfJJ8WNDain5vk46VV6lnip+lZKlvZd7
NWxXTYd0ZK7DcF3jYRtjGCoNmbWiviXUtSEXeYDfQFuj5BqPPpYI4TB+lbQIDYqgyGV11zZx1yNI
Z1gfwEmo8laBWeKu8cfBGhA3hFrZ1RZK7WgyycLfduhLfRrdsUdTwzcyddVwHP6SgKrEG/KHuoQE
sBnIzIgfdY8FFW+kymKUkQ996JbhigDbbdZRYFhPcSbj/VWUqFN8DkYfB/GksPFqsX1F/hoNOIps
qI7LDWJYeZQd6qHLcBfnkgKDb+DUsAXZnaDmWUM+WKt90Qxbs6/cdCXGIPjq6ZMKaGbVRY03ntd/
HercnJT3tFZZm32XPbmtntUb3G7lBx3pHJgofaXeoGQFHD0wKo7sWm5tlC6V8HMVlF28DslPkxZP
RNxuuZuN7kEzU/3v0EQ45c5zPT9eQYGVg1sN7VwV6bMk/+Ur1jsThJmVqrDpIltS4PX3QRzfZEaM
1Fqt5LaBKtuIcoMlt8o+90qbQqkHqhP3mjj+pSaJhI657vYbsCOJC3sscD9fPzxeQrFZAD8hukA/
YAUOCGoWwFuY8eGxZjTHti3T9+CD3DsL1bansKnkBM27pj4YI4ohpiQhf9pL1U5Fwv5erUsLvdAY
EU01D+0nBbuvhbDh4ldDuYeoGeY9N8/skFaarGb00/5YJXr0OIyNOMpFO0prKYO6CQK6catfJTgB
7JtRLCdaQooxe8DNOGI1I1z9HcdE5aeb4Ie1QqiwktbXB+/8fJ+oE9PNz/MOeMf081fnktpxi2UQ
SY9R4iKX15Dlv8c2DnHW6+2c3760g8KMCrwUZuw8Uy03uWd3oYq9bZGahyqVlHdKLsSONJLx6XpT
Lwj+0/VAW5PkEnIGOimDWbybWz5ibaFcHU1fidSNYgTtB4x4kbYcsfHGCXewy2Db+jUSAUJQD++q
Vr9VWbsfhZVhqInIVVRsYmQe7/u0yYxVlTYunrO8g9PNYA2w7Vvd7rdDZfm4roVptwK8HTygI6Vo
lOYTGyagkqTaumfOonWURv3XrkHrcU21zSsdqxqRz4vjtlzSFTk/iFHymTBw5lREhX9zOp/G2Deh
0cfNseNA2CB7l/7KgzrYd+OQ7nD6MtZm2i2py1yaXAvuGbAd7u4zoqYqyiAkfGiOA8rHjqknwS24
nn4XBp608Oa9sF4BVJFEhWYAbG6eGNDSgNNS8StsGXGRR5PYPeStaN8cFZCNAlVlTVhUAvHZrhgh
6UFwV0pIL0q26XIFkUUtXKLXXhg2yMpcLFPsA/VlFvc2mpIFoRKUx0hvEZoerGbd1Fm3zQI8m6/v
iYtNQaSlO5ME0DwMiE0vNuoiLY/IIXvIFcryqpdhJhapVC6cKBdyqbxlJ8kQAipybPPaMhoWRYDl
ZH6EPojIYhxaW7331HUutf77PtfrdxQ1qlsYm7higkppx1UO8nyLtHC+u97t88cNpVIYm8Q9YKQh
4pzuBq5bqQ7togRgKRWOHurWvQQz1SeDE8MU84ai3OXJgAEN5wWCnLW0cDdd+gIQ0adk7v/m7Dx6
40bWNfyLCDCHLdnslkzLsi3Zsr0hnIaxmMli8dffh74bq9VQw2dzcDAzUHUVK3zhDdx5L8qb5tJC
NEBzMRmkIY8NrjjrYaxM1SDa2czfMcZm8sYYHBvO1TEH9n8F7PDyvOzlob2PQghIh+nsAdI6d91a
uGGJ39l12Ih5i6VmiSvrfGGUvdOJsgvqsxBUzqLMci3xUDWBb5vBbADccIYbLHamfz6VO66XFiTd
Ji72c+BE4AeLqUhAk1aftdil7o0o9tUb9MJcQKvRBgDCTc/zvF8M/6LKS+VaSWlP7Y5EnWPeEe1K
xHxxFG4y+ql0pkninu9MupAUvvPKTvK+mG63wpAfSyK7a8/upWF2kRpaNBx977x4W0/B5AxBiipD
U433w5Jnd9taeleqtZdGoYnPDufjW0QSZ5NpO6+aM81KVK3Rb3Lq5h7bROPh9cP85+16/q4He94O
mGRvr7+A1NZ90JMLFnbS6U05x7YutQ+mkweHwpt00HZj8F6tYj74UqwxEv7dL1uTQRuKvmjjrKqx
r5yFEaN4u5BRzOpQVKWHT1fTxISX6PYuso1rGwFmOaRdTCVO3pmyl2G3g4IMvc9PYsIKDHGx4sql
+fJ+puNNDo+wIWGid54ALx6OXYNXmQndBHQbBWKQY4EDhqRedHh9GS8MhboK4kgU14F3ndMT5rZY
uIYMeE9Y+H4LSjeNOq7xTybWcVeGehmMMBVq09TvKQe+oAVuKyX7ldyH3Zc3MSGvcd/BWnus+jWn
cu5k/zWBkFduiUvzAxFBWs91BwNjv5L/imjTWnqqLXwG7VR9sy29c+dAZBOhWoxr4p5/OrfPtiTd
TwBrO83njzbQ2c63OlMTmDvKROSd+6tB62C7navUHCM5j00a48iSgZRumrGPUldyl1S+5sVFv2Fn
iN/XloAQs76Zk+GWyRgg6BEMCJqGgNIHGVrmmG8RcJL0vymveuNA7NcnQVVpetg5aPrGErlUN8QQ
F1oYHnBYvc9IKAdRMfV/JFunDFVjOQ5BhMeqZR6XQaqPr++nF4ef7Ia6ECgBNhWVhrOmwKRTKvcq
bU0sLy3eAwnZCGyvluNffFWICfCPYdS6kExfBDCpppcj1iB14vS2cUTjK7vrYS0cW9e+SsbbixVn
H5WyHQVRcDVc0ef1u9zTpyDQ7CKxGx0lEN0cD0ZtFCccJkz8KedOvtcHudyW+KdjQIZ1eY4ITtQi
m3Dl9X5JsuH1BjtOO3iXGHvRl86LbcC5tCiRN/TGD2T2poF9WhBgXWlUZZhrftac8Otxfg6+sX7y
WzRbQn3r9O+r2ih8iInm67+mcvymP8gJAle6I+cpxpTPYGp9r0oGQ2VxPS3msV6bMq6ob/xrtL8P
td+L0LVoXfwpO/11lotFzV5T+wy1bEtYzqqIStsqrlxTF3YwUAaY9Kz0ngrv//6vUSC4YdVD4otG
Qu2FxozM5OiJLX79nLyMi6mPoTjFGwbuUicRfj4MoBYS1l7h2j05ZRGbizXfTeNUUofy+cRhGtSb
FwFjy74GcnPKqMp87aeqVPcAcUDZ/xqz8XPAw9FeBd5uuc75rIXkRde0KsHgKIg7OYnTOvXX2guX
1nb/cDuWiCjYPisM6kKMmp/iUJlu/RKTXsvbHpvsK/XjfenOTizZBibCYFmDvdr5fGmpTKU2FpV9
Aqi+OASk8jHA/fEWeZYmahw8Vl//lhduI9jKAL2B1BHe7yqLf+8YVVj6sLmoaqDEb9yiOr3Gw7o1
72zN7P41UIRjt+fWtBJ2Jvt5gUZu2uzLTYfTZ3ptOKRBi0L0dk0469LmhBW7Iz5tNJ259J7PyJQr
2Q8qe4nWzRivlqMtPmWVq+qDp4Lslxm09clGquCXZyivD6eBWlQ4B2uHdZmsjOLKHfMicqCgx8ak
+QsmhFft7BFv28mt+3oVyQT6Jl7g5PmRqtrp1BuBKMKZMUE9WPa15PXSuLwwu1wC+FoIac+Xwfcn
QNGBVif62Hm3vpVVB01ihdTNeBBEhbH1bw2NNOTKfrL2+ZxtYIj93Ay7gtjekHs+brpVY2/OdZNk
5qDz/HsLqOw6NYwHdnUuwtIfp/cLBU3tc9bn9U/kIjr8jHLb/amJvqljp2qaxGjcDcbPAMQQG7C8
/sYsqm9bPc8fqnnrTqmJtXA00XEGw4CApYfYVWF8Bd1ffB9GE3EIunv1QWv1Stwgwgh9aOraDR83
cy1VCCpdbgfiq+rnKHzKab1v1eZh6TXn09I0KVrrPkSZ0FfKvwdflN7qncTL4/Wzd+FGIZn1qCFy
MKgBnS1VbWTKHKRs0Chw0sijphq3uw7866O8/CBIg/DsgOimY4ga9PMPUi8rjXmzKZOiguNUwAX6
BEykeBhbYffHadVrbJ77avtVCdsNIWX2n1//AXtp4vmOoNsG6gYGEmm1fh7GIkcwGHgOlai7ZLz0
pttneRgUsvnlO/X0RiBh+CYfJ5WFm6tdu3ReHgNuG+I5A/YT8LtzbrlhtdCctrrcNS1qfDLKG9sc
jeMGGxPbEMyPBPpz//xd2faMRWUQERigr2crbvQ8ug7PI/5C7nurbGE5iTzNn15f1z9yZGcLSwrJ
GCDmKMicAzta1926ucqHpJ/QpfbLIWiQL1zmX6ntpf0B3fVxj9v1tIv8ZT9P+qgsPLx2mfu+HcFN
aK1KCXzQEczCBT3Sn34e5PORh6KZIcfi9s4/1ofviw086spN8fLlQfcPwjVgESACSHU8XyX8EGVg
dvQ6CvbFMQ3GX0FhfSQmMq+EBxcHIkTACIIKxYvipDWtFD2CgZouRPw5bHSsyZG1TBPR+f6/1g+I
QvgaqCWw4Qhwzp5vp+vsXCCwkWBJoyeyzvVbo9AnceVM73/m+ZeH+09MT/cf5B+R5fO1k0ORBtYY
iCQvtRmeOhS5EDvnMu4EAMui1Kxr+PwLi7g3fQC2QMIApnd2iwxYh3fD6oikKpE3WQJnofmwmvHm
6OuVyb28FpncX0OdBVpyW5wOnxmR6E4/HDYb0qGa/113ErDh36OYz5dQ5VNjWLknEkESGumbPx88
7arW4cVl4+JzEVJg/51XQ2y9lK6vWDZRTp8EOldRXxk2dRdMPV6/DS6uGhV41JXBG8J4eT4fELTE
eDYjmbrV33qaGGK4kv6VQ/vyLmfV/hrl7NvYaq5nauYi8WZPP5ZB6x7brs8OPVWFDxVuBgfgJONt
Vzb/DN8gitpxDUDCsQmmCP18fkUJ00ssQZt4wejEtVG7B1PlX19fxAufiy+1C8KSNBM9nU0P61b8
OT22nrcEeqTqobwZVSVwGDDL+PWhLnwvJIqIzlCQRAbJP9t/whm0tQOkkUgzG3/UBPqJ9Kk9/Pso
Hl+cYjZ7AirC81WTXPPpkDGKamZeIaAbe2zVeo//PgwXEYd2F+YDxPZ8GE9AAMzTDCSl7huhdDx5
QOCwvn19lAtfBxA3xWy0tCHengu4CdzSO9+mI1gPc/7ZWIItFoFSD4hJ/3sijYQRwfPOQackdJ6u
W72jjY5GEoHjo3maJ3/Abk9MV07ThWsc4TtmRH4KSPS8/tARDuWw6rsEo2Lnafbn7qgK03u7VnX5
4Il5usJDuLDnyCmJSGz4U2DUzvbcMvidrgK3S5Zstt+6wlQRjiTllRT24ijst//vbyBQ/Xwz5I1W
ThiZdolmmd0xH0Fl+rqcr6zdy8COxhx7bt/dDrTPfbP8VeqoXR+dgJXgB/uh4kMl8ZVX+ayisvam
+5FlPS3aVRG6C8nlzrMFRcZVuhPpz0ZVTra27hYAfmLvvHFNiZ1tKrrsYMzOcp+5WYYH9aLfGYve
nzKaP3ee7MfHsk+vwR0u7Z1dpRZkPsx+rpHn8/dUiiTfmHbJiG/ig9faOc4Zc/FNzPZwBGThX4s5
LlTw+JZAUxiTeJ5i8fMR4bntUe/aJnrdJR4uv7HpqeKgVreLKw2MQYism3afz34Q43O8hpbsypPu
r+YcrSK7cn/+iQ//ioEoPSGe4RNo8avoo59XfVyj18x1yJykRy83XD07HUOzBeg0anb2tt/qKfJQ
F3sos9V+cKWFW16PmF9e+OsjODMXn9xA+7fw789v4vmlM73vSypjz5eoNB3J51+cBMedPKwKqF6j
OWvHf7oH/4yCsBr6wICFgeScjdIJs3QHz3CTmrLirtXgH2ukEbHNtowrVy7lWX7y+TLTw9vFACjg
0q16PqUcMTMfcNqWjMsyftOoPv6C7Vg+SDqlAWlyOqJWGqRr7KIwJ8K69TMRCg3zrBOmaWIJdTcr
sjjNvW4jSR+t5VhpdL9IRnKAa3VGnSIyq0VrQ73H9Qq0mY01pmv32xDllrd6J2PASeygO2t16yhv
+7zNApXLxZzqG3yT5Qd3zsEhDRVCt5EDQPy+E3qPwY6pw4jFCR3ehVessopkHhR5PMgyfQcmA8OF
wRrH+3zIt2/usGbGcbHLgkb/2CNdBPtBgyy8bXN5UJgcInrZ9tqD2vizYVXbFMul1fu/U4dkLx6G
jDb8OBr+zzaQaMqIVJgfBqZtxxbU/zakE5uWCLkHnTwMe8kei+ahfELn3fki1gxEvt662Mzhfi0V
5Au7/OL7/bzDe7xJI7z3xzuhAwmKpeaSLHdOMD9qtGPMkKBlOgoatF0U5FpjxcU8INJRpEI8WNLL
8X80Bha4n+xhjqwpl9ivDu3SHlrUO+bILyaSYEdHfz+oA+PdaK7pd6Ntf8vRND/leUFnRrZ5/k63
5HjclN4fxUp9Miwwz3iwse1+11fD8pjSHHvq3cm3TughGrfzLAZ2h5sWN4M7zv9h/GG1R9fZJjsM
gpqOUBVMw32WzQi+N6WFnG3t+wRdtlaNxht/LdvbenbM8tSInDKFlL1aT7ljLj99ZQ9DtPZb/6Qv
W3CTe+PwC3f31QwHSLAA4aZm+O74qmM3pnPzgIHcdJua1vgrH8pqityg9sE24Vf5s9kM7W7o8PON
2nVQdxPNh68YJPcnmirg7qjZtc5hB5vmUa737Q/abyQlWtF7CYUoOZ2ADerva0tDG004wfRVb/sS
71y13Zdzt32XUI4/KhwQtnAsbaCQGwscOipvkO4TxRIXhdvcdnZlPPbFiBGsBkD/k8852MJp1Kea
7WA6iamU9CMpl/oOl6X2IZgsu4py0S9l2NtO10XTunX3ssKrMxxn23vAQNCcY00r8JXDoDazb6ba
yT8HRiMfe6Gn35F28h+EBJF/XAKv2g6lb2pP0zTrKmy6oZWRqS1WG7GRTflBURT+KBzXy6I2Laou
2phSdfJHa17vshyU06Fp5XyHdaL9tLUmuMB1bGxuQprdv1c3o4XdQdMYb7JqMMRDbQtjupNma/5A
hXx5dAC0FAdD9fCPMfPGZNsQeT68XyZbf0AUdto74lrwZaTu7kTU+X0jMpd1QBK+kFseKa/FW7AS
o9GFti/rBhPiVfV3Kren9/jE8/vmRXBLrdXkcaM0rXansFdHKBm6chFpssBSa3I6oOg63dAIToGM
dacMNnTU6q1HuGYbPqGsQTFhqJwH5WruTzRIMWcsBst7rJas/VX1eK4fihV3x9Cou5k+l6RC82Zq
i+JXtaQy+5iNnfGor75dxE4GESOsDFjib4xxdXm8p17cIWnS80QNpb6EavKrPKI3gbGrRPHhhwnY
UYVcfeZ3QFBb9qFwDFHF6dJOQag0ewToUYj67WoARHq/i4/qJ0OMQH6HcfSKsCuz6j86uUEa5sJZ
8xi/e/83cmayZ1cu6maciUoj3W22NMq4yP4zFjmvR2+ZNVAHcCzan2vqoGvqpPJrZWhlcZhLp2/D
gIkREZlp932CnQquDcLQASpv8LsaKyqowipEG6XdKmWYTs7ohEGfA4OeEPgVoafGwD1oXZMvYbe2
vANWoaElYkE7vrG9fhpCNiX7Ed9268Zyhm4C9tr4X/JtXCMTePgQ4c2uvan9ZvkC38/7NOpy+0wb
W/PfKTPQvup6XZXHdTWn/GgBmJgireyDDaOxYd5o5fdc9NlapU/bZgfAFmbBzTylmO5GCiLfp5T8
5FvZT9tdnW28KaMseSBy1MOIPdcp7R5dpUR90+fSaO6agv71wSyr9d08rGDI51YrvwCOTz8XAFkT
O3NG4PIZwtoYf7rGV7MQwRv8snmGtGErPmIVoWVxQcc/MWSvW+Bap9U+INWF4mu09E1XJHOed/JG
g9Q43HG+8bRYjHx13lbjrIIQ3l+JcQus/ADv58b/utWLv0atvfX5Yd5S/6Yp/OzD1FgDLkyIfrex
W9EAhy3cZQtfFAfqCONO1ww70P6c4Gxo/AMtyIadXQk3OPlzuUvAFzxPsTY2Y/HON3K651nQzGU8
MSeTD9lVa+SrcvuYOSCsw8Eb7TLKS91EObmY1Ns6twQIU/B25WEXBilDURrlf9hXKxWWWlNAPuk3
Q0a9P7kBZzPtnjavGvqTkqnWHAGn8dKLAZH4CB+D7SZI6QW9a6hO12HrY9X9YKeN1hNt1H1xG3S9
fiMoZx17383zA/80RfNxosd3Glev14ErjMuv1ujLu2ya0yp0sLZbohkUxUSAm7Ffl0pWY2S0DqpX
+H85MtIG23wa7LUPKBrgYWqDzmt4jILNPaGK2L4T4zJgyj6Sx6JBaqKobaSDlocLn2nE93MBTkEV
sbrPA4m/grdY2qNCL+Jbn2flPRRCy410xCUQdBc59rBLbg8PYMRxJ6RKmwf8SmPTqDAthg+A3lxu
UAW2+4hemPUfFLfJjmcPnffT2qrODzPPbm9Gp2WJOyKUt40xN08BNTek3xt747xlnnsXVHbJX+4I
qA+D3+c/LM21/7M9jTIxN5qmf1z4VCvrUWgqtojECLY2PHyiTlVphuchOISwXfZVbNM2sCJQ/8vv
phDLf6ljozbd7T29EEyRpEXk+uuh0Ifxw+qXsFapm9XfOlvL1lgUpQcjtA1WdSOw6/qs1pmimpxT
J/+WumMj7zxFJyhcg5rThsJGR/I1GE6Y+ZX9uKVFCgtdenoeopzbDbEdYLB2oPadf5BVUP1Q4AUA
UOfL2xZU1vcqg/KBEuEwhNNWlB/TzenyqCmkRcE1Xec2TJfO+ZLbFZ3Z1JlwEdXqyXg7F3M2hNqI
HNNhnIpdM7xS8y1p1bCgh1TsjpD5rpXWE7KMod0sFa1I3cicg4vX0Od6DKrpVjWN+klsVJXxgh3Y
m6bMDEyK91YuliRTeQ8xe57CtautKoTWJw2YD636vcFzLkKNflB7KGZVE6hRosSIcnSzB0zl8hIt
kkw7ze5q+TE1CCdxmpEnFc2aFWPjclpva33AdUB3KwwB5j4f4gXXkyaCoTC0Bz1N5bsqC1QV89fk
Zwn/rP8QlILArp3QjIlkqbGd7UmgSem3K/bssl52ABEOtCBX/fRrbgdmEUJtQRouLTL7wzgHy9ts
7QoMePWFbI4ndbTDvDUquneLKH/D4xXDoRxM400+g3Q4pLWVclzURMCgaR3KctAMl280vCcbIQy9
eW/aC39foo6D/kZTcdCawpTFgyXohURo8kstpJc8oIuQrVLcdLWfY+4UFP431yocL0RmWUEMl6r4
brhaO9JB7AOcA2zsU0J7QMo68qxFjIkj7OV9taoMeg1PCYlZNgQPdb9tw7GGjTzECIA1v5qVTtnB
kkXQ3qKTMjwpo2y7Q53jSPJDTVtrn6wx5xHNer/uoiFHsygMVl/IsNFcvGggsNO7alYQ5SFPrmNy
/Y7Nb2E18wdEVFQa13mXY1Av6+4k6kVbHyajCr43U5D9xk6x+mo4ghOnVoU8dpZ5n/JSpj/dYQlO
ZQDNIM5zHwsKsfJB7talUtjc5EjKHsbetZEuzAvuOSASqR6t1bjBRWhY5MNmLdKJM4gdtDEpE/Rx
B4M8w4Beud39bFIDwZZ0We4ol+zScrOrPtnY53S3KTLD8u0ml+V+kd6ODegtjrDLS/fe8UdPhqvS
DExB+yFPf9t+xcxLfVvfZVrVT2R1KGmFVol+AVrnTv6JG5xmF6cB84zFqK0pdFfD/TWnhjgR9afy
kCmlffak5Zdv0XRAm73ux/neTCXXoDZt6qOZj15wGoGh5jed3ZqfMJCy31lD4Iy/PUAg5qHSRhSr
mrJoPjXayO7K4RNZsczTMiVESrvfWtNSE5FDC3uiBb7ITwLl58YaWinDLTxptz2gTpVb72tPuF8h
/Co8v4mG05D0x39SNcseZlRBPnvt6D06ZVbqYdD46inP/M2I8oqKpAzWamZTbMT8Wp8OAma/3n+n
+a6/7Xx9Kg6bMvTv3tj0PztZDWiqmsp55wwuzLTAVDuvk3gujXrPbX74pA7vAAcQJIL3X7A9bfo0
u9lAet+Mk+mPUWtu03/rbpWE44RIy1ttSq0sttC61w8OHP4JplkzWVfKPWdFxT81D2odFJfBTXvE
us/LEGaVzuxf9JeNQoyneiLaD4beeP96ZeXiKODsgcRQJQVo/3yU0V5zwAuBnZS1yI+GWPqI/V/9
W3/4z1zgr9OLRyoZLa+zUdC1btpqH0XmSFrnRjeEYijn/2UU26dgR0uSRutZ6d/P/MnrWsdORmPt
47rudCSX3fZKgejCiqGsRtMJJgtlyHO6pMMxqKzN8JICNMXBrSoRLXVQX5nLed11XzLa+FT9aaru
5b6zaqct/DWg5uIlS+OYH61B4GTTbQF7225Pjo9+Y76BkmqkbcZBXfgnXC7TkyqBg1zZIXuF96we
BjVg34Kw20FvnP0SUeoGF0TKFsmG/F7OjQlugU4wxareLh6LaQQ9gleJ/2OxRgQQenuweLPdhYeC
WKU4Sn/KSTW11ZfEwKL/2TZ6Q/wnsKYL10n6hHsmvjxNOgUE6Hh1vtGcof6tTE1/zAhl6khRwVGH
SjVOFsFFV95x9FqhRxNtIMLjzgxufW/F+EBa5kp1Df++jYQYhHJERxLgZTcL4OPNaBlVBPy4/SY2
f8CYlYLDG1lvjTxU1WYkzpIPH0x7Ht14mizg4wX0qGtoiXORDICR9D+AutmsEgt7LpMshF/aSqDL
bzdrC4tY1MHdUJu8ozTTZbx4TXbrdqqPyAMg1qKM3mKnHVwj2138HVDtoGSA8d6h0M8PP4i/jFph
YCTNYFL16ewCY1ZptJ12xJVsL5N1iKmHOtpJWFFuGy4aW27zUnqtY1wx9nhxrFgT7h+AcrS5YN3s
//6v7gaCnXlbwANKCOrs95WV9+9ndEyvgHIvjwKGADqjjaLXWW0XqtI0lZoODWX1u6Nnooe26m15
pTN93jj484H5rGw+/gcf47OmSQOberGEaSaaVGtxwvLecE6LtMafkKuGJ98fjU+KBcEbXQ35d3S/
BijGShZPNBSaB4AifRm+fozP+tj7TwKBCJUVkOyODdq7K3+tr4ajRjoPnZVs/Hdvmm7p9j6OYhWk
2Ko1Duy6d0j+p6AgDinUNSnHF7cIjWyaDKiW0lIx6GQ9H595o+TYApp33aGLSoSuI5Hp0y+5dfU/
ipjsc2Xpwa3+QbYjzvJ8rGwUDVaFrZ7og2N9RK3DQeXHcW8I0a6ppJ41pfahEN1nVoDN8Q99gV7d
i/w1IPtk6qz3g7k2bymFFzEgYuPbHDRXui0XR4OKu2NFHI7n2YG1oQCMXeYYSdqZ9/W6m6EprqeO
Uv5p6NTT61vGeDkcylTAcnUufxrQ5w5UUz+5/ToVa4Kls1kdnFlk2nHtl+oIb18vD9qUZcAhtLEm
N/XceYg0QvinvLatLwZVERnOqVvrd4OfZ6BB+01+MVycwsK8ydJrhJWXG4xXf99ju+00oOWztRG+
WrHEWzY+OioNihpgtKYrN/+imf/W7+WjI9hPu4nuEAAX+l5n+8vXrHxvjCYISxrxqq3twfFn6/3r
y3/W7/0zCh4kLruYKeHg8nyUPPXKVmmDSlyYz28UgM37xW7b0NHM4REjMOMwjfKaxvfLCxJ/ACyE
oMYAswP38nxQqCzGKLpOJaPSjSg1ljkKqKIfXp/apVGAZ9Jjc+gqwwl8PoqfNv7GDa+SxfNbKhKB
fSPy7evrg1zYENwCaE3ttx5QoLOpzLtioF2MKiG30BOUQvJ4gbzzhNHJfPwfhkIBBx4lZD1as8/n
0yt9LAWPdYJibX7jtJt89F18nmaLLvWVi/zStHZxK/YguBPk9Z6Ptc29VyButSUTBcwDTpR0TLqt
iRmqvDKtC+cf9hgXHNw2uPjnjvFp6xlz5uK11VN1NqeJ9iFm46lmpMRWtnFlU1za72CRIAJwsvhw
ZxMbyOQar0FpjQRMYZG1IiAKVjx91+klzdZtrJH+WJcru+TSVvx71LO3QvdLj8qtwGUPrbLHxuwf
gzHrf/z7/iCkYRPupoUvYCiEmulERcjAS0fJG9PpxSkdtfSbWrf5v9eHujifXSwswIvlpeeTGgur
oUBvJKZmLFRdHCdK02W7cgNe2hnghEC76y649/NvBa+gapSHg+yw6CLeJie7LWmkFtFu3LKEvalw
O/gfJsZRdgwCZ8LEs0tXinKYRvQmE8PFtLyfls+mN6ZX9uDF1dtDFC7dP+SF54erSkXbZ/gbJj2C
/RFdDS3MPdzRX5/KpSMM+onbiQfLZhWfj6KatqabaRiJ1usUwugPHnjts9gtnPbKEb50qDB7Z0Pg
Lcw1eDaUadMFAa7CzjNMWhigq2/11FJvKphw98zUp0Ej1Lpc+Vj7WX2WMzI7EpwdPsH/I3h4PkOz
5ciNEnNXvzJclNAGeaLJEVApGep0Dh1Z1J8bc2vMqDEITa+MfmHSQHZ5YAILNXf0RJ6PjiVgXqTQ
ORMjK8dvGULP9tFc5+yokzQW0TAIvY462+2vjPvnnj+bNu4ApO6cPxNq1tke7QYD7wVjXBJcNevH
YsjR0Cu6tCji1bB6/dTMY/9VIFmyEgHnFTSEYG4/2E6DipKmdrZr6WZQ8vKgETcIDDokKpbdIcjj
BOoLeitIeC2+MeWH0bbHhxo46reyMN0fCCXQEleNastwKJcsvevbHIGqzAclcLBnvUa+p1fqs6n1
9Zu5pFp52OCwqsgSqf1Dz6Qj70gFuyy0MFhTobXowxOdGK041PoivwKjJzGgzWPahyFTVLe3LEdj
Lq3ApUb6oKa3ol3VCq7Yy7+ibUSF1/FzhJKbxUILz+7pCNTkBesht6fsq2fUU31MMb5BHxKH+k/5
0s40qpiuGy5SItlo2eO3cbHzG1/shBkE0hqUvtbUO2xgWe5qNo6WILxhVnf9ogU/Vy217jpEYrxo
TLXlE0IVg3ssNqIXaGxO94ZABDcwhRpugZ9AZ38J+oKSrjlXxpNlCjHdmvTa00g2RvdBVL4oQx0X
lR/VaHniZLQ2tWhfx5Ik7DpDfqJi5n/EEmUq73zVdAZdMSHvpao6I541aO4xQBfLCic6/deMKC7c
U7wlDpkARE4cg84CjmKqQTtYEKVLtsSxGOXwKNXIFnj9orp0kFjLYPcT4BI5x135mYasGfdD0q0L
VXZIACdEour3ol2GO73xwCShuH7lbbmUdrCfPVhkAL5AX58dX6s2AEnky5rU8HNvlQzqY1cO/U9L
ml08zmMVQa7RY3+w1B21E/+ICmJ2E1iN86EZhURQq0MlwNeNDmXrrT3Y7qL9en1h/uhunp10bhew
2ZBtaOifayJ5etbVdtWvCcWo7quuKfOdUln2QzOnIdqW4mdprVqU0rtM2HpZvEp7fheINLidsR+i
W+u7tMr1Jsqy1jy9/uP29Xnx2yBT8rPAvQLse379jYVH8bAgcQADZtxXsjM/Zrq5SyHo05fcCrov
/zzeXrnBp4fCK3olZ7eeXCnUaZ1JCNXVmI6aTWABv5LpW4AwS0u5LcuugLwvPKAUMQioEIvaBSXO
RuRGcUaSFCOx0+lXVfkN1bq6PwivKf8546Y+B7XlD5Vr50w/X0vdFCOf2bATczZ8aEIVoW+7rm/E
1k6hB9jtyngvQZ4U+0m496oCmQS1uecDOnNGMkEXMHFM0Eodei/fu06ngaORbYf2qBnHzshsj25u
6b3Flq5+o3dW8yPv1+GJGmFLg1G7SqvfqUlnW4ryL4Q29G5p3JyTZqUO8stZPDshmWax86mKXeyg
/gvKcf1qeZ3xeaU4DLCkEfc4X00I848OqK/Wam59aQ3v+nQrq38Po/j6VFJ320gQRmdL1S79gElb
7iTVQqowNHTDPKNYQ5Ag1wjgFzbcrvOL/BJMMLzO9/v4r+oZM7dm3jg76VPrp+7U7s0cOE/2uI63
/3yW0JncywtMDYvJszkFa+aXFQqkyVZs5peyU82daVZxAbo23mojvXJ0L8zrDx5/L5lQEz0Xy+pQ
6rYWGHSJv1IvyQVNdGRSNqr3+nilo3FpKHYPO2ivNqPR83wJs9QWEEwbmcwK6IwYV4fW85LHo5Fe
y1tfvo4W0S6pgkV1bsf+Px+qmPd1y/D4QOLRSQa6ioein4cr1+zLx5GvpNPRorwA1fTcPHxdnBIl
qkIloKyC9zr56WMGy/YzRFr7a67r7mPnL6AmXt8gF0eFO+juO4TIfj+pf+1EY2tyK9M9mdQI+mM0
t+nj5xnN4W/O0Ihvpdc1N5sqYSC/PuyFJUXjFTI3p+2PrcPzYbEPz51RLjOlwNGPjalD5EYM18rz
L18uuhG8+bvcwM6cN89G8SWeW+mE+h+E8bgHxwIyAsTHI7eJ/VGm6TWl8Jeb0kLVlTuE+gZf81yD
+v84O48dt5EtDD8RAeawJSV1i+rgbI83hCNzTkU+/f2qVxYltNAXGHgWBlwiq3jqhD/Ek7ZwkYjp
5ACEvKsH4d3DFOkPnijrNzcaaKyhAoIGu7xOttHKs0bLVDp9OPVrqd5ZWNAEs7DN+9f36cobZKLE
MkwdXty4z9+gqAE8d1W+ntak1z5YpvAOhT6ld5mJAe26Nkzm3r6gVD6SjAzGlVu2/1LDSMlqdzlh
jJx0PiNY9S4yu2inLIV9bBKATa8veOUkYpNMf5L2hvxv8wGgF6UpKWKzp6ac409aNi3hlDbujTh8
ZTYmBZ1YBaYFn9uWRyZqawTHYSw09md48lRF79URLpmXVFoQi9W809NEP0hD3DDWYX71avRGC1IZ
VeQsjJYHMwyswjeXwYQWpF0oYj1NhIPj4jjqbikRo06Y1L39rVIveJjaYX3BfGwTnQ0v1pwZcPkp
GmrlQzVNH0lMuxu3zYsr2HkaYcBgkUpgBBHIRJtsypvTmFLNXk5xP9V3i9qkHwswUGHvuvk7qwN7
uwrUARxXKJAWImsn6kZHVqUY7wUgkslP0OoMGwDyaOIa3je9yef72VC791EDIGfJCpRXpHt1Uevx
DSrZlcwMcQ0IheS6CCVDbz3/tMomXdHyzWeoLgIQDi70cx2A/c9+wyCHZQ6HCFBVnUXq/Dx1QEnv
oIVpf7Uujt0jLZ+oPzVzBgJMd2d7+vj6V3Hlu7ewztPIiilskIs7/3GTjf9HtpoLZFgbdSo7be+M
Cexi6iCTmEWOfiMDv1IAyUa3FPPjcLLkZkFUheEmGsVyKltgphgloKIEIQUAjdOI5r2e9fAmutxr
3y1u6sRQkeb6zojyuX7ok0j7qQAY+wOQBlT0Imbv2+DMtALe/lLIpmDCExDRN92EChCRJneWt6Db
m3q+PsWpr4nl0zLm3V5PtDp483Kyk+xiRET3CQmz8z3Aaki1EwCMJ301W6TqEdNu4yh9NLxM/aBV
+nxjvSuXF11EtBBQQZdSZvLv/0kF4rkbQTlmy0kTogx0Ryy7Kk7rALDxLeudK0tJ2iEUSlq+JLub
R3MyxRR9spgnzBEbElGnhffQTUelmpMbT3UlvjNKJbCD44DzuqU5zmqkN12kmye3zX/0K1IJTLw8
/efre3V1lRfeM/MNFKo2xxfIih0lJmWW1ujjvUEr43HoOuPT66tcvjb+aVcO8CSU3Xz5iP7ZIZg9
ZQaa3TjhApSDOouBnEjKgREV7o2uyeUD4RbEjB/O2osQ4eaB1GawRizQ9FNVp5CRGH6hR961N1Aa
chpyHsAZA8kPXwpZSDLe+ZGzF3UyR+FqsPubr26SPMKofcKrpqc3iMBXsTiNP+i3SOpXno3MguYg
t73MPzeXk1WtiijQZz5VRVTvOtEvu3my1d3rmyV/++bZbBSzKb4lLodb8PzZTECVaaUxKoyEmdFL
aMLUNmbUtfSCjo62z1z3rTMN8HbETgb6XIkE7i1QYc5IGvQ8945N6s2PdH3HXYmc4I0vartpchWP
eTXDfObVbNz5g8UwTTJNx/6xFPkKbNrOuh86OKznStd7esvKaj/XelYdTVDUNC2HW5zKi6uTX8Dx
d2T/AKkGfbuBWHCbVaUU0dGp7WwEYmnAS42X0jwiwA6AvY/FnQv98XEY5+qThvdmTgtVs78A2Z/h
f43Ocwdt78aGkxdvtvzld5HdSRVXm47LJh+pbSVFcVKLjlEzKh8taJuDP1HzRX6mraMROCipdKFT
mggwFXjmQc/qcyzT3XFsYX5WGoi2oo8xhQTBbya7YTBTdK7E2OTc8oM1BLGil/auQr/kR+4l3kcl
m4V3t6LEG2qFBdpyhObR+FnCZACKoac8JhJ1EFigplsfkpYKxWq0fxSWZhfIk6euDSrLHKN78gn1
CL/M9A5q7GQ6EDwGxveR4SiPoo8jUPIO6ROg+KX+jIuAp/tjtkZg+dUErtqEKtVOFYqWgFHO1iLI
I9fZaUbW1ztD8SzoperSaMcys4r7tDWSD107au8bsxmf9MKG4ifM3A36usn/NBodK7r2K0YLaYH4
zz5qlMLcFV5fW/SsOgueVDp6zHObNP/YmBEI5bUdas8v9ZToCAFulD3eYQ4dFIhzHEQ0BPXhcjnq
J7vM0unBXVMjDfTenD8naWvlQdmYOnLvcZP+p/TpmPpOoWs/XKuvHo0YwhpMHR1rtcktO41atbUF
xPll/WPFhfFYJXmDbAxuKH9b+D9QP2premz1VSuC2m6qU18oVQ5aHvuUYMgGjLlwGXMDr1qybyCg
m8+rtUTfm2hMYODGSnHQ4U1Fh6KhHgmi3qgSHB5i1/BzF/5qY8baiGQ1I+AdWs7Lf85qWL9xi1oI
l9EkzMAuZkgGqaOLgzdV0eTDk4LywzCleF8kYJjzwfDe9Tl+6Hth6crPWo28yYeuZsDnmpLic4+v
1+Qb47D0gahjrfddoEj5ToPD+NwNTfZbMIb+ZnojlFsjmjtrVwsVm+7BU8boMKwmAoruOLRToI3q
+h35G8QzoWl0PzUYzkjxNqn4XALAQeNMTsB2kXDW7wuydJnvFX1RkmGROuOW5tGpbJNJnw8UnEZB
k0KJ35Errsw5NQwo911dFkkwGnn9OLp5/UmYwoKyHC0rYM5ISadASar+RzwKOLx9PhXv2qVbIV93
WvLbqkfN2kPyMKLA6Obud4F8irZzZtP4A12kFneaplSnBPe7ap96ffcnL8v4bx/n0gEA0+Da1zJF
+5qZUf3darzyY8XtnAR9VehPoqzmbxA+h0/DxPAHEnKWS9Yt2A8iQ541JPiWgL/a8U3w5Yiy89N6
nj8Opqs/ZACpOt9aeuB7zeIo695hJ6bALePMOGh9q6y+IWoAbwpkny9mmhZ/59wU4x6GhvrUeuVS
Bb1r1t/iqK1anwaZ2x2xk3Z/uq3jPplmEX1kCgh3jraXAX1biLHfGUabj0HciDnDvbrNY0YewGse
MEvEdCKGUPCkqrNQdmrj6c84tBDm0qRz/nMiZZn2paLlz2OnReu+nowpx8MqacSO3YRir3iV/Rgx
I/pvnYxfM0SQhldW+WtuSRU7ztUPek4iCxa9inu/R+H/XaqW8WfK8wmmiFrrio+zQR0fFFgw1YPV
xuk7iEMxxKExKlsfzgFd6xYZ1m9doep/psnLun0X1fHHJZWUvcEoxxiK4hJ/hWNEPbPUCRCUxFQU
0x9Hj+NSam72rCQKYoapPcSfrSa1GljiqQl+v+jir7GZ9O+0nEOzq1IPC8TSG4tvY5R6x4EAPOyn
kqDma3YDH90WDnwyJW1qv7CK9vPreca2VJOXDh1r1HaZK9C4ltnOP0lhkiC6JxUejnZnLXezkozf
h7SsfrU0XZ+6JM/+vr7eNq+R60mNX/4PMZeJyfl6c2mOsNA1ENLQf3+WztDfwRapHy3YTYa/DB0C
fDNovRup4jZpk8uC8AKJSVsBk8ZNL8/T5xX5w8E7WhknwFAy8T3Jl/RGHr/NsF9WAZnE90c2Sng5
f7gygggn1Ay5QpyE4Mg4np9M0FrVLLtV3l19oH+W2rxHRnxlmdOgPNr1uuwKidXQjOKWf+sF8F8+
EZIjUnuCwpWx2vkTxU2ulSl+Qke7AKLgq7AMHgUvbvQ531JXr1GtNKgXmhB+YXaEAjeH1RUgPm4+
g8Rsyhvp45XndgBU6khRkUgC4Dn/QcRxtXa92DumkO2P7uJq74u6Um7U6i/H8N/0m+dmdEjbV7pi
AjmTO/3PZ0FjSMMofHCO3jqAWYjwC0gPxZLi+5O2WroTlj2/74YKDpFV2uhnkykYz8D/VXjQTh7/
rEFyRYFqWrgA4z9sAP1vEY4AbAJx6agVpnj7CZfeqiTWLy2tl+zyn18MH9xIcKZxj0pbmjttXpzd
MkDWfP3zvXz9jB1J3YHGU5VwzM/fS0rLiwDbWMe1TucAL7I0SBs9urHJl0GJ1gW995cGBtOgzanr
oJCX+IYjQeGuD4tX2F96O6kPiaGPx0pLnPvXH+oyJrGQIUtiBLKBqm1KEjHOuhFHKF5owL+fMaOP
HorOjD7ltA13aFGbUAxS41Y/9fJVsio6I55kXhATN0cs05aZNqGhhc6qDWELffwwltbbN4yxLUeC
elWWFttZoWjruleVQguVJkK6JKu4pLS8uFHvXwY+VgFsJLt+aIy/UBD+OXxZYbqwaAQbBtb9lHj6
GpDkAaYdIAS9vlkXvXDCKt8kfwLq1KAibXYLNZHIcrtcDwu0F54MVUlPLcC2z3njUBqncRzGngV/
ktz7Xo+ndjeheXtjMH7leRmKA0WBVQGsa2u4k+OF0sn2ZzhWMBcyb4l+92kZB7OllDfa1FfKVZAM
nEqKZTlq2GoY5mqGLOuyqKGVq8RX3GSXJ8ySTX92ItBTwxTdK02aHXTNKcMc7e8HYetVAK2jevba
vH5yjNr98/omXPlAmWZ6Gu8AePZFqVrhL6IkTqeGejuKo9oWgIycztt5UUMvWodm/vp6V943bGl6
ftyrhGZrE/Vt1AdHBUEGhGpLNPS90vSHZc32XIK32rQXgB9OFnwIhpm0yizO9OZmxU9lNLERFaGm
dPnJa1tE1CLdu9MFJw1GXxosS1bukWBfHu0JlFeE1zrqMf38KcYoYtetFjX1HGef6rE3A/jF3o3w
eOVWpiNJKUOzhlkhPeXzKDxkiVKAwx9C6k0o58LcT03xURm1vwqyPy4GLVYnPtcJ1GVl0B4VzAFv
fIVXghdXo8Fcm6mXFNk9/wVVAkxwSKw5bAqocI4DcVdEICpf3/Yrx+ylV4mmK03RCxA2WFeRrUYr
wtWMxnemsTbvyY61oBN1esiXVdwIY9eeSnaGsAMzZYqx2XqAdTE4R0OEdZYrn3QIxBDm87eqlMnQ
xc0JlZIxCO0nedj/CZarljWNJUy6C/Y6HgernQ5d048fX393V54FfVXGyBS/INe2OzQiBKYLFE9D
y6usHRRpJ6iREHj7OWAViW6ATysbh+fPohp4NmYRO1TW9hjY+dAceq1+K7YGgW46dcwBHflNAmc9
X6XuLSXDcWgMW0SydkhpqXdOalbBSM/kRqS5fG1AiyQ/Q07V+GNzsMuizqT6ix5GY1yFCyRyvxyt
5MZBu4xnMP5A5jLGoE9ubiFjiEDNae6MRthQqzxOWhvfCbMd71pstu7eeg5YClNwuq50/2Grn787
bFt7D5UhI9SnxN5Nel0FSIDfQmRcfqmSwqjTiJfwBcTxzlcxTBG508IqRafZAg0wkT6njlYFGLi1
/tjV6ePrj3XlWmRFsjaa/7ocM25Onqm3Sx8tbJRDF+65nfviVCX1coxr4FdLjeofUk0Kvhh5+tyi
N/5nKhc6hmh3fFfnMT9Zc5F9uPGbZPZ7XjXwmtGzgb6O5PvFtZgtRMRl6fWwrxLrXcVk7yFRu+HO
imV7zGlce9+1rdjNeme/x7OnCcxKz5JdYRhIvKmDNj81Std8i6dEf0orI/9oGMLxkdztd51a3GJB
Xv25wPosOQXnTcq//ycQOUruCYFkY5hbcbwbB6P7j9vOfQevzb7TM8sOekVi05X6FmTy2nEBi8Do
HagSOffmUPamNdcD+qQhtZPj+mR7WZgVeucjrGM+Fu1Uv399a64vKC3BmYYyJN6clsZdAZ2nrh7O
8aweC0VRfJWL/mtO5+xgwJD9/Pp618IIAyKqCfIjHAY2D9gu2NSPxqSHC4Tx5ynytIPppbc+gith
hChF/kkpxl287TfAhEb1zC6NMEu4qsqhSw5goWglz96bbxMZqoAayP+B79gk3TZ2FiVCvXqIlFgR
FgqN8zKbbuFNr7w1SeNhGQisMEQ2B9JqymaIVORlrNYuD0laZ6GHYNz963tz5SzQYAIrwAiZAHJB
yPDqJKqYoYVUduaJ9kaBdFBj31eISCKA2A43aN5Xdulsvc3tNbfVGlsD1WxdDsM+i80l0BTkSMYR
i4zXH+3aC5QUKHwtaI8g1nz+RaNtnmFRl2ghDUYRJK4+BZABbpk6XHsg0mN8tMB0A7babJOgaUpK
WWqhKMsUHPk0kZsN012VNW8dtnLz42UCgZaeDznGNhnPUNhZUohL4TwM3U5Ff8jPagQDX39tL+CE
TeDmG5LkWdkHoEt4/t46uMW526tqqGKNbe9UpOh/UFP3fUCgbw/2gEF30KFQ9F/ZNrlFCW0rCOjh
+qkHNLfVJ4prSwpOzfHi61qxwKWHESAClDTd4xgXbbsbUrf8Za6l8ktyo1ANihoJEZ4N/iEMRZUd
BQ3TAHy11/HtSY3MmsiiUPCgbttEo7kZE6iplhvm5ujuhmVKGP/Mt4juV74rvhh57GRlQtPw/CWa
ZmOsam54oaIsiLMyhyK8e22w4NR6KJsou5ECXDmGKJJQgBMRGGVsUWJ2rZgN4G8nFASVg9or091s
J2ow97ZxI2RcW0pixcjbAQ2TTZ8/Wsp8f7bM1A2TrjcOM+MM32TKd4is8u/rR/HKSuyTKZnjXBz0
OM5XgjMgpnnwjBA5PahDIxok3MnKw6q54/HtS6HcLcfgNMYprzZLxdnSeMz+QnWuhu9Vr3p+BDHq
e1anztsP4IsAAjQCySHfkjJihUaYkhROOPZFxjxV9/YDZfINGNiV6OeSdTG1A10A42TzFU8DxoFd
3Kph1VfOwUaCFr1YRCzf/Nokqd+RWS5j+q3swdDP9mqqvRrmQLpCU1PyfZE25l3crMP+9aWufFF4
nNN7l00PFwTm+Q55BXw45JLUcCjK/N5jprj3oKbvK21C1D23f7y+nLyIzqOgSxUnHSwIEXxVmyR+
0EtdqZ2+pq1QTQcwB/lx1tV4Xysqw1+CtEBdj07I66tenniIM8BogFmBqYG3c/6QuTR9yJgvhpVp
1/tINdsvVWmUXx0UB28sdXlApOsIZRdPyQR0W997s94zFmzKcKBoJeFtGIb26GW//kAXq5DAwIiX
GjbcjpzE8wey9NXqx8VewyZaR+hgxXCy+u5WS+xyFVI+mrpoFvBM7vbrxVe+YrzZRmHkQHSEXl0h
ZriYN06gjAFnR0KqiAAYI7nEuYCHOn8WQ8/wqc06L2xrKISpt3Sp72a2tYNwXew7pHoL31Cr8tFO
DftGkXxx+lkb2B11MhgyqpRNzh5J4VGrLqNwSZFdLGOv822t+6rr1icxaB9e37SLU/iyEMQdB5EB
HnSzaYvo23ExhBs6iME9q+gDvkNcKjsghNrduLeu7BxCkyQZ6CXQ0dX183eK0yvun3DXwgjktN+l
yhCYUOJu7Ny1ByIRpBfP8F1qM5yvgn47oTiyvDDPI3HsiPQPKON2u9mqphsJ7svNvjklsFtMsEBy
wy4GKPOa2fOE5laoLYm4b2P0fMdFKx4G3Y7/oi9l36MYV6DqptsPKAxKtWbP++AkYxa4el4+I7Vl
HSsrT0JGz6vlo5uHnCg69QkAh6o7vHmrmXPT5JG9ZCbRm3MFZqjCpNlxQsVVlntLa5vQ4Pd8c7t5
/T+WYiBicYJtOZbbXLGi7xDd7Fo2ARr/Li5n5x7QDn6HbnKLiQAL4OJbld5XsvtA39pwt+cKZ5EE
jIRJRJidCZfkrlYHkM7rjCSsKrEHlbAijQoHNPiBexRG8dx0nYMAZ63/Enk3f7XFVBh+Yy9VdpdF
UVIFA4aFnr8qqfUhyvqS6SZU7tlXwA19TVB7fIBXb1TklEsUhVqi5CDKoyQadijoW2tgDVzXaEQn
zmcBJe69LTDlkqTF+pm4tqDTL9ryoz64NM+rOkl9AYD+SUliDRCT2thApvSyI11FCuovQLzmW9R0
abej+WMB8hKx/qQlU/VsrsrwYJZe/t8walrua0hNoH5etVa8U9J4+mLPtACQJx3mr8yPmve24lTf
G7czS6Ja7PxN47LN9jNzHf1T42l1tYNbrNZBkS3DPWO1/k/luYMHptlT8PkC2FIcRbWYQyjnIM9z
bfXOrkDLIfZLrDCaoG+bkQXNqVJ9OANJfC/AxcCRQkzur5MaCtSBIhOAY+uUDtkC6cGv58mdDra6
dPemnfc6Kue9YQRpKpT3qw5e39dNxdqBa03ng9GO1ldDLcZPCWMqcKKx8dVAySoF4dQN5cHOUq3d
xZ2F4Lqb6cMCdd1TH0uALwAGKm/QfQ+dt973hnp1d3FmoRpsV3H+AQXnqN+bIx8kmpZGj/uA2uP/
PLaYvgR4y0Trg9Ma+X/2sIIDVPK1/mRnZvo5o5z7M5twsUCMVfpvB3mldpcoeANCg7adg2O0w1ON
I6DEK7a2Gw5G0wICnAyv3ceV3Xh7ULuG+l6xCql2MSfqL6ErHDjPinANyMkRjLu2Qts+cCoTUqdV
GJAyjESrphsBFAjxxQclmXsIakEj5lLY3gngKUBlLwiCd25u2buRUdyyGyPX/ll7dl4HrlCVkzIW
8F+W3FaiI21PR30wY3RAke/XjMnXy6kSe+ZjVIdOXyDjoXLLZAfDTfUfqcDEF52EKvnR4ZfS3emJ
O34BTzn+zIvZgLG91Hmy19Ou+NlOQ4bCaNzH75DFRccHA4jc/VDVqPn3K6LsXCSrVoYTqMqvLRVX
dCriSM0oIaz2T2l6LYBNUCnKXarWRrZHBlfN99PsAtzIuxKRhVbJazc0sjx752DPN/l00+y7cur7
bFdEsfdLpeET++Pq1N9aWytHCLWtNu5yy2nfpVrVfi+SBfqfAQH+DlXppQkKJA4R8HeMwtuvBmrJ
/lIUfe4blapEd7ab857mzOvEPd4bJmThFu1bX3NL96GvI0xH3GEx7hBQBtyV1FGGNG1Owh2QWA3Z
ERHq6kszClyWyUOQKh6TAt32Co9jB6hrP9YBphFopdP6VN51WmnHu8ada7Grl9pNAlol5q+JFlqM
TYJAjIHfr1T3sSDA+r1VdJ7fRllbP1KK4U9ddgqYSzvzRH7noaLxTkgvp0BobgUJ2WiVz0Lg2bjz
BsX9OrCT3zHpSJIgttO1Z9uz7lO8OMQuioUxpHU4to9x3E1Mb+O43U+Jof7MvWleQi+N4uGucqtm
lMyioTpOmrICA81pzN6obC9yftqHlOokWUhf4eGwSfCGFCeI2arrUz/EJojRuP9CxmLedwBaA4FT
x6Hkj+rNKTKrYovrYuXEyGA7nBJD30y5Z9VIEqbToeJ8fEAXu7nxBV8mkHIVWchwHTpAVs5TIPrv
RlRZfQ1PXOpkUEyrzyJ1xgOwoelh1IZbcKkrAUM6QjGuB5atOds5lYU4OUxbrTrhWIFIvc1NWfh5
4+KvqRt4Bb2ex1yOgYHQ0ShgOxDdoEaUz/9P/16APGb8V3andWj0T+qyagL9nihyfIUa/LcOvPSP
vpI379yVGA0ItFogbuedC8KxLpFvef0HXXl8rClJrSjADdXa+pIX1ShaW03aEyJWywkscHmKjdV7
7vNRvXFsry4llW+pjSU2YpNDG6pAOgILgdM8WQ4tOLw+1kxlEj1gMfp/PBWTWs+TTS3L2izVlQ2y
LvbanqDyoQJr1cGq1jjoLiABXl/psjDg+wX3xCqMDGDOnO/nasB9L0TanFrLmo6lvTqowdrKW9s+
nBo5lJB1/osp7/kq6HELB7IcX0WGcnVH99LXMFXa5dB1b7y6aw8kR2GIFBg2eP9N+qvpahdNkduc
llFTQpGa7mOt2t9ef2svbZ3z6gMqpERskIYxTNpqIA91wfDP7JNTFSl96Vd1KfMCQ1s/2gluJ8D8
aeb4YrWyU5v3EQrcRpd8yo1BaxjUVbN6LzyvQpmlNid1j5EaPAodiyswfXNThC222Gj3o45rkH7Z
2a8isufvVqzGYVLSn2TYqON89fpDXQldFmhLOaBgzHmhmtIhb9Hr85KcMJwafhlqYvjOWpQfDHDN
xyUFcPj6eld2CikzqXiLPChd8M0hF6vXr/ZkJSg9ZIM/zKP2zSs970aD6doq6Ct6tEco56mIzo+e
i0Sz5IWkpypTkv0yFygJq0jNv/4sV640FHvgWBL8UU/e9qG1YVCnPBlYBQ+gcNXIinQ7NxHKX6bm
oDOW/sJI4ZaM2pVnk6wpCae2ZUTaNB+xXE0VQUfwpDmVi/uZscKuSGnr3TgZLyIv58edOZxH+0r2
RTjzmygxmosZde4Qn7AlaU1fm4Z4vTejdpyDWLOSeGflaWZ+nG09/hbNfWz4LtJmiPiv3filtorp
a4yfG54547w+4grRuUE6x8L0K0SllntPK0gVq9ZtPg3FEnl49TCX88fJvtM6fBD8US0lLH0V4heC
E2MSuPPq/ocyv/Eto76aAj0x54+M+LJHGxrgn1qjGvVHtJA+YRSKLbfGIFb4Q64MwGE9PGx9LW/m
5iFO+nXYVUOcfV/jye53FvXeRCYmvPIpbqx03tXtiH2RWbl2HNgRfcNAOPFQ7LI6n37WY7nau3rw
9KdOb92PS9L27k5dxuWTUHO4gIKcDucOocVlYMLyxokpyrGyM2DLDPsWiHy1K+m/e4+j0xYpua+n
va9jJf06W6X2Tp0nzz5gApLdq2hQP+RN3Hj3HlZHjj8MqZX6kzoWxr7yqnUIDK/maUZTK36pPab2
UElcqzulC4rWPhltNSP4PcbP1Jr1z3GpFVgQXqprPp4nWKUvZmETb6p0TXy77sZRYguXd7Yo4idL
DOYTP6nHp67xIPpXVWYSoxJePy5IOZIpr39Rl2ebIYEc1UthCgOhqfPvdk1Wd82aODshlToesqld
H8hHbnFtL+902mLI2Et8N8Kb275paiU9R7DVQ6/x4n0f4cU1ROZMcu/YNx7oMrySpyCew4UBu/JS
2CaLY/TYeiPsk9j8VTqL+jRYnDWYtyU+5fb85fUX+DLv33y0DN5Q56KaBBKwHcxmNb4tClq5oUFK
ek+3m+YE5NKj2rBvVunVB73X2rsWt5knJbWXD55VRbsST6BnLTIpmfKy/pSN9U20o8zvz3+YnHcC
6SbnAMW1zdki6mdJ7stOIjO0L2sU2RqBmVzcLwzTKIJxRnxvn64ZGvmZPZp7x5lIH4WmjO9uvCMZ
/Tc/hcQZiBeJAkhiZ3PKSjrqq9NW8ckoUpsnTqLlC9Nh9681iPJXWZr6V1D11SMq5eYEa2rG/stR
8ZbxHXU0flJq8kF48Dvuo8lZfxUZEng7AMjLuJvKETOnStUGF52sdXJ+vf7bLz8Q4AoqHT6J/kFb
dROTsd5c6UWtUZhXGadItdsdoGvjRui/sgqvx5TMd4DqF1UT4t4lihtVFLpRiQBeGf1SY/uNxrb0
b0EnMuBiuE8C4m2/QheOQ4qPkBu6CX6WjRE9jz18xjX1vhZVfWNid6FNT/dVMtJZhkYszfdNhpjz
c1TEGaLjUtYFhXnUZUHdleVzFo/ZX9wlCp9xX7Sv6VwcB2jlu3601GfdW+rYLzByyg9v3EnGbUQ5
MkL6QbziTdscNnIkvGW0jkkhoAaaq3Pq5iq6EX8udpLnZYBIKiTZJQidnAfUUUki2xuBb5cww/bd
hOJvOim3bDuurQJqWmp/St2JbX04t028DrzN0IjcBXW2KA6iWRtvjGku0i1ihwSzUvIi239hdNIY
Q6yObhPzLIN+NxeuLj2SYm6jst2l8VLs08rsb8xQXo7hWbCQq5L2y+4cMVzdvEGR0BW09C4OU/DZ
+iA+J8ILzLl5B6s1HDwEcZr5oc7mu0I0vyfUw504xyOpf0rG9amzzGA18uMwWgck245dH8/7OsdT
tHFuJNYXl5r8nQ5QYpxzGAZuJ9/Mo+UHx+GlZvYOzZrme1Oh0drVevT+9aN7camxlEfk1Jlu6NTf
myDUW7C11jGKwylBhtPBqQ1OQFYCLzXTL6mJX+WNZ7u280hgIYNAdUc+ugnYUaQzVoqY2oxI/QF4
MT1fXdQD7OHcx2EhLNvordrmL4P9f5bcbLtdI9s7o1Ubpmn5rSs1fb/k0I9yN76VIlx+PEiMIqpJ
sk1FBCj8/BNdvNFQ20rwNldtPRZR9H3qm/EGj+QSxYq8HuhAKdBCZOfWO19lbLtZda02D7OZOOe3
ZsLMYU7clhCnjX8izSvmPbPJxPb1Ic1mH3KmScmpFL3up1qERO5sC/tRLYDf7F4/T1eOLvLgEqDM
h811vHnXg6ZKF5gpC0lt4z2ICO+RAoMpz2AXf15f6srLpiSUF6dBH4s/z1/DYsLiKYw1C6uqRBkM
8vd+aLNb7bmrq9jQVkAAkIJtu44MxwwhCicLrT5fduYsKizjB+2tRDwEE1FQod9h0sKhGjx/lrmx
tai0qiykPsB82uknxruzdSMXuPKxM3GFmcstRUKwdcsh1o5Jp9h5mJh2+xglqv2gili5Fzr+0H6i
mvONMH9tQZmVu6D9WXdL8WL0B8VLzcsQ2BXaxJNqES3RZQQHPYKgzabDm48ETU2GtKQFkNe2wxc0
HADM1noS1pz7IF2Rbluy3Hz7awQ8IekRtMPkrOd8s5q6b8sllZfXrKUHpdePuakn+6hu308ZU8zX
n+kFR7i5tSyJpACQbxNWtnSJZFIm20CqOUwavUju425unzGSjL7EyTqF6yip+iButF9WpxSjz/hv
/o3lE7IOXhXXSJp6RaUfZOVbnqp1QfYDL+Feu2el/r20J4SZ3ttqGjD2bfGPmto2iPJmZIJnSfJY
jY0HSO9lEHejKtTiBNVJtQImqMLeQbRpdwZeqva+XzRn9JMsKr9PSMR+sPSiWG7cHlcOlGxwgWCx
8VegOjp/9S3HOiN2ZaFietldmhiNP1c6MbBaorupuMXNvuQNSvsYCS2GOaVLitf5eknd1mqP/Hno
ZiR1ZuN1XwHsT7+iFhWL0ij0vdHVOXaWkaLkPmV9/AM0VHkDKyET2s0J4FcAZyVlIXXZEou9EvNB
qyOoonSaJkzCJut7I+ziJ5FJO3DlFN8HegY4smJbfyNpunzjsmsEGgT8O3rW2/jHyDodMifSwjkf
nUBxevCnFVhQKmEU1NFmv/EJX1Lp2FUmENQSUrcbjsH5K1/TZMD81lvDtFYaMxgmu/yetlFbB01s
zMLXnbmx/F6pJ22XGmZj4gme68ZhHEYvBnqbOHLIqrfv9CYzokOuYpTs6BkT7zyhB/X6x3l5O/Bj
ZQkHkIWGsr1pTqb52FCS82M7vIweRjd77P/H2Xkst420a/iKUIUctmASScmy5DjeoBxm0Mixka7+
PNDZmCCLKP2bmYVdbqLjF96QB8PK8t8chJiJCugMs1smirretujBKNMpoRy9tY2MRFY6w8qtdv1y
zyDfmcnG6eKJWBytQC9QrKks/ZTE0txiVFw+oOXbPc9QnPd69Mx0Cp4fwn9KKuQai6gz0gqkRUZp
nnqcYPzIsrOtjl7QyhfdCJTwHyQYgy0NFIyr+nIrucAhOtq2zYkkY5MpMjnEtdh2SX6CVeOXidjP
zWTZWE8c3McpbI7RfJ1NXrYGFr+xhFwhJMmoBs+g1sXklooG/DfyKmA2pBWoqCMakhnvNalkWqFW
zq8Eyejcerr8XjKVRBulXsNJt91vNbHnZgjjd9NUGIWrgAeQviWINP1yFJTZR7tO7PoEe9nbh0rd
7iCzhu/f9DSX0YElEbLRF1tcAzRKRW0oQXWyXeHsc1fLj0VFJeb++b1xwaP7Sq8JSC6wOs7w5cd4
umitTMnrUxtawRH7g+IJl3n7IMCSfFCyJjpog7RjH5WdcD9RBHhS+iF4uP8rbhw9h0op6AneL8L6
xe5wunqsMKqoTlhDWBtbF9lRse3gUdO7eKWRd93/5bTNxwGBYlIiAufLD64MvdCZ0eoUWiPqWXm2
pTVtbowg/oCbsgJVPAajqWg0IiozhTY9lOir9e2Xd38y3H/uGaimUCa95cWZuhK1GpVNNAyGAvIn
sjZu2wc7HrhVkbrr95NjMXsdzJwnQvnFYJPhdpYJpPakRkH3EYSEhssP6v52UWUnCwj45zKogH55
tWt/vP+dNw4+Mr+82bNynX3FOAxyB1UhUUny687ACr3IXrLctg73R7mxgd7UGgD3cvi5vy8XtefR
jIrUliev9dqncjCnremOECocs1pLIq4RTkRDaM3xPtNonG0oLwejupKaVpd14BNLfZtiFHKWCS1w
JGtV52nWhD9SLnXRV+qk8JFmQ60LGLjyJUSG4988wd20txLOVEvNLt+baH2vXPw3puMNUopbL68m
yejlLxyHWasw6bpT3Q5gCswkO3Q2gGfcgtLX+zN/Y33hTVHKAubM+78sZ5iFLAZ9UOUJfcJ8V05u
6TtgQnf3R7kOwt46nyjBY187UxUuP0hilDvpoVGf0M98CbDmjvMm8Kfa2KcZIl73B7v1SdRxCa+5
IbgRF4OZpStdlFPqE0a95nOrBO6hFFn9v4yCQwDw/fk9WYrCpFWEbKGu1Sd3GsfXyS6w+jJluxJN
3toJvCEEr6gLUv1YlIojE8tX0DyMUnnDJnGGbwjoxdvaGT/dn7TrgWzuMoNaJowLQqjFQFDesK9H
2esENDk9xuPUHdDzVfdDWK3xYq43A1uaaAblYojTyH1ebgaFhtsMBa5P4RDme6T7Bt82EiBi2pTu
PCnWcFe3Pu3v8RbvPSJpNWLhzCGOjfVXE60DX1Zx8Lmz7WyltG/ML91lpoMrALpis1mnRU988RLG
1CFGfYgbKDKFWv9IaPp+sI208o6Iu3k5oFr84wGfNrxKiUinPznkUxP9uilIDgmZq8DfPsbCXZqK
OlFsCERLE1VL4kenQMR4x8Y33I2hZo65F605fg0pXMzG89J70ZBZAracWeN3vcrFKYXcl/qTbff/
BFGuRttclvk3TFT1YTaCEtq7jwRZ3oyJn9s0DtHP5cJSsauyYuSU164RHtJaVlsFPZGVUW5snznI
n5FmIF+4IS9HcaooUx2bcoJVhwqtcNvdG0JXkavTxVM4NdHKEby+Toi9Z78A2sCMtuQbG1GvqGHX
gzIVEVOIPNx26Exne//83RiFlAUflVkaCSrk/Od/wdoAi9F/UpTsJLM02LhTifpnC4L4/ig3joLO
hMzB7ywCuyw/aJ3iZFqq5ydLIpQTTZG+i22MhsWAkNf9oW59EAhiHT44pR/0JS4/qBJNOtHNzE7c
Ae4hT0W/FbxhK9N2XY0H1EdxicomPaUrQlDV62GaizI/ZdpofBopdH6crZNDP+hs9SBdNf1dgu7+
ev/bbmxBqMYYz8NapPmw1PPDbaExpkjJTzTUVd/rEICcgGh3xKZ+U6wx/G6EvBSL6JxRhET8jrN1
OZVhqpdeVdg5mW2YPpIt4ggL6uaj5SnpQabQ4qIa1U8lhirXtkKeEk0f6UYUaf7+s0fZChVhoicy
jiVRk1Ahb0nmc5qxlRr6iRkZr+So+U6monCAKyvqyjaaT/PiQjXmJ5a24QwRXD7mSoeVhhUYCdUU
JjdK8n9Q2nupcws8tPynQebD1z1z3xvT+6ukM2KLozL352d24OWsB2ob6dYk0pONJf0hn7ClSxQt
30pUG3eIwIYrZ/M6yCftJcz0eDbmiHvxTJGa0UvCPwFtDy2PNzX9JaQpR/tHQOW+2Gh5IlAYxpjo
ddDGdGVH3zitc/mHNhoWU/PLfPmxwxAHsB6N9GQgy/ItBOj/qGXpu3XZSCIsqgjk3CT5iBtdjpIr
Dub1dZydlE6PtnVdlE+12Y8rRftb38K9Y2KkATfoClJTukXq9nB6Tg14/V0baMZjJMzq4f13APwI
CLEkRqAHFzMW2p07dE1MLwIrsINqDtlRq4W2jynCPnht4q3cdDeubjbGjBun7qQjdHA5d63RTAKf
NSrHb+IydpeWfuaA9RqD0P78/m8DWU33dhZrYrTLsfoiILKB8nOqKgXHxRJszD7MgnzgdrPGI4Jt
CLXeH/LGos00RB4nipBElovp9KhetBNk3BPoWW/rGo23FWjgvn8Usg+qMvSk5624KDBFwNOqGDrC
KYn0yod813/sDGGtlH5uPEpv0ToV91lddol7Cp1J7eOaBEQ1muxZGJpylGo7Pk34Q33QKzV6VJH6
ON6fwBv7g80xtxZmZ3uKEpdrFqU9z2BXVCfAJd0DiZy1hfNWb/PAXHvabw0FkRO0CDsSsO8iV2ic
yNJb1SpOnaEGm8bMf2PFZ0BwE8X7N/2cL1Kpo8ZFbXCxK2J9SBFuD8sTAuTZrkMn4JDCKztkcbvG
fLq1aGw/leCdDiYWB5fzN+RCjN5gQosUbb+NWqd7dlCmgnOUFEnoT1rZ7TMp1gqrt4aFQ4pVFPPJ
U7MYVvNCHepcW5zmM79V6jTcRE79se1j2pqeOu5VrXg3IxyVN14avpSRUbpdzGoxIOSsJmNxKvTk
JUVDeCPk6K4s3Y0YiccMYD+11tnOYXGHWGOLSF7CfCp9nR3raKTv5irqIzZf6b9J1IqVDvSNSihN
tdnSiOo00r1LMziY3MS8RV2e7D5PR5+LW3sxok59htsUplulHJXoIal7KKFcaPqxc6Oh8BPprcE1
blxlbxgySMh0u64QSNDhrCHq7fIkK0N7RO3deURm/t1U+Fl4dHZdnMUSZkrD5X7Vi3hUOiw5OO+N
91AZMn+w67bY3b9Vbm3Pv0eZv/WvtGQsSiPySr08OWNojz4g4mZnqzEFsTw1j2KEzNxDeF7L8W7d
MMRckPzh9s4X2uWwHWCLQAc9egrn1AKRJ7DTeQeooDQHsdYDu7VTHYrKsz8MRdZlVKIi6axGKl2H
KIZyPxhwsRPRl76oMP2sCOxXgugb+4PjQD8MbBQ36DIzqqFK4jBZ9Kd88Ey+bay2rhKttd1vfBWF
W7IUZhGtc2PxHuhG7dSiK7sTgVL9EAugrHYlg22sKtmmmFYhlDeWbPYNpKZDUR7w3byT/topVgsY
Oy7rDlABgXqHY8BDY0bZ3m1ta39/U15N4PzQ4RpIcQ+ZEOobl0O5bhe3RqaYxxSdv5STblh7oUKl
fm+0sBhnsflT2uHNWLvs86pKznYGECOI22DliM03/EWGwygzVY8smf74lTJmbuTYqBJEHlUnz6zH
MrHVl9YeGpyutbx57MzWAC0d1vWX0Wrilb14a/BZQXuW90EcYFkLh6+RdVOXmEc3VPPvlhwwYqxq
O9W2Mu4876GLde1h6AZPPmR1JstP719JdgxaV7OSApnB5UqqiIl3qCcZRyEFGpfqqPiWEf4v6whN
igYVeQcthsXWrFwY61yjxpF8T2zMKLF2KJQaK7vl6qrknMECnDGB0KYBCy2/xQocr3SCo1Wq4jCG
sfNsuAM876x+s6sRmy6N5ev9Cbw6dfOgsItmHzgYiEtkhR7qRkBXIDh6lhg+KQVnm2KWOMLPXuvR
XMP5uY4JVCiygJgndl58YFMbaW0MuXPs7NL4iZNgdwAblXzRckt5UsIw+xDUiXjCAaE4pGWtHGJh
24fUy8p94qnK167TInnoI7tZOUHX9wE/jB3E76N2iYzU5cwHcoycjojtWGIyv09FXH6cRntN6PLG
VINgmhv+M4SZavnlKL1uNtLtIucoqAj9IyatfZT0gv6dEqmvxDJvl/PlnTC/fKh7oV89MycWO9bo
HHeC3spYAv9wO4255lqAI+2mL3HV9Xsl11tfBWHyowjV+tnC3HzYIJcVWBs6K7rD34jDJ/xeqm6L
Q7X4yjDZM9TkEgr46EW/8RRpqg3/Jrpyk1Kjwebl+oA7X0X5uIE1ZCSxz9Y1g03Oa2HBAtSDb1R5
oFaJLJO1jwEIdaAYKoXfAudY6xJcx3Ms54yPBLhEXA7sYDHflsdOSQz7OCkSTWeH2sgX2Y5l7EvL
aPeul2QPvGrmkyb64dek6dWExqgebu+fsFubi4QANPNMPyDSuvwZsSEhuWUYhAlMgGYtjRiGWy9W
RrmGevC1c40ZWSgdnabl8zmkkexD6OrHSeN8UI0ypF9kVY2vSpTvRdoMnwNI98CJSu8ZgehkxLe+
xuB90nVfJ9E7gfIRf97/7bMCEsLA8+W5LDymaaxqfYqzqx6B09eLWt/V/fv7M3y6y9VFLomuPMCp
yxnu0lREnjXi0An0eGNMFTp6ldtuYumtBc03NxVPHVoxtH/p5C6KeqM1wSzKcQOtU8imflbAkBz7
0Tq1nYqXVxNaG60bczhJrufLxEUiwpFO83B/Xm9cJbNQPjEnNBBKfYtfoYBhLasgpynkVOZ3vCW6
V2f0UHoADRZ9uz/WVRw4U5xmZWdGxL5iOdaYBriC0fcjWKpb9M1cbYc8spn4ojWsjTml3bu14hhx
9kSA94V+GxCby/U09D5sPEQhASkhexNalXxok+A7PkXvVihkJAivQIYQsQR7shgJ/YzQxcNMOfZD
i982ShgKHPXOUHAYmrT/YdHmyjdNGtJ0zujlZxENOeOU6soRNTfjuQ3yfpcbnfmSoNWy8qDd2h/z
C8PDDskA7/LLoczMFkpleuFpwOzx7ChmdOhJYncBxtwrF8+NoQj+uF+pPvC0L0t97Qx/yLI0PMWz
VsOgINGkowq6rQtZrQRIt4Yi6cbPAMQhFar5z//KEIy+h4vsTeKkjlr5MLqT+eiKyXtygeyuhLXz
BC3eT8p7c0gEN5lbdbExItcq9dgOo5Ps8G52a+EcEFmpdL9Ulf5TqxbFT+CgotsEg+y+COGtlViu
42rKwnCcrLeODdfa5bfK2TJhCuzoNE5tsHdmAq8wEQhDhGs7KgxHhLEhoLF390/7jSCU0IwyyKwJ
AItjEaORK4Qw2GCAa407eVvTaL3qYfK8DKmc1NA/F149wQzk/fjn/sBvz/FyygFboB3E40Xosniu
Rd06QU+EdxrsRN/2ILl3kyYRyiu6YJvG+u9UBi/ccogojc/oFOwcV9khrAiUSRP5frKiHFfKsNuH
OirFXu5FK0HVrT1BCVGbeVssyNvT8Nf2I8kqTKM3uJa8WjuloTB/5r2RfrNlpx7Czqt8F1mcMyyu
4KWMUPq5P0E37mFQYjRxgPTM7YJF+JixWQy1KoJj06jlhr2TvuJJ1zwib5N8K6xMfH33eA5dAk4B
5TB0VRd3SOZiOUZKFBwzFYesHLHsHXz45Dl2+/xwf6j55lss/d9DLeF/Da6pCQoLwbFPsYpyyxGR
LVTv3n9TMQrJKvkHleclFMYrBq6pmFEcrQ1fhkx1t5OiFB/HAWfY+x90jeGmcolLBeQk1oxnerGZ
c0rceavnwTGelPKoD0HxL/Q6zEfbqmqBjMWoZ4/xdKAQXhCG19VDkbnTAcP2FtNP6YhjlOj6OSgT
04/B6H51wtp7uf8jb1wxIE2QTKTWMr8Siw2lCruvVWUIjvycvVkAAumL4sUZ+pOK9w9d0eC5aMVK
a+PGHQ7mmaeJcBit3mU0IZmrsEJx9jgKfDqlkduvEUiSRyeuzf9lKKoSYIEJu1mOyyu0oZjkQbFR
jnQmv9hWAgEM9OO+1YO1y/pWVMiVNQPT0MGkMr542qde7Vrs3IIjSq/TLuqz6UnLQXHmTgZp0Qzb
Z9Ut2odAVMPe7ePxoenhGd5fzluHaBYjmclNmHAseauDF5ZlhTjYsXLQfOPxCrYQ89fsjm/cQlDN
IGvN3DswDIt3SS1SqBiJ6x1TZwQrRE+4fGhoBe4Kg3O0RSazWFnGmyMyqzhkvL0NixfJyiksSYV7
r0yb+Gcc1uajEmvphzSd3I8GGjor1/ytHQoRDeQJNj1AyRZfKLVOKkErFdbS+KFHVYRRdiuoisTK
/3DtIS0OFmIOCRnscoPKoIvBklewXAFAb7ECwwVKKGtM41vzhxTsnAijxQEn7HIUiFL5OAHxPvYB
vG+6zsmj6nTJcciq6FNsd8r7w1wmDS4fftFsk6WkCyqWQ1yCEjyiY9h/DxOqPAVJ5kuPUNDKBN5a
KhjaVB3QzdKYx8tPi6qidhXbUY6VORaPdpnk3x2sRLY4R6wNdet08Q5C6eRNJMVc7IoGtVK0P5MQ
rYLIPkkRNScrzdfQSDdHIcAguoVYRzZ7+UF4DpVGjuzFqce4Z1NIQ/yETZN8vn9TzI/P4rmFzckQ
KpE7VaJFcKvmiBFiEGEfzdyZHhvF83ZOLQWK+oXZv7QpGnZEOtna1XG1WmSrvLzQduexr4hUQdWK
xMwG1FziztkOVWg8xErp7nI7m1Y2xtU8zokx+4LrB+YEt/LlPJKmxEEhlPrspoPzZHgI2FRlv0bu
vL72Z98D2hXkxoBegfddDmP3qBAnXVifg1TTcNJFgKfcjEKvIqyjsnSgi1EaHzDKjTsK8J0O0NBs
wm1uusp/71xSfglR6czE4hW6qh23lOY9jJP5JbbVyy3x/YBzlZY4z/FYi+FgxI4H7DCykVa8P/JV
VEz7fuZ8A9VziHeW1AKvKIluJrU5AwFE/jKKVR2NS6fXdu6o6w+N2wR7S83s/8ykUZx9k7nmCmb2
erFpXnqgRXmNiMqX5Z8yknVQm0V+1vLS+w0a0fyUwORYudauUf9U1+YiFrVbVC4Qf7lc7IiwpQyr
IT8bRVt/9IrA2NVqX30DcmP4diZij/Bt7AicqOH/HG2X5NDTcI8apdPubVkAmkyU+hFSQAbNKnVW
puHGbiR5Ij0hYueaQiDk8gcafao1qhUWZwH7FOkGTOO30PCTT6XgV1jgD/7paGN+GPAVeBx10R8A
cr07lHd4qGcExCwuR3wwv0Z/JUmJi4G8K8ri3Dbt9Gwl0j3JOrLei9B6G+XN3e6NELh809BRL8a2
Lc6x4lTbulGyp1oY8fb+1r7GTc7D0IukkPLmXbAIPaioSq0XfXFOLG18dUUsNmMXKaey6DnKU9Ed
0q4Jny0PLmxlmv3nLJT9Q0f+/O77bBZ5Ih/nCYcNZi8umrbU9GzsrORM8d5GHxkRxx+aVbbf7n/w
jZOEsgKgDvBogJyuuWDkTii5pGcnbanq25WHIM+qT+31O0D8+IbHBBtJ83jx/MSBm5RulKfnJMd5
14d0qT2nw2hBtM7T4cf9T7o1GIqXLOTsucgFcbkf00RtrXFCgicfdecLuFbliWjMe+jLqVs5gLdm
j5uBRgixMVT1xfkLAO73Ze8VZw/BbWNsq43iQg28/z1X0dwsiUIjAeLIXCdZgjw7N0+cws7Kc0N1
+LcZ2tq+HfLhv3iawq1qsiXvj/fGRL0IFhgQXPTM2+RAM/LlBI6h62AXI9JzgPuYArHD0wbY5kQp
m2Q0ktxHqQ4xTDPKnccy0D3c29MJC6Cs7xvkuoRoHNyUkOoJTTQF/WmkBwjRDcnvTd0n1p8x7iRQ
ibbyvldU3E9V3VsPXd230VbTqhqpvjBwEt+shuBEK6VCpqHp42fpSlqjqTAp247FZPyMiw7qEeZe
AaXBVK0+6CnNRVQxEg9lVyWLwm2NZmTsJ50Vm9uwlcWx6qu2AukdlZD92kmO26Kvhk92Y+jhwei7
5ocxi8P5AmxZ7auydxMctIXaH2XvAW5NUW4tEdmue+m7nVpq/lCJCB5Y0Fchd2+W/8r6LsheGumU
4riyMkz8YmEgJmJti7oEU7cUnzRrZNxFhExoyaOFIjxCBY6TZLTVVpXsbhwiCuUzA35WMQYzdLkH
FJIL0cM6P6sydnZeCQPFalXIouYaV+JaltTh9qHBgno40fYVNJDmodpPDUNZJNzbBv7rQzek9i6o
pXpCmtc9VcoU/nal0F4tL6h3emGaryFyBD9Kt9E2WdHpDboPcfiAKmzyjHZZtsnjzPFl0aYEt5N4
hMkiTxPKtzvTSYw/SEuYH++vzY1TSgOfXhSe38yaPV8Vf72CNua2Xj5LuIaKZRAWaMl2LFtUoYPA
3JRx+v3+cLfWB3g/S0NT3WE/XA5Xp4oGJVnlktNRdxuMtPOLylX3SlCsEdevy7QOmDT04+CtcgPB
6b4cyyBrnay6btCC4P333dAZk23T5t5rOE1as3OLsi2OLveg9EtvcA+qJ8beJztVt3oFwtPHUzBx
Nq0jg1cP1aPfDQx1amSTVu+kFVdy5RW/sRbIA8O0nyVfeM4XL0ARZE5XtnV9jgt3+I+mnYEqUIdc
ITeXOj2FubMaN7xdiouzydUMvwF2KF2RZR6H/mKd53aqnoVI8WGo2ghsERegPj2GqTCqbWljznpI
mJWDk4uARQtdK0Ae2cCwLataHvkJPDM7uRl6y+/Ad3nwMazoD/JzyTHLq3HwTVsEHxQ7HuKDmtvj
twkrotQPBipplY17BCUFNAX8Uc3yF6636TVMMvmKnLqEwNZAizesqKSngJEaU9I7Sset7TafTSsb
QWAN809P9b57sTuv+1Ma4YQPBlymT5agruhXU9F/T/U0/uHEgZhee1uJE27gIPmUg9H+Pvam+ADZ
zP1cNXr7yw7NMt6USR8/5VoYK7taBt6vKSntaGN0YYjUeD50/9ah0/R+hmLL65hkQFJsM/gED77B
CsCazF8h7CSeG1VTzmocBT+FKnPpd2IEsqkFYYZ2f9x3mT+kVKR82sDWl9KLymxb1mH32RAS2XzQ
CqkvI8HkgNAHEFBHsH+ALjBVaLTWmDxMmtPgDZR51Gxd2sr6Jqrr6bnNHPkvOZ8D+LvO22dHVcJg
Z1tFLw9JH4hmL/PBlZs6yRqWrWi83u+g8rVbRwTagTcGBY5scFCyjGODrnHV9NMm5gf1qPX02AoE
Tdf/UbKOzg5XelY/WWGWDM+4DxT1IZA4AWykGqc8RIHpThvyTFXnfZNefhAd8EpAelXIrkJFOttA
Jkx/uD1a3L6RaM6HNOlRtQGHxfdrg90g0j+50S62Eu0HT3U2kpvGdrvhRWuLjazKqNxobplou6xz
42o7GJ2Vbdo+zx6b1LCLbYA5A6q0eqv8R5LLxzZRoNiQ6go92ohgMH9DmcwyXwl0NXgUU6+4m47/
ST9v7ObXTIoRfiljXe5AAaW6H0RxbvvUp5QnZ0jGaI9kWRfsY0ULfwEat9uZpTSqGxYPVV3VCPjH
EUhp8UdzxyrCQM/svsaIg/UbSeTHhtU6/COiAul8PyjHID4CCWlf0VJOfySuk/zppt7qfIIMma7E
ajcCQrJi3k2EGuFBLHt41Qz4UTWpnmvYXpvKE/FjUKzeNjcuf+gIWMoTcVLnW4qhoazZe2NnTmcK
IcWOHHDapuhdbktHa/bvfmdmuhqIWuJ3+uWLOKAwjGlspkw9u9zjT1mB1JOXNOND6GGFcH+oOaxc
3KCUM8hDaLhBa1oKyaFYKhqi2ems61l1SmkUbANX7XZBnna/nMSFzzRa1c/7g96YSnAklC3pdtkz
aOjybSsLqvgTl9s5VtXyJVeAv/qUc4pv4VivgYav6yYmwEXCNj6S9vmSSTkRhDRjlavncKi1HaKA
2Mb03dj9qw1ApLYZlJnHFGHNYzQ6/Umzg6ZaWc1bU0yTm8yIt5w+8+JhDFBrmBVe1bPVOlvDaNS9
K5qPsZn8Z+VpsgcmtoajvAYpORTkWNe5QMDTuJRpcHgX26xRxzMGP0Hjm7ySXOuYjjj+NGX1uIET
pTxPmhUhkO1O4eRHsLH+w5hBG/2O+frUcu39Z6ZNrqzMxvVhBQk5w4cAJs7qCIsYKmvDsJmILVmP
qvhuoZ99Qv3R7vz7W2zeQpf7Gj7P/PGcohkGuagija6ThmHoynODAfzGNOmxF0WW+yV7elsKHq77
4934LMYjjkZJau58LhZZTSAB15TkzmrAs1oJQ+xi/BFXbjoK+7e+C9U56mPoi7CjFkcHQcuRbnF9
LumQjxtd75UTpXj8szQlTovdSCBDL7/34uYp0UV4ap0hRiLDDiy5teogyjaAhNNy61ntMOytQdPP
pjV08R5gqvM5NzP9S4Mqq7NV07KZfCuOAyAJTas32xB0KNZBTeF8ccy6RI68jOhNDYk2qNtQrYJy
E3lm8dsOq1L1u166ya4qFPErCDqqdI3hlp91Zwz0jaKW3rivHEfR/LKVQ7mxMfhsNsmguMOuxQz7
h0xCVRA+ZXrmx5ENjnHIO/wSWs2qX51U619zUlzSzFEaxj6vhybmKxPjQ0Z4MWAEBDB7qysy/emG
UfMj1UWT7OSE64nfxaaLHZLpJem2pVEzblois9y3Btd+rbCzSjZtFvXtORwVCnxBGrmJ3/HLImid
eJI+J95U65+YdIgOSmK3fwbh6cqhEaL6PWZt9DMsa1n4dh3WgBWGrCXuDCpH9cFeIF3tzHk7PPKw
xwDNKIoNLPX8pS9B+Gxoich0k+AMA7lclspZaOb4RQEJ86vXrP7BLMcw9HmB5T8DMaK+FxJHQJm3
Srr3IoslEPWEVprSq6pEwNtDHVmbWk/dCTaUc4j6rkX5J1S06TwkyZw8tAhSb3swjL+DVI8a9Kon
pDztLG0eVEPKegt4s/iTW3XU+andkozIyExfiSVkvVPRvfpcRrbxk11V6Vs0WxR9A784yTe2MZEs
ayiG89+k89DcUTqiwPsnb74wliedhgd4A9Dcs2DF5YmQ5qC1mif6cy2iYSsomxzJpuLKD7uw2Io0
mD72QR3hd/k/FGEB6gE21WDAsDBLsa3aSXsNC6b+3OeV5gN5DTdq1a5B/29cZUg9kN/MV9l1vatD
Md9LdLc950YQPUJNqF+MuQYSZ2O6BefcroQEN64yKnjAKYhywMkv64bq5PaaSCIJkSK2Pkx9r2R+
5Ablu2vLlBbAQwARAffCp12um5KEXVcasTxPY5CeJ2MGZJioWt/fHW+adYvtMfff6IbNMQ4g5cth
Ktepm6YQ8oxu/2BsPOgSH5ADNGsfHUOn9mEcD2dXkfUPtchrIu1BJ+jhBGShrzip/U+TOsF3uuOm
9E2lqmEHjML8qmWE8ZvJQmXIn8jC8o2pFk4Es36Kf+tBLZqjibXij1yv4miH68aUbvtWIRtugpEc
LO9lH/gxPgnxNmhAd1Mek7XcpU6Pe0QbV0jEK134HJqZ+9yrSftbplPwnymrZM9GrBofdnE07kWH
C4wfRpGXbl0VhV5flxMGQDxx0sNBgnLAhrBZYqABC22Npnsd2swIH5AYb9wlIrnF5OI51qRCbc+i
8hqsPKTSYFQTxcdG6PoO9Yzsv9ys3U/31/Q6fGRUUN7ENzM8bClTWFd5WnW1wYEwk+CzGJ3mER95
6wkm5bASrdz8wJmATDOVjsCy64a/UWJ709CeSa3teK8Ttb2YiPy9oJTpUeL0ijmTW6vO3fpA+HRg
jplXIBKLCnecGH0SBEp7LinTDH6glsHTpBvpFyW09MP9ybwVURAcUwKE/0xOby7PYVintHF57Vyj
tIbN4Aam31Hn30g7UzZVmI+lrxiy8WM1rPY8H+rHdhySJ0nWsNFj1dsHVVc9JDJSf1DOUqi/pNkz
9gfDg5Po3i8zleFThTvhi2OL7JGzoZ2q0sxWVurGnBHez+KYEJERE1gEYIbdRa6c2u5s4hxzJhdP
HkhDh1NdhOLh/pTd2BQzCncGFxNgUw+83PVqjSNkr8vurGtl85XCS5puSYGpiKjU6+wkULaZqaHo
fn/YG+8AJS5kgJEqBMSyBPkLz27HuO27s1RBZFo15Q83aLKzXajdl6Qv3JXPvCa3sIc97/+vZxB2
y4peS/chclOzO4dFo/7SY2virlMKO95oRW8+1uD+f0Zm27ym5TRtelxZuzFxf89FFgo7BWJiPraf
+T+J6XVfZBA14Q5WhPxa2135AWt3XKcrsL9fMxHIcjcEdnXqJ614biNF+Vy3TfCh1UT7FfnK9Hdk
O7Xua7Xy1Y6ojpDla1mxH3P4lJv703z9/HEnzo2zWb+QNGVxp7nOIFJzSvpzoXgO9qu5oL+srxky
XS/mjOYGwDOjxsHVzH/+V+U6tGWrGpmbnNOs29PbLyE29M3XsLX0Y0EbYuWjrrcsomQ0mAB1AxlC
vGExXJ6WFnj7+CwDMfC8DPtYDUowv2nqx4H2BeDAGgzlRhJKGIHi/1ybhXS0bJyECa5Whe2k5xI5
7nRjSzHE86MLgRAmx5TsdeoAP6uwz/6tSAor30Tu+Tt8KkTm9byHQ4XbpyJ3NEvku73f4AmBoYf5
TSd+Vl6+nA83AUpIAb3F4rGjjgMpay6zrp3Y61m/HGXR19ZSTJbUkauVR9w9yEwZY3KwMDnr5Avg
3mS37z2ZHe5v4BsICl4qeukgA1h07orLj8OZOupqO2rPUiKoGxOzv2i1PW07pciOLs32R9sUOZjY
uD8araM9VG40flOlZm+6Tm0PjSqtc+ol3segjNKVX3d9T88/jrwcQNQbJeTyx3l87+A4oj0n4JQA
3OsWGsOq3Hlp/W6TBBaZFSZ4nssAWBtdDuUoQzaNTtmeCwIjfMbagdK2XNWRnq/7ywiTYWgRv4F7
5wN2OUyeG3oT5sTnJonnlgps8C2n0/kcdUOBRkSMNm7gtTu6IjqdtS7eKU0/fKkbOzmAdav+h/nF
6I+1p/pDoWCe/78uliZUWnJZjeRVTMoZTlr3EUPFej+gT73y5F7flHTIgTWDGcXDhRjpcqi6JvvH
QYVD1Bitz99qNk4xxLv72/n6poQjARSWRuUc7y0LeLob1/9H2Zk1xa1k7fqvdOx79dE8fPHtvpCq
isLYgMFm275RGBtrljJTY+rXn0fgPm2KHeZ07w4TUIOkHFZmrvUOTWqxsJPjL44c88fYIZ+1U6AS
97Jf+1fOk69d72TSdsgp5SNnkwvt1cMdRJtx5+oRqTxhvFts/ZrIwN+AXxg60A3IV7EiUP5/3ooT
Jsq9CKLxAjoO0il45HVxkNvNUfQiv0vbfiH1kS/BWT/77dtxCdoLVMhVYg7j+Brt7m8mJ2BxkqWb
IvJLedc+Swsr6DyyZpS74syo17do6yI3OqrX7H9espTZQgFM9yLImh5MrW10/TJQBxVN3RCmw0Vq
yOBDBZ2+SPpeYdEeqMGnmFcW+jZsMCRPjFE3d0YQTnfIkyBDWjmklZJFEM/2mjMPNnwUOF5zH9vC
5Mm8RkENMS04/xSYT8ldbRMszriSQvQzL3hr17r0YgkH8E3jyCmxakudYSClEm+y1tvfj/m/mVm4
TkFAwREAl+/HCP9L27ioXlusiNOF0XCyzNLGObPl8Nrh5m+vQtkEUif1WiiHz3vA7xpdWX06XeSo
J+xqNXVn3pJWr8zfvxlToKHJwG/YSLgzJ/2MYULdptt88mpUV52s/OxqFew8yl2vbHL+5nm4EkcY
dKMgyp1KM6ZBZs0uRcOLecVDoZ3FtBsw7X7lKi8X9ZC0BadP/sFW5jTAam7cDFuiHuGPKLS41g5S
BD5Zjl4TikfDWbEar+lB/t1FIbXTiJzRyMuc7FcGUvSlKDmHGqCfDv2oc6CmndgVi57fOHPj36jK
MF9hBLzsOfhI6F2AESEusaY8Hx+A7GQJSQvHZGO5HQRCbdLuPuHGUbxyoRc1GoIfF0FOk6dDP/8k
BHZCa103tof1g5o+p4NwUI9q0JOx6974UOAaXR1EUweXJVIpb/PekLvfz7cXTwq5d0skAEEEuPCi
WiANEqgQyOVFL6swVpWz7pTdO0nJhvqV4fNikHIpe4NJOGCKuObJs6amEY1GkMmLIZrrJFsCK1ln
jOr/6wei1IQ0AQJSEIofDcp+CSAzRdo5MtriIjAH/wBp7ibAXH4/5NmH31/oJU6Fcih9RvZgq8Ai
evl8kEwNLkypW2YXdgVqCHvVPBD4hy3IHnSL7toEX9Ga9Pmqq+ygnVBfRVrqO7S7iqvCmaYad/oO
uzxXNkGD28aYffe6SW8UzC5w4bIjkHH8/T2/mEzbsKZKC7CGOQwx6/ktVxhcFm4WGm80KIyvaFD1
Bi6mfnGRu8N8hY9f4SfClNMrBicvBxkJakC7zF8uTZ36+WX9aEaWpMuKi9rxWlSS1JiIopV7/Lrr
13BRL7I6W7ETmhRpHWLvBvR6frElzZZ8dleHfUtZfy2gWrxf24UTuZ15WNlHtVWXR73q7E0KY2pK
wNeuzad+WuWN1SvbeO+gqeNej0VWnFeF0YjYtLXf7jy38WYUcAzpkCqNjCgp0fsckFU1gyFOK7N/
QPkyvZq9EgSE2UA5jEtDayCKDYJiwCP60qP+E2QY+1ZNae5WMQn/7RB11obVUJzEgtQV1ZvBy6r3
mQqCNqmmLsVrxS8ddeiRWEatuFun3ZLN0ruIdK/vInbT1s6Qfvqjn2x9g+E29rvWwDGnHzSOdlFq
LUgeYZn4pRWTYZ7nDfInTIjSVUlQZF4dT9ZYjElu+7WXYArfHefUTDEryuSOeePcN27ZbLoelXqb
2nVmJ1ndiDSBEuQtSC9iR3aY4GbhWLMW4FaaZQrf4E+a3VOKibxD5s+i4EgLcy2pe+2lx2o1wKcU
pIou26Cg2MZ+Q/Y76a3+lZfKdThG7jqsieeCotj7xVj+FXaV6I/gsH3zoK1a4IHZj0N7446l6PeA
4LI7wxxBJyq0l3mkyhzNnelQC6PNVV8A18m9+zSaUyYYdCtUE2q3tOKw7zrJ4mzn32qYBPg84ZuC
npexYmaaNsP8uW6aHkuTqMeNRy+e8ZfTVOHBXnvrk0RaZD5oLIGvTGU0xqEumvoWY7r+oAsvPFS6
MfPdjBDtNS3tfrGK3n4jRxmc29Ec7afRUu+jeW4/ckp2D1FfNu/bYQFUHwQf9Spabg/VmDvt21Of
ILzH0IFWg8y/dh8QOyLQmOvwOUB27IsIgCArLIqqA67pJCM7ux0/t7afrwcjnPFOF3mR/9XkQ/mN
xPkSxXZJgNu1IlDQr0dBngJJdYBReegsibZV7uLa2oDQlshUdDu77cMG20bH7+NqttWD3FJUMIWH
H4IJzllhrbrPa5jnf1GC7fhwBdlo73RpWsQGpvbXfaQmTPNW+Zmaqv3VxaPwMw2WVZTmV+/WKYuw
3Vd2N4OHrRun2YFLKv0kl5Z7Ma1lFiVFattnls6sDpkTtbR01qzT2O0jytpYNAzle0GChS105ZpD
LEL4WrLX4ugHwqz3DT4FX5tIbN3eddUCg0GNYeyXhqSvOyD4SR2GrT5PYcmBcxpN9dXwZf2XWqOh
23Hg44SiDRKeZw7ky+t6KGoVSw1qKJEq7SnprmWzJKW1bO29DGN53gK2sJOwDbNvRVVYw37FtjlL
2O9MHy2CSYMtbTpdZobbfvZGqdoDvKjstijWNkwy0IrRpQAdfBllUl/YjWPNcQ5Gy8aiKlr8uI2w
VI9Dr9TL3sP3/oKjJHIZfZpV72Z2Ris855m6+OR24JikO1V3+YI+JV49xVC94RTbFyWbew9pBU87
7l4wCcdksOrxvLJ7v4RBtdg3KkSOPhlqe/iGA6M3omiWI+GTKfZEh55His4iY5DLnjNTPewsEeS3
TMTRPK6Uqi97v2iIiRmCBjF24OO1q1M97xoeKor7XvduInUaxkuZz9NBcDrKY0+WodwvpYdOu4B0
EnfVLJZ9MDirjId5KRFzTsPMjkOA2v5eEx2R0x760EUaKLcm4F6lYBqMRN84jBTgR2jY2YdZlJUd
lyOQoGRdCLCJuTZht88aB9RxXiKm1uSV5SaR4Xv3mVuGt5JVIH03TeX0bWYIvXdXY0UE2aMGmqRO
qS4roTHPcVWxXJoq6OjTwfFvKzENcocASEW+2jdqfWYrULO7QAfp+E7UiM68G0oNqNxILVZeQPDi
Mmqt9tNsCSzTy0KIz4NhA0MnD4AoggIt2McDxiCwa6B9Q6BIe1zWU0s3idOUYqCer4ILt3LSfD8Q
n3eZvWZ5MtoRmPgAh7tPU2iB4DUWj1yY2CpofgNr/aypC/PGJ6xeONiRtbuBbOkl+Hq3wfSAXMub
TttmRbxx5Sc/XbvzgtlOgR3Tjjo28k7jNVKjspUAlGO+j3aWXrkhovexOQTmmanZdiT5rC0mWj87
77u2o1vyWuTDDrvY2o/BFw43UlTOeGCfbfcY2ivvgeVbXJPDXd2jRexRMU0zfwdiVarDmJIqvXLH
SLixH5VDtovqlPmswmDtdsrs+x8U331eNJZQbC6zQAKKca1nllswT2/DMaBa7nl43u8A43fhWVkG
eLwFejF+BKnmz3bJfwekQi25a1f83imb1kV+nZfoZx7mFP+gM91aa7k524wPyOGZ5UGOUecl6B4O
3hHuGMtRNkkz2OMx2Kq9Ym//RXlmdVOM7vzDMoCVHFaQGTpxCgNEQjCgGSCzRXwd7br7BvGixOS7
RUkAcr9dHRqb5Y62yxx/b3m5bvd205XFrrQEZ75IuoYTm6hvgfYVy3Llmlmh9+QhUuvo4G7MCbSW
6gy3Dk2IpFYh4wlRDjcWnUBT21qrK8N3Rio7ThN869cy+lSitfWlm1fp7yzKUO1hgJbwAbctQFON
QCAjN+UMFRLx932ElcVBOBPpjMrIQMjWpcZ4dlyb1Ehwi3CGHaXb5hp6ZmknawG22O6ldhOMM50+
mUFJ5okvHAS1ak85HuJHIvjk2K17CUanLN8r8DHVTrILRNnTNdZl13gyBRDglwJEMooGl1BCWNqw
eiIUCmFJsB45pdxkTSUiBIUkrntzOLUwPWR0bSIg+mkYIuOjV/eejIXRWwuoINcuY8PyxY8RNaS/
zD6sHWDA/vy28Cwad+kH41KOJjLrdaSNr1Zlm1eW01jzzllGnSYozawXvlqrW1vbiHf0owMGOBrE
au8oSWY/qklZH9bRrO4NswijvaOw7YuHUHU/fFKqTtxxIKxjFVSmjoE047iQ15PzUADSqYlmhS7i
Nh1lluCzKy7A1epmj5lM6Oxaj5NJMo8OA9zprG2TVxOKd31TpAuCATUZtEnb1ad2srpbQ6sxS4J6
06rMOsu4b7IaME49pf6xT4P+vin94LNmkWH89yN1UpcUgExG5VkpM0IrEaNZ5UNQJPNFRpRc+0M+
qa45zpTQfkAiqRm86TDZR1VE2IZ4OhoAIgDrvTWaWe9xQOA7VrNoRRI0GUiAaG47+K2Ngw67JTqX
zU6tiqsIygHlszmrwHyVy7S+gf6CMAsp0ubtlDvWp9DQNmrI6+Sdm1oOQUI20/jQmqDu4n6Y629N
OuMp3ZlR050pTkI33tCbTiLqlkUwHQJgQnOJx8Wxlv343h3t0UnGvso/eUM3DzFmC0LFFfKBb6iU
lt/acc2DXYFoyecyD6cL5ZUVubGVtF4cQEb1rttpxudgSYVXxRlCrl/C3mneL4CXjXhZKCQmvZ1J
I+kDtuel1gaOYRgDWkfEa42k9OzF3blhX9pnPnZi912Afsl+hCfxpRprtkUsv+lFM3V+9V6mLjEg
79ehT0x4gl8W8g8fdN6M4ZfaL/ofXdsORWKliDIC4AVgk+gapbE4YHQWiA8V3p2aouCzPQS1PObp
zFEUzoC37t266i/7MtQh+rqsnGCp1v4eSgQKFMEQ5dC1QJddBzo0gHpNwuswDq3yD3ZWlAbI6LK8
qUe8Y2N3KsVEX5vWB5LszvcRiRNxkHaQefsg19DCSYhHr4mzvEi7bgdDhG2sTWGMOuepjnVlkKI3
WV/eFPmcn5lpNtyRBbXeuUrV13ODd008u4HEXarI1s2IZjmm9SC+Bm45JWGQeu8VVVOqhq2nXwEe
PWYlfs24Pt0brHEWTGqUp+bEXTNNa+FPzhtSCVmSTd6IhezCCp8OFXt5z8q8g0pDbNIrV57JAWJA
LazsUK06SsyltN5TpgiTPhfO3uutlR3dML8p3UKdZSaKoqHJgTdepVoOkvzA/jGt8H++Lf+TPXTX
Tzfa/+t/+f0bKSlVZPlw8uu/3hXfVNd3P4b/3T72/972/EP/uhIP7e2gHh6Gd1/F6TuffZDv/3n9
3dfh67Nf9ozQQb8fH5S+eejHeni8CHe6vfP/98V/PDx+ywctHv7841tHmmv7tqzo2j9+vnT+/c8/
kM74JcOyff/PFy+/NnzuY1sMD9//cTt8HR76F597+NoPf/6BjeA/Sf5C4AOXjEjkY8V7ftheotzw
T1JUqD482ptiavHHP9pODfmffwTWPwFOPxbWQuBbf/yj78bt71b4z4j6PGkUC+VyRA6CP/799M/6
6T/99o92bK47xID6P/94rND9Z9zBvubLmUoWqz/YfmSnnidLaqtULftB7yG0UCSJ9rZwBTqKppiK
9c7zRlF9dQ3l9QfoQL12d4PN3npJEEsx77MWLqSRdPZSBW+i3NPjriLzJo9zBILyXe01wtDs2hdP
3HsVlfduR1vVpZNkwAOsh2Dp9HhTU+ABqRp6Iv3mUF/wLzO/kAK+IYdlbsUVnsKhwDLhhOwydgSV
iDvAY81bK9BstNi3Y6yznYza8oeBGSmf+aVLfzbar430PGm2FRQhP2yEQWxtaPVT9n9gNcWY+3n4
kM5dW8rj0Li1ewQd0qvguPbZUMxsY0Rd/KjJmtjp4feXf3Tw/rWPAEuQmt00XTf9b27meR+tpRP2
5OOL76VVOVWRDB2+XogIAryV5UHB4VHDTuVDBgTOYD8k2uvZdXRvJ5a7+rPzhppS27N376SjrMvI
C4F0vdJGz0uHW04XdMVGD6FeuUmLnNzjkhfGo5nod99Qk2nvsjXIAnnACWEANdtS1vK/VJ6ZDue/
b5yTvtmuiyR1gL8t2vmEzpPrilF3QWc44feMZaP348lEw+dT7qZ2m8VzWYzFVYs/GQjLPO+Q636l
Yvo8fb89NgZfcHopBHuhzRx63jWZB1ffXHLnO3jJgPKcN5OW/spEMobzjlxYfVmQsLPeOZXU423V
mya5iT4vahrl9w3x8k4oV8DXBuDLigsU9vmd5JC/2Geb6jtkHaYcKTIfYYbDRhzu3T0gVtf/AjLb
ttmGwv32v3SmnhQpqKIzxfxKrzzP99IsKBtR1gV0iqgnQtMnvTL4hVnqqk2/pdEKevqsk6JJNTvT
po80NCq1MER+//wnmJvtmuCQmSVMVJTpXhi8ZtFaepEYjPu8UEGDMwWZSyZEs3R5D9FsLl3sl4qm
17aIF4gMNIRXmPl42wi/1ElrWKq9jRpcGFsSXujI3jRT0fb3v7/NLZ7+Mpch7+NogdojlWZiOEZG
z7sJ5GuoTLku94saFIOAjKVJ/5jL7HjsBRXu47fCBhvPpBnmbvtRiGx8pX9eNJYFasMFRUoBAyEl
Qtvz20Bmktxw73f3be0ZxPCS6LXCI9TmoL0LJ/WI+302KrJlpdcSUZVolOUdQ6M0YLlJEk2PkV9D
tOMOUWi9cJdKdM0rYeURZfq8vTavKbBK7KThnZ6itxZnRnGlXZ17FKN9o9mXQy/q8ZoMcSHaZJZa
cnM4xk281unN228Hwkkbt7MQ6BhGiiNp0qwrhKAmly2nthb7vHRIRs806hufDNTaJADsF0KibZSk
cd6Ya1TzrVUBx/41gdETzAORCh9kQNEA2jfF4hfVCUZmK6d2El8Cr/OoB1BR9RiKaTpGFNStNTAI
7al+ip716PLa+BhOhJWGvLTMZJbkYZyd1+eQexrFEQRlMwIQA/bNNndPhgVS4X2T5p34ImAUKLnH
7Dp039lW7ugLkiea5ohSzpHgFhetIbznaua0QcCf/ZtMrqlxVNQK1jtljL1/GRb+tkFY3KnBKKwa
va178KWLGEIaoZjpRqiyWu/W2q/IEJg19ShYsLQ+HdS1MBuq2GE3ut6FzbLQdw5pTn70q5kNcJm8
3ukPfjBufVctGV4pO/l4eSi1BozwEEgOX9GxeeDOMcPb9gaD8Jrq69L7rRSHiAP4dEttah3eKrU5
ldd1o+wmgXPbLMfMZXH93IYYFN1N5mQxyIIwY58xyRbbkVdC+GnUpPVRHMCOZiMjgt48WUycVLeZ
FYn6C44HvcriBRyZ6JFMLLv6nPrITKD476IR0BPyDBuxAg4ngPKTK/akyPK5cebPzgovnlPv6G7h
z+6DisXbn6SHtVvprAxCUL9Dn71Dhy9gnP7+Nrbt7LOoyJEHy4NNABquIkbOJ/exOtMoDdTf7xq3
bQYnHrrRMx46mUuiUV71rYV1ZtAV11MfZkQckXtdts/CwcZYkBL+zPl14AR9Uaehf0uWsA513M+W
P90MGPoUCTntpbtgEEGsKk03LUhXpBwVmey5yTjsppzdxXlaVrCJKLqBtL4CKMs5m7KdcpbXNE9O
4xr2cpz1AOhxCoUI8oJpUvlp3s6yDz5OY2uyiUXvwGYTO63buAUt4LrH3IKsTfGwihx+ZMPjzhZV
7m1II1My2+ltuvjbkEYNDGrjsRC2s4VIufamdZCcwLFWXz1dMevSudn21JYOG2ZnYEmm0SuduJXv
fwnV5DE2JhJEJHTqEEU0T44S0mmbtStb+2M4oD8gDoPIthsYQNBvU/dxHgMM0NwbueVtihMrt5Ci
hGShMXKLbby1eNufOln11dc6KgP3WMyIoEiqLHPnX6Zy4V1F7myPqLPG7w+c6zFpFqGayB5q1gse
95VHO9ll8mhgwcEuMFUQYWO/93y5HOD5BfXY6Y9ONm2RalCSobXWa9F9G8ywsttYD51c7wIbrklF
8RAsnTouMMkyvV8bHznYQ+QY4/yRXaqiOeagdBh9zrQSTdrCiBhi2KfDSCNLSNg8FraYCWsDOxIu
WAypyW+csSyaoslcmmIYgtyASI+2KlMCWG3Jb0/ts4XC6uvvG+FkjoKCB7DN+oVrFTn3F1tda15d
X/vS+DA1QUd0eNre2jkWg1XCyTLPXnPytE+Wo+2SqJ0CVmZZAsR6evAyy45dq1iCDz110urrgB4X
A4q1n/ZxS+F23j6djW7ZGEGOpsHJV7ZsWQh6tNKslnq4Dvw+TMtDOrghwYAJOd2ouuNdS2Mw8VE2
YqH62W2ZnFuacqnDlrnCLNq6I6uWrSOMsrD4gcNDNN2YXdNxJ15VsTbBgtzOqb9vbVydTqcT6tgo
vNiYTwN6f3GiYjvYG5m56A+YvmE1FQ8jqaEknc20vPTt1VV6L3PlizCObDuiQKCULOQbEyL74sWC
3Y5xoTIsiN6lTR44iZwxVftmFrVJdX90/V1Fwbj+7pb1qm4aBJ/UVygI9XzlTpa5rLuwbCNPJJL9
Yz8e5tkLp0slEVyA3dmYjfUWIS+L8nGrSP+Dz0IiD9hLKKmE5CA88PrIKK4xGaZVzZpstYEoElzb
jZF169dAE6AMLhaY7DPKxzh1sH8jJXc+5Che1ElAlWYFi5QzFMU5Og3pGMtelP6B5CTsdeRGl/XD
7KMCcTe6NVK0jjtAWdWcTzsd+9mAPWNUbGo1IByyI7SZYSc7pH8uMLk2zTMLqp99yIw+zM29qFAa
wrxoyirjY9SZy/JhGRZneGegO2PcsGIE43dP+b76uAbTZuMkus7K+/fRstbVWUrheTmsnRtC042q
zrHzJICMKsN7qynD9ntuw/xfdgwVLR+icZhnM6nqubfKIyr90gt3nAO82j9LG2hXlziNGFV1NvnC
hmT2kIetM9DKC84+yn23bnrl5QE1G2Cy78HODr65b1tXiOB8jFLqU29bb6lkti+nDNbM29lLockd
UreZR+8mbW1Hnvulm2dIzC0cp6pYTKvJso5YWjFHoF9dHw3pPFVrqc+xSjBy1P0L9DxJ8UazS4Cd
0ET0PnXG6Hv9OYNjNtJkdti2WJfkTUu+ZADxtPhXtR0E/Bie/mgUmEBGMUIWLpdbkf+W9+soI3t6
U/pKZPbRWgwjQM+rRNgvOFvaElBy7LnTti6angGJ923meCwqX5cUQSJAOF4eedkVRSLKRNdlapRz
fUB0ybDFeTXqKJyuQM94iNvIKNpyEoEavLxC7hqeGZIWMP1pKUNLQvY7orbMvQvDSSnavbWQ5rXq
67KcyzDdzyWBINt3BbRABcPX3m5JTwYcsr2Z5bqQO7LLpQp37WAaXvsJ56OW6zVlHUUfR2wgZKI4
etOydjgWrCCJhYkCX8L9s2WJJRU5zsUumNTtYJBbreMfKIhvLebUQ8WPrs8pmIDP3UK+Ow1UW6iT
DB0DYG3Zb5wNkWp4n3h61Jy0Pc0nS+yD0UOKIGDOcZ3jsX3bWvi++1eWcHPb+4vS6tbOLRKf5JKM
0VB0hdFWYe4+SMmBRh5UUbDTSubQ0oFMijD3RoMehJY53iEAPBYt7WXka3eWj6trLe/CMthuuaCn
xXrrM7K4Ah7IlrxPjWUbYL4ytp73tMHfMGHammaakCEpWGJDOXMPU9tz2eTn8ygS8PKehFvO37xF
dNTYPTeNnMRFoYSvB3aA4NH+5+hJ1z7iKwOkXXgNmbXHxhgZNSr5uceNvNXbfnN6r3rnIJNu3P5s
auPp7f9u5Kf3kSmwq3eBLRpuwNrkO+6rwhdk2YvW0Ty0tFeq6XFmO1lh3nIAz9DH8p46CuDWwFDj
5D2q7Ly1Ip3CAKnySftXEYI5tNJkNzVvsSmpclekOdIJrqWpt01v1sCYZI4G6A3cR08t2AlmEHHt
6Zlyu+CMloiu9eetdoR1BZPmqWufhoefVjXt47sFn9h7Qb09/OLrnHGaWWq7TO7mPn/UHQXr/ONq
FO44vOFJN7Ve8TSQ1lFTc9zzkNu3WIXq+ZwDrJ7R1Q/5dutPDWqs88ovXe10brA30IqqyvMV9tki
KEuQRDL3czF2zGmkZbfMB8gAeV9MgS3vLT9rGT69x46Vh1cTm90rpBK2m+vsafvhThm4jqRuzW06
NKu33X87+lk+f6QuVmfFAR8dvjfH5RItYIRkAughSERsY6Uo+2gIzn42eVRCHDL3mMxDkKI2uHRc
vBRFxTo/WVgsmh/ZuZXhtBPSGNoiMaEMcHEP1wKOTEMtyG3WJAxI2dBN+XgedNk2nSEvb4kexBr8
EkAYm8VFv3Givl664+B2OJskdQRvdMNFwGA5x4t+5P3IFfb8YNPo1ZeNHPlXNzN5O89EDcGIJbn8
+nKqhpSkwKxKrm7Bn5jufOScOQWket3G/gy4mSTx4kibCIPLSD2Ge8R7cFjcL0abRv05NAW1Lp9N
fymJN1kNMKo6/kwnlwOOUuVhzGvOu9+QfYDVdxRlTnOcoefCnJFdWNNgPSXVdL1z8pAK6UfpoGnq
H5HC2x59ibKeJnLEslY8UZXNvbf3V9Miyg3I6vKatYht1JCv2ob4U/407KuZT1ujvT3vUBQ2PxQD
nPdL7FP4DR1I8sqw/6o2iklZaL955whL8Q4fPBCDmkJaz7h6SrKg+lKrFP0ssFr2OYp+K9+xPqXe
cK7Cr/EoPdQc9VlqVRx9G1gCwHiHmsSEd9FUQOnmeHBncFxJVoUDodLxU82aB4Ipopk5622NNxbO
liqwUQEhF1/WbcbHla55ys9U5JcU4RLUxlRxGTnllqTsRpa7d0GVohv13iWNpVNIoYBH8wPQSUAJ
O1IXmJDGAUkg/4ubwfiXMYshflrwUt2Vp/LbZls2GnBxtJqylcXge2rJcujIRDtYiDoTPFOvSYP3
1TrOxq1iM01WYRUy8r8QbxlfBrqltMDmEb4NI9ECgDtwvNyyVGCEtgQy9Z1uFl/8SAPNu3cRT6wv
fV8ifXVw7Q5UxI+5sMol3bOiOYhYIuRVUd0OaytQd2Qk52r4AKO6zLIkBXOWLzdzwN5Gfo+mYpL2
555CpzLPVDVOTZQYIC2ru5UyvNvFMPU4cCCFYnXsKTfw/giCnBsqIzsByaCNgFL2TGUKPtrTkzz1
pRQlCWL8bByq63v85ggLdT1t8S/CN5Yf7P63yVv0zfaO9jF7n5b29jfsIQ3eoTO9vTF1yE7AV6Kk
uL2/TgVTOWO3mF6uA75B+5KJus1KbAV55eeQZU/JJSEfbS89peC3cGogUrpo5QRgIZQZXo95kM0U
zs2WhL2rVwi457Nst1meAUml9XvqRPxw2ZYN53I1Gd+uSf3hkrzldudV4fHRnxfyVMSSJhkqxu3T
ia0tyjWoKGKLEWOop4BVPSUaJZh/RoNRyy0J2Stfue6uyRosYXCa9Ufjdiw8wTMDoigZSoWdbds4
ZCS4RjBh3kOy8nHCGVC7GNco72yTXNhbmXHXzss2JoN0tcEGeXnfNs0+L8EipYenBiEPvAW9CiNM
vtftEfa5yGH/B+Eria+TAz25nE01DZIowQ0G42laOR+oIZCvtm/zrvO56wA1b2bD3BFmpeFuM6ie
SLzk8VTI7d5fOd09P9ttl4ebiSIXTAU8DE7zrGpcOmMGonT7MzSiJrfNK84BzKTfX+qkLrQRrAFL
cC1SVvx7qoeFnqwMU7aS/x4jZrUguyNF6rpXcIm20R35oAY2aZuSHu5c5dJlP4Pj7+/leQrBMyFl
8n+Ph6cczjg/KQulk2OTvi2zWyT1CWOgqLb9eN/DL91DQX69nV9eEIo5iQOEAzaa5ilDo8qVadWN
md4gqs5CkVWs+OeoiRLmfs7s3z/giUD69oTkbhFGQNwLbU5QiM8TRUtdulk71P7Nz4gx5+uWtNe+
oz3vsLh9OB1Kka7q/Tg7UKKbsd3iuaMIDUa/uqxHr9zR85HOHXGUwuyB0ih4NVJ0J3VBjavpHGhH
3tRPk2pmX8ccX8YK0YFDsbmFykPujpqZGTksDmwtDLByBpsfR45rMklO9gevcTqPpZzQohNCveTt
zI/Uuiy0w3kymZ/qWeIpzP7+IU67kY5zofSibkFK1gKT87xVWXflYC/GBKyv2iLT+rgREr3Xju+1
EY7uK/o8f3c9D06Uuf0PvttJmwULuxE7NMfLn8vekuWyjM2OyNrFUAmy/yq1hhqchbgRmUUCN1P1
RThwQJFa7VSUl0/LEpvkrTeCqmZetL3cFozfN+hWx/lPqpb87Kac7zIDwaPAXjrNZ4KQXwq1etUx
aA1VeQDumsD54iMQ+F+Guu1SdF1I2StEB4G68klJqUmRlR+B8x2ftiIozG9FzcWWDT9+/1Q/oRi/
PBi5Qi4VAZB5LMyHp3HdNKnLBEXen6nVNvMeNPqyoRFGRJLG7ke/ttTQk67PyK1GcZOunBZj2DaD
1VywWgPBwRKlEmR+3touuQfzukk9HLOOmr2B112mS4Him05Sm5LT517KhmOQKm0XLlNTj6s9JGZn
+n2zC5VHqu2ts1id419HT/W8CjlEw7lK0SqXy7sqy6cIyMw4+YVFTqQEqnHkoBEUza42SkFX/Nyg
IJu7DfvqaVvBDh1mYuw/hrGno0Y1m4TuGWIPoZuj4bYNmCcbQsqxQz+svmxRLDNu2WL5Y3Dp9CDP
2T4+7W0QMCGvEpsitFYQu/3QgB5rexW1xc4XAX7Q8b9THogGcxs/NzKPOygqazPtu8pwW8QD+X+p
O68dyZFsy34Rc6jF41C4Cg8tMjJeiIgUpFEajZpff5dn1p2urG60wGCAO41CV6GyItydTprZOWfv
tSc6S9QWpWsmUBV5ScCyl5OCzrRCZFG11D31FP38qqieLY69gXXjruSWyWPhEgRAM6CfFH3W9Vcd
FsxrD8s4L8eatisdGI8pQ1jkg9+meKPbbNYxNVioh8y7oCPaek6yDlRO94S+dNraJ+YNl4kWZ0AQ
QDft0DNEeBKSbnMWI0JCTrDLVWeg468NDp0/VkrP3j857jKbb4aDQtq/oW2WwuoMAnwDSdH0mk4l
zMKxDBFSLmbpSdOufLfxvJibWkNdozMBp2XTDSR5K1aH+VwG/YDNiXH0LKimA18xFxW53u9tvRrm
Dwzw5ZrHqc2BuwmBq9bqtaHzooF9/zVy+2Mt6piHZ+7Zr1m3i12TV645cor+ec6i8X05J67NcNl0
ft0a1c/TYONVZLbvVYAiRoaT0t3aYCXLWo+3YZb4IVDETgHoGdX6j7IJYOrVwsmcMM+y+dHBzFTE
q5jTvbAn6yB0azvWapkOdDLaB0+5ZrRAUbzxxFDp9Iwn9YSfPjjYmdP2IU9f/lEoWb0ifm3jJTAI
DUNMPewpdmkpmY1zhbX4rYVWDR4MTxy5NzL2bEBjYadrald4i50UrRhvt6Ia9IRT+UD6i444uuzd
+msux0espxIDlJahhO0HVJC0oNG+QGlvxwA63uzfg8jvmOtL8U30HZGPuQQoaENUcNKgO/nQrXdr
2jAFhqll86v9FbhZ0Xi7mV95RFecf6ilHffmmqffOiCK+3Ixqi0kGNfZ5YXePkoctltY0aLpQUe1
2fO8bP57pTUOpfxYP82+KRLdHPSTDbVchK2mWWebNt0O6k/zvS+89J7moUCvNFjBN4NRD/WMIY2H
ySxysZNroyVGXw8P/WTTcGApiHtU2SerVyvMfOjaUeqBPPZfxWQG6xEFwvi1N3G6Je0oB8ocUeN9
m4h4+e4PjleD7dDUqQ6QI8S2gYFqmaySOqlur5we10OU+nn7rhe9PC+erV/1rnG5Q1PA3tQg03xa
OM5e6145Hel+aydR4gwCyCaqb8Y8k7y9keebUzZL7cssu/l7p2lLZApje+/7oiWHMZXIB7et587F
D4KbxGjVGMsNjtbJHbMuC3VDipsVPsNhpaSKJjIxrZPtw+k8qaVTO1OOJib7egnp9L448/pVH9P0
xjZ4fCZcgjGtRV2E2VLjrnDW1gLLPzT4qmz1ZZULZ7ILaCfDclKigUDNjCsSU85o2e9MptvQMqtm
39IoCE29Hu4Xoynv+3wFblkOQ/bc5Wv3qhZZQyxfxiVKDQXrseD9MXH16bnx4GFAjWxcYXeB2edV
1GwTSXM1bHSGPPVL0wpsB3Iy7gOGCEdpKh9tvZ6eCL2w33vfXc4F/f6JsYM98qIphtNR66hIx+zs
+hpOnMoog3elcaiJfc5nBfzSvrtzZ7fcsdC7bhSIzTsMRpvfodNB2zHn6tlsG7mfxsXYo8h235WV
Ps/Uyc9bV2/+HlbZGhZdnX1fuSD7HKD+mHAMXFH4BtiplI0lzSgzYt7zaTq6pJLsO86hRghhPXjG
zxN8WIu0ngqVth/TNm3fSXdIcTe25rWNsGCvs1PE3dINj5wvkTnPzXTWVF++bSAJ91ZlpCizaCff
5Ktus5ctrEgw2X36QU7pHsiBTCPZg98qods8o+2yeP+TeTL0xtoVrtV/oS/X3UGyUgdjrYLHulbw
d/sCY5nHkksZXAtsJfpwUnhx7gimV08KL+ZXq5xYHMxunW7stebhoaeFuWMYrxblzUcxLxaOtBGw
ZurWdkx5jMKStgfp6BqZ52maq/vN9PNnn9bJl27zhyc2/OzAw+Zdb4Y2oGFyxa4KUufMhNuwAK9e
QIbb2mDeQYu22zJcQCUt+LtsaWUXoQzRd2ouui9wY+2M4nrbziqwxyuESvgKtLp9yqwtIJ8jq5fE
Avd7MJj5RRPmqVt/yiw680r7BqYHDdp5dexNIP6vF866sTfS0vbPpWNN3oAvW5XVgKtFpudZk9kd
XZbqRrPX5qUa1Ds/k9HoFcZLX3OCKXBR3Sx4Pt3QkaTrBkC93kg4HGfSU2b9GqnP+CzMaer2uVlZ
GOtyA48aNg5/F5AcEJywnMqYOS7xwxPz7tgPNuI0CuCtU1hbaXPTasz7r1ZwKVxrV58Hde4CTBU7
A7T1fGyw0N9auCnuPUJ5QeouiixZUobVQ5GJqU4Y+a75VS2wrMWaQr+/X9PU0PY4Z/vtYSVVd8z3
l6OHHgfd0lZtyVVr8ZicSmpyOCyGx8klcmo8F9d0S4o+ssaLlxCj2Rq1euWekeulRjwbHBGvBgrx
4QXE9OZjatGUHBywLnrWICs6TIPrnbB06E3xtFkwgSdcxZ0ejCeTxU4/+lBd1n1XrQ382al3xsdA
y0q8CWZWBSpUWppVGPjsYHkUFqqZ0Mzt6r5dDW3bzxSaRaR7namfASEvTWQq+vjXHga6OUYgt8Uk
JYpTYeIBwceC11xbAQvdVqRVBBv2phqfTB3Tp6nLi0pLmk59OwyYIId4dQsX32kz9i3Pg894MxqN
1awT28CydS5zprNh3dDmjQBOdU1o1SuDH28sykMjbAeLJYPC61LQJo2LRSwHTGeGH4NmzD1aYoUy
jmWmJONIQlzX0JyZfruQ/2803DBeVENbwJuHuZFWHD27F0Nq6tsUcDSxFI6YfdumhpVkU26OZsQR
LtfaiNk8UrQZrpD7sGp263EwG/1VVBErKT47vjxNLOIri1Dnu0kuIYU6WWcsQVLC4fDyRJpL6zjX
hja54zPD3Do9FJ1vvwN2ecP4mj1nuXzLAukUwInn+nFG25Gkfqr2OpuHziLhKsZf3nZVrWZ1oywx
7qZcBZHs5IbZBJmmDOvaqR9VU7mxUu4ajr6wWV+nof46ZOm28y60OhyB6TUTRl+PjKWfu3hjs7Hv
Agz/jx4CIhWLiV4P9wM3DPxBMX8zWlneyw7ndtJ7XnbusV0+jl0/ZMm4ZFN6pGucEV5UL8ERC2GH
yburdmWXOo/kJRtJMOREk6WOdm2Wi31lSoaWbdYzvA4oi2LTTKf3ZvTG/baYBIPoHptwrAdT1yfS
cNsb9IPzcJQK4GvQz/oSdWVWRLbbg70PjIshsEUQOR57lw+XrDS5HzeIxd9S5t7dvmC+FiseyjmE
oaFu2OXZ/IULvFoUnC94C+kDu47YjRh/orGBGlWIzHij87aA/TKC/cXktfOkV9xpha6iidj6V72p
n6sCJVhG4bbzzLT4ArZxwFIOjuOLpafqNJpWCn1UARCPBM3RUypNPnSm0+EWC24goLu3BWXJaZoN
8bXMLe+tTDPjtTSs+TwxuY0d2bVHi5bxC813s7ysaQvYwULvrt0UsHjJZH++3IT2V7u8FMNEWF12
7cXsPwia0kSCXYtBKM3k1j02TiPaqMdgPDBr2lqahd5cGJFVsY7gbxWFcw213PzI83woocfwHuDf
ebkflfzeiPYX90S+SudYu6PpwXVAyKk4axE4WmO4/kzkkptHpSR6742Nd1ZhADZgOpA/6caDLLSD
6Bzz+aIb2BnbVGIEXDV56zhL8TESjMX2QOW5a8cUNVSbOtaZ0R2w9hVRSagyjjTnpR/lR2kOC7gr
2oxEORKg9HUYVp4VHkrqtFHSxfw2MbWaYA9MU9IUeKJoUmdIpsSycZhHNvqd9CASO2ovhzy3Ur+F
GscRQq/TTnMSLPVofnXsfy9DX1VfPDktUdlbfVzpWqffjLNnPDJd88G3IikqQ3eY82o/c6g6sfo1
c0LEVo4nfgk4eqLi0NobK58NLRrTixIPpANYAyUnHAYoUriJIjsnnNEuCYafXEYp+OGKkkOaSi5l
LCGNQMtNztRWk26vTT825a3ZGnMfU1WkJUta4LYb6BhjzPCIgzYvGvvWHS0M8aXRCeu9QjaqNdEE
iL1IdwzMykW/LvPWbTF/aTyZEnttXvdj5LHhOmucM78iHHpEzW2TuDKtaV1erX5qWnrUjxRg8g4f
qeVamFizMRh3apSdeM2y0m6zeOZRYYyCG8ciPGHCN+kOu4yzWnMc81Grf/Rdv0xOkqN/qpvE6Zi1
Paa6yexlLxFKDcChVlvTi7tilIShvdgacqmxQMnMDGBC5s7H/14DGdW5jj3pwXEg88V5dZgy5Y+/
mrWavAwchiq4tEZNI13k1U+0DCNX1nH6FzyHm/cts1N9cffoqjeet87oA/FllHOu5WHj0+jSqGzT
YnbZIliOh5cxp6Hgn+F/6Hj1iwBjejRmPXDp/cZ0i2+LLa9oiw/LH6HuY5UexpVEzpGPR1ZEi8qi
jxC9kHDwiCsS/nviIlQV1kkfx25t0SGJgTMOtUPW7aQkDs5EptfGJSqkaxhBeK5T2PR7jHuCQ5Rv
78Xg1esq6cJOdFJFhKRqhMuZZM1iiyqRM4qbgN5B0/rnjaOfn6Ra5ZKEOpBCLMfQsLvATrx1s+w9
c7/6RfojwGTUNUNotpjPQnvk2UlQm9Tf9KbklIX6PVdl0gL1h2yi0KnAt4WzBtnAHdefKvtTILLp
zkEde6APLM6tnoKfM93xujBWbMbSqhFrTQGDYKlVj0WwzN6x4wjnQaaQKxCGZi6bvRp0VIyLL+cG
c85UfpObnpKTo+w6JUjIt0dIZdv60AttXjggaFXCCZQKMS2k4+yVaw91nBJi/aFt6QKQ2QB9Yzz4
pSideBZN81XBFlRhX0yUBs2mTVQjqjAIoVAIpA5j7pTTtwwAAB0XTtRmE21lnu3waU2ptqtHw0ec
Y3bA5lLCDdvEXvX+YGDJ/1JN1U+wY2pmbURDUThUqGSS39TA1sfY1J1xeEX6gGwiVBKVXYSmA5BI
M16SJeDSBDcZlXcd2h3n8OuFgdsSzlbpJV7pVict6/EjI7zGXIG2TtZIN8x17GO/cTCLe9qQ7/Et
8MV4S6aFFtq6QyerrohGGmYfG4IF7o00uCc8oeVzbnLnGnK5W/myY9gq+MkLtBXfNcRLNA8LmZ01
luH+jeJyzu+9oiazuEfHJA6cYNyTAhImPlgirXVvTXbx0M5Weo1MMvuWKYMr78/bglyNhKiw3PDt
h1Lo87MPSeJuVlXOR8DGxnTYw1Y9c09jViid4MGgfejFQdHOR4OmhYiJ7xCfZ8vGR+iUvX0AI14g
T1TOY5dm7W4wG/3VVb0RBh46xFxVGwr9fltDLEfrDZ5KDOHm2E+YuqoGgXwgCA87Zq5CndY3pF8Q
tTQvvN2gukgjqIYj2XjA45gQMWclwk2Q6DFBKKBHg99BhAN5urA14Q5yKGjW/toa5XjOTGPyY/Ju
pbdDCCGf5sUbUB0PDZ8SNYD3Zquc8K6aA/htp11OvD1EuSbkTI0xHxp2gByl7EQes6EXKK9ol9xt
NR2AcHOldJMSqs0aW3otkq1b+JnMQU6HbKSW8WTJH3Ofw3ZI+yWaB2f94rFaTFfL0CgZw4H3H3pH
DSMv5zgkgaLpOVm12V5bVWpe+XlVesiE0hUikpEGV5qWmx9rJcoTtuL+Dq0elCjhm++4YsaGOYMX
rJFw+gIo1GyLNR7ntejDSvlDmpBG7lesv8qqrgrDXJ3d4M7Oi5bmcrmhc1USlAJgBtaDrI0vkKOz
CxfCUDctChM98WYSUqMtAPQRdqnu1EltFPlT6Sxqjtg3OdVxPo9zS3XQeJhM3c7WTBvaMtv0xgcF
9NqhssjCaay+WH3dvqqhbcOcyLsHD0UlQqls4pav1JeM9I+Ms9UCaoKTx7UCOxH19F3emmzUjqrg
oY6VILV6GIf2NDgdXg/4Cmf6At5BS3X/hY6xgGwDzeBDmpuVLLbeP0xqNY9l3w5mVEz+fDmt6TXS
mYYWj9f3/qG38saNt0Dj4FSLYNk3jjlVD7hlRaxobsWKWx3KjeWMCccXg7TYNkcbOBuvebour0E6
QA/qYVZlDGaS2q/geaEtjG3HHp59jvt7w06NjxYF+qvOjzihtnDhkPy/4rnxrxeG/HuAMzx1/viO
QHm4k6MOHMkfWt3gOdjugozoCe4Gu96zH6iGMqO3YoANV3TRtPPcmepzQbMjhtfLHBxPMWCu3Ghf
NFjoj0Vu2XVk09U/SshUjMJQWpaW9XUd6f6rBCCC3akPNqiynmJm4LiYXqlo21o+KHjYtnM7FHnH
Kt8TgI02SeFEp0/Nqg5lilkDA8f21l6R0qz72cSrYcZWqy9DftTHvC62I0LudXhOxTI7X53GbssD
gYv1YEeprfRBi/3JsWfF4lWiZmGmhT6iCADr6DHCO2Pj2OjrqyA5z1X6chzXhS5m6JqLs7PtZvbf
XNAILCowaCqISbNHTpcTc85DpxBrq5tlCFpsNFbIkTnGo6pa8ULz0CBjt8GUTLlsv+udRipDzEAT
oV7Sy3ktcyaWArzFEJOtfBGRcw92jEGyItv07n6y/IESRliLq9RL68/pVMQMYn3qPixD8FFuiqLt
xzYGgwsvONGlNfbdx1huE/gVfosUazS3NkeycJM5K8MhxSZZBBEd68snsd1MD6p9ni2kCn4etWwD
PS0ISebP0MJ77nKlDT0F81Wx9mlFuN4lVnna/Yvx3O8GEYZ/GKiBcnPGvNAbED78PsZtdGqOYiFA
XS9wkfwx9Tbd0mH8pKw6Q+15YbLUkV7bCriUp4gpKcOKOUofDVazeM/Fz0HXP39fv097eVsec3rs
qqS+MDxkVvT72xIOsc1OJrxvZSsv3qb6l/CjLgOoLnutZVz2LwaVv8/kL6+IjZurcfEOM/K9IAb+
zP+laegPOn6J7/WvV5x+qWpgIypG872X2yMiuElfLnlComBY+eur+I94DU9tzV9/RTD8hm7495AO
++/tBYbQ//VX/Q+kOXDH/a//piX8Hcvhf1cf741gdP8LDHGhP/Df/2I4mManS9yFccGWYtIzLizQ
PxAOwSe8zgaOTqSJFwsdX+YfCAfb/IR2ACqvadr8nZj3/0NxsIJPrv2TQ2JYLuN//ui/39fdr3n2
L7zGP6Y4/OUOxpXEr8eBjtDRRudimr/fT/AExcXaipquyKf7EgEKx8cJcGJbSRh5f7oof7z4n2kI
pvV3L0cGcIB6Co0OlwJT0F9ejuAeO2NZQ7zZ2q9bMHBq9PDqhRWL1LWv0VfbzX4jVNjW5vxBqcQh
CWrkdANAyLUOdUMyFRwup7hFww8xKst7JnQgCAtgO5jfYvRZQkdnF9RXPef/NqKrOB+nUW/I2QyI
Eg0XV/df6bigTGO+CoVyck3C/Vhf2yL0zKJ+cXIFutNQhXXPet/eBczweC+wtbH0CNqA9gDCIdZs
X7yqVGZHX3ZpA3lmMwPaE8W8kRQqJUWFavg3Q5mab6hx0b7jfM1fegZrRoS8CCDM0tSLD0ZMI8Vs
0wbAhYxsNS9C/gnYj97z535J6ys0k8VD1ngKpp612hPBoYjwENN1Ywqrx4bzoo1ddzehf84SAynh
9B0Nfecmg7ENbyjJnducGFxrty7KefX7EbzGpCqoBgEhum6kbU33gjx4EQdCWycQO2W23nvl0NQx
4fQSkKjUui8MvdPPHFGqlsOtX3mh0+gk92X61kEg0+f5zSY5EgRxbvifzXVaLBrUQ/2BHFbMu9Ze
B/huXd9nUa/7pNstWWDczxr8vAOTzN6Jvc0Y74vZctESzSPkUGv8ObLx7Enfz4s7jlHDufyKu1aS
76zW4AlrYQ7Xo/adjaOXbCZ6Wqi08sW1zbAeTPtdq3uWwwoaRpa4zMoVyXdrd0fGxMRsGedqOAZU
x4gVxgUZrN1PaCR133y2dUdtUbkt/m7qui3fD9lMvGs7z+vzQFlK+h0ViAwR7E23U5ozz+0nfCAR
TmgnduhS7Bq3NZa9NdjqO9qBtklscyDBzpwxiaCpngPa7L77jchhyJLEBOtPTWb2IqbIVluyyqnX
D4au+iQ3qml8tWeGVyFDZPhiFqgbM+GsPr9l+bLgBF8YW4Wq5USDJJVJJNX7yn6d2ihUjvXa29XR
tasV27Vnah8+YK48NjWMSpe7jgMNg5mcb5a9doiZYBNOxYxaIp3Nte7RUrDfQkstebMzmJhUiVna
dFVTr8nmsOd09kHdBDW260paY9IxaRNMG9R5ZGHAS9GJrCUwNwOnODYed/5BrJiEvQn77XbhbTw5
1jJ3BxcRjpfgqLSBmGmrzKNZXwMNpVFFCQX8dHzqASBgyhGdahPL8tE/OxdPdUmpflMvOA6SfHO6
bxvm4A1elQFU1+/wdiUKlcG7pKMu+KVIGMj3m6u3GXdgG5qjTFWcCsHhy94y6ztchXq4LiSHst0i
Vd/uEf0I5xSQ8f6UV7OcE3MhaHnniG74WqFshw0w1bp1DSCh7KIWli2VG4L+LKQI3RSnqcp92+Cc
oP4ulHnLOGd9AWKrP8lqah6yAMNypKuK5klQOQaVHXKd2CktZu0/l+L/aBv/9/bo/9+wS5eN1iWD
709b09/t11fvo6BS+/N+/bcf+7Vte/4nkhY8RwfjZCADvRjPf23b/AnYi4vGz0GUimoR3ewf27Zl
fmK/Ri+JaAiuC+7Jv23bxifUhwByYGjriCnJDfgPtm22enbKv8nV6Frank2KnPkXgWHqFd7c9mu6
z6r5unc3WlaQi6J8qj7KqdpnGLnYDsJuGiPu5KOgl08k2aktUXJbWZix3BLQGRaTq5JUT98z+qkH
pgwibvySUaFjNPsNjqU51+YV67wZ8Q/QHJpX5u3gge+HiSUm988eSQ5I8582e3w2ys0Ou+puG7oF
2UKBhbG8nbVmTcClMfFgb/AfTCf/trjsk44H09Tun8ui+YqW78geUMRLXrRnLuuNa/TnoSCjtPZV
Fxc05Hk5LEaWd4XImJZWYOpxkblFDEguxAkFG7QCHTkwAemz/jsj0we4tft08EPSEngMpbia5+Hz
lG23+P4OXf7NC0SkNRfzne4xNdrCoXhN8x9jX+9B577OuWNG3iI+C+OWqlsm9ji9MyVg026flW1+
IwOIBpRl3hs6a/QAQbDti6ey9s1r5ZT6aXHW2zVTWtKjuIuCBsiovw4gnCf9KAZGoKs5v9SSnEjP
mk+u68hXb12JkauLaT/USr1NhYgm7D5xOShF10+0PduM49JqzFy7oFBHT5aqfG96nW2Extb7dxDx
u5sRhW3INXyqy7k/2YW9EwgQr4g3bL+vnEqea80UzwwNCib8+rmaK48W0zolEyq8/1drzD8uKP4H
VgEEN/yzdeVGfH1X79n4WyXw82f+4Ln55ieUs6Rn6RjhbVIKWTt+rSqa731i3zFZanQWFtqJFJN/
LCuG80mnugTcZpIYoPseP4Wg9CfTTf8E+MMhcc0hjwTt4f9FNUDKtoPcHcs8MaYIYTGU/n489/Cj
4ifr+p1qILv2neM8esDUd+goyn8hlP69kP35UuBiWFo5G/mmo18q/j9lLbQuuYmFCNRu9pi9oIwq
ZLnPffPJVunV4GmHP30P/6D0+PuXu5RelxrHpt7x/5o/UkqdbAfhqB2zsSc79RPL2PDxGQXO1bW6
RhqY/br7qXL/ncrq8gF5Rb5htg4vwFp0KYX+9AGRojpqHXnF3CbHDRxyskxdklbYzf75R/u55P9t
K/j1SoiX3UtnwOH/LziAP72SI1tVNP6qdow6+wMBgWUiDKi8ITKk9YTXvLxyvH54ctZC7ppmOubr
zNTffZts+Vqv7r5hmGOG3sykaHXVLcoombhmyuS4Kx+cse7+BbLyr14HbjNoCcxW+DpoaGDN+/0d
F6BcqH6yagd34poZ2Hmt+zsvC9Yz8UFwcvUpnpjmhjWj6GSb+zn555fsZ7/ot0t2eQNszzxsl86S
zlP950uGKn8kI8NH30aVV0aA1surFvLbLmBILhiYAsXIjgGDW/9iVa5JMkqDExKyd10n4xDHTzTo
21f2zvlffJuXj/6Xd8bx4UKsMhDZY7X6/Z1hji5yhwbkLjURpiVb6hLzgW29P9Jq1yMXq29SWxJi
wmw6Mx4raVt3//zq0Pn7y5tgIbI4wHBrQZvhofnL5cHl1dqE44odrv/sB2gr521b6VhGGK31I646
iLwkZpd3jajqLxrCt/RCXEi1JiOjw5zZTeTGdTN954Efkyfd2fTdRfC/s7zpaUypWscpE5HPE8IA
t31qwYKvZFe8LunOpK35ZPdpriXEP9giWWpzmvcI2z02vRW0edJyBh/PZtsZdpJSGn64cvCmhwz1
wQcxQ8VNk7ZdBbNGC77Athg+9/zv80/05LpRTN/0G037uLEQYYXL2i13RSPQYMogXXegIgKUjape
ef2+j9knmyuokc2NNyMJJ624n76LzQJIP7tj2kUeAVzvWOrSF1WSAMAyVFpJtyzbnn7KuiubTtvr
AoTsZ0BYBACsqb66CMWnYL/YRXn0XGUhM5Juc+MzokimUpPfa17syQLsgK4ZHf4Zv2QfylIffpjr
Apm5NPz0puqH9vOa9eosS+iToS3XzgmrteN5Fqgm2z3sGbwEyht+5Oa8HlytDT43wSVXwcPr+0oH
N71ptmC+NjzYxZNRmUeiCUp0EZIWBzATbAEDhtUyUiDJTkhEqN5IBFgPtGIMUpXENKG+rEdnwYzM
hCbsyGxBrbdM476fUbskfianyDQ89xxgxwSCW6FTkSLXbrPRkesxlwx9kyLz+DL9ntNzohaXbFTw
+Pmw41rOLdGweoHGotPVMciE5EM6fjm5TJqGbj12yjHKo2Q7oX4bcidqc+HtcsdBi4egFUNix+Hs
1hRizQ4mNHqEpFZpXW0jB6GoUa5BbWYNz2jOyVZJrX55N+0O+4KBtrU7lcoIXErZYc2ugXZqHD2L
gik15+X7tLRlEI1rrT1lhBWWoeqGJW66BjnZWE6a+HAQcIpoofTb0J1Is91BiHDuF21N86OfjfMN
Cofqh/II5mBgRvh73xnEt6SeOGx62Vzj7RuuuXDFDzVNMnFW/w4Yw4KAJ3uGV4yao/a+bUHzKAHJ
PqP/L6+0KhgPgsqYGGTE8xFnafsWsynpAlWzhmJDqjVPFtPFMXXv8TvkR2MDDO0gzoptO7cOm0Ry
tRJzcpV7yAwRMjl735rQFdoj4xuzqKixg/YZAkb7nhbNZ23Bk2taa3WoJKF0+JC9eJy8Dz3zs52J
ZC+uXMDmRNX6+EMH7T7DqovqmtBhJkWCa73a95BOTr4lvauZwfdBy4kRrIRSx6J17ah1CLNtLQNJ
Z2YlmjnersZ4NsxWokEPdhnxGUfkJ5TN+bAdNsN/1BCyhiZJ5iGQv13bVNqt3pK6iHswJ01kMI7z
6NXHofXldbUI8jPmvkECFYyvpjsZYdOZd+Zc/CgQNR4NkcG1TzXnSUNUfiy2QFwtRfnRgQ64RjS8
/YClLJ6Z4NEVZIR9VPiBGR819xlWi5AanpW8VkF9mZ02Uc81gaI9KCavhbufi1Hte6zFPLg2j1hD
6wLM98q8VtLXZPRdV5/h0Fs7wn9vzSWXcS/bAEIEeFkR6mXNqQ0lWqwQ/M9CgAv3acc8XeoD7LPN
qSkJ9kGfmFXcVbW6qZSWP5AlFHm2+GKXps3RqG2uXAe4TwQVwfnclUaJr2wsr4Rbk4nheN1pyocx
boVZh9rceojU5rOcs2UHDwgxdC3u0TETWOsyItwSaTPb8xlk3UzVOv7INd86LYPo97o5+9Rci/w8
0shJiVfair0rDearWXUkOCeLHAALOyhg3wpb0g5Fi3prlEo2JKXr2r4jm/7HkHGtURoXZG9sq6oO
3syxIpSLEojjXpYmzxLdX0hjXNzgvqmD9WS4pGo0gV2cqKOtl5zFYo8U0NxTNZpnY0Aq6nXNV7TM
zJENMmvadttubIS+6CIzGJYjGIHWHUPTWjaLsbQtzl3DSSXzLPut3uT6ijelOVXNEny4aljeqsrf
kkveANkBDITOAx3Vy/yZfQWw/bqXteXcdS2nwgL10xNuoG1nkE5xSz72EGHgKxJaj0aS0Tc/zvBq
ImHqLcPbtJ0OGc323bD0bWIUKHBx8HxRhC7ty37cgtBWCE7Yku2viwiQKJaqO+tAxBJfmGgMFjBq
qNW2vRCozmyr+5gaiPjt9l5KzyEcoKgiyUcAk5d+9CxPiV83D0FvbXvcCXcWQtkqz9V7Pc7FPkM2
DAq07VFs0oCehLrbcvdW5vMjWZzmVSfNrxkIongyty7Jm8KJ0fIskEOMqNdWItMnSTe5QJ5cax1i
g1ndKqKyjqleMRqfcDN4X4VB36Mpx5lYJ/btyv0v7s5kuXEsTbpPhDLMwxYjSYnUGAopNjBJocCM
i+lievo+zO7f/oro6izrbS8yLReZySAJ3uFz9+MLhIW2+dFseX6P+30Jum5SvgDrMyu3fLiuU9Dh
Zog6jb2N2HTxxe1YO05DkceFl+N/GeqVPgJ3lQF8eTfMxMTU0RPVwLSShao2bRmXm/Tt1NM+Nr2X
77mej3WwWeN62auODNhfcnimD+Yrpw37svPrYsCq85M5rJKsWqFMfY2oPT93S0VkH+H8ea5defUe
yPt0smWHHc6kS1LY3t2QFXis+EM/1aKYfxDBB0MMwkwGsxBFcbMLXbtdttx726sdrIOWmjWpekVX
X/glFMcaJwQoSlChX1cf34Rj3ppe903LHzRsUknRpRk3/qZlUexkpaUBj2+KNkKsR2GOMEHH3PAL
XWsaDM50DK1J68Bqc9D2NY92Ap1uryboNuaXFjDFewUvMazZZhAvKW0pKnBNMpqHffVaHI99UTwL
uAGzr41LiQ8VZO6L0bTYsXN3GH+NUuJtXRSM0vASXRD/IMO757rfOeth4Pkh+laGFqism6JTtFsw
3+aloHbahHefOelJNOU6JjZRibPrFuVPu3ZrADNebmANngzcGbl76DJzegTd4l4bPKb1O4AyE6Vm
ap9WyQi5MdcbEj3m4EPEalmy1PRtwxuZNPQ93IxlvRwWkITnYpvMjwqmVs2gbGy9H1u3uL/qpsez
Ma77wwIZ6tBmRqmF3dgbib7amo89TWjxnM4boBGCuRLr0V5YAXSXjCBatd2XegYTsPBcYnyyUBu2
QNsKM2cy+N/iTgtWTMpEE7wmg7dR8I9SZ5ERU1ndVo5bronateurtjTeWe0lVKswnSYVY01JrtPP
jTbHtuxgmHW4Wn11mNifaLeBcoY1aTi6Wu+hVqxZ1YWAJNSPYlxZwzkmiac+a+v8ntkQi4Hw5GYR
kEjZhTfh8V2mm3jscShnCQws5cL0j9Rb36x1VOoL9iMwZ694h7zXkf93HjG/aEJ7qucHjTvCqRD5
9AgBWEnqrZ5uHaCW30d34LDkjPs1Na3O6wstly4eOXSumbzTjj5D3kGI47UU0OTcuRs7DUfrbL8Q
V+QgRjb5rJMIrwPAanbkeiPZNr7aMoZxoqWXWeQYW5zcGrovVvhhQk40tMbFimi67rOKtbp+mSyl
PGLK4ETgUdeH1WG1ppeqbLL7xnEbZEJ7rR7xvODmMbdyOiy9MQfNNXgEY2bjDzrP4V5OuBWpI8oT
8rTsgUNHXZZRe9ZN1qK0YNacewrflvGtnKZmDbWlcH7pXrUcIP4cekSPZF7V8duK7Rqjb7l/h1xc
HPSlbmQABm9PdLfFg5l54mgvYxp166ofcgWhgcNDfq6GDTKQ4V0dSUMfpyLdafRz+p863XTST4HR
8ZOR6jMdJPLhrzvk/0pf+NdTvf/bNgHtelf+n40Cp/fu/beSiL/+/f8cDkK3+AeTqb+0/v8yCOg6
jQ0mFzfUCesvCeL/+QOsf1iYYTSHPh48MY7L+Oy/JoK6+g8u7IwOVB3Il4o95X8jNABh/W0WAGPW
wLCDQQEHA34Egj2/DySwNM5ym6v2HjAA3kDu0H5Z0eKDzI5lf9V2JuVMwAETfnO95YJGnm7J8GaS
1q0tm7SbuJXqu410qDryq1sl0Lq8xj16qpoijiGhXlaj/cEPAtH8wdPTw7I5CxbZqg52rqispPw2
MtVKg7pw8Hw12IE5T72bJSKxA2UsosUApyzMFr8jDBOMe81kgQ0gqJmWFzW7X04pS6lD+qfsDIw6
cmB2R/vCTVFCYd0HlcWBX/luIP1l3ZNOBJdKKWT2aaAHzVt0KiS3T1NvzINXOflFYZGIRjHX33Gg
w40aNXmAfpdU9+U9E9bD5GW3e3Obsam7lXr09pu5yh4pBncTVrmOUgOOuuBUlGjPstdexa8I5dD1
m09P5AziTkadOPpxM73AI4xI8pjjnLuZn7Jqu7jJLdNHdl+j1WC9tZCh0zTKsuNCz1eoODRuL+yj
K851ATvJ1j/xc7GLMD+8ZmpXo8QAX6HKEsY6tFptsLpMxi8SUcNdtkuXOY5hviqD8t5wNAgapzIj
kxBd0FyP6Z7R/CzHEdhsluoRQiy1hsiliQ6RMzDTeQhAlCsxPW+fpEPdcMd8EPVFOZ7GjXMQ9D6w
vaa1hJ17Dba1anFurhM+XGht6GmDHqTz2D9PdP/dYTJ0yAcBZCJint8WM4REbape4S2NoaPUH3NN
iL8qa6y/yO+BPpcy3kmnvNLIoUUtcAYu1zy2RBR+1EQZGPa2ZQjCeLs1sOTS6ig+NJMzqNyct7bO
Rj5GVwRW73H6wDZGOZHMY722nvjyWLHHLDtNdBBxS7DXAxCcBw6CbUD0GGIVN5NgJiL8lFZOlgBf
/mYZahWbzSSw1+hEW2Vrhu6CLrMvRXqvTqkbkwU2b1oTVrixWE40YUIOGR5oAAIsbw/VRhbvYOmc
aJuvD7mszBtuKBQicrHALa+Wkcw2cSrH1jlCYIfoPI/YOXrXYIzQZLQXbOZtWjYu7oBh9WnV6/yi
k3x9y7UNheZgditnjoqy58g8DP38K8UVfW5sg5K9aWfkVi0pF4yRKJXrxIUWx/OycJyr9jTUuYje
KXyRUVENeegqJIUI6REGgucc6p7ixKPi8HvVOO/VDvLViNk9NgUkAJw8bjCZbM8cb/tX2JIg4rWd
PVydRnSterjRxnWIYN9RQVZsUg9hJpB7ImEa8zlw5rR3LP85MIXSqnl14lbHXCdkcc3l+atMs4jW
TeO4ekMbKHMH4pXsBclnLmzVXIJxyOZv7UofLKffF1tZyJojKBIPZxVjBvW9AgubrALQQOEUvxy4
WeE0LzJYLN6OIrc77NRKADegoLquIWrs8EumzGwJQR/UYBy8MgLQq/lFYbsJGTU3pNisP9dgDY8Q
FbbQkpy0uDKDfJtTjeOKLqmmrAE9CE7Pg7Ngwc4yRMaGnK4ElH11hZP6zKhkspvifSHf6FeVI04Z
bxcHxLDFLrajg57W87GR+9vVVh6UJnMddd7zUFlxZVQED0LqF8U1Q+McZr22477U/x0r5mp//P+z
7P/cOpA+bN1m99LQtH7fOpQW+XUxhvaeNsmba9zX4pcALST0lOZbCmc3EFp6/Kf99F8IPX9U3vCi
FtrVdbqPtQ580J8vStFnpTJ71e5N7FwcI6nBInRQ/pwWPhnG9c34pBqR6zwY/J4MrON///r/bbu0
Ue+Yn9ukH7C5OX/oWkDkPB4Kx7gfqvIH2brX3jClv3KU//vXuTrlfvtscan91UgGGgdO758SSqpd
J9wODYSzmgKR+FTzu79/gX/xRv75BZw/jAZb4wm9J9xyPxrncryU5kPZvP/9S/wuyvFV2SpiPQ+I
iv0QmfQP++wCdVaZChNy3eLgYLgxYSSu5oNq/uryz79/qf/+bjQ0TQvX7NWcgQHj90ex5PvaZTaX
D643xbMyPnnF9jYs7sffv8zvwsn1HTEJttW/8NtIm9YfUpzjSYYpRl486NOjsb9k8A00+ZkT7/j7
1/nz7ZCnsTBtAgtz6DfBt/n729kgfMPjz4p7p6aCpH5XiqfK/He/pOs3/M+PGC/iIdMh0amM6TXt
j89sNgcwpa6Z3ZOkpG1G+pt6X3oPsIladT41VxcHNZpl+vL37834HV/uYJBhd3YxirJw8Ndfv/B/
0jMLlxrDPS/L+zUjwjTNszgPBsbNYXW6gNm9jJqtNXHaCRiwnTcFs60aP3TJ74xU9quuAtsQsyUC
vS+th6Zt5uOm2l+od8V9IZi/Old4a2vQqqrNcMppptnCMd81DraQg3234Jixg7RCbnGNCLtmCgNB
m5A9xj22cf6Dk7CWf0Pb+/PR4V1bKMWObuEFNnXjj8Xymv0Ef8EfUZTn3PilMN9kGrlN+r95dHgg
r0/H718sUC0Vi5Kua9fqrT/WKOAWpZoBRLhzKghAddtqge5UxWHSy/Ug1o64K9vyq16OGHX57SbL
yAScIZB3LW5fnGufaHW+NgTPPa3c5Zz6+4xaiKbzSbwRaFUKkiCvyxS26KK/qXA3ArliaIe+WpjH
AQj5rcNxk9vBol/UolyJljYbszGi6dlouTcZ4OnJl/AC9KOl1kvUkivm8j41zzmYhgT9o86C3Mh+
rf16de3QbXFyDIYMgzVzSi/dFeCFVAPIK1WYKcDX1+HaMt+MSJQEwYF5eWJfTjiX6phgUMcGTJ+w
7XZvHTyiZO6ocukozApWffUu1D01IYQBJsurDQQH7tW1ynxKvxs5QODS2/qEwq/8TPicu5Exizt3
VfpH6lcFgPWRhEglxy1wujSHurL330ywAefcbOyTY2dDJBknhVULl4KBgflR8K2eXCh1ob3MVWLV
rvNzTKclWBHIwqxb4A1z6wk2V8siAwzCEY3QOCKMLPHgbp/wKrBDtfObkwsKQCs5RRh97QDzZ58M
BU3HepY/qnr3muUoHihe8MK7llZcxklQTjIlnPqZnCSD7jlGS+WTSs3uDDK0jSZ77oPVpVee4xUU
tCb3zqI290tfzPT70r7tywYeRobL9tBnXZfIAjRIwSif8tVBHsRcMQ3qjCXI2ymDzq8IboWT6px7
s6qPjJS4Cri1+6A5Ki9Qrnp52NvpRZsI4vdKWcWjAfVGV1TaTXoXfjEQ1xt6x81bjZnM7WAvll/V
1n5id/ESi6BebM81pder6nK89pQyVsbONb9KaZ05HW6AAdXSr9VKPOIgMXlkpPnlcOY0sYgO8mts
iF8TrDoSBl1OG+aE2z0dC/I43v4oDA+HVdMuvzLpfsyNBo64Gux49FhsDHJuMR+0Agtj28GmIkpS
uZsfNPrXI3qGjDsYPRrfqWPccUOyj6UzGjEJ7dEvHWLkdtZfO3n5z5j/vXiwF2L6t4ApTGseG9BF
fhGYQrq2FkhkEowZRQv2DScg9wj3pz5Vam4GWbN1x1bkfMHlrpNbN614LM35yGiQqJlcmwIY62g8
IDHagSpdfLOK1QRkhVMmelkX1bs1xZ4DP4cuV9KfmyUDLdPfBxOPBiUDlAuaHaFZdaOLKlNAQipl
k3BZz77guw6+IQhsWS5BP6eSabgX/TueODdqLfVB2DsgLUGFQ55JcSGd1h8rWCZIx5t1qBA5jxwk
t9th1ziodppx1Ow2418mn6WJaQ/3gcJce0OJ8M19q6/CfhOwdy03Xk/CF52wjLVsgKgBynoRHVcQ
SEZBaTcaV7ytOJE+RkxOt1OqMCl4b+xvXHounE5IRqSFuLXZbW9p0eC2abYiRtNkhgDKpWyf3QUL
Q2NHGWIgR/SliNCWf7J3Pk0wmfEtw2X6oWfrEDrj/G2xN+G3baodzVzUcT665d1e5OmhaAY0UGjQ
JxQ4JbKXEgWR0cuhEWnHhLSfznLr9qBeDBEuNVBIX9HhTinXeerQyU/Sd6iE2B7vucRxzwSTEHbG
RL0wSd3zpqzl0SDPh9Aty4OsFS9a6kz4aupg0WyHGX3W8ogAFisac7NZj5hiFB8E43nLVPtIGptb
4KSo7woZ9pvdXQF1sMwm8L77IDNSJyjzjd/p7OVHYfdNRB9WF+sNuVyVS/LVjCnutYWbdVMY9aG1
W/s8z+DL8h6rdtl5kNwV5QRrmktC4VG+pQnvJEX6Ki0m7bX6RsWKCOyC3hKtppTCmsl1tmv7qc+q
xGxi7mRdXRbLqq4+VixFB9IV4kHrl/lrV3NSJwalaIFqy/l5BnNF173sjxMchYvTad1dJpirLFVZ
JOTrHzXpdFG31xjc6YSzFm1msp85UCqs4siVDxrCdfoic8wi+S7XiI4waCJAdC77UMAOUPhcJd1U
b8VGc7sos+a4eVt3MO01e9PWySH9Xy1+qsvyfrEVN0Ka6QNjWzUfHL28bMvcBGtHntbv4QAEWYfr
o1U653np6LiuBWYvRGS2wZT1LrBI/wW10kyv2lZZqMiuAkTpuj9QMLR+GhBB4lod7IMqjerJE6VL
OUa9kR7UUvVEhli9TPU9lQNVyUDGWT5HvD7P1c61bSh7M2Fu89irYo8h8c6xlpu7r+XLVyuwrpCE
8E5DSdoGwUM9Y5eVrGc9KUKbtAzRza/OK3nE7Z2sS9qqKPutHjZKMwfXYo572Iwfohizn/h8lNAY
0/HOdUrxUY47aJwcRkmo6Gt3ofkI5ldr1UljQNUjBaEFiraUN6ur8tFJzhFSlJ+gbRojIgZuWCE1
T9VD7tobn91SZkk1b4Xus5NTuTHJIoF7md1jgIAa0o7qHgvOGBfBUSFyWqMOoCzAS/EGJ6lHUcZI
e59cx8mTr71+KhXz+zLQ0SlE9qHyJoDyjgykNgZSIFTSoZG+R0mQD2lfPEFYzIO+qNnDKZrqAyu1
p4fWwUU0TJZ60eAf3ri0gaBZY/Eg3t9A9jRlp/kOQdWTAt07HFdHuRdgw3ye+fFhreVAYr3Hz9Sy
r7tuNeLPULOYMDCYKSOldE7MxevCEffYXKcxAjXMHy39h7pN2Y1qCzfomRpGRYpGpXHw9ucZihb2
8SGaR5wPZjq855b2tVz/Wqwh5MGZTvk4eTIYFNwnVra8lzZTXQ0Vwa9dvT6sQ19/MZ/WOFe4/FgN
9dMs83egAMo7EBY9lqYrIwWu5vNmp+DqrBaJFQjVcCkrhVFtOi9h7RkgW8yr2DK5C9mtXA1AO470
hyAXj70uolElkQ37hePGOG/3slbfMyFIy+fZ8KEZpHatlsSx1IbJN0GbBmrm4Nmo2yJCnR2CxZ4/
IITzntWFxWPKFS5Tk2TLVOblYtcQ44yNzXfT57UNFQThxJsxBmTbBcnwMF2dSubLkL26mYfl0kWh
QgH0l9lcCSMzWkhl90tp9q9BUSYGNOMVR2jYAT/nBTO7JeLGs12uVrbub2KR4VipQEQgmfuuPRAz
w9QeWXSQnEtuDGG/9e2Bc3F1Fqw8FybiLd41RirzbsF4grIhSK7b/RtjQZWjlYVDXw7Zksw0+4A+
s7IQDtYWS0/PjoZhaTAU1B+tVtWHDZdHQHlYf8IWJROla7wTyFay6lrGxway2jeKzY3RwfbE3K+6
FtSGuKjtT6OcJNGvtmA/lPaNSBcr0aw+/6Z4RLHIZRN+nyp5rLDD4CvJwc/unnebK85l8OqdssZd
eQFeY0aSSewLrTlIBS2SBBY3k/FX2Zb5SbrwZrQKr6qCyHXKoOASMzJd+GtM4giyr+e6hlcnzOmz
hYxzu0D+Oxe1+X7lWsRFowF1aKDm+QXU0UPh1tLnqCTCvTO7cJJOFa2ttA5ZY08f29qml1V3+1ug
R0ugQyN4HLCD+RprP5tufqSP+oEnzgzV0XPvSneu7mtgOHgqxLc1H3hsRqxKS6kMx3YwvnfuhE0x
h6w3pO1PKH1TZHvFtXiNBcjVGXr7w4jViSKp7a7u7asnh+Sw2hUzAYoUR6FY8xG3Ra+/UKOxx56p
cZdhTDsEIIZSQPdVThaCbHdcXT1aC4LtvV3Py3nOrOzMQrcd5r5WDqlVDrHZz1gjyRbGsDElz2+N
+6qiBuRMoIqo0tDZx2rrdc+Hhdg6vjl5/eM4GtZnA186wnGac1Pp5HMDWZFds58TfG3us+BZiVxt
ZkcyLdKJLb7voxhVM1C4Mp0m/ODJOPIzxLU5neC9/2wRvqO+RbMRGTKpjR0lhCGaxZwSrKhdcSSk
pktFj1l44bbrB/DnCLuFMCNGid2ZXDa/WFtGM06XGoQylrqZ6X1fxGu/fVSMEbDVdNshE9mX1bj7
2Rt59ieRe8ccJstlW/FJcWlpSIxzljTMWYnz5souqHTcbN2oh0ypc4iJpb4/rUXR36UpnS74jbwl
nKWpHmTvZZ/GvuKSNyYglnuOJNOl5aEmhPlBt89+tlUqJ/VKRdTFfXcPYXd7wW+qn/p93kJqt0vf
y7b+DE7VOoI/6m+6bfZea+pXvikKZhqWwHUJc0WpEp3LV4Jy5kSFZzxa+QZ0abVXMGepVT0aWncY
OKJ3jEssZgD4zVRxBenkJ6y+zUup9hzxxjZ9nZlmx6yfbWIZ4xJCrzQCg8LgQF+Ihnq77H1AR2nc
qfsT1zFMqAPcCD45KAgpR7wDFEQEukJb3tuxtSMJAuVub8XkG9pWkjvivqxq2WfWe08INBQUu83o
Q5u0DzWe0vMMg/jR5lk62mmfJebI/sVBtbwArVgv/W6Z15DhWzEy+8dRkUY4trfEs4cu2nfmAbOW
5wHIWg6EEJ79CaPsiUKgMSxsDqbq5hjnYdJ+2SQMjws/48RWdjDLhdbEA2tmyGX9oQAIdMxdKC41
fqMbW12reB41hMt81m8dFL2Am3B+oRRpeGjhT57g11rRZkvgiIKwcT3W7YGKKohf1NiZ2LpmANi2
3Bk8OwDYduG9dXnxpQh19AVQokOjuClTeu/H1PTXFK/53UZ5PPRbq+Hh88Yb3YD5kknvhesWEt3M
SQowhxfp8G/4WnotTOdWBHtqmBHI6BlcxGwdS13pAlOXLBKuwUpQ8Lm0ZqGFAg8+Yqemhnluoy7u
z0pBJNm12KuzAeMinYRMwEbLO82NZX8zi2VO6BSzksLb9cDsxXJIpd1BJRtxK9MU6ae70kXY4q1v
69ToIQaOLFgW7SeqYRV0hM1vqS37IFk9HOdqmwMD+NLdBKQPZOvyJR3pXbZOIdpledc1UqzHrAFc
mg8s9rlStjfCcLxDg7kiyvg9BzQvdQn8Du5TuemeZumYr8tmOCHWCusNr6Z73Kq0eeSDy/jI1+qz
X4Ez2lXzw5yNlfXKuPA7sW8FTpVYVdQp0icLl7RhwD4jiBIOgvspBA7QW63ehBL6VSxdLnIwk1Lu
pcUUzYS4gwyIDLIPS4y+cIleJwXxx9nHYE0lqeN5+gJMypiok3Y4qjwPppu5EQF1eZNipD94WjuF
kujaCfp4FeNWCk1Gw9iDxiP4ef1wNVsXi3lE5rPujKpqnhV3t4Nu6l4qb0gjswUsSwcEqW3gDnGv
t7wDcsGMo8QSOcpoHrtSe6Wej4kBRzgYqdUV7AFerm5y4ByVupw707TZqfTXaiChppYYR13VWBJG
wHCO1AX8GZDdNWEchodQtDkfKrfl46JW1wVWAa6LeQjBH/l31lnt6MngpJqb1fWgCh14H1EHYcld
Cvp8/FToKuPBlpO/nilUW8lfxmiN/jbIKhxqZ4xGbb8WtzT0Ss5m9ShKzlBOP7ZJvmz9UYHjnoxi
aQ/0nGUHu58JY9MdE4F1n868hRarvVmfzXzRbtd0nd7LUntD7JsCd53KyDJhxGVLo8YlhXM4Hh0z
Kfuaq3uabQemWNzeixwRbs+aW4CY3bPISnFHmuiX0Lg8aT3eO3vGsjDRlXWHd7Q98Of0gqbSOagw
Qo3mRQwXvZPXaKM33lNqVmFglh9XnAfLGxMU8pXVHfcYkMSzm1F8sVcciJTNPPZVJeJWWbxD1Y3i
JpsYOy8TZog85eOmYBCrqt44r16m6u8T0FfM8av09xHkExYzh0otfphl3jks2A4onjSD5tBB1vJ7
Fmbf7OZvrlbqQduXc4jxWj9k49YcHT6lOybl/A7cEt5o2WsP3eQidlNeygEzpbbRLkWkYNqKMyrG
43lyRx/sDu+mN7uk3KU82Fk9x33hvvXE2pOWudh9vxVr5BW9EYO055FDQL8rrWJORAorOtOuWxV3
u9gpcGqjiHrcdvExcux5nYdBHHQkdMi9vEzTbvlDZmqwMJGYz4jkI978pT/uq26j9s517E4rzgMs
mYDxiuqYEoYPytKtQrnpJiJsYVPEjYggGkyWPJOsipQUxN3G2KF1u+HnkvY5NnH4kTYPqo+qxkZa
XIfIXBcX+E5GTOyfnH6SK13IZgZ/ksxFKBvDX0YJWNqo9VuSt3AyHY0hAJweTnNZ2940ZIvjTAL2
zHs1yEqQjAxxYF8ueFcZrVCMRDI8wB4HhRPJ9pZU1HpyaMtLaJcE0OaI7lZ3JyhltdkmggyDTxpZ
nPdaXcLJsUna25V2TxenOCwYHqnzar/2rGqOLLQSuzsDu72R2wm+JDPd6Zr5yKY64YsEJUyjTZhb
eAC73VJejRpeWeMoHEoNez3hURCnAmrCc5+zNu9QhInv5Gq8NOMHw3O61Wr4iJlzxVmBIs9AAMKx
d5mNBVKptASSUxlMi4OOrtcdg+HhRa2xXmzcpyLyK6mvkLA+ZuCsHpcNBp9m0oipdItfcYLy4fFv
hBbAinGNhE4AftivuRV/b3Z9ve0M5Rl0wQzvJlWDLltU9gfsAZnqNJwzRgZTe/9p1swOkPqcaFF7
zW/Lfbi/zvgDjyqd3ded7WvJp4bxk4q+ZQjox4WsskPVyDrszV75nnJjuNUHZpNFBfGC47XqG6tq
xgOzuseyuicXVJUmJIWG4Idijl5E6pzPVuvsC4NM2tk0vlzTULYzWM0qVmC5JaMnnePaOPLZylPc
RYUKGLxQzWQ0silO13YOcGrTLabSh7DqEz3iLpUGBDb7YB4dng5bkmimfyGcG1J+pWkPr0WFjWSo
teFJ9i0uVzm6a9DVlTwLS1dCehqMQAFh+IIMAzzV4SDot6LPkBdai3EpGLm0wUSAT7yitO5+Vcbv
w3xVAZad3oNcQATRl+EWyhEGencZfuJ9nu9SrewBknKddeC1JO5evJR7Ot1gxgHhUrd2xzq2gpzN
itIJHYa4Uatz1DFlJr5BztJ/weB0J54UD+xwqmCtcBm7TZZQL1jo3zdtt5O+XDQGUzXHQnUYMapu
7g2d0nuos+AlRFHmeOFiHzB2VX3M5FVsuORV11L/zGl3xmtmGZuPnZMQQ7HX2erbXtbdDbLN3mSF
b1VanLKmq6EfgO/u88NJgdxpKzflWnsYSxsGxeAwL2OIkIV0r0BDMVfrZirs5YLzgeSFGPfvMB/2
u0ntoBcqOkR0Y+m+96Be8U0PHblWpkaIwWmn2egVbDY0y9bvLv0BRy3NlzubA5dvpBUIrnxXQmss
tB+u16i/uCa+WVW6XNDf1B/UBpcvpQ1LjS1r9k52RvxD1538kQIbIwFi92wSVfF7gztC57ixhmX/
woP3YowQwnCZyuZZlR0VDBCrE5ICe8PZdG+SukeiDCnH61xsxvTXK5JnpSkFY20SS3fcMn+yIMq7
1Cg0MpPTIxpifqjZCRjucmyYdWRZAgR0KBsT5BertENvGkB0Ud/MnRg8HOT66rYe9Z/qUtQ3XC9R
d/p0vhsofWCrpfsgJwEHPwWGddcvHxayaZRbTZ5IQ4P83NWacrshPoQujrlw5Em5hyVH19Rozdyl
mQFoFB/QUDNg/Va3+V3b2Zcrkl0fRN1U1IdmXu+KwVbAkOb6STMcBhy1grsN+i9ir4Bi2OSs+xoF
WL/oi9KC3NPrR50A1lMBq+ibbVrT2agamOkNSVW4sdMbtSmR7gBe/qFo635QyomYrdob4E1WqJJF
SdYLW4/8mLTaPDJjXu5r1eWxdBfDO7Ei1UHlDPl3r6i6k7HL6WZhfwz6chdhmbvKWWzyfh216aDb
exHiQfYiLmMDwymlxIwuWljynW7cdHM3JqBjST5ggub8XzlJ0w6QPzNygyFkhO0b4NJSRzhjQDs4
eXfE/YkB0Z20BG6fC3WcvusdxP6Xss1TbANiZI/mzqVf/wZMWkm8giIM3UA366ruR2pM2kHTy58r
DagnFMLX1dtf3FL8dBRqbJmRu4YMaO4RmJsGS3xzpfckxKpOCY9qnQA/0oJlnYBVqowLXnpFM3+W
vb4V4ZTp7m0KJJvjA/MrQRKJTb8CR14L42Gr9wZ9q3dOru1vizwDpewww+/KmT/TDoe5xEmpNz3Q
e8fNE6PC8Tju6cKdiOcFwb/MiIPt1bolE19RYqfZ/JaXRnm7kRu8QG2s41bDiVU0dh0aaIQXphx7
F1U27unIRYWky0w0aHae8l0AHgoYOJsB8ziIrJkY4gIJOZ61Fh0xV/fQTKc8cgm23aQYhU6g3LJD
njJBkZAQudE4FXQhDdmFuBbUekUBq5vPh67fuMiYDaZzqgVYSM05XkHoHCyNUzTBZYCtpunEDSiv
WDTzjjTPGkDEoAshGaHNbWI/NLOR4j/UOfVnZh3MmUtfSWUYdJekdjgvTJZWwx0D52faPJTKG9nJ
jZ08Z/YG/Irrtjf8KhQP8jzVo6C6yXGj2V/Pa0ab1dCL9ncwjupPhtwqdczs60/z0LqRlBkYbVFP
cV5NCzeHhhovAEfnKSVIrG6LHsILh6c+wpN0VmcNTNj9nP+Ykq9j8ZO7tg7WsMS4dj2kjV4Drz5j
dGGg0WAoQ3VSp+2drhiu2c2+cupghS9AYGM+oxJ2+1g0wKnDoNoMe7In9j3zJb16gZm/Vt/51LVP
DwYB05Iex0JlFNzXiIUjkrJ2ifGztp3q3kBlisg22P9B2nktx610WfqJEIEEkDC3VShPV6IRxRuE
JFLwNuGffj6oe6LJkkaMv+fmxPEouMTOvdf6FgR7kX2ZOk8+p+j2nzQlcZX1Iz1YPO2E6vQKKn8F
J6VuaSFD7H2WqgT2WbB79ogY9mujN05zgW8ti7WE0Y3DMJINEXk92Jh9RXiwvtYZ6HzXJgjR26TU
HBJZMYP6Yzq+kCnlom1LyvbgKbvHLDhAUR0pQm46s0cFSOFQLVY4Xdgk3MDRB08KKcYpun6fh0N4
RB1rre3CMZ6nTBDOlyyRm6XnDLddXUnfJNb5ZIfg3LXMomKSKii3shiNNc+c6Y+mQUYx+5cHh+3T
mswQ94SRG8WBK8qvHthcNvfTROqDhYwVyozPJoKEnGhIjrleGQweUc/OjGvXpLE7WzxXYoOfsN3x
a8bdpHXu1tYD/WtTAHXV9cA6JpNV3WeusB7CHCgmrsSWwTiO03hofwTQ4RGUg3+E81D5KA37U1Sp
And/myOQjaMj+afcj8SgaHKYXJcw5BpJvnc1ZQ+QLpNXJoPujyiwiMDATfKrquJyy0Z+2BFykt4n
U+CB4arjH5h+6eI37GdouA1sIvMWk36VPjhMSr8wZGSk2mtogXGRCSNFZ6rfdhguVoPeI6g153g6
0w9nVKurzlh18KbY0Q9sC/oG/Tp2VKrEyd1JWdVbrzP1jUvvo9sIzZxOtAZnv48chnadNW2lSTRv
UvS3YHmXPGTzlfQvYkiAxd8MZkFc9ZwTmk1nlzFUuYhvNEm8UU57s3KI9GrljynVYOxGA56RKtff
Iur+1TCRLAs/19liWV3NhARE/UB4grRXfW5E7FZHdPitRvOnDIOEIFTP+ZJmQ/JKZ67rtrKa4zuG
iihteV12fVeil6mz0M94xGEICGPCxttENxlDPdrws37IMtrkosy8PVdbnYu6x2HqdsZdjOE1ppy+
7Sl7zrjFwRWXY9bvgo5XdTYQilAEk+qlEx9XplmzEc3e0LDYxNgE0mHiRYnyavJtU1ebOWtzmqOO
wBKOR6i4iguDFbuO8qPZBeWr5dBGHyfNPNmlYX+L+jFBLQwNqcqW6o0iZcsggIEdQeobBsTesRWt
hZd8fovsRlv02UuIesNyUnkVTcEQsHcXvMXQc2mlmMYtswnjW862S4L2pXhX0NTWzDmQDmQytpq1
7Q7TEzZGtQcBRdPB1uNgl0cmLftGaDdpjNeOYq/ZLNhVJlhI5ctSci0Cc2p3smmzXz203+dAGfMZ
S6n95KVEpmkJHHCwAkweMufLYCaWWlN6qs/EZX9qBtHyLlQsU1gMLpwLAWStW6FOKmJ9FzvGtcNU
uBvjDQiRk6ynW8ssHskkedFRIZRVv/m3bvBSEWvhUiE51YUADMnSlhdq0mws9KHLjOBWH7Pr1Ov9
VvuMQ2ssyrj3yjkJHAdxL6GbDn/gBPnn76SJaQcFI7Sb+sYQoaAxo9lLP64dTlnToj23c4Xy3Zpx
6zrDymBsfhPoeuoDJSStK1HZG3EXM3s+ECfHPuzkxhshLo5Wy0BXD7s7YmiqF76otNGdkhLgk9uz
aAj/+PlgVxD2eiZgvIufnxnAAEYnr0kvoFovbtWwA0tB6fek86SXBs9jpD4RRP/XRfl41EVIyk4e
UbbumHK5ce8umo5zWtIqbW+gaTRo/B06jqmgIEGjMA8/QCVFGG2tal1A4VmTVbdcIdRbK77a9K1m
SuC58sYHWjdyH9PbXj5Aw1NgOvg2KuT+HfDAtZXlLEV0ILaawOOuSykZCyRtfkCOYW9FbMxXEzum
tWwpgBgwdv6cCwY05NhnbDP9wtC8NaPbp97oCh8nFG7IhQADjMzZAyKk7ZfTR9BCeuVQ/x6D0ZEU
ObiOyjBakjwEAh4qKVYQ/DG7AJPn1q6KYJN1hI0AHiy3sZOnN60pxP3UdQ04EZ5SSEsPKV7s25gE
7VNholZyD6IK0AaNIUxHRDH7qho1fxyqn3yOvRWRA+rJGTTEWyG4mgbtg5/oqXsgnAtAh07hG8Xl
cNSs7I1n1T1HvcsA3O7na8yL9cER3vAc09CnidvbznaaRMXTyHZqgrWdrfoEg4Xjer+mDHIRcmfN
Hwwz26qCVkwtlbovF+/X2PbJTYZU4lxVYUpEcZ7Oh6lhkwYMwNyYI9g5z5tCkmsaET9gEpKA1Ihn
oIT6adi1fZgXldCEm+2YBzjzgaGCSGVaAMmRf+c6goZJDWXgEEnjUXJts+ygaVPyRZUVye2O6Ddm
WSH1y1XwRv51tBmaW1FDEYmR9ofRaYoNJhdxju1IH8q7iRbdm2HjIAdTLfhhqU0XNZhRbCplOwe0
LhPofqPeZmAyVtUS3O5pOIX54tHDcKlyT57dvSLxNs9e4lQH5WC7N4WW3Ii5zA6zSTxO3nr5jm0v
n/OJ7JiVCnSNoEqVnRMFglKHlLlmuDwhLullYG3JVqnilQChcmpp/PmiDfC24C+ySWFxJxrx9vyz
1/h7pPEIzKxDymjBMSprC9WNkjKqcGiTftI9m4PN58eZ012bToQwFu0L04f4MSwJUEtSVEIWfNib
utVHP0ma+Lp2JO1zrdf9eWhJy4lKaJ8yMUGrZnp5JndxUl9bkAPGvEOPiRmmiaJHCB13WlNexewf
+jzIr+O5Q1sXZT5SuPKpICflpUnC9D6sVb2bvTA6VCIfjp3oohtvqNwrPr50x/gFMxOFDAZvUzr2
CXs1rD0Gyl9LRH2PhUkBMat9Q6IQ47OkEJsYRTjTFmc86w7zsLAIvjXT+DNQZvVDa9xgnYhlGkev
z73RUGWgw5T4+eeQzgPDVrzuOghUHQmn7kQTk5+OfbMiJnC3QNl2i80YeK3yE7iqjW+TB/jV7RFn
QhXHRcJ3HlV54y1we08DNzt7gbllLmJcR/0UHkNbe608g/kCeZxAi3VfZShD+AnBL5Qo1XbEGIww
rOlI68CjODn1r6ln72ZHDh1iTODrkrweACqVBwDLGI4GXxhuNUkxWiGMB9dgJzvY43eb8udVNKFx
DFMnxjZXWNda5DUnzZ4gZplWfRWUYJgqNXhXpQI/Mnm1Wg0SF9FkaERKEayxzq2Khms7J+EncLfL
T7HUMVvY5LUvf5T2grJ7v+IPaM6pZJekxrl3b+PZnTZamQYv/9EH34MexdDaBJzNKBvZ0KKof/dd
GWOzxr4eqftYZvia6rUADPzvQ1z4LOipGjbiWelxKujlL0OhI/oNJvbW5uz0ZJeDtUIPzqrz74Nc
KP85CIcRfB2pWUwu18XVGus8iHVjqM66HDYtU8deR9/2lKPy+veBfjsn3n2JOdIyxMMGAzPQRs15
8SUGjmyodE7Ns50pk7daHBuJzF6SiEnXJyc4qlizcT0phdp8BnDhDU/ocI///hnL+Xz4FYiSeSak
7goUPY672BPe37dhRA9iueznqtonI+xEN8JHn0kqc3hQKVl/Gr2L/+yYy82jZsOVxY2kOL2ofGIv
UEHimuJOzuAFo3Anre6Y9c4yzSnIVg4QnY3/i2OSJAsz0cDoiZXl43nORNc1od2KO6KbnHGDRG++
1YMivg9B2vxoXVs9Ni461wLbQ/zJsT++gb9dTvipLMw0puDxusQrohebwYRHMZ9qMgNDuMo3ydSH
n5jQPj65rvBcAe8WtA1mNIq7S16kSoWqdL2e75jxhn5H0t4ujQEik/eEYNHI0k/O6mP9uhzPBMqL
F/33ffxNz3z/5IghlC7ThvxcRl8Rgc/Ds6do/d0Z6jmIC9SXnzkYL0iFfxzx0gWHcieJCJnOMaY3
AcSQhNhUe1VP0Ws6wFgbK7pGDI6PpJSd8uq/KQr/T4bk78fyf16V/3t4zFAuS8MCBfz4CE1m3CJE
COnG1c0xGOvnbkZsx7yrj+PY7/vApoRDUD4RwmR3yYNGg+ffL4742zWnbMdPaTompsoLX1KcNqZo
aSadDc28GeE19hlIXma7v9xyfmadh0sSfR/H5rocoYg0MC5ogzKVIqRYs/dNsohFBGhbdy2M5oQw
55Pl868/ULCxAI7quDARPl4jOIL4N1D0nQn7Odsz+bI1WKzWYrJZICa2y8lv7PYnuslPPg5/fTho
lAH3NA2xrGgfj6wqJVIryfJzioxaTezQwTixodvk8rGSz2b/4qorbfxk+bxYxf/roXh/2It1ZaLH
EjUVD0VATHmh7ev+xzi8TOF5Ab/E43MQ4GRRt0zM8INE638/D3Cq36/efx794nLrZVwiNc/zs5bS
08SmcsoccHwRSZHSzn/0NuaZFsDJaoCThDSz+EmT9S3r7XuZAfIy9W09O1cVYmpJoqSl06wdRYVu
sf5JrDRJiZF+JynyoWAVm2rgGM2c37nLKIVN0Q6uw5rF3t1OffeL2KgJBH+ITQ5PBDs6USDR1exN
Qp7nZtETR4S/W/P8jPj05KaM/twBtilCgpwIJcjNvmnywIR8fAZj3HdkdVIjZo9ZED7YhX4XpNUa
xxhMUsIwFOmIoiqOLjgua6rvB9vbekQPs28BUTPkdrqpCPLhu4q9BDvPOpA5ewDg1jWEscY23vra
+o7mGgvK0G6a3Fw3VOkx+hAGUEv2cvhQxyQxJsr4KlR4cty3lGY7e74nm1ACrKSEJM687gMCiHU4
COae/dVUWg+jNlwVJFOXyB7WPV6rSoVf/n3jxZ+LPbor3K3UW57pGJfvGesAWxw2JWfddu9o5UIH
8MaKeaJ2HENjR5D5RubojO15ZybzSYzBYxQPa8F4gKYXWa8g/7L4/MmvMv54HJGcYB5eMMI2ltGL
5cksaQzHVlmd0/pV8iXgPlnMkTTxSMqSx1hDm763/YPZUfg2n3z+xJ/vAuNHmlywl8li4c8+LgA6
U+3enlIqt14rTjND2a2pGc0mbq0Zwcio/2oYSf4g5wQRptNUt+Sv/mDIER1noesbLTPtYzd47W1D
WPiKqqc9WrQwtvqQdq//vlDmx87c8t7yWy3LtXALOxZT6Y+/1UUXiVJClufGO8T9a1x+dWdMnF5C
3//OYmKUdNeh/oKGZFXWN6aj/2gAici5uGrG24VKifDVN93vRcqkvfg1Qu3KtIZ3FztTRo8Pi2do
Xo06qEs9vfOST+yxy1r68UtIf484cbnca+yrF2ttTFQVnbmpOs9Wewqm9C6N6xg3oZZ+ssD9ZVW3
XMpxmDoejUzjskkGOgUICbP7c5EhlqLnE70yQcv2rea8jsWY38aeNV4nxGWfkIYh94tHa/vvm/WX
58plDcPf7+AIFr/bkO8qZNuJ8yHoVHWO66dpkF+KHMgVU0jkXl72k3ywTz7yf35COWW+n1Rwkv6c
e/ESaURh6DLl4oaFZ/+0hjlj9gVbAwRZtJflaDzmKZlv5ihQHraMGP4Xp2vStSW1lZbebwTRu9PV
9I7pPYEuZ0ZsOKpoka7CsvgStzmo2Uk/WCHxvp79ydt7WSLzQrjk1Uh2BbwRpnFx0oqYE9oty0WO
4AQptpDO+J9XCB+O8fulfHdmsRNU2ty31dkydh4jjXay1pV8Qk6EsH30e29TiPgwdcUnD9Bf3hYY
0iY1uQVDGmH9x5e9MskvFYHLFRXeQ++C7hv6x5lZ+L9vnPjzOOzibMuU9FrZ5FxuAOoYlRMJsM1Z
CXmrguJRK6HVYQEil+keva2Py/8B3+uhtZptOcxU0M2GGXO/8oj2G1LxyZO0LLgfV4mPv2d5sd5d
72yoyI133YaK7FYqVieeHGRPK00Bmk8f/n32f34Ql4M5dEL59KAXv7jIo9T1GX060vA4PuiEyQxd
e5jdfI/u7ZONz18OJTDa00pZGiv6b2TCu/OKJ9a/iYnyuYuTe1uW3jkVsCfDxPgVkpX4yVX8y13l
aHzsIRGYCzfr41UEv9WJpG+Xo1FsVWqrO8UmNz5ZdP5c5KQAKrEAOXQGNtbFUSIPuX4bjepcyWaj
8u47qeQngvZYBdIlRvgKqegnr8Wfr/xySIAHy0vPpvXildemBgii4JDpPBg4WoV20mtt+Prv5+Kv
R4FowqZJJ6zh8uUzPahlWHfU2ayKc9Fb96YZfXLt/rIxlGy9DZN5l0majFxehHcPBOIuCzn2rM5u
/otI7HU9EOdYv44uW8CKcQkxvsV5RrqdkNL8n5/e+0NfvGMmktnQdZf7pqp9LVqm/j0q3n8f5C+P
IKqjhYeBld6gU/Tx/IoKPTNSM3nn9AC4XWna17jG8tMcw4v796H+fLeo3HTJxpFn0f7jdmlJDyPS
TuJzJ52ZBw95FQxV3Z/ohvtVnc6fLJoXaxSTaIvgbDI2bN0w/lw20lDYoiNy5dwLyExakVe7uSOL
Js2mauMxBWRTocxPOrJ/HHTJK2OlkiZevYWv8vF6BpmRoT3unLMbqG4bAHJdD9GUnno5ONuR63tM
By397Cld/q/vlmMASGQXLn1gG4s+Pf2LFdKsaZ1ko66dDTRXB70R6Rb+sXboSoHBX4XiVnPi4Ssb
SvgFlMpHN1Rpvm76NH2enRR7hBHNydrrhuwcVxhWoRcbdzMA+HM4ltGxZCLxHz0M/GLB0+ZRJy/R
FFQGH6+TVcs59UgQOw+ee69XVXlvR2iahzDSrnTY4Z8sSH/cFootg+OwVLCvcn/Xou9eYz3t+8wp
w+bM3JHIbfQgnbu23K+asUzRPuv/XjzpBmP5pSmICWGZk6MV/3hyFSUYKAfVnMdc7fBNwNiBKvwM
xvX876t48fb+94HoxUjBfsMTFyoAVCiwVlXSnPU89YmTXNn1be5c//8dZFmG3107VDGjDQWiOdtx
uEXEfp/2jo+R6pN2y9/OxQJexp6AyB7XW27hu8MEWRvMfUgJZ3dXWvY8Njet+KRMvPgS/r5clgHQ
CWKZSyPp4jVxvcwN+5xtJI7HB8OrrzTdvWF8DXAmPGZxBFNu2df++/L99aDEoCxnxgp7uSLMOS0Y
wxp5k1y5gmG9cwVkT3eEE74z0r007/99vIuv4n+d5P8cT17wxFTV2BlM5eqcdbOfz/dTLT7Zuf3t
8SYZl886KWsUvxffDEnejoP0qTxr2BNGA0vJay3JAj78+0T+euHeHeZiiejrUM4O4MhzUESolXdh
s6uN3WQmPob5VciB/328v60RfJ10i9gcQ9KI/fgA1rldSiDM1VkVd2nwmgeb1LnClZ591ur92x0C
jQYjjc/pEpP08UDjEscUypwnAsyJvVCLP3kE/naD/ucAdDg+HsDCAOn2Nvu80AYpniOJipF6Ww20
IOuTi0YL9q/XDZEOLxYDJ3m5qXX0kbyJ3CzPushLhJKee5MleeeP9eCtFG6Aw8D36SbF0XpSlvE9
w++yEQ5CA1k3iV8By6GLzX8A98o9NLVAG5irRcqXaVm8Jy+EfM3K0lbYzCwgG2Hh/iJuz96Xg/MN
23YNO31+SzXNOSeIhvxkqmvpd5HDbC02ZQsnwPD2RZ51d+AY002EaWDbDAtBOyWbagKIyWMsoDfL
oSV2oC7wCj1mDI8neFw+Vrlqh8Lwp9s2EYYvUa7DOn5BEPA6IAreJGPdbvJYwa5RwC3iebDfkN7Q
3YHX7Y/MCHd5CpFK0gMBuZFE53mcjsWc7wfV6msXZ7GGdhjTL+FQLokqhbUe6q566HRErtf4iGPg
Mw2yBHTl+Kdjq13FBjZ+I7W9lSfqwnckdmoKPA+OA3iJ1BiDvS2T6o7spZ9mHlobtLvONwcn2c6E
DrMr6qi7DTUdCR+5FdBkBR4XnbxU5RJCqGLKFD1NQRvEdrLR7FZ+UWavTnqF86ro2DKAuKgOKQDa
lRHX1l6IoPzmtKHayaGrN46B3ckr0bu6kekcC0F08Jxl2qbBQeYvwW1+0PQvygrtdSE78SuwcIsb
jRwep9o2cDBOYwf5BvbLZBHMMc+LGLSpAtTvrknqVt/F/lyHZAxb01CvELtIkhEgknhe0T6WrW35
aV4EULCg7JC9FxlXRpj/qoWO7X4uXXKKe3INJthRDfjwVVdgQkV0bqyaiVdmIKjgJe49mB84GDe6
G9ibqYjNfWVh4kEx2lzHqese86Fp99KbEG5GgNDdyBanKKx/8Fw428yYzG/hbKNhNxSKzi50DjWq
ulXYTnDbm+nVGE4DLNG+mB5qJwD/EtFlr6KovwmCKtjJJEjAK8+SeIPpFe2nhvXN5X64Re3bGKwz
P8rAI1XIqHaOEAk8/aI9KBtxx1AFtyK+6tNjTMJQj9gEOaqzwsZm7NA/hvtCDdY+KDtAPLjRkcZm
JsaJgVRZM+1+NYP2Uk+SHlHjBLvAaYwbZeWMCVQVsZhMzjMQiMleqSzH0BcDRk7HZt6prHHQeyrS
oQHr+D3RQ3fFULonco3bbSuTkdAqhMddF4+nATIFui3oVm1Uh9fKsd40T0en6pIhIWqMFX2Ga9JK
nZdRJAy12ByvC2Sb20wj/YiUyJGomHykvjbj6yaN+oMKRPAlCOf4QGQL0N2xLm+9CQ+cN4O1w28E
SY3slO+agS/WskAnkGQbbvIsJj2AkuGGmBKovcjhd24kf9og7zDXIL5Ja/cH0LMF3mpZZEYbiM/z
gIZEWTUnfKJUyXp4PeBNPxSBy4AGCxc90+jO1fvRj0q3eApz21mZ/OXWtDrpj9Cmtj0BYDg+ShJc
eg2TTRJggNAGY1stJjlJXJNfdzpMXg8vJVki+IxGdP159jumhk426r7wyuYv17ECZhJ1ZQwjqal+
hhoWOog9cNEsR6Ob2ZEb3UoH+axdrEK1gH9dN4LcHGZrs3ULFHzpiG7Xhg/nkgWu9WFJxrduI5pv
1ckOYsKbG6gpQ1h39yEd9W27WOa6ai6PkUtZ0xf4tYl5WvIMZ0aBaU3eTDsFd2IGwaFH1beki811
OoU4v1Vs8ZMbGkYmFBxM5i30J8FnPoIBkRCbtQHf623KGO3QDBpom2tEZTGpsn4QQqCva4wP67h2
XhrcW2srTl+HQr1VKPMZRiavvdS+mhUZ1mI0fxZBHsCL4kR7VBgr7s9PKWnyOkZQrUVHRJpjJok/
gxRFU1ZF97ShyHNywEEUrfbQpCSzaLWdoXmKkDfl+oxMDuZO2Oa8N3mDAcstzJ2N/Xs11Hxte8sK
GdICKynIoiCpSpvUI/8ib2IWj5jy4oZGAivGY+woRP+yzp5Ionu0UYl97TotPw14bY4EqIWnkE0U
IdlASLfdoq9zFoM0fhLtpxW6np8XeI/wCCE480J0ZZ6GD4H+oC8izz4WofNmuQ3YNux3V8rxQAYN
Sluxaya6XZIKpen0hMKmR6RiV8nOGCxr0yc5Rnfeky0WZ/tL0olhhzRBXUMtam+qilCfJmftXXbA
V2ytUz8dowE/mvzFIlT5PRRtljuI8r3dIqxM3WRb9d60g8kwbiN2MzzaQ0e3GYsHjg98WJY5kdyY
zEej7wZ/Vsq4r5LI7pFIdh081CX5JkYQirjfS56sQPFVN6jWfmoVNIIVhB7cGFbDxdSH8ExOCTxN
g9Sy3mMq7pXudy8p2hVAO8z73oxYOCtJyI4BZa8MTFAw/az0yjKcZ0fJb7LrniYJzqExs/gLULoU
EgWFk+wpGWybdBHgGM0p67TwjkTqFNtwAtRImfTwxhTR+hCMC0ujyfEQxMIy90GWcBOmUDZHImoZ
1iK4wrkRhrcGd43hpBdtnbSAM09duG0zPAPFgt0oMl5+GjPBKmMMvXacDnRBVBCTAb78ODrWuDUa
MzkoTDU3fWqhTQgtUJKB9UZUSrxRuImOetu2m0Fk7nMAMgYwVl7uM7IC1+iTza2LVdpHzmM8KyhI
IEtQoSCWn+XDTB4I/lYrQfgeiv5LDliEZ14vroWFYHrQsl+4fyGdJ4hqlG43gBLJ0JlLpJ657NM9
o9T5tkLuxD82VXhl2QMiUbxbp2mZswCOCX2+eMG9ajNrF0pl7Voddk+GsxQbQVc9EQuW7YnFdLEO
mGKrIZHZtQXWp3WptQ1U1d67xUTKczzV3k+3QWLtNpog28X27gBguhtLHxBqji1va0bxBG01wqFW
PRmF1n63sQ1hqkinHFjanLM702cWeyPtsB5bg34WdR08BF0IJKCrx11aiMAPPdKW7ZApvFfMrMqB
C0hdanm3m9spfNABEHxpRtwOg1nRYvAYOkd54ByqsA829J8qUlHxVgG8dTetxgoEUQUZwWgmW2SQ
7i529cRP6h6jnsdALOnce7tQ4GICashocIeSLIb6zUT+Dz4vG8483jwQwn7TLWbmdUFJqxpkATrf
4HCV9Wn5A7yi3DL61smwRghLShBpD9NMAmnbo3tMPE4YVWmZnxICTR9qb/puK11RAnWvkHvC62k0
m+u+IRA61cXrKJc7N9KQtysD38vgwpfHm44Tf4r248gWmgk2Cm6XtZ1UQHETMcFdaQUrKhF987Zq
JCNFDG5baxLjfTBO1VqLeCMJmH4c0N7ilU9awv2EvTGKXZxvf1Z69KAj6oJRSjMPHfy0G2oA/AMG
8pU+Dt0OBSgK/2RKmfnaYgthadzAcMoQJwfZxsG8vbZVCErCpfg9TVKwb0iy9hjHWf1F1nmyr0fb
XEOQGa6BzrbfudjTzuhTfCgDoORN4vxuq9WK0x6zE9EFCfbENHjAE4pFFW/RrnAlfrLQhShJ7SFQ
MkfNyUhE97UtCZLOcZ2Swlm412how60kG5N63G7vQNuwCdCBIr8QQ2Sl27SZhjORZSERU1NffwPS
fzWO8sVMhsEkqs0cxIOs29hECGSW2T6GrRRspd6UL9jjloeRjhdybdPElCr7TW23C8y+ILkn60Yo
g5Y79uOTgmdybQ98lnvbclY5ntyDbHF75Y4X3aWFZW88tyr36RzbKym0b5lq01Vex952JlH8e1oL
9i1uHsX4mLC/rcO4WIw9iU4V5enxCltAuwoySM/rrDXTA83FadPnSXQnKoIBECU3zn0Ue1DpGuu+
H9DPhxGjctZ6986OEf4HDnC/uqlxfID8ddpvQhrdtGI46h4rKr+DSfbjtsYSfkgydDoaJbWfmary
4354hSIg11Ok0BGrFBKPBTWQvmQOp5WaR7dTD2taZR6SyvnqoX3d6m7D2Q8NxjhWs1URBd+yoC3W
VmoRwzYZiZ8OyzqIEWxV2UnEjom2Dju66DpvSX0C8BzkNzlwmcT3IEVR1bsav1Rk1DCQBlguZTJd
w26AtyQSOV+7orpL6+xbB3xpP9iYqFadiT2KaMkG4zPYDGfUiYPEQLyBMk28og6sZ0Fk4mTi6cT/
Fj1RBtBphij4akch8VN60N9NiHv2/A9GMBdtdANUDW1tOEsBsdXpAxYEUT63ORYzo3BNQCWjszfm
yFxpAZgeSo7+YMSdc5sGDS85QWIIs4F1w+Spc79RE+QMN/BuaXQDPZLqW+g4b1rGhMJgB3IcCUn5
irRY2zWTVn73pgB3NmNv37LMah21+Na1PGrxLgUaOgkTxxcLwlpqtbbHmEOzHHXASoci7ddB2FzZ
A5Js3SRuw6X7tKrY1BurpKTGgzum7axhIBLDhsV0p6vRXdGnNDYiAAgiw2Re5SmoMkJO6IsTRUvn
l0rOi4o3L4QAUJUwfwX5fauCys2PLXTySRRPfoTFwK+lZvml1813hpyMwxxDaoOzNV2HZmqzx/Aq
eu1Ns7NkFV41SuKWzaULsSvubtNcdgS5GN0LhGP3ZI+JdjPgn+JOxf2WJLf+OWKZOeErTv1kJHGP
MElp3FHUYpsvI4BVXtndg2h664emOURt760Yoc9XRnTfZVsidpI1Wx9uhZGKbxSvPesLNU+lyXY9
dApRSVs5m4jj+UZoyJVoK7Z8ONxSP46i1Ncn13u2ShtPqcQU/WMOnO+4OYbH0CjKQys1KN56PpXx
gRkogBFZCzDTbtTav6JUjoe0GU0/GEkpzXQkKVUVILASWNM2+aTKG9Uar7Zpakf4WOMqm3sDITBO
It6rGJNxz3s/V5jg09F+KWyn3ZtZSYPEsQSlX4MztDSRJBQJ03wshU+ePn11MEFQV01QulRFdadl
2s7pyM9Jc1qCQ0G1inATlkla4iEAMc57BxUBx57C2zyfaV30KKHRlqFNsW/NHqdP7KAMSGpg33Gu
R/vYCsigrIvmS2S4zj0nZa5sh8cydpEZquEFlhA+IQt/pU4BtWLog8O/7bvNkObW1470sM3UZuZL
GxnGjZekxEDWKnR/zW1Gsgmr6am3EOllrYL5oQdfMa0gp4o0Em5YRn2Sb2CFZI2xV14f+hiHf8xN
2m9gVmDDdE3WTRTj28RzApw41Y8RoM8jrSUYFOSVbJnogVmyuMXTNFlfCid6nJOBbCdNB65iuiV2
0in3c4T9uJW6t4EMmHUl0mofdY3FwsPd08HAHcpJqi+yL7QTMAHnBAA1unGsjHjd1E03M9hSmpwV
pyGWHb/2zSvN8jZ1RqrUtmho6lm0LcKA11L+5KvyBuAfbA2qqbU14XZttRGjyyA93160hWEcO3w8
wUHX9lDeOrGGharATl1g/Of32RHge6PehLr3HaVJvdW6YmRjKNV3ApjPOqJ7yio1bA2rzG+oCPuv
YwHyxmyCaMWGsQRCJptdkHfpwhVgQzBXdvqN6JJwSWsXvjHJfMNWBtq4PuFFrdos2bclcOTQMX7h
0UeOW5GXXNUSApXl/qoqvQaYmqVH1lp5jdiQ2NR2QEEZhmbzpc67kb171uIcaixglQNJ7C52xLUG
eXdb4aZamUn+g6lVxGvbvEYjmAi8ycI82gVPfzeLn4sfdxXpFb05CLCU0oDb39IAf0yppLjN8eNu
YN/SiLN60+/ahQKYuFfODM3TROx/9FwWBTpaHRkWqYuxHEc6chlIPFqkPWWT0s+9SWplo8zi2ktd
5xl7Fp0pdqQrLi645hmHMqwHubccNfl49cwNMOd8Y9kg2XSDSk0LiXlfpaXKv7WtHZzAiDX7iKCh
fSBUdAdlTfkFkUO7kduy7pLBOJk9tya0QxZxvZabcoCIkwfJvCsTzzgZ+JYBcAk8bSbsZs8T5e53
CEATqu1czN+16P9wdF7NjSJhFP1FVNHQNPAqUJZsy9l+oTwO5Jz59XvY16nZWVuI7i/ce09vM3Ct
JnXsRhntEKsTG0PFthMrhrittPHA2p5AHCficWQjyIFYquM4yYNTxc+1wmUNYLzfZrKjGdOj5IiO
pr5zyTE+GYxmzwuJhVwpjZB/LA+rD+V070GVRWdBjA/oV6JMJjiYYTuN/PgMfOWycoOCrsejF4MJ
1EMFbNBRjKjqipRZO9XvSYzm/bawKc+hq2/z0uwOvJzmDkqBxHxkVCetmYonI0js92lx/tkFzFRe
XM3HvdbtSpv8lkkrnKO06pKzpC6eW81pfUNSUOgFlA6RavHHYNjdBRhY5lmxRropRZ+nLTCvkirD
B5Vr1csSd2SlM5Eg9Vl1QfDEwxB0fBmc7aLFVm2LiiRVhVZYtMr6mBdrOLHs7AkbmwyCXBt9fOGq
k+tE1ziiANPvo4qhBCXQcJgHe81f44okFBZ5hCS6Ia+o+y1m7T8JUjhjwzyO4joKyU0o+iz/Y+SK
ghSEtkvLP6mrAwPkkQq88U0rVa+TtIbHhPwBCEsBeAEQcTuNM5EHzzf7vpm0DJjnBPc77BrPCeaJ
rP1usK69Ygq3GGSRASl7xw2HjGiqfzF5jQcAHcQjTGOHnkrH1LJjMUFux1gBqRZmdDWaciTo0SbS
1CUjuakN+aZm+c62XadQqz6tNGqxQtf0/IRPdEdZowzXgMYZQdD/mLkrQqa4uO+QPFTdyXFJlCnW
JLZO75p3IzeItGjy1h/wgBrF+5rFNbZPRim5GrrC+nM49C92Pn4g8a5OQDjIz2bGxOjyI85xKUwh
XA5GBp0HeINOEsbDljBTzl/q3o/EJuLGyHFV9p2dPA2ibFgN1IwVmsLewROPDmMlDNYOiMcgK+Sn
VqHI4JWzItTScNvJPOrdc+WK6sNaqiYgMrk1drOMX3o3oj0xx4+oWuN7JZ+fxw0gnxymBISf9lns
42paiK3Nc0lua24GGz0JHqEVj9cIbliyZQ5dty8x1gv4v13TvWCt6j29BTht1i2x5XVk6ifCB53j
RIbjW9Dorc9ri2RBtcExnBkWG270ygZB9wonhGIgMBgGOJUPNDbBEauV8K0khJpYgvUATtR5Wthm
+6Qfmdy5Q7nmVVp+7VT/cr34l5a58MgOxAhs2UzWzgONZLPNgv4BljAZOw6BtQAYErqlyNjW5LUw
1k3/9YJjcajybCUkskTRezt4gy1aUkRPbn0gl37rJp/MzcrgUhS9bV4Jn135bkMXx/sGzcjdgqsQ
haSM92hwQSuSlwGGrGHAlQsiv5WmfpaU9M5iNDtcx+V3kIXrNPK1ecuTs6p34mn9BbBI+GW5U+os
yT0itJt4HDnhz+YW2QAcf6prrPNlAL9BmLXYK0GoZccSiewY0nbzosJLLTkm5qrvTjbelwVe+mZO
0heMZuugrRG7JHOsR3gz/2ZDnOc0fV544fc66mfwBMziM3KhYQBd5TgLmCItMf56/EvCKs43+2wP
DzmuJYtkOoacRq4o2fMseF+oxq5Gzn7Hs2ct+qvk2D8nymk/BUlSvjtj6sZ1KhbudyeR2yTvhput
m8vJMeJPx2xfw0on4DnD6t6JgemXrRHbPJUND7iIPZeYxmezxPW+kQRN3feVPp5lSdwSI+FxU8Ya
OaQag+giZhzRF2XI1LdrQEPSlJKhwnrEJITPHAiyxow+ghgGBJIJJvrMiTI2G5zCM5+WJ0fCYYbK
GMgz7+MdyTqYGtockMLMOjs3mdCADOBWk3b/3E7sUeo4ss9ZMn9wnht7m1WHx7Gn35OnnPgBajqv
wLSgePExpdJfs2OK6Mm/JPZMFoTGOvfh7tlk+dD+5jZNEpznclu21GrYvoHIjOHvZE/RFpTOUmxZ
b7zXnD8eixWiaILpi2R14sOYDLGE0SlJSHTdGZqkJYyrSf8RWtueqw4jfgI6YxMyu9k0A9Q9Bk+E
NDMouJlz2T0mcYQ9ZNCF+WgbeUFpvFS1Bzb80+SY8jOigj1CTb5gnLJvNVQ9M6PtJYm5ifwyQkdc
2deUV4ujhB/E+lfSCp+TUM1ERFqShYmLh6MVEVZCwUY2D1I68+xDD8Oa9O3EPTFy/tdF4Mttx1k3
lAGWMnQywexn3dA91aS1Em2TNgQUEUMXZ+AbLTuMnocq7O8BbH+RYG1sZe2iVV6h99RxoO2IoxwI
3LSb2R/z/k3mpJyTopdftb7Jq3NupPlVZ4NkY0XpJvI5h2SXDqB4NFzSXO1RcRmCKbhVzPBJ4Sqo
FfW+exlFS1WeaBNB09Ua/268lpKR3mzgK+4tKzkttpuelL6W2w3PgkUqvbMR1rs6TCO/cbtu1wx2
c2BRAwanLqIdNQcO/tI1OPkKfeMyVveDxHoXRfaKHtThpW6j7RIHxgE8j3VwJ4P6LegmZ8eKcn4c
TCShnT2aR4z703Zs2/xSTg25fa2z+KjuZuIFiWGCDO5COVIo5qWartriOmc75L+AUfhZtgSmTalg
D6Ab8F7bBq4D1FSPvpczk+jLWySaqAFQrxqQ3XoaXhuykdnJ2MaGNTphum3wwGECH3wMxEmJLD0M
nYwPa3gnzQ0kMZG4NAggBLbpRPQs5pnKG2cmWKTAoPu2EBhg7WnYAEK0saL6QwpRbOIVDjMxxd11
ITPxISHk2aVO2QxplZ8MCiO2G2HqTaJuzxOWuLNuxcZXCsaGv4K/ZWyIIyJRsTw4cshugvpsHyb9
LQV9t09UTWy9zMS1S1aXhzQHn4DE5YzfQp6Usqqj1LBGlU4AiaiJm88ojqst07nMk1SiQGihiecl
9wAZ9ilUC314MgcWMgRZtGfiyRERBV27tYpllcYIfCDCgt9ULR2/6Qz0xU2X5eC6odoOg4z2Yzay
Yl7elnpoDgAGyi2u/v6Rw3pmXYTROqn77GCKIL5URlOdCaogCM4c6ltlJQ5brbmnyFvYxtZhct82
45Ok8Dxok8lQrNMkXLB1Oy31L8tt2uss8WIVdqeO7WzMT9XQM22iwPBsipqCOCMzSvL7JlK8Fu74
ExOY8B6OBZjaebXVq5RzoRrDn3yY1Q5WfUD3PKYstXX+g2FNMStGeaOhCL86yyz2kKnApXQpS90Q
EGWa2MMdZgNSufVa5z4LakSfoXuCReOeuJKNY5gmFQaBnHyQKiXFnGt5adN5Dz+q8anxa7CS1Xgt
RJ4eOET6tUzUPBAflMq9Nh+EVhVIGhT18VwShTvO0UYl1ktW9e6eFU9zqlS7IqFqne53wLWlOgL/
ApckizLwtHic7qopLEnsXSODTbeEMeL+aZn4buhJ2E9/WybkFeVo2dtoyvQ2zPPo6U3YbzFdy3tQ
gXKbDqx2DSssTombWieSouJ9kqcvibQzGlGhn1vLmPgAOjIwipQwCzY2rJsQwaoRDS7bq/loWEH4
lobzT9HVH3jwIk9QAXh52TIxGygF2AnS+mmNtVmzxlG02Pp9GOBxcO203ZXWYmzgWBh+zEl0LbI2
2qTzzIJcTS9DmSGAXDHUJbvTu1EFOTG6QnsFQnNEun03lyLesQm4A4vn7JbB+hyMLvKtmZvWEXzF
yaqKLi5PdU+fJu5cIshuiN1TT06k18CBdHdBnzk/FGyCQEK7ZF+UEt2iOc1xbkn5MGfrk2yW6oAg
HTmJG5AO20/mpqA33kWQAHkVzE8nYcFXWU1NBuXam9X6+yLH+OIWAYC9ysECxTI83uA/G5FtMR2I
Mel4QhZ8XarEvMF5Sq+iIgFwiXAULlFUb0VcAXsrG3FvrKsDt6A7lMhpN5YCkZYNMr+pUDm4uMe3
mpLdJ0+uQRSwUlREax2WwGX9rjT5FxAzsL4ICE3s5JUoxcFbbO3HUrpNHl714U4ka0Rj319TTu5D
ovHbhCYDoKqVr+gIotXEuBwWEI+eWvKbMy7dm+In8xlO8cB1Izhr0Nv8tIs+UPCQ4ipRSA6x7Ysw
Gp+d0rb5JYgetVJmS4TgdMeqs5ddS2SK0w2vZcAuMRnhuoimjwnwcF2ftUfgOc2Qb91IdEejz7qH
Xg+6fZvGxTPRTKYPFsPwRGiBSyPvq/CCelSflqG3h8GZzfdQzN2LVjkhGX0lLDS2Jg7+0cyitkUq
1dJabZ2IWeFcrxVRowiVrlR/a8xieRyGAUMisygS09c4TJFeTVW3X2CNigtjKcmK3w6eyarh1a1H
8u7CwhtpGdhtsgWj+Wz077R16HiwWv5bugB2snCWwxQl9s6MTKaLbB5LTXqlizirLkjVS367cnyL
tPAZdhDh+qs+Z8oYB5KZ4qBBU+OrE/J/IFmt3NYtC0Tao96XQOjvrWRs/uldPbwSUDR4Cd3uJisn
0t10gm1Exy3bOpp+R7MYku/d216fjqRapvnou3YvtqGL+GAKipCgJGU8i9781S03wQ8EhnMyzMQT
og5uLjbJTWuVAtAsPupOscAgAB4Ch0HVg1idXFbWFQdhVizztSG5N4ORL1xCddLmTdJvBqKa35FB
Gbt4sF+cVhmPpqyMA50X6hyV1hzwFTeLYwUgsetlN495AuwheIqJGzyzKsxfOgtZRTE72UWoE6oo
gCiplrwR7G97VWnDJSzpfqSDmIwFhf5opp9I6xnn3IhwohzwQGh7OsPnmFSYlKX/+JrkO4GciP3h
tS6+B5HcBQss4u4BkirRIrpxZkwDsZS6JfwhRZqrktFvRkLXutN3wL69IGTcWao5SPUMmgLMEC+l
9VSJs2Vd7OI+jE5OfCD9NWaFpJOO6ToHq6bKu5B9H0AjcHMY0JHc5PG7hOBiany8hyU7qPzHtW+0
XZtYp3NoLwwixUIrpJ87Rp9Fv40bLhWyZXhaX4V9K/UXk56quI/ifWtTxFrHuYTrkf3m4yFjCNVq
ntGyoCovM1Ol+Cimh44hU8+GMRsAdSP5Srnamu6P8CJqhN9W88n5bfrLlP/0mKaN4G4Jv0XewLOB
hOGiVomaXVg+hzDp64uokqPFolrJm127O269Sxms6ppyW/HJE+3qQxM86/1uan9m5hdWioyRvkof
X2cmU224HQfkBTRGZgOIzwP9cRDJSc5nJ2LXKjPfkgc9uxXVc8Gr09BoX52OQT/JfkOX+ZUJ/tbx
nM7xy+FnfWoq+qPJBBtIFMJCdP7Wcu7L5k3nvAyr9JQa+1GcwXkc84yMQ5poToZe/04iIHGIUAWB
qzPJY+NTEOJ17En2nH44gTY5CXM9szhZnZqRe4fc7JRgFL14LdVRMYkAebeJg3FTm6cIpRHfGO4R
n586jXa1eNAAYcqPsHzIxLGLftZQaNyI3mjxAV41AyLM1c3X7dcHM5bRvrkgjloLsO+3FM/z9Ipn
csOao5XXwNlXrLHww2iIcbp9gn4mt7ad+MlQKebcqiQUx4sGkuhaBnexBH6DViu9OtzjCviMbPV6
V9LuEpyN9isvtYYN7iBfosEqjkx3v4zUSO/I9tvaC91Veh0BvTpQtSi+umZCCiUfHEvzchPsagZ7
k0OHGGR1CYz6HJGuJ7JDBmh+hKhEHhYR7AA5iCFBnMtyaXUhTFcTTozkyHNfhpqT12WvljFIDTZy
eCFi2CfLxKupBpN0D6+dHop/lWpyDmN8z08T4J78qmBiTDT4VvueEPgbnRr2u455TclWcVOypLp7
a3rR3cc62CcIMJfqj/nkXmte9eXRcF8Qiy/Z30h0PAusshZrTsVBHxLUaPsVSmBYxE3PH3H9EoNn
G/RDEE5HNepeinSjLrHYu6RrM7SnWGCDcJxR3Ujkby6h403x1IrX1qS81A7UtsfSWJPwSf2Pf2Xv
srHPSffGxgvkrxqKTa7+TaSu5cll4Wn1MVoQRjpz4CE3Z56kPSAq8gnam3AiuO4PlC2u3wdb/SD+
88KI2Gyb3DIG7oux7yWfG8ftzE7+uKog2U3m0dWdBRUJByLfAZomX8uKbdxqrwPyM/I3N05wS62H
KUoPqflpoASfC/JDGb6G1Wc5YOsYnol0W6/CaR0BSFTvGkqAauNCkEgyKtJcIE15Biqp0ykSP1/M
VwkQzsRLNQVvlosyIwpOAamodrDpYhKpISGYWy0513B/nDUjcHgQJKMNDZtwFkaUrJz7tT+Wy7kB
gTPDNIssPzRfixKSMZ/IRMODIKBUZEbvWHrywJ5V2GKPviNdVOL1D53PzlhlqNNdOnd+rgX/2qHy
04glQ3FV81HL3/rx29IPc74XCXl3RAq6X6X1QHKAFxMGmprEMqpTQ59YWPsCxMsIZicVxAXcuFdj
Et4sLxs1b7K/F87csf5u0mfbutBebKzqI+w/kJJtLVQDKBiQXN4tCRr2w6hdnelAFEXn8D489EB1
8net/GBq5VeSHtf+0tqnkDeli3d5vjeS13b4totqPyOxRWyAvu1JQsmo0RcWWg+sNOHIJkIp/4IU
brekOJZH9jPEfzy11dvsnHMy2f+PNwDLQfvHP4yKcfhXWQ8r/szVDpZ6zKY/lh9l+4O+9kDYMP1z
vtGNn3yG9ebu5/qS1FyenOIdWbY2MkUz2S/5c88cJV7ulfXA7bajnvYIQwn+akYmfySRAgv97bR9
Eb4mw02f33NUIqI7axRZoe12h1VYjDwj5kRSRKgmCJe2oGq6UwZyZc/T70h1LAE4myo612b2MGKn
5MFHO+oXT423YUQ52DMjzO+EywQywbz6Go+Q/Kxve/ptEaAkBAJbExmuS7jCXrZ8Gbw5+dXYOzgQ
WTq01WMkfRSks6XtGS4CGHhDUrZVwXIHNGS/TOo+AK/LXnsrUkItUDllqv+Yhblrw2PuvLMvoJXO
drn1FgW/6q5zIajmh/bLOdbdvar4gzO98mbI9x0bOexMxzE6qgGBIUms0XJZ9TzD/GJyqqY5Z8Z6
QMifnHsqmKAYRg92jpkUTlT56JC3X6U85A8OMRdUGJCpIs18BXeVs8UR2PWWj9B6avtL4v6Sj54N
p3C6wBzbqO66vmlspHmJji4Vt3EXV4+BwULesrewk/jXfstsO1PlMSsZ238uEzGWKFw9jdeERNjG
X0l6rdAekJOyqG2PV866M4z7WRybllZWP8jJ3g1cG6ZzEhr7iHYnkzvFjmRcbohT0aXfzc3jPH7Z
gm/MRxZ/ahG0aAdBPaSPSrv2tc/2f0uCoacPH6N9XsoHkv1KFoNVdBljiHlfzH60Alh6dszrZ91E
dfml22clH4PxBfZIGR4Xa9dE5zx/hBNAFIEn8zuXwWw53mfJg0RpG3efWdzxJThbzstg7SdusTjE
qPJiGc9h8tAPFz0ENY1KqntP1IkMmX5xqFe2MY52vqHEVz66BqTCW8VUfbB4H98Xce/2Wxo53+q+
uY/Ydfsml5kKficFGKO4OKBNrYyEdD3bNgRV0ufL7halhCsa5K4mciP0naqxyKCLCric9ZUkdM2h
6ITlsbcfE328DMZn2Af7zHAZVYMbau7oaDxlN/Q94NXZYEz6HhcyiLVqS5lOwczsmg5AUzoQVdqS
6A4owcbmAnaKRyISEJ++wM7ltEtOEynXWfsdo5rOQZLPxTEXv9Fgb2rjLeEAMPQEw3jiMZPOKeAn
tonh+NvPka/FM57/+T5pc2KDmOIyVMv59UX7CgqqrcZj7z6spG8AHLsFwNJMxTHZW5sEzko9GQr8
+tg+9iFp34vklAn9JviYLET740tQXbPA8rQafA+jqsX6G9rcX6KnsfqC6l6RVl8lnAclI8xG82P9
vnWth8VNL10F0lByY4X5JtAQSvOhjxBEXQNdouLE640XyN/bvswIog6/pcnGKvmtB9DsFpJ95DTc
iACk+9OAC5bVNmcuGd0MnAv+yQJtSwDA02Z4lDRPw/AOn0l19yRaI77gxA52TfFjsmAnu5KV51/p
bFUv9yIISLFN6MTrY2T3u0H81HVD5CxYsTXYq8+bY8UIVMeXQ5oxel7tXUumY1n0R6QmTFen8K8J
9o5zEKjbNEAk88RFFj3PBjmmZbNl8HfpyCvY24uFnP6vcmDwNa+dMl+NtP5adAVzvfWk+VPnf5Fl
ny0i7kOyevLsfWxiOnT0bmwB2TUvA+yvh0rj4o1eY/clMsS2b9D0Lv8mdCHBczH/uTX8INw24qMn
orPnJ44OcjkW+FxmusRMfYbQGBs/WfTDYA+XXj2P9U7F1CrkVSXaRrASpuPRmx84dH39ZZm3GpQv
67ZoOtflLhP3vU0g69GyBZn0Pi6MLeoJr6NGVEW874Hpjaj6DP3WNedenhvW4ir6yU3Lmxghd9rR
YFNaMchNxIttXwdN7BF+bnR6KSJpCKvlyeNWQRngxWtHxuCmf51M0u570IrZbXJ+YAX9WwjGl7kk
wvOuNJ8Rqm7icmLu88sZL4O7RjsL+5gn+z4F9sfPxtrcWh5d66+H1soWIGt2efQ22oG3jJxG2JBO
Gt8iNgbwCi7sn03rtwgrlKLPrEtidG4YV0h2SrI/fbrq9bOFVrW4iIQvZ8IXWr9TFbKvQ7NSD5xz
1dL7WJch/zOV8kPoBA3zqvhZ9WybCIav6odAvaSj5Q3zXVcHrPspy94Eyq+ZICGbQTtNH1+ANrja
pNuWxVM+vGr1k9M8jvN+wDBdOB7TX2boJyvjL1QPTfth0MFI99zG+rFkmpHOVEBQffLsFbLm/RTf
VdoZRyBs5cfMPufqPSH2epk7z1ZwG2HwRATDAsJaBHt57Hcmw9WcljqirtOTv4Fc/Ko/hNU1gXgX
l7S53N5F8eOSjw/5eB+LPTw004DzTCJwOPt1ApUtrA59/DqQgo+zjeX1dzx+uR2/IaoDzXwvjH91
M+wjc/ZN/UjUO5ouvseL0996DWQo+Y2qRLBBvHHXYNom1XyBAaJq/BcS0k06/pMI+2Y9JZKtv+Dq
OjFuCDZY+V5hBXgLJzVa6vQUuMz2NecOw6C3pMUlK2f25bgcmfdAcYjnrTG0p5asPz4PG3GDk67k
nObBJB2qFxp2uHqbB0SB1NJLQ/3PaZAkGdOWbOIPN8Q8xCy2gAs95MUeYcXJ7uZDB1hCX3VNkIHQ
xnckY6eGjkh6+RaBcd+gQyePmRbM3ZttB0V5RQAMfl3IQz3zstvzeHTK8L2fyncptYO7DFtH6Zey
BKBYLR7jsI2aswfmmVtzmE7M+D8sCkTlDqfRTG6gz/xxnHdxBXnYsEuS4NTWCfRj52iXPA3Pkant
Crb/G7YZv42mdn0+PYazziKfhdVoeIvVHlvemthFN5+bHyhfqCVAVHAbN5s41TzivZ6kjQIsUsfC
rD+n1EEgXhIx4mbuSXDhovf24K5vas3cLkRKewTxYu/7m/Nb1z4pOVAiL8XGcNduLntnPfQwxulO
TFgF7Pm0LOEBNdxD5mpebLr7ooF7jv64Fe21yFnvFSzp++YwBcGDEQ+ENBHR2C/tXb/k50IbwPUW
fqADUWG4DO/07HBAb8IleEBReJ1I/ipC682ous3ApdmlBk4/dDlGeMae5Pdz8iLI0ZuM5aVd2q3L
39FRR/Zz6LlTspUcHDUgtmVeEOgA2Ahd9BXLXrPEpS3zg9nyniKpHCFQNo69ZXX5UWvOIS3HayMm
r8Rf2QK2YqsJexWw7itq/oNqpkfGkW/j0J9kGvjmQrqngPBJoBJtz9rXjiW1XctYHp6HM5dIeOW9
3v/0gbV3De0Qc59EugVB21wpVsyK9B2K9ptmcQUr3t5uXs5RRvWe4oHrlHgw9WGr/gewkPEpWx91
mRdFzaFuO4Az3b7XJ4AjUKjY8AGnPNpG6Svsf2a6vj/87FzM6Jl/XehVo7BPrVh8ot3uVEnFNhjj
08AQqbOrXagxk9OZ/EzW5GcM4RlN/eqz+wjcvPKsAQ4yNdxvU/K8nXxbWVxRSGxrA9GZSQkJghUY
rwzmrTUhIs3QfoxdckzHzHeb7KjrBe7OZF9PxQdb5QyIcRTy22i7pmEVs2oOjYKoc2Abvj1ORIcG
O9bGILiJ6YiSkKjxEtxRwG2g6EsNFZ9TZ4QkEu6DYQJZ7GqIiuptNlXnMuQsd5YXifJ16CiIa2LT
AVSx/hpWUKnLNFDXmzP6omM6k7yPlS9wIxoSONXlckQ51NPWAdBU5hMILB/OzD2Ml4x48GWfN+Fb
zZeXjHqisvpbYdrkesq8IuU/eTK713Sgy2vxkQuFM5CPkyOjrp6sLv1IZoUWENy0VRymPCSrn8qq
ryjrMIQigCwQneX+xFIpENmlYRtWdRzJVD98PRLuj7qv7mdUk23ESyEKz0EFgYAV0zYS8IVTPoih
FPEmVDUFBg2O1USnIug2SVD5RcluG3cDSCkkkZXXlFxEZCEiu2Y4X22jxjkYDFjJd90mw7RNO3tj
pOaeiH7fsIo7yswTLl86LYriTvNCgvYcA+t6o/AK4bS0MUHGBfMwCR2QBQFig6SEPIUhq6tPLkzD
cu3ZIhimuWgPkqq36fM/8vvBS5nLuxhZtw3zdaAzXBjLVjaqZ4eYa5TGTkecb8GJqfAOFX3KZM/A
5UeQ8dVwHXS2NdOV8tzSELZl5glt3HEyHFfl+dw2voE2zx2z16pPTv2U6B562fslCoAxyfyxtJAp
oqKgM8S5lsjivRUSVQgGmsBEE5sI/VoPDMsdflCYFfyVjvUsJdlKx4322LK2Y8Lmd+EpMhjFmuQH
weSRVbgzA3vTKwc1AUC1TGEhg9o5Ig23GcmnlcnMBD8qz3NG4hSPybhB6MXDWRnMS7CtyPPLljH3
lGYx10hyX+FMrhqdaxfTUOT4KLa8cFr79dozi+KiO7iMBSdL2RaIlQzIvOrHxFrizan0IokAQHdQ
TnOV6iC9MoVZv21/Swrxip9XW0YeaHWeVLMNFn1rMt6rhHkVjP5r6MebcCBmOGyMcyGXZzMxD6i7
90AvnggAvrEVBueLI3lS+17bTm7JTDQZDxFg2bBTe4xSPj6ybeAmN72jVGUP6eAMJLXnZufaRzWi
EXXY/Al9oeHAhqEiNseuD0PTk9RwUa89uibt21gcOyp2QHZA5KyJ7GzQ022D1dmw9+70T3J7DWAS
W8yRLRpdsL9D7ncKswN/KmDxxB2lsAwXtO/yeybVD8H9F989Dli8wxL1cWd37xlKRzNL7kcGdN0E
dnEu8HaF57ip9/j4WfF0nprSeynLo+ixw5XD3lDJI95v5qFsZ1ncH3VlHIV0/2oVA+xMMd9ExVNJ
GPG6Yjd1l5kML8XkdseedXkeyIdSdD72eX7KNoc0iNrQ5ECy7PdZYxDftfYdtcfHiJQQNuDAkAdR
Vrr+g4XBYsl9S6vgsvQ408YOVWUUPrvFdO2yHucg4n+rImO8n/mIzKHcM2JmrRFjE4Q8GSesGLgc
JMZEhNfrQkXbQhGHYzqWgCDnDyOBaesMiHosm7xNnNuGF2c9JXSnn0AtsAoIKpIYLPTcDRvWbdRN
wIAQrgU0qYa7HFbp5my3V0ize9LOznY/9wdWbD/OZO6sOLlMTBlzaWyrUL3p4bDrg0bejWPJ+NAh
xKJ06Wkc32anHCiYKwMRunbt+OHaOuYzvTyeVJ12QjXtXZ0FdODiYlbxX2k6v66zXBsigStwVlK2
1IXFaWxIu3BMggLB0sNqWdUw1Lz+7CBIW4dAzJQUgxhhNMxMpmVjWiG0QQbwpcaNDUG9Y0AZrpeh
htsmpl2VzYz4CFZunUaUcvC0EkVSRl6HW0QNu8kA3FtBjGNtvxsyFq8tZvJiasqjjKRnkKZQTxZF
t2S8QlzCYjIT74a9nRVoLHsk50kh821PbMqjNuPNT3DT3ZWVIn44STmYTf3m8oJWWd4Ar3TWNdFg
3IRTVs4OSGG3z+MIO+eQOd9J6/zTG929062aHYQgs/B1MVljGdalbRO7eSnRfbwR2ZPtx5nbYLR6
pNEKtZBJDPIhsOGAbOoyBXRtZvelQgZGfgHx1PsgCouL7MkOxcmg0e1Y7/0g6zPUju8lbfs9FsMY
w3ihcMM1KVCyKLh3hMDaGS7RxBsUGQjyGOQZJFXozmtVNca7mEPnwZBznnr91Bh7yUzbg2Mf7UXB
xCEdguQ0GNapcknDkA1m6sUYxf9ouwM+l/xakwOybxeJxw3b5YFNbLetUxvNUotob1JYijsskYiH
8DBhTmuvufELpQaVbQKfw3Rs4wteIKqtAU18WHXs+pIwOLUxTX2e9hM2VNdg9YSJ+hFlWnRMGjwG
zEjimmlsnTz3ad/c8tZCzI+8drqPXebHwjWJcDGw69wSYjgc4kvC8WGsYvtb5RYpJXPP2NOBM0my
lHUvLBmAgmk1tNjj/MTqfxeGwPLs2SbioYUV0xkmy+xkGPNvRyzLrk94enpGfAfupK9+0sYQbVTL
cGcgbAAbpZ/APmGtOM2Quoc5utlLV/6lS0ePG5cFXag0lIsQ2yZoBL+wMT+niCW2438knddy40gW
RL8IEVVAwb3SgBRJed8vCEmthi14U8DX7+Hsy8bGxMS0EVC4lTfz5CietZn/NqLLT5Urb7VbAuZI
febBvCqepvn6vR0CQsYucJWHMGv8gysH4pHdLD9YP4cvOJTNG5QX6h+o5uClWKZz13dTlNAscxah
N74Ovc0qONTrDfdIcj3Ysh55VtRDBYVgXwu7/SswTB7a1UzHitUpHFUv413JY9Y7XeIwos+O9df3
qvJGFoRwx4x7BbGC/x77Ch4Fx1qRt4SWW8Gv18w/hYCFciWwHZ3Fec6C1obdgoOE2aUprBNmFYE4
3SNYu4nmkJKIwuiB5RsZ2qv5c63cCMtcdsEWY+/oTxlPTQU8hbXoYG4mW2P78MbxdTITyYwwQAMU
Yf1KJRnj6WRxRhdEW8SmzBXZuZzQO07GXmEJcYdDfV3zNHPof4dZV+6vATBYAFNLIrEAluz1jGVl
4xqEjISJOkuDraQxEcGW46cCc/fML8HxZLMBr4Ue72xgOhyg5rqL9hJSdggLh37KfqHVZ9ibZ2Sh
qggJK7Tsv1JYUKw7GlrgyprfjXT6AGA0lYelXvjk9pAelhTXbYAcmufjcm9RMpUhoJ/GbKZgim55
lQHoz30mCz9sjk1d/Djx+qILQ47ldsq8hyCFGkkkExxHaBacflhrjklXc5TbzXPOHEVlTMpRqgM1
37uxWz0Wxgn4IFEvwo1UxTf0HV6ZEtJ9tcyIqkkLYeRe6+yLOCQb0nvLw+Br2pPqKcC0i8SwMzZ1
oyFX2JH596NYZE3Q0p5u5lfoAekU8VvvbrJ+bXn90V+ZCMd6p6lgoluyTP46YfKH+WS9laaqP0qE
IbW8JmWD4E3NOlCNGJ4ByfJkS+SUA07H8b+OTsInMQbx77B4MmEpHmc3fhzcx3wDn+dZdWdlYSvU
Fk1OECFDzpPreVGucm9ceuBjoF+MtCoggVp2/XQD343NfkLX8I6pJ3e3Ip1DCaB99MZ935VwDAi7
NkeHQNEWeDYS65IsbEjyVnQkcJFac2PjdUS4ovcsSSN+rMmNReswhT18mJ1c8gCulnTPMzgHbE/c
FC5l96G7j4j8yG6GSXbbKrzENvPZGlD5jtscmckzgmJvi6HZa9cPa2XdrWbL4Zlw/yyGp2Wws/0E
QglnLJcW6O4xUr6FhjYbBj3w/ayL637bdio+9FanEH7yNhqXHnBIG8SMG7PUjN14roZMklzRJWMd
+QkGdLJ9VBEIeFVp7JHDxe3DWy+KCH8s78+oSRKx5950dsaHiEpMXNE0vo6J4A6jmZATy/9aST3s
SjFSAlxQV8MEx5hahAq1cIj7bZMt8IkE8Yo4JHyLz67d9mmXYFzwHhNSI8k2bfBLjN1AVKSo8nov
yjjudtPa3Dbz8CvgeE9PHhMZFoQ4f+hmp7zpO8WSiKSSQkVP7zC4Ke4Tlj3/03zGIX059jdVcn+R
sMJ9M2uuVkz6xTaM2fqFyXSa/G838PAW6Bako7BsC2ctzHK+5vq9al37kXzD+EHiSGxnSAm4Duw/
w1Dnzj4rZ8nQNwAcS2CZ3bAwGG6CFbeNgub80F5Nj7mNQOVzr9n7Q6GjMuELTDCLgLLqw4e2tDEw
9vJcFqa/JyXQYK3MWgQbzyJj05QfwVrC5AmaL26tI56kpGh47ZlKfLghahuWPadxkKfFLZwC5g9R
YnFw1XLfrN6/eMyuc61rfvD2/m0WzE+m9e9DzzK3cRoT6JUhtyRftNOwB/6mEnAMXs+zcW2GCXNE
fWO867Y8tMTRqXP5hQ+dKjovgTS/hPqBDKV70SO8hs0czin7T9u4bxoP7N6VVwGM9lLr1k7xPQYz
lbmQhFgPk5bY5gJcwaX2vDx8zJKQXbWieW5JPAR+usGfPXgsiQk/2wG7JmwKTNhudp+garej3Cb2
RzxwjUBkieuU1YAJ7V8aCZ9AgT21akQcbKYHZ7YuVVe0b3Hs5lgeWgSBcXJeHBzXbED66a+2e8HO
WL3OA6W1la/fqCNJb1WajK8u9w/u8Aah1iGcTsHs49LUT0SrXsqA/JQiM8nnm1N0s7bt+wDt8k7n
TH7Ks8AYZRB1ClXPn62DK/WHOM7LSkRQ34umfGuTa0xs8VlnVbMlfXzv1DeDSNLbdlxZDAR8KQKU
iY2ehn9lpYF05BViFPYgz2UF3QKg4l3Jk3HaNo4Fg0HwmMYHmcXjnoJMhaHfYdCeB+LTE/Potm2t
6uBl4x8XWskBfkZ4Xobk2r0SYl5QOcC2LkU4XLgdbaF0gUzrHfs4OjX2/WwKa7kzuXYkO1Yl6djI
+39UA+t9WUwwGlYM1+Xq/2QocVFVZ59NU5EoWbj4NKW1bnLYLNtx8VvEg5VdRwDxYl8tqf5ptNBf
8NGuJu4CVXKvOjZmfuJjw/dUw3ltU3K+cUa/eaLCXHKrF2m7AlfLX5AzuHHy9cKO0NP0mdXp1B6t
OXSXaOwKRe1iYOQNzXQzb38scRl2SwxIJ8Eg/sbdw7vpmgawBKXvDK+1qfbSm9IDfloB+JCi0AeZ
zONPyatd7K3Aep8X71sXbHqBxlUR+H1QUf7k/k5OOdbbyp7v56mf3lwZ4nr2evxRVzqoLkAycz3s
X1jfvggykrsytnwCSfYQtSVrfEbulJCDeHNSuouOGEcUxYvB7xTwceCi4+8nzc05aoEx3TjuSgK4
DBZ93y9ob60f9vxLLjcnh704DVr5bVr0j2tHvI8ZzmYgK1r1qEEEsm5dBHtSZqZNUY0AAAhksH7i
Z0JFnt5l/eCjn7SvizcHjxZ9RdGUTvoce6O9Z6Bp0TnpmghcWjU2vkrDqI3D7re4QtmwnTAoTr71
MMKT+gsYy1wGpaazY/fdjRl91OA4qL49taqdpcXAFUSMF96uelsqHjNwWPPRw490O4Vee5MFWXBT
dpRdBionuDoPNWqZVOw3THXfzZwqekJXQ6F0rloxcaMOEgkqnoWv83pmgHeaPuDXUAnuj+5dXdnt
ZyH6/tR2YfHYmzy+tZ0pfxc+naH2bI3buciWaFoK1k2grE4+awzmQTrWSZ90y0m54mfFnGZBfduI
mqYFnYfWzUTU/KgSe9y7iGLb3HeaI8oIPgVbcJIH/Nbi1LFPc5V5X6OArLq42byzwRzshJW/Fv93
dOEMJLRAbo92nHFvMgtpLZRxJCf5u47Dh7cQuBe5WP4EKDZnx5DcZgFfn2jDKJ5XgZVOlMZccHB7
w5YkCuvmXr+sbjZwmiBNKgv3mOXl342ieF0xa236cFD//MHldWR63lJkvDwR4LK3hv3UhpCZ3LDD
R1rVpyxcrsQgq9magsbWHG8l5/46p/t+5MilyqejIZPcUJ80MgpMKHdCsFEd+6WBjYB05WJn0e6w
58UH8hE3/rnzpf1vtgk392bkOjRk1hpljN1/CxhMDwvI312dtkz9UHsuo5EPpVC/QMqoi08HFlOM
tiHzQuGBWLuybIyfKLYPrfXc+IW7KzxDOiZ2Ksr6ZtsLvryxSd+YMcIPwoV/Mgo08FfPzvzeaZUf
agI0pPyIEaP/tPV72g49C7qi2PZwSKNxkt6/zHtSdXGMPXd+bEtAkZFOWAo2YcJXwl66U+tYOVAA
YRG4ZMaGpFZ+qLkFElGTlUBWXLJ36rwWrh0EIWnVHamiXlFvoDXbZ8+q0FBSXE1M2Vyx0UlOlVV9
AtYrdtSUvpS99S5DypcwUU8X+FTdK57n/o4FtEP0MEGxkkV8DonyERhskx8kG5qoQT2TYI+7n3aB
IWJThLsZuSx+1vUqEKxmdJW1cy88Xg1IC+e3bDt3y6ymj6lWq3127aQe/hrf8rJ9nQf9ZfQTibpu
Z+cOw9YJCsh80JM342HKqxc9ECL1S+pAu3xBXxKLPTHjEluKtyFXa+dYAZsl4K0L3BuoKlMZdZrz
de8qE9wlfT4jREvn3Coij4uOl+OKA/5ZsSHFaN+XEYVotDoRM7jIYmWJmXv1zg4tSSFKCOUULvO+
XBtrt/r+7KMnCUzu3dI4Gz/woDIVwsVeuwTvQ4byXthOUuwqZ31zVoeFEcwoB3k0TvB5LtiPGirk
j4OUX0XKh2lpFjYNfbusLDrzpvtY6f3GPm/XWAW0Se2t3Ywgm3zpPASymxDZbXWX0tv6GAvgS2bC
EmNGdm8AvNa9TvvukM/J9VcIX/2hHL5tib7W98QAbDxmOxYEejuMKtzrtSj/0mvaXYompzi8isvZ
2/YOe7/O9+T9qpqAMHfnRs2QB/uS69pJN+nApo8FVO9VTAapdO+o1AofW+GOu9AbqMWw0OdmzHlL
BvTUrOX6CmW3Pq71LB+kY3nbMMiHB7LZVdTYq94uvTRHFP9i23gq/i4npg10SWaF1REHsq+YNXqO
+IyK8+1c4Y+LIRceyqCWlCGgpJMZx58VBJJWL5eBrZ+/5rxv7vNKuz+AA4C1uUj3Gqjjym+Zzd5q
WuuQ9n669RgXduT2p51npL5dmwWjglPwOMEvpDZ4AilT0GsRVYvMCK8n8W7wveTVydm+8dGwnDfR
WZrg+mBdgoDJf+bTcECiqw+mFzrKTCUfeAuu2yZUTJ2igAI6o7Bk0iGkoPEP9fbBxiJpdkC+LfdS
ZOm78Rdx0mLsXvTIE4LDQmOn9Kgztix2oqUSFm7NtAF4Ct04AGsCVZYFWFF1f2SatX/nRZtntPeR
Gm16N9tEN3fVZH6E5yV3TBGa5woHc9i1LaGotTqGXjM/rE3lnUkCA8hj5bjzBhe0jJNUpAUJxE0B
x3rTsd+op5au3YRdXJihcWUDrbtl3ZPGaQH+YuFbZ/zHsJHhDtM6Wy2bBZRDlPS8bBKJfic7wUhZ
JNcHmINsWdAuBkI160eRjOq1TxnU6Ijzt9U0eNAdgzAqXaWPAqFqk2fLO2Mn+jcXYVgcnkCnoERp
5yu7eTWm4MvEmMLyB/ILAXpzUEAS/6XYxoizzPFRaJKjrsZzN8H1QPTnPiMzejWUV8yI3WEWsQlz
DuOcMmDyo7y/nlsbn4zlpuJzu6/oUyF4XIOmGrs/i8CJm7nxXewRY4+XKt91gKVwqqT/MkbVjSfN
xzJhJu662Dmmc/nKlDRsA2E9lw4D20bPqn0fvRKLj5zlZSy6X0UVD4wE4vW3vk1ANlgsfWc7hD6H
zLj3PlUWH21TokorB1NcI1ltpdmvXgMWwnRJvjV8QXY2PTk3YlHWTRIrrs5sW/edUIDyfF+f4PNh
GknXxL5+1/hguSYQ31xdUY8cC2eKGRx7b/F8bFOPga1V0jsENRfg2ZHTW5JX8V3Qj92lzqppz4UI
F9+ss2cWGSTHO9zAGZDidLOSgtqsXfYd6qw+T3VXnrFh8FsHncSVP8EWXY+DvJRFg6wSDJCjnARc
ISOBKp8hjjnHca3kI5sf/Nx9hftsIpiAQ+f6c0hkzvSxDm6PvNo6f9xZVHc8c6AW0vQXdgZGtcwB
5xM7WCGymj7LLBucXe8glSJyANcbCNK4jWVvKJVnMocdHQfa2RsC2IeppWQuaTv2qn6NmG5XLZuh
a5/g2DtwGG37vAocNU6K1xi/JtavoSZigR1pY4BnHex1eCqRT1BD9LMZ1UM5Js1e1Ml8AOopvvyr
gRy8V3h9e5gbldthyHXFrTdZ37KcuyjrlWmBujbdPs/ldAI7MlOVkX8RsI63Wgucu3ZAajdpRRSG
7XJOV4WsMMEqgi03Re1oC25boHD9Mf2CaqOjBDsFcLPCXOqq5mIxhBiYLEb/Xaoa5niBcyL0bH3I
1t7fJ0vZDRE2NJbRa2i2jmdxabTxawWdYXVphnNIIna5BEsFyCtWYXo9+ouHFI3/G4z+KwIVca+e
yenc1LVNk2Y5gC1nXYqZHyJgf7SBmP3KfkgfMy8IHuIU53BH49o9tYlXJBUZer5HRY4qni91jU0d
jy5pI1I06dVIPuDt+MuW2L2LK5Pey4AEYIV+DMQEBJfdlL8iZaOKWE2Ejz02K/GEUKVe1VtL++Mx
hVhyIAhLqt9LBLwRGqDnBvSpl6zcoZjMD5ZN+qeXSLV4Zb2dcpKvmTv6UU3N/JiCR9rlHTkIa2yz
7cypvC1M6J2nito431TvCV3MURIS66WzfSYZlAb7QS7OS1evxOBmhitpDWVkL/PVesmPVav6M08C
TMCBxfM88Uo5sv/LbZYl6mqToclX4qQQSp7taQh5t8U1hIDvnvcDTtHcT2Q2GHtchVhcxsBN9eAM
oDzcPrxx0dBxiWofllPCHuTFIRM/7fs1Wz7IcfTbsCfWDEdx2sTelVIuF2a9LsBD4TQMOXNZMDsO
c34KHbNsVTU+Vy2C01gysfqzxeYXTtTR9qfgMisyABtVt+ze2rrnockT27DQ7oS3nHVmg4idTP4S
N/ovBzD08sq7roHq/GlcYvPs6rHmVKI5ZRv4OMK91P5YAK5dlFkKBnu8PSHTOozJNHut2hz+/op3
I/ZNGqUC8V55scDTsTr1Ae8Bk30Q/ia+/hq4XfKXIrPD2sr63JiWVtPZZ85rOkCyKdQ7Pn0ZZgA0
RvGaAKLAqoalVwDKRipdk51jPBlscnYKu6RdMzRkyxkQUFstt8Lhr2xYffuZIKd8cnSO0cPhv5Nn
f9AKQm7RetqVFEjTJ0vaB2UoPq5ECPD44pgzDYqdFbPfyCdWuCLmwC4z66jHLv1TWh5bAtSxo22Z
7hRSMLPDX4FvugLieCq1HPisWoPhR8NIC7CwuNDriyNl6t2IvySKUd3wl45ujN9tEp5Lp+OOzTsD
MbxZuXJnFqJtWHZ89mNY4ElMMBXlelrO5dSCzs/q5CC5eEXLMiFXmuTKADG0wcVe3sLiTvq9cvr6
kAe5+zw7Xvm8ZAkwBb/Jr4wKZ+P2BCuTmc3OyITi29zs087+nKjOvF/Ax4LNliSMY8V3y1HRrG5i
+3dGpd6JafSg7XmJfE5M2r/JoMCBSYAHrbwfkIx6/lS9heVBDGN36pSVv6iAGdkeHA+FZBz3XYWd
zHLy8je28uKxHhJQnXy/v4KMgGoxcTWEDm62KOPEslRvg89dYFkH2PqqyXMOaP8Mxh3USKA+hl1f
bh5BRcuT5bnDV9y67hUpZrqHScICsYKi38qy+Yu04PxOo+Q4Z9u29+ycO3MAqGG1CuwaZAVIvihv
E7dcjuWY6i+vLJz9OJvhoxq5VAAgYcaegx8J2ZEe3diJGCFwtARuhyzfm/Exbf3sXI+opBJrmnGm
a4TFmVNOHVl8BizwubDjTRiW1npo00Dfl4HXPtoIWCioVwVYKhI93orr0iweZvgio2wBUj6xj9mv
osDh8seqbaSoYvZ3qbDXu9BllCAdiL6TgDepFafV2MJmAHA12qh7ufnFTV4dA2vwI8LDywHwYHec
WroDBG6sr9Ke5xWjteqPNSfGTq0956kyxWWZ8XwsQtLNncOhj1tq+MoS7dLBzXHLbRlK/UziBiIV
p18tfxl9GNLc8voZ7rpTbzFQrLRN7sFEUqgroVA85VXC3c5v0gdJrBwGP5i2m9HJg8Poz5q4utce
4nYdwG34y1dHC0REJp7zAg4gxz/RVbYDw1uZLqCzlPZQ/69ZEsaDo2St9GIGrOJiFuutaQf6gilI
PgB5BQEs+PzO0rbuqHGaIq5e9nHuhvS7idf+6MpRb9fafE8uPZxDrbN/FZw9/I2mj2Q+N9FMH3Xk
onDBr0qcSK6Yc7ViwNWA/yNF9wYuVDxoaS17dSgX5MU8sw8GAvdmcUhjT4kLYiGPh/3q9D5+Usox
6mHyPrpmRpq7HrYLGb6bybHiU2DQvDeZ6f4Ulgr+qKVjc1h7TX0D67fbebbLzwNSQJJ86vEKT269
as/aIT76ORmbmDqUfSXqHBqEbx2LNMn3WTJaHK5JtXcWbMitHfwblAUA6or+Qt0B15MWUEtkzpd9
bdEIoWvwf5EW2Gz21lMianW+1oE/2a1O9xDXiw1BE3wJoytv4oJ93ezZwSObHGpnAu+TycK+wP23
zh4oQYYUmFJbB5DyjmDwL9u4q12KqrBtJnxYS31NS0dRjDAfizC/KV3c2iXMNC88Y7Qk2Fbm5Ydf
WaAX67ih/Y+kTQrk5WwVTfPujmBmPAJm+5HH6d5hBDrlZP63nYcDpczz5NZnA3WZefT5SA0zPgfc
/1VBY9JUgwpM3W/2Qc4DIfMfzH3ocfSdH6bZG3Zt4niHkOvfibYJeQ7spY/4/jaHcuXwy7sqJN+p
Z0zKKouyog8/2b6ZDfdIsaEVDOOoR0EFxV39NuuQTHgAt9DK0Es03skGPsiGlUv+jdgKAwnT/y0j
YrHlNk7KzGI1aOoaj6U1IeQHlbpOcv4LIACSEHCCQM1BPCTEkl5D6Et6SL2ZctecbrXcs374yGcK
nBgH05yvKspjP7ngasX3t6KNchpjpJW1imyh3xG8kn2LkLhdJtti4LSyM8pdul8sn4FJN+Lfmoav
HRGXV6+0eKViANOP/mjELVniLgrLjJmKaBvBeYeabiDFm9XHv0cbYbDrVkw0qTbuMbGxkiSAEzpI
Hj771jsHXMK7TOBEcyuZzrbg6Vjrtdml+QrFKyUdWInkCe7IcaVGk4RWy36O0mBmsKVE/CKvaFtV
eSg0SWpGAzIBvSX2fQn9N/XFvK1FJW4QeIFQlFlzFj7n0Da89uo48+LfWwIH0IAiBPiLwE5R+4fZ
9PIOsGWwSXT6q5sS7g97uwu87XWbSXSC0MvqY8gK44i/FqCBZK6JtA0hwGTVW1+xH+fkTW8c+Ik+
zv6F6bmBaLkxweDvZjpp9k7VZu+qWmj+QDXEqImGfwos13nH1+RG/XW8mKapOQw26jOSmDqv5MeP
OSCuSBvMs1k2wdmYcQwbpeu3IvOrJ8slaMvdecGohfpdlM1LuBg74riAAcfm5TgUwn8sU6uOsG/4
bzg5AXiUAZsoHAmsOmtJXpUFjSlHKPJglyM69VBLDXvSXXDdCnlr6KxAXAs8y5VssXb0IaJzMPCR
wEF6LTgV1qsqNJCKMu1eLW1AY7EjvAMQzd/10OhH8O3AOBT4yH5t+l3szg0AcIH+XnTlJS6b9aVm
ErtQUP8wA6nY5dX4y+nCXTlMRgZDsPAxTSaARBh3Xew9G4+JkYYMZGbYa4gTNGUM5XTTQAi8xBr5
pmsRJ/nLxGlsHIl9eBAHkNofacD3YVONKaBjjF9xOTVi57vFP4Cf9SVrgpF5qOgOfY9rFxyHfDTJ
/EWa5E8P1uJmXtPlbUAs37GPnaIlAVyXVUPIaJB6t2zU6kMfT9xRiEdDUqAfJ6H16D8nFrFogGwh
4sUWlky4KQqWirrx6q3Tey2MYb5FndHBTwH68dIGGbvDicFWiDW95XLXck3B7PbUBIU+BFOodvGC
TjRLGB/N5OTP2Pvm7cz5xtSMy2eqAwOWEz2zrzIs4HXsX4zdEJAtLmv72AswJxD7xafbjO53Zl/Z
WT5ZIA/OyjYHdXor49nfemOxRNUae1Egwu49n3s0BZ8rMs3t8ODd1FxwmMsfTgFCpr0w7Agr8wk0
Xd0CbuSDaic90RzWz2UV6gt+Uc10VTOBtI31w1HM1AV6hFSGCA8pAPQzC75ibxsHWlKXwIuKUVTy
Is4i2WYTPa1X0GUx4YDG7AbN2kHSmprxLcPO9S4Y3PDdEi71J1SrTRhTPpQ3Y/rKLjhmNC+Lp5kW
kccQBD3O+mX4wNZtR+DWuJh4CpsN/5O/zb6jji6OiJt2RLTcFig2WN/LEv9rVnbtpS2qFt2k1Tcc
Weur7TTWyWZvfyjbkXOGiUWOjE8YYbgi5j5Bu1h8waZ5xxPwOMJuB+GPyFSGr838WvuIexIl5741
fnBOMJhvxwHzHFvXlEelrn9yacp9kRQ13en+NTFOE+hTuNbixtYj3QkItgfHLrIX+xoBE75ML4hm
xa92WEILTGN3osZc2snR7MPBlGcuHPXDarSKLNrNIoAs9BF4xVtmOW297Y95TZELnLgQrTZAYqcF
ZecmkJOPOtg7GBzVTapvyasCIhljViPNYJPpyBEjAgg/VyTK8JZNV6xGANq0mzVuErydrAKw7hkn
W6Hqd/WekyTbDxX2SXIabsSzQHksNbxR1Tkd3vo6Xn/iulQ8AldDR5W1p6RPcqytFmR2wT+DjKwe
3XV1WMqaeheqITwEDj8ur4NAIGJQXnB93tCYxRctRu7Ry+un2KxdZCnp/OeXI5y9AkWVJqTUqDCf
wRw0t+Sa0h8+ceYWKwhGHWCgGq2SCNVIM8COFhv9gDC8vE81ZwHb1/o4l/5r25pu0/n8RyYZ/zir
tFsabrjjwZvGPKCW94W7+MZ1TPZosZc5rI4NtqAceFp40c75yF8DOHgaVgiejLweCojhtVIFKao5
J/jnN5nHnBUO6X6ESFyRlWVoT6//AMJOmM7bwX+YirR9rRX4HVi8aXIOTaFOmPeanbcsrD2Fs9y2
uQ74gA/BnazQyujrKw/JGPLATH6IC4i9O7tAejaWsLu0KM8PLDUycLDVNzmVZA8rOnnw0lYezQQv
Lmd7iJXI1qcgScjbars+TA40uXjsknvTej8Q6auTrCfCvM4cANaP183C1e2OOimOZfzjnBfc2KWp
4yfPwxKZ+A3KSgXMsWCNiRbSsT3i3vNgfPIEmUR/cGagQ0PeBHfd1PP5DNV1TiPnkRtRoBzyU1sE
gaWioDqBh93aU6OYHbMANxXXN/uKeK6OI68jeFsOq3kIKTHOSJ7Ayuif3CWgaYqP5a2V0LWEd9Ei
egMlk4trxpc0aL6T6wRdte30G9jT+KO9MYlK6r2AyUFfSa14OiBgVs9iWhLaX9TAggvWbJ5jzfEd
sSBZgxqMMZecB5+MNQ3D9EjYwATUwh/S7oZz75MNcEO1vPV+ayMwxuqEDYcsuCc/A/gReY7kBOBw
cMG1DSmM7jQ8uFgl7kB2ZYSw8HDQZTfvKO0acV00yGkl3mGL9LSMCZQFZUORQhUbOE9Qe4awFNQg
SnVqcOBHnjOFN61em4MlMc+Mq9UdefGYqnvE9iH3s11i6+BcYoDdMd5xGg3jR4OL8NhjmHlqg5Wy
z5FuRKgJeYQePd/A+OR19Xvm9kUEr7EUT37pzru8XtRl9d0Pe3IhyJd8VYeKJQUGy+BpJEB3KQaN
d3vg+Whd3NilNaZHtis5kAaaMZZQEX9tG/huuuUlQTVl5rIckLXsnW5pt0p3c+GQtoGxzd2GBHa/
9AvnfV+fZUgywBnJhwLSHME9VNURhpbA6T3mrEXd9ovBlSkH8yn8l6IcOQKVGG5gavHgwgOysCpx
h9XfSnXsVCc9RU3YNXc8V84NhWwr4KjVJziY9nTx1dVfRiASsf7QfPrFRFJ4skZ/I7mh4lC0iZZ0
WD/Q9bil+47krMRiZIqO/FFBUMbCb/7k8HJxBEq181ZSKpPqiFVlcf/edV3/KHo6HJM2KA7JYuQO
uJq7w5D7xeaftSCczUvNd2fvDQmg9aaHtkAie4ufxz+WOeAAZww57Bf7z2j89tKzuidUxAqolziV
Sxzcm4lyot0s5y/60cSBdH0QBVqNvxQTeScZ5myPQvHjT46OOlCrT+EcfqV+gJmtQ0FggfYXP6/c
s73hopqVPVoSTLegmfGCqJHKrMlD+xP1wVWQoyS5b8A0bhz5CwlARVPXTiUWOfmQ9q3a2DVvfOPo
42g5yYPtDvpJcW/EJD4YhHsk6hMP1U87sKdodM0FIkj5EMWT2M+2wEHaS7HxfavaGUK7G7VU8AgZ
37ZmJYSJE7DejwlfviFm40QbX0ocLjMHY6U2oR8EGdScZaAaC+hh6PrDKafmYsePgqt4KpZ9UFb/
bOoSdzCdyu9hQeh2/dH6ain0QmxwBhKH6qllsLxjwQZzSsTmD9PeJ+4yD9GVCAzNpmbXjQhH84RX
Ic/rv/zheKVrQ6zj2jFS52yjgibtT6ZUatN3bfeYcuwc0wYoJj4/NhTsVe2KyDoWHFpUWGTYxN8K
N79zaYrfSU1gVmXcoHxDU8rGjpf4xqbQhAHLX3AR800TK6iZkaYPTFI4mXq/W09hOME3ToPifYhR
rgObpUNf8GlwxUwLK8DEbZnlOJuRgSHodj2+nPmTbkmk5aL0gYkI0P2kRoypj6xprG1REHecpLPs
sU4HxEcIToiZfqG1IikZ0vC0G6bBOdhFTxq9WyhEYNd4JmtynxdF8IoNKN+2Vesf8LaAcoLisUXu
T4kJjHz68dUTkBH4i32rv7iD17J0wGDDmkBxvxiXJtkHk/8vCccpYUNqzPW6b4GtIh1FYsbd1fOi
EH9jnMlgcGHM5d4ynjx86QkDoDsOHX1WCafc1guYJ1mPynfsRu/thZpIdCmH0p4eHDi2hdCdWLW6
MBetq+KXhX3xOY8DSFDPgm8OsBCvWuKe+iZBUcGw8debzfgv8aAUKti+Vtn8BgizB7w3zYG+t+X6
u9P/eqnVbnJY5qc2bzdQCMiBV06p4ADeZgHQbp3C+BEvLaDMzf9IO7MeuZElS/+VwX0eAqRzf+iX
WHNTZkaEUtsLUSpJ3Pedv74/qjH3ZpCcIFStEgQBWZDRN3Nzs2PnpAUVSivS2l1uyOGxAIZ7rxFU
oYZI1LYpuW7pcTPDuwJpJyhMITTzLXpUaltACBwaxRNFrOGTgRbChf8XsYLKk/Zx7Ut7rfZ62vYA
IIFAlH9INchLEnL5j9BQfV4JIRoCXc7UqCPXgdbQtW+oFve8RjWQ3vnwc4kubcC17o5o4ZLmlXte
pg29BUF5H9bke6CSt/aC+h1kIaoJM0igPwgl9NEC7Q5qTg9yRqkUvvqmkcQn6tn0RGqCDKVhGg+a
Q2TJdUFDE+HhPov74gPs4fq+GOIcZgjkAczCp58Nnxd3KpRAOv+IU5Q5Ep8j8QfZajBovr/VihrO
GkMHx+nq0tFSGv8IlIaKAj3uVH7U5mupafVHAT8XbKqkmU65CsIsRWxoO2QOlMsqe7Hwe+ACfvHJ
oip+MJ0XmyYGYrxRkkQegLjmEnAaeJCp3SH4sndpCwP1OZZNk1r75hIrfMkTqmNDE8lPrZfor15M
ZlYCa3+Ws4zutM62aa0H0goYsiA5r1PgpQhOzxWAb1NXlEejpVUSkvKvQz3CJQU8tLJPGzkPyXpf
Vf5XjWtxEzUkK8ixa0c2P5k5rdVgoAGw5sMDfoTIDrSEDBfbyMcqScQggWxTd1XoNyKWsz/oSJCA
jemKT7yClWNDTzhd0JbjPOSKwrkJUJtzlKC7E1xgIGGl7tkkzS3fdTkYZCTGQjM7pR3tuw6YKvwR
yTIhyO5YUQTrQ2axbDHCPb6tQ4CvJ/Fn8OSfzMrA5TQxMsY+EsKGDVgAkl6QT7x+S9hjjXA3xD1U
YggQb+ycjtjew5tLHfxkFR+6DXJJPw8ApADl+cVnpGHE0cqi9hJ6usGtwrYrBQVVKmkDNWUoZCxf
aI9CgGbn7lZArag1pVVSWtpIhuCXSXocKtX6Ow0qpDXh7N24Dsip2+roc9FyXRWqLXSVMo0u5Ino
e82J4kncpyf6kz+6Q7ZNlf7bbRNz2XJM6DbBtCoMXZMnuugkwsw6yJv0pAxPvfWJ5jUjpHmYnsTb
duaC5QxCMW2hKfhq1Kb/9X+yv/86+0Ts//Uv5f/6XjHofWwnpyx4IbGgZe5Ox4vW/tec3r/btsZv
TiFdTJP7H//1L0vI+rWtUeT+na2CjiN/1C089d3XxP1lQ+dtU55WyI9HMcCwRyBcty0q6tykJpum
oXIKbBC/40q+M+kiKKmNIckpbWEOAMheDyc6QsHm/QTyuq0lsqjk7tsftn3pQpKG5cqYF9aRQ22p
psajmBLJZB2jjkQIhebk9D1KvzV0kCU2t9vu9jAXFpGmG0FyRQFOia7i9SipiKsx3DTJyYQSG/Rf
mNl7l9dxlF4c+/G2LX0+o1e2Jns/cGwxqChXnCzySS3dbxr0Ekr/5bYVsWjGVm1DZ+5sjsD1kEBb
mq1cYYYrHCWIEzRiB+OXjmLC9mOufdRVZ9/Ub55+j6wV5SDSmRrNKy92+gGH5Ts8qF4iKLm6e7Tu
bn/a7PCbQjZl5lmoij7+vv6yLsorSfJscdab8ksh3oDh/rptQZltmtEEqBBhcB8Y3NLXJhoFFD9y
ReqZ1wtoAqgkhANJSAO+tG7/lgT4HLc8iS76ppCQ7/T8Qvbi1Q2iI7pMpFjQbdsQVB1vf9bs+JoE
F4pmKKYpK0BOxq9+d5by1Av45ry8hFTTD11C1sGikwydh0F+tcP6UpY6bEt0lRPzxgTPf26eQyTj
cBVDs6Y7gjyUB+BPFLz6yWwWA2x2BtKYz5kwq5cgQ1xQHvyAkoOs35ech6fb5sc5v3JejF7jl8mF
KeP9J8uu06rdU68vLp3yqRguOTRu6NDQgGdb9V5y729bm23/0Rpk+jSWCu6A337t3VxbVExIt1oF
woZ0/5GyyfWfahavTOnMb4xWLN2UUe4ziEKnzqlKwKqmenEBees0PkLsP9sWEc16T4R6e0DzU2PY
uk7K0+I+s1Vzcs+Qf8xzq+2KC0DGc2G4D62ufrhtYmnOdKRZVVkASVCmc1YkfjdYQYGSCU1wZ+he
xGuoVJDGBBCF3za1tBlMIRgO51SRtYkTdHlJyYGaVhdq0mgQq1/Axdy1Bg3VFXXLyFReoB7f37ap
LE2hiUvAJ2iaPQsJAL/W1KUxGpN2JGo3Dh5ZgugXpDAHF/tN3Xxug/q1BSjV2HBg+HeoPR7yyjzf
/pKliX73IcrkuqnytvCIk6tLBU+F0Zz6lJbJ/PNtI0ve5r2RyRRDg1MCBi+qS40kpvQS9g+6SRKN
phP5gpxfKX25bW9xdtXxvNn4XUUbB/3uxCFxpIdZz6Bkcu9FdQocZ/u/szDxn4i7NooGOvtClc0l
iqahtHNWjtnvuZ+6KXY/iXrLMtEvnJwz27TlVtP78lJKr2TFU1L5vvJq518VNbnTnDvoC8CwpyuO
ZHGx3lkdz8u7yXPMMk4Qfi4vUQfWoblPtE8OrHYD5FC80utok5Mgvj2byrgBZiPVVVPGS+qGOr2H
HVAP0Dx51QWZjZ2s3MdorzmvmXOEfiP27hufCpb0E+zEylgXN8o7u+PP343V9aGFylwfu572Qurk
s4O83MrYZmErjplbFupxU9YsOCGubdBQBsaJ4w5RckPOAfIY+2SUr6J+Umxzq5S/UvO74r5IzZuX
Pcfe4bb5Je9myQo1XQ1XjYu7tk4yNYxCoMyXuidqduAa2eWaC/2HqVTbeKwPelHvXaSBl+tty0tz
+97yZB9pHrwZkcURSeFsHtB8iNOVi3UeWhk2A6NHTbVlOPsmV57SA9mMoc+6oEVgG5+skvsbwtgf
t8cxPw+mDJ8Rq0fZhXt84kzQVCFayHTOQ/6FJxbOGs0JKsXRU1ze9fmzpazdDuOaXJ8GgjKZZhhN
0WSLl+P1mgUBJWTwPOxKeFICyMprk3eGLjYC8viiWAvGFk7flT1jcgd0ILpd4LzVxXPPDgvlSw9y
5kLFsKssJKkKqBge8+6hU1Yu+fn6XdsV1+Ns9LqgxIGbxr91wVc3ePKKMxv09vrN9yFWxlexgLZJ
VY3J5ZOmWirTIFtdoIzceunzUK5skMVhUIawFEvmNTENIKiRqD11zuJi0umYDJ8Kolmio30N3PH2
UBY3BrA3yyZgEbN7rbbkXAJdVF6UloyP4R4Ug76YQsAIW9XU1qLhz68gJs9mWCS4BIdsshXDim67
wNDgBI4Q6tBaKJMbyKeOqvkQmmgsjFxTgLKlFbuLU8obn9DIkHWOwPXOMElHQ+PA+6AN4WkBBa01
z0n81dLvb0/oPPrhVPMss1UUUIkWJt7Rhaaip+OMZ1BIZKI5e0RX7sNOWzGztAWFKUj9WMhT2GKy
BSVLr6mIqdXFoM0BRp32GPmD/Q82x3sjk9OUAXOsJMSkLjmPmBrsNEXJMv+aUnorVqKfeSqGC+29
rcmdVpg59ezAxFby6jkfQU5TszqM2teSfJHNJ8JV6P/7SKb73dn58YrjWJ5PmzTX+AIx9Mmy0S5B
NrBQqotO0nQo6w8gq77e3hlLOxAMuJAtXdPw/ePP30UGHnpJWqnF9cVUvW0Eu6+UP5s1RP7H23aW
diCZOkto3DDW7HEY5aZFySmtLxA1IZjsAjSGY7BuD7fNzMMA4PK2jePACdLcP1mwpu1U16VH8ZJq
2dYAFzoo9y0y5P6zQEE0e7ht7XdkOrnBFEZl2AKgnibLk71Ii6EZSc2AORjnVPctAKuW6GcpPGnm
s3APeuqNHeabLDC3UKHvQD5tNZLTNAlDN0+u+vb3LCymomra+KDkFiCkvl5McFqqGfhhf/H1R8OT
4EelOm0/aGtPyYXFJGnH65vkncpaTval3PFobSoxXHQDlvu/e/pGgmAlZzf+G9Op1U1ml0Yjnefx
ZCw95d6k8zP5opWjWubFRSkxCO5M88FvupVds/ACMRUD5Lhm8FYFbjlx/wXo4NTlari4Gp1RzF4S
KjL4QxUKARrQUTWXRPkdtM7DEAQrm2hpMolYdW5WFo109vWiAd9WK0AFPVSswZ4mWieQEEn884uG
iPw/RiazGfUC6pWk6C8251vJgAuKU6VDmKuuLNuCy8KQZdMvbOuWNi0zqIhm523Y9KjY09stSlS0
d3+8yQlvTJ1sCaHw7KqGq7IzwfK0F1lA/JzKH1T4k6JO35OrWfG/S/5fcKA0lVw8aaDp/RxDMg5y
PW8vnVOiWm4DDUtTyrxaYtE4LWJ/C3shslQS7X25ltmnuuzyj8KAla0jkAV3LXfNnx/yq2+aLGWv
IySLKErLneRvq/hHI51z8WzJf92e5qUzcWVncsiRlY9zWSnai0ohrAtPckD3lr/pstfcOjXSvq3e
NMgcVqyOHnNy7AXXBGGsxUNOl8fT8u4+0hWi1wIV1ksI9x0UxpEoaE7dUSfLuqPpRpshoAadfIQS
plCzFesLPkeogBQEreYyHzE5ipIdtbZkmfVFsf8KIEAiUQwGIUkfHX3l0I+LNBsmpR2ec/g33Nz1
MEuAzGTpk+YyiF8RyKQxSZSBrgmylRTwgncRpEtpLiAJPb93TRUC8bTr2ksNyyeXx3FQEIhR156o
iyeF7g7uHVKzJunu6wFRhx1Aa/X1JSouir53m3s1eLOzYyOeqF7vK3F0kbiB3aSloBWYn25vm4Vr
fzykbBcKm2RWJv47c9UkhRQtvwhauu0GFCbEr3l36TxgP/QeDuH+tsGFncIdy9LRhkqX2DRlZVCs
5gd2dlFiEBLOneZ9kApQ1tBOAG1Y2Zbj1082y5WxcfTvzkRuqQ44YStDTwrAQPLQ1AepPLnRj9B7
M0Maazp1e3t4S/P5fniT+Yw4hjWwyOziJNEXdLM3tScOVdk/IBMNBAEmxqG93Da5cCI0nDpFEngG
ZGjrrgepgs5AEV3JLg0I10+9CQ/m0U7ebhtZSgFcWZmeu9amO0/FSt/ftXRvaP7nEkmS2v5VkJqm
HV7qjg7aDnBT3ba8MKMU3tgvaM4pgj1zPbyhagapGqL8EgFT2hSS9pCiiBzQhwHz4a4AXRZKa3Xc
hbv4yub483f7JrR026YTP7/kMS2a0m4kdLg9qjULE28dK+DTRcuosh6ywBiJ22TFwtI1BKrAGIsw
HDYxrRPDLZJDDMdWLMr7qqQLRXqLgIPZxqvmvMQN5CCvuljb/4vjIqDnMjAsyvCT1QqFlEe1pbEZ
m+pLrqZPThbc/YOpe2dicr3WKaQCictOzLS8o3zlIuxZBeWKY1QW/D8Ahv+MZHKSU520uxpDSGrD
nOLDSdQOsHcgzbwTqo8CteVk+wHlTUcO7y2p3sDy+zny5Ts61eiuox8VRtuvt0eujEd54s/efZMy
jRGHPPblKGR2HXD2tFzDleBkbr0LS7/deFk00FOnn0OmZw9rG1TePv0ttU3fp0vx9rjyNeNazr/G
1HA7GjyL+sS72lmmDFZsQNmqFmcT0Iqvgd8Ctp+Xyl4T4Mg1+9B0+kPLVwiI1rhBj0Uun25/x4L/
Y1L+8xmThRrkcODNwz5P6yezoRMVgqSuAkEEXOG2peUj9R9TU1cbOmGbOAn3SZ7SX6W8GelzHj/7
8gcto83i2Lrfe69fuTCX9+G/h2dMfJErrCqLmvEOs5/U8jm2uEpeb49rZQanxXbEHAzIXDEB/HuP
jPVJN9xRdPdQtObhtqn/zxb+z3DGb3nnWgd0b7ou17OL5z1XyC9qb6b5aWQhkFFOtLO/G/Fm998i
/ajZa8u3OJPQ0lAutiiWTX1TJuKgA/aeXdTizmkamnOPLliy2wNcnMt3RibjK9sQNrLxiCrlCTZp
0/sq3KMJi9JtMwthlK7qJmkhsgnkLUZP8W4agYxXFO+J2yzEkdpfYXLUIT4Q5jdQ6iumlkf0H1MT
l97QBOO3uptf3OCu1z5XzZeaMltprgT2ayMaV+/diARU12FiEBi2FZ19UOIj2UCncWkhtPRPPIZB
M7qm8GuW1I3bTEIqbTzGcG646pOVfEjzD0a9ghtYdBdk5XSCMt7z1BeuhwRXvB0FTpvxhHgK4+91
eoxQQPGbc2We9BKofwQX5YrRpdV6b3MyjXFlBEUZldyOtnOJK5oD8uIQKTRFh0n/D/yGRtKQPB51
KIL66/EpudwhrKwyPsN40rPsDD/pESrpPViXtcf7UmDxzpY9mcva9aFoDbj10VfYyPlfJcjZ20dq
eeb+PRp7MnN1DLWx4Y6jke+k+pMRvhbZd997uW1lMa54P5DJrQmVStjYDgOpwxD1NlqCwk8e6YEk
e5TiV62LD2SjNpb5XevQPPjg2T9VWDb0f+IMefipJo9b6AKnRS8ZJBrNTAU+P27IUIwy1sV3JxMr
zmNx2d6ZmSxb6iuiN1S2Y1m8Fv5nR1/Le6wZmHgnv4ck3IsYRwta3ax+GumX2wu2uC0AWMignRWK
GuPP3/sl2p8Q7BwIo6H/6pR9q39N8U2RuRY6rxmaxLV2k/hQEDJVdC9CQPpRSz424Or69tPtAS3O
GMdVA6DLb3tyavu2Cs0hYJ8PEPjSo8TzYw01sbzJ+bctWyOBwga7njSYmvs4CnNei3TO54AzjPbR
N55bD/4T395A4YJ459msvg/6Q+jQTERDtv1EhmJl+82ufIvrnrqaMHXKrub0ykezQrRNX6ZvYSb5
d17qGo9ea5r3WW/YK+5DGcd0FQ7/tqXb3McmsIbpiepCUAJROqRvcSm2QUDWs0NTqtzBP1qXTzV8
MClAdvrJtmkVnsGr+vT9KT5yKmEGFYfYln5IKltemYLZvcpnGZxw3qzqWEKaHJAiqodeypr8zS3p
UjMqhMk/pmSVFHphrJWc2WwLT2yNW+/dWYmawsrNGO5ly/rsQUJLy+bWC9DPoQfi9iZeWtj3o5o4
6142wjzP2/zNcB3IeGlqbON9u5pVXZw8i+w/NxbogCmAxOq6WK/TPH+Tk58yIjCx8uK77qYfJNTX
1oDds4PJ7MGvxDY1+NssE5ibDlQ5ap+9Abn9pFf+I+3JK5t0zcTEHQNyNDTJbLM3p0q/hzS01ug5
3l6ZeYRvAdylWwIYgkqBdJrhgwo/8kMzZBjDi06LPc2iUHfhMYtyN6T3KGMdkFjeqZF3rOnOCouV
2sPCmo0ZRAtsDPlMEKLXmxDZD0WHKGhk5HSOTSBgsGgH+kUlnoYlhKVpGa6ErguzahsyHRWaBQRC
nabeadnUtQDOrbe6+oY6yr6x12AIo0+e+BYs2IpJptiYI0jgIKWNLpXTN592DQ2GTMP/O9HLxypC
khf2XMXad2uo/IXDfGVzslfCrlIjwBf4TnomK+1M15tP45LeHW9vmEU7iPSS3zNMrozx5++cRgwv
BTXROn1TyaS0UA7s3SDz9m1mNhBFrT5nFjyHTT3K0FTAARpZ92tzXllHUd5H4dsAWbdhR/uWLEoO
z+/tUS3tCbAHugKijpWbPtAE7e41QOzgLYsKqN51LXtApGjtbTYfjM5FTl8Sr1mD9OikeEDTs5Ao
zHhvVetBx5jA6abtC6VZcRvzq83gQqO0pIHlBu0zmbNC7VLDpLv6LYLtFoXAPvxmIqymI+J0SKLv
t2dufn4NLk+g/1SwSfpOsxGNCcdOi/woeQCYUdpPafQE6QI8w9/M9uttU/NFwhSTB/SSBq9ZRsBV
obcryVa+BbGDNJJkwG4ArfwfGwEfNV7AMggiIA/XG64kEQfJ7+C9OU4rnosuife65Wcr74r5TrB4
gXFT0bGgGPo02+uHrUwPoRW/JT2y2XCSqT3cz2LNzLwOwDxhScPbjeHw9M2X2JpwDKsVF6hh932r
P8ZNvoUS5hV6/70B/kuSnIPWowBPrlmWtN3tyZxHlr/t60QzlOV0bYrsSfLBDaw8FpcO+odMV3bw
sEd9TxsuuujwMHgfmv4JYmi6lI4OAJLOvzOqMzKrt79j5rR+fwaAMNghqNpPvUiUe3jjoBEXM0Vz
Bshb6UU7s27oyr27bWl5xsd2PQupAHOWrdBzqbQsdHwuOgz3aCZu0pHp1t+jEpvSaa3sMgMNFhOF
jD9+I46DfGd5EsU7AwQQ0aCJSyk/FMOH1n20/JVUzGzbjqhLrmrGRSJLGKMzeOf8aSNWPV9NtItU
tPeoID35KlQy+XC4PYmz+3M0Q0ePJdNgBlx+cgbDwpMrRS60i55+rbV7Xf1VkSl27JcSdU0k3ZE2
/1P/TzsbTx9TtnH/KClOLFpI4USp6rsfpTY561X3EIK4+N/ZmJ75hLKfW7bY6En1t1Awm+nKvM0c
P+83YbL1kA+hFKJP7mZV+ImHv7Eu6Ny3Av7lWN6q9XM1ctpBGeYWK7HAzPdjb0Qt8YAyVUOeFjic
oSvdAdnSixhQ7e6hikNOFmVy55m+6z/eesSpPOuJ62mnZoTXWw8NqQgup8q5RLr8A6azO3jm7voo
+nl76813+Hg/c2uCkwJbPH0WNimIHxeFgUvkJs+hFj0JtYZoxF6JQecO6drMJOrVdQ+uX2Frl2RA
KsmHNhEiSBdxg2qtgr84IIogrJNFyDG9nyvqsEEawKvrBsN3ObQ/lANKtMFaA+KCGfaBCnQf+JAy
RyakUSbkyjcurtPdS6ZDZ0S+Ec3KBp/naHkhCBodtRF0RXVsAm1PFTMaBtC3Fxob9zIU+8mjnD/D
VOIr4dZUdzJ3iJX++WIxJoXX0YhgYZjXW69XZckbwH1czBBoal18gPJkXzYxlPvWSvQxn0aOEsls
QJ2ke8B/XZuyQsWFmr/KPqZ29hcKbMgbjZkG7dvtXT53FDQVKoQ4Y3SIYvXE3dV2bLmDHAQfu/Sj
hT5DBe0hdISbwjL3fZdsWumPx2UThhicXdC9gnzL9biKDP5g3Ujlj62sSA+pDNMFe9HiMq6Kaq1T
ZXq4FACqpsV7EkQbD/QpBsFQ+nYIsnz4aCG38lJ5HaluKSqPRi4Dbo/gg1gZ3dygwuVBxgbcw5gT
mGwQaJxLq0fd6lw13bc8K9GDlaB3Nw/xap/+dOWoIr83NT0A4BD8gqRNfe6KFpUCaUO2lm6cEt7e
X0p+X/nuyq019fGjwbHXleHRvzJ7s/RGVg61WwTnzDWdb4rVgd7yspEqL3L6xy7I+4dIaaNVPMT0
JGB3zEiCdfqfesVki0pZYNlILwRn9Li0F6XoDWcz2OgBG21bUM+yf6GhV0OJbORPWZNCBZZIFfIJ
HSybB6mooWN3AgTVQ4te6AJ+mZWQcoaJ5gN529PNoPGsBkk32dJ2lMdRAIHcGcrmHGHoCG4uo1IM
5GVbePvEKMViwdoV5V19l1tkAiJFocXDdL6qIIN+NtEA8kdCdidxLHkTRCiEtZB9/bx91Bfm8eoz
xfXJU3hkQILNZ5a991xryU9Jgya+Me//2IxF66vMA5fECs/OazPo7WTpmLs9a2V5H9Ug42y6sAfz
7raZhZNGx4VM8ym5G1pBJ/4/yIu+SmW9OCf63eCjhFicfb3Y2sH323Z+F/vep3BYXQJ4AOY2cQAw
psmRTlQHyiSlSs58DUJxFerkSmIg5JlG4uBJvr3NTLTvIrbHI4wLsFtHHUQuZCiCH4SvxcX0uq+q
A0vR0PvBC/iK9iNiTbDrNa71kiObeygDjq0MKYzYdIVqrp2ghYUHNTxmNHiM4BAnV0kroRriWkl0
bur2XgMZfZfTpbJDW+bL7blaMsQzVsftjjD5aS8C5L2xaSOQdS6zpHkdkkR+hH+rPw1KtvYwmC8/
pQF4BgBdj95hmkCBOEsz+hKlFF1+RlflzoJ3pTMhZC/qw+1Bzf0srQ70olB3kYF6TksR6KGArmjC
5hxoP9P+a+n9yIrvkfwt7n7pytqFtWSMHDK3lYF356l+fXi6TEZSkyzr2TQRQvfvCru4b4YCrni6
xP1Dan29Pbj5io3t8WOQq/9+YU1OkWzlENIpdkl3oP5SSM6uy/q3BlLu22bmV4cgCcW9IdvsQ7bG
9bC0gYSC5DrFWS6eSs/Ytf1rbT0Z2UuVVyvLtTQiustI3BFbzHHGSaY5tStEeSahq+4HLRUbb2yQ
HdkRV0a1sActGaDxiN4cIcCTc4XAdQo0v63PLfmoLwlKunvF+5w6rboTubtWz1yYQyJCme5AsmvM
5cSa0dJSExvc91JO2OlvaunBEnce4gdrTT7T7JrCJTb2GZAzxLXS/Hi9Wl5gehoM20QW7j6qkFyB
Ivf2fhjX+9qnCrw2TD+Gwvt0fmMG8AimUtKeKzemmSzcmEH3LDfBXdPbL6GZfjBUOCplV/7zzfG7
2xfHwaNKnfZMCyTVByBmzRmSo41Zf2khi3N7ZWV08/njaSB4dPPG0kdKoev5G9/kVpbY/rlpwkff
dB9RW1xBi8x3+bWJyV1ep6XllHgEkvtgvVMITiXzA7CVlbqgGM//9UKNrxwcuhBkeViu66HUeaf1
alT65wj6UFBE9HYMDmI45lA/m3Z6rylf3LzclQISQfhCnhBG6v9y/SD5boFRONjhSHTeKtqxMDR3
TPvBQZEm2q5OLBeyfe1Pm+JH4hlK5CQZOZiw34zz9i4thZxMq/WD65/9ID66WrG1lGMy9PeN1d0b
Ym9TS7q9k2d5zd8WeQwCM2A/zV7VdZNHNhWX4Ayzt7LV6KFIxdNmV41s9HLW7lFkayH2t9VdYBn9
JnXVv4tc61BCCZt9CzfHilOapR1/f5BFvsLUaLCapcyGMidcJYlwDoK3HsZJXqh5+JgiytF+8FDQ
iRR5XxXfbeNPe5hHwwQZUCLwljRmmTNvEO2Qm2F41inWDVn3OSQO33itVaAvr54SdZVcYn5bqsSA
GoHZ/zC8TFZbiCyLg0QJzhY9AX35OGQhfHZ3jafvtO5zbR006YNbwvkrHiJKzInyBbEzZKxHfm+U
BUT85fZmWDiVXKbAam3aeahKTBxnngSoxsLReK7yUwjNTFnnqMeu1Y4W3MuVlcllmoW6HZI+DM+u
r++z/C9lFXowKwWzlOMrD7pHRjPntWt1BEAMSQvPfv/QImuJ1CJUTfxpandJHO5CSNnrkzZ86Zw/
DxVUikdjigp/Y7Ky1yc40UWnQzsdnoX9pIcHH8FPk2tOfnFs949vA0zxTCewA/MOvPTaFMWllIeF
HpyRYUK07ZOJflx7f3tLzGME0v/IHFK15IFI0/u1jaSgd3xQyuQ82G86hIo+carb9ZtRc+K2pVlD
EotmE93roLppnIcC7NpUFseOb1pueg4ir9yYrfY18iwQHbCgZsnHvE7vDLIEoeodk6zaVDm8uWqw
L01npY6/cAog/iV0oJVgZK2afEcYdhBMIw1zFlH2nDnO36Fd3cedv3IFLsws4Z3FHuWkwQMxNdOo
qDLmpCPs/K7s9lXzARGjXZEaK/O64GRswHb8t9hgXSBVgCZhEJyN6inovPsENsIW7CnqSEp8tlZ7
nxbtUVKn+EwEJk8LZWVDyRkFgeCMShG0fdqDGX4W3StyO052LxDkur1tllYL0okRt0KudnYIXEVu
4q6JgnMfZ7vEeiyT0yAut20sLRWcRuP9KJMimSZIyjLTCi/FRmbCoQ8A1Gk+kiqD7VZaKTPOR0NP
Ov3gJAYIyKngX58BuMFt3CNHWqBzIpK3Wig0Af26PZy5A742MskI9Ab6FEicsSOMbhupHzUEP25b
WBvG5CJxOkcqtQ4LUdMCJHyxbbTxspVIYdGIQf/gWHXWifOv50rp3aFEXjE4m9JhGJRNS8bcFl9u
j2Rxrt4ZEddGOtQreTthpA3QA/pROCsR6vIguDHACo4UzZPLcAg0HTQz0Y4kwm1Bp6UFxp31WVmQ
WbkBNjegtf+2o08mSxfN4EMCHsDJCi/pKAyc3zfxk0RvrmseU+UQUeANq5WDszR7Bml5anjgIHGq
17PXF5XpVqkUnKsW7kznWfH+/uPlGV8o1hjAcnXYk/d/HJOvRcjZPbsKSk7eozkYx9sW5gtEazwU
LDLMCTYgy8kC5YDNgzxOo0tg/QXHzUZH68j21+AFcw+DFRMkDalA7mxrMo6gibrUjLzoElpm86MH
HXvWctAFepk5e+pIa/Q5cyc9NvyrUEFAMkMJXL1emE7TJWkgT3vR0XbBWSMCfUz1nyVscYn6pRjW
+rTnG4EXjQxUCGPsg+njP4SqMwBiHF0K6S+/pMOier29TPPsgq2TwBzfTWTw+Nv1gIYsK7QkhOc5
RcwBivWfthk8UJXa4YVQZAp2t82Nq379rhxbwceiDOwlJFfH8b57p+nBuBcjozkn6UmV3eK+84tn
6OF/Uon9hcbMQ61V3oPt/el5IjM5VmUUWmJ1KNsmftUT8OIrXV6egVCigFbves/utytDG13a1djG
/AmgK8hCyIHqU1wcJVbLR2FzOCNNPtxLcpYdRCminVM2LlqjaFZ4pXXUrPqLiKT2Ry6GAIX0dhSM
C0OhnGETT7aaFiraHooOj6qCRYdVWQb3gQf3eSaK5NkrPf9HJsV2twk1uZUOorWHXW22xoM1mM2h
8URy5GxT+e/T6FtXiOjFT1poMLx+qJ7Nzi7R7DMRnrFaGg9VUVYPCPoiWJLvKrXP9S0i6Va8MxO0
Ap0SXYegd6UTahMqar2KdwQ1Ge0yuaXdHCXw8OC5vvtddF57cjr9m1Qi4K3z9N0EclMPezQCyVMJ
lC5Rerob7GIIUHMJlCda1aVNVQxoXdIhbH72UHfYa57vPRZhUKFQHpWnLO2HH66mNo+p1/L2QLBz
a/mKt7WkUj4UTpFtyYLkl9iCZKdAVh5gvNIcglhDSz4WyHeBHD/EqaGdOzUb2o3i6s6271PjxUB/
8W8kx7tgizR6fmLPyO7ORKZA30iOY7+2QRccctP9jgALbQS3d8rMaY2ug8wKaE2T9Oj0qeMCO8jU
UB/OsLRsleIQSs+6OCXdGqRxxlQMKI94ErDT2NE0XvbXp61DyNILjcA5d8rg/oXGsnOKLRPtVEn9
HDdeuA3VVNCFQdC0iWtpOIzpv40diEfHQ9FTyNsml34WOvCO3vr4p5OAA+CtORZXRh6jWcTWSa7S
6dp50H9GlroZFTnRH9tU5v4fGIIRhtoz/nr2sGw0pcwjJ9fOoXVpu6PqvPX9F0sEK4s6u+/Gyih3
tqVQnhixRNdzbTSjIi0X0DklUPCKh4CUS1C83R7LzFuPRkwgezQsUkSf7pw8BPZSFJ16Hjp1N6DI
k3bPuXav1G+oot029buScu3O4JwH9UBzxIhVncYgqIP5igIp6rmO6Nruf4V5e9QgwvPCB9v6IcqH
IH9qZXcrIfueIeFYvZEO3+RGsR+Ss5KgDPSc5EiFHfPVlqzZLcI0/CZPYHfbYx3jeq5luYYRhy/H
gclbc1R9FBGKAx+V4C6Kyq3oo10ufTCtA6ogu6Y9RJlFG8tPh5qdm35LIewu7lZJoeenWjBV4G6p
4pBZmH6UNwbDLqx7MNin9Or3lyrLYOSqvhX0IdxemyVT1m9j4wuVLXc9/pqLzvHr1KBa3D6jcHQs
C9VDZQVtYeGubLn5voZV5Z2t8dZ7d2MXqYtoVoStWvqsssCACvO1cHfJBrAeQl0WjYL/5OwkXhBH
aHLqJ0/r6CuGIMZp9yzY7VlbtDIeHEBdsCtMQx0j0EpHrwas1BHgHXkXBuXHWupWFmeeiIWZlaDq
33Ymq2OKxiL9I+sn3xpVpsljxcpezS8IlhXRvmnqLcptmzL+olqf/niEqAyA+h5JkmHMm4Q5kmvk
aOs18slWwZQ1+wB+ejRjbhuZhcAKleR3RiaBPe2xUiUjRHLyB8gBne8obWxN41XJD4F/V64RTS8s
2ntr00UrCrNR5LSTT62fv5iJ8ZfVojJbeCuDmjvWq0HZkzXrC7IXbc+gBnTtnaNfnmX/g0C710LG
+Pb8LZoaIVeKxQsMRp3rAzUISXFVRGxPRvirjz8PIt61XXP03TO65ne3bS04CmCZPJLJwlBwm6bk
SIiXgD4S+UTpeZeg1Tn6SDyF8tc/scMlrgOXJ6aZbDwztpJMNir5FLlHxUSIKdh72kUNftw2s7gZ
YAj+f2YmW6/XelGLqpRPKJVtY8kvUa6UNq3irgxnXv5ij5O55XVMNpOmk8mrSIuMIhd1rpyqMnnM
0cOtaoJY1Wy/mHlzZ1gUE4bk6HTV57g2dwHadf9N2pX1Rqpz21+EZGZ4BWpKKkNlTl6spAdGg20M
Bn79XbR0v5tQpZTyXR2pX1qnd+Fhew9rrwX3tiI5FLi8clU6CsKMdYhRuiHJbETWbT7LB54pgZza
XJAIgUo8ALLuaIoJKsbVKOvUmm/7bgIN9ehtOo1BHN2fydpOXXl0W9C2RW8deLrFclhd69ppS3CM
xmLnh2xl1jN3bBBrE0Qq44BeRHCOw/jk132yubgmLsMYL9R4ycE2vcgId1N9adki8uWfn5+pz9+2
eN8K6rGxgtLWYayf0K513bc0PUf+cO5bFu9bb7ZKjBQ2ELdcdXq86kwK2hMkgzQ/s1XH3YD56H5a
N+ere2Fl59OxH8mBDDkYOm+acg9KudwLk2AEAQ6UGFNPgp7zpRmeOIHDvv9+PU+dFRdzb4jQ/qFZ
Fq7AaSAzYuSwr7OrsriR6sroH9rsAY3/FWmfvzd2DMHD1362tvAIhbApKN9gDW2YC3cKVzmABIMj
Yri9lUn4Trj9tsl5EkgZk2B6G4YqUSLdEtvEoO/0msogVtBlO/O75hvxNXj+8ruWDgTieiqDHD05
+GUThaAEoLvSP4wCIzbVNivDiJjFiuozlJSnztmn1Vg+LVlg5TkVuDOWMyY8c548bUAys8WA3jmY
8kkX+dnW4kxrCAoIO0CsQY3yCkLOa4phLAhP7k1JozEFIitFoT8f79y6Wquqvm0H72IUJUBvbF2k
cish6VxkZWKD6rAoBhkLlm7PbMPsJI62AZU6uElgnY+STJ3zsC3C+TBWF02z9aHcaDq7Tu5HWUQ1
o3vIy8UMYvczfd73tk/egxn9NKfgYFZe+C8P1REDjy/uYfU3xJPIGJhEQNswqDd7eM8wdfq9veOc
CNOJYFlE7omGFVBQX+99VpUYaswYOUhv/CuDCWqNkLMK8ruAEsyV9SxBuXI9GOP6e7uzP1ksMezi
2cdNRGF0OTeJMBus7w7sYm4mNsVzR88x9JyzsDhpOemlX7ICdwk4CvTZgST5KVkJ8kmgc/DnTD0w
dxa/Lp6VpmnFigoxWWEl/bTKi3Oc9SdCF7zSwIrgz3lodv77T2mU6t2sK0N7OtTCeSt1lRg9+VOf
LXSeNDMz5CBjQ/q+zKQKmRWKgS7iYITQxd5AQzGa0KD4fstPvTEhwNkI9cBgCkj/4mMKYre4buN4
KCxrSwkEPcvupkNpsS/8FfQp7jGGsmFt91fZ7aVfOHEvWaygg/n97zjh7vAzUNRBEI2BEHvx1GWm
06NC7Y8HByXrasWdjxb85EyeGf44ldAB+Y7+Ajrs9tyR+bp3gdcqywuNEa6ujyu/2AqbxY1/WdrG
Gp2aaDSvPQrWfveW+L9+/oko+5t40CHggsLSV9NWBeXcsbOdQ6BvJvrudTeVicJpca56dYz8wKHx
0KhFpQepKxiCvhrKdQYQT0OcQ2NVZNO6HWQxILEdoRPP9nbaZysKhNFGeM271WozQgDA4xaVkCjM
+u7MATtxiiEthyM8z2FhJHuxsZ1SKQoa3IWqCn+vnHQfhA0gse6Z83PCscyBEnrueO2PaaW8oqde
n2dY3EAnECvfW/64+/n+fTax8Mq+BvWhAeXQQ5M1wSUGm1vIomHQtgWaIOJOfY7f+9SV+DfCiA4E
zitZ+ErUu1qvIzXsKSfB3ENkQ2kacylJW5yZfji1R2jrExwAZARAEX89MAaAHila+s7BhmjuCKoY
00QpbvP98p14RFHhwvzHnL/OyIivRoAycVRtF84BTCs91FUZGomp+2HZTzy4Lbtz5EcnVw9T7Oac
xoKvbnEJmiKQITAzzgEoF/RknrzeSHJdYKLkzMmb/6HFo4nv+j9Di8WDSqNbCQuGRvTfLtpiuIGA
MjA6WfXE8LYngbDP3fBTh/2fKCKw8/jnlwpa3ZQCqGlZ1qEEeCbKTXuKQyXOTbie+rAZ/jPrKwAa
ueyPkpzb9tDm1gG4q1U+ebuwChN7NOD+M7m2/R/PXeHazmpa2C2waCM5/XpALCnDaTRL6+CPKX0C
lY29ko2cReZHx4hDV7vb70/kqWMPoD4AapB+nUFXXw1KEvJaMWIdKpMlIrul2R+zOAc9OnUOUUme
XT7BENuylyD9zgJI2sNXcRdq5F5iU7J2yhu7PZOnnDKEwA3hMQTrgKVafE3be+EY5CghdL1ZxdBY
e7S01UaWicKhDXm++OeLN+MjwXA796WWYAoTXr20Q8M89N2Lr9/otJbn0GEnwmAUPxF3gysN4Jbl
geDcgAykgQPBhBp3xKvc+4K0fuJSZu7cIUSsL4T2EgRJBYEM5+An33/jySUFGGGe4gC4ahnoiSAo
aRYw62Cm3ZWQ5cfQQt18UBhP6+l/taB4uOcMY5YhmH/Mp6iyKiE0wkhhHRC0RK31W9bbMXz4/oNO
nXjwJvzHxuKKsbGY2hC0PIcW097x4E7PwhpAEdX0z/8/Qwun2IMYuDA9nA4U5jZeBu1ao0/yc0ix
+UgvXe/nz1k8KSIbigHKOuYBNzyPZOtvQRB75lqdXDJANtA9m/9bouersE7BHgAbVnVR09fGySOi
zzFSnzOyKFxxZVWmsikuk3tDZAjKppWTe2du7PFpRjKJWXuMkUFk5QhfI6B/ItWAsNDmY7pPtfkI
2i2UGKvmLpT5Gd96vDWo0oBFAL7cBaRriemCbljIBXAwB5MN5gPPQ/1mDJlzxsqJ7AXRHlqoANXg
T5QFvl6asMagjVKjeTAGiK8j0AUA530YfNzPJ+E6IFZkG5lftMPNCBq0if+uujOx04lVBXkG+hr/
eO6OFKGnZkpRCczMw2iO67RtVwPo7i1prCg9UxE6XlLwaSG8BZz5n57Z4vKmGa16DuG+Q1U80qyI
W/X3+0t7/CkwgMTWR1ILpOySV8XvXPTsfKM/2FWzxpGIRZO0xroKznzIOTvz33/ydNxlyixBkX5I
4emkARYZvqbulp1t3x1fq/mDMLyDWgbil+Xbq0yoxg+N1aNlUidSkV99N9PwnQPgnTMzb9yn77HK
oRzdwuwPtXLWtix3FW8+Art6//n2zPCumWkIXCrLqXuzxks88a47FMXBB79Q07CocMeklT/vEcxy
AzMSD/hvB7JUXz8IjVXlKSiigYt6U7u3fbj1UhUF5YNO38fi5fvPOrV6LgLoOZgAtGVJkgCBI6vq
RNkdssKJOLmbk+KAr35uZOaMByMmHowjRV+SGX2GUen+UPEHhZytJjfOuSzq1LEOUEWZoSOQU1+6
vEJ2EEXyfY1qeXnhc+c6bNw172XC3WD3/efMG/D14UNC7bv4bw4WjkJlUPxxRE3VcAimLvLZTucr
0F8ltn4ozspzndqfz7YWTzmVodIoRg4HR2MQ4QkgApCKPnz/PaeXbj4BM9cZJjoWB85MMQGksHQO
lCzMtP/XafOta9Lefm/olA9FyoSayNxXOUKb6LQLM2m3wwH5EqbgRFSdY+Y/uVyfLCyWyx14WBah
HA7S/jU0F7RA2+KcRMaJZw+j7CAvAckjIM0oEX9dr5oqGVRjDSPDczY+MetiKj2QUlWo1hdRx14U
e0mbOjasC2ntZSc23y/jiTIafsA/vdWZBwQozK8/IEiDrOh9Sx9aj7/0vn2BEa77koubKbBX9uTF
o7Av3Tks99BOmDz5+l/9gGBmloKTOko/ODAhvbZwYgKwB1h/zb5PJFsLY0e656BYdXyrzL1jnwkG
T51TjDX9x+oiToPi69gyD1ZHl0eiPxgiGfOP9Bzj5Dkzi8oPlHk7txg9fRDBi1e/8mbNy4uzcgCn
nAimQYFzQ/0CTY2Fl5dsatJi1NhDWfCYDG2STtXGCINVTtJXAEufv9+z+eQvnRZKgf8cMKC7y2zK
psIfM/CaHShQspbYzSJE3bAzNRgs0EWrmjM+//j75undmYvUB9P8kfLrxNxJZ7auD5k/Riw3o7J/
hZ6MGSYNgo6ffhtILZFXYXQSFQUgDb7eB9m7fpn1ujmQvEzM7qKdXlyf48nsVnm9Nsg5brBT3/bJ
nr0oYxdeN/ChapuDsPrIrMKocfN7h4VmRDjbpqA+/nEZFzG2BbgAXjBkQ0v+CTDbh27tkPpQkByj
TAUcaBGPVbj+fh2PvSfM4I3Gy4bEH0Dvr+to9CMLmDbqQ2AFUaj9P2YNYPVA9blG1AkXOltCbGh6
OJT4qq+W7MGqsikrGpz+KlJ8Z4gdhowj4g0r29h63q5lD1Nn4kc0kTXcVD+VkTbRc/lsf/lOOHnX
1RPseyV/l465Z7RQEapV61TWt059jqPsxMr6uARzX282u+zzUGr6accKfgi7bO0RuSq9m/7csTx+
XsFDgRXFw4QKFOjDvi5qpXkrENjzQ5G+KxCoqOHMXOI5A/Pffwq1Sd+6vRXAgOU9C+dvaN5/f/6O
Pe/XD5hX8dO/X7R9pl2l+WFkNOrdzUCTEEyr/OV7MyeuL7iZUXZEB3FWp1isU6NZ3wC92BwYkaDJ
lA7Y1ersAOaaZ9oHL0aq7r43eHL3AxSpMVGHA7/0T2hHNZUKzObg9lDPCQeAs0XqXxqh/Cn3Is71
DLdCN2Gen0BS/nUFQ1pWDEPy/JByk18MIxvumi47x4N36hx8tjLv46d9qrOxB5Yf56AhxkWpnSve
nRMHPDbhgcU6AKAdbRHQdSw+xLErXwtUbw8hOIJsKIcDTXWmdnC8K3MbEuOv8/gAKHAWPmjMM0VY
p81DoMDS4a0Kn6xr7xy84/hMw4oHHQAcNpTblt0CAaWugBrCOghfR42/M8YVHw/kHAvdSTPw2kBO
Q3/6iKcN9P7+GEKp/tCY9Za48KVTWl0jikEbN/h5uxjZHAijkNg7IDqxF5vThy3Iw5rUPNTA5OhG
od0CrQPOYuMc7PLEHgEzH8z8QXMxYQkFF0XnQvi5mA7gUum8W6d8G4qnn17OuemBKAVdCBMLuPiY
fwoBRiNR/SsCcKGJ2B8vnOFM6HryO3DzCbiw0GdfzvBlDqS6vKoADNJKo3I4DJB98PuH/+JLgCLA
gcaE7hF1B7eDzigkJQfObjALQntQlp8ruJ38ECQfaH0h+wFA7uvV74oWr6aLgptnXaSlitzpRlvn
xm2OY1U4Z3CrWvOc3hzRfTWSVQWmiCqAbTH16hRPRrsL2c4eQQLniqg+1+g44WrgKUF3hN7riWxK
p2UIMkpAVmjvrnwdPo/due0/kbGhDTr3UQAnmXGwi8iK9hgGFEySg0XGD6mtVcfcDCkw31bIZTJX
bIPBWXmNt7LQnZJQA/5xBAll3Ll0OdOYAX26SBkFBmrAIBVOB2k8uuOVne2qfvf98Tu1jii9IHac
kbTYu6+7pqD9aQBEOwH64+/tXl3TsH/+3sQJLzfPA8yvG5wqZg++mjCp6aWymk2ID4thuiEEv+bo
Rv9FNQnLhZ44CkkgYz+iYFXYBZcLoNhL0kwRr30nIuOQeLmdx5wPP3dBAAD9o5lHowOAj6+fFeQ1
nkLhkUPb5LHbF1GV39M8S75fvOOwZ4YZ/Z+VRfocNLnhgkyDHJjhXrGmi1Tdwdq7kauNRx6/N3bs
J/69QihoYyQNUd3CTygpU5kP2XQoOpCfSDM2HbayjDOR3EkrFmrl87sHNYDltcq8OmAVcEsmNVLg
Z6bbSdcAOTfpGf99PL2OGXuEVf9raYlcakg+cnQ6Ycm0Isbuqf8csr9u/tACGkI69EIzO574jwNH
9ItAGDo7QXSVl4Qk1PIG9CQHnPdcolg2RlLehsWv77fq+N5+NbK4t24nWi7ZCKRbRy4mqffuWZ6h
YxMomaNONEekJnQ8Fgfc7nPNG6Ikyst7Pl6K6Rxz0ikDGASdgSDzPPTyxbAylIayyRV32Vgm4HiL
svZMtHjseqCWALTHrNyM/swy5/c63gjCB3Y32hc8eM/yB/SL0fTafr8ZxycaKeLM6ju7HWgczj/j
U2hdFRpE4I6o7+Z6fJDnQF400C//eZ4AM4iqcWv+AbbmF/iTGVn1/iQCUt/RkGByulpVxTn14hNX
ZrYx0/jOJPBH46LEgox4W5j1XUCMyOy2bkCTlP8pimLFIAedITTVnET87FDfsaObaV+AncHALioM
S+gmhp+7lGlQy3gsjM3GfvPTcjO59e9AWFGY/hw6MIPrgPsAggtAk+XJcFTRNm1L2V3veJHNm8gQ
mFL7MVWiCSsY+AfJDMbiEUh+3bEhrYwCIzP1XccuXQrFWcGiVl+DBH/z/Qk8sXp483DYISQEWlBn
UdzSllOjNDRmd4oNL31tJuhSgUjQACFvvxq0//y9uROhER5zjBMjEweU6Wi0Om0mGJQhvyu8j9SP
2QC2BMXisl8rsklDzM4Xq6a+plAz+t7yiRv9xfDiqknPbyffpvxuMPSV8nTiD/a+YXQHKED8vakT
oND5I8GoM7ePgfNbRLQEQ/nC8Qm/swEFSovrwLpy+quCv7IuXHnBuxc+2JitoJ6Ku3Od6+Noeo6W
wEqB9AY+ckmmiK5Yakpoft5x57eSl6G9hyjEyodIiNimejr3qSdcMYqxiM5QRUQWskx1pAgHng6a
31XTrQ/+QA4JZALpt7QEa7P7x0u3jgBnFvTgMwA3xW1or5rw9cx6nzjECHWgcTTHuzbGOL/elpyD
Rs+xtLyDhPqNCT7TCOlXQrN8baX2A8St111rv0CwGj08FjGbrHqjXacjvWWjYoiM6sTMAX6TdvP+
/U872g0AvWdy1RD5DRLP5Uvl1tZoTtLr76HEUdb3oNsncqMN0Md6Ue2cuVxHe2EBID8jM2aVaIcs
qyhGq6se0S0U5OtXVbdxZzrrn37O3AIDszNictSml7vduHwyzDyT91l4NQzw7N5eO79t/3KctkZ7
7tk6urJwR3ATqKegOI3B3MU1MkBarIOmkPc68yKTKUycrF3/kRpnCp1Hx2e2AzKiGVwHwPoyleFO
CKIQ2sl7ooJkaNIbIVhsmgyDTzWoHs4xOBw9+hAVglQkAEKYp55FQL6e1ipswVI0DfoeJa/I1H9S
H/NGZ8jecNuPTwPmz9G4RGEQ3LRHYCohu4lq6tn37aCglpFigGrIHbBF+NS6Q/27uaEFRk8s6tsb
CfHSZqdRTY7CiQ0sDgcyQtwx9MRmcFm1F0p9tIEPGQyfgpa0CtXKZKn/PplZ/jiBJ09GfsYqGTs2
pTtH2788Z6hvBybsHdgpfDBlhUORFNLgK93VxiaU3nCXDd1wZ4yh9z5TDoqoq0CtpUxuAlqU/uUi
W3d+kUd5jiRJCIhKokwp4z71ESSFg7nLafFRGGW25gpDO6FTVmvbzMSfcjC7/SDH7LIG/3gkpJW/
ZXUmO7C5gF5+lSnsdZU660micRWLzH2TTEGyNfPzFymUV0ZG2tybgX6qdNuAMWIqnxlUZ5IuB1MK
Pt9ecwaymN6k0zbHCFEUdGa54tTAPVDlI7rS6b4dDbKyO+NjwsinjHo1WVnkpwH7a4xDFnXA0K8g
ield89F8xGB4+SgBw9yaXFpx4HZ+FafV5IGPzUOLftVFxTwlVKrwRSPkbVcBRns2Ju/eS9E/myEk
18xmtC6DEIse1SEYJqTiw2vBGx+b07iTiChjjyNvZpV6I6S70bbbmFmFc+vn2mmiQNasSuraDg5O
Z+lIGRmLqWDId0pTpre+3Yy/MFb0B/j1dg21hrcatKUoaNigJIkckrlgS+2DJ82rp6ENnq1pAvEX
ytLkoKCTGKEiBrCsMaYJmSAuH7E+BZLMC4dGxp1h1L+9ANl9ldI07lta3+WIkLZOKB9QvH1zzeGQ
1kVmJRrshXlL/ihTy4g23nATtpNWSRt0bnPVGk230bL+C2Zbn66FMiUGt3v3wct70cWUo3mYAAAI
XGHaB1Ddhi5Dfq+t8aX2VJ24jeEN0Wjpu1Lmb6bA8GGheBsZRf2iTf5ryIQBvpXMiWk4oJ1Qdzqm
Tu5HOc+Cdcs9uQuNzgOIO+f1quLQOUgI6ueXaspyEXFbPDqz+HJEctqvPK/IN00xpeh/KJ6Y6E/9
5eXAd2XJHqtxSCPSlM4KEpzPXWvYT15tNbtxbH8LT7V95PG0vgARjxF3yn3rUnvyE8OH0tuW5ZP5
u3dzGpUt5Fk7lquVBWyoPEB+HmAzAVwO05D3BQVss2ryHIPWKd7MUXlPDEoq1hY0p2m2G0Gc4txQ
ApreqZVTJFzVJCCDLuOhD73Er/K/XiHqxG8LyKI1gVtFLiQOq3Uw9BOOkmtFlib7YrRJHYGcUYhd
OzInAv7NjL0CyoR1KgCrqhpn75tVuSUpT2P0VVRCxvJgZWhfK2f4yJktNl7F0lhTx41DS9jWGiq7
JonbMfhtT0bL9hoSmyVQ7Fe1riHGShv5aDG2HwvjUPkNNzZTz2uG6RvSA7OYP9ChejWDAo5H52Ad
Tdxcv3AAcPQFJJCLvdtLuLUOvMNmZHD7qR0sLB1CSOeG20TbcRmW+rEmLNU75RrpVrs8vR/RATcS
aXYcT4lbR6WR2ptgoulOKFbnq8LwO7rBSb0pJdkoCkXszipffIK2K0bgIIeAHxC3Pp8ZY4yui9LU
AqVCMGS3Euyxie77HoJ0rr7URODy1TknIKIchuCXpYJgPWSU/KISrFPrXtJyBcoJnP98SG+GApJ2
qCl4aVQrElzL3GJ5UjaufA6kPT6oTHwASUwumepv6wqbYUAN/QXljgAcUHmbxWHpC7BSO2g4Zhn4
eicNWU5ID3v71A2qNfSlhvdOSbqxewj0EWN4nOri1Sx6vgss4e6tygMRqMDxwG024t7taYQ6D2RT
DZInyFNolA/1uAb3/Lg3SmrUl7bXgxqrYtMHYCiFsbGR61m/ResHQBoqCHKUetBJB2cfVZnjJRaK
U0nnCZDZoX48kbjymjDS2oEYc1D96oWt48ro4VtrtFB2A89MdlUidiP7jkmoUIfMbxNZGU6zbWo3
C1cNy8CuZGEYNLfAzm2o4SCmHErGtN3a3fjajFWQeAwdWG5N7DKdQNmvMxDGgiQU5NHVRxhk8JE8
u1H+ZCVtL+0VVKyCR6LhWF3dg1fW4cYr3o2/o5PnJFZN0yWBBZKCaOqBHIzqjnCOT6e5ufHx/JXJ
VFVDuRnHmuGYZmkTOZOyoUTU5VWU1eFh9KDSSkbBeeTPrB+2okMyELEtfCOeKvTxzLqO8hQ/kdgg
KNaVtjeNYVurPIM0U94FxZU9lCyqumrDwU9NTeyL6vHD8FJ392gMkFtLpnWMBiTuqNMLQDAKIPsj
Uan6qXbNas1HYq3cvKQ4tLS994YByFDKxUEDnba1gSjfo/KabqphAmGI0n9HLGWMB5fHAYogt94I
BbE52UlYaOtV2hcU99FQr4KDAj+3qH4VlZmvMRN+25iCrmqjUK/wh/q1KscxgatuLpoga+8CDFjD
SfgYcKe+Lq+VRc0V0HtdGwNBWqsGmmhQsbsyOlO/dcyxII8i7RiVWtxCZdJXKdkvs/XctQdPAQGm
3Ir7waIxN7py50FqdRP63W/HVndEm08Wd0TShkZwH/DCXgdd5sk4HyoR24KCV9vx6Na0IRNMedZA
vIzksYPZpv2YeQVoBup2B99cR3URNKsyl/4DHjhxre2yu3BLsMeUFu5MZzVQPmOIMze6dLoNtUp9
GUI+LgqyIbBWJVETBplrceVR03m1++JZWUH2pFXRRO4QiMsKniWyigKN0BbRFPcF7tOAEO82mETI
V0Y/2FFa2PXvVhEfg/HgbYVITcWikZLfaaXKOuk5eXDU0A5bw+tLddM74NxsQWwX9ba8kKF1UA7L
92IaK7ZzuqIsI9OZegkSfrknuX8HxntwQALOGXmufE0DdcsL0WyNkOWxVWYbBHGBOwBRPKyLjG5k
2/W7ElzbiWkM3g7APBWj1yEiSXqIpuUNMHHSnArANPGO2yMDrVWN5njnsut0stMVdTK5GgwQ60vS
JmH6jlEGFneg2lzhvABC5NlJzjmG18Jg2uAN/muP5ofmGvpDaY3WFIoWZbhxiiAR1P2d2jWJppKi
N4YmNmg28lmcgSHfyzMwwml8hMcVBNbmdjOw3jPjPVyozv5IWVTrgZeY/rXaZ7sUeVxZ3us0uvlF
qdwbbVtZ4gf8L2vq4LpISfcbmupkD3ak7mEKKN2YFdggXUMXjzVYT1eMknGbck+Hq9GpSHGFuRAR
gfMwvSQinIAtH73LwNdNmFiyc1WE0U1EZSWgDKtQjyhsB3jp3Lpr3lCpg0SQ6zD2wkc8gxERdnbv
EDWMsZEL+73Tvny1yvYNEPZ3nXozYRNItFlfvGaBfqBjM9wJqRAQZnA9e9KqnoPKxasIFOM1SAsC
PFa/h2AKNkNQ9O+IJmSCdM+NmJOj9lMoKVZZaoiVS6txFZZWcRlambyxmCa3rfLytfC4i63wyjIu
Umg7RDwf6WOpOIBE1Gorf686v7GiFOR8U5L6hrU2LPKXZqq/qUB1LD2PreCSkUuQXGyhUUSruG7M
ABLaLAVraK0QvEpPYnXaMNs0cFWxNiv/zTFkc4l8AsOOk5ENel87TFgPFffqeguEdc7XHoLeuOpp
sS4rAQ7GPHsQyv7dlAj/GreIbbcb4Qs7JBrh9DcMewX37sLj+Pj1JbZ/xcqgfK4gdL+fuFWshgLd
FfC6qHvlTQjtGxCk5ZarHgzHuBGyB5dbCLLoPh27mLgdrkJBkfpwyFo+YDcDtTHHIi+gCl73qXFp
jazOMHrdY6gWUSsKIKoTArEkdL9STWaxD8N77bFBr7QK3fTKVahY+G2qtyQfGmfHe/MaNcUeoNfe
bmLmdGRbFa7drbJAIq9NR9R80BZyroWXB0mRVb+swkWcC1zntRnmGsBmnV30KQrtkYkE/MnomnSX
2zTVCbcAnDFqD1A7tBibixCCYSyC08+eBy8NIsOvsA4o0K8r/P/obZp2s0I7/t1zp5Kgy4XY2BmC
W65aDoWjTMRWO+VxmRYPxBxBnyHre0bUY4PWwoUTcoR+6aTw9mPMmGaM3TSE1fEwUflce/XtxGf5
GNL5MWaEcatBurkzLaCZcxNcNKmlLFxmO0jQWKkvgJUl8g6Ef1YUOFTUV6nOBLsGLudOeeQNU4lt
t6epcoIDJQR4uIl0VURF9Yu53QOxq0dLSBfn1emfM+LyxwCCQzwyrHF65k43XPdC7gOWegkeUUA5
eRi89fn07AQfdVaDK4MbZJt6rvFW1AWJwLEf4q30hZWtc1+zOwpo2rOX4tc7TeN/9FOHZ9CxD5hy
cVfjyJ+aosvjusC9AJXQn7aH1CArm2dHD+CpgD5QlA2iiXyoEmKqvarj1kYjvRtC8oCY+DELnPwZ
Mzr+u+1m2cUEySc8o61fRdVAm2vaWEMXNxWS2wrt3VXVV+O+AzyQrEG1Se+aoA7rBLNTNd9OTnfX
QjlM7/NyhjxXHvK9LASkotP0j9mPf0rVXfYCnBOtx95Hf7pvPIuVyKU4JCa7LPhl09qJmMAM4AoM
b3iUIKLYNZEXoMUS+LVA2AFwIirOqsGGY77I2oWq8dGSd8TObcgHGdwPJ+yKuKnhIF1GPqwWKBgL
riiaciwGSOkZStdDhjUTVD1NaLPEYwCeIr+r+r/CmaCbCA29eJT+BJpHmaV7VffdBWSyOjsqNd/T
KTXivHXRKSmsHkrPZeo9DxwtQDMfb4fK8xNk/cgCNYhIPMwpSkKfDZ4bke9WzmbKoQg9TjZ4YnWQ
rZuCdvhpuTh4uoawvMXnFiYt5BvwV9BTmBB91yWHw87G5noIbHyDBhamnCqQzOupei8xqvsCLE7d
b1EmkjeFPxcM8PT0sfad+4kWwaPA9O3W1zIvYisj5R7oVPeRlyC1jXoPAoKixQhphFjSfuWe7ewm
C7pPCW0MX6zrhnmbvhNrl9fkGbmyThh6YNc9oNirljVtuGG2+V41UPHc9mlJI+RVGPJO4SnwCoZR
qAiIioJw2vAheMHS0whRCZqyAYLYcSIPTeXobZmjMOD3WySJ6zBX4QWRvo6LCgyQ10qV0tmHDah2
Oze3LvI2kDGq4zJxtHryUcjYeob1GmYQIxma8DHr8WGgno28zN3TgtxrCsr0qUx/+S1/RWDmr6bM
DndaIjcM0VwY/FLf8zRTaiUlqWJJtKxig5A6AfVSnsgAuY4a6Yff9TR2jYrFtlNtWWVtLeFtG2Nk
EnSHFoi7vGklEF6FXrW15Utgb5UHLuLR/WMNqVy3gpuXdgYCm6hz6R8XRZH3zFdIzWuSdtDWm+cU
qv/h7D2WG0e6aN0nQgRMwk0B0IhylC0zQZQTvAcS5unvh7onzilRDDH6n/RE3Z0EkGbn2suU91xD
X/UuwmRNYmkT1l26HV2787Khy2/EKJ6SuVG/zUpSXxeFbeOtF9Y/3LI3Dlouu00bL9ZdKMT4MLZR
yHVzsALVTp+LfvmVRpW5k0iJZq8zYu7NKjCPjGuE+XlnTs9O7r6UiprHtAUt0Lg8kQTKLIqf9Zp7
1eRKEaRQJSsv5GD5FXKKvNA9ktp+SdNfNSXCdTQZ6m0SWU0wYfnnqWwy14tT6/e9VghwnEJRPSlC
BBCO8tXVx6PAn3/XlmLcVGmf3Iw6So0QcoeXDOWbE6/evBUOHE5KMC2myzUFc+Ak6s8wLCHHh3IK
wiWxryITV4HDhGz/VSxgYdqguF+nobWyQGKA5fhmpPX3ok0X+HdmTR1AYBKIamF7gybrvdGl9UtS
RqvZh/1FuroMZO5oj+No1H+SoZGFF7JzLh4Vytea42DXG1x3txPXQ/yI9DUW0arrX52R6d7YNY+t
1usoPFCDEDobj72v6eVzmVnTgVMWxH928+lG5om9nWT9c4oyNiNLjsPD0OnN1wZqHTT5tthEreLe
xWWDl2c05EEKXcn22rCYgA/d74ADRCr3RfdloQF6b034/PiOEy48FqXKwdKbRMWoL7S3YziPvjqk
aPF053Xu2uSPCxJ6hDL6xcLhab/os+GDDC9sHvEsNktofdGA8vKFTdVC+gbrO85+Da1O6KWbdnhh
CZkmQdQNxnetCq3XeQZESsKRDdCNjO89l9BrZXGa3+GwfnFVHPndXTC14dz7DcBZoLuD3IT4bD2H
hEp6mnQfdRmHvhSV7elGxUIsi9HLRSL8iQ1n24sq+pGGavNY2E3/qHXdstWX/lZao3Gk4ZsO3qgn
6/VCyQQzyZgmtlhux41syctKFrCQdDTxO6wBqg6LYU07oRbzERKOcytGxNhzYWIwzkbx2Ler9Xiq
lo6Xu4okbyoKwVf6BY8t2liW32hGdqFv87GTgp6A7D2CbmiQf5DkNRU1WxxXNqvcvM2mwCx2Avi7
pZL8vEH0sbcBsxZmjmOQkaDDCHjf2+gtzZBF7bJBiiW5mc3yCcDFvK8HKS6MdOaRDBR5q4gROciH
5lAUA8DrmaM+adofgDl/nEIwyQSywaWEsDMj0VVbG7prw/qDAHBMIOvBeMCYeNbZ05qxldd0TXTs
qBKuUrETXhDOGSs36516R4fPuSbIodKEpHhK32sNm62wKo0nzeUmEClm7hdJ7tBKbbvbpViiCVJS
jZEGyFIUKJNGTClot9cvWnO9aE52Bc6ZPGq0MryIQ3pHJWvfsT7mG6OYVWU3WzgiaUDBd8b0fa5u
Etlb+0wz+22uRmSDt1BRErUmWTU00+5eXexoM5mqglFUpj2mKfP783lz5h2jE4ShghkJjeRTvZKL
Wkm1ltZ4cgCT3Px51ol2XXbcFT4f52Nrnle72jQBK9KY5bu+n6BThpHTkAjjCXDcM8bjAJOM0nnu
qIKB26PpZhh2enHFWcNl9gIH4WNLDu4xLXnsLeA00ml8P7g9q2NuhXXy3FTjXakVB0O70Mr8OALR
rvgnrFnvcN2tdWb9w/QhRyqcurQsn2lAEuY5H8J8uPCpTpk+0FpBBCCRQVpaJ+dpm1lqgmQNtOvP
vY0ZoL4h1/egDK828thhuFrcOQD842SKL5Cl/lIX/lkWa8OUNcjHg5nFqj+15Scp2dCicDKe5wl8
AUZBJryIS/CLu8zGLinBtdqwek16c/wTFvrwZ6ws97qsx/CtcK0CSwkV/yNRbQs9dD3FwELYMyXw
pKHw6fumC2Nqpdh5jHG69N1Bj++drhsLL3F7GmUHafj2GIxNxF10elEcbJzLutu4SevuuAnXO20w
AChBpa86AAt0JtlE+7Jws/yG9kP8OLrmM4wENfh8Uhsnq2d9MbT+YRkIjMhQjZ2QeIwxSYwa76Nn
xGiQmsMsu4tsrX7R+io6qmaTHRRzQcFThWkQ2tgZmFlt3lITR6YnR5vUdWMwD7WeWY9FV/U7NhT9
zRrH2xDUbq/qo8PWqqRBkyr1lbt02i4lz2Wv2QM9ea0DzHO6eit7cB1JI3SniXjy54Tuvc99o/Pq
bFB/Nw3vYgjX8KR5Mq4BRy7xrk8On/U1AAZDnCTYiNyCU9JU3YeOWzih8Uwb1xNcTabpQBPp85f9
N/PkZBZit75SszAHwKzmZBEXi91PmRuJZ3u2gyrfhd1XdyfZfMV3ADs6RkYVZH/W5hhuOfNvS3uw
7O+SSBJFXqKpriywDz8FjRHMLfRmLPn3q113uxCaaCWe9aG6bZt8M4r4SHY0MBBCqni5w//IN4nM
NCpto1eXvBnPTLuV4fl/hz/ZbEAfhiFNGF52wK0ZzdCjUl9H4pIN8ClpDIE/rlgQe1AP4jEJ3+j9
cy7d4BIerIk7juJ7gqxpfLLWxzrbGnmTbsY0u2+c5OukbLQuO6rikjnwqWnr6jDw/7PjVjc1AbHq
/Q/IRuxygVSje32gLKwGV/N1RQVVrOrnolHzW9iX1VWcZmI9jfUr5k4PmssSyTAMMNX94OSRH0n3
belTM0ixgANUnCCDtXLc0xa7FKpzKrn8+4sJCoZistIyaZ29/8VqK7MJ/np83/WKuUkmrXlM2mkO
JHr5reT4v5trrcTPorS9NLacIDTGbQ00rtbyd1IO2YU96nSurEYn1Pu8O0MzyDs9WTVGquZtXuTJ
wxjp5VU9Zv2trSWmnw80LIgKuyTBPDkIWRCMh+CPEamhhHMyN1O9npdqqFIY3L9dsD33ksPP6WZz
OsDJC25J0OrKhAHakK6l/aLJx1ZuLuw1pwt8HcSAiLxWgyoBGSdvreq0uIXZET0k43ydJdWdUIyd
rQDI401yP9ED18wwCJPwaGu0EUvn5fMfcO4hEf7YOpFq6x5z8pB97ySgBGr0kMdDECXGrrPv6/nr
54Ocmxr/DrJ+yn9qFhsGj6FBOnjQZyJgkxSSDoil8oD/9ecDnX0aNEaojPCTxafw/UCDObrg2278
AED9M06q35YFj8GVF06IE87f36nHel/d/BAafmCna+U0VklpxA9pkhTeEMt9N4CAJdpTnY/cvoy3
Rru0Q50bE0YGhTMeJWuJ+/7R+DwVEtg0fnCtn665T5PnIjkQ7ug1uMuO9n+UhK6P6MAtRauAohLp
8ckni6C+lGMkmRd5uaON9MNus/9Wyf6fISD/WYIEJjKq3z+RVENZINmMHqx53oGWXbfwRD6fD4SZ
rT/03xMUf0wehVsxmlBGOhVRyxp4gpbqclSWPtl2pHHTgy/siKu51oKOZa0fEutV0Ly9W7KyCZQ0
z4PKdHs/oyiDZzpIf6q7yeutkNwu6cLiiMCWlpIGLiAQmaQ5Qu29pI/t5UY5PEWDAfwx5O0+KXRn
E42duBPziH3bNBhBD4Hqtpocuc+16NWou/FLIYzpd2YW7t6MEuU1m8VvxYbEr8s2fbTirNh0UyMC
W3YA9CbBh6RK/KQLBsRhqEtdBEM1lAQrTEVIlFhdbJE8V1dNMln7SLTS6wdrCWBEF9duMs+bRoU6
YHdQXUSTCvgABiZVxWQSQFYYdPJnY1/FdX07LJW7Wzizt10+2IdQAlJqVVnT+DaFD6dShbOpEujd
rHc62dN/00OFg1OL5kc7SZPHEUH2vSsA1oWI3ipHBe002/w+n8yeKIzY8kMVI+Yoq7hk0FG5LQzI
UAhz3GAyzDFowDI3Q9v/SA1aasIsNHDVWQuwN6y8Ksam3I4s9a7QS/WxKwQ2bMZVDeI7lxNdn7DY
JOStQ5dooys8l2bg1eyWMkTbIq9lh02d36ZZLEGSohvHIigK8jRRN6lq8krHVNm4Q5d9pQ1Y3Uxm
qbI/ckn3hDXZ2k2fJI/o9g3oJ1OIiZT706iycT9nspa8eowB8acs3b0ihhieSvzNnVva6hCpv2pL
4oxwQEQ0+G27fMNy3ex8zNeKe8VRMNzFc+cnKqFOBKOju98TJ1K/6X3fbZSxVVJfmW37RZ/18mdI
gM4zPa3qBuUzInTd/dOqZf9lMeBb8GqemBjzJiz6P9iBKU9hFi43RTRn352iEs6VkdAvMO1hsgJh
JvQSu1GHKFGlb7FcrMexA39MIhf03pmjfVla0odjZ+04MeLHUk0dyKS0EV5d/Nx/JnUifVWJ2eJb
ffwRdm7xwNVDCcKxiSM/tWP4QFNu3xrN+GRjX3fdJnIp72l5RTt6Wgsvp0sgaMroaiqK9i6pe7HR
+nT243WSzCbsTBINjrWoJO85+ZUZc/q9jJzhPjbIlyx5GS8p9aV1FVZ5sQWCtZ7mkHfvWXocPdiw
NO4UrYye86b+rtt18aWr9W9ZaJkkysJol2IBzhwhjtO0+book7nlI033vFv3izH3ul86mRbQFOoD
UJZqmzWFE1SZ+s1cFNOEWtfpXpUM2D+bNf9ouVjCoXBfBe1QoPGiDNTI6Db2pHZkaQhi+ly7iG5F
0w88qINzBnbL0/zTTn9KPfajsIRj8SfKzYUGSYYVyohVfqPX/IsmLUWrs1MSl9POd0ZXBosVVoHZ
u+m2hx3gl4DRfqEm2taQbXNlVK4AC47tl06k6kEmcDDzaI78sjOEPzPnvHHBqxuuv+ovTddg8mLD
7xhGhZaKRTuNviZtjgSBisiM5ksnhfITfFd6iwDOLexa+nqSK9dWnIy7JXcKvwCgh0opVT8x08LX
u6EkfSkR3ZOdQ0zVw8TZQSmu/HawpzfoJOp1i5faz6FK8ivIESaNoAoyhZ5BDZ/baN6z8ag+euUx
yFWpvcJc6Srfzcfhpkia+KepQDL3kjZyfSNtl5WDLA9G2pi7elRszBk1+UUfMi61k1NrOM3TlY/m
0dnXmPUFTZVC44cZ5aVZmz3rRZ/s2oT7nrRkfC3BSR6mcKjZxhW6NS4pL6k2qHdDlprbXFG6R3oJ
OL/n3RAMvQMwV2JQOzhZdZRKbx0UzXH3PWGCGygc2Vc67cU+nWcNhBoWYZ+rkOyTqjpYHah3mPV0
W4Zmqf50kEo8OGhpoKiYyGl0adPQfYgULQz0tPudhwgbkpFwPZHnXygnCb+LFABE1CeBhG2xVRV4
RIpbLnfZSACP4kDzyZqGg4Gm+W3X0BSHYy49PcfrseohO7ciLDdwNlE/xfQtD22jr56wWX8j037Y
Jn023C46fTy1ctqNUdvFBlbY7ItZqYLYnMU+ilRtG5aRu5kMt/CbSBu+c/rmmzlOk80yFblnKzXw
fKKkmzpjTstKWFetMIEiLAEKo0ABiyfNvW3kkPtWS2xQ54q33LWWp9aJ2sc6rYtdZzCsPbTmljiH
EjlYNr2WfW4HzQg7aqX93UEIgRs4pOpV5ob9rla6ehOz6x3cPhk3eSGtbUsfh/wN1bxqM9i0SptZ
VwJs52nAUYIgP5J2KJKbwK6ZO11m6xs7llawFGAhyky+hD/WwCeT0UVB1MN5hi8kbvLZUfZA2Mre
DG2axjHtXbdCYFqMbBqzkrUHuNHaBn5t9kgcR7Qz6PY9tlVeXxXtMrw0JBoG2uyIhxaKwIaDjJg0
RfY/smHlXTtz47kaIGZq9uOuJImpDVJelqe7Ubkxc5oWGZLqq1wPjQBud3Ndrx1xY3YJXGMSs6ST
/klMIvmFB1IaECch9zruotBrFOwQl+F3hXjUAwZMPV1jmk1ZpV2zZENcFTR9u1KtdzatQ2/unWUP
4sMiC50oSOkr+tDUF89YcnHVl4okQIiL/4GL4Dx6cQpxxuispyyN8DWhV0yHXmXOWksc5GFVbepB
tQ51ZMhtU5i250i9uKXtEvlWV8OBrswC3I/qKrZBQIwJMm0Yld+yUl28UCwkP+orNxwHn+3oCMJl
1Nzx5tLq0CyhYJ5r093UE/yTsrF+OYv81dqT/U1KpGIhMT1+OujqrpVV6sEPIsggqcN939bimqTr
CAp6nOwg61Wv2aKEvm4O/S7LS8MvOlhOTUT8sVrE9tZUq3ZXgrHdUBUwB2dZedMAFaKtpLsB3Vnz
ulzT02wdbhiskF0SVsCVJLPihbYeNmmP5WG6qgnApMTjJCpY1pmitr7m0mAVMsl9XKtGpGbZtAm7
LtmXXTwcF9rg+6oburtiAa5S2t66Yx3N0Iyi6L7qMvWuLSvSuaSubFNNGXfVCHgwAwDaXgG3LNB1
rd6mWR/2wTDYw9OsR39ysyLe3bxvVjYaycHjFwvfmNmvFqX9bthzd9SaIfst6j776i5WtDFTOmGj
Gv/KtAzSljIiDwgXAyaFa/idpJTVSR7ZV6Z0t9CK1Q1pJDFNt9WXenGmDXTXyQ+Ltt1ISMnbVLF6
b2lGsXc12Oi5Qox1LjC30mT1ba4w7Iont7h3xJIGRhmD4gqcUyKrdrxJ1Y1NJCplE0MQ2lhmFKuQ
vWrd3AkSe+S2HZHUlXIKPRFHX6JFxF7U9y29/zo2N6JAHhGLVN6YwJz5IXXTlXlrCgVuZj8EqWiN
g9m63Z0b2b/HNhu9umLSCwigW0QwFKVj5OxDd+TYIVfHT0iO3Myp7K9sVR+exkqLtzYug98MHWIb
8H//bPdKfui6ajlaSpRYEP2Jp79uo8XE0roMGz+ljan5SBHT+25iQ4h1fKgHLEA5UkDN8jmDsZ+b
2bEDdkdKXcKEC+t8G+OEeVNO0nmBlRnWfjrWw2GimZx6faiOiEtI0fyTy3I4CsUunnIIydd9I5EW
pzJKvNHJJmzrrZooxdHehVWv4HA7sz2Y+Cw3C0ypRdfGfV418b5yxy4Qmf29Zy7chnXd36ZjWLxO
jZXeyBhWQFaEpr/MMnmJ02HeToaFDAfrQ89oGvXZ0evkqEcK7C4zibkONcPOmEtno0eyepF5Q6b5
ArfHrbO16IHDFUnTPcT9UpIWXX9RurbblKlV3JR4F1zridXfcuOJOPON5t7M2+nJtproSm1TpgqN
eCwm0zf+qzSIRwNzU521aWKRtHNhLl1x3WqOTd1Q2beaA0YpxnATZ5E8EveoeMpopxtD73Nojlwx
ijgaX4zQ1LdWa6r3Lgv7uVetahPHYRGU6RgHiVpI0mobeY2nTLmdLTk/JqLoH0WGybKxCNjh49Bt
2yz0ndS5gsn7moVCCYYUkDLSR9iRRSnv9Im7Usd26Kui7La6novt2l30jU4dd7EptQBKy58wa6Hp
WLI5VG2i3VU6TIAcnuxkqdD5llECJzv9DSqr/kde0q2HOmncwqOjmW2jHs7GxuKonrJDjHIFEkFc
B9mi7uLVaNYt4bEt+nIYheVs+jBtDtAPo61hwuuOFoy4XEPqPk1CaMh9W1wbTugSQktMtQO36Uar
0yyoU9cFwEw41tuqexZa+TtNeudeNdjmLLembBmR6CSKkV/NUeL80FutADsLh0Dv2/7eKkpxrZVu
f7AH9Y9lV2zQQ6sd0smYvA6NhAfSnm8XM5TbGOzBhwQjPLOt5o01wIzDpN7aKNOk7eBtQ7fLnfRN
6IPuj0YEE9PK0kNSDcU2g0aJnN+MN90I7YItXNlARUx2idnBBFB7ilDcrg6O67Sw102EY8jEvDir
nQBjQ9gxbpxf0aU0r6dVQEB+KGHoSVR/65t03uCLHsKqkoW/qPlycPU5+wHib22dVptu8HV4m9Ms
fxGGwrs0s9fRxV26GsJfAxYWT62R1sc+D2miTbp+rHRbepSj0UbiRbOjEF+TxzUinWp9hLtZGR6a
oOhqSCBa61ajHIYIQzAP5ES9U10jRH+EACsnvTjWRu0qJKJhE7mzci8IgkTnI6rrMqyrWynS8aFI
EIZAVHpa+oIOYq0W7lPoinsCWJUXxcU8krVaJV6TuvExzkZoWPF0Wxlu5acifHPLbLjG83I66LIp
rwRHlp/AwvUqwHRcOZwxfyh1eN8VL0dh+EG1r6yVVpqlKZSNEgPOMlEdCDVt5IeJWV8bjabuZKk6
flM7clvEYeY3hvmKYN7Zw68r3zKJMm2ZIX1Jg8T1zMQ3d5rb5h4CCwol3V1Mr6q15dGiUXFlDVrq
U/GqO5hUb22euXupQwOeItIMpqQzrgmxJ2Jd0W7ieix8J6rVY4OJDq+QKJ3eVdwgMbIfRZElu5zL
1zZt8wFQAd0VipJVoweVGdS5NQ/Ap9NLNVkEyS0qN8opLb5mitJ+CafEOqAv63d9jfavalx5r1BP
EToVRoHTNMBbstD21RgudxypjSeTwnpoEpoY3FzDa3Le9U1RT8pe9Db0OhIuYqoLO96qUQs7NM97
2KaFuyk7isxoaP44cJq8nCUOfb+GXA3LyLMn/NmXuq4fKJgXT6Et4TUqMypyzRHz9km7dYYpv4mL
Nnn9HN87A+7hsE6aio1DEcSXE5QybMdeaaWlHpVW/65z+wZguOATcmaIv9g8fhcEajPKe5SyokjJ
6q42j6Fa3OPDmnqIVt4+f4yP+LjrqoYOrwYvJxTe69//wccHUYnUUivzOLA/dLr9ZOYSfDL/bhPf
7X0+1kccmbGw4WNAC6LCKY48A7I0S40PeZ9P+6yQhyUcHlAZP8Md/KXOA1DMpa7tBz4BGCykBQGS
jNsKpIyTd2jWrpuX0D+OpbTh6eqhCZjaHswQKKmKEcBAg5vL58lQNmMJcfXzJ/7YKUNdjpodvsRK
WXJP3WrSRW/VHonwcQHPjYZdUR7LdvTs+rDUcFRhwSk4PKuh2OGDtyMD2xfTn89/w4dZxE/QaG46
a9jiKth+/4VbZQpbZe7EsW7jgLRtSpYL8/TcU2IerRvYWq4xMqf2h6aMgIfDejnG+RAUXNjSeMed
wVOSQ9nMiEDukvlpVL9F5qYN92FzAc3/2MKlX4DanS4qAaemfrpQJPLjFiHQctRMyPF6EK9F3XS9
cOGEPHHftgG90ejqP79Xgw4MB7ZGt0c/dV0Oy5GzSajTMdd/a0aCZOjChzulE7EaVUZYo99obLK+
15bTP2tTj+BeRs048eUIh+pHeFo+3caxv1eWIyL4b2ZqbcwJaLe7FNL5oZu1Dr06jDir2w5trfdD
4zpbqSS0TkdjcF/lXH7NZusJkCz47+9Q5/LtWJi20Fo6aZoVsxZnuDzNx65RZRAOSXuVZ/klguL6
f3nXh+FhmBcCehQDwcF6/zCJS+inTJX5+JeP3lfXQv2jgu2aKuDQ/Pj5I33ccdbRyHlfu6o2+Vcn
o2kt3TtXMeej6j45Ocx9K98NzbdaGwGnCTad6aF0W7W7kMVx9iHpaNnkvq3efCcbnURElsFfmY/x
0HFQSOt5ggeWWYAT5rAjg/HCojuzrcC6hTSl0kHGX+pkhmRqY3J1c+ejDSiYxcXNYnT/yxBY3JJe
gxEpDJz3363m/sH92ZiPY1e/qW14INJ89/nX+nD8rR/rnyFOJqCKvi3KMag4Zv0PrdS8oryfSlSu
5vbzcc69LQo6bAYNPEdoC75/lJiNJEVLMB//glORKLwJ4PDC+Xpu6pGFufq7sSlRmpx8EyS5aOAL
KOpth5zQmw1YO82ExqxM3Y5cdgJu0VFV+fU86clLhXZqi636z88f9cxEhCK1BpHCGGMhnPyIQsFI
AXkKWwe3cttKPQe3Bx1ms6F1vswu8XfODscoGj5T2MSfci7TDrRtlXkcscPZGBUM+s7LQZW74Yuo
LoSOrkyck40ETRyHuYn79sfT3G4Ny9aqaTxOk/qqm9EWmV+LJwESdi5zKXrrMkis/Je2XLL+PTsy
Dloc4HTF1dNNZRRG3YaaBqUUKtQ42HhsYHFQXoXGjSYfOqxWMAbefP4hP5RrMFzg9tjMWTxeqKBO
5qwkolNqDoIHvcJuYS7urKL246oJKqe3vJkKZlPo+iVG9LlhTXKtCHiCZco0ej+s6DqEEK07HU0S
uhDzEJ+JhF/npqVhx7er6gsf9cxRR4gWa5NuPbvB6Xylw4EqFTPtY8ktzHFj/AtAGvtLpeCZHUDA
oVyNCyE3wOl+/1jMUPrzejcdF2EH02Lea1l79fkHOz8E2ws0eYsq6HSTwX/Yzlo5HbO6Gh5mB+jR
6qbo6fNRzn0fm/uODevf5Hg7GaVww9Y0lWo6MmPome1NJB9NfqiHwR/M/SS/fT7cmR0aG8b/N9z6
c/4pgpBpyZn89OmoxfT8pz+O/oynz3a5ZF25vv/TtW3rOnwkLibah4ipQa3dODLL6QgW8miGNXvk
jL+NeLU7zSPC3XelfVdAS/E/f76zmzbTHYotRlQrz/b9A1aoFKEFp/MxqRAxhQrQAcJkswPa+d24
LxUXlMj4KYwLk+XctMff2wDk5u73oWZWFNfsu0Sbjtbygt4UEOqtVn5feLZ1rz95qSbUUQyimCw4
uZ08m6UmNLywoTxG6r3JBql3Ccbe90NoIUZGaIYbablHfhXrb8p4BYPi8/HPLAiMstf9Evs2nnH9
+z9zR4xVmxuJqh+bkuAQUMIoucQbP/MaSVXVWQqsOe56J5tkIgVYe6ItR7flatPMg/bSQGXAyl4z
L2xU5645MOPXokuH5Kj//fs/jzNXXblolboce5qKWvKNVJxFSbZx9Sri37gqAOxj/gz7Rly44J1Z
8u8G1t+/x9TMjGgyh+XYptGTYtmbmHiD8djrXbAk+yG/UPedWxKMR5gNfFxc006ZiXg/G5Qu3XKs
9einlak/a73eALeDj8bkmqflDnOHX6Q+4Q1NU/4/TxqiL9gKCIbHJ9494bvLMkvmGG/tI1U+wNam
d97+hwEo0wAGuJWACrx/m1GXdKkzDvOxiJTXYcL7Bd8u80ItuP5PTlYejMr/O8ipk2gv1VR1x4br
QMgAXOYeywwtg+L+nmJAU1X9hjcACgvnktjm3IJYkQaBHQuE3NNzrrLmPuvjvxU1V7rcib/nenen
tZdywi+MY558JgePILFgxHM0qcUmvb+L6I54Zvwfg8bWSzixEdRdEPjwJvzL2P9n0blRa0cNvtBH
tIzeKs82093n8+HMCceZA0AjqClXbc37+aDQ66q61OIOwgFQjmiT0L+G9WHU2/9haq9QH4iQwLz7
9KixpYLjfjctWLDQb1V7THUc8+W/Pw03KniVa9zuh/LAycMwibRIPWIGsnHTdp+GKGNdbeOk//1O
tRL2OWC48bic3O/fG0wgSldlxhq0deROy/UCYwNbvaCDOPd1eFmaqYKgfeSWWwWdmHAxl+NswFKJ
Gj+37c1Q7a3+wvZ+bkL/FZc4lCAfff31rjRFPIbTkf6BJ7MfJe3Esth//nUuDHK6aiA7dcZQr4NU
kV83X1Ctes6lUvfsIBy5K3CFPeRphZi5CzYg+Opwb2/9QnljLK/pnz5/kjNnu82LAvBbb9UfECqd
q1gKIjgdHRhJh26p9V0YDRe26jOXy3eDnEwxgs5w7iT47ljgpJM330o6HLXxjS/jVv/LUHQTVvkP
F6vTQmIUsnAXG45hiv7M09X2+m8md7Xc1qn10kK4+h/eHzkO3HnAhIlVfb966rwVbdYIYCqTeDPt
aqyNC7uNdnYe0FLQhIq+hrP0/RCEhtBxFzwSKT8dR8HtaGGklndfCF7or8OhoaEGhsR1vSAqaUCn
Qoa74RXYze0GPASrWKIeLy5pDM9VM+j7yFenXmPDNd7/LFnlGt53YDF10f4stOTWrIfYV+w+8Xs4
Vp5bqHLXlMUFXOTchP132JO5NEf1SLURz8fWHH3YCZvL0OPZIVasmC8Kyvi3rvrnrLLdhFRM6LY8
GarvsqdfXc5YiEyys67VWeuuFZm4dxDgYFwmtMmmUik2aZE1V43b1LjNVI2vDCL99vlcOzcRUCWB
JCPtRKFz8saxP5P4zzMRNJgiGXalofJSdeOF+XZup0YyShobwm08qk9GaRzoXtJlb8snLSiX/sAF
u+shRdoXaqtLA518ycgpyx67OK6KM+0/tcKpsrmfigmBiSu+fP7qzk1WNGlUHlT8dLtPypwxiRb2
OTDQUlFu9XHG4FrZiYS8QA0oLR/TL6qafP98zHONBw7KNWyZkEckEieDqu6c6u1MnZBhqldB4+3o
57oTTl3Zq51fGxWlP+skPchcvap7Pfh8/HPTmJ2dsHEOENDskw+ZZFOTWINOj6PV8SDCjs6ZIUd8
Psi5F8s5C/HPoLeqOyf7n5MmdkXKFQQnHDt3hqIsN0YThX5o9Nw1stzepGLMnjqcbC483tmROR2p
J1D8OadYnpHDG+edc5vq9qszRQuwsejPCYbarnXU7AsFzJnFh1SIU5jGgOBKc/IxRW9hQ4EP3xF6
nb+0v+Hb9fHr5y/zzG2D9iJVn2DnwXx+/Q3/bDy9KvMuFFI/ijyzg4GIpRDDJ2Ucro3J3Ldmn/mr
MQWE7Ozr5yOfWYsIhZBw2i7JEB+6cEYWaqk9xeoxV4fEQ7B6hXFH6Mfu8mIZxX+v1MF98YAHOBHr
K33/mGJ0EWbSTT4OnfWIPPVpZRp7SpHez86lPtKZWfJurPXv/7xSpYP5rk8ZdbT8nufftZbglgDU
nn5cgezq/+PsvHbkRpY0/EQE6M0tWa4tq1vdI3NDyNJ7z6ffj1rsqptFFCEBgzMH0EBRmUwTGfGb
67N4mefMFsSzxL5GAfRCIUGSEcYJqshwtRD8h3/rW59C8PmoaO6G6Hw91kq3mEI9zZCZhcXzfjmL
VjHqgOERIQT1FFTQaia39dHdwkhWuykQ5NSbH9IMKRfuJPC20vBy/Qdcboj38Rcza0FqBlWIcIhg
vZZAvqvwtk2ljRldDUJdea4kUERfNlA7q8/KKWaQUvhctqBWUzs2nq4P5Dd64P0jf268AVmjKYDu
yhJdkE+UFCPOUZf3a3mouhRx38FXtA9BG0YfmWVQwXn6bI11819byAqnWREGtpBIHjqtBfyExqrv
BtmoHvuIChoQzSj82AqteUQXub1Tw8A/Y+2U3uCclx41v4qPhUKfRRypq4GflxssatsaUYZsHG4H
6vknn8TLrqn63Yxdk3ztytB/SmVlQJrRlD7G0yB89EdNPCDKUZy7ANJiW6Fd5ulJgIbehFxnJMWO
kcJ/7+NWyo7sNxSV86l4jICAgtpQldchsj40efMr7AXZFgIxAUg4hc10IGMPbqpx9FHONae7ajTb
GzRkQyr6Xan/Gmho/ExkNJSvf4m1/cMTxKRHb1m4+iwOhjzndwytr7ui2KPjc5rKn0WKCax36wNt
vB7r8nac87s/sRbLdygbNfErYo0d+oB0snV542q8PFMVHUo8YN258HHpqGuqQhH4lu5KqH0/IdMI
20UrhZcpUfpHrROTjda1LHOWvV/HKkzqGb9Bc4te0+Iu9trW76akyqgRl+VTX4w3kgmgeI/e6QTZ
z0R+TMo+m2IR7/sprh+NBsohQiSBjX+6CKIxr29rs7Y+5Cxdc2/qSXkYKzWjwGwajoL2xFeNdsbT
zBRwcjTc//pEUXXeN3QFZ1Kuvvz8yAYKKtjEyDXE0pko4dc6KqPaxiK7/PBzFPIyrp+VQzqrglyO
8Cxwhe5OsgKnn7aW8eWhRQTLwHeIOtclQCvw/XHAGjp2FRTfNAMMOyDUfvj1twsYRSXa+cAoSe8u
Zov3LVo1w5S6cpY8GGB7wSlcj3B5d0LqtbhjKPzjG75cTyFuAaGloC0kyXX00Ilm8CIKXXAba3p1
r3pdf6MIomEPQb8Fcbv8RnNkEAu6LlPe1RabE1l56A1RVbvokTh6c9NZ/l9vfx6RIlVxHjrQzJcX
i+JLKhZ/ee2O1aOA+K2yOYQ5IXy/GzVZJzEWsUDHmHWZzElI08S+6SOAR6y9n/Wa41WwzRwxSQ3r
5E9t+NIbNEl1K1MRqYar7FhNV8og+McQLblBE77mnlU5jehVTj5qr0y5hHuDD4w/C/T2IFC6eYo7
2dwhd2oeSisRALuPiMUl0MUGRf7g9432aHqacIoQw/VtaO/T64BQFmYtueyfalAGBUxZ9GVEPA7u
ernsX1NEUO1eR/vVzmoBMfK6EsddVhXGVodiZYXRWYLpz0lJCWEJzYrSBppyVkluJcbprRipgPna
rnuC9ybtOz1RINDVKU572pCLJ4Cc+m2EcOehzn2ZxGbU7rXJag5VJCk8x8dqD7HQf/F1IzwUZYM9
6fUNcXmikyeAbOexISoUTRcvqiwaS79D5tPVlG7cNUqpPMpqOB7ZGdk9RimlshFwZR/Q0wQcRFKi
gnhZPAhiMgHfn2hEFYHyJI3N8yRkG7fUSjuMN838gJN4Jq6Q+Ce98UpUoN2ggKWaiOrwHaFV7dhH
mFHOCeadhojaCdALTFsVYw4Ny5odhcly65dc3l8UNlTYQiwEiNfL86ZM+rEqJKNzA3T7D5Xila9K
0iCBbOVF/KzEgfwyFfr3cfTyQ5eC7g8KPE3hhaSCnVvelnvq2sxwk1IaN8gU+AiL2RcbQ6CJLPRu
pMbtDjpbss/MjrpLBfmf9IhNIVugQc3Aaj+A4aHn3NSa7XtcrH+/EOidoOmlcDNy2i+u9ggvxRFK
0uCO2eMMCBK6b9eX9uWdNaNa/z+AMX+bN+8kfeSny3E2uKb4JQ3PenDM8ufrIS5ftzP+GuCPYc1f
eHnkBl4zWRKkCrdC/V+F15iifpC2Yvaj1C3/u16j31oV1uQMSIJPiEONf/+amCUk2L2AqmZo4WIW
lakPgrBRUGXpwdtY0OikWXNvorVyfagrSwcgLxYoc+43F9IWFxjN+iaflLBxLfk/adprwV09vMpY
YwVHM653pX4Mm9skTTfiXp4X78MuBiiMepvWGmEjRZtu0kDXbscUwbfro7s8BnUJTTkyYkCLiB/O
f/5mraR+NUwVHGl3jIXSiQuhc8IuS1+FNO4PsQfh83q8lVGRsPHVAJ8jcPM7730TL6yKvq71+SYd
P6TqR1X7ev3vv3x2zAnhn79/caw3nRRlqSpIbp+E4rmvmvpBohmGNojYKXAqAjlECVAsN9Kryy03
VyRB1Zs0Kzj2FmHNJBNypcwmNxbRiciS+CaT0RrHYuH1+vhWA6E3SLlABWS6RE3GciJYUTxOrlkV
8JHku86HCByNm5bWKxPJM4KXG+Apct/l/dhqpBNeVTOicNib02tNCUkOswcVbhRCWtdHdZk70O5F
LIBWLy8G0sX3qzDwgrqfCUdnHaS8r/zSvKeh+aS3NyF0MQRN/nprvQunye/DDej9Avz08rOg3fQm
MsrDt+vjuVzl7wMslkOkS2UjS7zmxy461s0BLvxf71tyFrIXANx0ki7WAUw0WF5pHoI17kXUOAIo
/kpv+4Vx8FTE+/96PO+iLY5AFTebGtmK8BzqCMyY0WOgbWbxlysb5NX8+FEwlkVXcVEwaDNQjiVK
gmfREAHJ3lYF1nlbsmirQeY3EIceMOelypGIXh2muV145tUKHHB8lHLhkepouTFhKwt6Ri7MIG1M
jS8qzFk41oBipRCI3nGI7vzkBncAvKkov+yqrXL2VrAFWiIoO6U1apGbXv1MDU9EAh9TDEpHoqNq
Pz2MpK6vhvVJ/DO4xfYp4BDj2sbgYkQXPPTk6EiiTLNRpF/ZQ0wh967C7cujbrEeUuRUfM768Jzo
VfyKSU11a+AX9Hp9LGtREKyzaMqLeAAvAfWT4s0uYWF0TmXxSU4/N4n83/UIlwcpoC2QP7MAGmqG
y6vB6MJySDtmq2pemuwOsVDIyLKtY2kFsPcf1t3bYPOne3O9IsNm9Ei0hmdP+DDgahENGEFmdlpE
O5wjYelu1KnWlgIJNXgDGkaXt4SBZRdiNUlwntAIUOgLYT1hT8oWHmhtDslTyL90AA40it4Pqx99
Xt9dEJwj82hZt5L4rEj9UZBRtYh+XP9cK5uJxyvMNIp9K9qXeTT0gaeM/jkrNDvw+gNKQ7fiUL9K
BWYziniTxtWWTvHlLM4o69mFfoZuYOH+fnjyEJqCrgrtuZB0nDCHEvX37sWX042vdZnsEYd+BhAR
SZQvyBDYC+k9le3unGNC9Eh3ttvxZMKncsgNPEm7fiPeCmpxDshDkLYiyLelKqQ2iZ1YDbDxQ4pa
HtYXAaCn5nuIV1DhVv6wF5rJaaS/zjFJIYDKi9QjQNstewBJC91VxejtnBnTqcozF7uG/fVVsvIo
mGPAoOIKhkC1RCziFmeEYzigM5B1tg//HeUjqTjlCCjgb+a0iDuEOOcMOFWqqbBxAP+unr6vR83i
8vzDI5sO1ZKHYJlqU2LE3pxhHTwMYbCLK3Mn6dkB59ZbHXFC24IxXCrKfszQcfGrtrH1VMD+FGRl
UfwsQvy8dHFXlt3G9llbysiO8jqci0EX9DUBt8l80soGeLMiOKkWaXdBYNL+8Kq/9GynOM4kcBpA
5CRzvCj7RaaS1PTT6nOk7PIgtlsst6RdtyWXeXlDzGFm0NZcVYHG835zBmabIIok1+dUH24AyjxL
QrJx1c3p7fJzUobighA5oC8MkRGSkiidye3Z05BFD34OeHdM4ddcNY6l+CQlZwSWNi6KtVG9DbnI
6FBVtnCYkdqzUkjgJaSXVGn/YRu+CaEvuuyF16qeHjEqP/uZKt8L+V/+fiCbrDTwWqQK7z9MwwKs
VTHuzh36fVES77ItPdjLuwAk2NyEAT+E9vTy2pHqylCDUml5loSnVBXtpmrJ6Lr7NPFeAyX6GkvK
buNguSw1ExPYqw5pGC3TZWUl9FU9wF2NmPHRGj4lwSN4P8x4VOBJ/j5sPsdldVKr4/Wwa9sWZpEK
FJb3HtfDYi5n/TRlYjnI1X94tuBtM9jFuAHnXL0O3kZZJI6mqbTSKImsc3NMvuL5qd6knq+9lGUl
POaTBAob+UY7nILPoVUHroyf4MZvWLsC52MJKi8NYpge7wdqaHEoCdbYntGARG9vn5rxUZdvlGoD
MLS2dExFFxGGnuVhlyAlBb2J/106opnetn1yrGXL1WP6xMX46GuyG7Rb5+H80xenCL0J+pPAlCDP
XJQ4p9yrEhRZzrGBllL3FFU3Lf6/YuuhjrpVPl9ZMLMmO1UIEglO2cU81gXKjJiMlmcrV/d90R1F
ebjPCvXvjylqtUDnKQ9QXFkmEKVZtV7RjuW5Q+4Bz8poOF1f+GtrkkQB8QVrViO4wHnUgT97HBXl
WYqeE/DMdCfw5HzErhzf2ocySDAg+Izv68Y+l+cSwPJr4UfPYQ8WdM4i3i9ELzZHJbGq+hx2VLzl
zNYBy5VetA+Gj5V3N/lHyfvU6V88rDFFvI4RBpKiD2b3OmGTKPHgSmrD6dVfQzLgXlrZRfmgdhu4
lLWP/OY3LpUigkRJCx2k5LlNPlJqUMrIrsXX6x9gK8biTDBoSgeV0tSQVZ/k/EuqNHgWbtwUK5uR
wgLEfTJfFYLJ/OdvXkUCRNSuLaP6jAxc/4hVpOBiuqfgroQCGs57yg67hdcRJb1/WV1vIy++sowp
l6Y3YX02UhRq1JNaPKJvtA8S2Z5t4JtDXJyn4NP1KV0542ZlDxoMYOY16mrvh9vjace1KxdnxC+d
sPxSK7o9CIcu/HE9ztq08pyQjBklBYFi8ekEUD5V7XHgoKdva9Kzicc2Mj3Vf0F+E259w7XT7W2w
xaDUMcTtriWYVDxZ6eexPPn1jxr1AFXbyMbmv2mxMzk8ef5xIAA6XIKxELcSDVSvYOiFH0vk0TGC
vD5v0kq+pyCUQ7IHuMAkw3j/gUwJleK01nmH4WxwCNXqQ+nVH5WgfBw6wzHCzq7b6t4bBZT0wjuc
q36MvJ+wRbJp+Z6i2HKwMLgN0+pHoepnIEBP13/g2gwg3j3fIjxKebm9/33ID+EdjRHt2UB+cAYn
N/HGFKx8TXQ84HQADoJcukyqcRzGcbkSOqiWaOaNWvnBbNNTiX+SgSLXbqyH3fUhreyJWTiECiOA
vtmr4P2QahlkhdWF/dmroBLV7fStN0vDCav4Zqj7X38fDLIciGuE1WbM0PtgilI0ZoqP3xk9WdcI
0qc2AoU2Jc9DvvUQXRsXuaKBtAFEANbS+1BRLZi1PqXdOVKjT/ik75ooeTEHE2lb5R8OM9wR6OpC
9idHXHpcWJBHkSfqe1hZyOCJbf8wiOWDpPinEmjSDTfnoZPiRy3CFTJJN9bkyj0BeW4WpyfbgJsx
r6g3ZzggCLFK+7E/10gA58FXUXW9aAPDsDaZ3A+gfVCB43W5ONCKCRaKBSyGLDi6QS0NaYr4ax93
LxZ1tOtLZK2AwAHNKpmlsi5FGtCmFQF4leJ5Msr0U2+l3i5RDf/oI/BnYyWe7XmVjbfNFOu7HtrI
Ls2q8qkaLGljZ6xs9tkjixY9ABq6gIuJzVATAQELtFwayb+txk6r/cZYVy6KdyEW512AeJoB+nk6
d37tNONHMVUOBliW2Wo0OMBgBRHzjCL8YRbCKxU08GsHj2tb1I5+Nxyz5JyL+saPWvnWgOk54TFU
MEGKLoZtmFmuYrnGxpHz+9TIT43+qUTiux6S/64Pf2X0tKrBZSA/AO7DmD/Am5ULAECPhkTg6PHR
zG1gS1WOEj6Y+R2+NLt42GhFrlwuNI6hL6EYaGmUtt+Ha9DVg6OAOoA/SAK6PopxigOcheUJfWeA
KQJo1zH17/wJydMpLoONTXS5UYErcnlAIgA0BfbjfXxB1Zo+7fLujNb1/dBBb2GlY4dgbgqZXa5c
wAeITdGUB5glLTsEHWqXVWspzTlCtmzUngrtJal/af2ndDyJqAz7TYkScuwU6Ga2Y7UbvWqf/H0V
gh4ptQHaFGyfi5oq6X0mzLoSrlD2tmmWjq5tUM1XJhTWN0QF/fcnXb7r0HKph7ZtDFcuEGFtq32W
y89akv31OcAzlZsYgjIP44uGr9i3llokpeGmmuZIKazOodk49C53ArJI4HR5OUL0gIz9fmmglY9l
jhdYLsD6h1EVYkzJcWbQBf17aLanyhJugPJtBF1ZJe+CLrYfpWAxr6vYcocSSLQg4rV9vL7BL48S
2IIUYuW5ywPkaXHdm6Egehmyi26QZZWd+douzbNz3SizBPBGcroaC43F39ZO86H9fgolPUxUpe4F
V7O+1e1nTfnQyZ+FcKNwvzJns2TS/0VZEv5leDF9nRJlwoxFRytbLG6uz9laBAgjtHIodpEFz4v+
zaFYJ01RK13huUmQY0UuPvi59HI9xHyCv8/jgSEC9zKB19Pa0xcfHuHmUs4Cy3LLmH4DlppOqkt7
DRcVQ/ZRSK7TjbL82rcxwNJYLCkMlpYnL3IQyJRKjEkSVKfusTxHP1TJzmWw8XlWR/Yn0O+axpvJ
m9IhabuBQEL4LPdPQV7voGihdmy5grcFKlwJRv8aaBDnAg2q5UXZeniJCchju4r5GpWnEoBeEHyK
8ADR8r/fSDPInmMIX1JAXctFUZqCH/3m3CgYe6Tf0yy/RWzJQvr2+tJYqfrMWGhaUtZvPb9lKisb
jZKYRa+7AzJHSPFGd3GQ3ba6vgvi4dvQ9yKkKeVVxvWm17P9P0Sfi4880meRpaXCqNYjQGZ6cIsq
OdvHw1HDz088i+NtXha4axd21568LcTIyneEPvgn6Hw4v1k0PHkHATFdwx3a0RHj1mm4lYMCy2tJ
5f9vbL6V/Q3QnNctqlWIL1088PTKCyQk91iiri58KcMthMXacAAHzDwfFDzpzrwfTpYNZk53TQCV
p9uF96r5va1pw0FKskMcl4frn2z+2xZnCQvyT7R567+ZvDjyTJSVTcH1ZQl2to/1jh/fVdbf0yao
pMjI59DqlpFDWVwlaYY2SQLE2y2q6aYt6vuQnnqcbGXkK18HEMzc36Y/e4mtEKcSI6TcNF2QjTdV
XuzTNNjIWi7TUAQoQAXAaZjbGcsdNkkoD3dB47mWKjiW+lroT7l+UKyzl3zx6sd62uporSwI7Co5
6zGOpve7fAlz7WLU3Ej+eaiwfmgb0y6D4YS7oqAUc0Nj2ljhK0tiRqfMnI3530uU7eilSF/hJ4C0
GJ4L+ljsQq/bi41ab1wrK9xjKuwsC2RPwY9cZPTyhK2DUYN+yAf/UBvFPez0U4sXSWrK90lmYNaS
ajuq9VgFkA0HEg4vAOg3gbBzerbYBG9/x/LawaqiVabO889o6dcu2vwaxiCK/GRZiL0XOBvsyWKL
O3XgsjAb7VPi683dBBjZLqpR/iGW5sZBurbG3kzM7zf2m11ZzuQ4A6P1M5CYg4i0bZO8APH2fRwK
wD5hu9RPG1fvSu1ubnfwaENBGeTdsvGRlyoWnnoanC2zEUBOfKHHZBtS+WGgUWyrRVcfjT4vHMks
/UMbW4Ut5yEs47bt7LJKh51YF+Uu9NtwR8qi7qIoTO54qVQHS/37QvD8W2HFYEmKRuMy327wQRsL
cNLn3OyftKR/hhHo+lq8s6xiIy9d3Q1vQs0nzptPIXW+HgtNFJxLQ+Fs/BrwwkfV/fopvJJgwb+B
+T8L3MwajO+D6FgCiakpeW6v39XJCCPTc+LoKVG3GvJrZwn9V+BSFEXQxFiMJvPwMpJNz3M170Gw
bnop2uGzDFfb9dQtccfVWAyIYiiPCPDD7wcVKoOYdZUqMKjgwQqo/RZPRTNClMBDeIulszqDMyJx
LnuA+V7MYFEmosVOFVxwTvsiSveF6n0McuFH75fHf/hYXP0myGhwW8sMP+xKXBBV0XNTFO4U/16u
R0xC7hP6LtcDrS29WRQeABUF64tUo1CbXrW63nMnIbgp0ugBMu2pHv2NusZKxQ4twjdxFh+qb6lN
elbrucZgvQRx+LUPKY23srVX0ulBCGUnh3qV18qhEcVjo6Sfro9zbaEwnwbkTmb1Qvve14Qkg6DA
jRojYlL0tlAgfCq8JnhXZh+uxzIvYQgM9k2wxWBzfWhyedQ9188gpyUYRnLCGz8waWxvFa8Lj2XR
6I5ShqIjKBLmO7g6YsNWpRF2kPVoy12DGwsFor0xyvmPMDA+CviCmJ7OQT3V956OGbw1JvK9JjXJ
ruKVcWgSAX90kd5mTr3bEbg+bG1qrF3KtQLHJPOf9Tj2boq6su5S7KMcC6sVm66f5WRx7Z0q0Wu5
C1XvMUDe1/FGybqz/PRrEQ/V3dQ2zW5qpujYD5jFxUPc35SZmj/i8VLvvQxDQTPVvYcqTn4NbXho
w7bFr75PK0eM9O5RaOrCqeLRsGnleyjk182N3PI0poSpjphlJXfRZHXoLIyKk3voJft65GOk6aen
uAs/jUIT7KCy8oP16Rs3aIWnH5YdHuJWh2lSLbur++CoTmkhOcrQ/8L5pd9d/6wXW4WmE5U5MIYc
n5cFGMVj0tqGoKZw7rsvIMHSdmPlzEfjuyRhDgH7bO4UzBfY4oRpIqh8iuUJrhgGrT3hMCmY1UYM
6eIY+x1k5v4gTspRNm+VN7fN5NUyBYSITGSAdwTBPTvwXPZuTYR6DpPfB1+Zu8Q2m6Zw8jQaD5ko
V0doqJGjSUX4XSwaaaeEeGloUxyPtlBaWzruF7t18ROXz60uk7OqTvxzZ5Xf6T03+7IdnwxBepjK
ysHxe+MCXp/3P1OymHddHLxJikP/bITBXjUDJ+y/X188qyPSeJrzatYuNWjkAr+vIhAEV9c/jpbo
NOmdJvm7qXgGp3Q91OpgEBSZG/YzMWkxGL9XwxRjGf/sReNrkqofYO4drodY3Qp/QizL1EhBKlqr
81zQgnsr+0/QnST8lwl7E2LxmEOit4r6XGQJmGC+6x8tpt4GiNHwU6gaf3sJzsuN9AFZG/KWi+eW
0eiIvDS1j7URQJHsVh5/Nd6v61O2ugDexJi/2ptdV9Ae0ZS8Rf9iEHbp2NlS/y2vCrvu7vAH/pcB
zV1GHjwcJMuXsGwkoWlAATjDDN758pc+lQ+l6P1DFImHFS9HkDiyqbwf0oT6rTofWW6VYnolqt/q
cPgqDsHN9ZlbW2ysYhgnMy+IhOh9mI7sWC4GihVd0UXOKLQnacDDp9C2Zm3tYEQgFvEmjmCAkYuD
seix5Atb9mg3Wo94g5wwkb9FvHUn9qrzD2OCpsOFMiscLR/4nBJAgzydg176rAc/POOEa9Q/hKC2
PvdHZRXSzvtpK0tJHQAHCW5dRMHNCFfxqGMJeMzqcutpMR/Hi2tLBkrKLcHtyJNtsRASExppk9Ou
l9rxQ2ylmt3m/qcpCz9wTvysJvLywZS2eFWrUUHH00ECBXLxssfMTpy0uJFc5Pb2vniMssHWyv8i
b19OdxOY5uvzubKBIUciPU1JnCb68u2qmZ4vdLklul7+y88Muwo9u0dVUDHuSnCX14PNa/piRgF3
zP0kCODLNe+JIwzWKJPcOOu9O0PhFTCGXXKoJGBkKjazY2bMTo56aKsRZt/Xo6/sOIqr83uKeb0s
JYOgrvrYjyS3kxpHlD9V1bMXCBtDvCwj8x4gG+fW5YVNlWuxQP2oCKywliTXlJ+CSbbb/lbORdvv
DpGx8z2cdE9W/O36yH6v+sXEgvKko0zmAx9GmYf+5hhuPHL/JCk1V83jcg/BGs6IIgT7sGzEUyrW
yg7tptd4SqvONqqpPnZNkznT1NQ/zcocdnqYS49WEVS2VRitHYt6c5SroPrcKXXzIcMD3VbKMX7o
y8a3Y1WQn+USK0TJJ58Tx5SFWg7hUzXqn4exTE+DMciOKLbdgaw9dQxwQ8kuT8J8r1dicBAmnFDr
clSQIrOQih94dbjeJOCGXiFsUUrFVt9nZeHRe5ntPsD7oOC1uKaaMpig93emm2Acz+tBUn7iUD2U
blEgeV5+BqZ2/YtcFuiQFngbcfFFElkQ8jrHFNFLLOyITMeIaDR54b6xcttL7+TxoPBmk6VvQ7pv
9b+/XIBvzOwocuFLbdmhNPxCFhLTLWfvwlK/88L6pTfDjR21tthVxLuApgNqBoqzWOxBNWJGJ9Dp
jktcvrG3LWuEpjiwhNzWg69yfJupmg2k4frsruzkd2EXJ3M4hULYTqXppn7+XRnjb90Q7of0HxIo
3kQcuAwQleTlcWWENKeLUTZcMDt2IT934UtibsGZV65nup3ATcC9rcg4iuwyIxjowaidss9GLCkn
2SnSr3W4vz5p6mok2EGAT7mILxTltFxps0j0DZc+bnMYIkSfimnqXpXUAiuhh9UnQw2FgychxtUM
YX/QIHKeIpyAjyMCj77NAIDmCIJy24dZeYPMb+G0CnaqhRbEt/gjZrc6Ju8UIFTZmUDqf9b0fHD0
ssAosWHDtUOtH6LS1CLe9H3m27kWVc9NN+k/I6xo7wYtMXGX1eJDjZnwmVxPA5fnmfdBKKCeZobV
IcqN4VGaovBmtHCdHOo2fGxwPuY5J+V2UevCQ1S15saCW7mUOVT/TN3852/OV3WqhEkQ+Ehl/wrR
Qq3vKx2scH1bTE99erj+oVa/E9plLDogp5Rv3gfL46HXOXZ1t4tgjKWnNP/KAO1eer4eZz70FpcG
4AQqftzF1MiW6TQdjCqKalV3J0yjA+mL9fd6FRyCs9sdVVP+uRB86+WQrYWvpVvC89PjR1/Yknlb
SV8gEkLVRXkeP69lcttVOJ9TrfVc2JFO0XU/OAxv8tq0lYDbpSqajW+zFW+xEJouFdsaQ2FXSNpH
pVKPmd+efJkCEvLaedNstRbmk2z5jd6Ob/FKqDzLV4Rq9FyvKSpn4m385AXGT1yy8YgdK+sQVglC
wZKf70Sj+tUJ2WcYGP5pMkaUI1GmfL2+ZtZOXoPTntODQ5Fl835tRmJUa8NAC0+z3F742bXAuf4+
wweD9yfEvGzf7LUAFzojFQnRWA+K9Jw0z7m5wfhZW/lzxXSuJdCzWa4aNQpN3SpDzw2H8kskIDBh
GuHp+kytFaTQXQIkAeOfuVoSMiF+11OmW57bIQ0I4xOi68mBHh+gyRfhTZ3f1glrNYyOHlKOxWjd
6EKzbw3vY5Kox+s/ZnXA1Gl+v2lBzC6WUZ8pYqfkCZXFQEL1K0o+1rjyXo+xtjRmZDMUWLpgFzIu
QlOVvprJbA1thuNi3Fm26mBPWHD9QyCAQjzSqXjzPFsskGYoTNyGWSBG+tBKykGKk0d9Cja2Osrb
K5sP7uX/B1pkN4YqSn5fT1TXOyW8K1GYP8hmmByT3vvI2306iJRlI6FSHjBGLQ/TqHg3TdsV+8nT
9EMW1NUeGS3cX6SutNsilmw4yN8VKs/HBKmx22wy2l3jUfUWZC/dg4OBN5UO+RGnE8zSAMMTq9Ct
z1qfG7CKrXQX1Dlla/KJY2KI4b4YscermqTalXJYO0kpQexPKIVnVtfdJeEQ3liNNeR2ZaqlbXi5
vjPGqXK6cNQOWZFnt42vWAc1nHB1L4cELKGW2cKQoMEG9vAY55zYflT3JzGIDJsm3PRqjgYXN6a7
x6EKtVMkIZOKNblh93UjPqsG1YyJ8qpex/CKxfFR9HzIdNr0mvJfPdadle0nY5qOdap+NvTk2xSr
xkEeBB1JjOheFVPsluNuL5RK6oaZWR77fkgcpewzeygUCJeT392HYyQAV01GJzHhQZqtPz6LJblH
geqnUxWRt9ONiT+gIrJH2KXdodeXv2pZUO1a3IF2rZ4nx6rNVQeVnsEBUtI8CqGiH+Hc6/vWhF8F
eH3YhZVm4RNZvFixiTrfxMLf50OVYjbetPgzeSVtiLqgeuOH/oMRF+GuDIfJHgCO2Iky/SxHY3Kq
VhL3fS6XQFOqxs5i0icaje1jl+XiXh3Q9BtnU2s5Vbu7ug8lcGltx4/0vuCsIL96USfdWpXRWw6i
TN3XJvMlbZdhsL7T4J1aTYyKJwnmAZbor7TrBhu0fvrLb4Wvcl9lD1NC+tZYWfjcjgKMrbbvHXqZ
hpOrjeiAT44/4XAdSLe992HITOscCJjITVrj8VtH4w474nbn4/Di+BZNk13eTtp9nIXpQxqIk9O1
hYW9atHs5CwtXgPZKM+TiRf5vJSym4FdY4v9IPLwCUnSpKiwDQyh6XpgN3wQQxGoQhV/VpPml1FV
6aPZtopDPUv+pZa+eVBT3z9indXfW5Fi7tpKLQ6Dmhe7pMGxCoh87SZlE7GL/OKQlXV3GyK3BNl9
qrO9jlHeziA1uKs19AUpIjLQIQ13iZj87CuvPXZ9ED4JEeZl6M34r7LeS7Nse0c920eL8cbI4/GY
FlVpIysZ3EqRYJ1ksdEcYwoC2KqSecxradjlUt/ty6JSaUBjIDxlfXATKnVx7KZfHe70Aeu2puy4
UwDVbpQd1vISqohI2ZHtQP5YHPBi3xm9nueem+v5rO3RlnadBSili79yr7nHlv3H9UN47Wyc2+AA
yuFgXDCiBnAflQ/Vyy0H66SUAE7yoT7llcepIG/BTNauL3yugNUAp1ZJ896f+G0VyVkU0uRP1XYv
V9JTDftyYwZXYvyWmQKxTScRZ8D3MQRRmorUnKJzmNZ2b1AJGV+uT9nKN0IfTwMChbIH3f1F7lT4
Fe7XIaTJQrNuQ+s/UIXRNDiNQU2m+f4PsXhUIlkyK14sO+2DKZimPubRuUsM5DYP/C92CAfy8F1W
bFyUq+N6E2teKm8StjBT9KLn7D4rQMZQ1o4+TZ1Id6PREwfNQc0uIvXj9eGt5Bqzkj0lhznRuCg0
C+LoK80YRecgC4+idz+G+W3ofb4eZGWJw/cB88G2miVLFte/bIVKRAIZwQ9DBZfDvxG/S16/96wN
YvhWoMXSM7vQNJOCpadIP0zzUyaotle9aPlGO3DlO70bz2L9QRaSsjATWeHTl5wWdoEuTwoXQ/Of
avnrP8wdZXMgtbSgLgAY2pjqWQBl8oxHxAjoPY2CF9QRgueyDtEYUYoto+WVFYGBoU6i/VtiRFl8
LLFFuRgd3ejcyx6wqegxMsUbrLc2Xg5bYeZT5M1al1QGhRo8cwhRqShpqar3tbWxodaKhwyG8xyA
36xLtshwc4SxG5RLo/NYSAn3GmxPOaSYlmjT+NDmSudwDcYA1lM1daI2FXfqYEW71I/zjVx7dc1g
6sZJQj3TXLqH9f3/kHYeS3Iru9Z+IkbQmylZtm11t1xrwpC2WvTe8+n/j/rjnl3F4i2Gzp30RBFC
ZRKJRAILa0WCHHast69ekuhRbl7d6KQER0iPVywtxF+Aof9amkWRMhH00SvrEIlIJiZcVY2ciHv+
tltOF8XsOY0RegATo5JFYe/y8w2t0LgVfJCnJCbr6h1f+Dk27nYCclVeazfJr2pNf23BY6aOANs3
fU86LZcm4dqtpS4W/JPuqncwLb/1He9NrVz7Uot24LtndG1iYTVm+ycrMZM0KtyuYlVuKvOjJkle
m9BYszF5y5n3J2FrpGPMDVb3pa22EBQEOU/alaLH9EtnH4lS/RQ4NKo1qJVcWvEMX/ViVwlOmjbS
Mfkd1cUOlYsSrM1tb1gyhPIErEn0+aZ2zaUhuTSoiELjStz9mcZ3WfBP2W6Meg2su+DZfzpe3FRc
VVf3vtiUXqKOsL118rBxLd/OkrUEaXElsO5OM1QmFY3ZDTJKcSnq0eCfAhBRti7mBzNMPyuGcBDy
v6b5YAgItfD/2JpdI/JQBFHJvXGKW3SHrEkNKB8EdyNr7ri9/YGWAiHjc5O+NXkmzFqTQ545nBCH
Xq35rY+soLmxSGiDbPwwK+FOTrON5vu/5Urc9tQ2bdewtq0rfkSq+/f1qIvfMDtYaU3pF1pI/9RK
re6UqbmtgvSFl8haDr/oJ2eLnZ2usRpD081EIoWpP8Q1z4+xMoWVLV00QiWboiLXMwoJlzsqWU0p
yl7pnxJm3AGqBQ+dZ62RkS2645mR6UecfbaGsWSp6xr/JBYnRfnh68pelhNHkt9u+8dSPKIzM1FB
MlJyVV/mMSjn3gBTY66HdqJJjHZuk+zbbSMLdwYqPP8amUWJTIwZ1YeEdroCteokBneC8CDkhyj+
0RQ/63alc7i2ptlbp46Kygs9zGXiJxd+RkPaa8pKFrOypHmETYQxNVHMZkmatBmE/gBt3aEQm60Z
N4+VmryWnbqjpLISb6edmgf2s52cEz3nBWiNqo8wK3z3lMYO3ZMln8K02/dVYYNBuP3hVnbyD93O
mRda3dDoIppeJ28Q9pkw+kDxZReSlWblwlozNHP3rnF7YhOG9OyX67/oJlWTNVKiRRvTCBxDxdyL
8w52aaReHeoCl4iq2kH/UgxfU/fvHwiTONl/bEy/4WzDPAjL6950Yai1MidtP0btU9XsxPE+9n7f
/jQLaeWFpVlMVYzK67TMI43utvUIUxEoX1lqnZASUuWPu9vWlsLR+bpmJxhcgxZLghmceukhdH+a
4RfILhGP/ee/MMNMNoklNP6iPgutRdOYhTGiBCYn1qnzs/sMmY9CGJ0wUn/cNrW4f8y405GclB3m
xYqsTYa4bqzgVHbJyPUr1w9tTaEdIYP8vi09ym1A5VaO79LVQWnJkBUq79dVmCir1VCk9H4y/RFK
iEHobDU1Vs7SohHmpUn9GBZD3fzSB6GuSssh0oKTWvwM4V5I25+3t27xIJ0ZmDkDSOhMD0vocAPP
OEzzbpGlvyErsr1tZtHnJl0oxkUAYcyJCEatNTKGHXjOjL9kbXB6tJhK/Ws6iiuGFtcD6QE4D6j6
cLvLDbMqxcu5G8MTfX9EYSmvRpKjdWsw8aX10H8AB0e/FTDE7FrKm75zo6QLThW0QxRCEmD8o7Zp
Ktm+vXHS0oIURl9EtKqB68y1MJQwR8++n3zbb/e+m34SKnBirRAm9DmprGfM7Edo3qb+votHZBQH
u0iMx8jt90xi7Y21iamly5JKE2g8mO0QuJ5+71lUtHxdjwLX9E6jqDwrTTdsfHeAIF7p7vJa3VhN
fvLc5r1pu8PtnVg65H/49oHNyxAjzQx3gogAkMT8FEdll3T9RsnkXS8bB1mu38pujXB/zdzMkUY5
6c08xZwP2CDv+l2kCxtdkR0tGZ5puG1ur27JoeDIgLZn4pRijvFyW6M2ZzZyDHxeReF7oUQ0kiPq
k4KtNX9NY8EGQd/M0wiIEi/Lme/WkZbATc+zdSjuo+qbb325vZQlj6UsTQo6zU/wmLxcCmS7iWdq
QXRKC64xtb9XpdfcXOuvLkXGiZMc+jZAFbxZL63wfchyzSg6ae7P1PvWD/vbq1jKzs7//9n395oo
TKjgRrBUPHSM8hfhR8wgvNfc85TMhbXZ3KXvf25uFoehAxkkt56Wo1Z2WL37CCKOtD6jlY+ztm2z
j68bjV8GFcsy89/lmAJufb+9b9KKhfkMbCpOPZ8sjiDZtA51ex9Z94J7FNzPWfArFHunTV/r8h/F
OjbSTpGEu3bty13730TdPQ1gUMdA3nW2xGwIeaEaY3zK8/d2eC2VO1n760cwdz4cWFPvgotmDrsO
vaCzCkGIT0Fc2bWQMpiEblO69gS+9kF0r4HEI+AD3vrqQad7hT5Gmh9TNn5J3C3dwpc4eOnBkSfV
nVqfbn+5hX0DNkRUgHMOhPz8wxmGMAa5GuYno7krfctuGt8OhpWketEIMHL4rHimEusuj21mBIGA
JGF2MtCKPkRB3L6rQdh8VrvC2txez/WRolZCCRCeYNoWjKlemookiFOg9c9PmQdVr34chlNGx3eN
b2ZhRSopAFeTiPTRFT0qEF7DKHrkrVuB/m9BJViTynJjjVJ9vL2gRUsaZGhkUZOpWUatiWGiKZBx
nmQqPBFTonAfOh3Y0ttmpn25fJeivnZmZjrgZze8awSMsCuYifIvRdnTwrJsWXt2xXtBOClC7XTD
ylPhOmRgEYpMhN+msWV1tjBoNsQsGdX0FJS/PGXc1ObH7SUtuMKkI2aQrkxl5zmGkPnF3pDrVniW
rTc1ZPZS/1kbhT1229t2FhZyYWfm3QBOrKSpsKPqnZ3F70W+YuA6K+GFw6w+MQc6w6sabeohm9Ih
fEyloODDmE6ONGBVSQ4VQFsp10rCC4hm7NHpgC5teuXMA12dVapYyJOgr8QkbQmyJdlJDHjX+efe
+GbEsLOln9x8jftvcR+p207nlzD75445c8FRbhKrsCLmwiL4WeUJx/L3Z4kLgt4HDTKYKeZ9CIJQ
FMYBY01xIsJXb/lH5luqo5QOa6wyC6eWwwoinMXQxJo/fRCyy3w1Cnlue+17XWfbSLHu2fGVwLq0
ZedmZglEnXRqPbaYKQT5vQ3Ut6FZ+ypLzieTOjIGBpafxVwGhqpRwixTNB/ViGk+Rd6UobUJs7vM
D46S8nb7KC1u27/GrhToxSy30sygaDpGW9/TvjJhbbed+vH3ZiD24QVHVZ2BiNmJlfs6FbOeKrNa
v1pGuQcK6YATWwmpSzvHLBlkP+T4tHJmOxeIQdtWGR/HkMG/lIyFuslrLfbH0BK2vhCuJQ5LmzcJ
b3BVcHyvEJ1aM8ZqIxf4nJmEtt74B1nIH01tbSZsKa5SPJj6LFPwnuNfx8AMjcHs8YhS2ISdazfq
S9P5G5BAKzu4bImgZzBZcc2kPKox8rIGojNeRwopWnZBfTurqr3Zf7ntEdcsBrgC/DiGCfEuz/t5
Hyxzs6EGQOWdBmJryvNaKXc6M1p2sIMlsdoE1LCy/yKLwCjTFYA4dZK+6YueRTwpFxjyy5jntazH
ALnVtLj3zTVGqCW3ODcyc/ZWHPQwrjEyFp9aA5Vd92gMa+nDohF0OtCOlYh2yuxhBt2knFlM8p8a
JXhu+uHYpN2pZZB+5TNN/88sTUHUEooyuLO4Eee6jMIgFyYocOzkQgWTJbLphbtThOg0ar0zDNNL
Q3WytoF4m8EMt9vocbi9/SOWzvX5b5gFXV/VAqtU+A0IA4XZu6CmO2PUN4zR22hh3La1tK/chJC6
APW7LgTBGokMRzgiuyQlL12vPwoQ21V0KG6bWbpHuHWJicxLQT84/YwzRyxG7g2JUh1N7aHaRfAc
/pZLDZLv22YWkkwNVPnEf6VPL/hpZ8/MMBbfA6fjLilVAm4m7dP8aCHq4gEI9+GU07K3RlubYFoK
IudGZ59LqOWkllGSOZkT0jj1KZq9F77r+OJ/87F4gU4LVCaU0SzgV4mbeplfUc4xs0df4JVoZYET
WM3fZ85ktP+xM6ehBDgwNkpLaxFCgA10tht/jbZoMRxa2gSkgB+Jj3X1pYTelavRP/Wifp+P+Zub
mM9pI9hi651ABn5iwoIKq36KkA0WwmLliC25PTVj6uwQicnS/DUvmu3gipE7fTP/ief2CXqtvWsq
a4SHi3YMmNiosvICnocTMGc9leMOpqx8cOr+d19/GPma+NyCEbyaSSYmEUFvzvOALPRaFdVTWkoy
bEaacBwrRNqi/nj7cC34OWZ0qNC4mCF7m30yD8BwosjsWdAbjB70wLJ0xxNevObXbUOL6wHLA2wE
APfVIEWb+12Q1aBsJjpwr1X2taQ5cqWvNGgXzQD8QmMYZvqrEQfZ78NaHkif0I23jaFmPuWfVv5r
vWQSNJbyHyszoE3adYUXRAE1fa3iarRsQQeHnq5dwktvKnjvmQNjxJzq1HxKVCjBh/e85E5h89US
4l3Ruk6s5hvov+2WWREpepPkAkXol9sfa+GyurA7u5g9RCk1rfYBEtFe9jMfPP1nNzumI/B8fy2+
L1wjFMPJ1SYswnWReWj7USha+HGpWHyPk9Spgu7z36+HYTr6v/wFkzLz8qZGqk9XR+FZqr+VkD6L
1fNg/aRdshHiFcbwhQOFEjNfjBEpWLvnB6owysxsw8I7hR5poAmri7sdm+BQjKNze1ELrj5FOd2i
CwB8U50tSvVU3veZCiBlqLbRKB0a6pdWoW1vm/lDbDfLni7szK7CVK+bPPMU/wRY6dEVNAfmvV0v
VvugeAX5vVek2FHdxmlpP1OdOVRm7vTZWndrIQu4+BWza7IOIUxhuIHrCypotc6cJKLm2N9H41fL
7Ri8B4g4vt5e+rSyGyvXZmjSsJKSUQrJPAy9soPmyUM3qG/qx6aU91rWnfR65SW7cBQM0gAR9Lk2
ITpni+zSsKjT3PQJ+somyqtNtfZkWbEwXxLCPUqr1BbZRvBIF9HW64/be7bolRSGmd9jpo0a3WW2
lncWxFAKPD3usPWUeyN+U9e46hei0/QIZ6coqVPymUXfQigF+EQS0lvd8A7m4H7Je/Vz0Kq13Q21
egwFb+2lsmSSPFclAWVU9qoG1CEbkxs9WYylpd6TOVjexudcTINihRO2o7Wzuij7/fdbScyyRIkS
yjXRTVmpcgX/Akah1MnLnxTefrreSrxa+l4Q4sNgMiFg+XP5vSoJrgXGqDzQrz9rS0AU7DODCCsp
/JLX8amgSgOUzatu5tdGRr8/C1MyM/E9LO/8Ym2aeWkVE2HhRAYwjRzMDNQAQ5sUxuvnQgddOOR0
Q8GbPzSduzbtshTfzyzNi03Z6Cu1l0HJNvXWx+qlTWoHljY71lZ6LEt7BlAFLU7AKoBw5ksaRFdv
Bw6S6WURqqiDee+j6rdy0y+FuDMr83iQaLHVJNNT0TDjd1lpn7JGO6Dk9OZF5oHb1LGiX7e9emkD
wQTyEIdKEF2fmcPpYxbRGaFOLDejLYlPiUT0NirblLZ/b2gq/6gTzOeahagV4i7sMwy5Wn7nZp5r
+6qwZz5g42XjWhltYVXUbOntTFwHgD2mfz97pHpQK9ZmixZ65g+xXeMbmYz6lNd+lNWP2+taygpp
Uk1JBkyg1CJnnpGMYdS4eoUudes+mGX2oRWN4zMCC8YC5frx1JbhnZWr2zpr1zLf6f+eXYnntufu
r8d9oHoZtkdKW0r/kND16cT7Wui2qfZelLCTdisuunC2mZGCZZVOEyueT39VaWf1llsCQjA0h8hr
q522ia21AuWiGRrBE50TIXdezWBgrw/EaOTBpeh3UiMhG+0efNVaKb4vHDhC1KRoMD1RKH1dOkpS
tHnFN6X0FCWOVuzd9gDAt9VNO8tyoLhr2LOFm8vk+UiiSGIhoRZyaU9JikqsUiUib8qcIYwo8QJR
lA+G7x1KY+XILbqmrk4KMgYFyqvxsqx2yyK0iugkZh6Uqrnjx5btt5KDMKQtM8JqNbATfCTaWk7w
B3k7d0zKvVPWDdkqfy7XyfPV8Cs5jU50g4x7qPtj2y9L9b6O+x5cv4j0hpKbFP6yzHF5iTIf3kR2
q3XDnaknfwSfH9ygDNFn843wFWRgBUJJt7ZFZn74xpDfNZ0KzS89qL9/sppT4xkSbGACV9xeqWw2
mlnlEQEx+pSpA20ZFa6obK0ns5TInxuax3o9ynIUfPg4hW71diYGx6oIHozoUcwghWsPkpo/lF26
gXJ8Ay/GTtDiYwVBzO3wtXTO8HzuUGh3OQqzZ4tSFkqMsyanJhnvSvTVAKt58kqxa+mUQQQjq/S3
6dTMw3FQqIqfR25yKvti18TNFrGzDhGe/jflq7uuFBN7SIQ1ZNbC1AXE06RhzMRAqmKps8PW0z0u
zNCKGXzMHAXWXE8Hcxx9aEFq18YdVHRWC+NnvDOKX0FfrzjS4gdmCJc5Zl65DMxMW392CdE6RA0x
9JKTYlW22qQHyKyOrl+A/4vlY0fSGk21bdW8G+X2azrI92YfPkJC+XH7Ey9dhqY5NZ7xt4l39PJ3
1BCoNUmU8okLIEqqVeZbwavzbQCmyPY9Jft7l0Ima5qWpIdFXJ3FVCFF6LSykAmq+9Shd+cExqvU
fvrrRU1VH9Oa6OIIGLOaiCWmST/0BO4qpHlFH9CuJwUcWPnQXFqprC+4L2aATE6PwGtmcaWBeFLr
QfOEymsgaVs3f6jj30X82CTf4XZybq/smoZ/Yhb819z8jnCbsiw9F3Om/ILMWVkcJXjX/PhRE6G0
6x+DgcHQH7nZ2MPwVnuvQ99vUvjXuh+t+zvVd4L1+/YvWln/n3N27sgKHAilEMUAONG7GF9qE46K
lzZ79dwvsfj9trEF3Ozl8mfuY6RS1epWgDWG8obxW+nd58N3UfjIzfvKrW3BvY+zynYhtc7C57g+
UuCxU3UlzVk4NHwE4BoUcyj5GtOenK15MHQ4xao4PkVaA5OysNPE+BBZ8jN9zsPtFS+E4AtTs7uy
gZFDExNMifF9ElZQSR7r+v22jYW8g+xem6IgBNmIGVwuhxZlHqQasShH9crXv1uduRkeYqfyVgwt
LYZOFyEXbRwel7N9i61qzLNMjkBsqZvYe8ymm3+VkGvRCjc0PVdytivoltpUoVaIHZe0lzBALDpx
+6DqKy6wdH9MAnhw8zAmwGTlbNNESW6H1DMi8IjmQyMFx0xs6cUzqMAgPQ8aRy4EONQ8yQ6L9K3U
Uwf29JXhnyU/BKmICurEbX6FsCpUBDe6LolhCGjEHTwf2pZ5fmjXE8g8ar1dY8eXlg47lV+66CQ/
k9r6padMwA7F6pPkFHbGQ5fotuklT3Hkb1PVuJ/AraIfbVIeGb4x3im5fGxTJhbV9odWh++1HD81
Qb7NFf1RL8yVmL/U0cKjACCCaWJiZD70Nz20ZHFw4xOaIv/oRV1zk4KmayCjuPMisWUWRkV4TxyC
fSqFD3pV7JmrW5MQ/l9+Bg4xgd7YptmB9YlCuVJo8UkZwkcBBjMxlvaKT2wK0xxWJf9J79XX0hie
oyT9rA/t8fZhXvJ+2smcZHScwZLNcrYgS4qiVqMU+4Wj1E8pqEIx2P3fjMwOcqXCkiPGQXpqtZ9p
fRDaf0Z55V5dCkrT/A0T5VTmr8p4RTVYhufpyUmmOikWD4NgOaLeH4T4rij1lfUsfrVza7OMoW6r
Xi1SIzkZ/ndqOUCSENg2RLtVwHyGvuOVzG8ld6r6COZw5U5fOlTntmd3Wl6ouZjI2A4baETVt9by
HYaDbB13rcLPFUTFt7/e0tOP5vy/ezvVs87uL4MEW/RLMzlByrbrK8ZpxDepT7dN82IirzQUW0kd
bWZbV7Z5yTc1HT5wjoZ4rTDelplnxJO+cNzrjqncDfEPqVmDAyw5DoUWfIZXCxfubHFdblT54BGj
irF8GzUUM1Lprobs1/Z64xi46ub2bi4tauow/nnBUJCY2Yv12qrHgAZjq7222VGoXt1wJc4veQjh
fYonfwgzZkm62wdy5reYSD2fcS5tkzfCC8k82JfxpJTtNhmT19ur+gPomT3SGZ7+1+bsRIRxawA1
ownMTOYuThF01I29N5GKVdE2YgzL4yXeJPEGANcuK+BM1YMNz1Yeq2QOJuqP8egwn7cza3SGa/8B
0PYx1fINq3H82v8VqtE2kJv72s0dISkQGqohtbTuFdc4Fqq+FZNx5UstnvJJkQdubDzjSgxdBgTm
tTSDT7pm2ppyHMrB1up4pwsvsbGtqpda+KeMa1s010wvfsEzy7MvqEAoAJ6EXncjMAta2KXxyetP
eXVys9r5e0lbHgnn65x9u8TtdNmTASQkdftWo6TXRtFacX0xFT83Mgtbek8LDB0aSpt6dEgr3W5L
zY700g4C9agnKiIz4zfK0p9VudiFifkSa4C2NMXxe0ZEOv3LbYedjtmVv57t8OwYthEFITPm5xjB
g1bXFI7WOCHWvqF+GTX1Gqkjo2FXw6x1XPXTgPqPFx+HqN1F2T9o8fzfFjS7yKuo1nKkxIKT0Nwr
iUcaufKYWqrD4SbU/xirmQa7pgWfXQMeFJ3+CF/eyYOdsS2/ueEncnPRfeqll7R9MrVXYawQ//rc
5l+TuLDjbKvC+aai5R23+yz+JmU/6x4yupW66wKr6OS///6wWQ4VDEbiFQM/LNKf2gwNMoATXnkS
h6NcDZtcAdqQnRr555j/EtMfbbHz3d9hdUzblffK/+Lj//NDrjiKACinUhDnwSkeJacQ9KeeBpwd
SOlOQ4NqrEUmJKFvUcuN0Nd7mOYdlZ87ROFBcsU7Tah+3faJycWunNykBwjCndL3PLlrB+gz8gFk
bjWgXlAfAZwcOmhJqr/W3p4iyJmhmWuMiH6NUg9uSpWHu5SicJWW9w3ME7fXs3Sk6GaCZ4ZQFY34
6W4988A+FFzfj7nYhj/a2y+V3jm5BrkL7EFd4O1jdw1xvOhb5yZnp3gcfK8cSyJxXLVO0Ows83tP
LaG2XiI0vXoRtE7kb/rqWx/sAHU5stBv9e6pyshYrDUJt8VMDPLViWiY/hfTMpcbIFmwW+YTdCwd
vw75HoIrO+kOTf6sIVLb5j/U+lsfrXQrFzf9zOYssKRZ5UpjhE2ty1FMMp00f7d0wR6reiOpb423
v/2RlxIyUpdJKoWC59XkXl01YW8MfOQyD/Zt0W86V6NI1T3qE7Ynkg+3zS3lY+iSmhwPOlFMql5u
aRoJvMBFzqwcVrbW7jWwwkG6u21k2Y3OrMxuP1xBbRpq8qe8ze14eFX1+zSJ9gyC9OVb2r6q4bMr
P0CtBz/spzzjMVq99vUuSVaee4sh6ny5Mw+qGlGGa4sf4vs/hPil1X4RE4LgWzTk8Ht+KbRTPez1
8Dscs62R2xPmF56pld2Y0pd5XEJshN9BExyox2w3xjodhYzJm5OSvoj1Z3GonLA+hKFmQ+bpWC4M
L4Zq6/pL6K987aVCOrn+BOECxwol2My0OeZj4I0TtCruim2tSuZr3Q7fQy1PbGS9P3S9iLeiL7k7
TYc+VY7D38Egl29NkP7swmrtbbV4uHA98DQTJeV8tMroeiOpJjheqZbbwhNPfmBuBFLmoIx2cRlt
mnYtVV+YzUUb9MzmzOOJLCWKJkAPDVF7onO2bSN5G6cQM4vDTqjbjZqEz1VS/ehD9yBmwUZq3U1e
Bw+tIq+k2GvLn30N3WzltJsyTxWuZMkAHK0fI3hG9SDeduZBzL/e9rzFw3629FnWJwltKrQysUWs
gkMOtF03/d+DEf+4bWZtWbNDZrZ+J4bNlIuVh1SxNnHzJa8JK27heCIq4vjabYNThnN1oM7WNbul
tLSoh2QaLwu89M0t0l9J3x99N7PToYaRJFedJm231AZXjtOiXapWogLQmCt59k4xBaWLa6Z5T7Xf
PEpx9ZCK+TvD+tskju5FIT0G0YiW23+BxLRAAMtoFvE0w5kvY3Zm6JkgpUCbZSs6BGN2LGgC1zTB
cm1NKWzRY85MTZ/6LOXIfClzVZ/DosTDtpWEV2lsNm2YrDT4ljI1Zo2m4VQwrFCeX5pJ+jpQCxEz
UVrbVXD//zVwyrX23eTfV35yZmbmJ+nQyLlgYUZ26x+RoP5GOmRlJcsu8e9K5t9G8dykG4loDKY+
+or/IOcIPqNOh2KvCPQxLr+O0bDNBni8bh+CpcXRJ0DKBSI+CPdnwaTuhFBqRwAsILifAq98wUNW
7vGlxZ2bmH0mT8+QjdMarvHavbdcayLRhmZveE6GxpHU6IMQ/izAtn57ZUveAb3VVElnWvVK/yzz
YAFNfQAsbkAFYqy3itJ8UWPvCaTGygqvTckoJEL3TGV+YlGanegU+gmN1z+ETYCclDD4PpGIV67x
kmWmvhL9FwosGGOSGRg8HAfyvCkioF5phRObCzwAKG/9gnHeHgfIXbN91X0Vpdx2C97OerANhbXM
fnGhyPLpJCHWxIJyeeKMph5lddKl9/Uud3JAGY7Y5cqe7KCUbD038jWL16GE1dIK4aVEl1mez9D0
SAB5ucwjqUCNGLYAWNciHs4rxb/FdU3cDdCdgpac8wO43egWcF8wjTnAWNZo5TaW1Lu4sR7kYU3b
8Po4sKIzW7PrVNeF0dJK4nBkhHehJtxHibxBUnGXl+4mSJKtWBcvZdKuAFsXl0jcnzxmYryencIx
0nOd+Qn02ht1U6Y9CF2vs62gvosKyJ5un72lr4bahQ6R/FQInL+hR7fPtSxlXEzOf1kwQ9ecdDhE
bxu5Dl3w7vKc+zMaLF4B4eTSlQq/4qGuDWNPkaCIIFJeY5dZMiJPYKSJtAQfnEVmQ26GTq25rDPz
DdiYrSVrSP6lvTq3MLssu06LXEMh9o9Mg6UZDSUyj8BVtrd3azFuwJIEJESHkIB5tMuzKweaJ0KL
TB0gC+3e2lTll6QcNjqyMU1nd/KLWz8NfWVL6qfblqcFXN6fMgicfw3PtpCJaikeFfLVUCm3eaLa
vvjug0jOR7jduQp0pABvW1ze0n8tzrZUqCWvbDUs5oH2qUnKfYFsYMjY64qdhRfq5dKms36W6PhG
BbJnwFCS7AvvkximjpUdJPm37/8s42hTxPed+oUBQVtV7hKYLdQGyu3maPhvt1e8dLrP9ng+zZgZ
JRO1Ep0EAx04W+y0Vzlt7qIy3jWFfLxta+V7WrNLIEBJw+qUqaRpPUnDA7VMC5Z+lwKPPr4ba/jo
Nb+15Ms9DqrWUzONd8FoPUfBhyiXQBdx2PyfBi4pN2XsJZ3QXP9Ia0jbVdOz5ChAyk2Wu2lXi42Y
fe3bXZB/dNapNblu3XdlfISux9a7eOWsrvjvvL0mAUqMfIElW9DQti+5dOybl9sfcTp0Nw7lvChW
BP9zKElZvkSqfITK9xD6kt038aYxhJWTshxG/3MirVnwGa1ecVWTnWyl37CF2EP77fZ6lm7V8wMw
CzKmL2ihVULNJii6jZA4uFVT2rRBzVSMf18J5lOj1qeu+S8wKlMI4GVFbYb1zSERfZmFQjLRsium
v48QxRqlZF+1rdOlmTPmu0i+i71gUye7ULk3u5Uy/uJnZJIEhT8S3SuK81GSkFFLCECW+NQjVeRG
Tja86cKnAVDM7R1ePPaQBTA1PaG15yFGNQKxDwNqfi5jTNKXPGvtUczQ5HyQ1d9G9nrb2kLVln09
MzeLMoWWhJGWTlx71lucAk+A61wFzJHficqvynhMwkNXrDzDFqPomc1ZqPEyaEgyqhxwBBn7wnyQ
C82u6kfNWsnF1rZyOi1n14Ya8hgrZOyUfbltchlNXGNrtNZmsIQjqjcbv6Tv9X/c0NkRTAu1EYOE
IqY2js8pEq5eqr1USnDHsPYm4fGSi+KeHtZB6ofNbduLh5MJOFpg5PJXg/ApIHORGXcOZ1o5Rvrg
0bFOT5H/hhzVznR/Zn/PlYbzUPOf1K/RAJzXSkFNyT59dRhmPWmXJdaPLgk3FCU+bq9rMapRGJ3Q
6rClibP7IZcyFEc94nQtJF8R27QT3ft528Siq5yZmLmKKYSIrKaY0LTBVoJXczT3HipwWf0ihV/U
fi2lWTwCZ/amq+nMNcPIGL0KheVTIVMK+OR3gt1Zu3V21qUrjjfsdCNMoyzm7KihHtb40WASTRjW
sRqTjme+p6Z/e/eWwiO470mv2bQmwNblasYmN8I6FSC7FlNbLpvt0L0LXmWPquJE1UpetOQN58Zm
V1DGCyWUK4wxP7Erg2fBbLa3l7NogSfPpLNKk2dOvVUXuVXGps4tGlp20jBmX65EiSV3Y0obCUNK
GWDnZx49qq1e9gOTiUHykSe50yFmxrSzHeEKCEIo4UqfbPEDTXo7vEjArM4LCog+dIHRYW/gq7jF
91xSndD8lknqHg3w27u35NrMAUxVLki4IHi6dIbCVYQ4jngv6p22Fep+M6oG7DaBU3S/blta2kWY
HUgIkLfghTq3RO9DbkRCrdxqTtWFaDs+ptl9XnZTKfvJ96OVzyYvWuQl/IfkCWr82aSFlcWum2Rh
dAqHRgRcFtOc8FAL5fxRwu67cZMHjLFSYf8qQVD4vU0Z+fA1t9jGY8czzGtHp9NqaY9ET7cVGFC1
gYHnzCwN3XOALJc9ejHZtiX9UrMhA/Kb5xvoNyq7EqyejoAibmKhMd/b3B1XfGTJ6yl/o0WHrjXc
fbOQlId1o+nwS5wEHzYuEbo+PuDf10Eh4yC5oUNOgnNV2VJSq+mRrY8Yw9GrO7HQchsehnClibfk
gqrJWOREnGdcKYGpQ6l64AkYORLDOzEW7KRNt4Av7TFfkwNfCrDIwAHBMiBOg/fw0tsNc2LG97Xw
JKr5cOj1OIOgwDVs0cjXFGr/vEfmjwn6/fCzQMuhQyhxaUuJDT2KBRWMdA20URvxnqQ3lGdNTeGS
8s3OtE0l7Wm7u80WHVSKDH1lfmOr38WhTh2xVbNNxSzg0RBa1e6UdkRRJEfuS7TKJ0s1y40iCgyg
1WX3LQ6y6D4oy+EOUH1pUzWPdmoKIM4yM3/vDmLrMhJZqs9FXL+L7eDfW32bbHgGqMhSBOCn1cZ8
NKkpOqNvGqeEoO0gcfeNeZr+tRTTEZ2M5hvPlR+DOESvkgf2OqQnez+YerStATcylkjaNEQ/xaHw
9vUYTsNi9KjTYeQ5KPdvrV+Gh1Zp5Ife0FxozgPNhljuCZ4U/YAGq2bXXRbbRpwEdt3G76I1fPeZ
0XJoRY07P/qS9J/M8SU7oRlaG3sGaYddVDaQp6Wj7btht+lo9UJlWrWMEw5O5mmOm8HyBx36Pkd/
e1NUYK+VTGEGQOWJnClx5lRybd6ZdUHEo6S6C/OsWDtGS14HSz11d3I9RtpmXlf1mdjELWj5WHdP
nuE96oO/beK1BtPSOaKESisLqAN37uyqbcLMkxqrBgA+AVlS8NHqxs+0ndAcbkfyP/W9uWufW5oC
71k+pMMc62pdgyXdew6bTrQbQT66EHpqQ+CocriJJgJjhG0VY9x2Vv3ky8rX/0fatzW3jStb/yJU
EbzzlaSutmRLjuMkL6wkkxC8EyBBEvz1Z9Fnf2csSiWWv10zD1PlGrZwazS6V69lsyEwVL1t8yIk
vR72/ZInuXVxoitiAquicRx9fZe/qzSogo6wysF28rNtXmLvSa/XUXaO0WB6fwpuLukHS7MZyGMz
YTrv82fLVL5X7NphgksH943cXlCMZnKLAMvNPEgzQo8pLxu04OCBFw1d4NSxnzg7JLYWLE078HpB
/7U03TYfFpTYmkiiCpYAv9ICdMuIIE1GMF1HabKODFGAUw20qXGNA6MppOvuD/TWbHp4PWPTQgny
qt1TVvkosw6vrRGNcjqsjeZb1S3cmLc2x0cjsyWrZK43ecwgWKNrAfiqv+q5txoLcCP28RoucWGH
3MDHTLSmoHHWAUGy0FZ9Oad5i7G2OST3Ur3t/DKJ+mePkWpXQbX8oYL/DyhTw8ohuvdApcZeGg7v
EdTa0B/QQGKvDZ7m+wGv000b50siRTenHD2oIChDouTqJrQNiEAoj6fPgzcGuVaFiQaUdfZ6f2Fv
7SvotcDp4RKEct70Kz7sq7yMoE4q8KABY1g+Kef2XxDd/s7dEaLZrWk/xYXsNhSBzKNtl9bCtrqx
4sDmTJq9aMpCQ9bs/BRRVIMxZeLcB2Wjr3f24xilu6i0tjyFWIi5pP51o0cSLaZ40aMdEx1JaAG9
HG5keMnodfGAmjGoPrPhwWZvBBrMaXNEBY1Ahbxh37gnfIf/7c0+SLR9LX67xgsiPB+nE+oiyRN1
l5q6p512eboRfYC87V2+bqL6vvxZkE8hLI4jdSzpW5fVK5t/U4mBavOfsTH3tXe+v+jX047pNqe4
B1trIie5NDdwOyPEhBp5nZz74hcvvuce1p5moUZ/3jd1vb8uTFmzCB9ML6Ky1aiOWRGhbLf20lUG
SIzrvMr4masQjd33Dd7IfqOYDWp25HzwWroqoOeVxfF0J+oohyezBX2cviPqTbjHrF035nNh/sn7
k7LaBW9yfRWADGUSBpyoZI0r1ucusXJWp0BTZa0ITP6QJBMcekPE14XxvQcjs81yYWnmtmxbSQSP
KVCEkAryDaTd11av/TJi4b4WoO31s7GyvwnXSXdFXpu7zLTrUKKb+0cZjeIXyOvRZGDh52mD06zb
SdqtVYZaF1rzFcG3dUT9cgzGJLNXgBk5r3EU/5NJx5JBMlrR79HTFHhKhmbt5lx+MxLnSyorPagb
u9zEltl9KeiQDqs49ZInUen636SPu2Zr49p4ABiQv5JO8KAGK8Pa7SP3MSnq4cyLQuDZRtoTc8lX
5mTeadBJsfLyStvkasArLi4zduxjW2yQ0bUyH8xKxsop0GQZQEG423VNBq4WmxFE7RIV/VyPY78D
dmRjdBmwZpKAVCo2jXXdRPKhYEO9S6kl/Jh34x787fEOKhZVkI4t20A20gQZEHpNGvT3rLuc62Hc
6tEzhfdHaglgTd1U8I5t0wS6kYAxX1qa+60vC/LEUqG4b/VW96t3+3yvjWtXyL+RJ36aQML0CdmO
qRFCC7s4s9QWD43WnRhpzU05cLlL7WpYQcnABIfFJBbccBV0tdkGDro4n6KuFkeJfOV3S0/IPxVg
hetkSLsX0yPkYfT4GCijdX5wO5UBSdriyRJKbDJbpVhhOqqAKov9EJK6pwpRxRH9ZP+MlhWtmzHX
Atc2k3VR82ale8xZj4lVBZ4T9fuoa0HSahTRtmdejddA4qxQZUItvtKHgNIs3QFAaeMrfReIQf8l
K7dEx44aw9FyWYhYsw1IiSJN8KolNMjIkJ211ilex0q450yv0gND26xfgZT+oXRi+tRFubtJIlGg
/AK6v5rG9RsvpNwoN3eCHBxEGyePrAM1YqAJAUsDERGea0qHUqoEizi6Z5zWp1buQDm4NH5qyiB/
aYvo00vRQQT1YXMnikyuukorN4nUMNl9AfIst09X0tXIylVVu3YI7ULdauTOjiq6J4YUGyfOK2D8
8KwhivKAN1EX6Gmqb2yTIxQrXGvBrS25l5nLNiNSO0Jk6RNgtmvd+8aTjRcPkFP9fd+9ODccNvJZ
FIgLUKNOTEiXd4MjknjIyiF5Ggxm/+SWA92pZLCafWTYEmcAL39pRu7K0dpxi1jRhqiC7oW1zcXe
oZnnD0VGwqb7gZRHYIGL7DCItAh0+b02NbBrO+1KJmjA6cd2fGaF1v9yG+wY3U7WTdvrAejS9AA9
2uZTyex847aIwNIe4H/oPDchF3l1aKPWOCOfyDdEH6N1F5k8HPSxf04kIWHd5G/Ka8Q2sfDEJGbq
hB3EqUIbPDCbtKjlL9nm5bqwvd+qBOFrzFG0cMbECyovMg6K450vPHetW7I5awqSEa7ncuAbMrt7
gVBTvkXzs70SWfu3aMDsbwo0LhlKk5vOLgQuOSJYUOTYEIPlWqiTaHhcRQZE7puk/dsm1PS1tOs3
UQOZWpaBoprnTfJUUFkHZcP4qS+VthBnXeaioIeMrkdkoUBJOCGhHXv2eshqrZY0ijSITQKa56fJ
UgBzuT1hAIhQpKvREuAgP4Tn+uWu4XmROhoHe1opNlR1Yb+rhzxE4uv+7rwaBwJFc2IjsZEeQsSq
X5qJaIlAOKHeMzf2fbn29IVE1/X3qYY0gIuwCIbQJnr5fT0CKWaTcvJMqF+OobWU3boMvKZpAqpv
kkeEsDOwi3OyzxoUZ5SMWXUyaFi0a4+tNbYxkK9eYk2bGzJB3DTBIzEG5HMhn3Y5kNiIxqoX8HSs
PuT5UyfXDhxjFDRLHCfzGQMJMBhZsfgW1gNKLjNDrOzrIbPN9JkjJ/2nXITuTf//v8EOwJ3YrFgP
II3AYTCJ0F0OJIsUcWvuAMikbT2+96ojXWp6uTGEiSjBhr9HfhNZ1EsTeQVG996GGGf5aJHAXno6
X38e2UyAVEH+h0QtKM4vP98U6cC8nsvnvhp994tTfQ6kME3RpYHZpkWyheR0MjBoPgJCSIh+7tCB
9gPnATcCsJP21Hx3OYDO4xr6KCAigMyj2HhLMn/X84OGMhAuoUtjAkTPayksoZx4Vhc9AYSAPKta
4pKeuyYL9dsJhgkOE2Qu4DQuf37WjowqVeoHIdiKp8hqhloSKv1zos94Oc/szG5o6eYViTXYqcvS
ZxDp+U00n8ilrMVsOFgEvC9siPQgj4hA3Jq5QHBIRAbT8ugFLbOgqwYBgXI27ZLOwezYoWVGR48K
rgsNnXcIBGZ7qjQZiTTUv8+tHuZRaDmh+qSLggkDPC+oq4P1WINTn20rnePAs2jg56gFu5aB7m+2
F8M2xX/11lLn/2yTTcbQYwbqbZDyoPNmrlFhcJmbbi2rs/4DDGLi9VMnZPr6VDMDTy44XhEyzZ7v
pAcX7xhpxbnQdmRVap+79fB5kEdpCMagUQIn606D+5CjsazBJAjByLnrPT85lWW08Ha9Xu2JRQOZ
FoRrSMzO89I86fPOjKh1Xqvsq8aMHerOC1DlqwUAbSEU7NH9BCM46bPV5mlhml2eNCcXHWerNFt9
cgVmn5/t18aD7j2ZPm90a2fDlpDy17/ewVsPQCXUiYCbmFews9q0ioYP3TneRmRTfg4SjLQxsgZw
02ALQsIC7nx2yVHCWdsLqzvr2vjTqq1vjH8uAHy3AHQOogKUyRHZzHZoThsed6AoPGfOsP1OQJby
uflHjhJlY8wMEh9wHPPDDPphyJamCGzqygcoyI0++fvn35+tr6nX4H9I8P08PyFRF9Wb+7//8gSg
/jxB9SEfCQkyCnaMeZeRRqLMHYfBO3I8BPuVlq/bpS166bgnE2CBRmF9CivfueUvT3Epi4iqtvOO
I95I/4gxjJqV7Nb3x7FkZOYqxiKvTLw1vKOpgpyHCQ2NJLDS8L+zMjvMUC3KU4ghe0f0jYz9MdID
XfezJVn52ViQ8qY68C/mVC1COXjenlJruS5Bd0pOI/uZqVBm6J99ztSnQn4X5Gb4PjQIsSRTZ+68
kyjTiMGRw+In3NTZFCMv+NZL13H9/dmK8CYvKNc8fuI/2jowl7qUlj4/W4p6GCunIPj5plo5+aaK
FpZ63kR7NT/TKn24fHSLOFqsIn7yxmf3q0dPcffYJyiUI8sWdOYmrdaN55tvIznf32RLI5vFba1l
DlUtTX4i1o4OYS0XRrb0/VnYX9dFz/CswcKMK+ixmUstQEvfn8WDyHmPRBuxMuV4NM2zttQtsPD9
eWbd8WTrVC2+H8sK3Q/HmnzOJ/5n5aeoBgp2oMucDaCJ2wFJWsJPrvvCq81gbmjz+/4az9zu3MR7
Lv/D5nLNhrUKOcvTCDRdtYUeo/gkB9OViVm8DASBh+QMTEROAHkwnT7KJQaf2yvxfxM1x5HQVMS0
9GDCjiE/hgTQ/5cL+ff7k/0PsxRRcI1kLb7fZ1tRrOTLf7cIMxdCiZnQDF2HpzEH60VYdH6/VBxZ
mqGZE+mzIkebt4sGsS/6AH8R3h/Bzc9PbJtAkqNHbZ5WcRsCmS9biJPnPBG7BOhrIbyZfM2/WYj/
OHFknpDZgpYT2ggvVwAcx52pNANHYeOyoLcDUOjtxiWtgKsLb7qKoOmGWBZkx2gAvbRidcD7lzZm
yaQgGX4w/o5taH/7/FRNuHvIFyMNBfqaSxuFDvZDBAjiRJxD567rfAnTd2stPhqYuVXbaFsx2jDg
NYHkPxK+hPW8NUsgkkdCBUmJaxBNYYkYMzjWp+Jn06+qYUMh9lwtNCjcGsVElQiMLzho0Fx5OU2s
lh2PSVWfLOe3r3u/7i/CzSF8+PpsEUBBZ/RFl9cn5YZ2vIuS0LPCVi48uW5aAcQGbQ8gO0V5/XIM
JXRuEB7E/KRWLHly2W8z+zbqC87j5kRB+AkZNAvo3vnLCIQfraxrWp/sbF+vDXshOrt1QQCa8H+f
n3nv0W0gnkG0+lTG0k/1E/wT6Ezvr8a8Z+P9ijDxcJ8S49PJmzlApy1GvZVRdRLOtq03zNtZ7rpJ
/KTzUXYqftGljNrNUX0wONtdCYp7U6mgOrW636VPTAuKasFj3VoXpNO0STgS7cfGrO7u2F0P/VRW
n9y/SfVomAutILdGYGkIzUGjM+GSZ6dcs4qCglwenzfWrr0FqDs2FkZw0wQQ9jgnyHuggHG5fRtT
sM7ltDpVY8DT3wjRikWZ3ltHBD2l/8/G/Fk8VYxLnP/qNBqBab4pM+TmKjKWuJxuLobhAp6Llwae
MrPz7oo8VyLxqlPRA+8X2m/3N/D1KCzodzroXEaqCIIik/kP8YEJZFbGk6E8UYiFJNALOaKZbFwa
xLSkl3cgmLjwDMPlNOWB51gdSWuhrISUJ/SEWoU/JKvmm/K2ub5dBKJfzxdMTSxNQINRXOmz8xFH
6H2REAM6FXtHW/Xlws66MV8Xn58th2fUjTAUkgla/ZhwVOM2JN7X9gKa7Xr/Xg5idkRQNETSG3JS
J17sYygkmztpLoBr5kzT8FwW6jzodwBnF742B/KksaXMxojKU/bT8f90DrCHz26+b1LAPfemPA5A
anhf7++2aXZm+2CyCAIZDwy82rxcUo6OCf5B7APd+9oU4diHpPNAPqAH7rhwT17tA0fXwE6BA2rA
zwC1c7mxJ1FmQpinn43qVHrPf+8PZOnr0wJ+ODadQJWOpfi6oO2qz0Lieav7Fq422uz3T3//YEFE
NoXEACw49BF4gTgBpOQhC+8buR7GpIykIS2JszmVBy6NZFU0AAVVsxfpvdn2a7rQXLj0+dk2Nses
zXodnxf2yi7WS6RYNz4PlVmccbCx6SiNziJrniW1wQYrOtvjVg4b4IY+PTuTiq2HeHdqKJintpNS
xF1EaHROHB8SD+5nn2YORKmA0UR5DKzJCN8vJ18vOa0drXHOojkIYEYXwp9bs4N2QKTMsZOmeP3y
85lppDFVQ3SW8V6txfD5tUVsADeL5Db4LuZXLK0rq05JHr/YRgX6s8r/9AlD7AHKKCC9oYmD+svl
zzeY2Qw5ccg5IXEQV1/456rPeJdh+j8YuFJqkTZVpXDJOVZ+Gm/K6rNhDr6Pkj3qk6i8TJQ8lwMY
YqQNjbaKXzyAjgyIzfhqSZjz1hKjpgCSGJR3MFfT3z/4CCAzUhB3NuTcxP94B32RVOLaByE+gwbA
1L+DfOoc8WqRtiWqthKQ/YYqXmfcN8btJ4ET7wtxYWV2DihRohWGkbwk5apVAS8/f84uvj97y+QK
eKumw/dbsWuTHen/y+/PVgG/HPFAYiYv6qvD1iBEvO+FbiwCeFhAY4OQGXpC7syJJpYbteNg5C9V
GQJEnD+AkoUkwX0jVxcztigg1AY0cPE0hqHLndQAG6UgnJu/aBKcku5rVD4mkIGJ1/WSEOTkdi5C
ADQ7UOjjoUsL3fuIAS4tFQkaVJ1UNi+Fe0RbTkZ801t4vM4GYyC4sCdMPkYyMajPk/9NgZcfur6T
p9xwDlXESjBX6F+VAwhImW9iFp3uT94t2DDQMriGptI3hIFmF1E28KIsNYc9waFXj3bSDo8ct+2q
t6S+Gksr3ccAluNFWOnek9Ha3oMcGdmjYzP65PT+79g//JTZYcqkNba0s9nTxD5bFc0eEet5NIaF
y2W2Kf9jBtgRNBo78D4z50allTpdZrEnvCwCvEf9xn7lCi2T/fn+3M5c3JWh2e7nGSeqoCZ7QoSS
guE8B+XDfQvTFz5syHcLqJ2C4eG9jD33097oVU2qYbeMBIBPd4RWQukLQnx0/4VQ6gr0JaW6Wxah
KAJmdpBFAfw2PwIK6bWkqTF5ues8gI3EeRwtbVzRkntHVttu5mt5w17GVrcWBntrOiePCzlRwOGu
kOY0qXJidRQ7dVQVZFVA5FmqT1YX3mcUvLyAwOKno2A//YgP11KUpGQEdpc96d1TZCZ+WSy9XaYD
NV8zaBpayBnh5sN/XFoogcqpWEPYEzfGI1PsNZd9t2Vp/3dM+lPELLRg6geQ7D02rP9T8+H1/p55
Dw5mPwA8Cxgggp931q/LHwAh4NSUaRIdnbFSic/swts0oNd+tfTC8Dk0R0O7bfJtl1oqbKTDH0WR
N6u+7pvnbuDpdxBU04NjWNEqh1h9MNp1/FpRpwi9DgsjaDysgbn0tiJyxzXgyX8B2OMH7uXNLm7j
WoDKgubrzOLducxH+8TANBjQJlePPdPFC+JObN7EGUL0qKLjcvSy4bvCqpwi1TknKDLFfyPhVl9i
DTj++5Nzyx2+v+7ewTJTb87l5OSqyzQ3Go2jTrnapL2hvxaGpZ0dfSx2Ho8A40CrFrRs7Xodp9h+
jCfeWh9p/Pf+L9GnTNVsmTwPqj24BiaG6Dnlj8KdSlWR2MfaybMIdLHEAfN8AqFgMMj2Dl85kKLD
Y9R11YYnbRWi5bbekwhsE42Izy6NfSCRjHXWOdUpJVRbdWjg+pnxUn3nCU6Ar/OpJ5JaS6QUs4OK
tCvQfsi9AruDhPUVcM4t0TUdmZIeZTaEVdo8Ao7/dn92pkPyYXImExYeToAtoNEFcfxsmZRRUeWp
wjm6TJe+1xIG/E7UA07dyQVTN0YzQWLh8VApx6N8ZgrsrKTHNu3QMBB7hZ8zU/5KCNokPj0ibDwQ
b1oABQJLNbuVOh19wEB6d0cJYryiSgLZvTG6BIie3X3TvE2eE+myd8GxeQSTcLQQWKUCdmEwVjmE
KCRb2dpji1Lq/eHcNASZTMDpEVNcyWJR0Ua9Nrb9kVJZ7upakRUTUMVoXPadYuOG981NMd5sP3jw
qGjomx518KyXx1aXpSMBquiPXc99M7E3rkLxuffT9GeDJK1nCjA6ZAvO4sYmRMSE1zs2hYEk1Ox+
d8AlPZRigNFB+IP+bAsOQN/n0mnvK+ZMTQmgEAFBwFwgLnYc2fQs646s8daGUr5CTGjaf+7P362h
TIKjwCPqeNPPSwECLNXxYCXyyNJXPbbDvPtR5N8+a2PqSkOkjn8A0p6z/NSdlrmpsOXRa6t93TYH
uzmje/++kWmhLzcCUirvKkdwmSZgr5cbgfYqkxI8BkcThN6d/VeiyYeN+8jsVrmZL+QRbhrDGxYQ
YUDLrlJQLgM+UYuL4ejRcleogwdaA6UlvtZavtYsjGxersFOAJkGMkWTKiFynlc5l9Eo80yQ4YiO
q2dDx2OncesACK8zKPcghiK8VzPLXkgX71ujf70/r9cbBOloJHanZwK24zw1zQH1jEghe7inJCi1
ozB/mOMSWu/6FCPHDkws4IZgRkHu6nLxXDDUyzyt1DEVpH5GJ9IQKKEJMC84er9nwES9ZaYZnw27
4A8mBJqXWLdujBJ3Ivo50NQxVS1mT8mhE7EpDSmPkupf81r7AkKiP0YTLTiO6ysFPSn/mpkXqUxb
jOBT6uWxL5y/mgJbNB5Y99fr2v/CBPLkUw0f9+RVdpTyroXmozzG44/WcNeKe2CtbUIQ9C643puW
8GpF4wgqY4AaXy5a3ACGQIExPmaGenB4FwedxQMmTCPMh2ahPv3uyGfne+oNBxAc1Tc8/KcV/Bif
e1HNDWdojnXVV2tY6gOt4OLU09h58Hp9WElbC8zsCfQkqS/cMt6ntlWja1FkLwp67yumJ55f1/a4
qqRt+lHXtbv7c3/DLVz8xmnGPvxGc6xoXnZdcxS5tsoYtHnyvtyP4GE2afmminp1396tFQBSEC8v
cExPeiKX9vBqdjs0OzbHmOvIZ8Zkq/NuBYKzQ5sv8llPDnS+AKhN4OWA7DXi05mDFdIqAZCvmyPV
/4z9n4R8c4zXTj1TiOGUaAXbaxnZWQLvAP7PYCzkJW/N7EfjMwchdEI8JnlzbMoGzWd6/5M7/euQ
aV4wlvbW6JYo4+aVpsnpUgeJK6RI0CGjzev8QzZp+RpNc8y1spna+OgWsEkrxMtHoDAr04c6N9In
qYPcNBFWHHgCHfaWoDLAXbiUNL3ln/AkmOD26Aq6CnNa9JvlHRvbo+hB09zU5Cnr8j8DW2LduLWj
PtqZRTZDMpGYaGjgK/mByjQkOQnSnAVtWS54j1uucMozg2pweg7PX8NunNduFIn2KBmJf4HruPGz
LGX/3D8hN+cNCTXQr6Ct6qraYnfNONiKtkegyZ5VqbZOPayShi0k726aQbeTiYcCOBbm1wfccONG
fYzB2OVWOupFeE7Qu9GSFMbN5bHAxYd2N0QfcydI0NbpeEq2R+6xGpm56gEMDusS7zlfE86C6uiN
S3kKCKHeok8YkXn920szrxiHtD06hRWiG+Mg+vI5HmgRRC6yPWgtW2ul+49eLTUW3Qp40LUJHARi
HgSN8+nMaGS1Sveao+m9aGSL3n0csTKMSBaqMmTkTfQxPM5CwD3LcL2feATzINVD5QnvpJk3lRnP
HaQ8m2NB6xDt5x3IZSB6VRIrRhnT2wB3zDZDtEQJfesgTDk1BMdAnl7lljMvHXvCYbaDY2GZ/YIQ
6df9UzAnfvnfoU3i7wiNwQQyj68a0Ros1w1M6NiNK68vxxW6X5A0b4nhl3brhjF63oPYqPMvXZkX
K2U6I8rcgoJ7q7Z8rlOQtpd1uy+k9klOoenHoVaAPns8FtHeNY9YKDOHViVZcywd3Ufm2zfiPdH3
nfV2fxZuTDTKBe70aENnAhIUl7dlY6HTOelgp9PehuIPFUs1m1v79sKCfmlBgQM07fMC1CrDugYX
n1NJv0sK0E69CAqGtf4rno4gHhuD+yO7cTte2J1dzUWBRmwArHA71l+5GQduA4bhbZOd0+jr5y1N
QES8R+F/riOOqCy9ZrqHrewn9E/ZcOzKP01/1MbzfUO3FuuDoTlQydMalpoRDA1oxze9Dj3pS5mK
m8v10cZsuZDNLgqDTEFFfVSIDZ0qCsDyvy7ar6NehljKIKPpWjkLY7txW+CmmArQuPmu9XB0KyIS
DBEN9KkKtZKV2a4mluFHNDHXCzvjlilwXVuTDweibB6jJ2hK9yoK5+J52aPDzC2LHoW1EJwtGZnN
Y1n0gAXEfXNEzQ9SuG+N8zMB49/9DXFrj38cyWyP207jaZ2L2Jq5u3gqA9hbU3+1jC/mJ8HV7/7o
o6VpuB+i+M4Yic60EfdApB602Do7mfHr/mBu3ONQ3Ph3Waa/fzAx5FYBllMMxsZDPi5/JQYNdHCW
LPEr3zpF4C5DamcCm1xVTvSWO4zn2OFZqqx9jG7tcCBjtbo/mltLgy5/tFSCpnTKTl+OpsgQ6NjJ
9AzJC+/cCSSXRaZVIKsw3LBNSr5vu1EsePNbU/jR6GzTsT5lQ1RiZ9P8ESUUZqAq8EjK108PDb3A
DqIQFE2AVZjFBIJlbuyCEeyYqGo86SMftlpeuTsXLPZh56r2lHpyiSTs1ttjYgFAPRgkp5jT2V7v
0H9UKYrtMZKT3fwUjv0g0KQHhekAxG0bbnehxQ4RSw9RNIRi3N0f9I3zDPVA5G+BzoCTn9dJK+mB
NyltxbExSr+PTYiFf9WNBSM3Ng2M4F/cJkCdz+st0N3UeMELcWTU2ycxGERq8SjR0d/l+7pbvJpn
xbfpUIOS4J0iCyxgKH9c7lEz6dsii1NxFEV6svJI8/VUbDqW/bSaOA+rLEv8uDNfi074wmbBUPB0
fX9abxzGKbU0UW0ggL/it+tyFglVePxY5+kPj39PerlE63kjhP1oYt4ihXcnuPEbhx8zuq3d9pAq
G1rJL/qY+rXdnk1zYRFv7RQ0iUxLCDgenZNhGDmYS2PT5MekrH/acnjtgJEgA8Ke+1N347Dj7OH7
CF/RtjpfPTlYuhhbmx9pauLxfSjkF9me7OT7fTM3hgNA8QSamzSXr7SXQC5cawolz2ORW/uGNMEo
oWScLUH0bqwS4nCAxFC1wBmfzxpImrKS57GG8sHwp2bm96j1/mml+1gUJPIVMl0+xZ8WQoFrq1PJ
DMydeFg513iPxGk9NdRKO1pQIQtHOboh14lvxyaUQLM4UBHYakFls7B076O5zBtNdtFYiDQVYHFX
kVxf4m6qc+0IAZ7ch6pWHSgWtaEc8mNcIU9WmBvZt7/1pPqGKPenEOO6Jsgr0bEMSN5E4Uit9aDc
4yiJ7zEdYgjmcxoZ29QdTnXnYR/ozSEfeRdqhnyF0NmXIY4DPa43ldutqM5fsrLWQMALHtF4WEVI
Hbag8DKk/VVAIhDpAbR3Vu3XUtjbrLcCmxgBbelD1nUb3AoLtYN5fReuaKKxwEsP2Ux4gat3NTqe
UjvrtWNds+xpzFy576tGP5QD7bYx0+k5AQCh88WgV08AV/0mpBUvKs4827flJrIP44+eyToPSeJm
By+yy9Cu3d+iFkjztlKt7p8K8PTAOV4uoa1N2gmID+BDr5rFHZ4ppqrGOpSuXQQ8cVdWqr41cgwM
2q8gd5v4lMchj+y1XRprEFzuLWFATIWXO0i7/AQNmd8MbRpCTw19WO5uMNNtWYodPhdWEGbVsioA
5zPiBtXqAbglXks3k6Ea8GoSbvyktW22B5MlNHRz84+u3Ie40h1/1MWzrOPHIvdOvBLxw1CJg2QV
MtEJX9kVON3SZJMaSv6NDQ62qShtQiGTyq+d0vbLqN8MtftWpm2K0vpwZEPZ+xltVoTmD/p08yXo
lfZ7Zma+9MZmxxNojRe9iS4WN+9Xg5cYYZJloe6Qv26dBgOo89ykBKVeFbCWcN/pwN8OQv3Ez1TS
riPkoLkfsfz74NqPXdm+JZYX9qW7M2v+ZNHmYKVpaBjs3LZsN0Tazmy9hyixgiRt9tDuegOl846Z
9hbcflCtkuHYjGHW52sgpg/F0GzTin9xIoFevfhxZPm6Qr5rbL9XFQ37xlp1DjlAhReerfdWVl8/
l7HaVsr5Qu3onLOu2/ae0MJstB9jgQ7ehPc/Qdr9Vhl9iBzs0S70Fe89kM/lxzLr2a4gXWh07rDS
GXaCq6PzyvoFTe29FrcyKL00DsrRi/1B5WxdUSDCPZIcRyNFFrNPz8nQhEZr/iKl5axN6DSHSDgx
v+/LH0bsiD1P0o0tIeqOJIRdg5nPUGEGapONFRc7E43gYQNxmwAUikgPudHPNGFinwuPhg7XfPSm
9CG4tUwflJAskHH9Y2gh+mBH1gK0zJ2BNnCobYoQA8iyiRcFCb/L+AIQpToCfMo62MIpgfgCcRDY
J17Khq8oMwIPbGuGJ7Nw1MZ+7dFEX+s1uh2FRn7rjVrVhgyjjBWrWIKBvOtQ+fLs6fDvOpKd0eL5
TQ4iBP9evxuHPMcGjdlj2mbgPhxavqobEDdmI38dqt7Y2SQNRES+a7w+9UQDfWt/LkbjRFQJ/Qbz
Men77DDoXQE9bnW2vXLVSXOj4/zI2vwWZfkPr2BveVxYPujjaECFgFP0hp9l2v2waPuoa/VBmTRM
uvrg5PUu7scgY57hu+A/V23yA1lSuGrLekxQb1mrOK5ATqk/toz6WWN+0ZQFV8ADszMCTYi1yTq8
HVGuZx19iEx9m6TjC80Ny+9T7xHJiJf7Hu069sRioUQMcW7gvq4yTix3kcpMOvtgtV0MX8Brv5bq
LPXkXGnEj2x74RJ8z1jOPCgadZFahMIJMnDvqYgPDz68gfK2GaR10LxGO2KIMeRuev1NkapUAcg/
4fktI6TaOkJFQ4VPndB3WpJqK1H8Bc3GpoTaF4F62/CH87CFRzhUskE13eD2sdAEiBHtsDRUt6oK
PoaQpRy/ZiltHjNIJ2/uz951IDFhDlEDslAGAnfv7OWVAThcdNlID95YgkGZMTfaq3JoX/rM4+j5
SCKQ3TPVHspGVQsxtD19/HIicV5tdAjgpXkDLePqyD86MuoPDNoXj9wQ/NUp/oe0K9uxFMe2X4TE
ZAOvwBliJCKHyOHFyhEwkwFjDF9/FyHd2xEcdFD2rVJJ3SpV7mNjb9t7r0FWN4Nsoc6AZ+4J2ofZ
Z/TMjCdYkdKfJXAUt1Y2wCYnNZ1bGDZ2t8To/RforJL7LpfF0ZeidEPiZYDD6TYXIZQTAYyuS30o
UvKz6ez04zA1oohs0adPmpvqw0JUOpAyhQQ5aqjmiy0c81fPYMXiKomUjE39ZJEZWBv4nHxjJoH4
XeMFn31m4/o6GTXe++147809u3d7oe5aP8sfDCNvY5Sg5HmyoCqjBiYhjWzld0OvYXRhF95Tr9j0
iTE6fla1wALApeWPZffQtcU2i3LomrKwzahRQV8A9HzOVHcAY8Y5waVrryZzeS8AGoFAQg4s0kW1
e/WoGlVeyNa0MKBgrMK2cI3QGtIvJoX/6/U1d/kAQCT05qG894rGWq05PM4tMS5T5zl5CAv5U+l8
k0sViHz+50AA1ZKlBbDI+qyNEYSlh1k2lnooiKd+55U5nwp49CY5d+yDheryXkvnMhf5gHUsTCC8
t8H8Wkb+JjOYZHanCrvnQfXUvpmHfD7VQrS/qyzQHx1p8sjTI9Ca14d5+RZdWg7QR1oko+Fysvyq
N1EdpouhNUr1QNyuPXSTaR6VN/2joAYORUQB3NV/beIAR/c+CnG6AWYxQj1YkGZ8avVU4EKfWodp
cPbaia/dmVViQJUTVailbAIExOoALkwrBSCyUA/ZrPijqlxohED1Oxlo20MUcnZ+FZOcHzyPpI/d
PBs/eFbkZ/gojYBIVPU3Ofv5LUMmOAiWzVFvA7Nd9X76IVABrnuNxfCSgH+mU89zSCtiD1Eqq/JQ
wnIw1GUGfWQt4cDVNu1Rq9KPx25O75FEhkgE0gyxGcdzpvtfUrgKQCEDaWZo2sOkoTRiatxmlIAu
plPDQwV7P5yoPnQZ/ABGv8iR2XQaAqMSCU7So6sJCjOlF9zkjsTGmzM7tlvIxgw1XEUpd8svQPT+
sbQkfwI906gXUh6kaw23tjWyQ57J9sTrtkjMekCTckAh6M/MUuOh9KVdho7FoTFNu358lpyN9c5L
dCNtwIoNvtR4jELucr0sRJXaswks4oMrTfYwNk3/vYC0970lm2nnsbV89fWqWNCVDnT3IDm2BlfO
HQPbThXjQ28M9XGGoFdSMEgvtgZs2iFC7xyYbMp7zy7ZH5yU2X8x0kWHdlE+hV7YushV9IUB0Fo3
PvjW9KsbgLKmHHa+abmnvbORH/HCXszG8bpE6XA5s9/s55xlJuCCyMSUiqjXj30ODIz46KfZ4Xri
2JhQXHBRk0SkRbBqlTgK7o6o0Pjqwenl186GwCRRkd86cY1bbkXa4zyCelg58fWwG3cO8LDBDAT/
ZsGvL0vqzfj83jP83M7HhwbwwSH/2+SfM3lTZkAmgPDQkB/Xw21N58L1x8oJUKRcjxJ65G1glI56
GOdnVF7h7XNXu18s4/f1MFujIsviRGUZrvRrwaEJVERfe0w90MaLWOpWYTVVXz1d/DILVy6q6y8z
tKd3cv/W4BaBU59CwgJgsdUnzMoRyGau5geZod+VJjP5nlpFNFd7yigXgQCnw/XQw/JHnQv37Pcf
DWjPgLZjyxM3uIclKJNfazTXvG/XJ3ErCgQzgA1D1Q6zuFoaFgMavKAkT5T6qosRQAgLZDAPPes9
vtlmJBfPBYwGMMH15+KFcFGtY3nCiXNrldnJVU04lM1tSf3z9UFdpEhMXQB8By48wOYCYvd+6iZb
2KwC5CnpjPrYesWnCQ9v2s87uJXXwum7/LjEWVTgFtwD0NqrydOBiaejhgli4FSxI2DQhUrJx7x4
YMMHgKm5/CggMG/UZcj1B+je7yzFi8vPa3igdhcM4SWmzJdNUUlT5kk7ekuJ5qPQxvfB7GPOxO0M
DPd/MavITv8bbrkVvckiALOIMiPQHi9sAq38IrKgPLkHRL64Wq3GtJpS09VjRSaVJ/XYh55zG/Q7
C35jbSBXOJC2hH4fxZd7P4o0Q2/IHTEKkDmioLKiyn2pmpvrU7XxZdAzdoGoBv4caMtVksDCMFtc
b3giTDxEDFSV7+rUVT8CQWnMS49/COBlsZPlN0cGxUhIguJ9DoD9+5GNlZ/Oo4UNBg5MZPttNAU3
WVbuHMob29gzgTVZQKRI7eueOCWtIXQ64wM5WTi4z7V+4f3iK7IzhRfZHccHoiyoFvxzwWV3q8wu
c+IViXxFEfjaPErBgtgc3c8+MmM4wkE0crkgp+vfbs1lArQFkQEmgr63iefy+tphtC0AIYqXidNm
B8idndCNOMIs8ru2+xvViD8dIQ8FnWO3re/t4e/18JcbAFUwFyNAsZ/g76VU9maX1bZZuYLmTYLa
PPkg27b+oQtb7X3GrTD43a/PJgDH1z0hNQRlO3e1SFwO5S0+ul1sinEPYrsxl4vONQx2KCrgIAKt
3jCOtnnRWZ1IzLJ8ZKYN44Xs0AQvDv9cc/fen604syhwaajjympnQ1yMEeKsaJLjL6DgLklp00j9
ueXWnPS9Cm56bvTHoIbv5fUPtiSMd4fAKsryK958MGNx6av8xW2anfIJXaCZx9XkH9rqpilP7ixD
nAzXQ17sQYTEQx6IFFSSFqH19yFbmBeTyq7NxFOa3dd4VCWVZjy2yxH2kU7Hn/+LeNCTQPENJE/U
/d7HC4K6n3nH5kR3VR6Nghy8uroPBP81ANx4PdZFFlvG9ibWajqDpnYcFmRmAk+dxHf6k+o01D72
5MS3wyD/Q/IKrNU1nM0QKVos2MRJ2U52OHcyKrVfh2037pyaG98K9DcgQCF4jK7lWrHE1S14t7Al
SBz7fhZfiu7RkT96nu1M2yXqAfwjEzkZivUAkgAg9f4bOa0sWjQCjcRsICDj6HAugFWc72oCR/kK
9n/KquOu0+QeWu39WaH9cfCVsVfUukjby89A1gY6B0JyF0R8Q08N2KdwNZoHKzTTQ9ocVM7Axv9Y
FyoUe/ZdG58R4XDMAm0OTf01JSRoc4O4bDBw0D4axVebnvp/7tK/jug/IVbFMz9vsOA7TKwqmhB4
FdAmy9AeX64v+615w2kKaAMe3CiFrBKlazaVURk+S6TzK/PLyAqeRnljGXfBBBuIdM9adNlFq6S1
FJagQ4+TBpIuqwtKzTPbSQObJeP8LYdXXdvt+VhYWwv/bYhlxG/y4mQoMdgcIQTqdve0cl4K0DlG
DgUBoxTVuZ90EBay6bqQOPOTHaRFqIfph6NJDPeiiDHnQ5NT2Jj7g9jZLVvLBsVCKLn5izHMmpbV
OVy4KWMsKee7BlR8jWZOsFdVQFl9Y5aRLpcUDQ1NqF+9nwKVQSOkR/8hsbVvJVOJCl6tYIcmRvT0
eh+1okqLX4J7wVH5zvi1oW1z6LXj3ShUImJcxb9ZfICRGk9/97grxFYPaqsJlEpE2oDHqiLqtkGI
WxutpnNr2sNNWisDBS+FUpa0PXUyzL45WRX2RwqO9hD65kBDF2TsG3i68Rg9gDycFtxOATcEWLmK
NrLd3AwZyb97iloHPagaRTVC4x5NwZKil9kPvhG7uQvSTNRaQB2bH0Z0ffxJNVHa6SwUcxBVZgm3
MJ4a4ZQ2Xig7WFpzNdqPDrwjw8K2+lBYjoDDu+7uR25V9/bojWcTLIoTD2hzn8ugigCnMh6MOv/a
1l7vhY2vq6+90igJ6rxsYtRDJxD6ps44tbOQB+VwcpBFJp6ghOScQTnxvlRp5pzQiXHiacjl7dix
/LZuaAmKhiFvDd/goVnl010PZaYkyzy07JQAogOCFyewx1+yHGadbPTYYbK9+tade34uAtKdhsoU
hyADQDDDsznuHXh8Qn+jTACHZVHOSBnh+ob5rKiMawNnDCuUc+ioUx9H8IGO0jPgz+7DXEzrdLxv
ZObe5g5qUOlgFWdtM3FApRl1bShPhyAbB3Do03Y8BS5sPITWsQavKMy0N92LqRvwgYbxnvkF5Pbc
kZ7M2Rw++cZSK+UeSzqPs+OIB3/Se14ekhy63CWK5SD+ohvpmoZ/dAl7dJgsDz0rgOQCjACepqb5
+Xqu28oMqH3hHrHoJF3Aaku42inJqJ/AySLyMqBnRquKAdp54YP95XqsrbwKBzhc5PFOv8Rw5j4R
OIJTlgS69kNs0ju3LB4MW6Oz7jfAjBaxVQY7dLsle66zK+p4i80ReOkQhn2/79HILIOZaHjUVOVt
6mSnsuVxHZAnyFQ0UPKh5+uD3MozuGTjTYYyKSCPq/uZ7418VqhFJ8Fc/YGX4aHj+Q6dZWtI6OuA
vbbU24AHfD+kCW/YQTkjS+B7G0nXvPcaeGVav1siD5kR/CsmGmcuWPAwpMJ5iOfz6ngCNJXxqrEC
2NeBSAHiVkH4sZz3sDlbx8DbMKsjivNRQbliDpLZS3K7DY3xBmfmTpVmawW+CfKKfXhzDoqBz1r5
COIMp9F7HpsPtIJtYeaEs/jbk52a1M6Q1g+umUqjy/sJ0VTw2TH4SdLpjiHDXF9xW1sY5sXuoliI
Av06DEi4wvXnRdooZZEyGSSVb/2GR4BfXQ+08bpCFwwqqKglw9dhTXRjUDuphQfjbwMAiPFvjpPJ
yW87dghynJ7AvwGC8P+LuAz9zfeCqRsfWIaIQd8eRQOquHjW5DuM2MOxOWc2/IYgIX095uYaeTPK
1XqnI07/bkLM1q2ioq5wIL3QALApUR37so1G7f5rGWfZYXgZgzu4SFusCf8T2lxmmmUswZk1w8k3
JcANsW88/3V9ZJsLJUAZY6lmwCVvtcUmJdMCpVgYt/c01oCgteJ7GvRHJncwRJelBowIwFC0V5Bf
UQZbJ13ilk6nNE1AoU7q1j1VPv3UjhqTSD70fDqg/VyGi2Ui5GCyU8Cd39eHurH1UNdDQ3hxRcJ9
YpUijWJMiZVXNLEmSM5UKm2iaeaAULXGfLgeaiMbIxSQw8BNATK1ri8WRW8ODZ6vCTW+zPqcjrgZ
FfScw0b13+lRwKoso1pIdijOrg+zkgZtn/sdhbwYiTLmxzDZOxkeu1cMsIWy2OWqbM4jZhE9fTRA
UF9/vwEtS6ZazpImPPfD0pg/uYb5oAPy9/ocboZZ2gRoVKHNvk5hppg4CmSMJrbbGqFh2V8H25Gn
xibi/F9EggQuGn4Ar0OA9/2ARrMt+mayadJzGXrMOQaTdxx3le63BgQtkqW1CKEJtKbeh4FPVy8a
PwPwbeiT3rRV6ABeflRulp6uD8h6leJc3XCw1Rx4TwEucOkDv4DxzJyMJOl86JJPhjdEaPlbYZ52
gJw+EqUiuDQbKFtmbXdoaY4ieNCUodGJP5Wpmi/Afeo2tGVnncGJg34WqTrg7iz3uS3S8Q4XNX00
2iaPKa/GKC1HMYeo6cuIuA2J8av+TIWFxrTVqY+panQMkG19M7aDuMmzkoZ90NETddPgPmsZKiBw
S4iAfwA/EprU7WNqBM6TzTKALNNqiiCbBYVFNpMTs2WWsAZ2TtMo0wOUbLuYDI06pDB1iFIAlz5A
ip3etEAOhZ3pqlhA+SukpKmj2R3mh5SPP2v4VwDN56W3I1B0UY/zGPA4E17Iri5uQerwImEtprZp
F5xEazoPUvVwtm7Vp3Q09Uk3aAGnhPt3PiAJpwwK1xGAafouLQspwjoF9o2n59k9cnTsGqu9I3hN
5yEwk/UhBzUKzxXfuxWonJ/RHFUnDsDAnSVmM5k8d3quujH4BD12+65PiXkwDLOGWn5hhq52zNuK
au9PzTCgonPm2wxIh7iETe4t3I5f0XbBp6KDUzpAqf2prJk4+oCARJ4S1g3+1xw6xZBGg4D4funI
GphFJw2RMNLQ8XuAelPIjXO5uFS7i12ghyu4x+Dogs1TR1bDZWwBjf530B6801hOI9PJ/dsKTNoH
1RL3FsKV4yPVgBuk0LS4bzvQjJnLjXOhRuulyEyJheVoDUF+3/pclx3bOWq2si+qhpDiQWa8bKeP
nA1lTkuConbzjY5sjlijp5Dl5gvpelxQeLpz3dq4H6AZAkkoAAcAvlt3aUfiC7fqKey8s/lQl5+N
4Y/SsEAswCsef4p+l/BzAchF0n8bcHUJcjLiGgagV0BSJl31TTs/a/aYZ2fiPKMgFvbmHKk9tMnG
KwYiVNiES1UbEKTVJSjnA2hdhMGTxZaxQk7+V9s2sFUBu8RrAn8OChYXvfsihRGIxupOlPPbYnCD
n6HQS/foNq9ih+vkSKiFfseC9yfrr6XtAbcUYFqSoibGEQ7szbkTEJ4whuanHgb3DsbRzpfSpTya
oGEXkdHs4rLjgNgUnogxgv6ZV9L/96cBLmLgiKMihYbMuisuClLWulh+Vuv9BcQhvYd3DT84ULLd
uVy6W+sVt0s0WkEFQtdg1aBIUdEqsnn2E5iKtHE2ArUNh5Qv5lDakZl7vwFtrWJmV7D+g0QSEDC8
OMmaL3xvSLHMgZs+0gGuAaiEQigxb/JjZ83GfY7rHYrKUKtRUxEcq6qAgabPndBrOxTyOG1QSAl0
1OSVddMIUHNQM6F3Ke3pKch1egD4tH7JQco/UMMYjm56NitJQLtFrSke6gb/H68YFGcKDewWYGUo
6WiURrR7QCYDys8Esd8FXh6pRyH/91Aw8zvw/K6frzvTtyaiUW07U8ksP/FGAiI1+zIqmPNROw19
6p26SUVWDa3X60G3rg+LThZMp3ErukDtNE5DJUgbCKqm+0k0L7Sln1IOKY7rcTa3+Zs4y+DfvK+C
1Gx1PQNKNuIZPOV56MLh8HqIjUcHTHz/M5TV8rODEjQSXO4SMPrt8q4nWOXuxwxXgOtxdqbslav0
ZigeQMO122EoafsCbXGciJ8b9XQ9xuu17SKb/Gcw62dFCznLEvcdPxENKEB5/amkRmi7/ePQ57+L
mn7EaFvwFN1z4eQPnJshaWQ8EbFz6m0PFskHDTrw0NbvK6OvJ7zhej9RRhkZIDZUoANBAuWwM96t
owewrgWqDK1hlOzerw+is7oojdFPzILFDPTnsiGhstyzOznfOuL+lhykm3m88eb85nrsrSFCwd3F
4gF790L9y+6auWoC4Se0fjTHCiP8UPffr8e4VBPBIYTzB7RoHERAfa/WPzEC0flyQsWpfeTGt8of
wO46E+/eLB59dhhQGBqD8zhAO5o8DOJBFzIcxp236qV6w+pXrLZIWwEsr2fUvczq0dQ85JkfGe6h
aEBE9aM6+2Mx8Ht3nlxbW//N0Nf6+4W2gQVADk28qknGkr70pb+zJbcHBjQbTli8UC6ADW2VucrO
uJdwXSRtO935oigitxEJ6HNfSV7+wEMJuvDsF7f9nVl9bbyv9+rynoQU3lKHXe+RzDNZT6wGV5jB
ac1IQoI28mbW3/iDO5xpK/KI+mn9ucwnlsDMsDgAL19DShQUOpulUC0Xxq9epfgChVJxnrLsbCnb
O8JtdozLyasOIrB/TFNH0QuCAckQUA4tXdN8UZSg2wpM5LGYfB2y2umqcLQBfLu+fp3NTYJyOlAq
6DOD3P9+f9Z+j5Z65nmJXSDNDH9pb9T3aqT22bOFdWx4VURDA8JYOze4XskOtnGV3eB1NAVYz0b1
DBlx41Rlg3oeQXpEE2L2QLcqcnLg/QDe8MSqIES5mZ1TXC4i6JKat1qz7mThfRgBX2hE6Bi2t3hW
ufcBtH5DDiWAJ8aG5iCM1rlvCZohJZ3al6Db2b6bSxhlM8jtLER4ezV68Ov6ucOhmOQQgnDIcKD/
aGT1eklFOeL/Iiy/4M2hkku3noiFa7A55HFV9LFRgc9W77QoNscBBRW4O0OSDqv1fRSSZVAfhNNt
4ov2k101t7Nn74TY3or/ibFuf4rRsrt6IF7SwF6oHCiqb3T+40PDNNSFSlyLH7Q2bmtVH+Zsj42+
dQeA7cD/DjBYVeNc6QYVx9ZJNEQ+U+erR58bVBggbHh9P2xN5KIPA6QfrtUXOl/Q6gaCt2j8xOoY
2K0BxNKMYufo3YwBzXOst6X3ssZvGyJLM6ocDwUkO6QNqIeGsvdILVuv2uU8Wqp9y819tSLM1gTP
rsmCJDXPgf0TEB34rt+63Xwu0p2VsZVC3oRa8/kyMJoLFIaDZEofLK8O+yGUzsf/4rugsA2U1LKl
1tWwNjAbH9rFQeKZ0xO6FE+T9J6vh9icMRj5ALAHzOVFm48Ja7RoxUCKaEE0KsoAy2sszdiqGjPq
usE+eTakJK4H3Zw7mJ2hyIwaN6Ab7zeuIjKtnXJhYkBsQJG7Rt1pf+ecfr1Trs8xZAZ0CDB/KFiu
1kIqJQFPuEcPpEaZrA1+dpP1dSZAysrmgycLlGbZs+nLBBW5Z8voAAxzoOY7p7AFmlGdc75WZnEj
Ha7C1m3vM/9vpnIgoZ29435rZwBetailo0eE8+j9bOAeNXXCkUHCm7n9GbSyPLbct2+uz/nWe+xt
lOWbvEnJles3wBVgOkjmhsPsgaf3FMznuoSiBoWows7S3UycADMBjm8tl4n1NWLEDaUFEg33UGa3
ODgBTaEQTowz4oH0XACi75d9f1eDVH+y7Na/wWx3n66PeWtxv/0NS359M2YUuHo/V4OfEKkim88Z
vmSweCyAqWg/l6SNr8fbWtfo9AGOA1FLVGfW67qBup8hSj9x2/5Qc0iCMxZ3MGq6HmZ7blG3xv0X
3rl47L4flzRRIFEMcXRaP6YEBu5m19zJwClD5WRPQ+P9aBr9XTISuX21M6nLclzvK/9N8FUnwJQg
TjZBDuTD7D/wjt8EvNo5j7aAgOg+gTcHqQl0HNYJomhdoy4gepQQ8ymom3hmt6OG+FJSNKg4Vwd7
GA/MDiKLpidppdH1+d06dnHztRc6BDLienoDX/Z43yM6IEVHZ67+ekF3nAnYgGW79zLeeim+jbWa
zYIC6N4oMP27GXVllE9PMnU/2fX8SUooJKS6uRFiOHraPM3S6XdW0uWChTIL9id80DDOixoXKk6o
zOgRtxvxu5YjNI/OxPjzr7OJGLhmesBpL3iZ1VuRTnYD4RJFEyczvtW2hFRxc2/Y/V1LxU6Ou9zv
i9CM6QAHhY7iBafV6EdQnN0BLcUKfknY7fN3LZxQiTvH39vrl9vgfazVsNpmzrlK0eGz64XJ38dk
z0rxMmO/j7A6wDJoduqMYjS8f868uJYy6vH6QBGWDn92axZb40GxAhJZOIiA3lzllLn0ZOZpThPF
rfuWBad53EkckPy/SB0gDEJKGfkJHe6Lskhq4FUn3Sl9og04JcfCd+pzZYshljgu+kiTgdykjj8f
KnvsPo2eymIO4NON6IEFVkE6P2mjJTcmtJCf6lpkx9Qv3C885xouY3I6YQuNX4DrIx9wvSjOymLl
WThUhfMMMFtr9jzucgDroO9gkwMIw+2hQAHsIySl8Q1Z5p6YhjxiK1sFrddSncvaLmOfgp7k9Jl/
qHuPHx2QScPZLLLbApr8GcjZQ3ELW6lvXUf/eoh+11ul+SRpB6qbXQQHYLO+za0pT13JVZx1hbg3
Bnc+ala4dyAAExWyVjmhVM2UlJqmCal6sPGADonawHWOJOM/9dQDq9RkVpQKKIW4LTMeg6ke74sg
Lw4oxij0xgpxDEbTjeEmBMtdiJF/dMAEDtsSAimNHlho51l2CBh3IGlpiw9syKoI5FjvhRm0OTIu
K/ChiXFqoIh2J1pOoWOj7ZvWc78KFLXQuPTdEDp46TOqBCoyUjQzrR4oFr+zqjto2P5MRyuL695A
pXKY/wR7Kv2XqRkrCLCqhfcEvYF1f2VQwGlmHSQYOJNhY6Kf6qcR3MvC4t8pNJBMRBXNW1QNUQhZ
o8UCSCZM2pHpk82tc8DR0czYnfBFjKZTaHAz7qvxuaPuj0JWD6w0/7nT8T786mAY0mHINer9T3Ty
v83EfiGZPI3K3jkBtlImOK4LIg6s3gs/TE/S3HWhoP/EFDkGZXEHcD6AreAnTf2pttQ/v5oA91iI
jeApo3S4Ptil11tktEj65GXZsQKzkfXpXentYZG2zrVFqgrYfSC7LhD8qTQp9Dtp+uRqawibOrvH
bkrGgR6vn21bSRMOh4Bl4k0L7ukqaSqeVQ40Y1nS+M0vl4CJLy22cxnairFwI4E7wrXygnPaSbsy
h6A3EntCzdwBq7vceZpv3CeBavpPiNd//+aebA2V200EDARFBYXmdaDCpirOqQw+2+3wTDsvHvrp
hmpkH2NPOGlrS8PAZzmuIcp8Uews+OyT3BMs0V555OUPgYpiOf3g8848bsZBgQPWEQsleX05h7uh
M5jVDOZ/PaGf/xmOLeHgfXDrr9fXxAaIC9gVEzISHsy8USpevQJgEBX46PkbCfaWjSmFxFFtQNEa
VLX0YXAKiNTB6xECObI/A1NvxfWo/TM69Xl8/ZfYGzcIiA2hcLA41AD/tPoljduNjgYVKZkk2oV2
TueoIYGKSA05SF5a5ddphKw/tHvhbUY9EXWK8ZPITYIkz7LfEqfcURcp8IN9y4H3GMqTI+ZvfpcC
QoXu85EUxQTlPCM9lGL4mwfkLlfkz1AM7sPc20OseF6h2gmLxetD29jgGNnSWbHgzgWy1fsXkNui
ecjh1pYYXgnQgnNIS+/ZrJvz9TCXSn14BODAWWxMQRaFuNf7OGMqyrE0MiNh0Eas4SSrXZSBG8d7
qmYS+bKGLo8RdtCKhhzSyfWGJ0X8uwnNj5TWN5QMkZF1J1+PD5bfQ+gwP1tgn13/kRspHN45MKl4
lZaC+sP731h2ZJyEaRnJNHxgJsAiZWybLTrQ5FhNH67H2lpRcFlC8wfMWdzql9/yJlPQwgXoPy/T
p1ywsGl/GT6Ns+I05KfJsCO6Z6eyOf94OVBomi6mF+tDGM93eODao5GMmliwOoDBS0YckD0FB9xn
BvahkoH9PKMses88X4Kr6JVxKtlXPBFSaFw67FAtBrGUleyXLkGMEJWrwtEz5NFplXcH9Zv04/VJ
2lqcYOYsZwL0OCC6/X6SWpwz9lgGSAD+5xQKTA5IMlBjO1yPspHPLDzcoCqykFMvKL7SJy3VdQ1S
Xg8FQVytKygtg5DNusoCJAFabtfjbS0zPEiQS/BWXM7W96Oay3TE7a8xEgPtGoFayhj8LYtH2YJC
be4ss+1YePovMvM4GFbLDPKHVdA3GJuxXFAH2BlWQ9xAxkZYRghFxfD60LZWNUDg/xdu+fdvVnXp
NrYgJYY2cxKm1ikAH8cLXqT9nHc2KCT/vmGRVoDwXZ7ey9v7fTgCebIOjEqWwAjqbKT5d8Wc02jk
h67PT6Kcd+5c1vLnva/YAEwMHA/uJ7jKemssjydNp7cWasXUu79tL4YW33wiCon+gH2bFSF0iCNj
pAezCj7avP1uViokVonE7b3ocbxvhTgzM9+pfWzM+gJyhogBcjioj8vF582s00nbZt7gdJrZUcHE
tmxvDTWERZaddVpFgOvufOaNVfUu4LJv3wS0Jq4KABdZ4huQvSqC27rGuAOcUtMUz4a185k3UA8I
hxLSq2Ml/uDVdwYUkNUF1HCSSZEJ7a/hwZnro9l/p3DFDtvImcaTw9RZzO6psCuOmxfdSRKbcww2
rQMDHFwE1htpMmTmu7C1hVIEC13jcdAnJY5UJkHwpax38t7mOgOfAlVOYCsubnKdgEAcwF9Y12Yd
uyU5+NZ9qn838NJlgOZXfsTozqXO3fymi4MQSEMLWXeVKSwFJ8ah6ViS0Q+NBpSQQpRSgpfiWqEn
nz39FR6phpuF+G+hpheECkBDAX363moio+6j4pXIghvh/FB4ZhykY4gO7SP36anRZ9l1EYQzo57Y
oWZnY7Qj7sLq7C43JyRA4OFk0pTgOrCTTx45bujp+JjnPwg7k+KG2j+M4MtEbub2JkPz+3rWsrY+
LpYXlJhQqcQErNYzPIJxcQMzOUn1914dqimpIU/mZXNozb/oVIeDdbapejLIYz1yoOszvFmngx1o
IC7hQmJyyBrt6dbYW19k+UnQen7VDF6dE8wtJ2pV4D3RFBKjMtbDl8BnITD2YBI6h2kGmdI6CmDd
xHfHRqKFoK7bfjMAxyRkPrj8Z9pDGBTYsFk/KxjTuDXkyxZV0b+M3weNG7N27xW8AQjA7yW41GDV
Lkj61VaVrPUGzkmAjtQQ1lwcMiyZNv1bj3NsW7fG+FK7EpfnL1I8NID8Fc5B4bVnZyfHPFYux9PZ
CfvqO6F1yNidZZQnMEdn75NQJ+UmffPcBy+je571dyXLG1r/rlrQJnP/LLKbnWVhX6b75eEbANyL
0gV0Bd+nOd+fa5n1zEXXwwpV9mj0t1VxN3XPQHXg4vQi2z9ufoOqZbEr0risuNVJA0Q97mqLHyuc
dlYr0u0LBVnqliScug+Bzk6EomgB+YjrQ9x4Ei/AfcC4lurMhTuCB/RGINqOJL7NIYV6L61/9jHG
efk2wups0ukwq74fAI92n1PSh9z5cn0IG3sXdSx7QdjCCQDWHO8/UjBMjkrrlkIixX1w9QCoj/+Z
a/EJbPN48tKzJn21cyBtfR28Y6BCRwFSvngOeqM9Worj6yjeIy33XvexUUCU1srdIwxehMLSA/p6
eXzi7EFt5P3wOMWbKW+H8hmCq139QtVxHnbYnHshlm3w5jS3aWMoJdryOasndQPeC8qgQ1Ymje3v
tUkuUhpGA8Tg8uQBf+8CVjCnTc1T2Kg8myM0zkd5Mjn3QvC7wU8HBWtI69P11XFxt18CLrh8VGVQ
wVrf2KyxJRAQEcVzkX/JKMRrf3R9CSnu8/UwW+MCeWPRn4MENrB876cwhQxjNQxB8YwuVAe79uoo
/oe089qRGwm27RcRoDevLNu+KKll+oXQSC167/n1Z1H3npkqFlGEdIDBYABhFJXMzMgwO/Y2K8Bm
3Q+i4aNWG79u21vaMqZ7gG0THlz3hItR6TzX0iOnGvTaFv3oU+WpL7ms/mntlM8HCISEERdIL3R2
+mJA2ZI1jpETM39YQr+S/yjqL7fXcnWBZzZmxy/0Al8NXTFyiPF/okz7ZVT0e/pctGpQMvCyZ+ac
1xgvlm3CrcG8KuXA+Ss1Uqcbsl6N8OSBXfkf9S7f1sobhTu1fTCrtWL74nZB+fD/zc2xTwJzxQys
KJHTtd42GeHabYuNt3Yols46rUdUXUG9wc8ze646c3AluCxyJ6oM/4PqjdqXsPAhcf4UuPjC27u2
aAwwE23difZuXgQctNSLybwY9yrLbaZS48yCu4m6GD7mlUdqyRRyydTd4K2UadNfXq5YzZUAVffc
aSrcRPd5yJg5GX8QRd5e0tKhoIOrcKNwuVe5cqJlTaQoQuYgKCLthUj0NsKo7c1Q+qnL4UcCmkex
Vus//5B4Dib1oNvlnbdmD2RT9krahGXqIAkLiqP2hEcjKgfbymRh6w2hvGLvNwvyRWgxQRWn5qE+
Ud5dVZ60QQp0ofVTB5m7kIZTHwqbjp7Ghs6eaeSn0hd2YdZBL2y91omwQzLyJY4GDZaJKuqKk6xR
6cwDKURLTm4+ZSOjaI0JcYMtt17+kdsujfZgxsoddnpbz2HJydtEfMwVLdjmhS7u8jQobZ3/5c5N
EZjXqyZ48PzQ3fRlF52qQufvyoUw3eQCItYMeRQhurGlD3Y026Cyso3J7/WR6ScyldaO4z4m3PWs
oy+K42PZesId7Wp3yzcMX1DSSqW90jF3JrmhZ1NmcpFpKZK3zmykF7GQ3szM/ZYHwlDtmbShrx5E
4q4TDEYsDLOCDSUx1JRBLvOXhDruZ0UQZdvqPehQCLA/6TnqgDHzJY4o+Va8DXXGGNzRL+9CSRls
X/Kke1js3e9WJMvguJmi2AhRIG9iNdXukxhdBb1iblYCDfuc9IOy7bKoQ1wpMfg8Xbmy/wu+CLgL
DSrI0CjU6NMtOHvtkRWLJ9mO1InK9yR/c7tnN/9zj35hYuaIzEiCT1nHRB5815XgLrYOJlz8vUU7
2ts3/hrMZOHigjGBT4sWwURCMHtB/GQ0U1kIUodhBLseAQlXgCKTdlu2L7n/QwhXEoOlT0jMCfsl
rz1VtdmrWHqIpaF+EzpdV+zMpnOkpgDAbxxu+6MlMxr4Tkq2pOTUHi53ym8subf8jse3HfODmVUV
xY3Q3TFCKf7FoTg3Nduxwo1DrS+GyGHFJ6Pzmai8G9sPt9czebK549Fo6FCtm77a7wrE2cnLewjl
oJmKHObcfo4CPJGu1K18s4W3Ai1IOpYQHMPkNAf6arWZJpGmJo4HaXkwvknRU9Ddt1zf22tZ2BvK
UWwKoDEKbvOsI+zGpnTR43PiobfRg2SKg87eSqF4wQjzeQAaIfVDPnse+7d+rSTGkCROMnqQLqUv
jBcd3V5+++O1YIYeGwB2pjjnrQjeN/jO1SBxfKVxKJ/ZXScfc23Y3zYznaHZ9pOmTZH/RDF21bH2
wCcmiuiVDIh3tmwBlu/CnSpBMv+iMwrvtp3txiupzcJxmFC/IqeOBPGKcKJQGykOYzd3rHj42Oa7
IQhpXgsmfHi726tbONxUBvEFE7kF/OizIEVtikTVYUN1qqD8pVS8i3K6UqJbWAxv5yS2QpygMpN0
6Q9g+2r8mtl3p/Oru0joXon10N8JjoTpK3u1sBryJlWBRo/m1BW+SAjKxAeSnTmqnlHupF8gWMPa
jOHieibWJ9jrIe2eB+GJ0QiZ7masRy12Y1W9Vaq6b+pk5+bJn58D6J+RqNE4fFPr5fLTyYgRRH7G
eoq0DZ77Sn4XAjc41ZGHLJQCM/ntw7DwIBFj4ej4iDSU5ochq4a2h20hc7o4lZ7G2vA3ctRaUJI3
xkZqap9h7cB8i5VAXuvALPgMTBPYIY2I55hnbCXVP8tyg9wRqq9CX2+N7EPNsP3t9S0dj3Mjs8Pu
CyN4ZA0jusIUYvshWu0wLC5DNqYQxZqUO2cWDNSz4aEbM6dp9UdtyO/htwZMt1ZoX9yoMzPTQs+e
pKglMod7IqO6glpmexgJg/u+gaTuWZW+Bf63v/huUPwxLgHTGSHYpbkUeuhMlFhVF9QbUBy2XH28
bWFxQWcWZt/NzTSyiErMHCk1jxbEexJEI8AOeuOkmqEdJF9v21vcJ0A7oGoon8NqcrkiGCNCT0RN
zBnlkJGv8dfQFYDUXWEl5Jou6Ozx4Kn9z84s5Ar6Isu1oskcQ84GBLBafSdVQ7FJ+wZYqlELqHJ1
yZ+/v7yKU6FqEki6agtoPYiTuiQhDMFBtu/IjQZrnMiL6zozMfnIswOYJ2MiwNGWO1mG7pfmBHAZ
6vpPP/ophdvbW7VkaioVka1Dg89/XJpKXaSgoL9Inca3NnIWP7lJtkVwo2LkDkGGRFNXvMTS2SBM
piIBew+ed7ZnSiqIsToYqSNnEjopAVklSnXR2tTHmpnZperxRZJvsC5B/kneaivFD20tRFr8dmdL
mV0rSjZDUaomNmD7qmD90mInaAu7htRWX9NrX3oXz7/bzCkJHnPHXsyCLPZGLT/DgL9t5YxncSWg
WHLjSM4yg8D8EAN+s6hflBN4TSAQdeRUewBY9aj4/oqJpc0BVKHA4oHI/VXtxvD0gQIfZyCyMlsZ
Xkbhc2OtBCtrNqY/P7tD2qCrqS9pbE7A9NgI6XXb2qvMv0u7Mg13yQhYQ9s0h4C1lKYKXe8TR+pl
+qAvZZ1vleRHtjZSu+TB9UkYYwqTweVOR/FsNarfe72RZ5kjoNnq58dmfFOK+9Zvt4bibdVq7S3/
HfvMXSsbNOkH0cow5gsDghUDuI4zpw+18cEQtHETCqWyFXtJOIQmVAJ62766Imy0uawNOxh7wl3b
NaJdZqgTS4U+bAZFKcFEC9kmkK3s3mV4ccV7LW0y3I+AL6Z8+AogCvls1w21hTNJP0dybo/6V7lZ
8feLn/7MxuyWj8DAvcTiPlRWfm/IHczZ42smK/dFmG9lYEK2GkYrmJLFdUGwQcCmImo4L25CEsbI
aEFkynz0pmjv/PYfujB/4YknUrP/NTLzKD2M9MYwUKyFPnGjCoFdaKVdhZ9uPzCLS7E0kYSLQZwr
NI4hSJNUgs7nyx5geTmMMsEuDFC3rSy5Yh5k2vVTFYvk5PJ+hHmhNN1gZI7VMs4UfHKzQ2KV9lB8
8uOft00tLYj7DmQd8laLDvClKSPVYiNylcypvfjRM+W91Hl3gm+uwHemrz+/gKSMU6IFZ6E171EZ
LjqJejumjqjmgAtE4SSY5j+3l7KQfE9ZFlORdHT5Z+ZVrCwU0JcQaFDlvzr3WOvWxhKg2k3vgtzf
gjEohpWDveAvLyxOl+3Mj0UR8WLEh3N6yLci5anwAK6QSOrgPW6vbWGbGN6beEEtUHxXVwj+4EQM
IppvtQDXcbgv0QVOzJWHbHE50AZPDbcJ4TY7dkqS+KOBiJwje1+1JD9AsBhWkJNl3e4vVgOKG8II
ENaoCV1+t6YkRc0aI3JU4Yuhg0Axv9bF220bS4uZAnYmPybOvnl2pWfoTpulOjWVwd5CKYLw5FaM
crsZVs6dvnC46YpCEEPth9bUb+7As2MghHU7lk0ZO5YaVKdCb96KxE0zOBtCcFoIM52g930J4mAv
OCEEhUKs7TMeq43r58KxHiVEvCQx2ln1WNlFziBNpI3p18QdgmM3ytGvWPGLvQX7LCospXLftt5w
MEeh3Gm5Vm0N6MOO8PT1jlvlqV12XX+IBDXcssutwxxR99QCGEQ8uJN/ZnEtPOggI4H1VYr1Q8wb
td/IqdlslaaRt+NYdL9qNSw3Sj507+UoBq9eooU/vCyzjpkbSPcazP1bs4nbA1jr17BNGQDwRu8Y
CPp4EDNf3dfwe2xaAV1EOUPzSnLpncVRkL4j5DgRIzLs6ul6tKf7u6Yheb3tTIzx/1GFo0XN1l8e
LZ36VKpWHC13yN5HTdrVZfyl86XHBAHw2yfsevAUmB71lgm8S+58dcQQyR6LWGoiJ5k0wiu/4tGh
bb0pMxAMXX3vZf1DX4pvg2s+xtF4YBT2qxhGK2nj0oqnIu1U8pnEDWYpiBilpZgwd++A6XT6IDyK
LTG1llVHE0T57SVfRw/Tiv+zJV9+Xa3PXBpcNHmbsUSeu97q41001vu8/GCWDPiuOYrrm4U9kitq
gjJ8rHOX3jWloTY5ffOkdfe5Jz22sn64vaRFEyRwHBuwBlcFaCkqrdrUWtATIvfAe6/Q5L1tYWmD
wAcxfs0oCQHKzK16QilnWksrBQaYlxiJTimMXDswwk+laay8s4u2KAFSrwfrxyW43KBOlC1Uld3Q
CRnWvUtKSEVLo+q3rdGnW98q8pUq4NLXm0ixyRWIhq4arXpT6GEGM7qj9p6x95gT3DWy260Erdfx
EBpfvN1QnDGjRWx8uaosltQoaFK6RKkM7vizVvxjjnuJipwHNOT2bi3aMmCDo43DvdZmtqq61Gut
9iMKIkn7SScp3mgEzRnTVK57gG3M+GeE1X7lEk/7chkfscIzq7OLZfFeSG4S8r77/XFy/BtdaaSN
aCrZyvoWLTGbAvJ2icjWQ5MjqkIPWEj2Le0Bq3UfZH2lFL1gg2MOnYPJQANzTbNTKA6ZyIRPETp5
h/p4LX7Jh/hJ9pqV8GvJAdNj40zQEqWyM3f2/ZBUo4x+hgOqbHiMZeGjJWnJvuTBAj7Ke2/02T+l
oGlPetu1dNLrFNL2WH/MmVtek69cuAocGhAO1PCoEs5zzFQYCrPr1cDpATW0PcrCnft6+2wuuF9Q
2dQgpxzxurw1dKVUDIIVOLHyWdf9bSyqB796LEJrK6Hpm69RyiztI+G0NZFHgC2b1/j9XI/b1Ejw
Jm75IdHKZ+SHjnAmfr29rAWnxSy5yPtEgWahiMbsbFMDgHFKtzx6rfjmZ+6dBaA3aNRvt00tbhIM
UAgnATWkSnjpSYrYgKYs5wvCnJttB0EhWA9ja+WOrVmZFnwWECZ1W2aVaQTOaCCTKfYnLfNWHP2S
iYkzkOiVwuNVIkryGNY9ui9OOwr7FmI05pZWgHHXs4kKUCEQADhexhJA6l8uo8yrIUb+0nd8qdhm
ibWJKmkjQCyfxf2L7gsM8zX9O4z3T57av+b5WkK3dL/p8DAeAAZhYZqVqxrXQ1N4jhfJL1p7yut/
UqGB4bKL7JqB91DRDmkt7RCg3uue9DGS/mInz3/BfNi110S3UFN+QaWrJzFzX9vAWnH9y6uctDOJ
JRkcnI8N6gHUQ0wreI6QWOk32YD6tB+k9iiYtfAId6N3UDWi6MxwATFZBO4+xDQg4UEARUpZ7m7f
kIU7TzRLTXTq66F+Mnv/ujyTS7HXfKeWTnHyVSvevWwlz7weIVZM5tXJ0EEL0kmes/lnEKLzCKWB
wx35SQnuh49UeVS/10Wzh2DqAV3yVyWSG9uv4S+/vb6FiwN3GRPEiM2TvM/fDDNq0roS2sCBt9zd
REqP1nqcrPUF1qxMf37mAepQVdK8wwqMbLZKFb1ZHUNYeAxYyDRcSclZJ/G8NAFrZ2YZyBOS4BYV
3N+DEHxEFad8GEc/Og65NLxYUAdvFaNfy3wWHDZAA7TbqOgQ+M3rt4U6hhbM7oEjFM293tf3sTl+
krv21RvUPxXGmY7KmanpK5x9SLen1ZtWmKIB5tpt4+fPMlyoG1MM/T+P0zkVDCPQDJvGhGcf1A2Y
XbaaMXAG5RBn/bOpPEpxsymqNSKApc93bmgW7CniqJaZiaEyfnVhxxaqD3XaAyFbq3sv3WWAzZST
/58o6OzjURXJpXDIfafRJG9rjF7+2nta96iXAMhuX6tFLwYs15ogCPRB5kXefMirMEfs1BkqAd2v
lAZcHyH+aLh1nwMslGwfEZJeD7aE8u1WC1EcyyNRf1e6Zk2OanHd06uFWAit9fnViNKwhVDS9By9
Nx+kGMLN1t368UrmuLiNBuPeMuEEqYJ1eTT9JE99VKh8R8zqH2aYHYbReo8KKjp1tRLpLi4IcjoG
McD5gPO/NDVRhWmdGfqOBGh81xVD/tJoBeKCjA+v+McltzKlqhNUd0Jazx79QYC3fAjYR9iE+pcq
piugFSet0oet10vyU+kV6lYpi2Et2phO/SwFYgISfNFUFJwKOJdrtFAJg1Ww9+nRpKfctyCI1+w6
HuwhB7hOnSs2UNcwIIHdoFmB6my5dweUFW6f46VNpUsEER3wcpiHZs3+3C0NVzbjxOmbQ9Yx2aoj
JjfcKV24cmEWDcGlQvcDBwoR1eVySSSHElGixIn99lAVX+HGtaX6M5RXtxe0dHQQSJkIgiXupzbz
AZ4cCUOLBp6jMOrnUpejvy/QTLhtZWk18HFw/9F/m4Z5ZqvpsxIZ2y5xUHWySw12//57CKlWKvy8
bWhxOSaqoZNTm7SALw25VHRLvahip5EalEnL5DlT6rdGi1ZilCU72GDKgPySIGt2DcKgV6zeYCYp
HStiL8UrbMXKDmNSvd5e0KLjPLc02yDKv21pSX3sSEqxR6/AhqrisROQCo21uyDQt7on7pEW+Djq
mp3HwauaSR9v/4alaGXKvjiNVMHMedXIq8KKIcQxdiBFeAOcd4IVdX/bxO/0d369wS7Lv3taU03v
cuMkKKHSIUgTxyq0T2oxwoERbLuC5UXZBt8G3ECtbKPrHxV6DlFv3SdZeAeMbXv7hyxuLPHSRMFD
LWnutc1wlBML7J+TyUW9rYQC3geTWVf/Lwot1CypDk+dNZ7E2QWPkigImoYL3vVR+CnVAm8P74aX
2G7DhOvtRU2n8erjAtKdAHFUTOe4lzJs9DaVPSDB+fjTyO8twIxJeq+M2q6r6t1tY4tf0KRaRWgG
28m84CxZXt0zMZVyWl6A29iIiMbG2vTSNWv877+dt5WHCF6HOSMr4xIItidV6tQq3DtWNr5ornkw
gxARi3avwmOW24ONUK4qb+VReILtDBkj/1ihCb3iqiefMv+6GuDkqf9GiWdOSgivXt6B2QRVFAMn
Qnmz3vjKmO8lMzW3htEmkCwX8AOl1ivY2TV6qqW9nSakGUSCKPSqmJZAJuOlUpE6ZlwfrUH6VmRw
agzEdrseXROmGNfIQpY2mGoPCT/NWvUqRQrFro3cCuD3IDwmeYXy4FdV/v7nhwictGURzqB9o08P
yllcj8Ch4MeI/znQuRyKOjl0ovQ8xmusRkvRDGPaiKrBIWZSN7s0E7gSEZNlAS+XvllQtLveu1i1
tm98bfTEbqS1Pu2SJ4V/maSWUj8jrbPnKUlM6DlVM3KMgpkfxMbzYlw5jSsm5iUJah1j5Jm0uVO/
Tu6GvoifZd/rVqws5uiw+lMiowDDJZ89gNyioRRL2kpakBjfBrcPjkIgJLD6td2xj9zo0Ca+dAcB
sUtDI1D3aTPEa62TpZNokFNw5yRgqvNX2GuZCq71lldYGOFOTL9GiP+lcb+y2KULTplzgqtSub3S
L4qVjCFnBL+cVn00wekDd960VN5xKb7waIUoFkkr7+FSwHRucnb+PSKcILPoGde8CGbWb5LyTs4s
W2mPty/a4sN7bmm2kaNa0zhLahrhgXFMy+iYqvquScJ9E2j3HSNMdoxum8moiiXUX9JU36am8Klx
w5UAf+ncUrwm1IE7kMqBcnkVDc9AILIjolJ7+NTiDoGzcWWtSyaAmFBD471dUFIpIKbMExqyoL38
T6abuA+mgcry7S+65FPQkp9eW6DbALYuF9Jm0IcPJgPDPVJJvveqhtQJnjLtsYac0xA+3La25P4n
aRYVnlo6HHMcgyeOXtUndNgUHZnUvLWOSWzd+VH85EXKgxW3a6H8UtkXHNB/FqevfOaaLaHSND2k
2zaE1VObJ/4mFct7ZINBniTNAxyre6HV7YEZRNs0VATu6jW2ksWNZAzWZKCF8uA8xNBahWE6qcCN
eh/k+MfIgOTtr7rkWMAK/Wtg9i5odVQLYclXDRIIsdEyvGvE+IeiroHvl645QEDaiQgDTeNal98y
7ikE+gJ9PU8UJFsbmw8SkoJKFH9XA237F2uifQLNHVfsKmUxU99oRKiwHdLAJ2NQPwVqsjWU9Odt
M4sH8szMdD3OjkfUm0OiV3w6TXdt35PRiATV5wm7KEqRg9jftra4UWfWZg+qJKZCr6ksauLq8Wvf
zn2Y0vUVsNBtK8gOXq6pwQMmMSyWjsBoPHF6+ZIZKz3RRa/x70K0+QBnXiZljQoQvklpHntfQgep
2JaJ5iiS+2J43cdKXkN0Lx4+eA+ZvGXS+4qUFmWexsp8iCHaXKa44LZ3nqgd+wbwUJne3d6nxVNx
Zmvm3QvfpMebYMtwrdAu/H5bl+pjO5p3EV64Hca1SGtxcRptE4obGv+eeeHErPNBLMHe+e19DEAk
HzalIVB3+ItCwDScMwEKmXeaE48ZkQ7IxyeiK63vovBByX+04efb327R2zGoDroPfhfqlpenL/OU
uPWmpdSJ946Uxi4TtB+3TSycPlJ7iNvh26fsO08QwU24osCbPo3x3vE7ZHSK6tIuOu1D1ZtPRip8
HkLULG5bXYirLqxOe3jmKjL6d7rhgTWggfUMduyes7pRtQYO7fGX3AvfBdjqM38NLrJwmyHoojPK
VCSyjvPvmeZa18ZmxKSv+VDmkQ1rsE7H8PbaFs6fSnr/e0IaDNh8OhaoLJoCIe1+eG0I4DxGJvzj
EPBGFmtw4EVT4Bwkqnj6NJF7+RmDpM8LGfE3x5h4plJvW8m/xN6ze3mNyWjpmEzMmSb1V+L+Odmg
G4WlmPpNQMMgc5RYP4o1IzuDxYxGLuzkMDiEXbVy+pd2i31naZSerotPY6y0lADywJHD+NRb8kNX
la/dsOYvlsIasKCgM0kEUXiZI50TsysMhMl7R9DuIk3b5+pzL2+q0oQv8r61Pnnl1xG6VUVdeZYX
PCO0MqTR9FPJdudxb5JaeRdGSgeGLba17kesPCTCXZcec2/FBy/sniHD74kbIcm8IrI2klZJRc/r
wNk7QvMwhDDcjW9yeSqGL2JWbG5fgIV9wxpNCebcccHzAo2SoOnWCkrrJJb/JIT6qUq116Bud7fN
LDhHTgXwVWIoWInlWaTWF9qoCW3dOnHc2oP/2VpDES18tQsD0zrPnFTomolnjB1I2eyT2MHeEdec
9GddjHdm+pCnazwEC+fhwt7MKdZu7Xea3reOJRj2IJN+8TbyC/ZRfWLC/vbXW9gksF4Teg6EP3Qo
s8V5FuoAZpG1jtI9S3WyLcbPnrxWkVjwT7CN0y+COVq5brfJCTM+aik3jqtv24zpC1WzpxrnYK5R
HywM8kCuTD8YvjqKK1cD9kMUJ5KUyLVjqi3QNWT/iq+p+48rf+7i16i0P/tHUhPj5L8L5sbX9wBW
NO94+5teL5e3Gh6biSST+qQ028C8snzKn37tqPyGWL0L/d1Yo6GzEjBebR1PJzRHLJVmNORD07k9
O5c63f1Etmpk/spM3CNjkNnw26mPOen1iuO4umOYmgjygFcyIQd1/KWpwYt91Sty4RQYjb9rpDZ7
iFNhjadsaUHEodA8AA2k+j57xtokipqO7NExm94B1vJgdMpBquI/PfIsxmSygLn+iYFhbiZAbTTp
Atk9EbqdrLZ7pp5pW6m24v6uTsFkBt52bULkyVc9k1zODSFRBPek9CWOottodfAMMH0zhunKgVva
HqaNfrO7EcFd0dmUseq2keU5aZqKH2PRU18111qbMV20AhxnGnOm5Dd/+1W6ynohlZ4TDr25s1pD
345e6u7+8PLw2Sx0Y5CN0Wn3zl9DSwqGqDY0z7HkX9XwfcjfcvGtT//5YyvQYYAZBxsDS8ocixmj
TxDWZuwDMJrGDzZ1DQpHy7Z1uBabXb0eU6R5Zmn6qme3tAnGqBfBojgVWjDAcZxWHkJba0GqacE+
lI2PSS7/vL2665bhZJTiE7C4iXJ+3tPNzVGq5NLwnLqPAPhY+gSF0/NdpQrax0CQO7sa8nATSClz
jiLCyNlEwR3HMKo2cVDGfxoKTz+HWU4GISAWu4J+WGGUJr5YeU5mgbtNPzDVaSvqN8X6dXvdCw4E
2AxtZrBy4JfnKZ9UD7LUIwfoSLoLUXqQSAc4VrxNmgf1/rapq8xlWtKZqZnzrWNTt9p88JxxgBJ3
GNJNNsYwaoFBistxM6LXOo4I1LblSrt+8TyZFN55UGEDmJ/cJMwHuVMF4RRpcA2PQf6LRGfKMV4A
nX+GvvjNpAe+soGLH5ZCP3UqdLfIdC8PcV+EadKpuecESnFIuhyMfbF10d69/VEXXOakPaCCJoWP
8ApakmdKoha67zkxyO3NOFTSczQgq9QUwwC1cmAebttb2sSp9EEaCKSR+unlsrKJyUwf8TWoS0Jr
C2EFKNEhe26bJ6HfhcUulRhGLIp+rea+9D1h4vxNdwczwBykkDLoKPux5DlK6h78IYjsQoesWPX+
4oNOPewJyIyGwBwyQyBATSHyfKdA+rjwflTGk6Uh8vTp9ndceBlYzH9mZqWWmphP6HOB7+gLKNnG
0XdUrVae08VPNhWdp89F+X4GD4hNsVNaE8hWbda70XgqaV0nzRrEb3ElZ1ZmyURRxE0z0MB2lKwc
TtFYxnepSQv79vdaW8vs3FWuNObt4LIWD0rRAV3ZNiNUrMmnbxtaXg5tTVwvFbB5CqYyCEh6NO1/
bzmdqB0kv1rxR0trYRaUrg1oYHiiZ2spIiMcK5CyJ5OIx5aqNNn53fBi9LK4cgKWFkPP1NR/r4WM
8vK2oihj+rAouKfY8z9CNHUaPHnFISwuhvmMadKLPv58MX6DMxDqzD0l5WBtK3X42SmD98AA2Joo
5ZKrI8g1Jmz+xG49uzLRhBqXc989VVUMd79caocM6ckB57rRY9Ncea6WFsYzT4ebvjOv8GyXyj5u
labEs5b9vk6QhtSPLdn/7dO2ZATcDmNDSOhAdTJ7EweibZBznuc0USpvErcqdmqv97bWpObu/2Zq
9iAZgxBpbhZ4joijMWIA8O9idnfbxtJ545WdxFCQKAHldXne8lbRkjHXGc61xE3YBJtsTfV56RCc
W5gdAt0rJdnrecvHaN930iYY8x0qDxulX/EDSzvD/YSXYMoVrx7WrtFaZKs1cpFc2Lqj/BzXr1mw
BslZCk2YmwHRROpLtDf9ivNQlyXUQZASmqQ5mh+o2OkHz0BfZxiEigX6wyEO2g7MQ2cmK83jxRWS
NUAEDVzy6kWNQqRfuzISTrmhg83MRPc+DjPlmFRuvHKXlnZtIvSZ+KsIHeaM+Og35mmbj8JJ67Vt
J35V9XYbRN84Ln9+n0iDTSp2JJIMG86ePHmUemZCoFoYmLsWxmHjjspL1v28fcynQ3YBXoIw/tzK
7MnrAM+LgyoYYPqUz4mV7DNkAgMrizde0sHt362satEetBX0SiCUuELAFCKA71LPzJOruXurgRm8
jex0QusjmX0n19SGbi9w4R4T30HAAyshwN35MIJmCErq+6V5MsLu+2AlW3Eovtw2sXD68GwMnk4z
OnQVZu614H7V5pgZJ8N9kv2PcPy0xQoeaumzMUQ7PUsUb69q/JXbjUOYhtZJF7LQTmPpWfCZ6mjU
5ItmuC351BrD6+861fxknJucPuzZfa5kpYCWI7BOXdMdhLg6eFq28xPzuaMRJPl0+UPz4If156at
XsSx33V5/EEf/MdQju80uH+ZLFiJAa5RR5xWxhslECLw+3GAZr+p90cFdho8Wed9zIXA6ZJoF7bJ
fe2O277N3yWYBuiBdFvFV1ZuyoJ/kzUyL/ybwQs3j9p7TLmMm1onBdDRQdXdelPLcX7wS4+p5gQh
4hxtVaYF16hrrlsT06r5m8GMYR1dkctVh3FkmrorWCeEl9THkRz92FeJ+BRAWvrYFlqIukzkP8Kj
nX9IYBTY1fRT7gD1vN8+59fl1emHoDTBOaTYjve7/CG9bgR1UEbuSQ9gzSijSrW9MUc3NhykY2BE
7VtSxJGtd27zUlZ++ZiWzJ6m8IZ9cis5QywKQms374uDxDb2tl8KxRPjc9HX2z90cavOfufsQjZS
Dtg8cK0T9WgfBql8sDPe8td6YKYrr3X/0FWitrX8bG2vllzB+ReaXRqpgN6+aAL3VENibfr3MXMR
QrS9vbzpL7m6mWw5sQkMvKAXL7chMpDX7HzPOpWKurfQFe+DtVx8eR3/mpgDU7rca1KiBfPUjdHn
hPavhNJC160GDUt24EoirodplXr29OdnTibtTEHXa986td4HcOZ20at7r3n/8++FZ2bwmu7otZZU
KDdqPEp4shShPyWaaLg/3LawdOAgEONWkGwhlDN7qw0rTbUytkxmQA34PXI7tN6k5idY8h2HbGME
u9v2Fj8bGQo4EaQHrqYwQ0t13bATrVNsqtqOMeycCKEE92WE8ZrPnS7L/LSBmPvX1uzSo03p5aXU
WadeNd8133pk4u1JtQa0i3KaG5rTVXCcu7LdZeJxkg8cWvnUG/Kfx13TpAX+R0LBkTTm8qS0fgU5
/TCwibDElLYaK9oPRAJAYeZR8mOUwjUB+N/P9tXCGTwnQNKnGZwZ6if1gjoKYVU6VY3R3YGM+Dzm
srQB6xo/tVGc7cQqGrZloWuvKEIqdzFMlkzRgXJtmfM/BX6bTqpM7dEfk+agIjK0r5RmUky1uo1V
a+q+i3x3m7WF/IizzGxaaP7x9kFZihumthvchtPo1Dz6CWthqMvRcE+REh4U/ahpR00sdmgMMPS2
4pYWImPe5f9sTZfk7C5LHSI9dL/ck5cZ+QdTit1jM3j+T9PP6k3eFmtTDUt1btmAxsSc8AGT0Pyl
QbPqJfCHqnsSAm/4qGd19DgYULx2PKYbpfS/t6OrPwmDZpxMIzX/GQRR9OxElFoH1oK1qdclH0B4
BhYIQknanbNHZzSzsNYKXzj5QvZWuKh85emuziDLhH3HLpP8V+CugQcWbVLs1oE4Tc/O7CUwWjmt
85pP3gmPfrlt1C95kWyElkj+eyH+MZMlzz8TvSJlYHIsqBIvv3dOZcczXA6TMp5G+UfYhrYp/83j
ZtID1NE7RsrZnL2gzG3lvDWhe/J75ZcZGC9U4VYO6pL3PDcx/fnZQS26LnQTDxOD9GJp9153UJvT
7Xu3ZmK6l2cmvEYJQsPw3BPdn3uvct/GVHw2RHMl710MDc1Jbp35k8k5zg5Aw+ZDOZC7pzJNn301
twt45tq+/8hLVduFyWPXjMl7M/Zbr6k2cS6tvHxLDubsB+gzJ9nnmgBSjB+QpOQlXvHQp9pjlyof
Y6/fIoK8Vjxdin2mAVC4CMGKXzF0RBaAhQzhJzRajH0MonrQ1xS6li4VCCcSjIlxh0z1cu9GSDyR
TjExEegxEW2ovFJZk/eiUUv3XhPVR7LNcNsWQMhun5ppt+YvDgNh3DBCCbDNM8tKbISJbxI9pm34
lfKQo4bKNu9B6ETZzhoSeSMYo51Wa9j7Jc9NWZWyBnNo1tVUa1Uro2I0I7XVaGiPsaDgtHjHGMcW
xE3pVuVfvOXEYYxsUEjRKRj+D2lXtiMnEmW/CAmCYHsFcquVrMV2+QV5hQgIiGCHr5+DR9NdSaFE
7lG/tFSSbxLb3c4953KFjQYvN2dI45j5krDfqfeQJy+VfL2+mmtH04MqCrBO6HRAQOLSitMZPM97
4kZoCu4MPMR9+diXr1wJ3zA2KKhWLyIGURAlYAQbZbDF1lWDY8LVzhGgnpzKzAgJa24A13utS+3J
9fpbg4onI+vssGzIF73YGgNbOzrv7S+itKo28wbnyo26Rvq5+yqmg1c5ftc9SIgqp/25H39eX94/
VB/L04pJ7HmkEBkhQuvL9Y2xgawpcjfSdMWgAFwB35OUE3uCLgj96RERPxq8Qz4oWZzeN844Heoq
5iiRZC3kadMv3dhnYKEz1aON1HXXST49ijTG1ESefi7B0nSAOkKFOLMfNsAzq0cDIL8ZlAQww7L+
3ikPSt1O4kZWq/aogB36GDKv5YFigA+weP/6Sq29WXBlwN2DdhwEygt/k5amMrq8cCPlmae4ql8x
v/Djuom1G/zexPz3d/6mJtAgUw5zIxpDLCr/gXAwoPFtM7xct7Pm1zzEWpBJse25gndpJ2lBYA5m
AdjRHB7ktqUdKl4MO+lp+em6qdU9AoYBDA3YIMBbLk1xs2s0lA/ciMj6XrZijwDrpsvTp2nMT92w
RfT3cRAK0Q3mADG8BY4PUE0t7FlapVusqfDst2P2a0RVLSgdSEX5g95rB6PxyM2EnHhCJxWTDKqB
rmaRoRDsK445wbSW0Os1c33jYVldcLQ9gSOz8NOsxVOZa2VtdzYKfxOhe3Bl7G0ZVltDRGuvF3Dy
GNpF3QXDpMsGkSwLUhuThzjZGB4tnv40MRti5+AIZRpIhdECdUS9A/fQkyrMu3LaAlmuFfbQOgBP
BpJ0sH4v9aRIlw1KljbK0LbrO+a9mfOgbp4xJY0GabdXFmZqCyfQnQ2Pu3JvLuwuns2JDInUcvAs
ls743SvHL9JwjwOEA/3G5FvcQit7icoZQBuY0gWOYjkzOVX2iKkEVPRlIp8tKDuPll77tS6O12/O
6kchb4Ww48zssIzJAJUYytFBTR9SffYp5WPlT+kUh9TpP3kDtzcuKlkJmIC60THHNPNVfOBrShRp
ndYReBSAe3yxrDR5zElrPDnCNH6zyWvCmU7+c6NAiT6VhFQ+qLLYPYqM2N6uNqqTbJl77zKzDzlz
kpNK9TaQWt37sqJtkCh98Jsqc4K0rvq71JqM80CrxO9EUweOF3tfVIFQEJldjuVkxu76eq7t2yyS
if4ByJU/oGQ9c0qE3WRuxDooXCn8+l3m/P3DCh0gTAajmY5mz/IGlnC0scLAeORCHyfxhr1Qj1bt
bniilTd1VhsCVmMuZH9gM630uIU4CXeRwVV+n9JjnNAHQCX3acY033C0jZO4+rDMOLtZXgFt1KWj
nVxGazA7zoUx7WvHzGebydshE+dxIlDdECle9tjXK23HOH3KvWLD0a+4XqgS/Gt/Prrv/GJWxJnO
wI0TDU1702XJbWM5GxNAa7cNIMKZfgdQ9w/kCn3STJWBUx7FdUFuNI9Uz0PZYmrdztyTmQ50Y01X
PwkoTBMwSQzHL18RRrqOGin6EIb+YGVA8CVbgssrsSQic+BGgBlZ4ZEk7kSaUiGWzPUHEX8iIOQA
wZyC5uhYfumn7+3WEq49IGjRYd4fHdwVIknNK/VBwMkVXOyRmN8RTdyUwh18s4ISQJPF1k5Dv+X6
tV5byPdW57+/OxteVaSi1lBGH4TxAl2qL61EEe66jdWlBPE32ImBNbWWdHlFTDkTwIBEdGqDLO4h
P8R9bXoTzbmlT23Nw3HYCAXXXisCagbQQcySxcvSvWrqHphS3Y0Szr97rfFc6d7kp/EWl/DaWwJX
jal7KLWA3mr++7vlswSjMkMzPuqZ/GFa8lR0WRo4pv3L4OiBxZLqh+uLuXpMZk6+eUZtLnpdWpRI
Q3A2O/SOnXgABLkZQy922c5MuQh0EMnuEkQR4UhjteEBVu44qDmgrI7xhTnXWWR3gIibIBtInKjr
hgMoSP3BsHbFAIDtxmOysnkA6TuIxFDsRjS2eK8q9Fj7iRMrolYfKTN76bXqpcm3hgc+0qcAw43y
CSbT0LH46G40SG1ImfQ0MiahPwzx5L25RV77DVXdTEyehk5vV3duAa9nikIHWNjwDlBoYge3dfEY
VGZxUJ493Hn95gjM2iIg7AeSA3ilGdl+uc9oaSh9choaJb37rCn9aIFdHjz28RZIf+UIQ2RmBq5h
KGqeaL80JHKdy9guaGRCQhdGfAtorApe3mAHh2ypT60dIvBHoHmPGguaGItDNOXQDxSjoBHRIlIV
oYmpQJe+TuT5r68JEgUUE8G2NUMfFhfTdYuaQmHeioj3nDrCJ/r9pL9m9K7Ublvt7bqxtb1CYgKN
MNBMfgRmyjQrbeXlVmQlfRdoMzLYYi1om5TzHxCAyM3+NbWI1d1YtwmGsK2ID89UPkFed+OxXj0O
M2H0XPj7+KKhJte5feXRqM9dgNfckYW51McTdwzI/XSWczcDSTYetVWj3hyMYaYSb8viDNoib12Q
ieHG6ySM82SX0R2j7l1TPKV8wzWsPKAgS4BPB4bbpACRX553C5l0kdWuFRWk+E1TGRROceoq4xN1
m29jX7zEimwpE68dEIR+mDEDySSsL04jxCfG3hM4jRjkDZSIDHI0nSK8fgpXXDlqaSiAwwUgvF2C
Q4tYFEmvLIohwwfZMd/e0glb8eMwgHFGVNoxMP+BwM5glTOhfhq14JoYheZrzAm7+nfnPHQF+kzJ
wRu+XP8mMpfOF/U15BtIFmc83TzpdblbkrV1K0CkGkEauXmchi69YWlmH6gBikVLoqBp2wBRTHzS
g6mz69vKbeuHqhxJkGb8l3TkEGWYBrbTfYmeNALF2DnIvgbcXIDD0AeeGjPe13/06kbMHCtzYc34
UOqiHS/Q1MQblyjuc4FSGoWSx4aRtSsz94Dnehpip+WQENGhC++olkaT/nkkuKmO53fqO6nQdze6
jfu59kXo6IPeC7ArzHEtzm+dpyLRCLMiTbLXCqrkub4FGllzDO9NLJx+mg56o9UxjbKKTL7XafvU
xgOAQGCXdGLjqqyVWoBRwNg75sVNAEgWbsg0tTxOkMRHSZ3YQTnmoak1tykvdn1rftVy854JtSMF
+9ROxUa/avVL8RQgUIPLxU1dHOlJaEZf6bBdNlVYVUO90zDuFZXU6PdWPqqNB2/t8UGWq88VFwhe
uIvNkxZtmlxODkrUBmTnzUM/EmAzho0zsgYVgMvAtCcqIKCdJAs7xgRJGcqxprmwcguKhVxEahrt
RyhLUz4XwM2D0vQWoj86/VLHOg89W8R+76RaoHSRHyBgnO6dzOmDDLjPkIJk7YtdVfw8tgNqX2Wc
3ZQjJHYSBWytCXbntzJP49P127u2PUC2ISRCjAXm5kUzjwPRlxp57Uae0s5pbD/HljwmgJ1ystU9
2DK1OIWOGWtpJiRgmaLE6JkVTq6EWjkSpPH7f/gohCZ4KBCkfKjejEWngGREZaXl1o3CwJ/u7NrG
uh8SbSN4X3OvSPL+sTR/87uMCOTFpj5AKymqm29FYfid98OlQ4gZDN+sf/J8d/3D1l6m9+YWh86N
05IVFP2X3CYg6Zof+ON1C6vX598PWrLdAgPZOWkKC9J7HayvOqO+k291R9ZgHCCL/GfZlrVfoSq3
qkdAgs16gKeSr5ROX7hb3XVgMtXd5pm66peMtQO0hXYQb7ovyRaLwPqH4o2HmwXIaFl9y0Gh2Lhk
cFCZ9R64cg6Jl7zJ/q+VqZF1YQbjHzPzjr47IEmWmhQwJhRmQVOQeeQHNbw9mvsb53D1ayCI86fK
Z34Y1TW8QRJXa52IJZ9L9lUmv3O20ZZYvb4o2v6RTUXXZHH2eOoUdtqhgZZq91aJiRILWBD+QvKX
6ydwrYCIUYJ/DS08RibbBqOHqGXHYxWqeghcNw7q7lFBwpGMn8Fp2rSOX4Oha9wSdl69XwgxrLnP
hVOxeKLMHKPaSeJgGWPnTfLuMyR+Nq7w+uehJTBbsVCwNy9PhFWn0jBzYkeJ/pYk6eBrUjUBtA9y
32Y1gLzg0HLGR1Fqpw5CWgPQmNcXeC2wRe6BgWswyAGPsfjIWOqFAzE4J+qJDhlEvZPfG40Wn8vG
6Z80T2+/FVPS7/hYNz7j8bQREKwWInAhZiAj5Kg+VDNzVPUJF9KJjMG+ScvsgLZ92MRtYJDqxXOc
w5iOP2TCf5pDfQL++Mzz7sYVHQapuxvRur+vL8d8bpcxN5A03p/i6gyputyPvk+mtitjO5q0NvF5
2nR3SclEpPN6fKpTjx4SIv9D7/6PjCemjPD0fECOYT66yIFzsyMC0iOwl0kAW2jr86J7mrpJ342k
3CdGe0yH/4DegcgGYDQAB4IAfDlWmXgu06sJda2m+NrQH2i02miI295xtDbepLVxApgCvTOyp3kc
fJHN6HE+TXlr2JGTSyF9oTE3NMYKWERWy29Tqj7BBWQ+UXq961M9vwGzYH7XW7U8t33XnRqejkfF
TBmM2mjvVG6fr2/92qv57gcugx875ZpNWuzCaPKbpkSoVtS+tP9+YBIbbMy9cxvJ6jKpy2uqx6mJ
txnEMl9rGt/EdvklBvXK9Y9ZO8d4U9A990B0+UHiIEcXydZsODQPtAailgDBjw+VHf8wiv6LWckt
zNTaW/neHrm8N07jWY02GAjsJz2EqvpDrLaqv6v7A6QnfA7AuOiHXZroRpONFiTcI5m5vl1+sw0V
EHq4vm5rfg3MEzie4GOEXuLiOaQZWEETViNhkKcS4jJDUR0V18C7ugVvWP0czHLgezDU+mGoXkxN
PwqrR+fZHH7IEeXAyXlGSXjjgzbMLGnGwfXGB1XBjEHHSFF2RJK7M+0tP726/xgI+dMymoUELjeH
FdlQMUxoR0Y8/Ery8o7kdKOVt3qkZ76OmQzs44xfgkQhQUaEON4TQTaZPthxZQp4hpvcUIyZXD8I
K+sGr2iiYAWhPzSm5l/zLlQDS4xhyDmWF/lzXvQ+6ZDWbeHutowsghs9ydou5yixk1Qc6HQYO/R9
vY0gfmVrAHZFUooaIyL25cMr7MIltQS2w9O7V3C1gUk/3WLy27CxfDvjBMOK1QQYxVDEz0kz3rnZ
9Hp9Q1YCFUxKO4igES4BHLl4YRRkhqUhCjvqZLmH6txtV/dPQyHCzgTG252+AYr8hnmfDb+1curw
EsyYFBvv9gdsAzMwq11DczcSvX5C5kd9TGLdG2O7N9PmaE5yAzi85ifnpweccLNEIlpOlwdPpZne
am5pR7EgT5R8lumP5M7Op1A5dvoU60l60+Qp0Gpei7lkYURCZPsYMpu7lOb6tzbTxQkotK0dXjuq
aJbiNuCSQ8x2ccFJ1SpJ0KyJiH2rxW8DlLPNdAtCv7rYUGq0oBQyI8AXMULKTTDiNJjtN4COmdFU
h0nPX6fC+YRduLEac+NqrJ0poF5RdZ+riRgRulzrUVkaR4BlRXUuGr+23ZBN9Rtgg7vijx6k9stw
Mwt4+q0oYMXNIOb91/BiNb3eQ65LRhTiwcPTZ23QWeBFIz96Nw6vX5u1m4lBZdx8HCUMWS0+0a5J
041tb0bUqdygRhfzYIFiaUOAaO17kNk66DujT/phIQ237Y28K0kkkbAMpnNyBQEBpVaHeN22juL8
Ki5idJRygDed5aRmj3O5axzd3gFYWxLVo5kAkgCqcNP5rNryDWyepp/bEMqqkDVcX8i1szLTeqPc
DITvR+adjCYDzQYTbXV5q/R+50pgFUz+DSyHfQCF5y+mp5l+m4Pf9rrltS1EL2+Gczmoli9fBEC3
MoDcEzPS2/YlFd5tNomNV2ftdiPLhlTvTLIJtfLLJS0YZAJSNzWjoj6CzsiPtbBN365/xtq2zUy5
qJHOegFLP4QxBVRovZKixoKUyjd68UNAi9gnhV38JqCqOuYYagzjEoQo1y2vfh2eLZwX4LM/+PKi
rC1T6poZGfXQfZVuNXxyoV0aStJvcR2umvrTKUKrALPgixcsn+yROJqiUZyV98wVx8xIb+KSb5Rf
1s1gn4DSgS7P8goY3KnLwa7QAanu1XjTxt9c4/U/LBqYDBFtA24BrMDlkXC1gtUl98yoK6tPFu2P
Hot/qtb9/5n50614F2dNqMzGfWWbkYD0algSKAuN0JJGaphuyQ6veRe0yv7vi/7UId+Zqo2sZfqY
APPAbEV8pBPaUTgl3Y11mwW6QDOiN4et5H5tq4DSApEIqliIP+a/v7Mq25HRQejo+k/5lz5WD2Yu
dhbYpf5+u96bWWRHtpGI1CpNGo2aUC8Zoyy0hNDe+slot0zNSdDyAQbSE/krngoIgS6SpMHQhWmm
iRWhqkH9jtFuX3NWB8qx8tZnCS/vxDSO+7JQZejWsR1IqQ1BDZZCRDUjYAJZkx0bECTuhsSwWr/X
9fxQt0MZkFKvb1ywfvncbnp/clp2Y5fqzAEOftR5lYG/xoqPCSBCex0zjeFYtr7IJPyAbeDZquwf
NnP7BG2ERn+C94M2UN+3QZ9Cu10ThPis1L9amq59QcBHdlo61nf1OKBRiWI3ENYU6FEUxAw/s3Tz
2YoTw+csZSEtuuZUWSXb6128la2vuU/cZdRF0MG2PrSvS8WGmjYAHni6F5om5lMgDaONAJRnW4q1
a5cAiTo6VX80CZevcM69iecOXo6ya+4AQopkGScgoLIei86FSou1NaK25r2Q4KK+CYA5lLgX57+l
TVK3GjUj5FrfHGfcI/v4+8rNTAz1j4nF2fdYEnddbsJ7GUY4GtaTNxjHCpKZ16/YmgObJ9WRrYOe
FOCsy5s8ldmgFa1jRqCC+NQY8maqpoMtKOAGKSQIMRnm59kW8GBl+cBoi54iLCPyWBYkQVUJ+V9b
mtFou0HvMr+K2UZ8sXL6EFzM5WeQA0FycHGdyyFutXJwzch2vR8JafTn1hRyJ6RGd7Q37I1YcfWL
UO1FgwIx3AeWrb6pu6HtgO5yTL6LiRWqbiOaWf2gdxbmX/Duye2hVef1OSy0afxUWN6x1dLbqoVE
UFv8tVIIPCNiJqAgAbnCqVi0TDN7RAhPEFuMPP6W2Gj+Dr387A64wNdP33xPFo8umtg4eyD9ha7M
EvQA0qW+yuPYjPpG/tJiI/XdyUx9Qar/ZAl7jcuKO4sJyMvlAydqSyEGSyNaN58oz3auKNA4dzeS
rz/SCMsvmilt0F0BtfAHMDolU9UwuydRM0DCbdTFeIvZK2vnunUbscaywqJsdd+rJ/PJZHX7YunD
6Jvw1pBgqjjInW1HIRFuNPcOGirsyNlMPsLibk+sZviSu4MdDLx270xZoXngamDwNkkWGEksn7Ge
2a2Y8GJQVlvBaKr02HQxJgighin2JKbFbZyhhOo7EpMnTkrtIzQ6qkcMCuW3XhKn4Zgdp6Y9VcBN
ukno5iEAvodkyMMBZF5aMCRxWNjuLU8UvYfXQCYrZBXqmMp4SkHXFpSaXt0abmedgfRPfsNRujvL
4/W+4v20r0aX7YuurAF/1PtA9nCPra1YAKSQ83ssHQbZO058IlstpLQedmbs5nvUkNiTk2nJMTea
fNd0+paM0tr1QoVvngIHfRkQvpfnQyTUZBIZZwQCWb8ynlz3XhRfs+zl+oHfMrMIQONRTYM5wkxn
VL5FnkznYcATayTpxs1acYke4JgziQAwcUh/Lr8H85iFkzJJIg56tFGJQ9kaR+li7qSclC9j63D9
w9YeQOgEgh0c+nnQrV94RKj4MmUVJsHIdBMOFnuoOd+ola611Wa9TpC6Q9IVnn5hA4NiddOq2ohG
Zlsv8eAlO6cs9dd8qPqwlHb2CQJ/dqhLKl86bUxOhSRjwEkbh0IgBKpSVr0WSvfuMd3DXq8vwNqC
YyzXQ3kdQRY8z+WCV1NnJj2fjCg1swPzhBvqpL0ncTX4XIrbptosGawtOYjUwNwEQN085Xxp0RXA
9WkV8lu7QLPY+Z5mJPj7b8IIHRQYoR0PiOXCiQrHayiDNnCkDREvvxqJG0i0TCd60/ZbZKhrEC4o
zvxrbBGJVH0xjGjbEggCQHVLG0EurykS48ssAlz8qO+tpiiOJR8lqlpAcxkmdNyuf/DakqKPNU/P
GYBeLv1RZ1MpElKaALuo363ZPbblFk/D2jkBCAlczph/BKP/YtcmJYwBEuUEeUZ8HN1Q6s6xLF7H
6qzpW9CM9TVFPw7ZNKqbYPC4PCJlN4JQJxdmJEmzQ5D8gtGdPQYvD+gZHo22e+Tg56W2SAJ0qjee
urXZU5hFEx5ck0jprcWGDk2d2axEBGuqrILoCL1tUvdA4OQ56JanOrN8I5NAnrraGxks20+95IBE
a/DFPI1wfWfXlwJ4NnQ+MK78QVaRpG2bTnCtkZ3dVOh2xxaeweQ7UKhhDJ41YmRhKu+Z/v263bUH
n6KEjBlcDNCDeuFyB4wy86gGLFNk89b2eybooRkN8OXoGoZs3WaLSmI+Psv4AzkDiBwpClK4Tpf2
lHCmqpgIQdHLClOobIhED7psd/2r1qwAtQ6WLnR8P07AjYkUZIiFFTXpd+gpBaC7Co1pw6XMLmr5
KdAxnS8JAbB7uXSOrJIUMEcrSvlrKndpvQOXaMb7gA1g5ZVN6ALNcP271nYL3UMdEw14wj94TXgw
Ngxeh+/SkX0zhZp5ah6nnr9pNN9wZ2tvzTtbyyYmMAl8RKZuRZlugE2J7QBVv/41f27YcgXBgDHX
WcHlgSzv8jDUg6Ny4U4oDvWF/dgUTu8PwOVaPtGmVkKYp/2RdLI4TrE++WK0k4D1/Caz7nuTgjug
hwZDYCthPUC5FpONpItpgDykUn45GjyyOmE+1qhD7jAbiHoIG+td1plV48cGIm24XPvHqDvpaUo7
nMRxzNh+HGz7i9QxCZ0IbwwsOpa7zlTkSXa88xMiq953yvjBw+sgWxkkyUFrDrmjt79S8PufycR+
EqtKPqWFUeysbgBLvYRsqZuP+S2Chszvp7Lfk2HqfA++66jHPN+402unH4PrgOYjGEHhfHHHBG+9
XpEBZakpsfycDDlQRGOom+nGDVg7jnBCNkrYs8z80ldoEsGahQp95GHw7MnMoa7Q9TH/NiVJ8qKq
6T9MHKCrAleB/zCStkyaMbpsjQaFhAgoLqA33bjVru+rciNHWvsqcD7O7Q7MKH0oOSCGAi09IB6R
lmBgV6PpPaYADnrS3qFaH16/Aqu2UKFEaA9XhPf38gaYwwi2GdQwI61zqwDFCHHDjLg6THmHShwB
oeb5usG1swHoFyiwDXzCh0IA74x+KOhgAdrnhlWtAZZgnzgIg6+bmW/u5c02UPQHpAtR8Ex4v/gu
QxuaPs8xkpCbiXPyWjRpUrRvxwn467xxh1s29G1Yyd7aXTe8Au6DZbQdUFnBD/jwRFp2roCC5xYK
zt2h1GnQK82PKwferG7uBORtcDN0H5wSXmB0xXdt+nvSPFjGCUHZwJmLfkuXqptay3ubRnolTya8
qw8Jun1ViOdY/bXuO+bWZ1ZkghYPMDpLflSMJKdUpOjvDGYfzNLnPDH23rSl+fzR1V2Y8RYFFyZ0
TDBNkgJ5mjfOQVmxABusUXwa0oJECSMZasF5w05TKcffTjGkrxvb+vHc4hcgkkakgnm0j5Gv4Op/
R95i8tI2nzDaBFggRoB8OxGBGMcA6r8+Q+GAw/l2xr61U/+Bb/EarxxroJUx2WC5QG1ay9GGUlmg
i3LA2cTgeXLz+3TUvoLDEYpTYCjptnLklW/GLCZgJDhEIGxaPndaVVg5yZSHuZ44lPGhcOW+j7WN
qzofx8VVhbOAON2cG2MAdHFV3abAVKrbirPLuhMmlgNqRCw/I7oK9Gm/sY3zP3bN2CLmNvqeakbT
iHNb/sBK+zUgB6a6Z2NyY6Nxl+SornWjnCtIft15W8OGa68DsF9YTJDpoL67VOkZKBelbCAJpKu9
Fb8S985SwFIfZ8qZJj1JurPYPd0inV9d4rl4TVB4g1+eN/pdbRQCS2ZLoOdy5tp9Z09BXLyA3P6o
g1ZmSDawMyuHBtcDCCrQstOPyKOqQrmZDS42EMBmo4FoRwMf9nZ9H9eMoBw6R22ghUML+/KDJLOq
kWPq5gwoVcj7VxdzcAjbrhtZW7X3Rmbf+W7VlCsgaT/SHCxabVBmP+vBQwD2g/GD7W58z+q5eG9r
8WbrowepNQZb7qTQ6NJ3GmqUmD33R/Bbp+24b9z2G0lUmHhjpOVoUP3/vnURCTvA3XqU2/l5rFmQ
QSaiau5kdUjUkfKNO/gx5AAtO6WuA00XXIOly8gZUAekN3OwuaCEaj5UTtAbe8veMPMxfbgws3QZ
IjdKA24fRyQlvseV35CNBGX1EELqDVT9aMp/SCUZ0VKRKoI1G742JjiL3O9E3+ibrNjASCUmEec+
4Wzm8gyatSoxDZjn566QgQP2rWJ68dK/BhbMMpr/GlncJuBVdR1QjPxclg8Z+zmQm3KrO7N2wGED
pQ7Q0UGmawk6r3Lw92ZKYjuQ/ljtlzK+aZLbAplJa3+3nbdGP2p6qKe76+d6xWHCXSIQQ/8E4e2S
VaBxJavjETTWyD3IeHLoqe6/VZ4MGfC99bSR+KyEKbA2B9Kzkgz0pS53C5XUWuQOFhKs7kej+Er5
Jw+jw7L7aRWfc35TxP/leLwzuNi5YXQ7NMl5fgYF9U7Kb3V9KqBseH0N184gqpsWOrlzIGAv3sHM
k3M7ssvO1vC5S9+08pfbbDTvtkwsnh+7xsQmGP+y81TvEs8AX/epYf8hnJl5RJBYzcRVaH1e7o5p
j4ZAVqLOhVvvjVEPpXurSLOxWivPG542UGKB12kerVmcgU6LJUDEdQUp1y406TFDP6ZiPyGEcn1X
Vu144F5GDRFjyssoP9V6NZQFyqLUq/xm9HyXtWGRjH6tfbluaWVzMCyEBw5IP8xTLkG4ptUIHrd6
dVZFFkr+jaEU2RRkY91WCpCQ+XpnZrFwaiiImzY9PsiQYco5imYl0IRdkJi7bGyPIEn1e2X6498r
eVwaXlyisdKgswEm9XM+ZUFvPwhK/IKc/sMiUmjxgG5wjsLmp+NdMOEoK7HLCdtVdcNNx/rDNLzG
1cZDvuLzoLWIKV5U6GaFl0UUAclk0xscnL0+G0+elYdocG6Ed1smFjcVr6nZMg8moLj7A+jInwSV
q79eKlQ+5sopATTmw3jcxEgrXJmq88jzY1WLBzKqPXW3guI/ydIiF7iws9j3PCeo1cGDQ0U6G2/Q
KvxZdY4DhhZh3mUOM04TaMgDs2HObrT62M9ix71vqPPL7HTrrBLdOoIdu3udkqz0uVaA2EVRvutt
55cmeYuB7dEKK112t3QS+amiyS/eIreYqPZiK0WD2oQyRj24n1jX4TVy6POkc/OgKcc7glszfplK
ndy7SZp/okbBArv2QLhvjajIjwSq5K0qAkfFsW9UOgu40XpB4U3lMbWLaq9S6M/WiUuPo1ATesrW
EKC2mRwJgCVhW1glRpVZ+lLyrD5NAtJtaW/QTx6F1DXQZM5L3jr1AQI77edOFW0Q23a7S9LKw189
/THFzOKta0jMZbpG8tnTExv9aHC7+hR9ITT45v9NOM13Jdul5Q1oJ7IboPwtoHQ9CIWUtLjJcgUc
F2b1/cHhum8NRDu0ulXvzEprg7EggIPnCrDAlm6Jia3E9hd7P795766jnRR88grsveK/imQH9Rpf
x2iR7E+pt+V3VmIQ5EJ/+GVwMz9UhBKnNnTFY3kmNQns8ay0z+bEfWCXTty7M7Zgois3FIU1NM7A
pLSClJYehf4ApeWZV07IDfbAmy3c4boJlCgBfXGAUF6snphykJA4mTz3aur2jHJt3xTcDa+/Ayse
DrTUoK4BdyaqS8vCQMoMrdVbjAImdWOFzCmhZ9lABaKMtTukEBvW1k4EyD6ASwFKDkzgi2+iuLEM
AiuwBq2liRwzUE02+jkWPIA84MYTt24MuGsUcTBwtgToU1aYdV7l8lyoU56/WohCEg9NXVX5tbs5
az8HNsuHDrXAf6zN2/nusGvukEBxBdZ6AEnSePITLWzcN1edE/tZibcEhKSd+HZ999ZOPRpsQIwA
Nw+quEVZx0h7QHZ6rzzTAiQM3alqhR9TLWiGIxsOwq6C6/ZWohTU5qABP/u/mfr78iPHmDiTMcbF
uZ6SnTbeDaDhJ1vN6Q0jS+BXk1RNqw0wktb6LU34qdeMexVPf4/OA0ji349ZsiMYqhlKUHiXZ6d8
67LHehp8hexoizWQzjHV8mQgY0Fsjzr5TBy4WLQ0STS4l/Is6OQcYwplRYWaf1AoEPtb5qAdJotp
IQHTKrpbivngSxD+wGzjprGr5swbwY5m07I7Afa2oE316XYAa+puAv/GUyNMHgzSpAEbdVTbIUcZ
kqTJgxIqHq9DY3mHgvWTT5SCC1Dym2zYr64t+KEfvHan6a4IE+UmQeVZKtQtUB7JEaVdFD9d0IiS
IjCQi/kG6c80bka/KCrXr0WXbsyrr5AyzSA/kDkCeI+qxfK9k1kiEiN3ijMQeMB8CZYe5MhAFc1s
4HWHeOwfjKx0d6rV33iXCbBw22c95Xk4C9j6RlFoJ+By0lAU7rNOaRaabcJDDfOgt13Svjp5uVXQ
WSHYuPzNi6zNIKK2DGEVZ6B9DkWrffaa9DZWxmdPY/vK7IKiGn2PDkfgZO54DJjZtBXzrrmJ98u2
PF1enNVQxCjO+vSmaTcmBLr//s4jKQE3I/Ktj+Bc23NFIxEanUtVhNZ0L8VTa/39fBr+6XdGFgtZ
tqPrAiVSnEX/lbcnEHHtWnVH03IPdNHGB61gQi6NLZbM9YROPNAsnun4tdZuQcUTZNqnYpjjpP/h
7Lx2JDeTKP1EBOjNLZmmfLFMq80N0W7ovefT78fa3VEmk0iiRoIEAQ1l8PdhTpzzJbeeRS0/1Op/
Oth7aT6K/MP1CV1dMTDZvLkwMNL5dH4fTFNuqq2pc78ZX+Luu2VsBChr7x6VCyqodBxTH148ClaQ
+PCX8PuF+dxN9x7Ec1H+DzoQQ5duTOXa+wNynvoUnjvMU4uZVFtZydSY98eY07a5vxvEd7+/q8ff
eXOTaj82Jm6lsECHExyPUJTSK7i8ScspjEHPsnCJ13S23hdy50Tog93wbWgzDAAIAo2OkynLgsOg
mPUOV7FHWH3Q6WAQkhtLMCUbOoLwYPZpcKcjOHiINTNxwKUnjhAUamC3Ylm814XWv0k6r1wUWcZT
DTP/q1iX77SXxDDlNL+0MWnf0yQ03jMdyRLC6uF2kELDCbU6K6H0NfNd61v97yqMGicTS+846h4i
3k2X21UxZe+p3Nefh47gA9CPjC4HbilZsvOtRQ1ab2ShLV8w5dC9O2ZfauuLp+Yb6365hdm7QHto
NmMtoCA8t5OHvF+5noQvavIfP01ty/90JH9uYLGHB2PUK8vPwpcx/KoX/+mqyhG3gIUrDcGzEWgc
6AYGHrVENozRGBRCKQQ4AB2RCQWp+KbUH6PstvW+pISlDbqp1o82+NvqfwTrbxbeBO0hruqNC2H2
ms4dhBkLjlgLh9XEg1ycot5MsqmB9eelD7JD2Yh2jOKBqf1s1X1rvOiim+Sv10/SfJ1eWKTqSMUR
Fliytufr1+aAsOtewaJ4Z07UXeyuhwjq26etUG1URf6ma4gGxXMrouqJMXEHPmKvAOm+t6I3o79J
23LD0b+8hdDvPLGzcL0lRTC7bFYrS4QfpGccwXqRrXynWyEOzw853/BULu/Xc3OLIEY2/UG2fMyJ
yrc0cr3gOKbfIYGNlHHjmF16wnNfMfG6Dh7lEs8sNVUoZNkA1tjXD22svcJyeyPkW0SMlwPCDJVh
OplBa3ONn69TEWniNMWNhEREduOlzVGoij8SVM89PHtl3W5s99VRQftIfR3Q8EVgOxXDmI7oFLmp
0N1poWebmWiL4u/rm+9yUxB/wwRD3zQX1MXh1pQSUo2Aw1MFw31U9q+1USW8DNPv3tPus2l6M4Ot
l/fyWGETeul5rWYA+mLDB0Fn0WCQiK6YFoE9xSmyyMYfpexvKiXeCl8u72CMzcyLZCGg0VieLlSJ
Rn+sWtHNhn+89HsKCuz6DK6t06mBxbHKQ8ksphAD5njsZy1uASrwLVG6dSN4l4YKVxfV+vO9J5tR
OumNJbqjmu3KqXEm4VWtd//DSKgXoNBA5vYCV6IZcqlAziu6QRjqNvR++hHUAE2xMFxsbO7VVZm9
LzCjqK0sWzioWcj+VJpsO7F4C6L8TZOSrVf+Q8Xr/Ppm6QHjkRUC1XFR/lDEvo9h92Q8euRDnsIl
F4gPZVl/EeCvMKRJdfyq/kuTRWEHQXjT6fkNFRO7ph6nl8X++uyuDXnGMoMU4KpnEc+XUBxHo2s9
TXIjJUhvzEFLd2VhbPEgrcRaM3c7VyGpDioyy9xDIGiRHyih6IYoc0tvmR4fA2C58pMc5g8zAEJr
vF2XDE4+PXf9Rhl67YoEkoSMLiwp8L0srkiSz3mRSNPkxgMCKzbV6srRhLj9Z+B6PnSymN1qytht
vDRr9wmMstLcxyXCIbdIt2Rkm+tW4gT2GcwLtAFMj1qNz5s3WnuHi99uUGit2YOHQSRqABuJz3u+
kuEIjWLl16JbS/oxbcybOrtN9EPk3Xx+x5zaWRz6kY40LR/LeVzetymubqBW/ue6ibUFA0TK0VZn
doKlb1fGnj5Z0jgBgcyPWhA9aqIHZXI3PCaydk9XdLzxVq/O3YnB+c9P8n9JIEWBKWIwq79p3R3c
7btifO/UzxeKuahI9VFincGxyzbjsAhDX5vmPdEXDk2LBd3ZUfzr+uyt3MqnRpasQ6D8KiMKMJL3
0kD/trovUqOlV2wLRrluaFYsNAAyAYI7n7VIH7w4nR8xq7mphT9ec1/179fHsrIwuE9QqOBGQVW8
3NS5hIqMIMgTzUOPVf0NmpY40EATvl43szISAJpzig8433wbno+kRmBirHV1chUE98K0f2wGb19W
WwLsa2bQ8uIZ+5D2XrJn6YIV+4EZERMUwUGoOjeFQRbo/MYJXTXDpaNDb8W8LTv3xt4god32TFon
H0ehO8RF8w2O9A1oxdqlrqs034J8gL2EjMj5rMGcE1d65nNqLMuzPVkYHSUJb4mwD3GtNDbchDeZ
L93qxYTkff67kq3abiP/7frirdwWfAarR+GI3svlRTvowUg6JZrcBJ6wPgmeBC39p430r4oXEION
366bWwHq0FQPSzjPOOwVF9xXHeBkD/D35Gp9JB+mQor+tJXV3YRU/XZBOXT70ZoSB5XQ5FvV0k6Y
e2pPUcagSer6p6ydDjx/6uVcKJCxLhbAhyFYFOYvmSlSKwhqRs+iKyJ2jMi9bmkFe8Cg0Yr/wE3P
LTvnaz1qlIHrRJtcWc/bx8CPv8bCgDTIFLfBMdHBRaGPqt+JlVo7DR27u1YwtgSYVnwVShc4Z2An
of9d9tahJl4YaStN7lAHe8UsXhplS3JpdUZPTMyfcPIQZH2UZbWCkDPOpa0PCLoLu8qP4ZDeSmSu
hDgz9p1GIWAwMwHQuSUrwuvq5HB0paQgBfYjTMR9Kb2lvk+H9KvUvVxfwBVzLCALR3OyyPMw//np
wJSa/uyswecq62MlVzTwdjvLfJe1DraR0ulkf3fd4spq4UqDBJdmDgqcqnOLcVcgvqDBGZlNf2LS
BqGylXdetTCzK+K9EikugURSBuWhmeWGOyXfa+GvVXzeo5q1Of77+4vNUJStpAdWBsmy2Tm9uK/h
aEHCtRg/jRghoJ7VHYFDSTMC5nymSq+VM9WEwlNszK9BKt8YXvvz+mKsPAlnJha7LRplERlBAZ46
y/hedvHBz7qRusxw82k7XEZQZvAPJcZlTlmnNTqrO41tVpDdjUonqB6U7v2zRiDmBU2qU4vm+l1e
e5OOJhGk8pJbA/ckRbXP5fjoB/rGsly+K5iBFgn5T6Bq4BXPl8UkGZxXEu3E44Cyk3DQjZdUemji
oyx+uT6gy1vn3NJiowWNLsZ5hSVheLPKu1SmrzV8yZPP59rO7Swu8UKPhDRPLNmV9N5Rlee2TOyi
oTMlQ3QCZY3954eFuzNfbyDwLmAdpgWgJ4HI2kXyHf2OAC2px86QbHnacN8uLwKqJf8aWuIW87FI
THE25Jnyfmh/VKRhrw9lbS+QTpnbb2cOyqWr0wMYopuKnpYCJadJjSNbjvpfRRMfwi7+JU/9t+v2
VkY04x4+YCoKLTWLl10o4e5ppWFwjd74k+jpbWtskSFcXgkzEQKeO+E/L/vShKeOtdQqOSko/5cZ
ZGRbd118vD6MFbcBEhPCfZhgZrd3ebUlieIlbUdgVRSPozYeYqooYqajxXzrt49+fpd06W2Rf/ri
nqlT4NKjMwduTnOxz6mGmsEgEzXUseUEU/e7L9W9mKk/aCfccIzWZhGGPlqOSINdMkqggJNKCJjg
a1s3Wfe3l56E4J/rk7iyF1ihf03Mt8fJ0x1B40WyosTNboRd3I+PdR1vVGxWTZCKIv9JPeGC8LwU
UqmMhRCXNurQj82bJ1nsN2zM7/153otFgaUHbQTCBTbd+TAA2ynTUDMMobeg802e09J09LT7kdA7
BcFMZ4d1uXExzL+5sElGfOYDpFAiI7Z6brOgVCxXmtC4qHOjnIlQRyTldtaMT2UkP5l+qduxpNqQ
bWyUcVcmlMYbUNRElHT4XhQ7h6DKgzZrufrAGAaeA1/B9V2xEoZA86lQUqVTBFDw0hvORYGklhC0
rgImr80PYq0/isJN1dCnNd1ITbCDQP/om9PBGrZquWvTykWokzAk9lvinUcFjKdlJK076eBXZmxn
Un4+tmHZGCBkeTAuXFCOo5SMBnVMjFym5qFhV0qtfqv45m5KNjbJyt1OgYsoCnJdCvrL+NEHptqn
ada5ff06izrExU9fwPv3/ENYfL++aivXBTQWZCLJZ89w8cW9rqqprmYNiyYHxo0+NLmTRvkfeDs2
Lt41OzTRAcjhwM1ylucbv4/DtMvqunXbMXEHP3zxyurVMLdqXGvnCxZ9WYPwUCL0Xg4nDxOpD73W
FTM3j/6jdl995VZqHwrNMaMfRna4PnvzcV0eZ9aIDAoeP4jHpUcmKFUGFLlFUziyswBi29/pREph
yx9bAZnMpNb/GpqP98mVa/UzHWE9G0qfFNRo1Wx4mCbvRtGLL6XS2qLfPKtxfkjB7jhq8icC28si
ONeHu5Jg4TNg55lV7mZcwLxzTz6jFgtzakRukUymB7JpHvswI74XnUrTKec0uyZNv4pi/FB3GVpv
Yn0Tmsr79Y9YnXMOIZEcKNMLz6foJavK24gd26p2mtyY3Yth0Jy0hWX92PoXiwtNEKcDOvsLf6SD
JG4QPI6G1hs0XWb3+Ti8F6hn1jGMDuKo79JI3YXZV7Pxfw2QneVaauBLZk4lmr/pKNjJ+fDUmv6T
IcXHQkmejVTa1+IWfGLtaM1cvXPpjlbn5TvWZj7JmJAJSfSbvHyIQVCY8VaieOX9gG6A9JLGVudR
nj/iZOUniDk9LYtHN49Dp8Rhp4RwfV1Xju4sq84DQsPKTC5+boF+cb8Qy36gV1JxDCC1Y/nSjL8V
7T0Qf3njvVm+XTe4OqQTg4u32C9yCxkJXNpSeBBq2Ta3hIlW7nG8JJpdwaLh+C2peX25MXOjFDtX
qaJvwmQdmqmBDA7Mf5zXNC1rwUawu3I0Tg1+OL8ni6SqYdyEldSh3UKD+XAA/gmFyZv4+d6v2f37
78A+PIETO0Me07GSYCc2rUdxNO+qAMZrqzpcX6Ct4cjnO6KSejnL+qlDXzi2W/lJr96z7vtg7K+b
WTk/VHF18CtzQh+A/LmZHC4cgLvt4KpomNfyYCdkvOqNd3Zts5H+1mZBFE2HbuLciK6O/2+zZSCP
6/g1zz+fHKBJk5opTL8r0PvMbDTBDPLe1TVoYtTQ8fXRjo1XcUJ6o90YzdqUQfaFfwJ2DqbV+Syf
bIAeRkRVh4/DbafvRQxH4wNED9dXZe06ODGxbAamJErzttn17lSHR4CNQwPmwqny+6R40PWQvrKN
bbC2204NLlyHKlOlOp4wqHc/0+S+Dx/y8nsibfjh6zNHXQAiKxJrS5lSROXUbKLk7go0D4wZRcRg
7mrdamlcnT1KvMQYYEMvuhXSIkTow696t6zE/p5mpfKRI504HoLW98YAUUPait2NUY/WTRCP2sZF
tDZK/AQUuxHSA2A5z/XJ/qhzcEGUYERXyr+PaNtK1ptFCfP6DlmL5We6ArgLZvTPBROO6fWjV0yt
RBx642ulDQ1q1j6Mye8Rlbtc/6mamW2EW0netbHRBi/C9cO/LyKpXAlGPZEn0W0AZDoc7ORp0NXu
eSoEYWOEH3HLwgWZkRm0nACXBsw3f8vpPApUfcSBlIjZjYe6fg7FF0LvQw7HsFbtGmlyaEmxlb62
K1pgBPFgiHe6ALvXPoM1R5V+FT0C1b/FlrJ7fFuWW3qM0to+o+OH+ZjVNC9iPrOwxqxSqPFP6tFr
DCf3pGcF4iz8U9DqD2p41OsdVU4Asz819TYuX2IvcdSBG1Z5QS1ML4NdkWwxn6/ovFpwxXG8iEhX
qHFrI/NiMxHF2V1W0wcrNG261UWhf0nzX0IWvdAYV9JOlxoPA1Qi+a8pSKmudHYxVUdPse5auMSE
yt+b0XPfRi9mLTl+3W/cBevLy/TNCV2amJbBVx1nXpdJLG9J17kZ2OP0JDavU1keJLzIwiQY8/aV
euvVv9XsIVXuiswNBsiEkwx2v2pfJbqjGQOAbM+eBEYVvVw/Yit7nXIQ/ticIqGgMb9qJ/vPq8we
TjyT6lONrt6Yy/6DnynlXs/GrdzsSjaGwIKaP5E6KYRlaBH5naBVNUtWCHXxENfpeBiibrzTxq52
IBKq3824LV4rwRJurw9y1fIH4pzwl1TqvMdPBqnJsSZFlKjc3pR3rS6iafBUj09Z5R964J9TtXGq
Lx6audkJCiZ2Jr3rbP5ze+MkqL0YS+SAco32zzYObAphraNNXngDAH6ra/ZiERf2lpcxbFZ1b/WN
289kx7Th2ZkYPCYEqhsDu/B3Z0NzdovAjOO3xIsnpgzusx9aVyo73al137wnkazYphB+kTva6YH2
btVEVganEAoimkNgwpwuFq/WlYTm/alyjSlACLtMXrNikhzF8qRv17fJyrLNrFnIkuAmok+8cBPN
VKcaFmZY8vSfWa0/01R76/XJvkvaLdLWlVGpwCUoWPFQUh9djCoLJ8nwS610U/Ulb+l2vhWN9+vD
2TCxjBVAGBkQG2FCEu5q37dL6anfQoCt2oDoEl5Ncrg8Y+c7PSWVGYSlV7h1CE9jp6XdvpCS5Cn1
JuPze49cMUgzOkGZteXqpF5B8KhHlWt1qZbaeSMN0MmXMo3W+HB5EyQ3ejuFG3n9y4TIx7U490eQ
zrUuJEGhIG9DxS8qoB53zegW3n1hPBvSlzp/Vsl1Nd/i8Nkrb9Mt9iGVmTtzDGa7Mm4BkC124zJm
mdqkHwU5r1w69+LbSDAmB4oLYSMkv/SwNImGhg/BV07YRUdOaaTD0OtT7vpt855I8tdOlhxYoXde
Eu+odkAw2xY7qdRGxwrEjQjgcvfIH5zC5Fyp1nPwzneP5HVGPIh9ipJTt4tFHxSqaDftxsa5nMkz
K8tzoCppDi8ASk1WJn7piTK9aatzff7Q88U6N7E4BoGm04bRS6mrp/DBv7bw0IMXPqrtY+v/KALX
+HSBhqUCJIB7SmwGQdsiLVlFuaorQpy6g7SrZMOegq344vKqP7cwz+rJm5nKXUepLk1dNJEPQ8Km
SIObIjKOku49jGP6ev2yWlkkKAvnvgKq3vi8i7s3CFsdcagxdZscRhEldmJpK7U5z8likYAC4+sg
lEMz0vLxEr3c7KNhYESxdz9Y4Td/Sh88rd3FqXgvNHRB68lRldq7QBL20jQ4Q4lylN5seFwXzghL
d/oZi4lVjKy2crQB3UnrYicMh2c/H/d13hwNGlFAGvwNq+n79dm9bF36MKrxvBkwLl0gdfNArU2h
7lLob5GGtJKboA4faMI7VHJ0DwHnXutgNA1GW4KGSaknJx4iMrsRlBKiI1bxvgRftnH3rJx+CZok
aJfgOaW5aHH629aq9UkWExfxYVstXZrcdigSb1hZOZpYmfl4YAWD5m+xsRojF/rRMBI3Cx9Gk+7G
5yB6DTKYf6vYbvrX6tM63vNU4xzB6TfjxpYFCkAvwpR2UepW2bPR1VCcHuAOscPgsZq5DQuRsCO+
ub6+q1PJuRFpuQUvt4RfCkI+dVHDdaCUN22yHyWYN72NWGbDxhLx4OdJmzY64wpmhXmES8fwRzht
8XKsWKFAOsvKAn2Yo7vza8ecSHjoqZG5fvZ1KL/G6ZdY/vLpyTozMX/Cyc3WzHyzYoWJQH6AVv5G
1X4KUbtx21z6koAkT8axcMnzTo4kWooyt5G+NmJ6VFJInoPR8eONToOPq35xrZ1Zmu+bk+Gooa5M
caZlrj61Thz/MZLULrTA9oID+pJ7I/lllATpmeqYfXnMdPTs02PWe86UP8PB6yS8+eKDmE62LjyU
E9SN+XdIDZ2+M2zLim/GGIVFubSH+m+S3coIsoTNO6wOh8na0+ZqW/Jf9FHsLP6a1CONrRmx4640
pJ0PmxeKXUdT+yN2/8RQ8cTR6yj+GohPmlymxvDFCh5FaevlWnlKOAqcwTktT61hsb5hN8hekmbF
nPXX5Xxfa9HGcVu3MHe/yfjwFyXVXENqSNfiwpWlASkoUG3W/voeXXkk5rD8vxYWYxB1rR1UGQuw
9t0Tdtm+d+R5tFGkF4R+b7W//gd79OaitkBAgiDU+SaSYjERRFnOQWOkTuEn0Jm7on4oem8nC/f+
p4GasFdz9YPPIRuPvuzCX9IITNSm93J3mJR7tf6epFss5KtLRBqeDi5I5AFQnQ+oGcUGfo2cTaB9
U5Nfebzhr6ycb43uszkYgdfrIv+pJO2EmrfMAtGDlrevofxPUpJM2uqY37KzWBi1x2cJPQk7HKzQ
aI9le++ZT1O0EefMG2pxizAeiOFZDl7jD4mok1tESkPF8nPGAwX4oUinHdyCt11tbrzGW2YW+zqb
itQMIbtyBe9oFkh0Zbsmmv4HI4xh9iR5CtkD52s/92WJtWoVrplVu86inb5pjlUUHq6fmXnql1NG
hZzGPRkdMKhhzs1A8uiZahyWrqcXdtw+mwG0f3fVCFnyVii/tgs0rNC/R/bsopfN0D0l9rSkdEcT
oV0ZJsaMokLUWbeQN2z4p2snh54UHGUN1oQLyPuoR2Wn+nHpms0XkftdU/6HeTs1MH/AyVabAlTa
Ji8qwdQLO7O7l6LvKjo55d9COX5+hTS6hmc86NyssdgIpdeNqT8GpesrJNGbXrwJE28HzxjJbPne
moL36/ZWl8lA/oOUH/7LMtsr6EEi5l1WIqf0OxN/S2JONPtL8n9fN3PxONAwNEsRyBJJVGDPi0NU
NkCLNGhb3UkyH4xMshEWq73krffaY5AI95Fibngz1P2Wmx2b+GQkJGDwpRqw8MsSsx2ngvG5ckQD
o1TpkpPXMGnmupEey87X90KS+U7QetmtNxrQCY1V/tVMve6+j3poddrJukNrLTyoqT/tOtwWJ4vp
3FCsJDrAV9iAqej4U6tz9CEzdmqdfI39HgWgQBdohjA75D8FBcGKSH7rCsPf11Pd0Jxb9Xu65sq7
RI8mZ2ikzm6HUYI9o9PtqQmyB9Kxwl4Ow/apiVLje8JTt4+Q2RybRnYCNmARH2roPGqzsavkLR8e
pD5+rXLj9muwnwL91jRKJ3kVboWkf9EF+Tbs5GSP5vq0L6YOKIYkFrYBnstpZS11QrFI7ImbZBcH
fO8wQCoUglhyzASF1KFuoaMvRtGWZYLqIM1rm94p5RjR5O50U/9FEYRmJ5QK4BOrLg51N7WMyJed
sKk0pwSbd5Qj/z3OJv0QCpNJd2eNIlPr9Y4o+X+NJhl25ZgleyFvMrtIFYFKYODZTehVB6GDW10e
+AOtFaJdHYy5PSqVYhcFNGeDDtomF62/cChldpmO6oHuNNSsTDW47SOcj8r31J0SK7JNCwEKs4k0
Hos+qQ6iOgZ2IIeyM2hB6Igd6hhCGWo060/JTdFOnq1ojDDS8fxiPUl2GZ/8TTO04K5NO9Q0W6s9
hIoiPAP7IrrwzAmcURgFthDqw7G2mmovDnp3b9VBwdHSFTuKJvUmGqt6T24StEqeRKFbl8rvcdDE
75TLm9syQnon6BGbHIgSN9zAS8wWh4KL0iDNz3m/yNF1JVpI8qDHrjGWt2ZzL1NP8B/CPHSg/hDz
7FBX37TqSx89pO29PmwlXy9u6hnRp1CgBw2HzMOyoEI6Ixu6Wk5dz3BbJbQ7mrmv3zQXF9q5hQ8O
rpOrejDzJmkUchW+fBfAc1kGgR2Kyi5HgOq6pQvHYGFpcVXXo9INSshYAmGiuULfq1pOaLIFclod
EA1dMHeTyr1QWBUJYRFkJBsQATCQ85/V8JqLf9qt5s7VlaE8ySVt6jOS5vyJUz2/rif4293Wf4uy
J8a+sTAfHC9nzgf/jwQTDc1xXMogNM4tTDSmeR1SJW5QVw/aUNrodb8U3fda0x80TbOjXHgpdOXe
iJ4K4wil6rHxmtexPIoiumHUNHD47FSPuHy8x7SydlENzRxhYxYg9lyE9jTGux62gFgXbXP43qZ/
ekm0e3VwJl627K7o/H1rJjZce3785Pcab2tiq967Tw3aK5/lQLPV+hhC4lmo2qs01Bun78L9mmdg
RtqYoJ0RXZXPZyAbE/Jk0ZC5dfFHaRoH9Onem375NGNuSuyt7c5TW4v1NBq/5FbqyUq0D3Ir2iO3
8RhtrenlE3s2oMWzHggqqk85Rmrtq5G81cZGEnBtU54OYj4bJ4dZbKSQF5bfp6/SbsOf1vD++TN8
amDhECfZoFftyJ5sDc8pmoIqpLirhV/XrVwqap4v/Adi4WQcpZW2NOgD/40qUd3HqgBfL8eBV9VU
9qZedzZ5AfT4DDEljSlo6LzyQOfAePfgk3+WcfpbCsxvkDJvreDqNpnpHkAkwHK4hOCnamEWhsUE
+N7TlL4UyvdK/mwWbh48VxdJRvjaLrzzNJ+CVoXpij5+EkpeYatWY0v5FlRzda9AGMCrQvhMsf58
rzSl2saGEGVuaAb7YrhV9GzDpZTXrmIyHP81sTi/desTgrRh5hLO6Lu60sdbs1ZVu5KpAEHhHBwV
6Mj6TIicZir6RxSA0xtt7OudHFVoLo+RaU9S8MOIASJPGs1/ZR1ARpn40PaEsHON5RDucVv1vdGD
yBxMb9wZvdralsm95klG/L8c4JMRLXzkAdmlEOvg0kkt9/VzW2/l+tZuCDrsyfJ+JPIXB8zo4mSI
Ac66kfazGVFYzm9FOdlYmPWl/6+RZbmsgzO0pkJGfUKKJXKCKP74ardh5LKsOu9jeNEBSs7Khctu
gSzO+3KshdSNvfw+TL1drE77SYle01LaaUOyR8H1LvZEw5GnYR/oxAFqvr9+k6we15NvWGxyQ2mb
1itQrUrKZz2ISJl/6aksXzeyOp0WbTmzXrhC69v5SfJ84CWjnmWu5hHd8Boq2qdlwue5PDGxuNjV
JJaFuKsyV8S5H6Cl9Iw7Du/GQFZn68TKIhMFv0fXFB0DQUfQQbjM6UILje3D9elavRVOrCy2uDVV
DerbeQZL1dfYAnqh3ln5exxsvIUbZpbFjMxMuVKQE3dhx3gactme/MhW5V+DspFX21j+JUCCnS+U
vcp4KsVjtkIy7MLv61O2sTDa4iINPXAZdcFYKqnYd7F2E1UhjQvmBvfGuhkEYUE1kZhedsKkmJkp
KDMQn4/T5CMh+U7H8PWhrC/Lvzbm2Tx52vW4bxRvKjO3k3U7ah4FwXD8ZNyr/VadaX1d/rW0OJZh
o/vFGDAab/oeicLXZiLmvD6YLRPzYE8G4xtWNQotJvJx6in6Fa9Nbmw4wfNxuAgDrH+HsQgDMmm0
ElXHBhq6X/zKVYx+P6jfyXp0oepYUeAo/QYMfW2NoBNS6eMwVlqsvQwOjlhmR8fS0csTWw6frGzv
J1t0cut2qEbQJUfRbxndFlbvW3pm4g6T5mnblPJ8h4TrQxFuoFDW1mlmrvn/hhZzWKpC02qFzg0t
PlRG7WTjVmPh2tE5sbAMo71KpM9BxkJj/Bblr0p5X3UbG2H+yOVGODWxeMvkUEoLslvs5/zQpbjA
pfVQE+O2wnf4DJyy/fP5zT0j3Ml2zuAdc7G5JyLSziDZ53bdVw2RaDXbaPhcC+9wdGj3pEGSXrDF
c2N1jQC7TZq7mQSRjXbsgp9BF+9a61eG5sD1waxOHqQhc0AN8cIyoUqoWk5Wrqcu6uw7T/GdpHCz
7NdII63Q32x2V69uB/QbQXhRn6Bb8vxiUFuE1kLNSt08HO3cfxWFzM63+NG3jCx2tRyalkCnKzCE
sfrSdfVTMmqOhIj39albu4Dw4WHFVWl5ueBN8+QciQ4lzdxkjA4xWcL8D1ArEA85yuipU2vZfoy9
DaOrV8OJ0cXmg8WwquQupuRtucGY7kZ/V0AooSlbeNfVSYSDkeZAGkcuuj8ry+q8bt4YjfSk1SQW
jmG7cfusjgXmAJJRFsRZy2tuUJu8KUSgYxkxq2c9VGVjh+mzab5fX6jVWw4wLgBsMlLGsiou+qNH
o2KbukUpPQzq+C6Y44avszpbQLspiMHucEFnCl9EqOYCIKPO+iVG//QozjRfr49ibbsBxISoFdQi
rHYLX0cIxEQ3fd67sRFv9boHUG/tLOmfUftP3n8Jyietjf6HzXZqUjk/reTxhCaiqcYN/fKhg9BU
n1DoNKW7aoi+XB/d2gTysFJmYTPQizmP/tRjgHuuQ0kWFzskLV/+VGrFFj4NhyRaAA1FNR/hME7t
woip1KNe50yh6eUvYqHf+iZNStcHcsE4inAhTzY3KVh/oPDL/MEgWKOl9GHzWPbSs1z4h9Hz3yUl
Oybxz9SHSjdyE2uOxKU7QfhHU75T5YBKHR6xjQ+ZN8Tpuzh/CDgQ0iXQZUNcNk/5yZQmYZ1Lg2G2
j15pvaSi9bPJvNaOQ0+12zg6wsZzO6jqTRr5R6MUfykBWH1t0tsNx3a5bz8+gwKkwruIzuYSe2jW
Vkn6kM+Q/O4AyvjY1Wqwa8b+y1AEpE1jMlkmhGe2MplbYIuPGON8DmhJVGH8herJmoUEzufAhxAF
tbq2epwoZx9heUnvjDpDBJbmfCP0joIu/INqu/lYjPWdF2k/KqX7q/rVH2lov3Q+2dTQ8t5EM0Qs
Rk7FJw+i6UNFaWCPyMYr6Hx5R09+RoFq2sFAfRto8OoPwyE3pjvFmp64KRyj9nZJG5J3GbJjqzfz
fzQ2PZP35ZTndlgYfxHUe9A6KdqhZRY5ph8epkI7htQXuxg25Lr0D2Ik3loyp1xs31LZCBwBeJMv
tfHu+rZZXJYfWnDMBcUVcusweSwemAzJFBFN4urtUA7f4k9q9338OkQWnEGqt4BeFycwoGDXC4VX
vynjodIfwb40WzyZawOAVQWeRLo3KREttr2fCtZUKlnzNg47sXWaLVqnrd9fTJAZjX3oQyvxpihO
Ah9BuxFkXP4+OFVy++RLPvSyFt5L1DCqMVLrN+kgKN2OQtDu+govrlrWYDYwd/nB0Hvp8k2Gj05e
2WFg+Np48GtVdreVD1y1AaYGB4J7EO7G83On9mTr5MCv3/rsiAxEIh/7LVDzwnv4v8NAPhoyKvqb
L9wvyx+8ThUwkZs7vdmJ/m4S9vEWxnB1NU6sLFY7lQelalWhekvVb5HybKX7zy8GqlSAGVAyXWk2
jvN0otJav419sROUA8V0u97yVNdW48TIst1Y6pShHhOjfguK50k7Wt2ull6vj2MRR3ysBm2jUBt8
cOotYxYP9rmhizgVYb8Tmr1WOWAQ1GjXB7uw2Dgh68P519bihIiDGSRVlTZvFcBxGYKww2e13pbD
Wb4bkVcO/JVzyKUHBK+ga1St42Z7xsZA9IV/VTRy2AI9a94C4c6ydmBXwGFcX5e1/XuyLvriIA56
STcGJMVvpnqgpFxvydRt/f48xBMno2qHZvLqkiEMXwfPocXxf/j+uW2ScBjOt2UvkBAF9JOXSv2W
/h/Srmy5bV3ZfhGrOA+vFDXYcRyLlOMkL6gMe3OeSXD4+ruQc+6JCLGEovOsUjcxNRrdq1cnb9Eh
qT6/QzxSj2juAQK4m1LyZpSTng5KG+ijq9U7VXAqVmfnSjw3+7o6a/Y8QrysSvv4Qerzw/bvR1IM
1fasbu+mhlqDi5dqbd4Hs524LwRJ7Pvy14wsPGZQRwBvcVvEK0/oBYBWon0AE+yis4Yz7VTVbeNe
oGdlopBtA8UDWBeALHU4v0BKRvBU5N0UmOEvwKGK75uHAYwLoGlIluNu5X3QJjEnEJJYYyBnHh0O
c/7QzUcqCQaxMlkMeo2nLJoS4/6Wl2eh1GVQmXfxFPT5sZz3oKkh5DERBIdWZ+pKCefRyqlOlUFO
pqDG0+W1nN9xcy8GoS4HEVOSpEZYTEHSPgzhDkUpWnZ8x2pcDYEze1MVdgbVcgwh+cnc3SfJ2MV0
YwyamfDFQLizl4zSNNcmViNqTyNAC63gXSNabc7y6d2ohCibwkShbAqxM/pxdp4cEX/L+nJj17Jn
P7jfOS2lSskkR+UUAOimICMoQvKK5LNRXtlv1A0pMcBUU6DMaAN2SjKB/V654rAKf76fC/iRzM41
S2mmIJz3RDnUYCGoDve306oKtIQChhsMUYA+L4eg2WGeAXw5BuCE0ar9ELumsr+vYnWWrlRws1Rr
zZi3wNMGefMMMte59v9OPjdLUaOlRjRgCE6/s6iH87BdPmNisIAJd1j72uUUKW0FtOXQyYEyfGhl
adeCjvi+hhX/D1AsADPwssNG5fdpZxgACkWJEjjtfihOdvKoho+ZfnDIXiUCXWurgUck7j3QpIHw
kVvwPB4m9KwO1aDXZYD192aTePdHs3a2rzVw6w3KGkqAs1WDYfDC5+QwonWbYEnWdq0FnkzwE4K9
+eZKGkCPM5ulrgRy7gEzVKSnJDzdH8XaPIEKFu8jMLkAPs/Nk0WIPs5GNAelKrl5WrjgMHmHBmyn
3y12ULN9c21LVTQDmBOAPMCNusT9tV0+3vCMAgE3KjJvy32L6g88nbpqCoChJRpww+8419fyuRnq
smlOagduhxYeOxn4XcE+WlkBMAnKaJiANyo4urn5SbJ27g2lp8EA/HHuRrPg+9n3XYW32B0Hbgg8
5hFHQh0Gf+pkbUKBt16PQZx76Hzb6r6iBfeXQKSCOwpNE6dW2EMF2lbGYAxRgK8QnGeRCs76AdWO
HmczVGjSYYo/jK2rVAIVawvB8JJIqMJw4B2x3EhRPpeTAy2Bfkxkz5a2nwP4lv8TzwOHItUqKlmD
+OGzrT936fZLdCGe8/l0s8tH0kO80e0T6UNh7YpBYCtWLN5ChbqcILkMqSzj1RuEn5vOnUuknVHX
+I7jcD1N2lLJjNaNgLA3Y9BbANiirXnyz/3NKlhmntInVqKWWuw86OM36UdW/PsO8ZaCY4d4Mmsk
vvz+CM197bYchwBZy6xv3YS8w2kFoP2PBjbAK3dM1UHX0BbQEFc79UFL9+8ZALuiQSbDnlpL8fmk
gqAtaoegmuudHOc70XuUHdUbgwRS6/8qsLhzVtsZtXXUpQS29ZyhKwsCmKAa8KTRLW1Bx6+VtYav
x0LUyHLgBuUORYy8gjPKShUUqjv9KgVmTySdWwijGcGJM0J61e96+K3vsBiLr2c28Wqhpbat87mG
/Hredbkbih7UKzYVHXrQqQZWCYvB+0gkymlHFYKmevbXuH5SQWOZ/ti8maAC1LwAX4Con+98lSFh
h+a2WRVkT9IM4OJ2m7oQz62vbCVaDLKNKpAnl9IvtBe9dNeWGEcAKWHcB6y70HIJ+kFWdEnSymDS
n532hTSm4NJZOQyojEF2G+lM0OzyNXjF1GrUyNQmiMvywxgnhy5p3dSo3LC192olYlxbMeHgx8TR
s0C/gPPAXaN4aKHYMxqbgNq+VJIdmk94vRxY28BwzOcAYQ08PsbzxbjTltOWxVIVVmjcHMT/ho3b
/tRE67IybcCioHqdkSoBKcKtSz7YYECu8zpIG1BIxIceHYebY1u6lvl2fwevHBJGGA/uaRD8oUqS
s1bgBbHGgYR1YIyBjYQtcXvjeF/FyiZDyQ38P5RqoBqOT3ihJtJMZ0utAt32iH0UFg8J5POh/bhT
cURQjB1k9kdd89rxn/vfv7Kprr/f4U5hREG5a4Y6GnR27P2u2l6aPuVU4OCItHD3UhjRcghjDVqA
m4kedNUj3Y6I6NREc8V+v7K5iAjV/xlLFYEZATlbgcUSjYI7GbFktnqpYRRz+xjTvVQ/hpI7izat
aBTc8SCEdHItQ4sVHvNsp1be/RVfPX5/dixfXtW01WzSHPJT9KmSn1TJj+VDkqBlqeBo3J8uRPe5
5SgVQpICV2CZ76Ni17VP6ddO9LZYny2EPsAxCj5CPi+lRKZTD7VTBagABYW8EFKyPlv/k29ygygi
bTCNhmDN9c9z9AF0l0V0KsMPwrTzqq3CMP47EN7dcSzS9D01q4CqXgo62NhFXez9lV9fkD8q2Fiv
zofVhjRDJ7YqaJUjugrKzmtB9unGnta/7w+k5RHLRB0POg1z+xcE6GA7QllLoANwGp+Tvt8JdjAz
25wTiqjKHw3cOGxiqEkewiYazYPTn/RyZ1SXVDrU0T5UPkyi0pTVLXaljktHarRxetMacGBMd6pc
uh1wwIJEf4bD3VJVBu74GMiroE6Pb90kOIWCyeK9OATTUnlSMFmR4umm2wDr9Q/a9lrlU7h7T+Tu
eigad5tkVkyBE8JQDDVyR3R7js73t/DqKfkzVxp3kdSZordmP1WBlB1QgGrIn0b6cF+FYLn5XFKK
vpdR0mPCymZyfZqMAq9xXb6uoTsSCnRgs5an0BhLBw3L2S3SnKbkBdWl7/n+P/K5W4oqedsXJeRP
xsGIH3IRLmN9Cf7I506f5eDRZ6fs+8N9YoB1yQ03Uqn814SAKAsQJUbAyU1RYSnRYIEVM2jDL2a5
k8wPaXq4P0vro/ijgrNSU12gfuu3a+i4YLcZcsCh37HQoPU08HZlWG+eMmO08rLqkxGHAY1Tx6Ns
CWASa+b8Wr623Eg1WDrG2KZVYBqHonBJelCtfd683Z8otpy8sb3Wwq0FmrFFqdLD+qnSWz0dkxyZ
sEOseLMI18XM6D1F3IpYVm/kZQdFoLaO0h1JH1Edp47eIL/YIp400dRxe1gZQwQkaVsFwPdNMVI+
p3n8mI7veEldTx13cRS93GpThg3QgnQK3IMTXjjvuNIBqf0NfUQOn38elD0JR4UZ3OYhPMmA1KLU
T1CWu2avrlVwNl0qpllFn9gqsPOj0j3b+jvs1bV8bhvPYzf2SQT5VqDNrvL1/vYVfT23fXskLxFv
w4WRl2Bz3xcia75mR66/ntu1RmT2CWjuqyAsX/L0sxz7koinXjQEbrPGoHgsmgnbaJwOobYbgr+b
Ic79KFtg16wQW6gHA0YHIGojULB+2P5/jyI4v7RTYVX1WsjubFU5jzoaOx/G6JOSfP6bYSDlttRC
cF/MZQ4tYAuxtJO2sa3s7zvpz0KDwHEpXzFjcMFUcAvUGunVBzTyeMf3axrrzc6YNfg7b7a7oaMj
TFI+esqM4qb3WApGJoFSDEbrcuMWJCA/AggxUPJd0riZeQQVLFh/7o9i9TjAEKFFMdJ6CLwtZwnk
r1lMZhwH2YHD6c7krdkI8v/PQlyp4BY6tyjJEGHHPfFzzt3un/sDWD1sV9K5ZSas2fs4IR7ShX7t
JqngLIjEa8v5aaRGr9UCzpNkHQvtJHTAV8/a1edz5o50mtrEFg5zYR7tQ/n1rIke3KIV5vZRWNG8
NllAysh2U/KMOE4pMhjrkwToMnrggWmMf7LIU4dwtIFBICaVDrtU9A5eHYLBQoKsBy3C58tF0Iau
zlpawUMmKLY5mO2X6R0QBmDggYFiHa9Zqd9SRZGQrjDokCNWq5wcdLzQW8FGXRvEtQZuo5Zkzken
p3kwa/+G5bNeP2iyiMn/ZiEADESEFmSQhgY0xm+6kquAAVpK1YYEutHXLgX7xJtdtFuNEqeAuz3V
PFEVKSmrVzUhbjo8YgiHcQD56uZzB+AhyBjQvRaknAgFc0uOdikWLaOhfNXm4gGMYWkvC7zxlbkC
dRxSCvDFkDXhKx9tyQ6jhETVayGBBQzl9iLTenO00fIZlRWAHaLACUkxznR0Ke1KID7KVwMXqHx2
PSXeeoVCAw4cq90EmgFv0+Wmlfq0kBziJK+R8TB5Zfmw0bQiVwUeVgAZAFMCFpTzY1oz72czbMvX
CVXI4EEJY8Fuul0C9GxCwQNuURvJBT7hMw5x1TWVVb3mposGVbUo53a7AqCoBPE1AAY2zgNPFChF
RYLavK5/RTdYuTqYzQmtgOxm8yjQjZPF5HHqZEfmI44GTNPckBpsU01neM5eaVrd27oSSxXcQtty
JA0KIHUXI/LzMRDRV92uw1I8Z5qIlE51F0J89ZTouZulInr1FQWon3HQgAYhRh1tb5YbVS/QjGPs
avtCaL2fnsNW32+eoIUCzi6hD29P0YHMvsygAWvt0B0F9aS3Wwkn7GoE3FloNIARzRQjGMvWQ0DL
/enkqJGdy80rzYwFAFYgCwZ/Fc/RMY1DOaEAOH9Vj3U0erq8GQFlI8KLRCFcSlCR4kJdLoU2qfLc
DE76CjSFa5+oLIqi3NxzvxXAmcTDAeWdfDc20yAk1XopfTWyT0gTJ8q3uA/ur/btYjAWZdx0psmS
eLzdK1qlzFObpq/F1HmGsSv1XQdqKEdUsXm7bZd6uHORKCSbnBB6iOG41fc4cdz7AxEp4BbDRmfL
qp2goBrJfhr1nRJvDQagRgDtN2CcFIuxZ3EHIw1rbVKoOVwAxO3L2rNnERT3Zr2hAWTd2C7MxqK2
c7mhctspRzsbxovee13ohdZ+aI4bp2mpgmfIgTOQFGYCFcpBMz45IjTXzXbixHPWNemIFdoDxBPl
sf8XxHeuXT2WojTezVozLTB9uLJl1PvxaIDMSEFxOEFL/CjJmTsArnR/ltaGwTwlPHphQm5wACO4
stpYm+llOlPzgZJXMr310eb9pAJoBb8GReFInvPB9npWGjmqJzUw3tDRUTYErGK3k7QUz36/cmDn
QUGlYgXx2jDuG/kYdfXmvQQNgDJoMhBXQF5zhhwwhrovI1UN4tal1i6dva2rAPgNlgDWCTEHOGjL
EQC1R8IKXkkw5fuuPmUf2vqE4uD7SlamCTFE1tgNSBnkUflBdHNROIVmBGUc7Rr1PNYv9xXc7iV8
va4i+AAPDXAlLhI6N1Yz1iQygzY6D3R2y28Nwu2VcbmvZmUcuCBYHZAOoLrym1n0arkNbbasMpOM
gDoHVdppglGIxHOjSFWnxmsF4lv5bMidm85bY0AgnAFxCUuhoUrqppVNUztxIxNiBGZTur+sNBcc
6VvbCvAhgjKszS46nPLrnDoEVGp9Zgbp+NqAtrlXFM+xth9pA8XZ2LXoRshWYrljnXxOK6kczQBE
ya4Dptvw1+ZVBr0DnHDEORhLD1umq1We1AL9YYfaCnTl0EeeLipfWllmvB4w+zIIPwAe445cocqD
Fg2VFeRIj+Nxv0/2WweAOjgQPyG5BSU3LW3M3qmzEUUWgUa8ttjV2Wart5B/c78RWLzMMp1AVj50
/2Tl4f7n3x5mzWFRRHaOVfQ34+a/cIbW6kyFBEMeu2ie9OyM7bNFv1n65u26VMTtJL2xI2qqUJSE
+/JRGvci3r+1kaBHnKaqJpiebuD1I2gWaFhn4UV3ih24+k39NaSu0sqb7StAgtABzwkowRu+rw6w
JCXRq/Ay67uCfIh0gQN7u2OZfNYzFt0rwdfNTVRWjWrd9l14wZM6padEBB6/lY9cIhx8tDjFeYAv
vjxxTp44UuEodtB5yMx1onVeFW8zEiIGp0Tj26X4LoyrmqqxE4SFfTA75yCwSOz/i8winiW4Ov8n
n22DK4Nhor9XW6CjRTDNKAL2SP9R3m65lyq4G9SYslxTUqhARzmpcyt1a+wEQwARFUJLwKaDWFRd
DmGM06wZp1QK7NZH9MEpYsFZW1kDRClRbIJKbNYNgXNaiUUtp5IMEtifE5RqytHmCg1AcBU4AAAT
4+WLxhXLETCiVcuwOhK0j6XugA91Yw9eNFlbKmAjvFrlJh/rtiEtCZQkPYa99VjSg5F7jeqZanci
mi0wg2szpgOKC/IdFOADZ7zU14910cQ59CXZWSufTEGEYFW8g0OHmJmGMiDuFkIXoRix0YqgvPVr
4RwAqXrHiqPxCmM3U9Bpg1/xIVba2rQLEjQUUepDrW52ZnTUSctIOTHquZuHXKz3U2+2jhFo6FSj
7NAW4f41tDZB6A/P4hogSUe/quX8j1FTDj0Ip4Km9eSfsgiDsireZHRfOsLsN9FKWnW9VQ+pGSi0
27XlYcgswQBWzBLsHcr3WBwLbeC5DVRVSlwBnowJmmevrmqUzOzRoegds3SlhDNMupxn+kChBGQ6
iGSd83hrmQaO3fUoOKe4Sgo7DUMo6Cf0CwHv+PbX+lIBdxDktqyTmE0TEOWe89FytrtjDIeu4pAh
LI23NHf9yOitoUfE0gKtnB/QZno/V4KHw8pKLzRwK63qtCeMHSEg0tvUovP5SbCVVjYrKmV1PB7Q
VhBoQm6V1TZGhYJMzKCKnvRPOt1uiwy80VGOC4Q7ojNcVjc3WzJStTCDIflsf5K0t817FM81UAmp
eEkzK748yVGplMXQY4VB8ax9i6cf98Wz2eWufwutUfE2t+Cz3tw8oebk2VxJUmB+Mw26U9B3vkLP
39IRRe5Xlhm9PhnruwP+WEREl+OY1UaW6nR2giF8q01jr1fVKQs3+3r6Qgk3WaEmz0nIlBTGp/KQ
iaiQ2U7hJgs1JigAYeR2JridlmNIhyad4544AaMus5wfpumT7EH7nCibs7DgvsVqA7ONxksamFqX
mmQTTX9gFeHS0OnYwOtTGu2Qt+rx/urfHg08eXE7wD0Fa9jNaw5NEoy5pHl3KbRf+dGofm4Xj+pl
FoMDUxWqBpej6MvQGsfCbi/O+GJHO6X8S/mc9SPVXGpNC/mhvbNeN9PjOCZq1EEsw74fXh9nmAZn
HueROOHrJD80xqHdfDegZhlTj7cDenHD+VtOjpMTpOOsuLnQk2Xme5BG77fO/m//BW6MriDawEfu
JXUiCAPl9cVS0cN7L5PNL+mlfM7H6OTQJDqa0wFdnn7M3bioBQpubRMS04h1g1cU0wM3YzlDEUgv
5IJm7aUdvqa6tpskdDdF4D6vRYHE23MATayZvQIsKpKX7Pcr99hpmmgwqq67RPRYO24tKo4Ryedu
0bilUqx1kI8G66Plxr+2rvTy87mdOhp2b2VD212kLtwZ3yZDBORb+X7kphmZJIAbrKvycn7Moa1q
YsvdJS8it3lQwNO2eQQoEsSLATlLbFUeElIWaAw3T212SfIv3b6gXzeLt3AMHBZ2wwJr3PzPpj2Z
eVUll972WpSRC8zo7d0G1tMr8dz8x6GEm7WEeC8zvtUPRf+Xn8/dBlneakQaIF8F1Pt7ZUeH+9Oz
9v2Gg7vZZEQZiJYsl3eaFHWepTS5ZNFen44K2Y+i/jUrO8jW8IQ20cYElBB84aROywy8o1FykQcZ
vaYeGnq5P4ZbBWjIiaAhgm5IV8LNW45haAlwd5JRXGh6Jq7ebfZSl+KZ+isLMcVpAkATxKP11MEY
wd+tgK8ZrXL/bhTcRsUBbEuEsIpL7ZaJN4u6rbGNuHRglqPgNupM0gH+KsRn+uQa+mdpP/Vf0Ot2
82lGnMQGLRv8PJSw8rW/SIkDtBxn46Up0SExQ5O/rTxgoLJAjBj4N4QWbtNvZWZaRq+O/cUEBek5
U4PNqwCmDITQwWMGd5V/9LQSmOtoLg9odPFU5s4uCovt68w8VSTG0NAHaQDuRMdF1ExT60yXOH4M
j5GzObwAgoMr8ZzjFSVjGIUU4lXzrc8v5n7b/CAurwIUABQGyOzhEXOui57Bz85rbb7UysNLppy2
SodkUCb/zmAgf8g58b1tzSB3jgc/+lLa+7AWYNH4M4ArfiGeM3YRUEoJOqUMvjaB1KX7ouqeUh6i
rUFJXg1nj1I5apTQgBqq7yp0rBJ1CuftHS+fM0hwXUOnjSG/cJBomD60mcA/5S8FKADmA7sT8JWV
fh8KSSOZjgP1lfqiOJ4t4xicN6/0tQo+FxNqkZQ2iMD4iuo29W5jL3C0qcAIYInQBBgcl8jILG12
4mh9nWo59Xv5aBdPztbQPJOPTBHigywVAzjAUn4vNUrZxRH1EYRBnVTibp8e5MB+IybB3wjPdClf
DePM1sAD4CdoERA7qZv/vD//zMpcXwcYACKoePYxomKkuLkJ6mLaoh/F2PpG9SARAEzRffUBt0Eq
Xe4rWtmsaFfMir3gft3SoANRkuFEoxFlbLok9BTB5SwSz50FtEYDv1EF8UP2Jg3f9K2Y69/zdPX5
3K2cTjEthgHyZfmr0viJf392Vk4a8B0ITiFIh0DM7x7MV75FruUagpA5msnXB4X+Qr/Cshdx66xY
vYUObi+VBtpZoL9y7yuRR9CWOds7NTrsChzhlYUAFwq2rAmoKdJK3IlIkm50JhVTpJ4tZb+ZNwbr
gAYWNkPgIqPk8K+EOe4Mc2zUxu8OErk4lWAd1r7eZkWniJijSIL3USNVyWu9rRs/ozsj84xhd3+d
1+Qjog1zCosBt4i79POBWnJN09bX4w/Jqc8f/k48d+mTpDVKrYX4ybgY+VstSBSufD2D1LPwFxIi
sHtLazTlsdTFktz6jebZyT60BK99gXw+QFi3UhFHBPKH1NOJOwiM6coBQCIBaVoAxcEVzMdRNXvM
4rySCj8dT336EFbolHWeROzcK4Ng6QpGeoO3iMUD3We7qMIB7Zj8Kn5S7EMqQg+vmIqFfG6NayrB
Hy4hP6nPqvOxTp7tVDBRoiFw66zVaKOuxVAho5n6J7Px7u/S2zsHfM24zYChh8m7aSCFJq5q1Jna
6Me6q+pfEdqU1X0Y/Zh/3ddzOwzowdUGO6Fp7Fm43K7dHOeWAWZlv0xO8T5tNjupKL8GIy0A7yB/
goO0FN+qdYyupe3sj/2/0anZCuMBPwRghQpMHMAL2EucqRipQVM5dKjfgidAeys2p7T/owCVK8iY
w4u/sdSUAsZqZIM/tL9U69fGZqKsQxjWGFMDNCzATrz4BhyleS1N8OFDskuPqGMX2NLbgwAFmH08
A9EkDvmL5fwPVhoiK1+PvpEabtj4thyQfCtkGKMAbSzLToFWChaPy1lkwBcmFprZ+x0YxNDjpBM8
Y29tEmiXGLM4DgKjyeT26NxnEQB5uekbT6382a6yfeqUe0N5u38UfjMwLv086EH7GQRR4WXg7llO
1kx00kV1bPlN5Cs/Uaos6YfmXzr9QinOKSwFD4eVkwdtrM4HObfbpMJQRHh9TtDWRyjq9ku06b0/
nhUFGAwC8whIWohrc2s/h45dymPR+Zliuh/RYedd8hGuQjQMPZf5e5qCn6OJoq7zAQfZqXuwzwg2
LzMO3HqwdCoibioQ9cAvLNdjLGUrBgy6880IzdfjT138qS0/2K9ox5OKWFJXJ+tKF7fHilyKnJ5A
l1TijRXvpHorGACnBPUagBmg2gSMuzxl2dhkOVy+Bs+g7515DK3j9tWGOwlz4gByiIqN5WSFQxdJ
YZIyz9Xtrb3ZbvZr8PlX8rkJKpVoNnqS9H4xf0DP6cwS5Id/Z7n41QZ6B/FteAa3LWcMKg0zWIR7
3wGLbKHv5eTUnifUI3bym5ntnOyhyB6rH3W9q6bdQLwkD5r5I1xQ4I3vT6XCDvq9T2EG6eqlUZaO
06uS1vuTVbm19Eylb1P8LZGe04yxZBidP0ef1PhyX+2KrcZOR/kIQATwvyzurgy1SmvyNMJ5/dJ+
Q/oDSYr7Ctb2OPKLeHkA88/2+nJYw5gUtVrNjY/WYlJ1lLaCILDD0SMSnhXCXfBdeAxeq5A4jyar
80lJ3NHyomYrwgwa2D2PhxNwBAzVtBxBM3aEahVeNvFn5cf8fev0sAwyuLNgygCn4QEQaQ7Y80xo
6lvpoQ1Pocge367vQj7f+mHMJzM0pjb1J3vXlA+jerREgevbFYYKFAgxjB+ysbz3HmqjpeTNlPr0
V2IfHEVgA1ZHcCWeszEtam6cbB4wQ4pLC3dABdJWYkcURqJMBEuLkAvylnwKSlepriZ6jRFUXkg8
EHoSckqJW9HN76ilIu6M96pRF3oFRbpytquP7cP2zYSGMcCiosIGUWDOJxqHhtZql/3eTH16EPF4
sqO6tFD4ehO9v5CFQuSR36vN0AERZjSpL6HBmHGUnrXvoG0pRNQwawsOcwQHFXTDiPVzLoQZ63WV
6Vbio0+a5XgqOgzTw/2JWh3JHxU8LXZSKrlKTTPxw2KP1S7Vsx3vKNlnQuNx60Zizq40ce5dQiYy
gOov8R3F7ZJDRg8TSJV6wT22dgSvtXBnpKna2i6onfhd7A6Di+6A9+drdRQoQ0dZL2K26IW4NIGp
bA+SbEapT+adprjt6Bb5g1H697WsjQL1QowkFo34bhqn6Uraa5NRFb6loQDwQLeH5bE/GTUXzgYg
nnxFZpzpqW0meD2rZN9YB1vUlXTl+1kO3sItpAHyzMe01bxFYiFpc1+Nfn43kh+bZ2chnWm/8g/i
uWkAeWlyP1JfUsvfnjfCN199PHfLaSNCSA18Ad+Z35y9mb3e//qVQ426EVTugEAXgXOeAH0At0c4
dW3iGz2s+EUyLlshQTDiCw3cAGak3tW2Zhr0fa7vh7f7A1hbXOwd1UBMHsAXPoedTGlujHOU+E1y
IC7iIvfF384PK2/CE5DhmRBE5U6Y2baFWYQwelpziqqHufwgiwovVzxM6ECSH04S0MHgd1vuIFw+
PYqeYYu6L0mP/qZeUR/H7mAfBmvXvsWxq26PbC81cnZJG4e5G0ZopKx6waumk4XGqiLiztul0ZEM
RiLpNyEwMHnLcUl6U/ZRLGW4lyJXIS8k8u4vzqoCNFTXgGZHTzO+GH0mg2PrYH72peqROJJnF/3x
vobbCwlDANQVOwsBULTpXQ5htCYVDVHMzO87L9OznZ08Vd3jnMQ7J94+GAAL8UJn+SXAbjlVTjij
6540hH753Gj7yhJcrStzBZwKOtYhuoBAAO8tS0mdTBWVI79oH8pdlW52cdAdAEVPSO2xmhu+SK/Q
51iRwe3u18P3DBUrAiO7cgwX4tlFeGVkQUNURW0F8Wm8I4mzS8zBM7eSxwCLjKItYM8NBDEQi2Gb
4UoJUk2U2C0tA1n3yqLypiLyjOTUqZu9gqUe7m2nj2mVSz30WE0wVO40/Lq/aW+X2gZim110YNpB
CIAbh2PmGSLGaRx0P03zw9wJ3IFbpwMvIxZGwlZlGE9uo/aJNcgUOVBEie2vpjwdkhcpao6mVn+9
P47bRYciuBuoQsOOBd/bcj3COrWnOO+J30ovRX8I54O53TXAAwMVbhaiuYiv82NRS81BU2kpDMJx
X/0oRbiJlZVYiOfsrF7odak6EC/Vb/aPqhNEDW+tEwroEC+0AaPHG57P7RVNW6iN2mYBKHY0DVzo
X5wsMGOPbDcewDoDDsCi9zgbOjcOA2kyazC6PKjQlMgwJdfa2rYOZw+FAPBDYM4R9TG4A051LTZ7
3S6CT6i3dkcQ+tzfSysrsZDPnYnKQevfrCJFoM97fTgVg2ApRPK5M4004gBkOr5fHU/peLAFbsiK
eKR+4IVoAFcBdsi5CGCcLJpcqbJActzy51aGeEz+Qjp3olO9tcvcLLIAUE9wpLb65ssB8gH+Z2VJ
KvLE3OTTesDMO3EWzIDdJN4kgiKvGIqFfG7yNYV0aWZEWWDp+4Ye5nmXi6hWRCo4P3CcpaFDq/Us
UNGiDi2K7aOylW0K5eGgS2D+H2tODcO3NHd9H2WaWtWYpeZs1g/1sNkDWMpnQ7y63gxjDMtpLLOA
zCeQlgmDzrdTtJTPHeEyTOq5d7BHw9yrNI86z9lWqkZMEYwDu3zQvgwQd24jFcQYtAmwEB+PXcRe
S1GPvdtjBvl4S6NgBfxGcGSWU2RFYZmHeWj6avNcnUwRPOz25oQvDAQm6sNRwICTvBSf1Vk/Kj2Z
/MyLflTRgRa7yfG2GjoAtxD4A1U+HrzAAy515CjsdVqDyn5avYzjXnM2G9KlfO5SrsEGqWYS5Eea
X3UvqiaQfzNHAEqiqkpFOhToJ7SIXH5/pFC0YY3U3pfRHbDUXaOJXNn6HNJf9+dpVQ/i3oAHgwfK
5BvON1o/SrYMcE8MUE9Lvbz2Kr0SwdFuzgRGgZJblfkXKAjk3WIy9ladJ2Xvp8URQczI8jRRN9Ob
PQsV4FpBXIbxAaAWejlhCbUz0x50ZArIMe9On+9P04p0oHpAgAeuL0Az+Kphu0UFgDTlkz89IkYW
1vu/Es8zc0qU0jabIX6wn5Rjn2y9lRnc8M/X80ncpCCa2VCI76RDuDf0w3u+HgE+VFQzZAM39VlW
IUtoqpNPn5TyRMOH++JXNg++/o947lrOVJNQYkH8lO5tdOtJPsYiEt+V5cVLhxVVw71mZmO5eUwp
nuKkrGU/bombP06OKH22MgYoQNkfThoahfDhma4c1WqYItkvDOKGkuaOObrEDKKn29o4oAUOBnvb
Iga+HIfh4D2Fsyb7uelVo2eL0ttrw7iWz/Rf3Z0jlZ0qGiG/lT/l8UtRHub4tHm1GXyFZWs12CQe
3q6qVVjLKZkRK97Hw0OouXUuSHOsjgKFsagVAlDf5h+GkVFEulLPsx8XRzXc0fS0uS87crWM3ovV
I1mw4jyfW0NMdBhPzdlXGs/8NYs4xFbWGTVtGqohAJVETJo7EnGJHm+x1AAhUe/mzDO31lTh8xfy
uduzHu0OC91afprv0WQWLUd0wf12uwbInkANIgzYraCkW+6kZs70rqKx7mt65BbkoMd7Yv68v5Vu
Z2mpg9+tQ183DfI1vhJ7znNUbzZ7EM8ezHiwocSTrzG0kZsuy9HSfHOUHttdWaeC1OLq9yMCBkcG
lW14miznSNLLpuhCU/dD3Mi26vfJO0aAtCiQBcjtInrMGe62lIdO7gfF1+rLKL3Q4/35X1tj0M6g
pAqhMMZOsvz+ue1tLXQgPk5e6tmdcvToPt9XsTZFDCwEABQMHoDiSxWZOSZ5MjQqEIcnefowv2wV
DxQXCpBhKhhtLB96sczZNlvES85y0uzcVMhJa+LzFilL8GBcy+d2aKXQOGkTyJ/qfwfN2utqt5+y
B7ujguN2O09LRfw81UTTqwGKNDScpiBSjmd3+1TB0Nko+WKJFN7FS51h0ElMjHNtgZ6s61z5PQqQ
4mO0KshZ8rwwkjROc4o6urPTRDvZlcC7sXkEkMoIQ8CwDzAFZ5IcJYkMhZryuQ5xRbuOIjhtt8cB
/u+VfG6xo7AbzXqEfKnfaY6np7v47f4IVrbTQgO3ylacOnHYQQPaZivoX0rd8GciAjysbCVcPfCz
VbxMVFRbLY8cxdUm2/0gny3rUxZ9kt8xSyzZYLJKK0TRuVmCxsQM61g5W/YpVL1qdp3L/VlaW4dr
DdwsgfhWR7/jSDl3Vuw6xaklyPx8v69jbZKudbCVunKUQPs4o089dKS6a01eLkKerY4B1yegmYgU
3ljucIIbBtpb5Tzr3/XsyQEWjAocsdUhoOKAeRi433gGhjwcSodGhXKuMurSk61vd2KQ575SwD1x
1UJOjbxrlfNgvPWHrhUgZFe/H3cD2kLDQwI5/XIJpmGOG6NylDON9nbo5dE7zAUyov8vn0f4hsVc
TyQ1lXOsHJP4od7uy2N6ECfUcEEAa80/OfFIyEJK0NuFmq92d3m9v0HXTAUIZxj/HGLNgNwuZ6eT
i1mLak0+T4ab9yDrdcH0REXV7ataFMTLVUQWWMcGTgsi5maWzvK5mw7F8FINXlmfhK0z1lYaxfnA
iqP1GzJXnJ9hp31sDpMsn5t2nz4m0v7+VLGp4C5pVo6MigCkQPE45M5ymlKnlZxEPsfo6lge5H+r
8Tj9H2lXtiOnsmy/CIlk5hWoqp7shq72+IJsb5s5GZL56+/KPjp3NwkqhM/u7UGylEEOERkZsWKF
etbJa7QXm9xQa4T1IAYxPfjEIu+GUQ1xExaxHPTRxUg9PXYPtzLnjBjvRfDFfGeZcioNgzJhNmF2
Zei3usdHt7HlnIsRhsnEH6rIhyHRGlyNtjoHllk5Utk6aIo4kqcs2dmVraV6L4f/+2IeA03tTJsD
STvFzLWLS7lHmc3PjbjxqNAEpweC0XhUCw7BCC+nbDV7DiJyP40PqGfpPw97VMqb80AuGu4lfwmt
HqNNa8RmL8/BRC5Nc2nopToeGuMFb2BRRtE7qh7Et5Zs95KlgWA8MNw0z1xtLo97lyhmAX7WAAgB
YFdhL0IWVT38vymYWxfOX+bdVsCNIwW80hvtrcU1UNiHLlQyXBWyGjDj3Fq/zCpGTOC8x0K8sduI
eqMzDsj1kPQW4YM9gkxznRE1SPOnom28ZkqAJPtDS9sdop2X3daMECjD+xFvrw3b3ihanOejFlgp
O2n6A5p0q52TH2bGh7KjyOH/5YhxRcb5atEiWgsG66OZ1E53uOJLECA4g5XU4pWqQoCcPQCzkac7
W7+hHThUBIeKV7fCJVxqeaGHaommGnpQtk+1clfTJ9IeJDx4WyNE5t4eLgDPCId3yKJ4buVKDxKN
nYg1eONfODqYxL8ShAukSKw2MYxSD/L0dTyNe5QTG/cTchHAOoAKl8NrheETMscJrYgWGOiyED5q
yYNtnNPsEWX3uw/Wzf14J0u4aic2aj0yUlpAO8XJFdeqvM78i6fkYkLCpnddM6XsTUjr/paPx3ph
ZMEMhZIQeCXgolgeKXOqRsmuKi2Q6rsqvbu7bas2fBEUlSHbAaAUuLPEgESmGnlRkAgKkTvSj2IP
6bq1/u+HF/aalp0xJXWiBb2GZk5u2zxZ2k6ygPvFwq23mIGwxVZUhENfYAYRvSCAXFIvVu+odAJw
o3RG47gXDcUG7A8bwX8E217abKiyMdOCkfO8nZJux9Ju7geoDzkkC5kJ8bVaZiOwhvqsBXp8qXLH
3mPH3doQII9xosDMjhyXYD3QxKC28qpSAnU4d/Ss1k62Rzu+dVm8FyHseR4PQ44cixLEKOyZvVF5
KGM3O1yKBUsOl5NDPAFnWtHKDmEkGSWJlEAv3PhLv3eHb+0DPGhVReraQimPsE7DLJVEU5mCB+uT
WX3U9yjHt25veM14AgDphcCyMH6r60ZadPj8Tv8WW5/y4hyiLqn/pNpfbyv41m7wShju6XCrKzxp
agWx8LmXEJ9o7hP7VM33Grsne2wIW0r4XoqgFoQyKy1KTCex3Xk8R4/gjR7MSxI66p8w/ItLlkNS
EEXFg3BVVx3VSFhNUo6tb07NPzS92wXob+0+TzKjERBeBbZIdF7o+Vza/HD1+kuCvsB7LdA2NwXA
xDfOJSihYLOKflKrHnFuzMCLPkiy23wY90AXW5rOeTb+K0O4lUxwLkqSrfP3+Pd4PLfkruv/3D5b
m8sE3AsCOvzHEHY97eqkUPWQBIrkm+kDWm0cHR/NnhAshzMNVwpV9MurL2Qy2q4POhzpMneaH4O8
p4XrCQC0C6Y8GFxAL9C2ailglhW89yX40OPjXBkObQ8DFXkJFKp8OASdI2yFoE5IprGRMh3mPJVP
1pi58bxz/a0NCWryASIEGBKe4ar4PwrBTZ11hRbUrTdn31C7jWyzHH1XVe/4ZvDUi4JyEjBUihaR
NVOMtiStFoQfRuMhpPd/Mzyig6huBDZSjGaPrcJ6PcXFJ2ePPSg22fUvxofPjDwnb6srAqkbCt4Z
KUFGgU1u3l9aJbg9/lrdsC54enP2Io61FNy02MxHK7VjHfkEvFrvwP6T7TlTG6eVM23wlyVqGlY9
gACxqSJdk+TgHGrypUyOUuTiace9QPD+gwQceUJBnfVqbqSSwmJobDp97OrxdHuJNr6fs9jBIKGx
DVpYClcR0WhaJkOmBpL1rQ+6+vgOw30xsQsApcIlFHQNMIKCd+VUA/DvVsNn7XgcHvGIf8dfPU6j
nJpGY6nBEP+Zyqd0LB17vBxfIhgkTgILVC1AZ0uD1OgghtHJoAYZDlDynWl7/uv6mCJUgNgKnCco
Ac7qUoDcjiBnrdI+kPJzgVK9xEmiHUOxJQKkMLg1QfWgrqIrTG8z1LdKbVDPd7EZ5NmdukcovCnC
RJ8T8AqjJEZEy7EuQYdpTWsDkrsa2hkSR7d2ZrG+omHj3mqIAbtYQ2yaOFPGsDaHIBq/o3puTB+q
2bWOJwlB64CECOw3EuaAqiy3Q5lKPZYnYwhsMObHVeLEh7MKEMBZZg14/PA0BZ2zCzVFUjsag+pr
Gn7S9iALa79vObxwXtHkW7H6EsPLFbD+sWdGAMspzmAoTts4hd17srSDhllvDI//w4DwPP3aiqhN
nBBDisoALXDtQXG09JREqlsd7YILnxx3EYpjOOEwXgLC1gCZRLteIzQoHQO4dnsX276+uTE4XH8F
EEPUj4lPPaAl6ZjOEw1iVHmfjD/25CjktNfFaq0qXMpb1g2c/asmU8jKxHPSQ0oGRKaj1rGz997j
C7F8gC8kiHVwZdbnOrjbaQAWKFD4pHv8N5vjg0MEsBWgrEBKsNSRmKmsq5CfDFAtWLhqdPjihpVC
u2OguHh0RfRrRjT0UPU4o4E0XM00MOlpF4a2NQN+Z78x3vGCweUMNPTGKDrwTAXlTJ37Kd5zDLb2
mPc2Qps1FIoRMaKGptmpxaaIBXHuUrO5a8l0Vx8H38CovxMivFnmLutYMkIIlT2pdsKXozef/ta+
EokL7AbcqOUasUnt+rAtmkB3kvGkSd5fDA82BcRVEOVaea+xDU7mkE4V4lwRcMNfym9/MT6v94Xn
iqyCSJDZSGE6pg3GD6vPxUVOPx0fHm8h5BIATEVORHgJTWVVpxTdvYKk86ZXOjiHh0cUFL4ZzBAa
AYjIJ80ICTqgKW0gfx/Zw0gPw5J4Jea/wwtfP9dYrzjB8J3hxf4sH3aaMDxcM4B5wTC1esWhAD5t
TTA1BNF3rfumgjr/9upsqBfYi5CNAhQccG1xb9PKkup4yrtAlhpHxiM0Lz1zL4KyYSMgBDAexGkQ
dRLx4GYiSyi4Kbqg0Cs3O4XJXn5+4958o28Fwg3NClHZs1SwsgSxS6eHbTAZj2P1kIyPE+/htqNn
W2sFjARcM3DpWghiLqXYLaujVMJaTXPhRPQ3U34r0h7ByNZavRNiCV5Hj7hGafRYK6Z/rd2O7ujy
xhw4BJa/I4B+Bonrcg4jUjhNJxMWSOElVdxmPn7jLMbn8t+lgkklW0WpY3zUJEv266C68x6/54Zv
AacPNVsIkvG2WMI2KHFhk9HK2oBhhxsyeZryldGXkb5E3Zfb2rGxGbyOARxouH5gWIV7QWYN6UZa
NcFXYgf5tLNW69F5+TNHDqGSER3MhfdKh8ZhrZLIWtCcVXYXtjsM2RvD47ZBqA+ZTZWXxwpbMSt6
FdNRDaIqcpomdQ7zQPC3A7Bn4NRDidI6FyxL5pjqE8Iz0e+HPv7n6NoboJnA4DbgJGvMUN7XLSFp
rwfTh5x9DKudF/XaZKC0FlFQ1JFAyKq3dEp1lmiUKAFrnFh3G9sLmzu923HoN/YAlIAcQAffBReo
YJgsKwI1YMikwHRo8yUOP99eo7U2I8mIN5AMjlKQV6+w50Ns1aSurCDp208daIhoowIsKX26LWZr
Fu/FCD5ekuvaVJg1OqsppUNmpx8Pv+SwETzzBKg+TpPYAbozWpRiEuy11vxS0B5j5/v5Ki+9eA7b
RvCHe9p4lAhGKVRTxaClogdF/itqz9VXuXwalbM8n5Pxz+Glwn5zuA14aQAAFUQRCw3Fs1pFqOwk
Rw+Hu5SiNQZ0DZQJKMc00DlBQInPuhrPvSwZAVWctLpr915UGzu9GF8wSVYip5NMEjMg1ybMHCvq
dvyNDQEI7sGZAVIbL1xFmECaSQWbqloO2EPa++F0GEBgLIYXvr9X0EdPypgcZI4ZOgCKH97dxfCC
IlQqelcXI4ZPdC+N3WQPSrphlNAc1oJVxXMWSyScHhQihWmYARAm0z+l8hTG96F0tpsdddjYg4UU
/hXv7mh5MkGDUgPZpuq/S9nPwvPtVVrPwsRTFvFIzATNJUR16zJJ1nIA24IhB8rlVHeAITnz3tOZ
r8VSqSEFIU80HOaREtFmJEPazWiCMgWmfSnmZ2l67vaKJtYLxTPhYCREqARUb+Lbc86UnLCUlS/P
VqM5sCuHlQF1evh2HrjnxkJwLwBlRKLcjssXPaSORTLneIoG0SRwn4LvCB4rGFyWO600eloUVkJf
uhzUIef48EFaDC/69VlY43I1MXysfOJUGPHr7YO0tf46ssUI8uGBiNZ2y89PxiYhqUWKF1ADOUpH
nPIwIgH9Eg39LYUFB0ykUlKiIm+mqCheMoeFX8vy8LWGmA7whGgQh7bAeMAtv3+WaWVao1y/KBQM
tMxBba93e4XWNxskcP5Z+DG4OkUHlWojaUlJanBlubHslPZjShy5eKIpunwezsYhco98LnIciLbC
ZVrOpmslOsvFXL94zP5o217XuYZDxsM6ASlQB17hg2tUJGYowKnLogFNAbRC9sLZdtnxgrqlBMEn
G60cj+oREvKOukMie0N9ub0rawMICUhwcDgh3HqFn+t3BtYGZXlW2nL1UmcPRYkQ7h3rHto9uMta
O+AuYfPfmNiQoBPMeDQxo5qhIy+srVBi4qCcdceQb0lAVugN8PdWa72chxmn8WhHVv2iJp9o6R/m
oATDHtiNkLFBFhyvRsH8SWE5kzxJipcp9MfUpce1G+Mj5GPiQMH9FvFAFbJBpp2HObqJg1NMV51W
uju80WgnDm8GhR98J4THOtGT2ZhazsWlnSvpg9E8AHCb1ztex8Zx4pFP1BKjQJOz7S+3ITRInltD
T18kJ2t+/87sX82O0m2YEUSA0NaF4/ZhbIUDmyF4POotDLmkZ0/poHvSoHk1SP1H2UlHp2Zfb6/b
xsFayBNmlMd12Dcp5PXxdDK09iTvJZ/W3gHC3tBAOJpwlVetIHs5ncdsBIFjWJ+tMHY0y6m1HTXf
mgVP55vgoeRQFMEbjMA5TWlIypdu+q4ov+c9BMfWHBBwRSdL+IQ8YLPcd5KbZpdbCkgur2rr2M1j
kge392HrZHEbBSwYLmqs2FJCnQHv24Bo9qUsThr1pfSKdCPZOb6bywSCd9gRBL+RT1kKQdV3ZRVt
Rl9q+3dx7dKds7S1SjzxjvO7hWaz8hikU7NevFTzb9X+ROrPyvTn9jJtiUC06T8lg2RVClKmcZ9P
dVi81P2TZV760VPCHU+E27qlN4sMDUJNMCUcVSOW/9p1q4J6meYvdhHImEL6qVJUZ8IvOXy9PZuN
/QCuCX2QsCMoQFkp+1jgIu91GC3zi4EC1J392BwejRZQYYSwDeJby+0Opzls2gQMiPlr0rm7HZBW
C6WgFgcJeATF8TfEhpbDR4XVx3Mo19dhfEYAyZnIuWlOWnyRo8PuOQSYnPkItzkPNvKZvrvG1bEa
uqbpqqtaFO6livYInLamgruJP/XAJbdiCzcmaVJiq8X4BLzCkwdCLY/9YvWPuPx5cMv5UiF/gBcl
NAWTWs4kz9JWHanWXA0gGE/FXuPR1ZajIgA9ZZHm59XZq3INpZOGRjXK5kqbO0l+IEdTLJwjF3lk
4JJ5/w4xmcyKLOy1PG6ujfonOql0R7u3vh610oDh6fBr8Z5cLs48UMPKDKW52or3qz1MToSPfz86
PwTvDlHVFUZnJmpzrYsfrqHuvDBWlkkYnV/s70bX0jbq0bCguX5Ppxfp+9B9PnpwAEFBfBSViSiF
Q/ZmOT5CQXbZR11zJcmpTE57NOHrpV8OL2jYKMs5ozmG79hTUn3K9whMNsYHwhK5LRRd4ZYW++8M
c5RlY5GO18EcPL1sPOXL4fVBPzb4AKglBzGUiMuKQpbHRtIN19h2WPwhlo6PjxQf79+Ia2fNm2kQ
o54sFFxd2zOzK8Re9+Jx/HAv7h0QNMGWIrmOEAfgwMIGz0WWT4oZ61c7+66n1wS1XPJ5DxK8PqUI
WYJ8BUq8Sc+phxPqvBLtyl5UdfRaVpziPSr4ja1eyBC8jL41W7jokJEkipcMn2t1793IdUlcKmSQ
NYSE+JtIfP9qZdcVCYGEKvYK9SOsyTmnv+XpHlWPmdzf3z5ZG2sGLwD0B8jrc1Aq//d3mi2DjDWn
oPG6WrN8l8keeArRFvxyXAjoTEBxybvMQs5SSFVpJIyGSb2a/ZfZPPXqXXmYDBv5WLwpcGmj8niN
D0FTx9CMikyFCnokvYta5/YUNvYdOShkY4H3w3/iI09HmFqNGVWvhXRiuksOs3TypAGSUPxBj96j
ooYXmRzaGbOta6v/HH7ELN/5/o19fj++GNE3mIm+JwilXvOq570kNNAgGnvk2huLtBAiOE2kiSYr
phCCTsi1cSftHKOt4XFvglgGfh/Cjfzf351VJWUzsJeGidfDw+/I2tGE9eiAr+OVBbpdUPsgd70c
HU1BVUlNOvXaNo/SvVXc3T5Aawu4HF5Ym1LLNIXFGF6unmzzvp/vh+liZofz+ihnfD8LwT7lxTxU
udSqVzr/msfX5OftWewtkmDHlYpVEW4H9Vq1d8UHqu7s8OYiwR4h3A7bh3jpcg8ASKBGUun4evls
Zc5UOdrv0j6asMYS4X0I6C7am+NBLZi8sCJxVqW47IpRc+ypdGi9o2xbqwSMMBpgIrSI5yKf5ruD
CoIfWiSprV/RwcVJQP5/uGkan8I7AeZSgJGWc1ohr3/t1N4ZLC+U26OvaV4WC9oAvNmRWYGspQSp
7lXEFxXt+rlCx2gj3As6bC0RshIciY/A9SrKC/r6LFGrzrgOZe42rWMO0s4m8DVY3qPwA9DOEQ9E
xN7Rmm05gy7TYtzTrXnth49z5NnF/XBpXmx6XCMWYgTXWCrSLLItiKkST/Oiw60R4TIhwQWUNiIa
AJsL+2DN4YQy4Fa7xuzE+lO7V6j8dvculwlBH9S1QSPAvYNTtVwm1aI2pZYcXskzM3VHoZET6r8q
7ZOdlK5UuaRzqqMN53FDozYC6SIAOgHlFCNOYWeUljlW4TWOoksoSefgqJXieBFeI4G0BUARgv6V
RWszoFKS125y2vYkGTtRlPXhxfjwMbmvCUSNyD6S6UZcdGqWvKZoNgQ6vuPKgfHROwK8kfxPMZRl
d1Un58BZXInSOGZxAS7vLxbonQDhVLFw1KqphoBKPrNXWTlsPODH4H2OqOhbZaYwvNy3qOGvIumK
eF9WAQ+5kyJarz/Gxw4A6cc9SjE4k5FIasshlK6F+UjJZdgrjF07S2gV+qYUHMK2Mh2K1CKKRvTs
1Zrvqf2aGmc6Hb6EliIEs0HHWpe7FiJ0yUP0rYiOIhTgbvOIMYiQcNWtuNki4C0znVrZqybfFw/l
HpvFxg4AIqIh2oMyAjyqBG+mH+J8KGYpfaW/4tYtDnPX4etxOeP2QYkN6JaE1cnqQinqyc5e0T4F
9Qnll6PHfzm8EPFW+sZozR7DF/TR6j405s75X189i/EtwY0BpZ+V9RrGJ51bmQVYE5ysdLKkcRMr
3/ErN84qHlQImiALiCtbDJ2MqWHEuV3QV9P4VHa9M44XMu/MZ+2WcXDcvzL4aXjnz9QFQ3K/ggzp
VA0gEzyRKHXC0+FNWQgR3DILLPxhHkJIiYr6OX2c6XGVQDAXFw+a2SDjK5baDiw0aBjm9PUzmz6M
6VEIHgK4GBOxYIKeFCugX5b3zRjR2LwW2c+2dNXDrVMwPtChqDrDXiAdJOxBXvY5yuVC4zrKXnK/
2+1pQ6EXwwurn0loZonuy8a1T8ZznlzLbNo5RJsSAI9Duh1Xvib6Y7mSGHM/D1igxnQSsEzow46E
DVVAtgGXDqqNOCmAYJTSEK035doyr+BC7OuTkZ3DvTZ9G5qA0gf4xXiqv6ncUhPKRNeUkvXWFXhJ
V0s/ltJjFTVufriaQEHqAXEZ8GuD1B/J8aWcqkjyRLU66xql1WP4UOy6MBsmaiFAsLCxEsfN1I/W
NfvTMC+2z3rimrln7lVjCgsG6DQHpOJJjQwEUuQi2Uek2H0Bsiv1NdEfv15K+pR9PWQ2/iMAtS5I
nCCJsrqJcsZa0Nx36qvcR56JrsW94v1vEpTlXrCiBfQixhRQGSFdwr+YgIKCAjzo4MrAnxEuo5ji
oVUyguE16ZKk8d0xZ5UvEILTnEMVDy0skajZKVIpsTFqr6ryx/4RqZ9vr464wejdjdA0yMzgMHHN
E5TOlllXNFGZBnHsVcRpjEDNvEHdCc4Iqo2qL7wUUVjDg4jA4YmIRVaqzIqGOkbh8D1pXtPm86ge
XKc3Efx2wIpZIB8TVC4jQw2vzIqCsDlb5EpT//ZCCfaPT8GE8QMbBsp6uW4vjxFF5+jJnqPQr9PI
IdqrcrDl5psAuNxAmSNJBkJBYQI5pZ2kMM32i+Ekn83+dPz74bOioBf4ck6Avfx+YlXmRCLd9vP+
41OvH+sM9vbxyEsjdMV7ua7AnKOsUiKXpo2GWrgZvgzFzotn45iCXh4BXH5EoWjq8utTQ0rVKR6i
gOlOmP5SDVexnSba8eq3paB7NZxWxDXE13oRASM1j3IURMqDiq58uhvTS7v3fN5QBg73QvwH6W8k
jkWVU/uq7pEm9fNGdyYV2JP7g0QAfDvwgAN8F1YJZ0kksydW2M4NUrF+27pac7fbVmtjoVCNgjAr
nA64+GKwtZATK5taGWe1BN3X4Mj2QwWO6uEgPgfzwK4DbgSAn4GFsoRDO+aWHilNZPvzrzZ7zj93
/eFzCwGcjlcFYw6gAoJ1jXSLNnpkWT6NnsAIaxzzKt++H6AZLBVvzoe/LY8tkRjCGLli+aZ0nj7o
6Y5ZXdskvtEomkf5EaI/YpSvGQdDn21r9jtybyhPc3k+ajOwAWCa5c3W0dxBFe42yiJm2HSc/bb7
OKb38R4P3tb3vxtf7CU+hKZkkQTj28956I4HHUqsPn6QtQRhO68iEF3W0bQQix7D2UeQ0lHlB+Qs
p3SPPXVrDu+FCEeU6YU+GCCi9DNQfEnOwVjSag7CFthzYjD0i599U3O1EjVU345vMfJVqKm1UG+B
DO/yhE5mPRlZJc1+wb77TP1xe/S1qUPVEQcRcapUhJuFr8dTwlYT2uk+sZ8J8xv6OCWvt0VsrD/n
KEB9GZKHKJQTVEyuJLDOaLXuo42Xkz/E0T+3x+ef+C7AyjcAFbXI48IE4XUiApVyJZuBuw9NX6H/
zO2lSCYHHBUO2pE5MvHgHe/Evbfmw4+shVnBeItZsilsW473N3zYV3caHlJjrzPwngRhy/smz+IB
tU5+hMu6sBxmvt5esvXtACg+gkuwHKAoWzUjKy2bWhWiY35Z6CfDPg9a4iBl40TdQXosFZcQGs9h
uYDcAFWFyb/kXWRjQv88Opid6jNqu/HkSGwvgL86wVwCkPmoC8NTaJXYHXXJCvOkVvyufNR+K8Mj
Odgh8W0OQCXif9ynHMW5nINk9BaafBPNL3KnL+4L66gRRw4IK4Pg0lu3JzHaOhAJz9RQGX2Dnqj0
mLXX27u9sUIq4jIAN6M+fJ267/JU0oqumnw5R0vmDxp7kOKjvjemgLIFRNMhgGMElktkRGWu0Sqa
fbTSvVMLD+n2v1gkeK4cZWei7ZksWHE5ySyrDJXJpwWITqrETbWjes39JSQTYUo4M7WYVMztsTQa
Ux19NSqcgpbOX5wjQIuAQoQtRD9ukcXDamtit/qs+FbB0KzqIu3xewkxB35QFwKEXWg0Ne/A1aP4
qLZxiHqOu/uhitw0/dYpx7Jy/xEFWDbAxjwqIPYblGfEC9Kcqr5p/DLCH9nx3eaa9t/hFSHAO2b2
bE00x/BOpaTOnB++tYFjQuCEkxqhwANcXMsDi2aSOvhO5MlHMVhYOdnOpb2hcjw3gM4tvL591ceo
acYEsbJ09gn7agyO0V7Ug+RPfAcWIvgl8s6yaswwxp4Vs5+YnvajIaeiuWN7TOqrm+hNCGiQUTmP
J7XIGMdIoahshhB19vTJpUejV/+ZxL/jC6GfcJLAEh1VcACrc29fInIe2jtl3AlMb+/Gv1IEA85a
a+poDykqqnlVJ/mq7s1jUwKqGAErA9PhCqAYUgYC4c6cfL38QHt3ZH6yd89tbQVOK6LTCFnCDArK
nbVWMk2SBjdWd1qn3MMjbM3g/fBicMNqDbvoMXzcmZ7yuw96lI7cvof4Fy4cNRwmtCeFQiBAwAug
lyd2YoD/TCkqVVHGk1RudD+PrnGw7eObWmio2QZDILjzV7WGsimhiXQi40Sxs3Qa59PxOSD6wzNn
wEetENgZnB2GIM7k2+Yllbw5/xBZd+Ge2m1tBncHwI0K1wmAteVK6XNYxlRLJj8dHuOvXe3J8V/M
g3e6Q10K4saArS8lRHUfh1Yzz34ePpdaYOWyM6SutIe647eyuOXvxIjUGAWqLUJJwW5Q4oHUspm/
lOyB6F6hoPPq3e2t2bj94AoiAm4h+8RP2HJKjZUMdhfiIaZLAWxJMZ2r5hFBKGMv5rGhiTzUhSgd
WpYj3iVoIpPJlE1mJ/vl/BrOZ324vz2RzfGRk+CnGAov+glVGRWkH2viM9sdJ6fey77vjS98v9zM
Ee3UnPiKnboZKj/rw09u5JU55hXxcCTscICXWyG3sVLkkyr7cpw5ijfbB4GQXMsBquEsrADOozGn
cHwriw1FgWyIb32YUtVBI7MdZ3DDVnEeVqSg4IaseUw7mslU4q/6uXSGwTU+S/YJlXu3N3pDzVG2
g5g7An08eyPcS6pJLbMx8bTva/i0CvgINdnp471GqVv7DY8T4QOQv4KbVXCmlCzUzHBmUEK1dW2b
ufRoEA27gQcejwCiwBuAmuV2N5GmU7ky4IqAdE1/TMc9dPv2DP4VIJxY1ZgRSGrV2dfqszE8tL+P
7wNH56M5KrLwCF4vv39sBrOdQjL76bdJfrBUP9wjttqcAG8sjgpMBFxEP8o2h3hO7W6G6/9PRR0d
BG+3p7AWoKLCHrBOzkUNyKWgcSVo43SSTMZzSR6SxyQ8vMPL4YXXFxhxDTJTDE+frNK19/rTrxUB
ZYtYlrfEBJLLgjqbNNVKudD1Z1Kj/93ZTO6aw9kVcJa9EyEiX1UWNjSuIMI+d9n5aOkUDBLHQaL6
El4mmOLENzwpI6rW0PVn0p+rkx7t3G1rcwQ7yourIQIGQ6RINSOAUUlErGcyXjtcaLXOUERyp+25
BRvHiNNwwLUBjoOnJ5aawNIkqiXSW8+J/L1/pNbX26d0vc88RoPutrxciGcBl8NHOWl7qZiL5750
ZL13TKY6zU6KaD0FMIlwKihAs/g1ISpzOelappb585S4ZTAl3u0p8E9cejTL4bn4d8+ulLRDPOgY
PtS/zclJap9OQxjU7SVtL+QgzhmnCkkuk1M1IL4Cb1ZwaUD1Z6ZWW7LnSvGYdCnLnWO1XisODuaP
CZSMI0UuWI1YqxSWtzV7bv/pc+cgIeTb18NB4slGoCxXKUc7y+s6nTP2PDrSMDkpyiNv78Xa40MZ
JOha8O7aCl7HqHfPQTdOnqeycdvYaezOK6MTQyNQ+XRb1MZKQRQHi+J3PrPltjPEVtisauRZNe5z
IyAH8Sh8RLhKPMDIW1etqOVnO5HmGrUTzwpaT8sKOpnutdxb6x7O0ZtXBvcYES5B90I2MbUJVfVZ
089z9TDN5yk5H14kiIDPCh2HFRfTOXOCBcyZoT6n/aWMvWkv8r4xBX53Yg9gytcZfj2LCgWNzMfn
ubmX7HOkPql7Mbq1oX3jKwHhHnwlBIgEXymb04jIFCJQSRfCH7szZ9cejqsdJ0X5fyGCWis6Cm1H
VDQ+Sza4rZx0r0ZlvU7IpRnouYsCa0B4xXKwaZ5nPQuV7lkiHqm8KT+Pe2V6a9XDKURClkP9NsD/
uobajgHkjc9Q7D5zaeEigoPGC93BujAoBpqtITfIaagRmBV9S5nEidaTunsOtRKoxS/FHhX82qDj
SoJnjHcjkOZA2Sw127IkkmVZCwGfwk+kcK3pgn5+1FXppRkOu1GowAUxB1xxsDmuOvZwIiRpNjPl
Ga3X0voS2zuX0/r08gpfBPvBZQLaOhGrWg1ZUZow6s8De0rTMyB0hJ2nn0e1nAvB4cKS8R5NwoIp
Uh8btIiV51jxatXpjms5Z/cFnxYKDsE2IfKCoqlRNFPo//MkgyH6sVA8cw8qtKEg70WIWs4iuWQ6
CIWfM+QIIzdRgBfauZv2RAirNAHVRu0CItTxMfvep/fNXvuntQRcRTocfmSNYNhFj7bvkrksarv0
u/m7kd+XZb/P4rQnQ5gFmN/HXFek0qfSh5zeaSiQVr/cPk7cpVw6VDiwgNBzsgy4hOK91Hd9kkSJ
GftT4ZWW3zP0oXE7uLgsmKJPt2Wtb3ETCULkX2BS4JiIISKtjzumNX3it+r9VQ8Pm3U08eY8NcBD
AmkllrAmVafEmh4mvg4nfXRt8+vtr9/YjMX4grcml+qIkAfGj4p7Ob2r5EtSHjZQfAroJYbIDa+F
5wv4zru1dAm3XyInvmwM3lRa7vTr9hy2dgDQLR2ZHYRtcHUsBSjhRChuptgPH6Zv+XF/mde7/Ts6
t4/vPl+R2zIBUDz2VUlzPlb1nlKvb73l+MIOtHMxDcTG1ycdT5aflPJ7Jv/oo+fjN/hSEFeadxOZ
NVpYFRf0PEi/rLOU//jftkFwBlOJmkmqYXyqOnXv7jEKb5xU3sUGpY1wWRE/E3aZhFSua9uOfCny
pJ8Wu+w+iDfOEWqTYDnwKubqLBimrLBaKZmb3Cd69KlQ7wlizIeXiMffUe2LdxcqDoSzpKrSICVa
Gflh8hA92OOOpq2XCL440tkIVSMDiZTOcocB2W5kVLm1vqSfCBqr9CwDZ/vp6ByWQoRVsmKzwS2U
t76dP/XKh879i+H5CxIJeTRlEmkp26wIS4DnOl+ePxD9gR6kaYXvh8/HuHAEoNMrTGmey3ptINLu
p01gu+HBIt+34TkVDaARJv8RIgWDYcZETuXO1/Pn+Md4kBZ8NbxgS+NJJ2lnz50f5l7a/sjYUWQk
VgepDmALYaoRIRB0WKOgDWxno/MzrXfysw6U5+3t3Tqi7wTYwhG1erM0o1zr/NLwUsVTrIvWXG6L
WKvxYg4i0lYyo0QeR7XztTY5KUzyqt//mwBlqWa465M4qzGH1vyp/wzVvxkevQo4iADpGhH3Au67
Vpr1sfOjO6JkTmftkZVsLhAicoj+8DiHWLxgDECs1B1UQA4/Jg9ydazQ8+2MchJqE32EgAaThS22
gWlvCLU7375LQNDZzcfj0nDrMDgANSjAgLVbrr9cx0o3tVMNJ/XeTF+teifat3FGwaXNc6QEnjB8
u+X4zCr71uha5lfsVElead612enwEeL9alAnxA31ymWJ87qhYIhkvkYRYnok1T+3x18/2pDK4mBz
wFBgQ8VGni3CukNE1MrXtLNsOIXxlNgXkuxUX2wtFG5kUANZnF5PfLVV6IFZ1PVQ+U3nttV9Pp/C
46l3TAQwNpTS88y7mEYJUzmXZ8vGRCanIm62V/W8tVB402oA+gH5j+t/udd2g5dtiHoYX41/gF3W
pXgopLqnNod9VFQv6iD7QgiZn1vBcCvVOFrDyJgftpID5uu9pPiGTiO1iJ0ASxlePWKlYVbIGlq3
ppPff1XIY7LH0rQ5PLBTisHxlmANWy4T54IEFVo5+flTbHw3tS+3j+vm8DBGnHcQldsi09SI9IdF
ZqAVweXmSoBYsD0ve1MC3lB4heBuRifr5QTiSCaIMai9r6lIE1SVsxcm2RKAUlhkLEG8wUu4lwIi
pYqzzpA6oMua6ckuD8ONgCFE3220ouKMRuL5UUO9SjVmdf5cnWh6HiRP687HNwEAQuDLEIHhtk+Y
AZuKcJLn3mdowH2q8Nvx8ZFoQkhax6Mcp3Q5flbmAx6K3ehrSmDoLwf5zPm1g4JCxHY4Qz70TLgV
+obRqW6k3o9aw/spNf9H2pUsSYor2y/CjHnYQkw5RZBZc22w6q5qQExiFnz9O8pr73agwEJG3kVW
LdJSjiZ3l/vx4zJs3NoGIw/KE0CoB0OQcvn5Fe3zeJ7JCCjIryE76YnEbVlRpmj/xVNyOKJI+QkH
KI00prqtN4RT/6w3T0Z66dvX7TtwJUK8BErSNN6UQUTpEd9MCt+VOO8r2tTglMe83BmYXTHMVk2K
prDOBmQtOrjFedLPY39SJSGRtYVCRTJikYiL3BZVx5ndM9b1U9jrr+gM1qbHZnvUBalXkBkg8QCa
TzwFl3utNVONquF2CpX0ixL07NP9feBbuQxPAdrA40Ue7zeLuM5yeNa3o2szfQ7r5tA2ATg3Iu05
g07q/SJ7HtXdfXErJ9cEYw/iYNBP4PQTIgxGi8RpYUbwVxt0pgebbyrDUqxsiQmtB9AJmCtuoamJ
ZyBn5kA7xYob1PpLrpzVpto+DeDXeLkK7wJzU+s5Gi3UY5sN4AP/lfvV8H3zKi2GFzaFsNIhTp6i
8QgQa+2xyj+goEB8As5m6CnAQsSim4YNzEorrwsBWiMHbWOpPtd/i+H53bwK7zhkMtKaYvgYJRHq
ZbA2Ut7eCBCOUU7t1KF51IXp7PrTj1naQWXlFCH0jAcJAqnQsGIxr2rCJx5ZMoZ2EjDXJ+VTx7a7
9u9U6XjcIttgiUGkCT3Oximzh7Ch6bFEpmEe99UHHnAWHg+44gAA3b4fpjR1UiuNWVijlNQvS4mS
XbnOi+EFQxd3Zj7NnjKGWryryuAj1wxBJKBCOO/GDZ4iH4BCHPUMZrqjOw0/EiO0tsu8NA/0NlxV
iB63k1QzwpAWC4Fp7tCTsghmY7ungacnrzwHcAYeN/+Eq6swJCzKnHFmIfL4/h7vyO3jg7AChgGA
YDjD4qNkcGOzH+yOhToLelT/JZJTumJGeeEif9o66IPgCN+PF+PM2igacdOCv9Rf7eBTWT/slUOE
ZCuaH3BqY1T0CocIxCeDCkjwGHb5YS6OG7u/QFfgnQBXDIFIDpES3dXMU4yIcXd7TP+oms+s7VH5
pQBhiYq+6yyggOHPv076U8IethoDDI/Cdv5+5uyVwvKUmsaMNoOz54yRP5vfdEuyxbe3YClA8Cb7
AQWkEdDFodkc2LBvyIVtbGv/nz1A+Ii/znkkSdDXY5rUbte4Q5jV51i5WBJzvDIDUGggjATEOicN
E5aoaUAXZzVtHxZqtXeK9Kjih03FfvNOgMoQFVTwinElxGI/b2rT0ky0LuwuNvP2urr92QOGnisB
wjJ1RFdLMzcgACy0oxv5iSHZ69u7BjcVhfkIlKBkFW/DpToyI7dNIo+4l8KmflUYQa5KAjFrEoCu
w1kFgRvStoIEI/VGVQEfN0dO8FzhIEksyMYXTqujVJHlDcS7mFPQ5bv22+Y9hj/07+cbywVKVWcY
pw7DjzRgRQnCrXmzxgZ5uwMkJYcXoEUen+CVRajjDgyrqJq/NKDrR9srv5f1ol5doisJgkJqmqka
ax0SkvJ1/urIqDZWbhva4fB8Niwnf58vJ9BlejN5VuZd5vwQE3SXe0i3WzXwbvJ0OS+sBReGcIhY
QrK2RUjxApC9b6mV733dvs0c2AOopsZ7UQseqmdUsBV95FzGoGKfu1jyqrq1mlifq+GFi0ytcbb0
AcOXU4rONKfEOtD6IXO3HyXUYwHXA3pPrJMIm01jw8hHs4guahXo6dkqf21epcX4wmVAq3RV64Hy
uMxG4NUHY7v7CIeH17y+A2ZvoDZmOSv1ODfRxWFvxC/I6/3PXzmoi+EFVUFiPHLKAcMD6tb3vjvv
ZLRCKzdtIUFYoBztScy5h4Q6cPt9rh3uT2B1eAcJBjSf4XEY4R044CFNSqeLLoWl+g9mtr3SBzVe
YNhAdxVk2W5UETMLJTX6Mbrs7KIPXHC1bP/+6/EFTTHRxFITd4guBDyM8ZMxf0DTmRZ3jVDphaMk
NsZDTkbJBjDEXErll5v8koGh1w7Q1fA3PIyt2UZjBjWksafc+iu2/tIViUFe0RScagGsRe8gX3EG
uq1Uk6lhiYxub++HUz4/Tc7v7dsAc4w4Jzi8UMUphJDqKO4Bj4U9QJ0xPGyfzjKC/pWDaiFJDv73
d6YcMU9Y9ZkbN+VgX/oXV/9k9T/uT2BlkUDnAEwh2KOQDhOzbHGJ5g9plziXgZWPiXlKzl51iIuN
xN7cS0WpIF6bXJ3ePgeRiTSbvoKYXjvG+74/3p/FymlaDC8Yhbm1KxI1GF652N5X13fHr/cF8AGW
sTw8NAFv4lcZvBci7K/2DHQSaVzloqe5H4Vud4H3NXY+ks/bDQ9yeQjM40ECN0Cs7FLsMctbEzQL
k1n7cRdknmTHV9aK08Hwaw1HCRiJpY/Re7mTVmbhXeJ8Z3l+Oe21SbIdK2d2IYIfuis/zClr3Upp
CUfyNbGPIznc34yV4RG4wJMfYG7kI0U3L61mBuUL3d19b8HqjdMq2YOVJfKQkudZZxRG3cSPYrgY
VO3KJASjkKmc0LtWMSRuzNocEL1AwQ8CACCE48HjqyUaRjKWo2EAI/Q4O4e+PG1fovd+PUj+A4Uk
PttqjbVs9IokHN0nFhB9+8MZGTBUvCE/z6HcghOJ6FHKzL5JQsf5wzrie5/vf/7aBlyPLxj/qgRG
qy4wPjXxEgmKPGg38hhzjYRsIxYePiqitCI7mDPNajy2c3RpSz2w8lNVyk7R2hZfSxBugRIxK6KI
vlyGPhymPXElOkk2vqD0uiYjSW5jfPVPQXbW8IEjdP35goc0qTZwyA2GLyN48YFJt5tn7AE8L4T5
Eb8QWQlGC+BdY1Yj1K08pnrp591DZXUBcySvZr7MgupGwgI0VZw1D768sEx1r5aEgOnnMgy+Ob8e
gkH/ef+03mwEMs68FwMUBpA2NylVxcWzrdVm5ZLnQTX7NNu6E8L4gsY2J7iQqYXxlU/sqQrvf/zN
VeOQY+TkgZdHNBvvnaUiMqbULdzMVC6uphxj9mBlRxQaSQyCTAhfwSttp6TDTNXaUi7U/TJlqH4/
F3SrSuLzQOdEGE8ejhfzLqaBJ4ljNnAAjsz6WmqSPV6dAQqUUBWIfORNWiqBL4nS9CYOzewYoZ2E
vo/p/v5O3BxUdF1A6T7IyGAR4JQJ+iLuDDVpzc66EM3YtdohqQK7IIEm60e3MhU8ejhoCK0mORBj
uRl5b3oVa1ARarmnSnuqyoMrawe4MpWFCEF3UKDeiryCCEXzDYCE2WOCJlm/N68X8kigbXinp8Ke
LOdBZpplY4qKUzdD26ETqYMq8z26uaiEF45xejDwh/O4nnBBChR2NdnYuBen+jw0R5IEXiIJvK0t
17UI4Xr0RVs5WkxdVHx8q/JT3Xu+qh5HQ3LAVvSUCfgTYqzANYD0TJyJ1RMy9bF7SYIGtTceGBbu
78jayQLXMJikUMqApzX//dU1L6K+M8E/4l7q3DezHclOqozxbG2prkUIl8TwQGhochGt9prFvqMG
EXmOv9+fx+pCIeMDJg3wF93oEisnkzkT1bk01psSheQD++DZQIkh7YDbLuKgqslwK8ScokuC3jdq
QOlWFBEI8xACRZkYr7G7qSZxysxtvDa1UaN0VJEAJXtFRjSystMLEcI2DHUPWvoJIvrq4Ja6r8eK
X272QHC50cMCaAbO+gw41/I45U5UaUaSktBDZuyxIRLHYGWXOcOqhouN2ngwdiyHH3Q6ASdjkbBw
A3tnb3b/eOoH9PBo3ocSpZtXSqEpiZ1MWhq2cdAkCGIdNh/SxfjCZWMa7Vr0YktD5xsxD0zZbk/x
1rXw0AJgkvvIy9XRCzBzeHObhuwwmZ9U9W371wPkZqDiF4cUQpbDR44xqQPzSGh6ZwttOGRe38oB
BbwALC+oI4Fv5gqfr7gA6mWaTsKehkZ0HGiYjtudGqgIEMTjHoOdSmTdNpOkM3WKKWTp987cE/Qx
V79tXiUktvFWx3MXpXpieMmZnajR55aEjbmf/dGUKCJ+wheuMZJV18MLBiFKhrYb446E7ey70U+a
HhJ6iCKJNpVJEex0OoFC34tqEs7Ko0XRK/Nz1WKpgo8sFVpxYaFWynq8plLiKtFI6EQ7Y9orm1kk
39fq3/GFteqSBI8IRyWhjn3eTc3uA58PmIGJdD13nYTbjHi91s71gPug/JkGf96cb+Cfj+uATADe
67gTy/tG9cSKvaLIQBHvG9ZraUqeESvKlLuT6OqFkBJeW8L3F9WclHPmZaF5RMX1nEkqVtbOEA+y
8t4e2F6x1JO2Se2xWM/DxvplVsF48PSDLWuLrvGwhXgf4Hjz5lWIhiIrsFykPBsjvZ4ghcfemk+M
7GzylMc7td0p8GTHbvYnJegMWbnM6uIBzg2ZHs/OCeEUQFzQ0WqcIbd9jj6PzXZVDjp6YFoR8uBE
x8LeoK+OjcbiYx6SGKi6Q5r+tfnsggkaEEdsPL5VPFtTbHWza6RpGPVv5o+63lppArT79fDC6mTZ
VI7Ew/AJ9YmZ7hLWb798nGMYSCjYItw+4W7Txk5HTSNpWNfQsspndTNbCqaAggBYUwDfQBUlHKyy
zYtu7syEl1C0QScD5K6cn8Xw/PdXfrdjTyxGgyAUl7o7Da6GZH/5+RCuBaw06kt4NghFY8LwVTIV
Vjui5BPNUafuOPS67xHH336IgPnE4iBvhgeXIMRJwSzd1RkvsP4nGXexKtEga5NAIxoeb4U5valt
GMHb2ubExRqV+yrfedUehSwfmMKVCGGXk7KY8y6HCK/ex+h4s/vI8JwFDCqC+2XLXS4rBm7khpAw
tx8y56hIhl9RsR4yG/8dXtASTqxrTaMl8DXifZqeavri1WAQPHxgEkjsovgWUI2bShwSp6ntsIqE
CnBEUUZ2nSygxQ+KeFoBPfivBD7Pq8ugKUZZ0B49YpyK+uOPpthcmIbLfC1AiJ/YUwNCaSUjIdpW
lKdBBnBY/37gtzlLIS6dMLxHOtuIWyUNFedkA1QnY0xbHR98ZiiuBuQNRnW5PmmeN+0U4/PJeFA9
fyq3Wxtcsn/H5/Kv1r9JZ7OaIhzT7CuQsc5m1CdffYBX7PeWUjeAtDZxurRpCxJO2TezO07dRy7x
1fiCLWDwubNOofj8OYiHV8zjAxfganxh+XXWUttN4A27Ixrf7j9iClB5xs0ZXp4wZ8vVj2M6xqUL
P3IaTz+6zfRDWPzr0YXFMcq6GYaI4eh/N6adIesLvKajr4cX1sacFNrE2URQpnco291UInX/4/7y
r2k5ONloOozQC2eFX64PuMGLcayBnvMy06efnae+CFgzSYwZj2+KOgiwcFxezjZ1k3PIKpV1HXgS
wihGaa917pxTkp3G6o16HijJN5f68m25EieEWxu7YROSQSTU0i828bXu7f6ire0LQhkcTQFmPwRd
l4uWKs1odUObhJm9G+rjTI69zPpIRIi1OCoFgVrn8Ixf+UOrvrbx38z7fX8Wa4qPM6ygUhawt5sO
UCVViFVMeAIBjIsHb9Zsj+KiMObf8QXFlwNBHhkWxm+9TyQC8fI/qvq3nUmCe7JZ8IW8Uq8I3btx
l5QZWKov07PV/Y+TEKyPMtHB0TtMgvXBmPlV9GZNR6kXsHYLr5bq/SF2NQnNSecuJ3kWRjSY2C5O
TvF80OIPWCKkFhHuRhCIdzNfLlWSO7oy6lUWGtbRvBSmZHi+FOIlvx5eULVF6zW17mD4ovpFrEP2
p8n2kXZMkx9bzy3ojd6ZWRELRW5LuH3J5OXFMCOykVUAnPieOki01e1ugAUFIH5gNlGVCMu9XCec
WuYkbpeHqQ6PKf3edvtGfWS5jJDt9o7D5QDnlM1jEHD+hAtiOrQbVc6hBH5kv0J17mZaDpDwXgsQ
7sZoTqVRlRCANuO+naNafTPCGI9Ei/dGQ1AXzdfEpSKaO3RzUhTh00S/NOPnzTsNrwyZJuSpQTcl
Vgwqpd1YjZvkYXayzqkskXWrOZCaQV0u3qEoTASL2XKbme4VrI5TGiro8cHe3G57GGMpQDBD1TA6
o91BgEt2bbNj/f7+8qyc08UEhItQKsxRZ4rxS/qdWY9jEaByjFiftksBFI73g0S+D7Hv5TKlhHWg
RiN1CC1OT4Px0MSnjJ7uC1nbCzhnSLnzQvgb0mXaaJHmodAutP6uva+m/uX+8Pwbl6oJdXVXwws7
0Y+pWjHNpiHNh6Bqg6LfuZGs9fTaHDhAGrUhgJMDRbtcqILWlkXSjIZV9hTqiiQ7szaF69H5Ybgy
EYU957aVYfTOemxSih5v1G9GCQZlZQoINeDj8ZrmdcCChbCUKXIcZF9DU32lZSjj2ZMNL1gIBZWo
6FqF4SNsNA1l921lieAtvxPAcwyTmM+t27LsYhB+hRkrfGaAde2iFNtvA3csNUDgeZtDsY7PVewy
y4F9DHX6PM9vStkf0746qWMrMUJra3UtSNhvpyCugkIkACyCNOv8ksms3MpqAbGGsn4AjhClNoTN
GED4iy52E4Au+g/VOYDHz5QFylYUFPKuCIMiQA09Lhb3V8h+ZyWNlEuWfWusFy/at8mxlDVDWVkp
mE9ocI7gQK2IYK4zEpPWQHemsLeD4geT9TfiukHQHYvhhWvdWmrmeQ2QLkjSgFG4OirpNzXxe7qP
gvtaanUiqBvE7eOPMTHsajiVwvKGQ4+ag5EFOZWokNXxsdnotYcO7UhMLFWIwVytt0YEvZu/VXZM
6W7753MoMPovIGgG0M5y+Mix2qYvO5AqVk9Tc5I1Blr7emSlgV5HcSi6dArDA5yoVbkDdsuhe/xD
VInzuj464D9gjEaoSczXuDE1Wo0hIj3Zu3Z4UWQh9bXbxqsR/398Ye1LdF+tQbuUoK3R54OSfLO3
x4t5ggbsd6gpQ0TUE47pWHrUcCKsPtSXf+4TWfr+1rvn46MYCyeHlz4KzoZaqLmZ1jz/3T3aw4ur
7QzTj7xd+nv7KYIglNAiWgMtyzfqys4pRmI0rMY86HM2uH7ab64Bxg6DAw8/PGgGqq6lgApd3ieq
MdQLNsneRSEEMSX3eE3t8Qag8GS4ahXTV3Grua3bTXHoaYHhFP7gZwBOS4mj+YqLigm0jQhCwAlH
mZ8wEQqKcJ3NHcSg3YlxssaDqT3nJLR7wEOCqPmA9rgWJx4Au05I4rRxaOQBzXfK5k432Bf4f4iD
A8iO5JkwPjo2sDFzYPAq+0c3vE3mafvBQsgBziXYZhDqFZbL1lOLVFadhOA7d9WnadgeB8dDAlUv
aPv+3vtEMKg9ow5Fm1+o1+40Zw/Ow+bvx20AlwlA5uCGFykiC80EwAXwn1BxT3FylL0VV8wcTA6M
AyCdiCWLFI5TZtARZikOtfKS12Cc38fazss+1+NxlDXlWtElkAUtjuQrYHFiGT7TlSRLPCsOZ/QY
JYc8e1Hpybw4H/AMFnIEz0DptdiMuA9leK8zDWjx1/0tkc1D0FV5alScsgU7nu4d/dTYQVsGwx9v
O/YIZwqnljPncEi1MA+rBLsQmg6A6peg3aVFfVl13tpE4J5xqAiKI9B1b6kT0TypVYY2T8LKd9hT
6j2Z9Y5U3ySvi7UjBrIn4MLx5uaktkspdPTMcVZRhDHYv1NnHxeBke280tfzgMnq9FfsOTQingGo
fEGARYRr9Sga8vouRoZZeVT2riu5jCvmHK3mOd0paFtwIYUdqfWubibbjEMHbZKTzo/1wNgOIeGO
DqcjQWMRNCgRLHrs2UOcFx6iN5oexH7maBI7tbJGCwHCE8ND0NEaVDcNR0sNYrarhg/sAiSAAABM
g44KNPpyx2caR0oVm2nYkNJX1NL/ff8Crs0AxxbuGjLAt8jOHArTi/MSQIU09qvpyNTN9EUe4vwc
Rg+HBFghcROA7bUrhaMKDefUgnlGxiG1NgO4yrB8PMmP0OxyheyyjgeqWAXyU91xTJRTsh1dy0GX
/0rQlxIcRvu5dyAhr/xWferN4/Y9AGYXz21AakDELBxTCrbWwnCjAvwLul8ru1zmEa7cNdgKBK1B
rfbOf7qcQJ8PpWVFDsKx9DlqvH1hxAe33e7doAgQb3pecQA+AOFCzxmziihys1ArDqbnSxk3V/YZ
Q3MCAKC1EPAV9tnojXlASDkP2XCYX7Vhuz5aDM/FX3nNtYaS1UpN81BpP/XUR1O0eTOPAe+0wblP
kCqCqyZmUjOGGrfO9fIQlb3Ul7YGX3GaF8MLxzQxu67R0S86rMkpzXeq+9Ki1k32iFw5S+A94Q3q
ULQCG8QN4dU68Rr1zuj0LKTJTs0fxgbFBR84Sbw2Ao9IdF0Gk+5ShAqebXPUnAwo7dR5jnNJQmrt
IMFPQzkmp6uGaVgOr7ikR5ARRUM17X12zgAWvn+f1zaCY+54rT6gQWLRwmB6pdnQvAjT4dmc9qV1
HJLvcG0+IAXmE1oPpGfob7mchqZGs05JhNM0oWrh6wzijVlp/db88hE5sNVoxQaQk8hqnCcTclKx
lYce+2Swt9jw1SbQM8lsVpCSMA0oW0Uyh9cwiGaizTWlGgG0CfvmkNY+sBIzapbcY5qh/M0f9Nfc
PnUfCBEio47kC++jBho84Sigl2M/GnMFiJgSZMdK399furWThmAq8Nx4jqNhkKCyvNyMW93GQxnk
HH5BX+p2+4uMN3gGFpPndpDQXp6BruoYcQ1A3PTyqRi+OZuJmqGxsDJwDmC7b5lX3GGaY+bxkMjw
0IOtqToW28E9EAGbB72BbUfAYjmFQcmJ5aYUMa9+B7OhbG7/wKfw7/giDLpi0aA6c5GGWjv6U3Sa
uzdjM6kYZAAEyEvsebDCE7bB1pMcrBDYBstLT9RP5uQD+4zLB0QG6A7QjF7wAg19IL2pA06qdCju
OZmDxANZeVfwqmsXXsh7yaOgSxD30pWoq9NwmJ+Lr+jEO7S+auwb99l2DtvvBF5hIJxG50gbjv9y
v2NE/4exBSLHarKAISUZ1ZLJrN06sMjjKMGtBQBUcERG2hNtMHkZS/nQnSn5H4cX1sprFJKmfHil
+DmlvyKZv7xmYGFZeTYY1aFQTcsFGtUyN3qtwZ1zd6kVFEOQyKZwKwJrzxmDQdqA9lxiCibWI2uc
eqi9OXqslYfS9tko0efcDViG1iACaW3ADQHvAQ/3chZlTOgw0B4vI/uJ6kFXoRniMbF31nb03kKQ
+LKfjERNgCLD/bb2o/u1Zr/vn9fVtfp3IqJdiifPLUHrg7ttnxLgG8EdYOzui+A7erNWqEtDaSAo
926YoRjpzMEt8xR+IQ1G7xeVlS6tCsCVAK8i+EtvokVJNCCHzoBiIH2gVH7kSq7E6hpdjS84bIra
kQkgkjTs3SAe35CZ3B4ZRNEYvEEcWTyF8QxYHqc2KbB2k4MZpPa+inYUBRTbN4HHzEHVzctNxdQR
TfOuqMFBFX725i/E+Xp/dG4BxC2G7gYaBjoWROzCdYicgSZxN6N0z6+U0zQGjhUw2RNmbZtRiot3
PKh3LHQRXC5SBV/GYiVLwlr73j310+/7c1gbHklCpDzhksNNE+bQT+5Q1xFCBVW5Q5MXWbnV2iEC
kA6FmQA4wtsQjGjFcqUG5xFq+ZVTnRHfRcvOcTMHGOolroVwtXX1epmcJs2iAkJQXOoemOxxtLZE
AGgCKQ5kI2/vthye5uA96DobnaCmb/Aooy/3d+DWTOuoX/3v8KIbkGuJac0Jhp/Sx5o9RtbBsQ4D
3Rvp32UqCTWubQfynABjcOA1tn05lURXQacVocSncf42zZ9e/8fa3A8HO839blwJvGFgqZcitFzR
E2IloG4wDmTYydhwbzcDwwOdBH4l2KAbP4DmkzFNVj6fG/ASVdo/RvTp/nasCkDBJu8Hxbt2Cl4Z
BSzdohmZzxULbO8tUbbjq1CbhkQLwqS8TE3UelPtUbty+/QCWllfAa1cImtvcWumMSx63yH2hIwI
OAmWW6BHMc2qaU4u+rgD625m7WcQv6A/six7u7JWnACJN0kD6AOdrpaCNHcyxrifjDPNQc5SVI/9
ZhcZnCzwU4FrRGQCJ3YpQK/LLIun2DmXz5p1KXNJsc/a918PL1yHYlRY2hqKfe6Gxzw/lUziL91e
t+Xni9oPDUw0Z8bn6/RQDr8V7592c0scSOAMoAjpwsCB53q5QpE9AB87Z/bZcd6yh6aRrJAwAxCZ
ICCEMDUiW3gDoRRnOXxdOd2s2914RqNtHyxbOzbHe9P6venOvUtBq1G4AJwlHTwzSykm2ioarU3H
s5k6/vw1anVJ8GZtGtcChBthT3VvDjoEqF8TIGFMpIRlDU2ES3czB+GoIhA75fkMEfFJBZOm8juY
IwTf/7q/UoLL8R8pSNx4eJDieSpmO0u1c6Oqh5R58BXvyPzOPtiy1XrXcVeOzbsUZFgQfACDDSIQ
wq7bndvUmVYM57I9te4hRSXrcBqTxHfyp8w6Mu/rtJG/8EYkt5JXNjxVaEGNuBrO04tR7ceNRGc3
wws2fDR7UutuNpzb+LWbL9lGpf4+PiKoPOyEZD1Kj5afT8HUoSV90Z+p2/kJ3fXGxqjWfyRwu8o9
Hey+cITnzJmAEsj6c+vnrgOeLWWbsvqPAJ7nhGmF+ROhPt0YtYXuqMO50B+j4SHzDl15vH96BX17
I0JQVn0DiBHpteHctY/DdNpIdorhgaZDxA+WAg7VDVqWlUqqlR1jZ9o9kvTgzoetnw/cOJQgwO9I
NhuWuMmAMni44dM5/kWNk7ux5pF/PtqOAa8H4uiV+uheR04+n/r23OjPUfqcSr7+VkEh+gCoEi+I
Q0zWFhRUPVlDR/OxPc/JLnUCnJ/WCuL2hXTbCrH5PBB15bhDVElDpQu7PHhNCrhHU5+j1856cWWR
fv7nS+WElpTv4VHMAfUBwkWYyn7UZ1LX51TZj/XTMPxqHd8a91v3Gk4HLhpqseF23DB55mwea6XM
1TPVduaXQdt8E3gOFohAqAzcN9EJVMwebdTzwn6Z3O+N+13Wcv72ovGe9mAbQbYFYXARNFSUlTai
OY71YireT62qviWDZH1udwF1XrgDKCEEPctNtCnVW3dw+2l6KWbwtF6G4oEYT2YncT9u5wEpSA7C
CEGEKr5XameoaeyW0wupX1HmJzN0a5MA2Aa+JRLZQC0Ib2uD6IXDYoO9aOyTqx/Kxget4LhdseLp
fiVFOLBKnWRTpersRa3+IeBZqp5UGQHMrX+zFCHcbaa7zMp0iMg8IBZ4ilAZJQm2W/XBRaCWBZG5
d79gaeG6zIy0roAIp6W+ne365FfdBW3jo0D7/tVb2RU87ThmGQlJYBj4l1y5AnlVNWZPAaaMwanR
oruaCSll0gQRk3HcrUwKVxweJ06AjpIpQVSv5YlhgQX1JYn8CNGJeOcOrxO5DOXh/pxWNmghSPA/
wONlOZ0xM1yXU6X8QW1WsrEpANQuZ1b5/7nAXV8uGyDMA7jEMZd0CmbymdaHWnYd788CwailCAoW
aEaBB37Jiv08HCvlpyrT7jc3XjORwQWJEeJReMGKm98P1jzatU0uU/HkHOgsOcUrw2Nk9NFBIQpy
LyLWW8mcpDcUF4/v/Edkf5Wxod8sEEcyIBCIgiCQ58DKLhdInYzc7dW0uqivLQtQGRfLSI1XJeBa
IGaHVxnCgksJDYkjI9Hi6sLYofzN+j+2+7rxqMLvBxwDZDLAid2mTzPLVvBC65RLmj8S91GPvvSy
Cr+bXViKEGsscjjKltmMnAn1MJaHTJZ3vtEgGB9wbOgpBKCgSoRFyprcnNpJRfOK+DI/fI6eDNm7
eG0GHDyEk8pLqkXUB83TPhtycEvrP13ql/v7WyAbXXA0G8ObK6XC6HaVBzpB8KaX3IMbxYcV4ghT
7kEhHCXySneFMcJ6g5BeKy7V+FCgcIo903GnywBEN+eVC0J0mXORwF8QY1Eg3u50J2feZZoD0Hkg
zaJshIHCZUZ7SSBmkV1DfBbmaXkl0Mo1Uww18i60UX3d3ad9vfVpBISbiYwXimgwB3SzWkpQ+lwh
cTtYl7j+Z4h3cbfz6j+bt3whQlStNO8M5kGE9dy6uZ+yjaSbfJUAJYBZQOkRos1iWWdUzLHbK5Z1
gQWKh11j+Za91chxIKCN3slodQB/TfTMrTHTcxah54rl+pU6BLWDTtCy3sYrB4qTlcMxB8UAIszC
3e7U0hgQbnSxF4GiBmbqm2/btwIKHL45Ipqc5mu522rUqYMTzaD1RPun4dDJ6s1XtBMAy5zRE9BG
XD/hvM71FE1abjmX2g0GxFS6c1XvdNlrcuWG84ai6MXMgwY35KROmyjIvZTupf9azXRn24FTg9Kt
3JGPLNeVID7dK3eNUMse+rFwL7MZIOrB3O3KcDERYTuSxm6HtMP43/up8qe48u9v99qBAggXDI3g
jYMyFG6eZqI1XZzxTkHtTi3e4u9d+YEV4m8xpFx412/RbWrrvoUV0ZxLO5Sn2egOnr27P4cVg8Fp
y0Exyb0mKPXlHuhZkupF5rkXGlcHo/0Vxa5klVYlvFeP4r2K/hyCBK+1p1izwKKMzLyvNP4MZPEH
5nAlQV/OASkXJ2/iEXMogjb16w8oJ9xnbiLgXN50skwACsuKaHYvmfrAhj9NetI3YlTeVSwvU4Se
RdwcjbOXM7DtrieWBVunTAfVDCeZZ/ae7liEPqBgOd0wEBiAwtxwMqkUZK560nqXsggaLRhBn2w+
1FOQmZ8Qmq9/qNWBGn6XBqq+nzeHdSAc0lEgqSMGhv+Ws0uSKOp0otiXhD21X4xuG2HJ++JdDy9s
vxrlzUwSDG/WmX+w8M/W4/WeReKU1ipuoqjVm8nqJsdBg5zMJ9aDvrGMCp+P4dG/CQuEtuk3aAxi
zLpex5N9mb3OJ3niZ7+3fz9iIUBJoH0z59dZLj+J4IFMFqrnHB8dTX0Ayj6wQO/t8N5bFCB1uxRA
p5y26KgcXaJ8b2Qv2cY6WL5CHGTwHhSEEhR5AIBgSQfUv0SXvnhz/bJ427w+AIbxnodQ5AB/Csdz
nOe2L/VMuQztznmxZKm8W/2Hr8dLgrcyRZBcxBejCEKfARhSLsD0+7wddC1Jdd6aIQjAww6a6R3F
LPg1aH1Uk1hD66CBvtguUtuxX0+b7xgQ9ggMYn0QVrkJnZK+rFuUEigXNp0JOdWSI3rr2GB4WB9E
0hCGgJZdniBrUkDEkKJ9g6pdpj4gP/vxSUqMJsAl3o8RKCuAGYL/xFHFSyHGqHmkpS1aLJXHOnnR
XD/z/KNpJb66sfkxF4UzC8uNgDbQK+J8mhEp7cRlEd4u/tyd++L75iO7GF+YSu60hTPZGH+ufCTX
ClmJ/sqZRUk7QD0cOXSLiW+baWyG2DUvdgR+6xf6uvnzEUFBjAbV7SgcFhHxrWmXjHV4UehD4ftO
K8uorn0+574HVTNOlSMWkxklerW0UImXovW7U/H3B77+anQu/cptbZrWM/oOo9P6c6mfXdCv3xdw
c6GBW4Bzj+Q8VMZtqGlQsjjr8yZ/zYGrL5nzak0otxw38jQizIFaTmSEwf6NpA6oQpbzSBTSqg5R
qtdOf9aUZy+8P4ubTRCGF7x7mqV9mdYxfa39keycbnd/+LVFuv560WUiVavoiHW8uj+rWg/IANDN
1nSUMAMhs0ysJu9tPoM53SvtwfgfF0jQ2yMxmwLkofS1V0/KWZP1beZ/vnD58PWAocO3QLwPHp+w
QOqoJQNqp+hrp8zHqnhk44EW30n1VrKTpR9BQ328vyM3ShwWFBkRnCTEt9AsR5gPa+YqqntWvpbe
gXyCof5Tyl50K5uOVoKgWoPSgJIVQQxtkZUEHFPl62QWCJKemhyV24Xk+q0cXIPHm5CrBSr6JgU2
gcLFsIeEvk6WD89m50zV/v5KrUpAGQLejTrYxkWHWInc0TaSunq1okOs/BkdCVhPNr7gkBFqZl3J
qurVzAxfZ3+yWXL51gSgeyAAdSiSgVMpqI4e3a6rXlXIq2MEiAflMpd7bZ/5IeItloFSFu1nmqma
UrYzeUVWCogCRdnXxlavCacVPVjBVAawCm6HcD1Saqeqg+aXr1289xBMRtnxRtoKrmDhbCA/xJHK
oOISNGA9uN7cDGr22pZ7Ypxm20epVPTX9rOE3BramqMMj+vypRYHYYVWWhrJX3ULWSjUB0hu9dpW
Q03AUvA4BNpTLscnzsByAyYaRqh//lO02lbP0uAIdJ7I5iIwheX4iWZE/0fadzXZbTNR/iJWMYdX
kjdM0IhUsuwXliTbJAiCOf/6PdDWt77EZV0UZ0sa+WHKaCI00OH06UmtWxaz7Cn57CzHVQEUaNxt
xz5zwOF2+Gqx1k5rlCJ20q8TTXyjPtj0iO8y4DMgYQUAY8dW8upaJUpWljFpAmv4Zi9H3ZPt+CLJ
ZM3IwpIR45veyQO/yvH9vf18sV136tHEUhcM77wgBtfnkpuCq5HwCvGELCqJOHr4jlOlW4q0zWhd
xKsNZvp6eDKMj9CI1iJPqnLY1cJS3QoTzqo7FWBH9aoiXrQXt/QN/fNjXdt54QBZ4FMB/zQ8RmF8
k7LZBrFRwe+Minb+kFc+08Lq/FjMjspxAZwGEuiFO2R9bpZYMa1qY1CrsPLUVu94f5AnR7AdaDAc
W7GxDHPy1nWqqomN+qNq+lYpWaedTQdciFfIA0qCS1BwT0jlGZT2eh1besg+fZq/tXMoq4vaWyTc
GghQw8JB+FJQbKfUzCafIWNmdTDg56iPAtcEdY5gTEIt4n2RzNJh4Uo1b+MlK4IlnJf3TIB3P+KV
LC44aITDpCq4Naw5a+MP1GnCAj/HTxGyNnh5oBL35R+FVnnOxFosEJhUhj47G9rTYwk76gDv7T8J
wtXdO43WumBbiNe08FNHD5FePinjz+pwCBl7wdtsA7ZqA5QuRrAysi7tMptNnP5osqtXv0PfYFTi
7QRhGLgK+HG+cegcZUzVxbabuKu+LU2gOzJzZu+s3goQtjqfaD1kBgSY7KKpl+Qo1gnWC0JAFmrk
ccki17j9freoV31Spjo2hqB2/FlWFbDz+ZvxBVUz5m5JtAzjL62vTr729fEx2jH2NsNz8TfLXw2r
XrUKjpHTXhXXTxBvOIzJ4yuEfssApKMcCgm0rQgN9MM20d06zunreh1klNm7M7gZXthfW20yfbBt
DN+Bpko9ddppaqlE23Z34UaI4F5pNhtnlBnVccnOLgzW6+NdkAwvMpXChpmaInfq2C4DWskLr/fG
h1OF9CgubOsuSDy3mYsoZV7HXn9qKl8/jJXDFmNohDHgfgI5IGwxYWxkLHWrmKGH0p9151OJob23
yfATbPSeQhAR1ATbM2SNtBlTe67iaWJ+cxmS53SQGKsyEcI5Ik2l1UoPER5RfPs5/ZLXB8n6uLWK
VAAnfsEfPJuCsrXapCTGaJUxm8O69VPNP36MoGW8/TsqxcB0sF2lLiEE/BSUxYnyiVhPiYwfe+fN
wSOAgAbiY8jku8IuGGzqPNLZLFbXS1/U/pBVfltc/n48i72NALZFRx8H+A14pLezsIdaVTRVKWNV
j5UGXTqhELJXRyZD2Amm6WMxoSdR3H5nzlvLwrE57lqhVxa39DgHNLIP21nkoADS7AEhsnn+No1v
xvFFgoOOgeH7wLsV60vbKi0TxXBoTPtfRX5qtDN13iECPe+Au+PO+l1bq1S363TN0iJGB9BVCY3s
ozr983ir+YERHBSgqVHuxluA3adnCp2VnUd1Gi/Ll3wE6sQvUW36WMbOoYXtwtmNkdp1Qdiw3Ygu
N2lBsh6xhuaiKv7brPhHeQi4YiPJioAJb1ANQlpBMaq1cIymgAxWd6c3tWxPj+fAj+N2nZCb+d3Y
CoAszmGynYNVoWB8REPkOLkkAyIyh183TiUJygzcrbxdp2DDjJlSkn4y8ngFxuG5lYUB7pUN6VXc
SMBiISNzl/+m45J43pTT2NQv1IWRerJlNR47IjAw5zdAFAbChE2eZtdY2swjMdHP2jqCh08PTVkL
751d2Ajhv7+xlVIeOMzRqy5mP0wXlIL54Vwr+J5RFAgeCIBpETkRrAzEOYaOFDoEfNO7rwr5fPgU
IS0GOADHIMC1FU6Rq4+9jXA9wfNAA/uqIwP3WMDeLnB4FGeYw36LquZ2pLQq4pIY/pSjhk71NnXB
YxF7e3Argn/CzR60c5uqaeNgo+lVN96s45YY7BdefIHQoQXaVmELOssYk4Yl2ILyxNowlzi29xee
C7Ad3lAekbmn4kiNTgfTiKuAPOaq2y+6+9kD//b84hiH3SoI4i8Et7qBnBDWCUCM3uP3Xpx9qUDd
9fP4LtyOLjxuhYfm0Oj1lsGeDKryFSb34/F3DhLitjAAuMvAW3Jsdzm1zWaaWj2NVe91Vj4wBAI8
yU7si+AdCVGwgNdNUObMtRunMOw0Jta5Y8+r8awkklnsnFUANhHf5oEkKIXwKvRullODulnsjiSY
/1hJJlGG3TncCBAUWmmX1USPgyyu11eNvpIaxtJh9xYxHkRIENtDSgBW33YnBnVKNLWrcWeszWnq
NZ81Xx7v9e4qoRoa2ChEcu8C9atVGUpemrg0hkv5mfbX48MDPMFTrRwBIkZw0c6sz8tKyeKkuLT6
dTnGj4eXH2lueD7QMPi2eIC267OkBWVrjeE77236mjTvOKVgw3Z4EgPYDLEyIc8qt15BX4cbtfap
kfnpn807rlTegFrlXgOCqyJGRneHSaOlXsQqvTpm4BxsMvF7iThBIa9GBymi+CqAUbhEoHtkcbuc
Vz0g7hO448yDRH//VwovnwMBG4h1RH0eVbMsWaoWcW6EThv0np9UP5Z+ljxxe6cVJaqcyx22xl3X
Abq2aW/3JYu17uK99cU7jtPt8IJGs8RJrGHGfo+a7U+Agw5/PFaHe2sYyA/kDtH6Bjx1d3ir2l7T
fpxZGRvuRacnLTvr3sU4yH7zezN4x11cGPx6FRM/pjHmGZh0sUpFUFj/osTtHdvAHzcwtCJ3dZ9Z
GhGMaSxaxIP2RNIX6zA6gAeFbaTEEBqGwS1otbNmRFuZVcQkSYKlToNJlp7cO0e3Evjvb+wYMDoT
xSSQUBsBCgdm+o5rD3FbINOQAUBVjTC+lXQuOFSRelvdD0U4zO94FgBtQPoZhTqAMAvPgs6WdSUr
Q3YVxZdGmLHDwRjwdaJU2zJw6QH6KXgkYOZKWVFhfIQl9enS/a2/577gLVbwNvM6UhHXaGdF7ebe
jGyY59fZhVbnzPa74wk+zAMRAM7UBM5/8SAB8jgpboOcm6d8p5FbvUObuceJe4+DpMUamrnsXWYv
HZbJCPT5ak7+ZJ2a9XAoA5MAXRbWircuE22A1Kh6W29YEbvzk0auhcSK2buScGmjPh8rhY4igrIl
dd0NBcHwPQtW6ykv/JFd1/I9UjiNLbLROFViVElJiEeog1Q9XYIKFfSrj/a7mexe2rHIwBOIrg+o
dAek3Na3ap3O0GnmIqDRGJd1fVO8NyKrs925OUwVVwfn5NVQyi0sV90PRYme5jQuCnQbHxfJOsmG
Fy4OEOzVVE8w/EpQtfHcHIfHIKiH2js8Dy4KFsV8Tz9mS1GaLI97oFeWoJRUyO19/u3wwgM6AGLa
zTaGT9mpyL/OzsHGHvxpA+YGBPAa9A31QMLya3pVuybJSbwiI7a+GceXn1ORGNwtAURTTCeNK7o0
loM+x3p7dv8kB/sf86+HmsGvQqCBhw6Fr/e8Xl+acRjjtvKH6mzKsEk7538zvnB6OgTBLJOP77Kf
qRLO6slJ/35swezsMKx4hKpQy4CYmEi8RrxhKhCqR/Pm9rN10cYvj4fnB0QItW2GF16eYVDNhDkY
fil8Ri85igZB3mIF6PXVHEYSYzfA8soblCBmeEdRp7g019U6HeIsK31i/lq/PZ7L3lLdjC8uVV0q
ozmnxRD3UaeFVAa03tvs2+GFpZqMmtG0x+cb1hPJX9b5uWskdsDO2wAwI3w3dOSETS8GVrtuVnsH
xagx0Z4ZCQrjWoGi7rgHBOoZoPhRNgh7785H9AwU7Cqp12HPHb+pGp8cLp1G3vxWgrBUgEpUXsMl
ZLWf92DRDo/uNCdE40ElHTxGeKi3745SOk2l5noXk2/gKZirH4+Hv99pDM9xAChj4Vl64fP1pmjH
Ws37WM+vJglQ3nwc6oYwFcoQ4FKBww+vmhAsGfN+gevTKJF98UbiM5RYPp7DnTJwAeBP5BwF8ENF
g69OUhVNv2gSFa9VGuiHOQSE4flJvjHom6Zky2hheBAcIozr58rfqXU0Ti/IENaoG4hF+yRPomQw
fHA2+5N+9PmBBARiUIEKs5XTiG1n4Rldqhjp4EXV8iNxTyyTVQfcnSQI4KEYHuLmyWjhJJWGMoPS
q/IiU/ugqVXQwEOcDgdlIARc6egDjvoPBDYEbTBWDX3gxyyLQ7P7ZXS/Hh+kuzsJDw9CtxwIzWuj
xGT3RHJbR0YjjRc9DQjMVXCrqcsH4shqBHbWChNAzRVYaoEjEml00L9jgk5AkG6drfGtHX72o8RN
3BNhYKngCemIBogZ6dVUemNpsjQu0CXEfkPXdDqeHy/XngiATAEO4MQgSFZuj5QxV9ReNIJZJCf7
R0LP1j/vEIAKLEQBQOV2x47KptLSq0ZRokx7o8ULLsFOpnj8wGyMAmw5UgL/T4RgVa7u+rtOMI2Z
F1T0uR7fvOK5M3wTLf1Q9S/ziHauKojjLiNvfgi20e2SlYY765iQEjG/alD6PRdHnwvMBxXmXDVg
QMGL3wrQE6VFPXsHAdXfWv1rOX7VItzNjxScUpBEC1amRdWi1+xCiUzeOkKrfCuXnNu9FYINi2uc
Y4pAK7CdQNdXq9vkmICRnRzQ1R5s9YRHDgt0M76wA924ZqgO6ZXIS1+dznear4/PrOz7RaWoLaWv
0KYsYlPojSCedP98LOB3N3HxyN7OQDiybdJ5fcclEDfQmK8RP/+m/DJi5Zf2+2dUQsX023+N2l+I
nxhXGSMv34K7DwB6Az3SYKbfIRQUAppZkowKHqsTUJwggdJk9Ew7NzHwswhBIfqBUKz4pM/ZlNjF
TJKIFb6jnzL3XI3B6kjCH3tSkDA1ePU0T+Xwvbx52e21U3U0lMCbuF5r99rYP9kvQ0advysESH9s
GXAQUJytkDxvzdWzVgj5uhqFX5k/iOrLilV3Th2vK+RoRd7RVoz0K9Wo5WAcSCKUI2l/1fRo8BoZ
Te7FQOnx9FqiEWopdVFWHcwTl77YkUaPBmX58Oh0iVQaMoNgjtkuUZ8m5drkUwKdD1UroEr4WGV2
V+d3y0vkYNFkTIjdqJWtkM5yk0jtqV9lzD+MROUZXxWxSw/3Lrd/thMo86k3BoLjupw048mtJL7S
3vffDi/cWY5Hs7XWMHz3po6f20yy/Dv6vPl64ULJkrJDHXuaRKS8JEaYDIG0OfWuCN5eDwTewH+J
poLXlUaZjo4HDobQVa6jG3bmcRMaQZX/RAizKPu+7bsOIrLsMhkBkUHw9vQYZg60C5UK4JkS7FtG
7XyexzGJJkCNU9gI53b9q5HRre1KQfoGqVleuC3C142ceaWjNkmkDEH2kZl+95nJaFl3N4Nzytqg
aYIo/vubay+n3UyBBfSinvjDclHWwFAkdgK/1IQnAg2wueEJWOJ9Kx3k7LRcyQ0XT8TPAiVCul8n
QY2a6qmRPId7unErSdgWPVUne5wgadRDzQ3a427TZiLC1UGn1lZ6gKCj3P0xNd8PBwVxcXi/HVco
BmBBwqFVaIF3NrHdaKJ+igZchxHawvjc/L3Z6rFXwIOhYHyt/J6UzCe5zJ7aO0z/zQAJl60EMCSk
01S7bmRXb4Z9sZKTmrxDs39TuLioBYP9xo/AzSTarkK0aM3dyBqeJ2BTk/Px5wF1ELxnCOJ1CM9u
xyeJCat5pG5E2XNOn6gsgLB7RIHDQ/IaPIEAUG3HTxXFKDIgGKLZeWrz4yzLfI9Rw8E7z/D4h6AB
ipPmXd4VXuS4g//W1wdbf3KLGdvKjXEb8Km7JkPM7MdGbaFh6l8ot2SywPLOjYfPRiEKZ5RF8FpY
feYOpr0kphO5U9BW7O1U4R9H1ilpZw8QjuXxCSTUQEQoLJK65IY2ZpoTTYGafneLvw4fIeQzeRM6
HqAAPcJ2i4t6NJUG2xQZ81m3T+px+wtNhbBCgCYArCN2IczmefbKDLGVkYFmfhn8fx9//u/chnBf
I7HFi7LQOJP3bt5+/6IobTW5sxdN5cVOn4d/nfJFM0/E9dvlNP1MllNdBYUTKpLbe+f2QK81JCDh
tIIGT8RFTg4ZnSaz3MgtX0x6sdunojg9ntvOU4RcGkJSwDkhcCRGOJOiSRZ9NgETWp9aPZizsLcu
KCMBdf5jQXtHDAQoeO/Q+gEJYcHQX8deTca6zWLdDSZwL1sSb2V3fFQZmLinDODOhWukdK2uLRZA
88zqRSlCT1bDsKOI4GEFFAw1VfC4ROIKvBWt1oyTHSVoLFVp+ZM6r0+D+Vq8I0aBiDZMQawRkEni
RIjVmGql9lY05LZf974HOpfDW4E4JEqfseu4W8QgwmzSoV9RsRHl00trPOmHuQyQp+XlqgjdIayN
f7fqQhoN8PaZWNFohHS5VP3nx9/PrwtBHTfjC1udp7TWrRXjq9Op+ot19NS1+cl1Qe7sDf7RpsL8
hgfSA94XXFQwzIo4rl636QrIhBmZsGyvJb08ns2OksNv5E3XONH9HUxsAArOmFPHjGo9BCNao/vE
kzzhO0oOJjkEbtH3BqWZou6Z1mi0zjSZkTsDhe73xtVzgszxRzN8PJcdJeRUvFAPEEYCJyO8I3rh
DI46rWakrh9d52mWwQz2xuftZgFsBEEo2hgLJ6sqDQ2sX05kN1GifCji45/PKYJAzgASDtjn2+Hn
xnCyAtxEkblcmrCUMWnunVuOKAECHXGCu7Snnna6R7LGjbrpxMpQfWLfFfDUdAHAVu+YyH+SRH4D
rdRnpcpbN1qskNS+Iova7J1ZwJRQ+slL0pF32y6UpSZs8RbYhBW9LvZZn/4oZIu1u9U3IgTbPM2X
vEVTABeRwk9O/9OUNTzfnQKnQfnddveuM5edaXSoCXGjMvmwsidiBvnhElZcHLyX4v9ECKdVp5pN
qh4iABazxkvWSMBoe08SsCQw3ABHu4f4omDChdmVO9HQ+I0V2t8LWCGV5Cjt3R1gkUM1Ov4C6CtM
QlnAizKrFAYoemYZL6j/oFlgmte1uB4/szDhAJ1ErgRpb+HVyNeksZtFseFnXIwE4czwPePDRP/d
RxhQqO2ZzahGFRTs4gFneJJCQxbl2tNuXuKADhmIyt7lFmBA9qgedG0Ya0GehF1znuwTilr19kUa
Nd3bFFSz4NSCQBqJBn64b3y+pi8RWADVS6SNvm4FLj0pyms7B7UueWr3jhgny8XTh/T3fcBFz9W2
Sxc3qquriT5KLwScLzJWnB0hiN8Bs8ljhLByhdvEJlY6mC1Uvci+6uW33vncl98OFwHBtUSnHeRH
edoElKTbJVPsdsiRc3KiGUsG1KBEF3euKxfEctB44E4dlD1sh0/TRl3dsbWjZfbLJaxsSZBzb41g
rbnQQl4dInJ6Az02T6072JGdA5+m+EZ31lD+KGu0zm9VwbQCek/j7EqcL16MV9SNW615jUOc0meX
hS649Gsa5E6wuLlPxqBdj0cv4BOALIIzCoM0T9h7hk0jvTND650QVDCHuYyxZLfDC6/I3FOnVFUM
bw3f52fV+XT4TsGDzluOGbAQwSW+3XW3rMYWjDJ2xJwXr3qTgvt3T9XN+PweuNHziXT10iUYv3jS
tXMj67G0NzwwzJzFiRdCiHkRWk6mXQyuhSvrW67G3uX46twML5agTA0rJ73B8LlKg5aAiUri8+0p
BeoGAWNGmQXPwWyXp8/Sdk1rxYh0dinW89Rc9e56nDMFZ4jjdMFXDYQrlGIrpVqqua2z1uQPRwOe
AhmycscS4XA4TvUMD/wuYZjZ6rBmpWtEdR9kIAYlNvEdW/KM7wnBK467nHO/wfrcTmLtkoL7TLDM
2Ukxr1n6IaeSK3BXBAjsUIcKTwbXyFZElmZm402ZFaVeUNgf2uqU6efjJwouDExwD9TnCMJvRaxK
qtORzEZks0/I3lrDcQcADaJAic0bXWngcd+O7yngBUEjQyNyRr9xlFNiaZIZ8BGECxbFZC62gHfn
Bf5xK6GG57/qCzZb+d7nJ/Nbl0NQMORhXZ5WWQHyjn7DD0M9JK50kJxpwnRoWjHNq2c9mvUA8B3f
pNbxUMKtBF3QDdYqDrpqqXpkjZ/n/qslK2LfmwHqIAH1h6sBT1yYgcJ0usAsxAys5+bcH2zYyl17
mARAz6AY/zeZ2nY3FuZ0ta2mOE9ZgDzftWCH61F+S0DYCDIALBMvD6WulnHsciNa9Ge9/Scta4li
760QD2z/T4BgeBQTM3paQ4A6hcmzvUjO645S88JmJBigdPx+2q6QUjFLa7RFj5j7oq9Paf/cjRLT
Zm8GtyKEe6MetXq1JpxStfraf0AL+sN3xmYGwhu6DmXdGN6kR9nw3XC+Hw9rbkYX7BerqbUR8Rs9
0r9Zcx/aqRH+/32+oAGGORQLyvmwAfMVnD8+rsB3nCA0QOTUmiB/Q6ZE2GKqpzR1EE6rtdMSpjL2
AL594o2H3B1wJLCT7rsbtVNdZHk5W1HTvapZXFUvXXslzH3HTYQ7jkM4Qet4R8VD66Zw8tSwosII
7Nmv1evjfdhTBAtBIU7OAhY28XUbmy6nzdRZEavfnP7ruqJxgcRe2l0p3sMF+XMEVUzhLJkN+kTa
KVaqQmHcpyYNy/wkOU27IhA+A56Zx5g1Qde6pM1MoJOsyE5ODgPgG68oy3+N9Y93rNaNHGEqKHw0
qgpQv8ibzsT0wXuRvgNfiWJUpN1QbglSXhGOqmukQQn1ChFr6pvVJx45ANrr8Tz27iaY9ZwdHnbB
HWxXV5deX2sEZ23zXDefk3e4dbBj/htf3+qeU00zNZ3EjLLlFX8VxJf1s0ckuy6bhWD8ZeZqGj2f
BbOD8tPgSBZpTzVgHiO5yolmEJLYTmKGg7WqFiax9v5sf+nLr1kjEbE7AxfOBFqEYitEV6Lq7Lln
S2tFVvLF+mBMf75jm2+GFx5Rw+rV0Z0xvKb52osu4wfZ/XrEfnDHYrMBstoukLkuXmWZlQVwzJPZ
XnNZ6Gl/fES2QIvoIjUl7K9ulzVMTVwcy3OlpH6b/vOO5UHe83/jc/k3bminL6UKijCsPlpqf/Aq
iRu3e35uhue/vxm+V3t9ak0MP/7hLr6lXopZcrPuSXDgJaqoMEPtq4gyJEvXJeuKE1q7T7V2MWp6
GepaImRvF26FCLucJ4uVWgaE2OVLE9BZYmnszgFpO5fDMZFDFYavSycBeUdtRYb7Ua9eOz1YzNPx
feYPKAhg0LMdsrYbAb4L5O0m14pa98kO6uo9M0AiCnEsQDHRm2Q7fKKtHV3s2o7UMlzIV1K9rYfJ
eDksGjgGJJgRib1LphnF4PRVTe0o759d7/l4K0g+PvKmqFOExY2g1XYK4Dc1emLh0VGbYDDD8TA/
mzC+oAqr3tK01DG+pb+O45ulx4Os9c/9OeLJM7z9AJ8hESXibQprdjXKYO6tqp9YgJHb+ak7XPeF
/PWtEGGd1oIBDFJASN5eGAtSWbu4e13bji+sk0tqZiR8fPXfsf1Mu89HFQGAMzCPwS1BET7Ce9tt
ngg1inztjajvnoh7Pf4eY3j4/6DfARj5jqq4Y0rW5gxxq8QN1XIOym4J3zGBGwnCkzwqYzYaqWNE
2ZcFlev60//f8MKDk/T/m0C+5v5cB0UpwyjwFd56DdslEg5QVWu5o662gdBFFhTNWetOM1IQP5zx
uPsDSTy6h7gM9lv00Oulolk5MjOyvJ/uU6Ydxj5heN78kadKcZqEo8TQBKtpsxHq9qs0YRh9Or4T
SJZxsAUoL1QxL5B6DWHJUFrRrEZK/ocmC07uKRpPJIPeFOgtpK23mkCnzsk73OjRlD6VflcdP0gY
lpOn4kHg9AHb4dWlNhV3BcLJ8Mem8evpOLoQ2Vc4bHjPOCG1GG9rQPVfD5UCpv/m269FxuG0c5fy
eCcvPOU1PyI6rydob0zLBawyia+PYWn85Y1fDm/wRoTwaFaM5ak1QYR1VlhktJJ2Mzt6hoAwj6Vi
l2FeCxcFryIhaH7KYiU7gUNQYYHyw8k+9MbxGxWZUTzJ/GlGvkFUg3lZFJZ2IHRCCyPfGSTT2Dmm
AACCew9FHvCdRfo6mH7ubFuMxdn0XJ+cw6SmSH7acDvQCM6CHyjSmbSV1tRo745TNAfqoPpWNgSP
t3nnJPFyePizsC04zHCrCIXajtNIjCLOxiDXAkrCVabK974/8Es3IoQ3kzZqyRoGEUkRouUtYs4W
+gvJoKS7UsBnZiGjy2OrQoTBYF6PWl0N7KlZSJwgJ2f0VtNk+63xwLLwPqD0Cbk3rhyQJEymhLdW
mzWy0XV/sZ1X1fOhgp12zkjgeC+u82eXS44YV7R7iSCPQjYI+b47fAKaKjsJ78PQ9YW/6r6HMuQ5
0Bd/Gk69fk5MWeH2zkqi8yMuF/6O42AIR4JaHtUAzaSxXoQdCZLpkq+BfZhyEHlXQA2RREP2FUXD
wg2Mbk1tU+UKBdvtv5r6VQN3paxAZ+dsb0QId0w5VegfXEFE1Z4H8itnJ3X+dVh9HNXEO4TLHtkO
MROoaCPIVt0ZTTislzK5jKbql7J6uN1p3MgQTBJWdB3thxUnuwjK2u+rsFSP3wJAYHOWbGRjeTe2
7S1QapS4GdA28Zx9Kkqk3j9PsrDZ3qkCyobDsHlrXJFRvJ8WHfhMtCDylGAgT3pzrcaPyXy4PS6O
FTIqsEtgQvMOsNuZoJvciODdSGMLjbXHK1Mlds/eZtyOL7wnqOabrClfaGw7YT68MRJKYSk7IgAV
gWnCMfEI/QqawezBThOra2Ktf260q9k8LdnhyAeHGsIj5oBoJDaF/Tb7HqQ6dt/G1TdVxbMYJ4jJ
PtaMnZcRNXcA8ICvjIN4hIXKW1IRfUyquH3K09fck8xANrwQlVi6LK1nArrv1vrx6pU/H3/8zmHF
ooB9gxdWwsASbo65JnZNWVrFa3dizM/oh2wJ8sOtb4Br4yQlcOzhBeDh2p5Va4TKZQz09MM3Czwo
VKLUe0vkAJyAtDgXJNbRtrlb9ETVyjhnwWIHmczX2zmn3u34gqqRqq66wsT4phvka7iwQJe1jdnb
h1sRwgrNemUWamKU8YQIoHEt8ueChuskSQTuSkFNMyp2ALa+aykCeqOkATt9Ga9FkOuBVl/o4FvO
6fGZ2l0uQPiB0QJVBkpqtrttJ8igzQN2u2MngGq85lx1kkDX3kRcaBvKNkwDSRZBrdFIqYPj0aHV
HvlozhcjWOdLm0vgFvfHCo2teWUQElLgMBUzs6reZ6PSkjyu3ABx/WWUHNv7ddqOzyd5E5VF1qPP
5hLj65a/umdvPnnl4csDIuAUYKmQxzHEzONs5SVVPJBOZ70TdqAuzY6HHLHLcAqAKIXhjgz2dhLM
rlWgUkoSN+4LyS9lGVImYV7bW6dbEYJujKlC4ZMwEo9DoFcBtU7pcSd2OwvhPC3AsPVGhlnY3bln
JybjX5dMwRWuWbepkXcpMP7QBOpyKYxn8/glxaeAw4qyV5O3nN9uhGeMXVJqSRavejjoZzcLbZll
szcLB1VkoCrAi4Eyh60IJRmnpe7BUOdOIWotx+Rzm1+O3h2wmm5EcJ280QmnHUeH0ozEFRYqfRr6
q3LcS9uK4LO8EZFkZtcqLUQQ57sGrFZ5dZrAtiQT2bs8bicibAfvhZDCH8daJaduujbq+R0LBeos
Xg4Oi1ysmUGIfEGZjoF0v/rU5Ke6vEi50nencCNC2Asjd/uxK/QsdnofsDy3vD6ewu74vKAMLgWQ
WqJH3ikabXpiZ3Fq+4oadDKzgC/x1p/ERt+ML3y/x+NSY4bxB+8tZX5evrlA9sognrtKcSNFOE4l
QoOkRZg/toqznr9Q3FFu/HihZBMRztK09HbbMrCxO99dYNHdwMufy0kiRLYbwi2LnnVahvRwFs/L
OXFOuex+ko0vXLGjAfiXPfPxwUsMPBiVvBKS8cUEtkJKzyUOxgcBZfdPIQuXy4YXfBWjz522zXGY
EJhovtsSM1w2uvA+6LQ3XNx8Wdz3z1ZzHmW9x3dPEKfAQwwP+AHxle6nznUWY8li0CZZzYWRNzL4
pfHH43O6O4sbKcIRmqfMmfQWdxJ1A4tdEy98PP6uqt2MLxyhDjRjVeoA4tStT2OUs6dZxlewIwFO
EHIU8Fa44STsctNToNHnNI37ym9Q7VFf5l4S5dpZJNSFguIdJQC480SowjL2xKyzAaRiSeJ7zt+N
Op+PLhMAVHB6gaZGEMIVA05J07B1oYkaWfbVTgOnfOsHyU7cT4KLgIVvorL53v6208yoJqPUolIP
nNQ89ZnMEJBIEJNGq1vkHfstgfzp2cEk8yD2xgfXLneG0HsctvHWCqCG0Vp5lWmR1z3168daxkCy
O76NjBQQczuwVMseLQ2BAS2i5mdCfhVwHR/v8q4AUIoiUY7K+TuVRhsTACMVTMC0u7BPlsCS1SDe
Xxq8ihKWJILAPEkrKINOhlEd5hHQYyNovikaqF6jRtZfaW8aCP0gg4Q39J6phXpTOqqdqkUEoJ30
ywiSkOPrdCtAmIVbJ+MIwIcWOfkrmV+OM9JhkW6+X7i5W9NKKbqlaNGa+FMWynjYZcsjHNNmHa2x
UjG84lzH+qlSJVf27h6DMwJQeYC00QlkqwZDPZeUDaYW1WaANmad99HTXvXjxjAW6UaKsEjoe4Sa
RFQWR16Tg8OUhP8e32OwaqCLMxBU4CYQbLCqX8F70Lhr5LplSNIyPGypIgsCZi1Ad9FJxlDFXdCV
pJmAmot0C12JvUBdZYzHe/uMekPcSIjNgKuF//7GKTHWpSaau6hRgWpiq75kmizasCMBCgbHDdE+
cCyIMTgKRApxFGpEzPyeev8UMhPj/ukELAiV3bzRDj9OwhohuaxV4PFYI4Imnf1H+zuAVI93eU8C
SFRwS3D2R7ARb9eo1lrTXVyiRqvyQV27wFnzoK0lkaWdZeIF/CCI4m3rAXPeCqnmcjV60HJGSfWm
Lm/FP4/nsDc81zWkIDiRhvisZas3J4NWrJFnBOnsF7L8xt74vG4cDz/KC++qJOm0ospgXRbwzIzp
m6NKjJed6wKkXehijnQT5791tqujr07mlUm7RC+688c5UNLj1xE47IBU4K8BEFTC6g+NufYl7Zeo
v6bA+mdvq/5GsvPhPeDcZthmtJW3wbS/nQQCG7PTjAtwzWAF+5K3X98zPJCcXBHA/SGukZkOtkJB
L1Kyv0rwl3vHIdO8Tg5mPIo5uUkv3KYZdadFJQVAhEAUpBcm0QC+xlu3GY3XUWZtg1gE191dH4Vp
bMuu7Z2oSn2CYxSXefh4hWQSBDt+IKneQQTK6pOTpp3UNuwk52hfAnJwyMDhjwhKMRLDqjgTU5R1
zzDAKvqqyxggdlQBy/SfCP4JNze2Ujbq0i2LE5Wz5zOFq7JJ/yq/Pl6qHX3eSOFfcSPFKlx9bVdM
hKhXp7josugFP4x3mw3+OKStkCAD8fR2fM+uyrkfCyeysh929ezOl5r8MP9sV1kEdF8Qrg64VriC
RM3uu1kn41iBAEtD8viaZKFJz8lPbzg9XrDdbcH9xFuOcbIzQbl1z1IWuEV2pFg/CyXo3I8UxBPv
2BVcU0juArcFR0h46+YqLdxuATuAUvlLE6bJcQUBGyxq0X9zF94V5TWrR7R5GUF16l0s9jT87aTH
LRo0TYMLijwQb4ckLpPZjf2EdtLRALrpX4RIduH+2KI/F3wT3qELZFHi8PaEx8Occz3q5mAxfO9w
GzCAUiw8owAjIXaIvjjbY6sZldnlhTlHufUpO5vZp8eHiP/vW63gHeXApYpnDpegIQzf112tZymG
d/6gw2ubfSiOFxRsJQh6ZzkDm1lizFFCqT/0nxfZ9bSzAxqIUQDI9/Cfu7J/NXMdYujlEuVkCere
9sfUeDq+SrcihGscbdnRN72BCAN3X7+G4NlxChna6Xe/aXEvADfBZIB4xo4Le5FWi6GPwzxHY/cE
1pLS8MsGHHGXVAkczbeW02CHtix0vLN68CRUWLG4EkHbJ7zh6dgy2va9Gnn69H+o+7LlunEs21/J
yHdmcx46uuoB5Bk0H1mSpxeGbMskCA4gBgLk199FZ+ZN60jh0+qO+3ArKlzhkkWQmPa09lp5KnVh
Tk3eayMggRLDQUDR5sVnMaeBie2H5RCoikS5Kr+9eXHgxMKFWtWccOEd5eKGGNKgMS/nw0Cv3JER
OzRkom/OuQKAhswA7CAY02Fonx9DU9qUgbxkPrSQ8W7EknenrvNXpunZCEd7bJaL00weRhjTPP2k
TxGpvbQWCBlxzQGauaLAjn2doIznUM+1hmquIZG8nJ2dNSTINr9ejFeHgeXDaVmbPo6vQ7B7orE+
YPrQ0wdnYXmrz2eNjE0rya8Hem26wEiE/yC3iHU/mi4Q2tGk4a0Bb/kHh5HEO7Hg64IeHUYEF7Ab
oGIBHcQxmHWRk2d02OgD/R5X8kp8DT4rM1yNX/O3fwe8kQTxMCCIL+iv1NB0bcCtOrCpUCQcT6zH
a9O06jDiYGDZYcif79sYkbBvAD86LKwunirvzaI50C8ELgvPjtatdZxuByYsi/qYzYfQveq9nff4
5tlBny9825V5FaDco2M31D7ofLhvD3SQhH+I5rfnzNBIDAZA8FaiNveCywIhB/DFlWsPUbgRWWFP
UV6td/bRNgrhN616PD5i7OTI+rVjFNoli6cDtyW5Tv2HsTwRxLyywnhvIJpWtkokYY+shh8DHqKl
mA5Q/Fmiy1Lev30JYJRQXwQED/DRIwOR1Vy4rRHmoGvsfkh4/e8ef7TCIg10MyzSHEZbLEnOTh2A
l974yqjzz+sf3RMulUhyGDw/DbdGkbLfed455xvzdrf/2UDH3RNGDLHXhBgokIVoSZveZjOEW2HD
39wFgoFWRCegIOgDPSYuHydWtkgZYaChWCKcOarPfr0mr21adL7DZiO9BRDb0ZaKZganwKKsMpR3
nnse2GJ6e9EgQyUcyaH1vy9zaLEd+7iTvnvoAa8utPvWewOmBw1piCxWHQjoWzy/9gB+bULedArK
HRf+fPH91/PzwsitAMIVfALKU9jSYw7MIWt1B6iCOnj2UoYecSDcNjzIU1jnFyf7aJijo5HYRE2+
xTBBHxVuyCC1+enNH4K7KVkxkbANaH5/Pk1+Nc4ZehwFfI7Nkp5Fy15Oe9t++fUoL78DIlXYsrgB
kWSBkOvzUWoegBi99btDHeRggCGO92ZgKrYRTBCqdCsiCJREz0dYMj7KVGGE4bu4aN8Kjjt6+NHr
NyrtUzbj4cy/mL1iKt/9enpe7qbnL39kogGGtExSrzs46fl4P8f7DgJxfP/rQV4c6R8fka4Q5Ax/
HtNmV3HmVJEMukOTnFficq4v4uiEx/TKMq9WCDmPtSERvETPF0H2WQ/lhro7uMBUkKnZ/PoLXnn8
WupFY1S40uwct8vSJUyYZ6L+oN39EwS3f/30Vxbh2dOPrNwohLD4sv4QaVIHReXsQVzdnWInfGUV
1kw74GtgM16h2s+nqLI4cENC+WHw7qdyR+2HyHn7ND0b4mg3aQXtj1S0/OClX3z/UvTFmyfq2fPX
ZfopTTcp4XKX4fnGvWrNrkrPZhBynBLOeGWx4XwjiEDBGnIBx8WD2Q+qZqo4P2h12SREpSe+Yr06
n7llqyx2jLw4AjogE45LOE4jWeiWMT+wmOg4l8u+9whvPjhDvpxKQL02FqYMhA3oU4cfeLS18P/X
nI49WIYj4vHCdBtAtAJAX8BrTE9ULV54O/guZEBAyrIy8cHyPV+dsSwHt3QxVnTHTMGnvBq2pT5b
7P2vd8GL9VmjIjT6oHYE8wGOnOfjaGbrcpmWDgw5BYJh9eYL/ej5R4Zp4UMZ9jOe7zZTsSwO8Ya3
HvgfIyDvCIJ0tJccu7WNm47RFONC1HI7TrdVtG9K0p6iynt1ntCiCLbWlQPzuIABtK1RrMvaw/LR
afLpFIf1i/sEH4EYGI1dQNkgBj7aWm5oPJGVqj/U2c6km1miwnBinl77AuRu0GCDMhJ6Fo+GiOtO
lr6xGAI9JQvhp/A1Ly7e9RN+ev7RTopCFlbJZPqDFUU6vRvAPSzuZbT/9X59daL+GeVHC+BPtxbv
FxN3DkZhYy7Hd9P4vgxPHL0TH/Iju/fTEIGKTJwsGGL87qWEDZeOLvxTXAWnBjkyIGnChqidsRpt
SWiw9ehNK/LY/fK/m60jG7KAcr/OjO5XaaSoycOBOKeSna8vCE4FuKN+wGGeXyAoWPplX3v9wdR5
OuSOJYNb/PorXt25aOODlg1ygy/ywla5s8OmCTuXFoySyiP/g+f/oBpGSzCu9aOT0QutfDvUPe71
idy4SKv9+vnr7z+zUevJ+On5RyejKUvVcMn6A8fL9zubbsvC6HPvRAzw6jT9NMzRVesGpRl0hc/Q
3ZeyuYyy77/+jFefj+QpkvMwtRD1er7SfjVHpV9zeFZLATZSc6qf6NWdhMwH7ibEw/Bvnz9/1gv3
ZYVpAg0ZugHotDuFZDg1wtGhq9yFytnr+wO6fOy3WmzVm6lmsNRwCNEzBmJHEJYfrYGdY6vNEPeH
LDq3M8zQieaYdY6Pt9IqIomaJCJi9Co9nyNjPMikRzhtfnLRyCKixHmsdsGj758Arry22D8PtP78
50uQNtw0PgaCgEYNOo9l8/bNhAoCMsvwPZAGWZfqp+cjGcK8oc/WUJLw6iFpv/36+a+duZ+fv96/
Pz2fdTEY7foSfg2SaU7ed7nNtmy84ex/8iHAfqBiiJbKF/FYFjdVOw9zd+BO/oGdykW9tmNX0CrI
/2LM0nEoZmiyeGOtOrgdfn0XwYeOTyz0qRGOLj93msdo4RiBQdAXbFv6Mn1zYnM9FDjXyG2u8qfH
HV1gIx1KxzMd6ujnrHvk01vjVTwfMP+V4BHlNjR0PV/ruNKategSPDDiL7so2P56K712FJCGA7vw
2h/9gu1UdZNPFdwncMHcR/rmzSTxePv1RkXSZoVXHefopg4oeg2umYNsSWcJOwWJfe31f37+0Ulw
LG+btsIGRbNH2pP4rX1oKHbEaDfEXQcxNaSWjy7V3hOerGOjrmoHwrPpF/SvnDhi6xv+fOkdj3B0
6QUN6Mc8VFaumNm7/DrOHsQlZMbftsqYfiQA14McAl6F/fp8E2W6XIJ0acWVfN9V50H1Zxvrf3y1
/1k9DYc/X1f++7/w968DnwWtanX0139f0a9ikMN39V/rr/3ff/b8l/79+akXtD/+J89+Aw/+a+Di
UT0++8umV1TNt/pJzO+epG7Vj6fjFdd/+d/94W9PP55yP/Onf/3+ddC9Wp9W0aH//a8fnX371++I
d3+a4vX5f/3w+rHD7z0IXenH+cVvPD1K9a/fnSj4A2kYRFKQBAJxKsgNfv/NPP35o/QPwGIBiEF6
CIOAauv33/pBqBq/Frh/QBBilSwCqyuC8JWFSw76z5+Ff+B3IH7y90Pj3//++mcL9M+C/dZrpBJp
r+S/fn9+MaKEhAMPui+AHuEVgrLkyN0ZYgUMtnH8Dbxo95NswYuil2q8V66tT0lmPjfrf40FinTo
j69ktcfEJbPr0oCOLNgkfSILVsYU2pxJug1YqHe6cvQdawa48KJ+W4/QXyNjTJwxOF44xc+3fWqD
cb3fgg2rxoEMUVcTsKidcIBfncoA3wfK/BUPcXQFdaFWARswCI3SO5lCDKOcrtgpVcQj2MVf3/LT
MEcr5k2DnHmGYYyY6LXuqxTaqcK5B50UwgZeSr0bbBLOpG41ZNhb9oEu821tdXUignx+5f79IiFE
pVd2LIAqn09q37s0Dp022EymGooxii4da08JCfmvbhrocP89ytHFa1rP1KnBpoE+Yx4UMh+unJzu
pjzaAa+WeyKHsHXuE5G3uSrSW6BC8u5Lk8vzgCRnp3o7jtcYjaO4OBMU8SHWspaEnn9zGM7GgHMs
2MQ+ByuV37bXHCU75GBB0fbTPfLXSf35ZB5PL+wM0okodYB2GRb/uAwRBrLqfNUsG5dGHqgZQLdT
KzSL/3oUkKTilf+xO6gHrW1nMGkr+g/YvBf8UdpZuNNgHCYsckqhM9fL3h/0LElYQwJ6F04aysmc
BuGXwDfZQvy4DPhnVQEsDCSDi2bUM2DySksiY9ya2LQu+Q46WZbdMqDPq5CsBZebqAU1Sk4DCFbn
IgPxHHFD6UX5jMSgvBAttVAEkEOLqKvn8XCrg0ZFeQiOfYijNxNr88Rp/fSqmzEzZw3jEASnw3yd
1sltl0WXjb9UDWlHlyJeYJAWkFllva3pE4i9mVTPD4lRQ5yLaQzTwoaOavd0/XPHGZXZvhaWN3eA
ZvG8F2ZUIUnHccgKh/fZ+3LUZXmjA11lOw0EmU/qOUKZ0Xeo03zt+gW0OxqNP5+WTpUOzh6yzhtw
qHiKOB133sOti4eizqQtRNXLZqfCkAp47Gklt8sS1X7udiLcSScZemKbGmS23Ou8bWBlWpOxLoOP
aAQ1tAhSqs5s13Z6Xy0OlOCWZGA5G1T6LRws926ytkIze6Yq5RML+pMWb4Oi6ybSrnNF4duPSL7J
CfKdcZt+y9zGBukuyWx6UTkzvjdLILyydYJ0dDfMqvYxaIJIb0Q3LfO2p9bnOWvliOSaGPtNZ2Tv
5LysvIMvfFqSOIZm0tjL/gAcY3IrPBZ/iXBGINDVqvZdBrHVCQ05mYoIuCY52J3meJmKwJnl99oG
QhdRRCFmKGwH3hMe1uaeAfdiyRybJSJdjQQvqb1ReGTifvsV9jNuifGm8RMNe9Xlsvbr+65y4AbC
ioZfnbKi11XYOSXBga1GUvN6TjY8qaqWKFW1n8Ksbz2iA+tUuXFS/p3FYr4aS1p+rSouD3W3LFCr
o7YSuZ/o6Qbd9v2HuXVxwVa8qm5oEDg1SXqW3kpECAsJejnxPKEOtCEmNX4zklN+NpfGogd2dESI
oNmpPyyjLZuic+UwkZQaUZPQEy2kein06O2YqksdTLTNp1hOt74OWkGGYDbXQRVYmocT1XcCLaq0
qHxXPqQty86EjkVHIEcYV8QA0A+74DoL2M67kOUOndzbue40eC0aAeVttOTomiBjHYB4DRv9xgev
xkJAKO/sXacVIwk1DTSRzAu+gd9lci+GrHOvnDBdPvs8GL0dtll6Y8apbzCZyqhcJ637OYZaOSOu
pgknQ8/Dd1k54VyWPBy+D9aJH9Uyl5RkYmjAV9V6zU1f8vkBW6r9BjkVry1MNRuLU9bwkTS4KK+b
ysM0NWHpvZO4QzwCcmne52M241Av4Mm+KqMubHO0FKqPwAB3V1zNCiqA2DHvut6ivLAAKfDUB3XK
iWgChn07p6HG5LgcJqUf/RhcR013gRaIReRp2LTRnvk43CQa+MgKD71S3SZkyRJuZmFkl2tf65ZQ
1Y514aG5E03mNR8+ByZKcAt40XSwXh3aok3T8cl1Ha0JeNZoBSErVOMj3bfRJUW3vSRtbei8TRAL
s60cqyzcmCij7maMyygk/RT5yGtyHIRb3vCeEaqHWe7rjo9l4Q8ySs9LyYUAqGYUEylj64a7cBnF
culBquR9tnTaR7WITne1DN1618vAhfQHnYIxH5GQbDc1dBOXK45SFhp5at8n3uy1AfF7eQOZsoZv
Ik8mdt+VpYC/yGU05n6px2bvzvNo8kC0NtiHQ7IumKt6XVRxyGW+4O7Dbs7q7G4aG69DdtMJx7x3
ezeGsK9pcA1CTN0hkGyx087PqiUhoUKiL6/mgXbEVH6tNjbV0B/qAMFeiEy465JZxL1LlOYd36Ys
ScyGUVePe6ZScw/Bl4SAo6k172LBqZvXZeQHF4uPeS5iJKUlDEHdpvs+1HDSgsWCSNQ3guc8sUG0
qV3WmXzp6TgW3oCX33bR4DsXnvYjqK02w7QUY4IbtfEEf4CDiWbbtAZxMaC/TrypWNOmmxUFwIsB
iTR30ypXKwKe/qzOK6U8UFu4TexfRmxIxWaoorbPB7cOWigqN766j8GtYgoYzuBDZEeb7ENrbAau
/xIT5vT9aLe170L5bqp5aQjOVzTkODl6yTns9nSmKQ2cjR4QbZBIe70kXqaaK1yrTUZSweOzcPYH
xJrVcuclnNZAg5fRXduwUBFR+j2cRhC4FpHmWUyUraMIj/Bb0Vym6WS+I9mbtIXompHnHey5R9Kl
l2qXUBHK89bL6rBYrx1OXHzbSOY+8T/U+M6bmfnxR6V6Dtr/2pEDbjKHe6RswuByDGSNa5Amim1F
ycI/0Uj/DyLUm+lJKC2efrt65PK3re6/PSrEhv8fhKw/uL//4++g8EXIekCQqavH9ueY9cev/BWz
xn+g5A9aV8Crkf4G3TqSBH/FrIH3h48GDlCbAB/4Jyr3r5A19P8AD9Pa+oTcCJg2VzrbvyLWNZhd
295WLra1Nx2N9X+/238jYF0zFP+4qxgBxeIVRwb3O4ApPZbpM0PfwteCLF+F7XddNwvYh2Q5btOp
ouddT+Hu8DAswYvC6JWr4/ru1w7zD12nZy8ADwmhMiTRgTYDWcxRnsbwivY1aoQ53tR5cKRycAX5
IUbt7Rng6aDyHWa4OKGS9DrqHBhA64gMgKUJLCcDGjEvbBTz990cfyopGhrAZxCYex/X7rJzeBtN
W9Enm97G8kTy54g5FHOHcgOa6rG0SLUCgX4UoY4x0BwwI3MOH812e/SqefFWUh4aMs9+8nEefd2C
7srx8E3l4tOzIbAeu5itL0+1QfwgG3s+jxAbgwbVylqJm/c4nznOs+zAVmDygVmzbLJJp4g4Zs3c
LUxm8wUkN9EWLkeTFiXrlmELl2oq9yLrlLuzvKP1+RAN07z1nQhN9q3jNu2mNdWY7UIqqbzwXWPG
E+HS82gUM4iEDFqZAUEDpAew8aMZdFgm29G3NrdR5HSoc2kPVA6IWVJoBjBUHllfgYLOq2hmoBbr
8lMA3R+Uec+mDe4BAk9U0NeYG2RPzyPQaWlY7KnG5GNUl+AFnJa+yjubrTnVdkLUgJClqc/dEncq
OornLGzJpAdbKaKHuHzH/NbIjQpbGKnAa2GZnWak6v2vT8lrr4ntBmkx1DhWvo6j5ECaQcrPLRed
4yQxpEJkqu9cMbAt165b5a4/Ki8Xvh78fbM4fn3NFwuqCgsQDfikXTjGG7kILyjiHm4wQfxg/BNI
5GBtS34+lWvXCqBfaOhKMZdHmRRsc38WA4jLIFFSiZt2DLjIm1oNGdGziZciAkP6tpuykG6SuUth
sdN22oK220/2veaTJpVp0vNlKPUXWZtxG3LLzMUYtV+asUELWmyZeDdECj0S4ICbnKIfHScshGNK
Fw5kBp9Bx0033QgTldFOIIVYPlgtzUNSRgDjujqRsog1osQTG/lH+uDZxyPiB9gd5Tv0qgLZerRA
ydKiBwmuOrqRG46ieQroOukQxoPb1+0QSK+MhNDOM2GzAXGq+6FOp+BSKIGeugm1vzIf/cY/lY74
E4z683uByD1GghCbBwj9lTv++f4eM2V0Gs6MhGJokzNvMOOZUbNtisygp+lL43eiJElJe33Rduqs
hx/cbBoDDuRZpYesdxFWeJM1Zwlv4RxNzlY2QrzXrjb3c5B9zPooOGtLaiCi2GmvzlXHk40EoO4y
U70htLcEUOD+hnqhloT6qj8Xaad2gSuaTTqk7v0w9d/6vuzzIGkf2mqJr2ch4D/BD242DiLuHHjn
Lgc1wWZ2k3zwQnXHk8BsRTt/n8Z4JJr3n60rZlb43cAvjCNkCXK70N37om4LPxHdhUgF3sRx3W0/
KvSmYLvU35hwoL8FSS6xbtUk3UgkamviQBHqKptbuZ2XuVqDVDSyWPtugXrorkI/0n7hlt95cXUn
F7haFXbEvrXNchXaFuzzadmzbVeNfMdtnD46Y+vlkBSrr8qOeoUvyvgz7vJzGYiwSEDIsJ8Ht9pH
vd+f2xG9DlOVsIpYBegSQOTV1BVt5UcfVk2vnCXOHeS9MiIb1Z+13lztPOV2244mohjnVueJMuYd
H/yHrBzZjc+TkXgU8f3sjHMuOrEDh9TlXDnJR9FZ57OYwqrGXm3GnriNWtxzYFlMdJ7FTD9ZPY7f
OqQBIis3aSDZTra2BVhV2c2Ylt0dr9Vn6md26+r+KbD+KDfZaCtkhJgMIjK78XLreKL54gqo8+V2
UVOUc1M236WSYAVCU+IhC3X8QdgyfeJi6VXuxmYisaqd6xCNPjsur+B3+GGnz4Cx6ff1MKCJye0v
3EhmUOHx+ylPsA6bFW5SoIk4yIrG1gnpYvDSGUTRZ9UiyrMAFPjDzjSDuJ6mJiUeGKtDsmTTLp7M
cBbINC4cxMA7f4rr98Fc7iqQJFw0VWk2WWbC84rVDtLDXRvu9FT3Z2qq2j2i5gm3PuhLHvg4fZ1Y
JTQWrRePqReJL74JfGxQEy7blPo9yrFZUyi/jWJi4NkwhNpD/Zj11bzTNbIeVEFeM5VcfVg1xnOY
ReriBvdgd1LfcQckLxq0M2TaVTmALykZdcs7EiPp3+AksV5umY0TcVZLS3e6CUOiO/qxQm3lLlWi
3Dgo3n7Bxcr2JvTHz7UZ2sM4GSR63VIgRgXkDpM+Qs2NxmjIcJz7samQ+pqTmG3qNKwLd/EbgeQP
8x8iOhlSiwp3eWzXkId55Vk3anY5s3G5qoRXEx1BtNev6VUbOZogjMn2PRBnF8GU9Dld4+rR6C/c
XfSD52PHkkr69tzQWGynVDZ5hyzEeVui18tMn5QOp611U3GWzWkd5Qm85M3ie+bTsDB6i5CrzDPD
PFA3olu2kpNz5gNfVszx3O/ALZftpanFvR0jVxZdwsI9vKoD/kahW9w3e5aAiAbpASc5q2hQ3bdJ
Yr9MTtx8VHNb+hBY6RrSJXy4nidv2XtM4Q/UdlqEeLP45g0Ac5OkafpPis3TfkaKjGCS5n0prGBE
tWUcIp0l2ge22Ftow3Q3SN/MXyA9p/JxVl+6MHrKxtEwwpEEuwjQfnPXiZFda7+Zvls6uvB9gwYA
sxC507Jx6r1Ml3jvLwGWL2AGnJWlNX1ews49dHL5JijVH5GYHd51XmdI2AbpOXUQ6dbLOgkW8/i1
a8xylnRdnTMUZLIi6cEYaZtZ5VVUytV6hPOu8upq46EKt/eQp7VkmagZNxIa8u99lgY3LEKlKUo6
exkgfbT33Jqd+yV/9FQJcgVlm/NIcruTnCXbOHLYtbCxu+FGzLnuhXxf9ry8RLORfwaN8Pm9LSd1
GFvJbqTCaAb/utpMASWsm2oiJjtvkrJtd5X0UKsIW/OBsl5dIyc1RWicHUS0LVsJwcCZ0fEmtQhl
qDAK2Yaoqp5cytUEcUfc+2CMuY4lAgkTq2zjwIfC/2Zbu7RPgKRPV13a9xvaxeKgm6nL6wnMhDJu
GgI893veq76IBlWSQdr4Y4gq5DYscZ4JG0tJkOY2Qy7dJnAImyECjML9bYUs4xXIout3Hnjkzpqh
ZAPxujZG6J5N9AwCbO77EYHZZTk48eUwwurVZe1TgqH9XUvRfioimuw95P6+imR6otngn5XUT8/h
O0M4Pp7wR1LiRiOlZ0SRgX53L2d41GLkw4ZJJbZWpP49tx7Smb0OvzkyyC5TJDORLlBIylLAqWaQ
9DQO1w+yQ3tfNLnxPR8iHxAoDlgxG/zPSdZtZZpwTItavKcIpTSSzD5gcWEldnBC7Ser+XLNS09f
06gCvKmi8izmhiMvypmb9y23FwGKajcoKI97pHfDokfpEQniOLig3VQ9TJZ/mJYsO3eCCjSpJpmH
S16GLsD6LUuQ6mUXtEXUtWCfgB7Z9OdhH4Aq3k4Oy8t2EHA7/Cceh+bOmUy7Dde7JZ26Jk9Hm96v
dZwK6as23kE81tt2aTjc4WS3F8j3KSS2IKWVp6uYdlgGMxmdNV05RM57Fc3uNR1Y8skGXbKvxtKj
m6Ass3wuLTqDJtDUbEZvSu/dchDvx8oNPjrGrrntoDFPHgJTSLwtKeo0na42oVVDBSaH5dGfwrsu
pRIJ1XKHRqDsrmRWfNZTW91NKH9/N8vAnqqM17eUlmwbKyfep1DmTkkpa0EYT6Fu5C3UnsWx4oTy
+puKl/qMsUjgDd2GUJohlSZAhK7WNfNDVCvI1MNWMcrpvkErBmENjkgwu+PdgA5MRBYhvAsLVZNd
YxcvDyYLlSBk1Ktb3xeDwsFi9BskA/wLH8QniNx7J/rKXbrclcGkwJ5nyvm9mbhzW3M4+IWzdAbA
+2yOPi6mifJu7tjdFETjh3Ggc4RZSb/VPmjWizQIcQOEtdTE9u58QP5YItTueHA+B21641CGb1d9
bascB6stsgynfqstiPa7iQ3vtMNcr8jc+Zseop4SCw1IfxvRMfnkV0BMEdcb8Cfcv/Qh9MrEBcA2
a8oCm1WTIBKN2mZOZ+15bZomfR8Nfb/1Wp3BYgKwgNNuAFiDkAcXXWi2CGyzEQ7rjB8IcAdktxPl
MwgiFhXzej9WE8x5Ofo83pdInoKDCVvsMqNzZbbNCCqfwrjzFG19GuPCqfx02Gupsgev1t03P1B8
PyHY+16NMZxVbTp1ZQEzOHSLx0g6aT0iH79ALUW6gKjkdRKjKV73/VWd6KHPay/7Bh7oFNn/YILL
UyXjJ1je+pKDSmbv0iar8sbScNppNyznwpUKdmNVzNiVDuWwYgGvIQDgjU4uGh3mELMwa03QDJ+6
sUrsxkv68iEWIBTYuumyoALot4MppsVLsPedePS3VTa135QJ0od2lM61RaoYBBHDGE945uA8ljBb
bQ4Xc2CkSZPqntmwfHSXNEHpKnC6nShb9Ou26Zg+QGXN9Dst2+RTzwSTuXUCpXZeNmeioHDLRe6i
bPGYNUoUXXsPjzD+HKOahAR4opC2dwfJrh1dB2shIerRtgmxsHQbo63znYWzDZ8EtOMdcZ0aioNm
BGKBcOrXl+0wOdfTENVtvprrNp8NNeaclX364I2BjXYLyyLvAoUKQP2YZlnzuQ90fYmj3DvnawVD
7eAe6GXXzEiIb5Ay6XSuaiHaC1MvqslBgJjWuRal+z6VLEVhzYKeDNeog/3q9yAGgu8OAdvccyNH
kBDF3poE8FvoReB2CYQIkN8oHIsV3aRcR2abjKjxkt50gKSUg8rglbttchuiCnSNgny7ibMGq9W2
LjLbnEVQ0vTH/srRNv2Eqq5ji1KnwaaP+/jdsNjzKq7jw+iW/jn3G+fRr71OEhUumLAG7JZObniM
ckRt6t1UMXsXlQKmoYu9ioDqLPvAdRORdIjHbjPYWVxoXQWPFpf39dDy6XuGXGSIY+QMe78OFa68
Ghlx0nQdYk4tfAN2/1hplaPS3jhgmNdztMWrB/HWhhNKWo50eqfgddTJza/zMj9UxZ6F10B+I6gA
+zKUzZDJPQKAjaye5FR6kiQjhwzKUiP6oZVAYaLJ+C7rGpsScEZkIPMAZ8Hj1CwBKERMK2aYaD9T
IBJBYflmKBcn3ACquPYGeUukUKzyaxg0qvQn7Vt0pjjMdBfuXPEEu2MykgzY/tBDdnzl55M7tuem
bUNnh6slmxGp6bYiLmjYQGmt1Fiu/gKLcgrtmeYEUOdFcgqYKqS2kb7DvgMk6wWZbE8TCH+NkixD
U30FILLr86mUw9NskuoWrwKsCWAKt1Wt4fDDoDPC4sVTuYqYd/V/qDuv5bqRbNv+UKMD3rwC2Nh+
04qk+IKgTCW8Tdivv2NXV58ustSl0H06J6KeShJBAIk0c405V2Ev2Y1WpHQ9MlJz/ol98y8iLb+c
S4g7ajreR2xRH1gltXUn2bTs+vqyzT6JWOPg16mrlzECoZhOk3CzLQk7arqRa2bVW6doxz6gpMbZ
7O9Hy1XNfDdYXBX2gt7lzrVlJnnm77UY0eh6ko1jySFracJ27I6lN8wbQYE1WiG0fzI435MoVzVT
RYy6OsEwa5H09+HOzcrrpzRVSz9ezDcJ0vkk7X4Naml7b39/Yz+8EukDZBZ6v3uq3t8YbVWUrIYW
RTehGpcunnpoy2QKpDea+98v9UsFp8e65L+PlaN3dOR/pSb/FyKRfNZ/etx/rS+9dW8fmcjf/8m/
mUjzn7jwsEBgfdZsTJMMuz/qS7b+T3ina/QfZn5QJB3a699MpOb988oOw9fxTfz+h/9TYVJ055+/
N2jmhxK6QUu/XyoxvR8dgG1o60iPpKlotL2jReD70bFQkNUnW+QbQxQPlaZfS/alcWVcfiZ3/vhK
hBGrDPcr+v7+SuaIlq+YWb7JnWW5II1bt9Oam6wqff2TSe9Hl8J4h4LME8RM+iGjk83QIHXJTamJ
dpsUdFVTNOu+7eKfUIHv54x/PTwaTWNiwqZP86gPujLUZ9vX7BpAh/S+CPqZpbJihT021HN8i9YI
z38aXH8UCP/MyV2f0X8mqT8uiH2bIgNqNqFp75/hmAkzNbM036BgFTde7b5mIAVnhR14lCeeQsfC
vv/JxIjf8nof7y5L8KzKO2PnREESyfP9ZeMSjMfrjWRjwrvfolEV36lnxxuO9MnOSBL3gUPgdFly
UCND9s2OFNniAITiXGJnsEKrM+hFSIunZ09L+ygT3XQYCT+/XRPhBmbZWadkGVCNVKXZacJ2HqgP
rn6tzanf930RB2tJGJ2PfCyPzVi4BzK/8s+FbpUbR0+8AimsqjkL5o0M1bGjVrQUs/aCD1YGncER
cATR2yaGAujWT71y446m+zWmcPRq8uo4Fa8d280unwUFTrmcnLiUb04Nn5OPGQukcxnpkHpES6XP
WZN7WkhAa8bz4CA2wywGdFycjy4bw52rFTbZs6nyrJmJe7EclHGtHGVk20ObBjNYyVPlWP02hTm/
QRJiu9jYKR3jPbmz1PJNrVt9h57O8YTFTjypdq29dUOuPTRwiLWvzmzp/XJZvhI8iG6iTm4RrdY0
bBUzdoVflOMYKvZgofilDQ+40LPhxsrUVvp2S4QEa4waxNJuTwkN+8BHBzWnYY7SvYwIOveomdOj
kzTa3l0yK9SV1e79rtK/2Kuh0OlRpUFshf4WrnGqnGYdOVlJVcvv4A6/CntR/DiJtUfFaAaFnWNs
pcEiy+xkc47ajWUR77vUVTf62oow7rz+kJBKdZMVnbgFLYr3miPX0df4n7uhVBXE+bKAvajZOOZp
ZiKauDM0V6GPh2bsSa0rrdb2y7LiuNonpXOQmZV8FugGGvvNGNs44gG7v3yOjFU1DhDn1Zsu+k74
tcz0r2wRIZXysh92U+zKFPS0s/1C79ydlqYoSRQgCHgbhBaaZT1u1Tq9SXuH7N92Hb5JpoADNUmO
dSjjVLgNo9PupSq771T/+mMWC3tvqzzcFQ9elPZry5EmnxKEzJawOnblRZgVsn3hdCX29pgZCCI4
LgZPSZzQGGBvirGq/LFMQXeWcdp5s2Y9yWmsbzmjtptEVAgpdRM/u2ySAk3P7BfFLNWDWyb5k6WO
Kzp0W7wuiutsWpAlGky63yWuuUiyO3zRSMcJLVsuj6lXinvoK/tks1H9FJe5PvnCdre9UMXBk0l1
Vvn6SFOM6SFprIkKJdrEF01LkUnkWs0PkEdqmNdT/C3FUHEzW1UWrIuTH70URFax+v7FNRpH3pls
/IqNwq/Rf1USmhFs9IUt+U5Wi1oDso5SDR34J0SOJeni+p6jo9Gyg9bbdkcX2Lm8G1U9S8J2UFr1
W+UVaEfGOA7xtlpbt9rGlgt6RjBkXZ8TtY93udF72ac8x9DkC4DGb/3oDU60qNB3G5FqasOJts7F
mSWF572KmQ4S8SLN17VVbBnOBA870TWpXIYKtM50sNPG6X1buLeqLHdORgTitkCsASnyAA3C1VuU
7Kqnz+UbrS+Gx3SszTy0vDV3NvAj5tl11770i8Usp0NiTXF9qLxlfK5KlQM+ZsH5DZafakRrXgm0
Vu/nr4OaKet2AGl7mobYcw65k8jfyqZfHrSlTIzHLI9hiavSxiLslDrCUqcouYmgXiLmJZmhyZAd
QXHfCXh6JY0/oVJ1W7UhxsY2TSWIe3myVCK3FlGjSfZOHA4UJyKQBJQ4z2F7XE8H4SZRGw8MuGqJ
nxCaqKyUWfabmSxrMDZJQSip11Bz5fb5i40L6KbUciss49BVbsyB21M5e3P6jHkee2VUvmeWM55a
U2luwUK1QC0GPM5omrtamRbErvEhZ3jVUg0m8tJ2KtfbarPD2Eu8x37obzob0QbQuOFarhqVbb9t
hH3QnbkNXbrk4FMwtRvdXJ6G6zNaky0r0MZtuyN1uaOdKHsKpEeKaE/wFC9W3abbOV6+Wq32Zoyg
ftLcat140uzmk6sm4yfWoW1LLoxqi2Jvd50Fk01Tk2GS7Oz1SfhCDPu6qrerbin+aK9P+cJn48dC
hI2zvhVpd6rz/MwquZVe91tfa9vaMG9MULqyaB7qlj6khlf52LW3k21sUycZXgfmBuDguA8h3vfO
uCK7V715Gav4t8ScHtNO3jgag8Sr7hp9uDSODnWXeM+dAtDsxQuBsTIuI9H3d27DOBrXnaO2x6Ro
t/HSwo5myddZ9YJmWHzhfR+aZfBbywuTtXiqm0b6kDtMmUXGWTpFLIuNQGurk2XNn1Pb2VHvDkZC
V40rrJprGwopyNbyrRv5jVftlOTLTWl2hy7pW19ZNPabCM6mbKO+mzZO5tzIfiqpItoXUeus+8Zw
tqjaP5hOtyHJY9uOM9TzlNMxqyP4z413ZVcyjvRyB/0X4RnBEFEsn2NLaYLM5vg9yY2ZuoWva4xh
hHuq/aNXh1OtUC6krBsKKj1ge5MdIMlvs9ptfYSFxde9LqjdAvrd0bd1i6SXLd2tkmTtswblhLJk
djegv7fGaA6NH89GfSpWdHq9NYtoHNKDmY6UPPF8+k5ePKYWW0M1r852p4htXlR4kNI90tnR6pO3
os6/VYba3iem2CxOsviEaB0yFPCxMXyBzP3gle5xaYVxkykZ/bAmxdtxAW4+qyi5LGHTGWrkSKWL
lNl9XuLlu9nUbFAsewiGmmIySZNFQKzbtYqrOXc6WY2XVM0oYxf17Ktqd2maUgKxKsOdiv6892rr
pVdo1Tj1y9FzsjiyC/p9raW6FY2U92M3xFFdt1MEd77zVn1605WZSDpndQ7QJbcADABY8RCYnb6e
c8Xaty6CUUpZqxO4BGZHeTVY63canT780tXO42rfVfOU7zqdgHrPzLLPueoGidJcCowFLwlQRTB1
BUaEXt/Cmt9XZZ+HckhfpEf7vG5OXhabK05cIJjd+a4f06dam+6pHxy9qRe+p9cJgzveNpOuXzRH
OU8OunBikxZQy+RhpnygGePeKJs7z1gOQ9qfRq2bAXzsbg6BQKdtW7tnbS3WjauWr0UrjrbZ7ep5
uqlbq6Ijtn6CYX5sFu23PJ12jtHeY254Kgr73rCMCz07Tk6R3ObeMBI5M2y0ZVWJ8B4MjunzV1tN
Q9qpg2C7e0921EaRRVrzpPC5+jQhoKFlfq4TcYFizSLXTS/1qH0x5jJcBwhviZaSLkxBmuK+amZ7
LxYNUsB0brK82KBMRnqu3XR9kQeqU4ZasionW60eYQy+VJp9JdXHMFHmNKyLWmHITglMBDpCx40L
Fzkd6AKlrKjwk09DHiw8F9al9dTO2mnN+NYBN5gL0R8oaFjGvdPKi8Yf+nDo2k7migwoc6FiNsbo
y2ZwfK/RoQy1fVW7zUbtYKNL7Mx7yvt6oHT6N9XlJeaELniKOQdarnxtClONILbtQ2ZMKpNi/6mo
zYeK3kZYEsbM1yeaufQQblQljS69s7qW7lM0F/CFrq94STJ0Shc0QNTk+o7NebAn5ZBOCtS3cR0q
3ktfALCQ1uT02fqwztQyGiq/fu6wOPVybaNm8rSIAPNnS44LP3L6vJTauSxYb/Dp8Wyb0goUvae7
8NrXocT8800fnS86fpylV46QWW+I0stm1uMbpqmNafN4C1HIqLFzz2+xWURZYouocxvLp0Lx0NUO
iwtcM/fPrdjVJUub78XcHyEFElaaeQnU1kiDtI89XweOOM6eyf4t8xxYoB7oUS/6Yzz2ZlTLWdmv
xYD4GGPh39lZXm3r1c7UsFKbjD2rgAtvDWot9fK9XIcmzAuqvGjltLKrmmqjw9VsZTxYVagDz/sa
pZqnFfD80MM2fBWeyB9zr7v0fbYEcunKh5WYPh8zFoJ9EuunMidtNVClPTypFVxNXrI/Vst++lJ1
ugvkUybapjRq9yHFXxXWgjPf9Vtk1AkhAjSW+juV/vWkNKn1NAqiMhyRjFtqGOSX2GXWhEuaN4Gb
5FSR3R5ZXYxFcp9AB7/lajHvOtM4U6VPokl180ux6On3bFgdGRpeb78qhLQFg6lYLA9sqwMp4lzi
bvH2FZ28MUj16rJPBw3HZUYFYLtWFYcmoZX6KYmprUsVI5g5wddXqaSth0tbTDCe+dJhZnqQsrdu
DIeepV3uwUoYKLFSNb/HhabFfoxX/UrL2IHIGaM1sYCnjllwa0paCjRdbj90S5VtVGOwLrIicbfW
izmK264NmytVFKvWeFOlpv20jP0aB2YycIharuTONDpHAu4oo2VUKO8aT2BZ0GolMIDGVNir4Tld
Ev1YKZp2hzjQZDAiRn7W1zJ9VETO9jdW1amlHyqVTkas89XUlHrTsIA+z4zC3xxn6DZjNulfZs8o
TmpOwWmwl+aYlF2a+/S/Ym8Bxdlj/BJT6eE+cZtDPk1iq4vR2bVmLM9WLOFdU/X70LdOJFRPhmac
uI/ZPBs3LbWuh2nVlXDpJ7ZnpbZPLBoh5aP7bey0eCOYSA796vGiZ70Lr6TqcrTEOtx3VnlVNZxs
putQRh0lJJpGSw8pBddJ8IEl7Jr020Jl3C4ntSRfw/2t6hfDrTeIu4p16yT6sgxn1WxTbQpbG6k4
dKB21UJi4nInY4NUjYmhmGIbaKNwihrFS9HOfWfFJg0IXe1ZmuWC62bODNMfzVrcg7KeCF1gcsVx
tlcTQS1Mp5S9lXrrPleLZXDYSkVgxhO2MQqIG5vfno1oYkQ0RtEjTSvaU+PqycZO3T5051Hd1EuL
L84tlo3WlvF2KG0r0jx72o2DyvZkHTedsbTUaYywnpoqysvKQYLJTHo9GhJjh+6ers1McEnFt+3E
bkmbvd7n1DZvaxb+NcgyvaP+z+vKG6JenGKm7YXbbDnyPyxQitcX7O7jJSUHXrabTE7inPXzZ/xV
320qgdfyHgCvIZUNPcWMA16Prdmt9/hdDjk6+kE02FS8WoynWSwyLFbNiuaZBiRjAwMo87TDBuVO
26FYi2OyQCalWUsG6GIYL7Fnf535nreC1NPQVNMqAmUeNmk8LJu6Mh9jnU3wcvWEU2PlRKHD/DQ4
eQJHxvZR6hXtBC1lPMMpNVHcVN1e1hbVvDLWWSvXWbkM5cYm1yCCFFBCp1ly37LWL16XMPKoYQQl
Zcpo0Vo+rEUnRbxM7DvLNI+dtdgUhdYTv48VWIunE9yWZ61fe3UdNq66X9PaOfEpw2J3jkG5iaKW
nifmTdc0lzmtvX1iqzIS5uwdWm/SFh8RK3vu63I0/L4R037oii80ECelvpD5hq4V46Z383qL68Xc
mL2wAviHMkyn/i1d1ipK3KoO6tRVogRL4T5Z3famrYf7TAg7dDrxNII2A5NM+aZrl9cZMAReZwTs
1Gtvx/cOcTHby0Zv4Re8UY3qEhlirDTjZSmrNopH6pszOoE/ucYFqXO5tCi1IafKMuSIMRytfF4D
mEaFLZFlgb7jO6jZcQSlxsAUah6Dy8C/OkKJjxzU3lQ9/w2X1DFxmZqntSwuGfjUOfXiG9cqOE50
+vjZ8JQMOi2Z8dmOxm/XrKvWb7Wh+mSNzIJFKe4aqaYnl9YqQb4aXjSqWbKjs5j6WWNi3kPFdKGs
WufMFJ8FVutiTOuRMlgIBh+JpQjmLNUhnh1rr/aYSQtdm19W5NVND/5zQgcvbwjAAJCCRPuiwCDd
mUjzmZ95VvbZovXQpnEh9WJufgOTBaWiSwAaJPx4P5RJedDVxYnUTqr3XmNl1LU7pQ1Eqaif3HZg
sVQMGySqGh6qSjGOnMWbTd057bNQxBRoStuewXC8vRJ7WoazMEPYzBqsfTp10WtagBtfFHvWiGNr
nzAprJg5cyMYMcQEltE1oa7r+AGm4k1PobtYLhhvZfu0msZFE416I+qeypbjsStz2iqbfWFMBUlf
i+c8UYQuwnTVxXb2OuWA76UgzqcoESHqT3mDzL7iQYvrxAnirIbTcRVq1LGphwveXV+z1heGA7xU
B+gjSTQSflZ7mk97hjxI+Dx8a2SkmGyUe+21NOt6Z0gN0dlQWp/v6daex95P3NKNBsp62C2TPPDc
xr4d26K8mJ1x6ZqKTPzVWdQQU6K9V+r0kyy0TxrQD9JnwkG+ttj/kbNDaHXHLMGQcDtPBbfJA0Pa
T61i9H51dYOVa7RySpzyau8NFRRR89nJXAINjVtjcV+hoL6wlbLY4mYjqKUrb3BQfjOb1Ywyk1Cr
2HQ4dvT9l0RMocybZd+mCoe8VpV7DZL+lm+uOwMcSfJEU5OAWq0Pm7RYdkkr5o3dGHkkaLmmEpFb
5wcIiLOVLs9Gu7zhhRg4sU3LQ7Wq/b05IXC0Ugj8JV1pbyhd3zRDyTYTM57rAwOBJ6bTERfoFFVW
5T3H/UJKqtFwjjJc5VwPbJ4pFfsOyS4wGXYaULp9sEf3CYz6WGt5ERVlHha5xQrXCRtsoP1c2fSu
0eNp24zzwXGSHZuGEEH3tGDYegWZRmJIVCIXqt3oDA9TRyl4dsMyX+/tpmgCFPjIypBCUrU+u+uo
s/etQsPKJE7LFMK460ME8LDjH9UWYzEbgOyr3zm+i5PCyHfqMZvAnk19i6n+IFpz567l42yqbgTN
B50y7Iaa+dJL73pleMSD+KmrhqCrXRBSN0rmcjMgh3jleBB9GhaJHU2x9l1SIOg1B7q1v62U1XrV
AaC7SQsLjcUWT2motwpmyG7T18v6nDnlbh0rSjhWUOBYb9ioF4VyhAlkffKOhgP8RvPzANUhmpU5
YGSAGhuRZ5VPTbmGSdp9hlHye9SY6Xq0WcVBVElQWk2EvxIvxyI/j6Uddbn+YEMENJ0uffJLvMPi
2Z/ihjgST98U5sAoWkMvb4EzGza0CR4ElH9bZ31znGBCfvdF+a00mvYyl16/m/Qa9+N6mMA9XibD
OJRWt4WD2JsJq3oaz3shjDCBiNDNnC1CNZ5kTdq7wt6kiY1TBQSOYBDMSR+M/Ka5qD83WReKDMLG
S8Oyam6phr44CtOgK1i0VftUWtV91SMgeapEWqmYvGMZOTUR8qPGyxiCzLFPs9NvE7AlNI9bw2jo
d5clQZFQN5JupHh5deJRnj0rhjvq2GV8NSb91KdpNKf5rTmZxzYb8rAv+kc7Lm6hcVGXZ34I6jOH
HU8fo0GIk/BqCk1p+RCr7blYUL9Y0Q2physUQwhI20D0GFfGog1W73UplaDg4xMsHuijym7Ws41h
rPoV1D7lXX/u3Yb5wgXraY7kD4SFxbes1Psq5tg/8I15M4U/v5kG2Im6vGsKcTLG7HXqh9tFgNBh
5Tjo2QpOZrn3COsL24AixLwjN7Zln4cBZE9RrgJm1/pVPYI75zqytgVODNh0y4J/V9jy3LGlXNUc
AUFHWuPu8xGXg+XJ41gl923aEF7gjMem6DfJgBBbTOo2xUDcmNpxLkFK+snD6yuS28oqT6ZRFoEt
pvvRWh6SIg6dTD+mgzrSUaefNgO2al96zKYx/nw/qY0hkvQcS5OYsyfjirPtxs7MV8ONXRSJ4XNt
Dk+dydSpFPMa5r1zNPXFCUXRfVMJZDS84Tco1z3G671J3MNcpZ/Ha4SG1X7SrQr8ZxleC2M8rrnr
7alFPJrMWg21QWqcZ+klX5ZxOSSjF8XEtC1ethNuzHRJsefqbQ672MO2191PFqICeSFpoNHdtTW1
vZWX29izPrmrcuPo7JNrZRV+L8yHIa36IO5kYIriPI3l96w2yD/QcaMoN56N3QAuntTNdB+bHPyu
R7maW5+U+oazSWio+dEqkmPszfe53d4PKsW8xOoPVdNfWP9e69QzA1sD3RPJvC11yf7JcQk2Hseg
XKsbp8tP8Ik5uOD6TAUby8R8ZV1uiqRaOVfE6sld1fRBE5zDlSGbLwRCxPvJpd9YsIz68LCm5WOe
TTDqMTJJriqAwwsnrX1CXsHewT/ua2q+nCZNHf3Cgy/uUgkBy3fB91Hs+6V1tgJU9VIwh+xk62if
lmtdUCXr0q80Vy6+o0tvX8x45/WhQvBxuyrZTmxnCetdspVB563HFLTmrFuWBHLEqxjVrZJstK67
boFcO6KQTBG5LfIduHDyUK5x9iU39Oy2WFpUn9xbWt/AnRbiHtfvxyW1bg0nUbmZ1BNY/3P1+zh6
KDFE3Q1MRHGaBSJem6hVky9FMsfdLk5N0yCxRQyflaldWCGnerrV2qGZiCd0BxYrnBg7fvaX4epQ
iMuqu2upHu7qXHcejNRbn23Fcm+acnQvikf70gDdqLuCamvYj6a6wb4w3yIdGp9jAMfXCSV5V0+F
RwRNETeRDdsXZJThCtowei1VHllGsZNO9y1vZrOwvdnETc+mSmcNq3qRvnmtQ4pPvw6hPcs5oKpu
sB9fmH0yOR+tYTYiygkgynXs3VtQ/NSYe86NBZuL1JeKTrotKgkT+zidTbKmzu5iAWC7lT49FVU8
BzEn98NoTe5bUnqszzoqqMgHUmbcYQwns5g/ERCQ+ZMhvoucVaBelrT15cQCoHlqs+v1aji4A2ei
Ke2/ZUny6khL3qSoBxttytvHobwS5mbdjydvzmuSzof8obMQVpspRZRBVw3xVGqBA1FMhkvzoJYo
PzETJUVJBFQalH6pqA3ikME+tJ+VnmycXjL/qKsTOW7bHNu6q/iAmNqAw0Oz1i41mnuEb9O+99QV
rl1aW8CEO0pDxj3BKeyD246/js9cC+erMWFkt/089/O6L4wcnayXVR+yhx03lrg6DtNl3Egk1BCM
UYYjaXa3bRq757h2lMtSJ7XtO+Nc0403JYQ5qcfiRseuqbC5FEezmyfWjim+riYQFz5+bTj+3jCC
wdKyY5yY2Z1aO69tp7cR+k8fidwutuydvEBxrDL11ZqFfSCi4aKOTp0yAnqKTVCx+WGwcu/Bk7k3
+v1Q999WLcaPIYaujFpnGm7cRi05rtlVEg6rPmxH4pLY9LN944jvmNvV7DvJtiCjmN4RhcC3hnxy
xmpjHnpXyIOZN0R51u1qI3QkTT5GINzZbqAAiidCZDF7f70zH7VG6E1ozcZK12MVBUCK1bspywFT
crMoCztGuVzmnICaRRPyReu1cpePaRJ6Fs2wZymtc0qhjp+p2Hgdeie0CIHimS7l6rtZrfv/WCuI
nQaH5Gb09CVhLAtVj5mvY44SdRFrL8SC2skLsCm245nG85yCiR0x9v+Q5PNoLaXIjRgBrChvuEKj
NiZb9WK3DiER/8jLPOttA6GiyQik9JOUa5EFVQ1zkDVL8iRigzPxr8N4/5W0e8fj/d9Nf7Agsv57
+EMwfIGV/Ffy4TXe8Pq3/+DyHPOfdNi1CSamB7XOMgF89weX55I5aGn0lqLlF+q8c038/YPL0w0i
IWBoPU8jGgI7MXzWH8EPEHtIxVeUzgZcguT4ldyH97zVtRGLTSS9QWoBowHO6wMqVwMFYwKS47bv
KfN0hiYI9tF/lq73npL711Vo4YDpiYBjoMUPCGqjgIIQi8XeqUElogaKEZAwgjBVftp67meX4mn/
Obs3y7xJdYCgtgQkfLWk5oWxG5uB6HL1X6mcjNcfZzxeUbT/oGq/3xTdKVxLpZs8lWDjw5VcdyrM
Qmc6qmtFICRYChaTiVNCLpNmy2qOHNmrfeQZWv958jrjJ7TtD14d1Dla1LXjIVjlh1enYR/2CgUW
yx50G0sCSqIT0w3qT+P4BxzgD56nZTJqOW5xs+rHHLu+SXotztthqzWKcsQDkR5EqSt+J5dfa5Pw
rwdqUtuGz6YqplofWEptKl1lVath288j0WlG7GzihPL639/QDx6bjRVeN7FQXNvZfhiLVJIA1ZxY
bnU19m4KUzoPcIjVT1DGH13FobcLLkiARprKvB+GgwNyXTSm3MJnmselnuO7hZS6n1zlQ27G9evl
vVyTUK/Piw/5/VVqMsLYBOoozToicauRMIRc4+5JhHMOAsiS1LDEC7EOi59c+Uf3d6X8bWY1E/j1
w5UBgyg9VJhrhgF/kVKb9FJLEWH//l39dfDB8BKaQ/N1flk6lL6/P2cFgGtLvdlWVAuDem6VE6Am
hbF27X4C2P7oUnQLowGjbvJF/55P86fMbw5Qi4oC2mxbDa6PXYazL2u7u7S0A9r/+l0R5QP66Jp0
JLY+PDtZjYlJUathiKtOSGPwMoASySKFwtIvv6bfW9f/z6WuWPGf7spo58WU0D1bR/bGDiLMOs6i
/NkN/XUwvL/Kh5mIMIihaTql3lLoQS/QTO2c1iLf/X88NsxLZMVAsDsfPTZpmS24ygT3soplR7Qj
6VyKlYaZWqbh31/qhzf0n0t9nInGOJEx5eQaRMlx946w1q2d6t///iI/GnEY6f59Px8XRXswsOCu
Xr2lRZ27RXdwgBsULexpVf2TOe/6mt8vVbwg0qUA4vlcvY/pH6qqxUusuvU265HLhCytXQpHGKVu
+ZXZsPjJm/rh46PZA/OCTeNOy3g/6hKhrJl0nZrCXKpECjBnkCvOrzUdvS4X5EXRtsliA4Wz4KOj
p8WbX5WlU23zRD5B81DL8PBc/uJLInKezRsUvMuwZal+fytXajeNpVpssUmOaB2J/GYk0GNx02Fr
+/tr/eWx/X4tTEqYgwgIcz48NlaruOaeORxysnmLRYzp1rPSn1kWPkZEWazm9IEDGGfjaRt/sUfU
1pUrqABCwA8Syi9eeqqoZ2+mHN1sRW++0exkPivG1J6QNPSbnI5WzwO8DQSm4hK1aSQrHOHVvwxx
cGQF6B8qg0L73z+Pv4za6+/JQ7cJuacN5ceutbE+pBYxGAUh1oP32snYumh23W4VYTohLaF+ef9B
IzCcBwwlWjBT9P7gPTD1dES0cIqtrilPsLpGWKjO/KtTCxe5tjLjSrSENa+ngT/PyPlaIXwiTW3p
39lFTtmOGzrHDD95dB/j1K7v+LpkEtKgkanMBub9ZZB8DTylCjEtvKa3pkiMJbQVo9I5zoOsNn1G
bmczdfju13J+MQwgD7g99ZGZHMZE75sHVxP6aUJAO5U0PHf8Fs987pdwHRs62wFOw/pdLQJjc/f3
7/2v3wFVPfpkaSY90GlI/2F91I1lpcxm5iCLC9WgQda7Tll+1kTpL3snWneSOebhi8Nxwsns/RNS
hKcO1DARJ0ls/bw0mRbU0yKiZbTTY/f/SDuvHbl1LFy/0BGgHG4rSB3sdjvP9o2wbW8r50BJT38+
9s3pUgkltM8MZrADYBYpcnFxrT+MbfsuFPN/zhL3n29P7yU3uojGcmRcxDnptGIptFyODCa9pGbY
p4ETx3SJqEQYn61ltv7Fg3NOjmJwHHRrQWR/nFM1QwO8npvsiC5ktIC0AKt/CPvO+5FNbvMjitGc
o0reUdDcCUfXx4+3BfkdQnJoc+trBtBgFZqYoiQLFht/N5GnP6xYutH3xXycFyBat5dl63tAM0Iv
H4qijbXt5arkXlTRH1vSIBvoKhUl5FdLPj2Odp+EgZ3V5o8hy+ygnu3y6+2htzYcG4FUjFwd7uIq
8MZ6myJpOqCTFgJw6ePePkLsyoLbo7wc7dV359nh4HNLgOfJvUqTEFG0RdLmadCkbVuCvgQ8Aa9/
+tR1FKrQ9zQeZoqoXxd0Ro/VEpn36P+G5mlEM+Ve19DLuf2DNqZtoCOHVpWMFdb6bkuqRdMq+EBB
V6DMUwnsvdoEOPHbR0F5DHkGpB1Ntv7ld22XeVqG3EKDKFYgueoFZdV02CMfb83l9SirT6gl4TyA
x0sCMTvFOeM+hxOfKTvZwNbR5eS61EqwPCCAr0JTWJkNtHIzDuax+OCWqvE5huYN4CO2GgTBnWaA
ZtPMMIdqxU6+5JUKEhktvNh3U1u9TwAPlvylp//WOVR/6slJ9kwtt1YC7T3qSgRQQGKr9e6rRNGi
kO5hOoj5DijM8ozUz54P61XySgWVzg5b2eStznJcflVEnbQoTZYkSNDzfbBQKjoo3hCfydzHnQ0k
j8X62Hi4yyNKimktO+lyqFjkHbJCfRxQXfkzgdjvICYe8t75iqihn7r6z9sbdmUFQWJJdYCSCkbz
zBEzArnCrx5NMYilpZ1oAil9kwXFgBwHDYioPzU84T9o2iICpbX7xylVK3Sho9KvKyN+5lNa32//
lOtVZk9zcHQw5vAr1g5O9FHU2csSbALGfPliu6l2il0QD0ZiFzvB4DraXw61Ck4gQXtI6Qylk1b7
yPlkd5Y2zMFEg+oddELz/3M8eR28WmTN7BArCBlPndHIs2kM/U6yDKiBaoOixeF+5+heVeto2uoy
twPfZLGaqwCRkuvQ7q3iwIAxeEfDCuWVxIE4Bu9q1N4rZZsdhVOXJwz33H9yWgJ/bn/LrW3FEmNj
wnXq2ra13sdGpjSdxj6OGr352Iqh+uZgpXNEGsp4FHzlc+MUeQBDK3vw0BA6D25MR7Ae31p+YCUM
1UWw9qU+tabYxlPleHSt42ASCNK2HLsjmJIWZHe+Z764tX+pf8kjRaGUgtvlRw4nWrURHfkAuhIK
d+CigTLNkiZazztRYmv/4rcDRwXKN43Y1eqC6UbJPHeigI5p/GDEkzhD9g3P6Zwo8FDydGc/XYdZ
Sq48ovB7IjRxI1xOLRtbWqgowwXZElePZTtqf1SnLHeqUtexj1HIGagyY2kO+ftylGZK675r1Agm
aDh+r3NFPyCKovm6M4Jh4V12qlHJOd3eqZtTY4eSHKBHTRXzctCIWiOpZhkFuaHWn5dqEB9jzRA7
AWAjHTLgy0NopuhGNvtyXl5FAEVxpylX0ihYcrP4mC3Z/CsiLDzMqRE+6aIBSA0t6WyWEMkgdqAl
UjqyPe3S+qvAD9ye9IvC7+U1w88hrUO8hCoVlbnLWcfNQgBJC5ba8KoPGRnctxKiCjdoh+1Hmhmf
VLdEo96ajea/KtWMswqW+i4L0/R9rUfRvVGiArPzq7Y+hY2TMzeszRtFtpVeR8lC1QROKE0UtPDM
/lNVFC4LRCrznWHW6ijyyjMISVD9SQYpDqzGmYUxdwhtRsHAfvhZ6bV3ztu2fvSKxXqsB5uuN+Di
ey/qlDO+APXHZZqnvUxx+1cA7jY8nmNkL6tiC3sBmSpHUXwD3MX/StGax7TC8KAHrntsht6lBOxB
vQJG+rQkTok0pVf97/Y+2FhxSg4wtimMgKtfP5xHh5AFKkfxC9WBRYzn6xkCUruz+TeiFQ08QqtD
6EAoeHWu5bGL7VIofrT03xRYOu+TuECQ1pqIX97Og3NrMI7Xi/4LV6C3Os9GUhtLNvaKP6UZQlw8
9s7kE9Yz9gGY09h59untS0jUR9rGAavsGKurNvZS1xrygckZ3nISWiZwSHGyNxk3vmRpaMJSJ0BG
x/UoE1wejaEUJE5Dq/homSFOb8MVTMNpr1yzEYAZheevzX8sGq6Xo9DkiJe2YZQR+shzNLvF2evk
2Vch+yFTJh7bqkt2piZ/+ioUXQy6OgdRPrcD0sSKjwqviS6f6B+bfvaCsavMnwgeh0h9umMQ1qHj
v/nTWdydZNqWS5V93e3LSoV6ThIpvhfFZqCORP1lrJfg9igbaQGbEZ0gZskXNOS/fxX5E+RZhNXi
qaoVNhj2dkGsr/L0Q5Voe77AG8eZe4wKLiK5KHStX0MglrUcoVfPj+PR/eqKZnlsazCgtyf0Ys27
+mKklRa5unwL8ZeXM9L7Cgphm3u+3RqTP9kVsE8NUPkBYyf1l6GJ0l9SNfltp26OzJo1Rr/AE2pP
OoDHAEHd8TRz5z53gwHmQ1ucFjlEAuGxG5f6fVxa7mkeBrHjB6xtBAbX5qGIbNDLS06//NUqj5oQ
yW/Pt0AtPaHF0YXBohkthgpuMRTFXYoWHgA5R50/JciQjgBg4+RXplTZJx0a1jOGT4iR9pq6tIec
T14fbLOCUgYXdIieb6/xxqaRqbOsRlHup5dx+WMbqKu2og1AaaF2nD0pVjkLBXopspw71+HOUOu2
oyq8yG6Bfvtul0wfuCa6e12fxPtmWsKdb7A31Oqoo7ERhk4FQDgGm/YF1UIVcYfefdfEw56T+OZQ
Bs1UFXF+KY10uYADehOpR3fYH1TIsiejTuPhmBmt9yl0AeHf/lob584laeVLEZ7Jq1ZbS6HigzBv
6/pg6ZajErtYUQgwkn8zikMWLu9sCuuXU8oZHtAXe4LKPaj4Eq5pHWPXfHuUrbyEyfy/YVZbL3Ot
RUXPHUvNEZpKMzW0vUPFfKfV6p+0jxBsCC0kcdrEOqoDuo0H2+6yt0dm3BSwL5WBEwS6PMuvYqZw
cg2l247tL+UHVAsB2nCGS3B7qpufzSFXoH+Aiam1WtBlQbgb8io7HyewgL9D2Kcsoru/GYV6K0qB
LvX31aZH62cOx6J0fYrkf+KpiXytbMadFsjmduehLTsgPNTM1c09UMThvcl2T5rBfIoxGP4mFNcK
ujrcK7ntDbWaT9UWLhwTDnGT9cWjRpYdwKKCpTjVxen20m0NBSRMXp48nThbl9tAt0c0qBThwhWL
qru5Tzus4ssEF4fe+YsjTHeCPMAhUzXWqU9H043aJke4QrCLDK5qz2Qd+s4R3kiwUEK0MTji5Qae
bRWVQqytsnJM+UxitB6aOUkectBqd+BapTqR20r0f/399ipuDkqGD6wJtyHbWR2mcdCUEnKc46ej
qM+yA3b2QlM8Vn2/fKBs3NNqMJKdUL9123qQypgrDzrGvfx0NXI2ozuz62u8Zp4KIZBFcBXs3/LB
ee/gUPb2iOHRHieVo7rP606e9VcRY8yspUZUgxAMuBjgeV+hTy6at38/6uAa3QNKpoB1VhsSXyR1
VkdGAYc/nkWESHPJmwIhgqZEJa1vvjbesHdBb9UO6NdQeUahjgrMem+mVVG3IyvtkzCg+NKgePBR
x0Gq8u2hdP8ZcmKkWRvlc9TVtl8nsqMmbM18LLNIv1fIW3aWYeNcAiZTLYrG9OnddeA01AFHVZDV
vleFsIiQmMOiB/8s0/P+5rtaFvRnxDzhLJr65XeFNqhBq3Idv84QmRgF4msmeOCdlHbjJqBuR25O
u0MjhZZH6NXugQEk1I4A5PcOexQlKBi7Qxe//b7xuGYAoHqMAzj0cpRoWLoUfzrmgqGOnzrDv0s7
lsHt0741FXQsUX6lqG/S8bocBCsHtc4LzUFdAj9eY0ZVo4VR/xdToVDPf4Eq8IZeLZiLGE2S58Lx
DQ8TGSRfcAiBp7vzWbb2GWgUzIVMtD7pW1/OxdBwD7XjzvG7bnbvhBJpD3A1io9YIbZvv2qI/Nwz
iGiCsFlD/JaozA0xx47fOiVk7shOzgqvEL+MEYi6/YW2ZuWiUoskPIAPNsLlrLJYG51lihwfxEJ9
WnIkzmoNpRikEXaTORmQVk812khkc3Q9wdmsC8WaloKzBubha611n2RoWOiV5EbGcP766IAK+tcS
Os2xKaEUiU7/Ifrm519MF5QJGwXJFDrOl9MNBSpoGb1AoteANoDlUtXLzBJ6O/Zmt4eSqenVbMmO
KV0Qoh1zddNZk9tnhTrjR1fjshkhcHaC4xAfq1DToOfqmCKLsjm3aEl/dJsu+os7iPsVMifPb1L0
9fmG1AHhGju83M1h62IkDLcbNs3tSV63VjyTLWrJi8DB2FtfJeiV4pVzMja2r1SeCekzCRGOpBvw
W9Ea/dFaNPNUd6F9xha3+opG/ejjc9U9m+miTzu/5SrY8FMImkBlQC/RvJP//lXcXBpNn7JpsP0e
oaZHOH75gz2q329PWL86MFTXdAxYMJCV5YZ1Y1BA4DNGcO2+aWMpfl6aQYNd1xbAL9VxmHy31Obf
oZGRTTUqlrhUE0T8NHtL7UCwjTE8FmaiTadeVMUUIICI+dFodeWfSjiZBeXT4VZtw3p8VIcc2Xsx
a9n4eWp19avT0baDbSTg2JaWBo1YAaWyE+ZksHy9bU26KrICyzp64BbXaW40e6J2m3EMYEdV7zte
C8eydCGj4mmo3tVoenxVU1357/ayrlf1ZVSKRNjDg3ehVXf57Worygpdgwxht9hXoV0Vnex+RHKj
7fYU4+UftZogUYjLiKo+z6B1UxvGBaKR3HVgQQqEH0w9fl4W0zlOka48xzVKU1lkutg5u9kObWG9
tFRFyZmwOARdTOxZiyN7mEtZeC+P4APM+Q912d+LWiMBiHnTXWa70d20dNO/b1vYlzGpPJMiyoGd
1fmMnRltpZHPaeYtTOUIqrYaV+4ReN28cw2vs2wqcKbqAGokuBLgjdVQlpsqkVHaqAtyjfq5xtSG
SuX8g3g8KHbp7Syn/PNef0g5HqV8tqop26qqXO5X5x2tnBm669AEE7zioEK58x7rv2Y6DEk2nTVs
QlDt9ez7iXv7kRZ7bO5MeB1wXn4AD0GdaENIWFc4Gw9HZMxDmmDuO7zBLS44pMwmGHe3v+H1vuH2
oDHhkn3IDvbqcLiDxktDl24GiJ2Wx7rUx18T4q1QDio0DlxtMGDPz3vuquszKafHdlUlG4pre82y
MUNsO21aMkE25j+w+06Pbd18wUBkj6O0sY6UiyBcUSKjOrb+kEbtCqXRZnRqSKnvi8aG44cXzt3t
VdyYjgUgmrIr1z9Pl9WFuERCteuxrQJqPeI79orKPbl3eVIR09p7k1zPCFoZ8qrMBxoF6LbLrYkJ
TOuFc1oGsYIRh+l0eLvben66PaPrAwdmT6e8TnZNhX3dtFMr/G4pIhRBEw24SWq9eaS5FghTw8NI
Cds3b3eGk90sPhV7fr3dpxR/GCShy0CpRu8IaCjyc4zudkbZmBQPV4tIhdYF+PL1Z9KydCliXCAG
O/tuF4uBO5h5h/8NRGJFH3eWcOND8ZFRNMeBWWbAxuWH6pPescjMqqCd1OWj0VezLzz1rbBa+cCS
3rGw/GCMgXO+HMUM8SbUYH0HDUqG70SuTd+MSm12Vu56gzMKFQFV44KxiMGXo+RzObd5b0I1WNQQ
bQZErmdtNIOpMLqdiLS1bDQZAaDxEkIRaDWhVLWaDM2mKhhrxB9V8H/06YfljSmsXDZ2NwAWrLZJ
o1cTUihkW6j0QtMQQjvq9dJDOFD2Gm9bGw7LDMC2pMl4hK+iqzdVRIHaKwMY5+7/4rnTzsPs2Wc4
0ViUOqgi3D61W2v3wkvj1pDy5KtrKx+0Imv0BbeklK6V6yiIt8TKXxxWNgLYDvY0ZcSXNPbV5Yjj
m9BLkSPxCLYIRYAc3L5dOW/fcjSEIExAFOAy9lZfyDBV/CUTowpiNC7ueGQUZ8w8MwCnvbcz1FUr
gN3AwxERIeqPLtWEVUyt8z4pkIWoAiq0PYxuF5Cy8Z1e7U8MZv8U+fiIuc3navYeayTi3vzN5NUB
YpfBJSHz8mgJnK4ExYUq8AaUk1JtrEGclntT3DjA/PGgk0F3Qiy09ctRdMJiF6JlFXhVByC4J8Cm
Xf4xcdu9sHedOlH8tyS7lAQf2PVqJG9pbKkCUwXA0GNEJAfcnzpjCHBrTJ+MJdJRhfOqO2Cf0acm
N7udq3jjCJBZMDTIaUppL3ZGrzYnlF6nboYEp5/Kww9X0fFFRwBzZ8dsHGw6EFzBYHE1ICWrSZJo
FGhiwlKKe6t7xpQbkHeymA0vmcwoDmWGIs3tbXKdqLm0JGER2SRNNECMyw+YaUWpjMThIEf95JH3
Ia+/qDLft1q6xIcFtjBaNGAadqLx5tHwCF6EfUsST1bb05qirlTCmBA2LTSnhkT5GrVl9uC2uvkL
jyrEb3FWe+6Tsn3QyRS/DVJd5c1zx39LwkFIFuk/yq/x6psmiNtryNQUWCF7ykM6pfl7U6Xm3Vk9
/NFUH9+DCHgrxoCYAEZP3g4qZT/Yy5eDQnjvW1GTAbUgx+5m3FEOSDf0b9+uiJeQehOwSRKuQBNE
a9cq9CJQmzn6uMT4jyhUFs63F1DeM5fPGZcyCskBe1V+x9XzKXZQtypzgaJQ0ycfqqXWP8BXRay0
6+NTWMO5RBQGEzfE/063R96IOxbPNgm9NngXr7GifYGxrdE2RVDUmE+ihGgeMgOj+EVXxc6b7Qrr
J78YBWesbRz4JiRDl1+Mfwp4SNRFoNj2L61GTl7p3/cJ2ul5+6z3450t5WHhB903SMZlSnpujOiu
ravvt+e8EYIoS5MzU4gE27Auf+tlEyFINhbBMLREwAL96D7Llp2ds7Gy0I157cuXFPDnVQjKLLes
tWjJA0XY6AgJImkpxu+KUsw733Aj2LGgvDokzpki+GpdsUZWyqwExDyVyPd0zuCeQLEgcjT5Rfnm
ljhfURLp2KwkGOQxqyTdCCdt6GsnC5K2Vk95U7b/mKNYdpzjNsKpfERBXOHS9SiEX+4VVAlFYmhZ
FlheNv2IJ707z8vYIhCaeg94xGkP6Yj68k4gW5vpybaLzNFdoBMcRRKOy2Fx7EvLGN5GACQV5SBl
yFDTgbFz56CVFqRpJM5hMesfF63QTnASaDkrbe6LzqRXi/buMaoXI7BC1ENv79mr3hu/jNuMnq98
ectWx+Uvm5WcSzsmv6qMCutQJcQgNsZBCOjOO9dMn8IQTTtdjT44cfEuLcVT0WA8lFrT79s/ZOPw
gPmgTkiCSeK8xlylbWmOVgM/DccU7WHoPEQE52HcCYibowC8pbXHHuA6vZwtpcYJrXElDcxGdCCi
7fYBz5Nft6eycUIhNMpPDRpaisVcDtKVuVubs50G2EjVpymOl6PXwZEavGFnpI0TSkuHjUyXksOz
Bl0bE/DbBVmzwJ6W7BglhLjOifh6JP/L9yXK9t6DV7V5tgt0KQ0IhkQUMsv13AQK7gmsNxcd6QfL
mMrqUGBa+llgMRXU3pRjSpq0CB+izz/Nc/zYzgi0L3ZS7OzcrU+Jao7kE2PlTLHs8pfIZGnSwgIf
F3VszwtK0kcFcOUOZH/rW1KZd0G/0ngHq3M5iuvEUR5Xagrztor8oRgb9C1rAHxmqe6EpusJvRRw
qRxg+kcJchUA1Tk2BfZhRQAHS7k3w+lnJ0z1fmdvyufTZUrAKA4sey5mmtvrCZVNiLZhGRdBXaLw
cRRznTQfTXI5rIzQ1umOpcD2/JzFE45gYqw7FAupDn6QiHowsqFYflL+zcdjB3JcpyZEQ+yE9Gz7
Ue2ybiJ4VPVPC5OB31ks7UMqpQj7R5zAhvnkka7ayMal2u+pN5Ivomin+7kq5jOOTO0HpAFbA808
A2sBmhplEQhnRvzQSPKxulOIgN/UvhNV0Flze2RgjIZCzfjRGABOUCQwinNtN+q/SSjy/5TZVOeT
04vJOEqJ3Z9xg2HMuc+H8M5UrKU56zXS0rh5O6A38V6qMNltnWQn4Gzk0aw3Ty9CgYTirguts9qk
aa8bMMTTevk+tp79T5NaytHVlPZjjTvBe60wXSQHW/3BKdXwpLnZWxuyZLL8BuqGQPdIptdvCJ6g
uY4jG1eOvUT+pKNiN9WWdPN19p4rW5tYbiwaWgyor1UPBpENaueheqDjYo10fJideIO//bHnUUim
b464ASQwffUo8mrDKhuvzYM4C407qxAjxgtetnP2t+ZCPgmvXCoy0aS/PPsmAoOeswhIXHX1RR3h
U4Rhoexkr9cBBuGYV4OsphLrcxJnM4NgUUebM3WzoE5srKEVvFl2zv7G0ZcPSTpGVHev+IdltAyV
0445fs0qHhN2E/ohgNUDfur9zqyuLyZmBVrnpaZLk2IVNhfQOrNq53wgNLEfuhrPEFRZC/WIRCVK
4XmJjPrtyV0ndozInU5BRz6p1uljirO416aMaDWd8d6h6n+0cCo+tW6lH6U4i49B3ttrVQxK/VXy
noC7rNO6DD9oT/XiPLDHBGfKykBVHoIGl/C817DZ2IwQTNjwvOfoEK8L8+6EeU9ZelkwJ4V4nxfS
fqRxlLdXYelCyyYYbVMKl8bqEnK6AnwgzpfBbOniSe+q7p++jIqdW2jjY3GiyCJ4W0CdXMORuqIg
/4dKgl1WHh3jutFQJ1c1RA1xwkXbNrFPY+u4O5C9zVEtLnMeTQD717k/rEj8Q3DVCCLYaX5jGs1R
66f0yUaw1a8iM/1mL54V3N6XW9+NOdIAMhE5gmJ4GURsG2Y3hSksOGptvEu8Pjw0TvJWgTIivEYb
iqIpsBAu9VUUYSlNrav6LBCYY76b6hDbgsoaq52IKI/tKnm4GEZO9lVBZu5j25wQ3wus3k3vbfJc
XEz74he6MpnvJZ0d5KkH0QE7QffB6NHAvL2YG1/Q4CZFJ4fED8yPrHe8Gr8r9TmMmxA7q9Lsn9CC
Vo+TGTXHaRz0E45E7b1SFNG324NuPJHoIlI75RWHmhgJ/eWoSTdjA9Q0aFlYY9KcuWi8p6RuHRwu
OuOPcN3219iqziNp1XjQ1XS6ixVFD2xYju/VIgt3dtTGjUETEHCM7aIkz3e//DkFsVOflDoNoLaL
I5xLLCRmDaX72Ih3zunG5kWTUCqbsHmB6K6iAX4OMzLSPMrIKnr03JvsXKZoE99e4K0JObI+ZZKQ
SgDh5YTMRG3VEOZlEGYxjO4FoeRSTd33hoWp3u2hNickG7bkvzxe1k8zHO1DrbEYKm68H5Htlg9q
Eu8RvrZ2KcAICMXcgWC1Vh9omGJIL66eBqiNJ8DGm+lcl3P0DoNL5RhHtn0P5HPvZbY1My53Mi7K
8HSiV8lKGhYVro08VOoxFAfcmMWnaayar7fXb+Nepx3IJftSJPXWjy6kzTDUKHhwOlYiPmRR1D6X
aYi+yVB6/bEPDWsn4mxNy4PJSjcN3jRowsu9kc5N3Y9RS+FEq9zAUszOV2Z1T5lwK0vnJYm4GUsH
GnddfcgVtRhNHJsDLx/FgxqL6V4UWvLOqIfsOcLEViYy+T2I8uTfrlssP0K1udrZnBvngKVFYw2F
LMoga6G1Lu1AO+MkEWTuYn7DbyY5NCrCFW047tEpNpaVw2bRsGHSJlv1clkHMYjJLeYkKCu1/NfD
tuqdiYDz6fZu2RqFbIzmmQHn3XVXd1+qCzDcc4ZYjKL9aAqAmUaDUsHtQbZWDaiHpCVxMVCqvJwK
lWXqHGWM32oWKRhRZHgCaChD47nV78xncyjyPduRKPwrPk2xCJwKaycOtFj5B5eUENsj/VlR0vAv
dgIlbd7pLJqstFzOiduvHpHCjoPKwcGzmjv1bExJfNDCN/NCyByg7ryU3uiHX+mxmCiuIKygo4Fj
NtT/WiCspoK17e2PtJE4ID5FudWh7y7hq5cTSltrLDDCSjBK0ZGNgD0RJr5TZ3Z35ptOZzHbjvSb
Q5z/IHAdsHmMK9YOh+gqePH2ofIhOzuSE7t+m0oIaR91nC9ENKsPeDzioQF4F2sgFOiwAQ93KvVX
21+OB9hellYlB2sVkr1ea5G8KtNgdJzC91QxHFyzj3b2/8Yo9AMYij6ZrDKv9r9po6rLgzsJNE/8
ahRk8lWtDXcSrxeG30XmR5pKzY93AXVG0EerzEudWkrICa7GCrWEmh5AByZEQe4ujzvjk5t42ZMt
0vCkm60SOKmGwWPR6sV7R0dmELvgrDh62jj4Sxd1B6yO7WNriOk8ASb0c0tRTm2CfU3cDAv2m5gM
PSu4ve0kclfHV87Bk2UYsjgEkFcrVaAsiXENK2XGfdedmqY0yZJdGzH5iYT2dHvL63JJLpcMqjIH
ipa4Q9N4zWoxEzNLI0WgzKLraDxEeEec3ZAS6QNamG740DkSdJvjL3QQ4dT8bpc5evIqUaFcM2Oc
6oaa+wBpu/wd24YSVLM+YUgaWdX7pHTGpzjD6XcYwuR9tQgHVCumoSPigTiiLOY9HkJuUI5qe1cI
07hvQuVfUNV7fPrrvccUkXaATgn1iih/eawTTS01kBGIOVW59TRnGIFmZp3snKMX1tF6JdHFBgvi
gK2FM3k5jJ0akZanmMiEeuIdMA3w1Vr/FDc9wHfvWzfoj6YTPqPElx/MwvR5Fd97Zj6+eGzF5fw8
leOXcKSzIVShHlrR+k0+GFhZJ8fKmHZKH9drIitSkptCggnwcHVSYH/jMUuz0TfLcR6xyDGL5gDT
QtnZX9fRjHHkAwAACezOdcoSZUhmIGDg4u20GJ8TB0u4irI/9uHwpT4tVHF3BtyamKR10NwEDcb/
Lr8CHjlTO3A1+KE3KvdeyrvLmOL8rQkfuDlZpJLcOtk9Xm0py0tgJdLsgOLQ4gM19MlJKu39zVzA
ipCgy2rAmhNuG1W/1AVzSfs5fh+pjcC9Lkt2nk/XAYckCzyxfDaSca+JibGLc0omYIb0Td2c7AZ7
Xbf6rwSgsjOdjb0gszkAeoicUa5cHZDeiPoq7nCuKXFhexRNzhPccHh7jJb42swYo92ObdvjcddI
/CEI8NXNlphWXzRkWX4Bu+eHGBDatAtEoHqEN8+i0qydyL2x9SQRD0Aq9zYc9NWZWrKy19D1sn1X
73XsSaz0TM1o8m/PavNzkQqBE4W8hnT45QaHvO8hXyZnZYAeisGk3HXGjF3ObO8R6rcWkLuIwCmR
bsCVLocyZhfpQWOB4kL192FZGuPDONHvWN5ZbVrvbMPr1ZPygcgA0VkniK6RWX1iVRW2vIbf6rN9
iNuWDyUUYyfFu1492YajpUoxlMvu5Tp8VZupUmuZGEb33cb7udiZdrSo0/otlJOdOt7WfABAmGTH
PApByV8uXt+MORFB1/3WU/DB7q3hVER5+OZAxHwAv9KT5jNxvV2OMhuRipOvodOGTvGiywZNOowP
X96654AB0Z4BtUYxFB7o5SgeEpRxFQrdr2fkD9GiSfy0ttTPnY6z3O2hNpaNu1OSbMEfaNqa27uY
iCFX7qSTdzf33Whaj5g07gkBbg7CxwHkr5ETrPfa1IQqEsUMgjcRfpCD40pL9L0u03VJTmYd7GhS
DwmrWFdVyzFH47UoNH9xy/ZLG/c5QisqspIfFZPE/lkLRdcdMrXO4KmFZa0earjV0X21dAtCUwuy
n+fFtsa9wHg9fbKgF3gggE7JP7j8nGpU9AI3bzwTIzv7Lwd0Sf9fbXY6xdfRg7K5SiVb0l9p+6+K
IpjyFV1ulSqLTH/NdWdk5qP83Rg39dEq8nbnZG8OB52TzrTUMl8raUPNgulSRKrPgVnuy9rU/cRG
mykai/gwqcWeLuvVIkoODgkAuQ33J3j9y0Uc8UZrzdK0fHO0vQOQ/vKsLuaemuHVrBgFmCi3Mk8z
2IarKFKrCwJ0g2v53Zz8NsfeObbdbCIf0P9SFKvYeXtuzYkiBU8B25Bll1XAn+ok7ZpWxXa6NvMj
KvT1OcLWfCfSb80J3BlJJ9BpChTyV7yKwQ1MxaRWTNP3Ylv65NIFMMdF3He1A2zUxJLxdki5Ep9/
Id66RC9QKLyp1l23ZKBtM6CX6qdNSCexXsY+xD+ky9vj0pjAAUyzrmNK0zr67t2S69ahaSPxDTMO
Kz0hPVfVR2PU9eHoxqLXznmlKQYXR1P1h0H0gLJzUc97TS4Zui/eE7QOeLiAZYcQQnN+dUqHlEwq
1RrTb6N8+l4CujjPpWKfjBoqG7pJ7rsJ2MDOE/o6Zr2MisowFRBJJl1dKMOEO6IT8T6Jljh/qubR
e/QQ+3h0c3fEdBf7iENmV+JkRbVSsga261MIrJ7MKg1/joY93N3+eBtbksIGeDSI01LMeXXMInQe
RjOFqO+Vsfk0oyJ0UPO5e+s1yqylfj0QV5meriMi5bIee5kedYwec3pT1Ni/h47+9uMFxIL7QJNK
3FRxLzd+a+gJ4h+Z6c+YcBytEQXswWSH3V6xrX2DigIgRY38EK3ky1H0Us0cQ7iGj7FDFR4LN59O
mgdR6tDac3vHk8i8p6L35tavLH1DMIMU40CTWhPMp8yZtdwgf1NoJB4AI0DY7b12Zwk3Jufq9LCJ
8ERDAu/l5ERpDmozqLpvSmVvT2OcM2Jr2ikU3OeHhKB4AJnQf7u9pjLMrs4i6gfsEFBJZNRr4T97
zk30NmcSBm2KDsM85V9SMTlnrZ5dSlrhcK7cUP0YuvOf2wPLj3U9sGyWwP6QqpyX8200B91yYg9Z
8dCd+7EYnjK06e/nwdZ2TtpLgWI9FtoA8gVDzEG94nKsrB3wux1mzS8TFZ51G9f5EQW2jllPtZKd
QkpuvzBdtE4gtt0zTeoBu1onNY/mUvVnJOXaB64M55j2FH26FI/cllL6A06teL84PXK/Cl0zb6iS
x4ZTcohnvTgOiVZ3O5XpjaBB4xWULoGDDv6aduah0KXyfTTfs1r7Tpmy9BjSONk5aJujICOiM4Ik
k6zWq8OjkypKr/mK3X5ou9B57sNU29l58g9ZfRSuSBn+GYG7YJUAYDVvI+c3aH6iLETdZPzp1YWO
5Nh4P3e81W9vt80pkRM6dAWpBqzB4WVixEPY1ZrfY4RyUHvDuc8WDKpuj/JiE7eeFCV2bmRiIfX8
1aRKvIGwfa1VX8Vp3TrCkG7/wViMsiDVEPenkhXxtyrW0+Q4GWi5UU+cROfnI4XKQ5QOKtRIV+v+
NMYU1ocW2c//DKdb/hVhO2aHyc0S8wwlok2OSmta+bEFZ50EiPlxeeH/vdQIbnv2v1ZRe97JNGZ0
zfg/yLeVoY0JSTh+lYckNcsfhQjd3x6dvf803sBfRtMVX6deSUxgO4b5D9YN2XSA5W19N6MOCgE0
mF47qLD2QLfqLhC23IxUTGiRuv3kZqPqHrE0oT0Cv7P6nCci+ydqmyk6Gmahj8dRrZb2qNXuVErS
DObw/PDZOv8ft8I73u1KzR/DPLUPdgRI+KBWbvlz59NcbTewswRYik5ctrCrL2OA5+b1AvhJ9Xma
OWd9yuvDpCQ1BlHTnorTNSOClyS1UlD7Um0Y+43LsVRraLNuaRY/5jHUHHn3Lfc820vu3qJI2vup
TbGKzow4HU75ENnfMB+pf+qVKB5xmQ6xGM0FVVIzK6tfb14FKfJEAwapIzbqan9OU1OnFdQl8JqN
fvQgRWJMbWgHvW72CvDXAZ67WhqBgLEhyK8Vs4h9kdda8eK3oSbOqOWavqK6AszguLfg13cnQ8kH
PDeZBCSvHmSD2iu9W1kz0psh706tCeuP2mLOYErNSHlGvAsbnmg20LG6vZzXUYXKBMpxNAvRnQCw
dfmhrR5H79CcZn/GRPchq8I/niXUncyAXXO9d7m0ZM4qqRkwji+HqZeybyfN6/ywEpl313j9rJwL
U1uysxHO0w/TasAPq1VkVAe79+xvY+KmKusgbNC3TReGWBBPuXYarSLVMZ43FfOQ9EaTHDRNYJ47
ebWln7n8J/McW1PzZfKWKj6KMJlSMMroMtxhHUjNqim8qfGjvIOPbqFDfC7zcDbuFoEP8HHqKLce
CPgoouAZkEbHJKTw9VTj+Rsf5iV30mNh6dH/mnl0lWPtjrF78sra/b+cnVdz3Eiarv/KRF8vZuHN
xs5eAGVoJZLyfYOQoWASPhNIAL/+PNDM2ekqKsjDE9Ed0RKblQWk+8xrboChZe6Fn/WgSYOhjeJO
aPu9OY59Fk+6NohC0jKb9pM/1NhiZ3Vx74Mirum4ZKFKfgm779LRzLaHHrRINvnVrc9ppdXOsRa/
i+3Urj8Xi0rfgdWv7qcw83/06Wi8A5VmCkTPOutd0FvWp9EZQyOeh7AasXNqybF72Xo+wGAb1+zK
skEMe3P0thmHNo0jEZResixtMB9k3leIGQfG2t7UKAXRV11byCxTYYwZXbeQhKzvwqh4Q/5Vm4d1
stQdtWsJ52PNzQ/9FFZFIjpnEsherHUdr4VXp3HhILVx7P0ur2Fx2Wm5ox9oPbh6KJy9rmzZXdT5
MH50vNz5SjNUIdCxob6LwZ/e+IaRV9gis2s+pEUnr4t8tdd970Y634hhrXNUbdc0SWgKf1eGcx3G
rpe5P6Mh9T0EcLwFbJmbZw4uYYv1dtIcsbEotPkRLxZ3OBCDZNGepTLcV60xtWjqW9gnWautqIv4
eaTiYCmNC9nTgYwRdTRSTvl1+SKk6HlpocE+zUdjwU2rk+RjU9Sxh4uCdlKUOuP3MPXcb8boK8Qx
6qC4Wvntb1PWL8zMEBK06VXIGyokq3Po5OS8n6aoGonBzFyx6zMdJb492z5GW2P+E+9w98b2dHFH
7xAlB6MKiztsuIOHMOsr4sIoaKad6kOq9mZpdd+HVeNjNAaV5tEMmbYJh51GWnx0pqs2F943ASyA
5hbFP56sjlZ3n5XZ8rMbhPfO1pMfIK1uW3ShlL/onQ6I9BNMU6k6YoGTc0i14bhegLORdZKqzLyb
fAOeuk/LnrtDZ8W+hdJ+WYfhDPKlLLqfduulf6L2039pQhiGsSQrupcUvJ3EjkglAfRbw6303wZT
dtMXXfped73xk4RJiqSfRtkkCK8GjxriwJeyHG3rOESVuxzsyanr68p3edm6KIfvsJPwYbfQnM0P
9piLIh7CqXzTgLAtk8Bdwq9d30+PBRWWe15OCl2ANTQnJtqnj22Uj0ECydxoYo175le058f3y6LN
7tgimMzfBtGkdk5tOW0youScxmsnyveUD4sqMelvWXEDsf6bjKh17Bd8Kr3duKQsEFF56Wd+rQDX
NWo/Fpku86Tw+mAP8M8nJPeM4EEZC6pxXinC2LGkuqucDoEunDUDVqXMN/H2ImIKZBPkXewAR72O
tJ32lyly5NOBHRW99TM3xCVsXuiNu1Y7ZLH0bZqKBeJ3QUxpTL8nFFqHmBnUJfGT5VyHrb88OHVp
Jrp0IOZqc3Gv+jWyWLNWHuoraesOZispkEoQVs3qmAfUmMUFvrw2PL+4T301NzvRVB6GKpPpvkvz
tL738176TGFr4eXlK+vCo+h/10Y+zJ+ARgnhFdI1/V66eA0YkWoAwI3FzYoI6vveta314Aed1181
2M31IHUMeCGD5ihNiknkN5t9C2vD1f58aNlt02GdVdscp7HsGopZTdhciG6YgI0UNZjPuZWfK6r4
MsnpKh7DNHM5cLsGPfdaau8mHAco2ZXdW29MUE5+outyvLV6iaZXjfHhEStLTtEGR73iCk/kTGE0
kmvr6PkTZ2YPU+T9IMrqe24bOjt6RThnBzWVTXGsEK8iDyKudY6FpyNi1C7naCqzovuTAWbKljnh
CfTTyHqHA4agIz0YRAIDkVgDctVYRIIeu/1prfELPQ7jFJgXGLzaeewxi4KJKeDYzFE9e7EzpmEb
w21Un+uwMJEqKE3IMU3grp+xqMblbK2VfR/aorp0Rhr+caH7do4dBwb+vgyyQl6kHMbmzs7GwEBR
rQ3eZSiA+3HEnXU7sOmCqyDoDBONcLeqYrtsqseqGAeEulAJ+kLHe7hu0W9NwVpZA2XMLiAOX9Zu
uUuj1Ziwg2lqzvAh9eY4KEuo06XhNn0i0aS+rObUi1uygePYB2ayZuoG2pG8m5h97iJiuTK2MfyS
B6/rJl4Big/4fmWbRyVN4fHOLeasjEF7ZV+kZ9Rj4g0TAHhaUuWVOXrdj5YSGwmcN3plXLomETZx
sNHtqrIhCk6XpbfirPPbYrcsgXEz1sh7UlTx8i+Oq/zbdel1ceSgdOZdZ9jcZ7lVGnEQlZgkjrXb
c1725XznjaX8Urdp1SZOGxQLZ6knIEtpq0t3KzgNEbdae9OODVNF+6ye1NeV9sMRSeklvNJ5IS76
gatjVwYEqV+FJ/x1XwidWZd5Y+R/BubkdrtOT9aY0JgqLlq/HPdqLtqDLDq4V64jeitplq6+4V2W
5GFFK9ukWI2sS2y06t6sFXTTb+4yU2AdhfLfd4PnPOaRD8PVl5U295UK0YRveNgxLi2u69gMB44H
1fryrRiG/lH1XHRHxARBbDkyXUjuOHblY6bHkFvJpC7bpObyyXLm+nFaLZvooB8W972YDP1dDT/y
6mCV9foDI+bwy1ytDRFdR/V3ThXoDBsYQRgbU+D3O+bNo/2JMeR9P4bquxqr6VOLpnUV93B2PxZz
MP0gPyG863yr0/FiS8I7F5XA6t0Wntzn42Lkx6nKkYCMcL+aYhD98DEGT406QQRjzpN1XuHYmFEx
vR8GO/jUhZ76LMJCjm+g+DffYf4KPwmlFQxxnRrDm2CWxU9PNfZn23G7IcncNP3JwcbVLG2Xsgsu
qnUW8znNw+g21gdh1sG7qV9MgDC1gSI7nf+q380FIdiO3VhFl0RR/rwXrTVf+ivLCRTttnoENAHU
RnIYo2Gmgnvcs0QVz3mXw55EJOvebCsn22lDNV+6VHiPAj4eQXQ5RR8Mz84dWPxe/SjTyHjbDEtz
W2pr3heTJZZ9Yw31Zl5QjF/ruu2/L72CklWnabe+1zDSWBLFnL9rdUTQHmTCCjAshCgYTymCgjyD
WCAEN634wAsT09WEMsrHvDWKCkJDa3Rv1n6wjN1kUqDcBZz3XUzdigupFIUXHDvLom6JrkLm7apM
2QWJiqzLt6b2l/aDLDg0Ejk47roTswnUkZNA3SMkPnRJEwWLimuW6ptmGMx7KOk+zhKm5ngj8mqW
uKMSWsdWjkdqHI5ltMQiQvgvpgnnZRd2hK0bdm/zUMQ0dLtxL1SYfcQwNvrR0mMCNRfM+RorsG/v
RO/jgqN80/izxoFkJZKu8gdtc4vGRUElah7cdI3tHJRMPLdZ28ZGynSyHZusufKUNef4REzOmxqB
XPso/bH4OatmJLO2RbqLyrkOoHjNW+5ROpZKcInoxmRAU9O40vhPFYgyhPn7Mqgml/NvMeaPOPgu
00UUrmrZ12SB2CGafk9DGo9RrpnINjwqmP7YHfx0LZqLHjz/jT0oteyEU1IuXqtIHNLCbiVCco73
c3NZJhTVTehdtmM7/wBoGXRXtetkQyyNIKU0Y2d1IqAZfHaclp0kVMBF0g7jLN/aePbWF9kwVlEy
aK8QO2te54+No8avKRDELBHjlMvE1qr7WkTFkCUgFIPvTbliezo2zerHYcX8JQU21l7sGmr4pEya
Y0Cl6vBr1Y7I7cElpd5U1152g+x6b+xN5Vvl3pFdjrEbN7MTz8DCs13ll2a2M9Zs4vWsxabPl4m1
Pk52DWPBDqaywJcEKY+jH1TIUWh/pOqala2j36Ab0ei7SQb+ByNAOiaxtOLUNs0iuJiUM8rYTEOq
VmjHIlgHP2QBL0odLPGyqTcvelk59pcKs5DxjSFlFybIFDW3+ZL17WUklvxNTZzgx6No3CYmD1Vf
kN1Rd4OFBXk8r61XJpFBMJqws6GrrZ49pklDmtESsNBIjsN+KYnay0q8Q3GpcuJxaiJMMeUodewj
tNzQg4ikPiqmOzwWEU4XSZjlU35tN060XBMZ4aQQdFZ4WfWdCRqtQVM1qcpgeFdZYvzZCE7EnRZL
/6DpEN3XoyDmLzPSw+sylRVnB6wCLLq6VuU3RmcMcxwuQzfhD1kLVLGLmR0357odYtR33K9QwWW+
E77X3c0zHiMXBmHAUQg6iPt2MtM/F8Gb3g2EdiIJVW/ed2NP0Ohosy330zgZw/ZqgvGe+nMb7ZQY
lYzDNeqduGwcXpxy7KwjnjTbkRhmZiFR46ENDvjNs65FwcFzlU+DaolAsu5TYJiquBQQd76EJioD
u3XNhnVXRw2G3JVe0DkkglJHNVL9RDg4xVxTLcH8WKNVcCUnj+R1WvHMiuGGIb5jdn2dclyF9RRD
bc9uJZzNuzDv/HvbCDmyrT6rzf0S9qkdTz7RM2XUUgQUSoo8YqxRdEmUhxEVgVWb38NpQF7N7mb1
oy/pO13AEEsP7bxG6c5vZPN9lM5g7v7Dyae2wz5MH8SWELfCJnjsjdn0kv/ofFL2vqYRT3k+IGRX
2nkfdFSeMg9RtQQlWey1kFOI8pgidOYyb071ju8cvaRf+bTohmAnmFCk/1HVggRzWiny8ZOeQrui
IJXRxOXk4C7w21ACEvNe0rZ6WvyitwjXmNIeFKUnTb8RpIm2ym45FO3E3Ty60dtc59WP15bYqHfR
Sg9BV1NMPe+LWcW0tM7SzIdhcm/R0/SJLyQV41dX8oIAQB16xz6sfEqkpy+uXEZj6ixTH0w4pSCA
oT415vKS1P7TngeGxRgrwqGjX8oWOh2FW0TmGWLwOEKN5W1d5vXdUEfVlZV6zqFvQ+cFkYbfNL03
xD+A2E1AAZG1s8roWvTO6nmZPmgXpz+Pk6keJu5rZ/5oIIASh03vJj1CzrG3ko7U5X3pkxcMr3VB
9CAPORt/z9m6V0D8Th98UBMxSmYrBIhKfaE7fJsalA5ePYmMgmIOWGWe2DoXVxA2xJrM0eoAURNe
9RBIAh4cZJ5fkU/2GIqZNK3A4psbiuEcvEqlryrabEJrPNXTbVlhI0N92TuSIFTJ80M92WI4W4Mo
pTe0yXNStz99bWpWXbZOVX3oVSCTIW+KOzkX+oUtthX9T5tWMGoAS6GER40ZkYTTUfjybi2ZFyan
oq8zEbz65fc5naggGl9gnIHvfglU/uQlou1lhhtbDtYQJeGz/VaN+D0q02OqmlIkVl0auwA8XIJO
/6upeXANWBcEV2wBQrSzl2iv0ltTTy0HF7eauCD5Oq5IdL+wKp5M1a9RoHpA0KChfe7RVJV1o0e3
pwfRGeuejGCNV6t9ta7XNgr/bubqnL3nOKasDnRgqWahlTL7sUdd7lAoPB5XafxL+/k/v8//lT22
d/9cAPJ//ps/f2+7ZcCdV5398X/eTo+DGofHv91+7eTfDmPz46sq2ua/tw/53186/Yj/uS2+49LX
/lTn/9fJLzHSv77J7qv6evKHPT69arkfH4fl4RFWkPo1AN95+z//X3/4t8dfn/J+6R7/8cd3+I9q
+7SML//Hv350+eMff9hbq+U///r5//rhm681v/cwSll8ffILj1+l+scfBi3rvwPe+bWouJ2A5P/x
N/24/ciK/k7rF1lngPIcR78QTk1Lpv6PP0Lr71DxIi5oMFsbeJJ1JNtx+5Fr/d1CYACsAVRcYEEs
of/7zU5m69+z97dmrO/aolHyH3/8IiD8e1e7G7EQnWJgMmjgboinM4BFSupgLmW0lnFnumjnNCas
H66dYfw8u6rbwqqyE+rQ9tU63JmmWn28y8KyBEgzRAtx8tw5Is4hiIX1Tjuini7KegvsqoVu265L
SQhFG7Uf86wI3XioAYXGDd7L3r7N/dS/d3OPWMpAGojaqoXkPBakjWe0szxIQt68TszS18O+7+3x
wVsn0jryKfMOTKn8HtHUW+46IyqviM6sNZmk2ZrJ0ha+e4yyXpsgH0bvszU6RKh2GWX1ztQIi8di
7qpbT2MMQZsCLY9YUypwYqT4SCT9IsjloSw88WBkri35ClNXHUwbePulSWe0cg8+kEQfZncExj4m
v82W110h/5wb7GBgmm74L1jKpyduj2GSzTsLythos3LAe28YJBPSRdc1pb1i95dV+6+18de1cCYb
tY3nEQFsAMjtH66U0/HSIpMsOYXTe2mUqxvbU2bLXUllW3+jC2IP8aqKPqe62C7V9xVTzvdTp+Xn
RUuWAGyz+SX/vA3jd7I6N8MQlDtA4/Af/rmtqQQwU2bZL2G7clMSco3WRlt+NezEKx29QmLTudyH
VST9nd03c7tvNvW4F07tX63hv34PqNREfRAEIeHSDj+XNKBgDuWNHmYe51TF/F1bpK39VjQ4iqCl
pDRQ4tRI+xjSjCmu58zHONiipGTNhk3TQXT2+tXJJhl9ZMmHLjbPMzjgJhbh2K0/LOWkwYOrHJ2/
0+m6pN/BPMsOZztbafoqz0/z6RXkokfARt9EjpADAB90jkuGs58vhfIQeCmKsP1zDZyg3vt4Yb0E
xDsNY7eBwFJsphnEzBA1zqlIXuOkrI6U1mgezFS+DRqX1q1bz0IlTT1TktXgoMcXHu80ZPg1KlsG
dZktsrOe8ENq/Ea7xs9pMYU4RMe5IPUA25LuhjJ6naUwY3mc7rjhbjpKOKueC9VlMC0qKvm0rXED
mLud5Qg7vVBLM4VXlO88+5qy5jxHLyzHUyADwwLZNyNIRAyPxox3FhWpdAqdWmZ+hgnV6iezJcVd
nZbU1poolR+tZZAHVfsdd9b/3mq/OR+evFmGBYMHxgDqOxo+Z8fDatd6oZfrMawJGSaxPD3fjmHY
jXFhte7350c7DTe3hwSFRcGBkBMYDgH06WEUKIEC1kp1IF4NMV4MYFSP6eg4R4Ny/Z0MbJMGnUMV
gRf8whLCq/bs3AFqy9sFoEX8ufnxnQ2epgh1kxSxfihJ06dKROTK5kEOzSq+VuggyIjuNN/7iE8l
TcJcZGKgqjAZFZYXojMtL41dSTkM2x8B7vQumEsi5mVy6MuZzVjZb/vZ8MltKmGrco6jkZLIvW7l
3CJgNYX1fbs2gzr42lryrSCg++WhU6ZPaZMGkX+/plOx/nSKvvP0hSl9sViAIAJz/dAXkzE9ktmv
2Qft6gmNv3IJS3Hr6sJ23xTAz/r7Jqr9OclsikhgNyhaB9fCDPBTS7SlwxQ72apd3sgMYuR+Dinz
LodsLex1TEarKexPpdEqf4LBCVaaDk4ZRNWHfAUAG+dztmJzAwPfpbbsUM7/PIb4dMFEAOwWu6LL
fGobwZgb4WWHfVd5TTfbyd8MUwgNm2pz7V7wGVkEMsqY23RKBCOX36omV+mNnblDRe3KonufgA6k
8fQmD8qwrC9ZucGsd90M8ALH8qnGpk2j8iJoyQd26u2r3q5n56625n5x6fFjBz5c9F1dGcUOD91o
sfeNAdcnQIsqXdwNDTQtzWWG/nj4GBl1NH6wwY0sP7fSWZBRXs6D7ptBJ8xOirzp+6RwZpkrgLna
kI9ENoGi37rm5SOedFVzZTgpMUnc1GVv3xhz0/k0iEGatzvyoFnvhatKIWKX4mGb2GXYVJ9ce7U0
0GWr1Vf2CHDgQmcajS4A6GqiEzUZxhvfXDJuH6OJcvmO9G9p7ohdup8o4oTRQzbAb/aTsfMs8Vm6
QZZzp1fmVMW+mBfzlqiwsB+WBpuOawxkZXtwRnvB+F34hXcVKo/waFc0XjZ/WLphvsiiIBWHrnUX
vpclqiApurrU3hXK6MP7wqytaN8qStcG0VE2+uu3EJFqQPsdU9bGeKe0LhpIlnQadSN7O7f8TecQ
LDOWmiJfF3AonrVfDSWdxJTNeq39cHKOs6zpmuqOe2VOUAlASDO7CjMK4/0+KCO3fE9KVI8f17xZ
F8zEhtLML2dHkv1ka2jV80Eg8de5saR4vAax8rTTf7LV6JpX7ZRNPhicKPVXiohzhW1jTLMIFmcM
xcH3d5lr1Ho3OItbXjrz1BmJ6jof4YfZEKZ9F/oLbzZuu351v9lDZhWXTG7e7d3UUibUN/wDrzBw
JiAFHjmXf852iVGq1yPr/KazwdbcrEtoLbd42eoiQVvfmPpE2HSkL3RqTvMN4CErP4Zkdtmt5YVZ
8TGoikyMt1NZd6Hca523aklYHO582RWmSsNv1ZClEkCPEoUdryivzQuXsUZeOg7nNMo/wDAriguf
nFePVxDNkL1Ba1E42QEMphrstwPNnHSIzZruwn0LtkQau0o6nBTxmlpu9WXR2lafRoN2d0xr0zI/
1gFFv+vArNv50hgQmLpFolw9uLN23e8QAYPqpQvxSUhDrAHBOqLYC03oCUnCyhyjCBE2+ElZ37kq
R8u+9ILiJW7Ik0sBBQfccDaAvxmAvt/ux7/wdlJjRMUVT6GfgnO4izU9eNyHKNmDuprDoTlEvUtf
8/lr8DwCBsJNhXbj6UEWIjw/K4n5APe6NlDpT+p+eNZVbtOI47DpVx1I3fR0KQoBm0cNaiVtSRd1
GaaluXx+/ls8ffRNXRFNDghmRB3nEgKzhwxh6OTbfZinxOnHDoExevuI6DrDbU/aADTF6R3E2p4f
+DQKAIW/ibHh7MiCBpQLKev0ndsOpAO7d90LB7m5Mk5zVBCPoT1aDw2bBukV6bFd7RXiEgzawrl4
fvjTkIfUHBg4HMEAkiR1ZXTgT4c37MyHoVIEhyWyzAs6Sf1VZuPqliLy95L89G/GIt+nRb2l93B+
zma6stXqlGQvB0Kv6CbjAo5nzxN3NDnn/fOPdTqd22NtJGCqk0gwUmU4B9WnjZcLI0yDQ78YfdI2
Ql4iKUgHPOjhYNLFf2EWn45nb2zjjSZALSM4ry+XYGOtcVqig4CmctHkrbxoA7ONQzREHtbVeclS
+3zV0NrdUlho6Owayrxnr5J+7zQpHUbYteJ4xuk9H+Z8WhNXpRKwUWjFbY0jtYHCwOty6O3VIidD
dIziM1QZ71x6eQSB2lf2SkED1Ex+Jbha54RTI702zbz/ZPrTcllB8PGSbhi8JCtrXcPLK6XY+W1j
vSBz8XRN8W22c2ODA6OrcrZ9qJ9OevF646DzLMh3IeYMGFIaIHpNR3UvML5P05Jfj84Fi9M2RSv4
y+fiZuB/bc9D2+AoyyG8LAcRJTlqvaDG6Zg6YWP6cVvixfH8Wv7NqLgVkpbANUaR4nyLZqEk+HVc
A4GaSt23qLhc+v4y7uzZtN9VNPuAJU7eK503eFis0QJ6aND1kXJEqub0ZAibgDDEps/bBqswj3U5
0Qsy7aUFkWXVPkJCmZFmibW247qvqq5uE7mYgY4jcygz9cIt8WSeKY3AxuU7uaShXBan3yYbpxTI
FFHVWFqGTrqxGqqP04hWlLf0xUu6sU9e+a8biYQXai4No3O15HLILfgxsj8iqjgNh0LUfUJXTifu
IuodvmTyBxRX9PCfn+knpwg+BySgXD/sLXKzbdf/5f4FRtTOeZ9K/Jpm813pIJ5nNihNJyO6LTG1
G/+lEU8vXyYZ9QfabxRKSLa59ezTEU0Bz3Uk/Dtm2trbQ529RZU+ODa26j6xqD/bbtk81CqbbzLC
ufvnH/fJIUbIj7orp/Q2qVyFp4NDQTar3k/VcWlJOkVlUS4CQPa+cm1MchtpHbTRBTsoEy+J45wZ
IWzPDZ+bUIqrgXIX/Z7TodOsMcAnzPiTjmDLihAKUjTXEXCyCSlwHF+SVSuBVlRX7Ktp1Be+8P2j
QJFqFxTA4u1xmnZjar9IbHuyzllGdDaYSodSHPjb0y/Wdj5RgBqWo9HPU0KrvzsaEJ+menrpinzy
9hkJ7gtu2xTvaeKd7W8PIsPYynU5VsUAuLOxzas1l+pSIAv+RRm5vMEtyo+NIFMv+ZT+7iHRJtpK
8wwO5fLsId2sGdw1Wo5U1bizvEmB7KuyrxHv9sfza+zXnvl3YZOZDlHnIBZApAA1Ssoep2O5Bo3C
EnLHkTcg9yMGdbDesLtq6lBc9pUvk9ZOwZCGffYGEIl1VLIEvWIO5rtuxeJ4rfpPULe6BLHqJgHN
Xd/WQuSPELVfOnVOZ4ToIcJJj0fGRIbNTyH69Kuquu4ZKCwhAWK7fFUZs7v+aRiVwQGQpeJt0AXy
oZ4wO/OgLIGdfP5VnQ/P0bpp8CGlw3VqcgydDi90OE9V4K0H3QbTZWN0zb3XT1+FlU9HKghVInMd
XTVGoQ7PD3x62nLHbAMHZDWwpoFtnIuPeLWcBZA38wBttflRGULXuzwYNladE6CZ0bv+9LGgXfTh
+XFPj9tt3C1ApF+1dStZGmf8e8sWbRYMi3kYi9A+UnS3dw1eq0ecFphpqV8ni/Cv8ZhjNjbBIlW/
0xfcLc5MsYdSupcG8jpYQ31rlHRxhrX8lluz+cLx+rvHs7cqOD1zul/nYoeG00GcDHvkOdwWmo43
EIWqfPTikWScspv/oi7yb0ekXIuKDDJQnGOnD9gq0PAWaRooC9BwZtTbx4WyIZijCfvY2W1fYIRt
K/Lfe/ufL5R5g3HkIylDjHQ6XuUak5w7mxfqFlmc5cv0oPmb3eQv4f/HUA5OAgxGKAQ1/XSoTY1z
dO10Paxpk+/lskBDbwF670W6Yb+eX5i/ey5Oxw2yElIKP1ceUZbOFjcsrEOpZ+9Genl44wNDjRuq
dQ+vHWorBLP1iGu5CM/VAWvt+6suAb7bEySQKI9EbOLv80HIPnhV9LzNFrAKuvUkLhD4nsQaKoKO
WyJQeUBus9t77ujuhqwMk3wjWZhe3u45X8Th9c9H6WSbOaYIqffTeRv9XJtTqMxD2BZBFKMF3r6f
XY3kCXFR/dLF9vQIRREbGS1uG6jVOJ2djmZHo5jyqUCYJjDG/q3VBv0S07cOSxXPg3T6XZXbKe4k
rgqX9+ACZ4SWnn/gp4cppaKtz83zIvNynol6wjZwkoJObq+GpD0HcLrpqu7QU/EB7gvm1l3Ll6Sw
fjcoKT2HDeAmShpnN1ewYgTgaQbtfaxLtlrPZcZtd70UgbXvncXb1ePyklLE012CfwQbn4SbWxNN
j9OXzcsdQf7NzqEo/c+TWemDtTTwtuvwJfGQ3z3eFiixfOmXIK10OpIhi3l0DORlTIdg3G6q8ZK8
iRixEutxMiIZO9A3Xki0f/d4IbxpwBEoA1CmOR0Uzo2Hlpl0uJ2WfKf8FiWFfhUXsuq9/fNrZntT
p+coU4YeA44OW0PzfM0UDoVcw0cXoqhrO8kLw3mjg0LfpLORP4ABFi+M95tHY4VuUhtI3IFGOnuf
td/CzIBEebCh6u6sVc13bl7/gAb5On/DX2cOywM0JA8HM/k8tKB3pIUYl/XQRYX6bI5NDb+kasrL
51/gNhenL5DKA+XZzQeKiOJc/DZaZT0PTWYdpJm7AJFbaokJaHvn0/PjPD1fNkQrjUNyQzbbedcu
jIzZ2GQ3DmYVsiY4iA4rZa0fZl53yZRiQEUhczqUUf9SwenpEtmgOmjn2DSdqRaeJYohlssQSxHc
IC+x9pOrjQOcnZ9Ll8+3eQUY9fkH/d1w1KDpUKK5jjDL2YHSkDhYGS2hg0bHascu76q99gYI+iBG
MemAnvXCdjsfcSsXurhgUNWhFktEeLrdUqOHZJKtiv5YlCdTZD2OdnA1+0Dl6EPrV97wjMa9TgkU
1Au4KPfsdTZWPUWtGak9cFsTWVyweOBQ0yquqxBu0Ote5q/BCHXxqthsW/yzl+mRq7a4Fqt9NyKw
bXeRuRP12F+tUwZBtWv9i+fHOy0qbD0EHo6DeUOE0U84t1WBFUh/d3LVfraUd9lkHSC3CH+/3TLW
5TXjydt0HdJLW/reZ/6rf+Xxso2PxtPmGIlF/ZO1KgWxk0bsaa+yak6onJeHhQYvKHAQ988/6vlJ
RpJOaM2/BDSkbOdJ9BxNKQAIp9tr6S9fprLq8ruuH2UJlakTd68fDO0ebjxKYGzFbQn/pTzkAFlz
rMIlTuqa8joNRbOPWlqkKpLd65+LeuNWi/BYnMi4nQ41OykYTt/t9quVQ4mpomwyYRm1kgag7ps/
X/1g3NRsPi4fRjt3uBKjn4IEY+9l9NQPpEnhR9FH5U7ljfvu+aHOr3ImjOsA9Azrgmz7HA1YBgAt
+zSAXpsqBQXRvyS3cPebwymqT06ZdN3avrAez3RQ2BCUc7a+B9XETbDr/GwpQjhNRtXKfYAZ+53h
sUzi3B8UehE0eFNhWdeBPabwgXAgge7tLPtidos+zlejvq8al+5F1YKkffW7AONP5ZxEmLvxSf0t
EqqxApr5WGU3hwauRwXlucWBD+zKhV8PxWHo3Ox1Flm8DT4OExfi402TnkrG6dpSpZs5QEX0HrjE
AtgPVKE7eE4CaAt5GDVQdbDUCxf0k326jbnhDJkJUoFzgcA0m405F63eu0slfhbOGB0kAcNl25ny
tYt5G8qlfsusU9M5Dzkgu7W5txR6r13PiKu6QstoqvrLZgle5wz3zzdJcs8mRcuHQ2h76r8cCMWK
tk7v+xqWu+G+gU3VJaaZ6tduGR5oA1mjpUqOCL7vbJRqzYveC7CGlQ6Ua1v0hxlRigN5ACkpCLXr
Qdnr4ZVrcxt063mwR4EonWsjIgq1maVl897ubWcXeWv/fzg7r924kTZMXxEB5nDKTlK3ki0HeU4I
R+ZUVYxXvw+1C6ybLajhHxjMDODBVLPiF94QtsB2PiTN4pSQD+6+6LprRiFv7JKlJL0UXrnziDxW
Xxrlo2FkHYOi1bbVa3t+4B6adlCK23//Pto53AkcAtr56wDHbCYImT5F3cGcrF++pY/lJrOqaIOA
hPpU2/qIyrxR/nh/Vt/6wAUQCfJsKbRdNJsTPRGWQIYodfo/Vlcbdx0oFsps9vThfxkJfORiOrB8
4/lU2mVFgduxOHCpHt/MrsbVEshgW9IZvHKNrYNi7hNQnv9/qNV94kWJFtnVNOx8P2/uMi+vmrBv
sBB1c7iXGVZdT1ofZ0iF1cOVSGcFo3s9gRRs6fnyjbA41mGxyPzUa7p52CkVDIjE2MNtEMfJU+GN
I/DiMkcHpkql87GGbjWHrj8FT3ofjY+6FPLUmtoXs5DxTZ9OZRNGDZgHclr93+SZ/t+vXN67Rfwd
YMeSvvx1T0RkkYFNuXFnKPXHqIrpU4/C7pVr4iKAZhl4VulJg9wkM7fOB5ndIqd+w4rL3suPDbfw
3heRdYe6kbUzxsm4Uk66iDKX8TAOouRAkgCf6nw8sFUNl2vPeC1KwFKBYbA6O91ThTIQI+7knusj
3sgB5H/RjNXh/Q1+EUi8Dk8aS0RG7WFtQdXZc47pBYg22NoFSh5Gr8O09sd7rxazH/p10T0qRzn2
FSrbm9NMhglYZumbrTE6s1EMY6+z4wqr6NCAmf2TVJ65dRFc3va5f60r8MYWf7Uq8Zfn2iIvWh2v
XgJtnF2j3zVtW0RhIt3sNyVP5xO0iFGFfSGQOwWM+6vPhn7bwK9pt5put79rpEPgLqMJAsciKhRi
PEhHYNTn1tvYH/3v7y/I5d3GZiBZpAbFegCUWu2HukfOxu77ndmTmDZz3hg7Mka8fw3fRxvm/dEu
l2GJJ2giUhFyuE5XTy+HzXIbcG47K4fPDFBp/gZRg0smUtgrRJrxz/cpQQXNSrSNOcLE5edfZ8AU
LPrZ73d08kwBJ9P0x9+FmtHi8Vmh+t+Hg6BPnk8NevGoWQ7fXzeGsumqdzpqH7LBdm+mw/ZVj8Fb
R2acZZv3p3I5qH8XT0D7QOrjL2BnbLW1PxEgusmfkPzdJUknf5u9bQEZ9oav749yGYSvhlnNoLQH
MbjpPO16gG9b6ankxRA6xPaCGPlPa0lPu4frbQBr1vruKwhRa1uBwd3VubQOup1Wz20qo+5fMy3i
HIu8h7mmLE5p9HymUTUCo0OUsDciGOslMLebOon0EPWka0f5Ys9S3kejnnyV8jTGJqsbM25jCOq5
cPZ12ndPgAgR6CrB+elTW8Hvz7vxyvP4xoDIW5BG0shAlXvdNElwYVYJWn57XzrVHcp+zhfLh9vj
B4lzjySWNl4JBS7eBPJwOmv8jWoc2qOrbUsCV0AKzMz9GOn1o5nG7kfdyq0/sQ0bBb19ATNr1Gmj
HOMu0MsbiebqlZ9wEY0so6NOD5IQoV2ewvP1JNRDTz1HzzeuEmTJaGY+6NQIXnSp6gk1iyzeyk53
IWuY7ZUtfnEDMrSJ+uIr446DtIq5vGTo7MhFw5jWysJtcgK5cyynu43LyQ5275+ni/ePwRb7Ux2I
kElbbLVvG8srHHtuzH0/atU2BYT8kRn9U05xunWg190Ug/HvZ4XOAfctqiW8uYDQzue2Q6mHjIG5
dZwhv88nTQ7btpAe7LcZZ/Er9gZvbCbgbWjSvnZQLwrwoxVojj0gGU4Sm25tcxpPc+s329qwmmer
QZhUj/PiHo1J7LN0s/79/gRfXItsFDB2ULHobRC0rV6YOJujuWsKvCXcvDxGnRfdzkGmrizja/Z2
dvsSQizS6HQZLdq2Cw/z75sesJ9diqpHlHTUo6/tWCHTn9rRiyyL2N2qLtIKCGCySHbF7IwNLoBm
/x/VZ8++8kve+F4HPujCRcHnlZro+Q9BC9yRDT0yhBRj50sL6uy2L2R7RQf+8kpaAEfcDlBYiBXW
77YrRl9V5GX7QqR/8BCloKUHrCzI8fIu8kHI//Mq8oaSLlKPJFpdHxMrd2HIT4O9J1j4mfiWuXU0
/1r/ZtkKqzWk70gMjzDEYlWxuvakxouBpIKN7oaDT2NbI3xUVvImMLFifv97LuaPQgPMXL4FqCPx
4HIt/B0YVILEDr7iPh3AoIZxDETIRQ3vCd/nD1F2VYL74tMYj00ZgHLlGaFZtBrPM1PlzYsE95hE
n3XwcVvg/5Xc2kJY1+wFL+40BlskNnAJXXhv65ab5pV2LbPM2E9mNT3PgZKfy2IGh27NyZHkjIZ8
Pc9Xwp83Bl1KyIiIEd/pEGHPv7DsNJwoSr4QkGdz1/SBfnJrzzlwvbo7N5DTVjlQY99fxstjv0jd
2wSpoKOAOK4bEEprAm+u+FQjF/GTYWpiY6eW2OIHm+KwrKFBU85j2Bt2ve/02jkKPGGv/Ig31nY5
Ektfnoo9ENPzL9erIdY0Fy1yrUycXav3PViHuQjREr7Wcby4XPjcxRJnMf0EZ7WGjzadZkYCzsre
jIL8fhin+DRnULnen9U3lpJgmWNBlXGRP1i9T9oYVD6qdrTB68RG9DrKNjlYUkQKUvsUu6V9Aph+
reH/1iy+Nq0ACYNNWSeibufNqeezkiMrvemKqjiCU0nBxcLmef/73jj8QF8wfyAeha29vqL9qNQD
SQ+CWDXD6FuztI3hZXKbNm16p8Vokr4/3lvzyWtApAsklpLc8ud/XTZWBHJ+gcrtBTpDj6ZC3amo
jGgHPDbYWBFiYJ2bZ/v3B31zPml1km9xLri8zwctzcnNWtgQ+wGhprBVuUDoXQt2Oiy2K0O9MZ+U
SzDKgWALDnftUgVweTR7kRDPFIv4b1MQ0tDhtINvUC7tbex44srz98aMMiLDASUnUVzXq0rk5AZU
wc09nmI4J4lsBuJsegeIhOLOnJL/JmwKr2QBb0wo25KxaK7yRq2PeeK1KN2zylzhBSpsmL3sBw8l
WTcr5eH9tbsIvpG0J+y3yJmQlcDv+XztGn20zTyI9L0Fn3OfW029rca43loNTkBw+Oa99OdmF0XD
PzfMlpGBilOdI8+k8H8+si18PHQ6xKzzNCq3gApVKO2aBAvJvP9h11B3IFRa/FiANp0PFSBM6Vo5
kK2swQzLb8d5k3V9+WgmEn6+pq4VOd9aP4vMfCmIL3zz1YHIQWjH3cQFEy8bx52AUER2VN6AdPj1
/vK9ORLdOUAhPEyEvedfhpFv7uk5hmIQ+Cvz1zCVnfsBbRfdCCcznl/eH+3y9JEK8/zwAC2ojfXD
O8/CtPKAi7ohb95rdpDvUlLGA6oXxVEvaEe+P97l1y2yE5RIFx8AjsFqHhVYAmQdKnvfJbpzYxeg
GxJzbv9z/Sj5+P5Qbzzvy1jA3NmLQNHWKjwdeg7k/x0aHqPXOGrjDl5RyDBOPdEekF7I4r2jYLA+
uMLMMUUG+I18diOsmnYfxbUovn3/F11ePLjZk5sCuF/6cMFq0zZ0d9tay6kJx1HktCEvYh7/GF17
LrfO1Mfljko6IE6vT3PjythvLDQ5MU3OBb4CsHn587+eEcfwGgMVJzTDc6gMPCG+eaww79jDBMaV
AujxlZDu8hp6vWFpci7GZIDwzgcs0hmpZa8K9p2s83039ekLCo7VLbVBfZe1mrwvLWzKhqivr9zv
l1UuzijFcLC3gKmx5Vt9a+Ipq6y6ETxn0uhR6MQsPpp84yYru+b73Fvjqaygp6ZO5d7pI6Djtm/q
Qz2PqHd77Yi452xe2Y2X8095i8rlknXh67Tuufewv63UrQmL7Do5OaZE/nQS1Smp6/mhcfwrtcu3
hgM2B+5/Af+T7p3PPkA+njnAunuNLsBza6I/gJtMn6O9g070ri3soLjy7lwebeogS1oJwpRYel15
YTH9xoCZu7fypELgVNZwrGXi1vseY65roJOVmh0XPwgQImeTnUVxgnzs/Atng2TejnlRkW0SW9tv
xtCVnflxVHO1dSVK8s6cQ1ovi/IHt+cLmhnephzppjq1W1/59svQOlhuNFAJ9CMoYy4n/6/TVeag
szpDYB2K6+ShUAGCkPC/kvrKobpcVsZhV5PiouGDkNn5OLo0e2SVqW6l1ZR8KtGjPrmFUZ5KwISh
U/g/3r+w3vgs4AnAopfyN/p2q4Mkc7eKExt0aT4yxyg5OA9+UutP74/yxsbha3gSlmwaTuFqrzaI
EeNqgttZXWT2J4WPdYmVxjCcuqrtzH9OT2gbLcUknc6Zz2Sez+CEfjIJMNa4tkyS74kWON9hIsXz
LeVgTe54J0btkAr0K64s3RtfSTWS65A3fQFhmucDK8NTS7S2pERzd3KQzUhDTXYIsk+a/vn9GX1j
mzAWTTnCsSXSXW1H36BEMNrUs5wpKY8Jl+U2s5BEgAWS7BIvT64QA94cb2kAL0aOXHKrScXtevQ7
z+Wlzefopsj84ugRrNz6bW5vTSo/u//h+8jbiQAXoPWaI0hIK1yhJnuPq4K7C0xQtHUeeRv8V+R2
wizh2ouyLM5ZcYn3msNN4AJ1ZaHqnC+ehYKw5be+vW/F7Il9UynvWUvHFkBGJORO96WH2YAn7DjU
GtklW6+QwWGe6ATrKH5vABdfu3Iu9hM/CYQ7Fy67ygJsc/6TZpCnwgFxva9I/078avSBRyAahTfl
V1LQi+VlqAUAhzIkR5Q89HyoJBMzesa6vafx2jzETTcekhl9bZXBYeghul/ZThfXDuMtXnAUKV3u
nzUh00mjCKE4y8afTcAzlCVt7nCeDCwI3t9HF3PILUCOBCyNkjklw9WH5ahUeU2fmweOZrZXo50d
pkCYO27yr++PdPFJ4Mu4d1gomqUOV/f5FCIzLt0YzPfBgtfyzKZxjrAUkiss6ctR+F/TEl8uGH2h
dJ2PgtyJCbhbOgej1qwSG4PMNGPcSrB68f956rgWycKh6LpwJ9ctntkqbDXWyj9EsJt+0l9ybyJM
ELZGjpL3lbEu9p8HVXXB0DIStKr16Ss8Q+Bs0qKqndu0j3ShtogjWXeRpU6FrkVXeh6Xs0gOC6AM
kMQibrbeFX3e5bkrGv9gu9O4o+45nyI0P27e3xGvVeK/7xQo5QuvYWHdUS2DD3S+WL3rAQWuVY2P
wGC4oYWLRyVuYTp3LvL0GHH2Yd8BObvnhDClJsSO6ECfNLGOkBPcAjXC3Ax4QyTODIOoCrUpcsux
wniUk9gbQPH/azt8CJImFs9DM/uPkICtJyfKsT3u22L6DIS2O0W5az4PY6f0MO4q39hA/DfTcMhi
52eG6Gy3gfar34++Pn5PBhP9x5bK8Ell1PK2HtLXNBWFieUZNSzuv9xuFO5N3oRngQuB8UM8mNA2
AhMK54Ne96q/wz3TGnd1kbu/AkvCMzYTO/mEWeLwvTQx5A17lE39u1jayB1x+bTqBs3W+KGWPXq+
KMNq/d512nTeAmMr672HLkkbxrmeYTmIYL7x5ItG/hq6uqwOdHj9XYSKDcJZzjgPv6wYRuU2HjmN
wBOtdMBiTzh5aSP+n+TFtrDxBmiOXTWgKoACslCoWXWDmxwMJ0OaLMS1QETV1gzyrnysJMafO+Tv
nei3ZY9dtiPwQNsyRda7vFXNOPv4KZetITeprYmWKbQ7qgeEo2mL7c0QlEGo+zQvtD1a1tl4W1dq
RPK8aZ2W8psV9FxH3TR97SPPyufQ8wMRHCTteXt7ZUey4c42JPUNThogFwdW9GWboRKzgeNmvEvR
5D9kja22JdCRIkxie9539CbCuJ5TWLFVvRPKj66Mvz7mBPQEgIvSwoLNo7S6OhCzrCfIx9kucsf6
qDz5Peq7au/6Wrv3zFp9uvK56/FI/rm5eNQWKjxtxlWU5JhRAqzTy46xVTbRfgjMUuznUZhollY0
CrdzUqbDrW02pnPrydZXOwS7zNM4611w8EYHnWfPztIZu8pWj5AuFboflq2NalIsUz//r5aJl4Rg
okf9vu70PHqGtwZ7CieAqn2Yxlg/0lu1cCuCKIayF2fhQ0kY3n9VsWfUO7MdTLV1vZyyhWPloxcK
6SpUwcrBiB7LvsbTHvXOKg8HLyYSoo1RiW8SOJKHXoOW0JOFi/epMeHxP+bA2e8MbEHqcHl0f+h9
2ts70WZZ9RAg9mAdBqUnxo2Zmfkfw87w+gr1lhQr5NbIgqfBM5uPMuvjbz1UH3djINx3nxky7e89
B5njYWhV+jwg36Wf+K1j+iN36N98iTMtnu/UPIEgiazWq9FZKD0Ql1UO+xhRAfDnoyHl8JSO6MIe
Ji2oC0jmo3Uf1AaG8NYcVAfyWWAnOV2YwN45NMS0MOtoRycbF8seSb0mEwKfjVSU5kur4nZsboY0
SZobH03bFAnRLDaAayFrpnBjcmfnaJKb4pQigjZ+svDSHZ9RGjR+KcI640TRzIgRQGoCmqOo6Je7
CN8DbG4EKmUv7+9EUrfV0VvkW0iyKAug00ulf7X1ZZIOJldefUQpxmjlpqWW4+3hEnPgE62uYxU6
HHuxR3bD/YR70/gniLkWnpoq4mnPa5DCoRR4M4aK8k53M3tV+kP3q+QhrnnId2Vvo7CHNXhj71IO
RGyFyEtB2kWVcDLxpEvM6pE9jmdZVepowDbTbCjWS6/rp16Lh+YDOGut3Dt+GdU7XcduZFO1lSV0
tMhQWrvrhWfkoZp0tFA2elIB46whmeb3Wpml6a5qy8W/A+HDxP9qT1iSfXO12XdeTFHUP3yZWMjx
oR8kb7G3KnCfRk4IdTruA7N4CCa0En+nUxQ0XESuzKYH5eJPf5y6vNuVFULy+yApAiGYJstKccqz
CvkfvT1vMxVNhORb0gTqmM2J05TcZ84UhVPUtuk2nXuk740ki6N9Rh3wwTbrQCKfWFXRN9ctezes
bMBBt2nn1dMeW/Fpuo+KuAH1xmZUmyi1smMkhdbxfpaOnD4ggBZ0oamPs7fHylgPc4dKzAcxDNXN
FCQjpiUutn+3+Nz7Ef5uTvABz7XEz0Nf4ADMU2mKSdskwlPZZ7yIzJdZYEqGkCpWsTEKM1qbiG1Z
qFLf6laqTduoaHL8qmvf0TZ0NpLa3UiTty5cDA6x7PKtqcQPuO6bHrOSpE71R71C4uunN1vafJNN
Vl3uFLaRA56ZRpAVHwhcnC9jW8n8E5XneatVRuYfncyPf4qiMD42Xdwb+HPn+rRtUb18UZyf+AZp
LxYZNxSv1baRM5sHS88y/BDdGuI9cmLWCwD61EFgt0u3PJ1We0jR/pu+Vyl0s0eJ8Mr0vQmkxTIZ
GPM+jHlSpPhlRuOnuPO9bGPqatgCJ6Yxq/qiuolrFMK2E2ZW7GN8PRzI24ijmRiKOFXxudKm6D9b
a5T1mCpjZsGzQU/2sK/LG2fAaPKTh95beicRkqJu1PR1+imysEQyD0Phpd5tINj9XSiwSBXtlvpP
Xu6w+aumT+hfOr9t/hB0iD0DeQ0tFFKLKQyyXMlDFfPM3cRY/EXubrKFtDdZ1szZd2+mf/N1iCJb
Izh3UX44Jb6W2cdkTnxvXxm5dSc0Tw43UwPt9z4JWs86zZFWGttCZU1PWxopUogx/hjszLozi180
0PrgxP/LIVjFKLPZ6V7rHTp3ihFcjNNktHYYS6fzpoZDEYRWjkvOf73RWsVOStf8qUd0An72TZPK
bVLOKv6gdZb4Yhst/JTKHa3pMA2mXW+CJklPXTfm072AOzVSgOJ1wcLM0G6paWgEf31PDB12bRB0
WTihg7rXFxrDSAW+TF4gcRQ1llhl97mt0Pj+QwyGE7UF97A5IvE3GCFGUcYv/PCya6ICxpIB/R3j
LIAGYN089kuv6iJtGdxJNb5WuUd6xBgyUhWv663fE5ecvAa3ygewnchu9nHqHzWTLGoKxWR688bo
vBwXGasTAYZgWKtgsCaLov+UZa6fAXRz0MAahy41Nzx+xYPLvzUPoqC8fSUbem1mn38DeT+5EBXQ
JW9dg5Ft8qF8pL199A2JR2Jn1V1xi1heILaIpeMxk9Uo2RdV7X+2K6ctMer1Gu/JtzE93gQjvYc7
rYpTfUksDLsNa/q/0UdSnAx2VRyb2JeVVWntUF2pja8yV9nRrhvDea7s3P7qO8pQWLKi8ol/Wlf6
V7DdrzCE889buElUyRfaxCUBJVCARKPY6o8DmKRmX1S6ft+55LGNEtVjNul5sFN2l6VhEI9RAs5a
fsNkrba2E9KxR82fvtl0Vn6DRitAdJZT/9nu+l8+HqvXSJ4XzzY1EQCAJixk3kzKiucRq02/U3hy
Go7sqwknvLGRuKfEWUMrOBzzNJMbP830xd1qrPcLBO1f5VToECKdvvSVAbGQjy8x7l+FZ7tL6EJG
rn5UVBw/00JSuxYQOHKmGRf+GJdEju8HKxdRM9ByYhUgJEDlWKNVjSGzO7PXWqkfNbZ5cTDmaJrD
3KO9PYaZIw1jozqhac/vj/raiDzfFQCECZxA6FGCu7DUiCdwOsnYOMecjKv64IsZX4INtUXx0zKT
xH1wRD9HaGeB29lpnSjHAxbJBAT2iG/oUzAiHBn6+TD/caZpdjayrnrVhZGDmO5h1iL5YxheLavV
MOgeehWGf2cHXmtuy77r+vxKf2bJLc4+h+LWkvf/35L3hdpAV8Re7lijf4ylP9w2BESP1OGDO9GO
3u8OE9YN/0F1rZByOSpFWGrCFjhz9uz65ggsvEjNjvJvg/22cxCZCIabevB6/ykupiL5lAeW8u98
AwnoazHuchbOv5hrd6HrIzbE6OZqp1a5pVEbasqTzPXgzh98FIgV5KT4Q0pb9Elr26EJs9ay8XtG
Fd98THIUR/d2PGENnAvEcW+4gdOHKct6gYNWK5ziMJZm8TLGJiwQK2ugHpDfVH8k34j9cx41wRVe
48Xz8Qpnpm8J13DBOK9SxljKpDP1Sjt6brefgjT+Pjhq+s1BcJ54C+PdZCTdI3Klzu8Jo5kr5b1X
7aDzOURUBVQO2QKHATnE89Nu9mlTobSdn/rZao1tEsTDXaFal2oNoUeJt2WOCvZoJXb7jDUMZp5x
6sgnJNadcRM1eel9w7atjnemR4AbbXrMbssfftml95OHpe0+n0k5N/VYe9iTJ4DTtF3BKyGm0O58
Uz0NgNbvkIC0x3C0MUOAztJAlsSzt7F/2Y5mk4mOE1I2sTJctUNcPYlPdKwC89RN5uCHk8wb7Vuj
SJWzW9saXH9DySrQsZg1FIxgPYmkfnj/7rgAAlA2XPC9FpVegL7843zaqmEOKIzp2Wlw43EOceNT
R0POwwMV9PpAHQCjZ3rjoW7Ev5rRN46witT393/EeufwTKNEAfCBUiYop3W5PqibNI7crj9Vgk7Q
bRFxkYaccQNLk76ntmlZmatvbUMM1l5zcMQ+2WmtF/t//hl0xOEK2lwEPjCE86kY53kw/CJRp9yb
BIbxrjduOoTsxw0uRaURJn6qdk6ca/f9WBbh1Bf1lU38Wlb5exMzE6A8dcou4BABPa5WQ+ADbthp
0p4wwYj9wyLKMIey91ETnVVnoC8djX17R4olftit8k0cAOz6IVdjJ2Y8alvv2BYxahRNrzS570Ta
i60wWjdXodLNSd34vd5lewjH8q6e9Wr8HrHGwbEfav9UYRs7IuhXNEcZxAJpfl+0jbt3sP44RHgQ
VLv3Z3zdY+Bz6cIvH8rzvqgvnc/4YJjWHGNsfdJ89+eo+1q/zZL8a9Kq5prh30VPfBmL+gEAA9aX
vt9qrCxTfoHJTX3Cx/nnCPPMDqOixIOnb6f00HTURsNUWF69F5UqPw9RkmzntOy+UZHrbwHFXT17
62iBi16nu8LWfxU2WMtuTBQ0BzFl4qQBfU03Clt0jC/zFr9VhxLmxpTpfI0L+0qeP99hi+4UcRH7
m8tjDfzhOnH1sVXdCUk7n6zIKRrrpq9N2d8MuUJX08Y3tU9PUtdi7XmCNdg8trhdbPOpUMXLnFCg
egkodDxiE6nFuyooxInMzvQojQqj+4Vi/DDuPXcuokNG9V6Fsxt76bbK88z91uN3wptlVengPEBx
yYcP0L54dMlr1Ytm16mW7bGINOtN33NVU7ixR/8BElEbX9l8F4Ul5h+gFZLe4JUWHOdqRzSYu9pV
3Ncny7XUw5Q4egzuRDbFjUGH0kcLLDfirXBkO2OKpJqfsDtGf29k2YCXtmSTHiFH6NsUwEeKdJab
fCmauJ5uxtnQsm0zmdZt70TdVWz20npbrSGkExKdhedCa848PzaqAgCwWJmePI8d/ChrXvb7FBPw
nWEgv3tqc8N50GfhRAfNLJzkUevtXG46PCGRgcayx/v6/jl+43CBaaFaDIyHzvMFHdAU+uTnoCG4
Oq3mNLo9GMoOnwnDqB+71k+ehiGInsgyzFvhONgC6yib4Swa2OPXWACa/MdAnKVFXgHfQfCkC3pv
tbRjUkbD0BXWSVJIpt4zu0PoGdV8sFv6/bNOG/rKiBcPKaibBTdLr5TbZRFwPF+UuusLI8LE9WQN
OP5uhsarxo2lyhQjexpDTRUKezDlR6zadbXza8qsW42aEZibvLCcKytyebfw+fwINBlgCV38msGz
o1hvXHFypOemt8VME2yrx3bv/vDiIW22Eo8R7fb9bfAaLJxvTLj2dMGXPglaV2v0sJnleHtYjTpV
lLqte5wXIkwS+gysLU2DNHpqcluTIViwstxExez+bFim4Q40UPIQaDMF7WoojGTfIYGiH/UxKLQD
51fWYZ2U03BqrKL/LzMh4+zSCTu/aMqt6kqLc2UCxuuLAgktdnRmlhWFD3++knlWoPSp+YqXosjl
JxW0xmNWuK0MR/yicEyPsjk9wt/vH0Ulu+qDpQYT43DPzJIvRJDVlajgIjwiJeCyXkSTUKgFYHv+
e+wYwSmEn/O7nLkVOTHAnM94chvSov+hqOaETezVX8wUN5ctDkUG9X9tLq0rSI/L5XVeKX3k1Esb
ih76+Q+Rjghm9MOyuyyyxxbvg3qQw0vt1GawqSD107icPKHsm1SSpYaVpI+7nStD3U123KnTgK20
k2xBZSWRsQHs5+tFqHWBIYxNbZW6/xuZzpH6fBzVd16D8QZZc4zWqhv1k/j1/mZdZu1srwL4hO1K
V28xkIJae/4xCS2nQcWReRdItAC+6jV+JWbDg4U1TN9k3SZppsjZz2JW1ef3h34FUq3HXogthr2c
F37A+dh6j0hZ1Un7RCPKHqtNNY0YDulJSiBMExNB/E8ZSkcJv4UGgRNaMi/6dFNEg5AybPFLQpfL
yCKQH8qNXwjweLpkH/vOPrWSzNr2jspPZaeP/keTrt0G8xJX08PBKErtpKKq/Wb6Xf1RUzRf0foK
lLjTolQv6jAypxKGs8it5zFVpQyTbhxxugoq61Fhg6Qdii6b4jsqkOLoJzR+djSFY7Wxery/dh58
LPellN1U7ZEqG+9pcFf1QeV9G+9BJDbjZ5NS6xfV01rHNbuQPzVv1r27WtqJsclk7f/0U8RBjiUG
vL/KaOKZAA0u3RAxL6s81KgTjwfX05pTUTv07VVp2geJEV17Q0elMLdehIcE3ZQM4uVd43qSMEbC
xN27hTMFJ21R/z8MrWfc5k1Q49bU2Ziyv7/Cr5z01QrzAC3aNEs19QLSWuqTA6ZFS7C4b1R2O6is
agySKNBZ2DI32W1iDlF6DNquDrLQz+rELDdCeCM+BZ4i/Orz6A5YkcKO3Fd1hoIkYJ2viHIHj07W
L8g12yzwPxvMIs4fQFNNn9qGuslOBDbSOxZX1RFsQv6Mc5RRHVh3GAez44o5344S16Nw1DIaj/js
RCb+dNLGATwyJs/HvcsMMnAT70/Juh64KB6YMIMW8gVl9PXb0KHw0cYqCE7eUA6/G2AmBxdTq5fZ
sKMnXYNVGPbWgPPimFTBlRv0lfh7vhxgyikMc6NTQsc47vzABd6Em1bp+qehjCJeE5UNjtygVFH9
8JI6iz+TlBUeZfXA+B57ykk/S2Jh94fjD/gbphQz+42rmcZ3ahhKiRBZrOnRGmKvN45Glk/ZZ5Ib
pJTDwkcNftzQStO+sNNmSp5OVMYPUZvo6ZZuqg8leRb9sE/tNg++xEYSPPrRbMmNajmpAgcbKu0a
HYv6AeREjZ7nKNofozHWdK7eX5LXOV9NC8QGjC7BDRFPrqdlRkDUdBvdOY0d9gzE6LT3ggfDabvd
WM6t3Fte2x+cMsNxJ3G08sXWOPB1CECinRuquDILfrcicdOjniRpGlZIXGjfAtHS6chKXLgQ1nNc
7J7jtLPtje31kfs8Cr9V2q6mi84zWmGqXIVGWfBiOH5mtwdbLB6l0TAG7n9OiS3Ws9GOfn3v59hz
bj2ZSVbQ8Sc6zmOW2rfC0qr2GTRkZT3loJf6O4W+GMYPyTg3m8FIJ2cHrqROh7BsTGNrdv5cHUS1
KGHR+WVa+V3eB1GSAD0EXp59rCqvjbpwdCcUs3zZtNHXOtOzRQ1xageEKPzczl7cyCJjk5wc7bNq
7flkqQqPu5CrLrjBc5Ufi6UYhnIhWuniT5rmPt25JtXiL++v4yt8fL2ORN4O+HLgzxcqg2mhA83t
OuNUNDIt0TUS/ncirRiLUoka7U8DzcgkVEY07wA4Telugt0w7HqPA7DtMNWKRSiiSZr3k+hz41F4
WLV8yISyPscASpdacEnd+r8aWSjcz5Oc98LRh9biaZqT/qWRhZf8bBP0Rasl7Qh2QSvtYBOojCfM
Rxf0OWhLI6WynJX7JiF+uoKPeeN24TfBbXaResLfc4mH/6r1A87xC78MppOrRb48IjzZPVmabXX3
nDlTP9miBxUS9F0q7zOlz+k16uNlOAFkjboNpawFIbe2fhnoN8KJ7o1T5+oyvs+VHt8Lu1P95v9Q
dh5LkipXGH4iIvBmC+W7etqMnw0xFhJIPCTw9PoYbW5XdXTFSBHaXEnZBUnmOf/5jVHEerqdiSiT
dxCDlnb39ttfy9GXL58qYoVRVod6Zg8X5WpaVDArhyo7M3NV+XbptfJpMgu0l7pTezdO0qsJ1F+Q
3KO1ggbFfru0YuwdvbUQ/ft3RiLHlireT6zkEGPIgq2Npcrqy9DA6I2Upeo8Ag3VHA5CTTN2Uu9N
n6D5Ye7UXTNn095HqmaH+pJk41NZl4V5ZLsqSbYhltjJjcd0/YLYFStXcqW40xGtO+g/O0Q3cj9L
xajdFZPwjT2DQV2G3lL78rlyoCF3rjN+MoZVh/j2+1m33sX7oXYHCQjoChlJrv/8PwtLbP4sc1jS
M2O4Wm2QBw4HGxtgd4+uYDn0eMp9fnvF60IdeSoLYoILEn5d25ayxSSUbuTcVMIefgWjMr+hw/DH
PV42SY3oGNtOLpyYdL8wAJ6JmATB66ItzxwFYFPCEUjhGi+h4mJOTnkujHm/JJUzbeysMl1G9IH4
NGu1Eu+cxK+8w9DY7a1ko1e2Nu5w7DIGiPyndVknk2QxaX0mzn6K696HBf8u86M+JHD0QmpgZ7wV
cHd9jEC/AJDkyem0WsYFBJxM49CkmcjOfRZU2CXoMBI3IyV0/Eg17YsHX4+NOuz6Lv0xoCLqboy+
Xtkr6xRjze4CFERV8nKv0GF52eR0wV1DCPdpiheX9+Pl+tOAPdK9WcTLeKMsu0i6odt1Ya1zHzrr
iJVpwMVPtv2AaCad8NNRGR4AMwFZ45MYJfZzml61zZci6UUX5VMrYAcxmuojQkxT/9FIZvnVTYwk
hq42Qqx7L8cZhoepz9K9hVu+sqUdSJQoaAFNUYlc+vTrmvLqwG2TcxPElN3hrI358hPO6/BOmwFB
wlaKBcJcaXlhXqT1wyr9WmlYfWw8pGXdl8kO3o7Wn90eUC10TZlq74KycEXUzpXfHbTJcn5osaER
Kz7wDspd4skxuYEuXB9DeDlyICPq5sBmxvnyDZdDUy+dlqfnajKMU4ajK5ReXaTaQaSFQUK7Buu3
WPO8y/oWO+KvV8vLowhwBn/wNb8Ffc+lREpaDtmqU+bdqULVj4jnxy+OX3bUX41bmm3o1Srh9F16
cjntro9jTC5NZQv+06iInSF+5zxmM94XM+S2luIHw/Tvi13I9mMGLWP5BKd6mLedJoLqa9PM1sFx
8zGJw16lazvfJ0Ds28AHtommRZb5poIO1W07hXP5uTHkUP5sG60W7UNKrHnXblNtzMoknMmx04JI
jW7pnScLzeqHEe7zkYlRbe86yRQt5M7jNyxIB7sQfkT5nU914ARzAiKik3zSvilLT6ZiZ5O5Cwj9
9qH7yot1Vjmth1oL9dSlN2gO22ttxpOzz1ElN5j+09H46YI2mVmD2i+d628w14KD9c8Lr2IQ0PoV
z+e1vtxRjKlpoRJY52iehpzWA+50OxKoqwVaq4VAbdmZoemtfu6VnopkBXoqhOYQk6+UpF4qqb7H
eLnzEft4XgQBz213M6yhIqwKf/ytT3UWh2SzGsEptv3lvu3LssclVtla6A42jCYlMv8uy2Z/O1Kd
eiueZsQ7bIyEiBY9kHDudAbjn7ElA4TvOjl39xTchn+IwQHmuzSYM/dunEmI+l7McH7faR648/PS
2Pn3cSJgmpwslbiRE0NnU9vBh03qbjo7j8txAyp8i/Xy94Z4+YmtxBwKcS4QprvmRZnRm1LzrFIP
7hy+GONIapXXbqw+L+fnpqzKT3wqlDYyS4IP9DPVV5iGoz/hUpUtnQdW6qTlviwz7ReO9hBW3t4q
r/x1fPsWrka4Yq5jsEsEb2w1J4394jwVwxJjPZrVKj3ahqA3Cpbc9/aJUXX3KsVx+6NZT4T2hrD1
BRbfkzGkHwIJeLoBXBb293HGy9H+580M8EqJpq/2KKsK8eVm7ldb1MmS9Xl0VHbS/SxuNm1LQZMc
CYbO5j0uKbhC2GrIyvZGbXt9+a5tMAqONWQW/ejF0azmfslHSKQQwTv/D0IQBXW8FYc2ByAMDbcW
9u7G+7ia5KB3B0ulcfBX1vLlNM700LJksSnPzuRm9A5FLNxDECt/34ryySA58U/O3CKEfjd/cFuF
K0ajgupJZ2pX30Dvr2BmLn/mkUA0q8+Qf/novcyrOyLfAWvdRVdR7ptoiVpTk5+TBFpg1PQpc60d
TpPY44nKK79nlWFrw40/44qGuL55sDx6DKIOr1HmPJn8GtPb/pwtozaLyBxrfdxQYvtY9M/OZNiP
DqONhwF+jBbBVXWKp2FpRvQ1Qs7aokH4mPwU+rbeCf99U6nRdsPFj3vtY1dodvzEYailx24plvqw
MtHSR4LmG/dWx+FebSjuArjrcIkY865V7MvNXEBolhaekOek9PPsW2ZZafnspqMP3zQLzJPtzaKC
c8WxDa2CSeVmrAuhPuH3lO+Eq0Hd5+oymjwiZC8uYWSCnUUc7d7X2PBk+Z5Mm/JZFzP3TVEs8bc4
H0ngbiouuE1VS/+j8GgMMcaeuXUyy469Pe6+RUYMKY48dsEAyrbVyalyYUVaGk8WceOZb2j9pkcE
Jg/xEEt/tyjTSb65KKvGDfnOurPNK6NiYBynIAOL2aHZIfd0kO8Sp7AInq8C+1usMkM79ZPpds9a
MeEXn5duH5ppSyAtRBJTHHqnFS3CNfh0x4HPowkNZfd9WOuJCLbEvijz6EJqiA/pZDA0dAqT0g5u
g4czUx8sy3dSFx0AS+xG6gR/5LY13YiwEV/mIaTlQvvsQm6DBplaLXyptz/eqwsfM8W1A6Zyxh0P
3sjLt4stn+ugKUnOmlsaw4/UGf0IJ0eFBE0N2iYYSJxPiE+wbh3iVx8qC3PDMDjwaCk5q14u3Kc1
8xDfTc7zkiov6qxgOvc8lB6GCkm332Bli+4kGqP2Di1U2yqaOdd+OKp0v5JWmCPa0qc8mL/qQtfx
AmA4wIA0VKIqh2Puwm0+JbaBSUXYQ3z7kXKf3RJFXw+MPYzCGLBBNibD7KqcN6d8saRZZudAA0Ha
G9nsbYiBst95VhufmdtAEvWRtYADFqrYS1CoNLIzwwq9PPdgx8PrvAEhXc/9+JtWqa7O1BTC6KVy
OqHD69tCyjM7nxh5cghs4h6MqvXOXZIILUKlQdGAksDadUnT/ii9OPgKzx9NvmZVavj09ga7Pj4o
Jwlcom5be9FLfkLSe5RUBDOcqWiINm+GWW76pm8V/EeZhkMX3xjw/eXbvChePHiIALK0wNBAoGK9
3FkF1UuRE+B81nK/TqEMNYiXoP/r+RYk07Yi0F+RU97ZRZuO0TwoHsPGL2C12aFMtGZ8NITjlneU
3AnMCLjKAewtG8xH4XidLDK98TFcNexIof9mowPpMFu4DFaCdcDMblDO2Zvs8jTklffeL/q5DU23
Gt7jszHlIQ562kM5pt6Nx3XdTqGCxTVuZRpAYeK+evm4MDqCyrcE1plN45f5UeuM+lNv6xXSGoI7
0Cv0npU6zPfqWUhz64guc+Jwmlu0LV5mjH4Iz8QZQq59XQ9TRAE/0t6fq/u6UHn7ZOtZN+8rcy6M
kHlhaUYtHKkn1YwTWD0EQiuNfC0YlnxrdLmY3+u6Zvs/c6PNf9t5KZB8mWIk/llacxqZzNQ/iHr2
pnCeheNtY9sbsg2aoz64K/WJmNOdGjuyqkI7YeoYVbbZONmGs0YzNrOOLe5Xc6jas8rSJlFhgRTS
GqIE5vnTZBmFf2M6cQU1cjpwMuCf7qy+8Vfxv0wBQbUbvTxN7Vg5YU08PBKcxdP3zlwOz74QaOyc
VWRF5XI3O4PcqdirDnqNdI1Dm9xguzVOtpH6z1mpoF+6qApDRKW3eqHLqwCIin+tfRBlI3X1xYmc
whXLRku2p2bBuckvCvGrYk5wmBtN29YmVsNFrt04HV5ZE5IibsHA3ev6F2sCIVQq7jR1KppRP4ip
HqNYN8uIzCx1MChMQmF5440tv5bA/z0gOBv+8qMN6jOA9ksz6jqr4f76zXAo7UV+cLzYy8OUuQtm
ZjrDkBs74PIA/LsaZxG2UADqV/Z+Xh9oDEP14VCj0gYHK4WOcqbz6s1sTCkbNBitW8yhq8fKL1wR
EvgN7DrkCy+/6cQcVdPAfz8MReB8Jj6JSKjaT/LynT1lPdo3rS0+yJ5q60bn89qj5TakY4Rxghes
+XJhkqICjK+M4VD1XbvxlFMtOz/vRBfCqPBuoRVXjxYcm6k0ngHeig9fMs5bgo1ESft9lDaOqVPu
ZtuAMmCHEdCPtqbjePsq+4t+vNg4rBdgP8v9urowXBlvy0ANQbm4hxb6XIH4qpmTYYjsUsjssckM
W0XesLjLgyvm+tTmWu2eC2RI9WMjW1r/ZjGSb4g3TLFppaYh+e8tyCNZwNm+Md3M+eobhf694UQj
nWW2QatcVWUfStxa8y0XXhAchF+aT2pOsfTNS3OqzmUbuOoQiEKmHwOCEpx0V/bx3JhbNpwd/xRo
Fo3vKRN1Dg8Id/2iokYf+uJnCwQ1y7BJnLHayMxp0k3BaL+AvyniPmoGOfw048YUd7pGatIOJYqX
fM7pvIcjll/1pkE4mRzRo45NRLgK/tElp6x5VtTCW5xU4aS3jTW6EdLXsWogP1gGTRCuZPapnJNy
WJ3QxvaDlwX5LWPpV/YG8CDBaCt5Dk3YxbWmGTbtUFakx7lKjOWDmWZGWOVS/62mdhneFTN+WTe2
x+WxAiMATBd3KKBouPsXsHcgRmo9pxDHvDWKd97gG3hnE5P1jSxpcStt67JkQGXx/wkQrjVIdP4O
U/87j6mqHihjhu2DVt8C3gA6hCc7bfwYhwMtaett2fk6vZdG5so//1DIRnh5Ur/CB7v0YnWEwiM1
Gxw+8ilm8kKmemLU1r29mOPPt5daZyMXX9yaYe9DnqQ+MS+51cTpLfRrrXugk1BhY1YZugTkjf+a
zsDjxHSLI/Nv6YjB5ctzywgwRGbM5B+SpNbsz6M+KuckW1sfbp2QV0czzFKCTbBwgbnMUXJxQgph
wnJHu3MYCBB8YIytnvXEN7DYKOsFB4uCsWOgxuIfZzKrMyCZ43SkK5fyivVGP5w6Tr0EB0+Sw7rz
Ztifu8Ck1i06ZJmRCyGkOrz98q4uA9ZEiwlVBUx31Qa9fKhMnyS8oFg7AMFm/f2sN0DoNkyLd1he
fvvXtdgkeO8gl6MBYs2Xa3mN0xQVJHVISnr3U00y3g6w3qww9Wb98V/XcpGWomEk1pIVL2NDZFJo
fuKp9OTHDtSYcUIkbsFDajdIT8dbZdn1QcanDpLHfYouDovSl79snZa50OHiY10E9qEI5u5Rz+Zm
swyBDylXdjcSh15Zjwkv0C9NPY80uAAvkVPrMrNT98isYcRQbEoPo14BTCDpCfZZJ8R04zx5fUUC
4+ESmoQAXPxCcsfsaRkWQjQb55PwG+NRb43uxOmiotZR4/7t13eJPKyiGGojOG3gFvaVTi3HPQEc
XXc4p7VlAzZlh5qjV1tryI0w1rX5IGS/bBLSPPdxYMnd28tfdejr+jBhebwovXBfvrgnJOJXT+sL
/6jgU31Nca+4S8pJ/6pLW371R60/OFVg5simSv8ssSZYM9Lsk1xs/cafcn2J8Jes1E2OvnVoevHR
OJbEmxkg9VjCZtogkJl/0jl5u5b510Nm9Gi8awg4hxwWxO+3n8L12cBhC7GQP+Cv5djF9bxQgHfC
KdyjxuV/6nHO2ArMWN57VXPrDnltewU43btclbz2y9xnGcQ5KlKWqku73iHgrjaNX/qhBml77844
Obz9065PeI4EIj5BtphTgqy9/GCB+zEbmg22szHbVqiarLvzKzobo9PRMc3kB0Q81VuCiuufSQuF
9A3Ug1d2NfUfypbmNp7so4cpypfRaGXoLgNSCavTI+ajxg2k6fpnUnrDCwX8B7PA6/flzwwWYbsY
J6AOKewp6pUwN4Gd9s9xXMYOrnlJ8agNZjf+c5XFshBCmADxS/HReLlsUsb6euraHIej2BtJ4xx9
hmlhUprujTvztV9I/hkSorUsoGd8uVQ2iBiXUWkfkaLqf7rYbz/jCG97ISoZzCm4hZb7UkJqv/Fk
uSb5f35Z9jBA+s/K1suVJRYOsNI7ZouupZ4lLrbjsW5delNDMjoJpzbIg9CO+9Z5V1Wy1n+ApXXH
hu+oP+rlOMXQ+IRDrTSair7DmmEdRObCIBQ2pEn6QFdmct5WhK7oGKBN7mOSeZbaWPqsf+CembrI
hBqhwVpOlHEUaEqHR91CTLpdxlg2n83OVfNZSa31H8eKgfvWS4Maw2dSltrNjAbP/FJDUhoj2+cR
nhazIkzTGklZ2IxtvYyfOvzgrPecwwZkcAm9N9RblFphmRfxx8ouS3NvlqgRthU+PZ9K9ADJxpRi
eFdbWLdEBj/2HWxVmd41GBM9a9k0FaEQboGGa0Qei4mC+90zpfe+t+MFSyWSbg6qTaw/JgTtH7oz
dloEd7esQs3WRIYxPaO5sLdqtvQAaXmX1kPebJkPiYEkpQ79zyJN9x3xKRSKrSHnB4/Yx+dVNfS1
pK6he+PxhR7Uz1OGn1kaWQ2IVMTgxJcfDaPMx1Dlyv7CPLVNod8aS7NF/dxbe38op7tBThrEAbsw
t0pryPdbCAhVIf+74Q6Gl89EU7Y4e4xVUd8Jbw5I0k5zC3emMWjwUWOC4d77cV1lEc2HhlDFTU3c
RTLFY12gb74fmjaJ93LM0/tWQTEIdb9WP0micc5GaY8DTVui/cxwphIhkWnF12S1+lzN59pGf9Iw
oUnPDnmExSPWW7b2I7ea5dTJxA9+qCCX2W5KzUZuxlEbq0g19RSccMvUzxjrqjjs5rmRYYL5GX26
MxvNQ4kEHmjTrAt7Z7gVF0GrGwh208AIHpJa+A42dmPDGB3XsnyPYKybIuFjbfGzNsasvkeECvGi
sTEU+NOh1k4jB6UOAm3ZW8sW2y/nD7NhsHdPgvnhuCIyK8RA0XAeYnJ+MORxF8yrPZDKDQ1jPHzS
i5YUx8juLfvcw4PrhhAuTKOgjM2T9ls2wfJkIwFZvg+eU80lEcuD/FHjgtN/NedY+16rnq+nIZRv
xGQpRsqGIKBfaKsbUZslDmvtUPVIRVIdn0hckcpNriHDvfOwuEimMHf1OedwEbkekXyHVEJP81x7
z9c4ts+FWeGbwcgOIlnatd7PvDc1LGWWEddStCv9HKCu19PPOaZcaZjPAUl9bGbnp66oNw5Fr8A+
0SGtSq7EfN+7KM0PmLt2j1k7GB5h0RiIRZWYi99tIxob75S60bZW6Tcjf1tX9J8Zu6geXwMhEez3
KYDl7CC8TSpCsw/lYgRLxLmN2L+GhDPfFZDqul+eADj+NWp2XT+meZ06OBQa8Yh7V+9UTmTLoT2W
kHSbfTmPag6ZykJt1AKlA972mlOTrAYG/5CrqWAuZlnzL8b7wbQpBONgBmWz0MKxY/675cma3SPc
ZdvfgOQbn9tWlY/C0Vx/l7T+VIWzWeFuNZh5xofRLcP70tWnJ4Z0VUAORt0NyX23ykTAJ3rGO4aF
+85vtn/q3+WJ7t37SYVsxcVKKDhmnZl8LJkqM3zyEv4LgaW6cPDcZHXTY6vsYBYVp9ZualjVIAd3
Ult5rbLsCxl1ndbirYPOMNvMfaN/CuSitRuF8AMoVEwDQTGekEffai1r06PqarAiWmCq1N2qGYHB
7tvnpkncb6Wc/Ac61mmEGjIMWjgX9phtvZHn8KNV2USqeY2rUzSN1cREmvEZ1DJ3wsaxhb6U7Gqn
HQhWylrBcAaxgBk2qcp+a/DZ/qgiCX5Mrp4ywLcaJ1pbMbI8jGD6NQ4Zpw8hA/Nd1ifp8+JWUNvG
QHFwFGkafNK00cK/JiWGcA/MtBwxnZzxKY+r+POUFE0BD34Q3yZiEe69pkSuqi31cJ+auZ9EKcnZ
49YftOkYBF31pdDgPIZqNmsv9Hut/5TAJ/7Taibm35XbNc02lrU9RMPkiV/Qx0sRtpVXBVY4woUA
rigZm+/rEcPDpTb6YD9hd0X6UDtqRjQNOi9p6TDTS9PJFxFFwfxkQpdPw3lwhuIhSPPpU28lxVMm
YowBtcBtqgc7azT7ybK1YE4JVkQyeJwgfP3p51WV01p5kz8V0+Lczb3ykLhrc/mtjvvpq542Tr7T
wfCImCO+45ySGoabVtHb77o5d41QDW4DLNC2TrJvjMU9e6WhmaE3VeUHQnW13wwLjOaIFZkC12s6
3ooNNY8eERuAiGRCV0bo06uCuJ6Ehi7uaySdKobidLD+xpLn8Gbuwfls/BAtW95DWnFRjtc6dJnG
CU5uzgWB4bqdyWMbN6o7WjQp/Tbrs0HfthUBcmGcYakaFVnXnC2BOyGOoiIlMqcqemhLHca8oSt6
R907cOcfFA1as8n0ssPfrJM2ZpmWK85FkATTzq/I3jrbDPB+ZW28mlNCd4LqqGSfhYOwumdfInWg
hhdFtqVHHX4PKFO/9hZw5BZ70R6TMkcvGZHAMw9j/MKepIjrgexHvRhDAwsApvABL2sv1Dg85/6C
amjV3DzMVe1RYwm6MaxXveWhLGxfhWiVGBEYlNdlOHWUMNw4ZcVEGj2Ghneo0XscQ4Hx0yM/U8EJ
VP19r/ntdy3RVX62dNX9NiTQR7hUEBXf67LIEt5p6X+2EGZ3kaHk+DvTjCk/Dgg1y4Np1DG+Gm1p
BVGtYTIZdia+Iz7+H9mdn3bqlzcmRhOlbuP0n4yqz+tt0rX6EDH7tYwDEaCrDGeZGcMJ2+jNvVj8
/tlJcVXiB9K+bIg5931kmHEb0+pjZTUPtVuf0hbHipDsFc/6PWGDLfb+Ysb5BguFcRtUHb6oVI3j
75H7pN9V/gQBSxFBbN87uXKZ/yVe8iWwO9WGjduY2Yb9PAaRkxBEFJoAa+lxquSc7TXdn7G7HPQG
tzGsb23ISVZcHopcpVvmgei+C6+zPmEksVTbHjkIZO9hpi4LgmVeU0onrOUmysitaZYu+Ah1Ggi3
NjneQQZB/qwJDauNhBmqH9WL5z9iEGnMsGkN474OCAE5dUZDOqc1G3Z+GPLE/50GJVZwUA5Hdyen
MqsimaZxw/0KkWiT1wNvPajSsj9hACLBsnujTD830IDasIoHY6+XC6FRmLK1WISb5vp7Zry1MY5y
DXkfQ1WJ902NxDoUVSyyYx4nJh+iQvWAkVoDq6SchZsRqq2l1TPNu6FOKZsej8GyibGySzXGwlpC
6mSF8O8XYpb8GZs6SkHH47Y5KROWyqAKPoAcN507vXB5QzibuV5IdTrgBhckGl6S+BAtoVMulHRF
Aw8ttOc4R+PsDWz6jSumUV83dSbRfiRYJNh+qr8XU+UZj8GyZh77Soom1INeYSPipPldPi2Tv5mW
Ln9w8exr73BA6DfdzMGBSKHq+X67epn6D04/BN3GT2v+Am9x5MdSogr+oNdGrKLZKns+AHPIgp1q
tQpvR6tLjSNN6ID/5FTV/fRgKpxojibpX0HYVUKmHOBpjSnN2CrsPE0dydM6h6LK9kxodmHAmPFz
hf1iS0Puj8nGGIus2sEg9oJt1wzaUx7gSP7NT/l/DmthtjHOXo2rkfVsFNojXh4GpQEnV73Be5hl
SS6Q1T2z+Y4yRRbac1Mt6oPfBoW4c5qhz5lqMyPS2p7z26c4naJc68vqbC6mmR9te9St0Agq3lxl
qHl4x8jJC6Ks7Gt1b3eScgY8LNOw5MkpvZykKb33MOC1r+ibrfjbopr2XQ+vrt9rXaP7NyzaX2t+
CXYBLgHrZDBz0Wc7OZDB0Cf2MRm70zIW/XvTaMwoHjR7p8v5Tzdq5v5t4ORv737Z9sJcxOkAhjxN
/gpx/GeoobAtbtBQWkdkol52tqpxsjaSAh6uDDYjggFO3Tt4ebaNeYpTjqGwVqN5yB2NZA5kStAE
SNoLPuZJuno2c4R7IbCjwIUaWDF0jSQ96206tBszEe4HXDzt8gxTz/gJDlTuiAabU7xuc15eP8O+
2wzjgEkOfpy99Vx7mTDvzEnJ6dwqSFt4PhYjD6PLs6jQq/LBVyOHYqgh/Zu+5XVtO2G1+PYfpBqx
fTRwAP0IWymez1UzOZ/dHqlNWHKF/BGcKNY+cGNN7Hp7wW4SUKIWd3yjTU/f0PrQGVB6w/quihZT
j4k0yj2y27o/CQ8Z43FOhd7vQDGWu9lVZrkzEHka23R2849z4A/px1qLod7QEjKzsYfcyrgd+n8N
DIcAChMUaBXDOkio9gW2ifBg0p0yx+9X4PMzQ8G/Y/w7R3UrvQ9xXNxA4l/BUlkP/InhBtEFzFRe
7hjkSjVobuwc3ToQByLcs0dtUf6yKVp3/mS2iCc8nuGdKQZkQBhsUx4NY22fdDKRb0Car4A2jFg4
1PG3NhiQXfx2KiYz6EvPOaKBHQ9tPZi7bEIaZpkBNoWYwbTfiK/5kaVx7N1AjF5bek1fhb3BWAlb
6pePwcCwhbGP7h4x/6LkobLfcYu2uwCkmyouLocvHo/pzssxVn/7o33tFQDkwmuAus9M8i/D/j8f
rWU3fiK92T0Cascbk9QKL+SriWsYB9oQARlgQ6BAHozQ6KHDICSYGF6TT+u/g51QTDcOrldwUPgA
/BsJA9NYZz3Y/vv3IKvAMdsDtVvGbl+rMmg22qTpp2EqagHIlE3j9u1n8MrjZ8k1wxh2ANDkBZjd
BdDr8ko5R9g75kYMabJXDiP9VNjpCVv/ad+16D6sxZbPb6/8yilNRCXEa5Q4JAz8fTn/+bGdMcEk
nMCag773d0WcZN8LiMbhjK3RcUCLvTJbCR97e9XXfi85YzDV+PT46NZ//p9VLVPGyQotwT7G1/Z7
UQRWuhuxy4+U6SnyDlSMj/aAkcEunZfgFsX91eWZHfCv1WDscvlZm5beGzR+dD51uxIy/50/zeqx
Ub1XRl3axj8TUXWHkgJX3rijrodHcD8Chn4GEUOUHBfXYjmBMtL7Mx0baMKxM+RQiuhh0ZMHnSqz
MPMHGU0mzYQrRvce9kfxzwg4XzLWkkwZVnbD5ZmHR49FjoDvHFGQmzuJIcGxItcy98rlBlHq+tsm
ugL7UUSyKK0Y9l9cyJ2nYNMvnCsDcOe4s0rYBqtRIJiSTO2iOY+yEHm4qqi8XdDkWfMUAEGnuyXP
/LMajfHWcOVK6be66yHcNVYXNEbpl/NzrLxKA62tf0zrxtmbLfVtaFMQ790iWO5wIGkzXCWm5dEr
mr64G3Q4hXd26aKzkYspN7BOaOZzQ7RbTXbxrZdz9UHy5/EtImCCJYSb1MWngS4Hl2O4iEc3LdP7
xgQbjkoyqM69nI0z2blQYnxXHN7+IK/OvHVV4PKV6YLpz+WkAnBTdnIY/SOcde8R7weYrGatsu+2
DdM3lLnt31hxvVFelGqUhFSGFGugazSDFzfOlPh+7E/EJmDnbWJtU8r0IGay+FLOn1tEgqsPHi36
qiNFO8nQ9oqdwUCpQzhppSctKO1n1VnLOZfClKFaiokZbeL9nPuq3afT8OHtB3v9Mx0LjhkUFrQ8
8NUvLpOEeQFC+Co7Bb178j0Z/0axEOwsA/epG5/19c5hKXDR1eCDt3TlH0nCFF/jkJ2KegTkdrNx
x0C02RiJZ/5e7AqLP5DBG4u+8mTXkSHsVBga8LMvXuPS2R1DnTw/OZIE0rB1E/Nd6+XNXZokxXLs
CmEMAFNzlh4SfN7df71IIDWwfVBf45yJldD65/3nInH0xqRas9FIKaKferJpkCUzdAOzK4zmkPXN
qrp04nGrJe74/u13e/3bkZH97XDQkREQcnG4cWYoc2EKfYyTFqWBWRsSLzca/KRL1EnXhurYur1q
Ithy+p+3176mBZPDsrKCuU3W0LHLewQ7fmuuJfwtHSHqR9xv2nKvG/1EO4tL17FTTNPOU9nAL+lS
2cefUK/AVqiH1fq5d3E62dh9NZZJtKDGLb4b/lSbd0iFEn2fy9Y6uEM+fXn7j74+Zagz4AWv3/3f
WKOXb6vGLBZA1a4ptuOzC/LzZYZfvzOd9tc4BfYtoe/1t8dyRPVBUeCMIQTt5XLGODGabdz6WCSQ
GW3Q6j9IPPJdXxpd9q8z+7WEYjzHVkSfzYIv18I3C2ZZ1dTHxBbdcz706Eb0/2cwGZgQbRWOox+E
mMcbxer1DcsThUnEwW1BXQLcfbnwAMuUO5WkhTaQ43QCqja3vVWO94Ki/WuTggW0ECvL0AsKLK2y
Sut+t9UIig+vIblB/bl64pjtwRBDec4oBV+vi6dQzxroVd9YR6Ny588dM+gH20qs4CgDe7xlCHd1
3uGEsPpE6xibYwl3+cshYBPfUEHDATE0ib7I+9Y4CDaefyQ/uMOp1m3zOJqJsSpuyNevNrLPKUsQ
ZQArkn2lX3RqTV81ogQ5OC7uVJihybdzb5UM/CpzfHBr74bh/fVjZTnoCjhpode/6pASzB8mgMrx
2Gau2tT9nD1ijpztJ1XcqsyvHyq6fDg1ICgwXpAbvNxOjt1KHATK8WgKPdtL24y3WQ6XSCbgx8gv
zHfSSPobktPXFoXIA9Gc5+lfdVzQQOC3O/Z4DNZIrU1ausUYjeS2JSHTYLs4JEvT/M7I571ljn91
hMMv5PQM1s4LbeKlHVcNBOb5ebAcoY/Fn+0lMZ/AwIl3suJR706zQJePF5XUzEgEsfgfZeexGzfS
ruErIsActmTnlizLVrC9IWz/djEVcyjy6s9Dn43VbagxwKxGg2FX/sIbzN37F+L1wP9guIgOoBKA
Qr94vgbU3TTyWvsI3zZowl73krCwEVTup9zc5p381Rhxf+Oqut5N4Bw97gvyLkQqLwtzqcq1bOYt
PVZpnZ8KwxmtCG6j10YaRbv48P4Qr44KYkBglN0V0Ayq8qokFyR0WQyvPddNPcnQT2vagkIkNGXR
afxFuZwZ/s+fhJO4ovNMmzvoMuZKS7g8PpYjZ+B5Bu3jqaChWWQECC7eOuJUC+zi3v/kesu+iWaR
ql7lJFY4s8WjfHHxAT8vYzbScNZRAjJQrPb64Vj3dGF/vf+hK+46FTjAUlx4lsn4oOm9PaAteAo3
y3R1zhowYccU18gySqmHp/8TnXI/+06n5iDCqDrNo65M/a86+1fe06TKPtL6ntKfVelNboiqjDfd
iAavF9tb737yeqoZyEBZb3+c1nmjMsWgn2tJxTc0YTmEJuCMRx/q20F2843y3dXxRd6ALGl1tUAQ
FI/nt9+DBov4rUI6XhZKeacO35wPsPV+IyqS7BFTN4bHrLH0QzZO2f79hbg6RQEaUDhcUMWwLcLP
9e9/RZ5Ggqy/hNh2hsI8ukMoUWfv7x2FW88dvLVbXunXG2wdKoBaSqMrX+VipAs+X34dl6g0+1Vr
v6AWjvA7Bk9OfWMnX08pNZlVPo0G5irXtP79r3H5pUOz2111JYlo0nnb19WIFpI+5K/SmX11xC48
bh9xWJTjTze2q6/vzysRGl/4+yz9od+TyDC5/BJevre/YCiJq922XE7tFGQfXIX55UabQOeFMkh8
M0z70jo5cPeyCEhEoT7i2yZ+d4OFKG2Z5aX33HJunkqz6X4BCZqeUYEUxUHLTFeDEMmZuAtAu6Vf
KzkVahejfhnfSUsg2DLSqLwDqyHFS9LYyS+VrlYyXulOL1bfjyNKu2Z7mGkFAmythfY7qWNl3De0
QpOZKn9WNw+kocMdNJZ2KUPKW2W26bph6J5m+rv5Due42sGoplh0cw+G2jZCXKAc+V1WjYGtIV27
b83SzN0H5GSxfm57YBQRHGvr46DKsXquekcgjzMbA8Y+0uoc/WBbZfUr0T3jwUiW4VupDBcpGzhc
z4LWRRJqS6p+95NRayAB27yB3WwREAesLELnNjqbWhM79nYovGlXxQ6lmAVCwc60Ej8+BXimITaD
rDM2nmMwFk8VgInsoTV6fTpYg9N+mBBXoqXtDYlzmJylT/a4Vao4ylrladu0bXJ53xZ5fLQhCinM
r9xmeJzdRhmRUdEN5dEDSrUTYJXEpvEQTEFFnbRnk+pyep76WJYPdmpgbFaVC9xF3R/d82w7TRw5
w0DVNMAgBB3TrurDuVLjuYeoPIYVZKZvJbICHjD3RuWbjG7ZsBEwrr9CwLf1MJv6bqbvmagfgwZ1
OUyBHf3yJ0N3Poy5hW5MX5jmp2CYW/GhhIE639dtj9VqNTYSM+lFgXGQc2+d3UxCy0QvDq/nlCL6
Nxf7zscpWbAcgGE64yAjUi+J6P8mFmq/VrDzcEq190Zss0VAF88tKKou39E6HkGjstNMjGyp1+wa
C3e3wyRXeVsucEhPBoJO/xtn0fzU9drJttjvGcVH28PA427xY9vYa6PTGPdB3Fikn4PrvyyDs9TH
YAQm4XjONOCpUljGHWW24qen0AEOFzzyEtTqx7pjrxH3fkaWux5/DY0S9bnGhAE82WDJb0ADfPGb
jnmSPzoYNarfDl2iHBH8wIs32Mi58cESTY0cwpCXNLdJwvcTARbBuLLmj4OFKObWthBCPc64Tclt
JhYQhpIzUG9yu+m6DRYMsJLQwR3to7JH6tB0rHXjEwdXsz7jV0zr3xsR24wKa7J/0sqbio0YV7QM
snm2GS5D0ffPgGjMVwzpS/WxmzLcOatCN57SZACnFBu+5m5mj5vlSzbHExkDAs1ucDLFYv8P4j77
AaSI3kZevsjHZUndZ4mVa74ZEt15puKg8meTMBULOdtTXVhQGuyOlUiteYeTWtFqkW9XkwEpABzV
uMFaKCi/E5p136kGLd8wzNP/p6eSHtOYANv41nd5W9Fg6Pw9ZLAATWIrRnk0NqYYB1oLhvNGOSB3
wWWP/Id20IsWmxJSTpQpO/1Tkau1CqJ6527SJfycTg1Os+nwBizPDWy9JbJRZd/4S2ehMuxhQBuh
3DE8qK6h9tvo7SK/arQaABFCzON8OCM+DJyHtr6jUhYPW73xYifSlUuJwUSv/AQ9jNfPUnL6jrZL
jXcDiKY+RLM1OBuDrdrtgn2Qs4vL2kFpx5hyfH2zJf7SpTgzRdRvkDEFRlV9Ge25bqIxndovc1Bz
aGPC9lcrFcHXbBht+94zRbBBMtAZTlobx/ugsrXViK0b5IHEuCqysKBWdaoXM833oBOJPmSt1aaK
MttxgQv2dfbJSMrZPlWQeJOjiWPosXGWoXqsaX/WZojIDnrTwPDS+8DOh/k0QOQ5aZSjDazT4tLd
rljql6AAy7cZOolhTdwZk8aNXFlf8UdpsAQNQNLuCUwzb+MDbNCjRKEFjn1Tp8WIeIEH0PMwGMvq
cyB53l7ttDDLj/XQed2p9VsgJllt1vKh4d7RDhXuzL/izjEWjOMaE0fWXhq22lhTD3R1BkYH95Me
rv8lEGbwCtkaDz/U56SHFAiKChsgnC7SKALw9REotD8hsmZbMP0MrQd7kw2kuA9z38fVhw7V7+lM
ho/nZSRXumUWVmnZ9V+xRKzT4xSY3V3hB3l+J8dWnaSeFPqnMVA2YqN2aYRpY2rDZnZ7dJ4XfWyO
loGW4IY0xpTHehz7LJpg3AYbh/DssxJt8GyjDWkf2mr2kte40rPp4wpE+soFUv3orUS7X9LUKk4J
Pp/tF4dkbtriystlpP3xO/RrVK6eQP4YzWnw42TfIKWZbnU0043vREgaEipmU6E+E+tHbZAQSFHZ
rXCEweHRdMCPpIuHwLeXLvUeBeCl5iQrO+/vFnMW3geEz6f21+Am3i9ERqtqR7Jv9wd96fv/zZ0A
S1rVNTp6HPKMXqlBh7TarD14ADEEUPvFwWPsBwWhqd64fmH/CtDGj7EtVYmxA19s2BvlCsf4WSeu
Ud4FS9DEYLYB9BavccM+PUKLNJLfiNCYdpjTi31VBcyeg0iXVkR+IceDwRr6R0tLnZcCf4cMx9NZ
J/Wh0JWcPWdWCGKXrWYdZs1r7GhKUc0+I9syfU+9FO2TzNF07Zw0biHO9uAVIgpEant38ejr+xRi
XrGrUBPXn3WlB9jvoigRAljQ5Q72eFX+gADcCITwGxucjodRVKTAI7h7rGZsY7cupxupDq1MNCN7
bV/ZQKzA6ZPcf+CGEijrCVFtk7Gn8CC1eclrnA663t3UhqbXe2H78kWzMhB9tTbY8U6WFg9+g1zY
DkSGOW3MtDSTvbeoOdsRI2K8IfDyzMLREPV8X87gbCNtEu2wNbCOHTZu3zuvKphmEaE1RE8f8Xgv
205VUPxo5iY1dkUwAnrr08Lb+XYyEsb4VUyEFjQgPi0tQMB99rofXoZXC3atQh9+e5UHzKjqMxhY
iBlSJhkT088QwF0Msw9duWT3eVkXzhF98XRTxKvvjrYoq0U4pXRndH+8zkEmo7biLSHwDHLKy13E
wAfNS78hNFEQ6yaTesipFHWR09TusElLf/Q/kHZ2yQOmydnweR61ci8RHyGko3Af7LW+80pgd5WY
gV013UqsDusgn7U+BAXofYQHktf3iG150ycS5eylJl0sDyposXwnwjCbzWTV8xetGsFHh7VbSDMa
6SnXB63TR2/TpoWjbaHcgPzGW6TejKWjxmiCTK6gAAJJKnFoTbTpJwbEqGZ4dWXZWzY3ACfflDP1
F0p2qDZY0v2W53bebuMmm3JuKioYG2V6nXtocHY4CxydRNRMVnefWm7nfvBqaDYYpAM1rc8VChD2
1tXAlEYJcRnCHFpmgNQtbIuC7OQH5T0o5bqlvhRrTRZVBMfyDqMQOA8KZC8oBGC6a8RNLfOxoSHk
EDzajeateNGGmxnltRkAbts9qbZ08o1R+SWG6B7CVVtLlcODu2Ta/HNatAoRSZlNx0bPW5BaEiMP
zEAwIekii5fA/FgHU/e46GLI74DmB5hadF2AmBIslErX7xZpJN9cpOraYzwEM/cWCaD5CU8OPJ+B
6hN7Qrbr8DxACjoZQ4HUE0KpVUNjvRBLYu14UQe58TNKv5seU0SxKcVUHNwYwf77RB+dH4C4a/rP
feAlew17hUOKjhIue22eY9UMTkW/m5ZJsyJw4mm7Qf3FkDuZEq9FChzKE5/G6Ltv5qVCa6l1pz2b
qHGgvmRKj+IusPKHuehwzsL4UVIYqZMmMkc1Bh9QoSZcspOkNF7ksuINC+w581MSt3PyrPKhQxET
8eaDK4pU3+JoSoJngCi1oyoHuLdxqkqnFUvFG9eG0GnQZOcma4IyGjEJloQifT798DUCkrDofUdt
RRAUGNEYwqlD/JS7+Ug8YvaHZeWMLk3gIjxPMTIGPUnLJOSl6gO2Qlea2y4FtO7k6CfflwFu91tm
GQpmordkGn29uE/SNYk+Vw6DOHez7BqYKi68mKFXUEYKqVIuK5z1psJfkid77OJdQJQv0B6fgvbF
i80xO2EHkj6h1e7N22KG/of6UAazl2bskFVblZaFisZ2aItDh82ZQ+eauggqiwYe2qFsgYQDzByc
JIpVDnJapq7zNV5mMIKxuWj+FlwhkTPKMbXC8rpfeockUkuNKMm5IyrUUpwiv1Op63X3mmsiN2/i
oHgQne/j6AfZhTgXdFqPKGCidNZNznk0jm38xfXBx4Qu3KXNUpAVwkCheBrVkyq9k0joj25zNY7f
5sHGt2O0TNVtiUBiZh+wrvuCIEUNttKdxvzEk+5vNUst5cZARu1Xyw2Sx8AE3L792edV9rWRuq1e
ZFFB59JjuGnllFo/4RA0873XgYTcT0YpviXWMs4nXfo+DjxalfePXdz2J4kiTrVJJmlNh7w3zR3C
6QEYwTlp0pOsPFHpgL0xB9+PC36GG+HMFQ+ZlQ6ABSh6aP6Tjsx5e5rIv743izB+16kLD6Hw7dbe
W4hS7RQPmdwGysE1rBwsDZvw2kqbJgmRvoVCQnwOhM7s4IjhCq7QOUQOTN8BJiyWU0khrd95S1Wr
DUmNM0WAJarnWTYADgEfuMG8lU3OTao7i/2KdX2htvOI1OvWALRsbBoLm+GBvqN8rXIGsZOJqbmf
TXCv3XOj4QiJr7mU9kYsTmKjV5r6XminWIlEJvSl5VvcuUp94BGe+g03t3SOIzU4Ml9HB4LV5Bpm
zeCbPRwOgL/nJ7vn58Mz4BYTEVLm7rDPkbrrwiwDFxwuADESO2xkLssPUymMiSDRXfotiY6OIaVo
7el+yNvuEY5Bl+1dlHid/YpRP00uiIAQzxYoHw6S3c1+MdDAobld6vV9zuH53qZcFDhvYxqxyxq0
eQGgI9GVbmMLfdYPgdv03gsPreE9i9Qg3A9B3LTfjdjpso8NmArjzu9angCEFZrlHtKMAXZ4nldu
o9cEP7hZecfKSiU1GhJEk6HezMB82w5GxbYYtCbdqUzorx2YRj1qhwTwbYysCUjJeRK/XJH1Onmc
q/UitPEa0cobjfBLWBFFM9uGi77CqWhBXjbDdNpBODTZ8anTzWYXx7OxAf5TUYuw2mjuGm8z8vbt
2YeUZcY+3b5ftbss/K6fR3YM6Wx6nwZqgG9rdllcdFNlBeTOVl7uq5Lee25I9q7vJ69jmwQ3vndZ
peR7gBQBViCdR6XwElc0pkJvaZglZyU0+dXKTRt1P8fcZiY5WRSzlN8n/K/3tjYW4sZUXzZt/nx7
Ra/RJbOpUV5U4HPVaF1s8m1ylQyzxKQ5gT6HzOHVy5d+kuWLSlr1+p8nGHQHukF0qcyVHf52gmkJ
ZP5ctOk5jWkOhCl00k/21KAJ1CtkHjOoTeJGG+XKy42B4qKMbKePrCO7ZZ2Iv0rBkKJNIxBLdkZQ
M9l2dRJjAJn3Hy0v7TeucosDCm51NKAibFCohCfsDW5wY7b/sdIrVo0sG3lE6t8XLYUMSmHTQRQ4
4xNrvQbxYDxolZJnCkNwg504U6fAo0LsBBDk35/zK2vEdQKAKzjgdxAbuHKJ7CBPGovVZ2equFVx
yCHf4IIq4BFQtBX1c1tApeWEt0iyLvWyHOs54XzlQoOz1E8j0kmtOe9QLMx26HoQx0qklmskHc6g
uLPvY5f8V3WYFdWGIBq1eyTzbLrFb9esNZacM65jRlmYxfiQuYYgaPILeCFwcut961GX/CR5wbrD
+7N1fSwAdSCT5ACtB+j3p3H1125xrazzsxzfRavSy13blAQkmgaPOPTSrN93VVOMp8xu3VtuBVcQ
CLqL0Ng9HwQEPU0cA96Ouc8hpwms3M+AYEjlqLgVGvXv2gQCIIQOq8+TP4TKIQGZCFaEbmu60UCx
9X8Gdug3evX//DX0PIE0AyGma33Rvug85eB1oWE85oM2IexflhOtA0zFnKGunxvQZv15zlt6dLCH
vmUeonkb0DpQMQ2YPO8vytXpIYjgHzJ0ci8HtYW3U6MpLLsDsxd36egUL2axZMcOOzakK+HkhGNe
q4PZe5BzKuuWyvbVk2ABCQPOTCN2VYW8VOZDqoxYBdDNycsr+cUc2niHEw3sIdsazxB4bykwXQ2V
jY8iKvAbxOOg+11cywZqjEtpzflpwiYwSqbJeXCayrhf+I1sgbUmPfWvPMrJrRW/env58io9g9k3
/Sr6n28nWaEh17V2UJw6BSsC81S/zR4tZ5gVLN4/qI1BeJE7AwGK/ESVyWacyXR2Hq6x+1lv4Zi5
8zAH2zYfy+A105S+7HOiFHvnuEWW7PGCn+1j4Rt5uYnhqt266a+OLgMApbtaBukriOhil9RL7LWl
thSnmfDZJVifTPcThFRfX280r/uJm4FEZBPJ5PoGQvhfn6aDynkBfUqLau17/nVr1Mucx1UvCpry
Uv/AMsk0sjBJe9ZIqLMITYHfeOzdMqa7PqSMGNCizXLRR3LNi1dFxmgwtP4sKWDqsxVaU17t/bnM
PiEnWZLbgBrbu62XphD0TP9DjqcH+g6a7f50W57B9w/pP38N15YJlhCgGsjft5PgmCCK/cUtTn2n
JSCZVvGpEd/WJ1vjhQ4hnZhr7hgsL7g14kkDNb7LIhi3S/aAk3t/A8X1r5O0GpADlF07wZccHLee
hlGXujz1WNSlbjduVyW8UFYxPPlBQF3zTGrOemKSBr4/Fevl+Kb3C2MMBgSRFRQ0OCEXV3kBsUNv
KcactMRpDm5iVHPYTN4Pu6vE8/uf+hMjXn7LQVXYgT8D/uYyZiXdKmFn5RWwgUQeLavQnE1ZdOnj
nORV9YThXPUVrr6W7Oiq1CmE+d4QXzQUt+2zXfimiexChiJrGrTNr8kdvefBSnJjpxuTPn9+/8f+
a16ADwO1RQsNjd+L8K9oln5Mc/RcJooCT10jXrK5He6t2I1vBD3//BJxFgh0oh6uhYu9SFsWmXtR
n4Smm7vVtJpGT4IaoKxXPfb3h/WPncaVswKI4TuBF1n//tfpD7qOppJl1CeI+RZVJ09O6ghQR3yY
tNagO4yc7OcZ774azQLpTzc2+j/GCp6C3ghPFBpWl1gHJDcWLB7y+tQ3MnsYEul+7JZu+mrok3X4
ryPlQ4iT+Qg1UyTzL65YrWpHu5vL8SQgLm7yHkqZVsJAaS2zuNc0N7nX++V5MMUtnMp6gb7Z5Wg5
cbEQmpGbkSFerGdTjroXUwynZeand3JgP1Ok8ewbU3l1j8PwgIjtcJAoPuDE9nYlez91U1Nvh9Pi
FcZW9SgMlKJd9qihYUHQtt1Bieb1/Tldf/rbofFygDr36VGCw3YuLnG383Kvdh2EUk09hW3bF822
ouPwpCsoPqTrlfexqluH7mgsCIPztuj/9/5P+MewCTfAyfgEO8Q4Fz+ho3ycUEINjsJzPVq/6JyF
hrks5wzLzDyqgAyHxYCO7vufvV5UlzgHz174S3z50mVbL/PMmYhtTxWM/yQ0Ri1/tHrAE+9/5vph
Yu8QNOrguSBHgrB/u6paWtMPg+x8SgIwZ8/IvkAwXugaVi/tEhhIaKdYT6ZhkBraEauMst9NROMi
9P0CLZZDPUDj/PT+j7pe9RUhCnARgBJgOG+dm7/ujLaeAzSptPFUDK4Kzd5poFvbuTpyy5RWiKJL
/ivO4mkLEK0+Wj1Vgfd/wPXk8wNgcIFxY1pg7b39AdpAr2lwiumEJZz1P2vWrCHUCnv5zyfK94FO
gqSGo4XC9UVUWbhTO3e1N57GVeejsIoXKGX+FiBLfef3wOnWpsXx/aH9v8jb2zNFQQXbN9dAhHa1
ZX47uLTuaXO4pjrN7NqPoPPrOmIxdIy9m7XWqgHke0q93qLcBomYANFY1Q3AEs+b2LGEGeKeYaQf
nFRLTuVoxzjsgtFC7wUnG0K7vOu8jTRUrEfU+qk5tnCIwd3AcrYJuzqIYR6C/5915IeqSMneOPer
bgbcK+WPWK8tcfEgMXaqP+f+HMCip1GzRN7YD08C71P+V0TV9WeaZS19gilN7SebDvnwwIHyD6jB
58Y3A0RT8GsZkYuPlAZ+ZDuk4+TeYWOCzkir3Nalc9jQ2k3dRJdbqsw9m0yr+tc+FvULWiBBfWqc
yvpO/aSbKeaWDQan3A9GuXFXfHxUNzANwHAOxb5W+K69EnNqv0q6s8FhpcpQBmZacJr2e8qGo1S/
k0oFd8iWASlg7/U+2AFvCfajPpDA0CAe7wKVmqsTUdw+29mcP+UjPnnwuuMAqM3YOSOQiTZX+wpO
5xPyGDSlqXFzPig4D1RwgIomr4upYnNPwzhTv/IMcYytUvqIN20G2OWIQRUM0M6ZwK60nqXd07Ie
P2d0Qpqv6RSMH2Oo5vGmtR3AEqO3iOWhxqgG+R6z9aaPZp3kWgj2OP0ck2rlkXAxxdyC02v8I4pr
0FOaTAJi71LclcLSSWX7m0mipdbUZVJGQ+aveiDS87/FRTFUN6KbK9oMhRF04lGoJd6gVuFcZIkI
DCuX2BLTbmvSX1CGEQkSJlT/MertrC8m0Iw50jIkZe6twlNmHKHrvm6wetAfCicQQPLiflDwi8AD
72TP6I9Zsljov2F1rdMoDax6uXURr3HvxbFcfy0cbGoc8KQvntfcT8U46/iZeANAFBfe4QghPKsA
hwzDc5x66hNpZwXQtZUfOlgvB2AvxqnHAvebI7Vl/q9x+h+vZJ56HiCbkObi3UOxsZS96bYgLuCx
ZbFNWWXWJmcTCGO+8dhd1yEZ+irpsI6fR0i/SArgrINK8cruxPFmoXh/0Dqp7C74CcV2/CgN4BSt
T8nZKyr5KVFNsosLEJM39s569V2sAZBUrkwufnKUy1Q1IFEcxriDFdDN7h5k03iPPWS6LazKuPGp
q9rJWuqknEDVhjgcHsbbW9ikXkTIMaHZ2prNY5GXYHlGMXMzFFXSGNFYJ/WX96/+q0gGoAl5BZMM
mYzs+PK5qUsPqprZrEYRziMiS9VR6pl2b1Zy+aVpAkhIXue39vWa2b6Z01XiwTaJwansgmq+eG6y
sTTLAJGrM0hToFGAG9xvC3Q9ejxu1v9EDABZMSd1ujYiuJ1/TGjMJZt56bV0xezpN97cq3mn3Iv0
qW+A7SYpuKwkLgWOpkJ4zrkTi3VcSFh2fWFrG8McNPpiMBfen/T12F4MH7YYXIs/hGSCirfrvIyu
19ptYp/b0XG2vAfTz6wwW2O3QMqotrrfZY8iSesMmdAcJaf3v3615KC71wYKrUoeP6xl337dnjsM
pUCLnmOHQzxAGYFB2U5n3BkBFVAylh/toNJuiQb/Y5J9kKCms5KoYKxefNZplOWPg2+eQXwFkTT8
tH0pCBR/Foko9ZfMNYNP7w/0KmR0SX/g+WBECPqagv7bgc4JfDgtiI2zl87mi187qJsAydl3s2f9
hIUSAEwFzkrD0jb3No2y+gZf7B/rHHhYhjio+XJ/Xyp7iKnL6ctZxrlNRfVFqsH6jIGGtgFcrx1y
qfRj4YrmHuJz39xY5KtbC+w160vbiLIoNbaLc20OveRfBsY5n/u5C2E4LU9mG9DgFlQobxC5rq9q
vgYfAtYF33OJ0d/OtG1ZUzVwF585rGupWau2eaP32CgT425K7rWDFtTlrwa8x2fYMeZ0VKbK/vN0
v/0VF2O2x7SLl0k3wLzG4tWpXK5MpKIssJexWr5SZrejWgrRhiIoxS2y+b9mHFaDEbDrOGGXczBL
ICWlYsbVEHtRA2wFKKWp6YdVpj29sbzXOwvjEnqROokQSfAlcV9IV+pugyZkglCchVqBDzKvkuJI
H9JNAU7Z/c9Yy5f0voir4RYF8/ooU6ODZQXvlFQFG4m3y21lyVxBI3LP2hKDdhZAAObNPKQI29Ze
uklq07lRL/7nFwEVsmWpG5Gavv2iDyg7qKiVnq1S1tsC/jLypnppPNZB64KDN83D+3fHP1aT/J4S
Ey/y2lZbL9G/0k17MGIdn2Dv3BhFcLaWyZJbqeWxDhC4b2587B+rafEMIoIU0N6mo/X2Y66mO5DV
PfOcu27woKzc/Qy6YjmZ49KEuV5OiOg7eYpyW+zdSP2uxkloBZ/MJa6Be3NVwJlGABytXKpzVgm7
2+m50omM86WuNp7ZgM17f1qv1pFKNzuWC8F02cCXGvY62GpCG71hpKsPjBGnR6i++Rk7r+RYgKP7
rzPrQVhwEf0gwDFcXp6LmW0zD3pJ3p4dFNF2dcPJRPCpxyfY8rZGlRuvuZakz0YxWo/vj/R6YoFg
rbYEa4OSe/FiAwWj5oyOObfnPuvNR91drIdck3mUAd+6Zaxy9aIzSp/ojZsXtxOktN6OMpHc7EFq
t2c6b/7REX1+annNQYqOZbggEtmEZtbcquL+Yy0Dy2L/UDBGXcO6+CpCaFKWQqEeICEnRWgka08t
wp+fR2BDWyDHw43Nc/3MwFoFDUGvhKsARtw6538dyiVJfVfTjP6sxXbxCaxT3P50dWSn2bJuSZkP
sVA7e4kdR37tZJy1R5Tg4ySgLpVWdHL+6wpbpEAu0SuMR6qRF78GLDVHK/Hnc4tGOXJuK0RBzD8J
227dt9cFOQ/qLqkrETP6PSzy24FXvRySFtn4s6CGII/mgqhFNupxszenkspuqaiSb5QlvG2zuFr7
pC+EM4AjK3ueQ7Acdfb8/uCvrix+EXAUA04AGhxXXj41CnZ2AhT9XKte+MiOGF2B7jAp0hnkO05s
CQDFNBJJmfb7kszbf3r/B1zveS5Kbi3alh6hx2UMPUt/FjTL1NkGefaifGsoI/hIhXtYmtS0dykk
0emb0/vWzWLCmnj+Fb7z6CG7gHIOmdqf7p31djW4sHqHfEE8ALNulnPhsQTeGeAq2IJQg4XUlJGc
KpF/VwMa7FshlgoCCpyB4LORtf4QbGoM+gBoMDTPuHGjX24WlgSDEKJ2G3dyfuMll1+tn7DHeHoQ
iHrbHWogGoljmCbAwQ9+pU0PSHMhw0RpXgnX2C4xBd4iXBqvqY5an/RD2HNnLLeO78WWYbbYMgRI
3BgEDfiYvJ22eCkDDd4f5DMKeXM4UcLuDkkxQMloXW86j7Mz3zsGXMVdPc5ILr2/Ya7nhStKd/5k
8YTjaGC9/X5HN9VgXsy7xrfqvWQZXB4DRMF+jqUn9ibyOcUumIs8l2FhTGWNtkamz5ugj1VkWPVN
zSf7Yh8xIR7ZCQIIPIcmx/rtDyqxRYwTLcNBE5LFAQ2yZg4T8PO3noeLPIiJxwaITglSNdwiV49u
0Qcz+uu1d+cVGowdmB74go5Ojhh4UQIu246yrNyohE0pw3lx4zRqVOfJ/3Zf/v/PWHsXVBz+wWUe
aGQ3VqX5d7kDjDuUGj86RCu+GxHXxi7ixueutxujpneBNgktRiB7b2c3KJy+jZXr3w22iTp0PhvV
0dZiyJBVkkdNkaqNpxkuQtJ4Ut94qf71bXzU6W9SzEGDZn06/3qo0qGRtRoLH3dkqtrHktIVfah4
Mo9J3grtgFSPCMIkncvPK6zrFibm4m5cZxpcARxR2ggEdZdtYxsm7TiTkN5pnXROthjLDTeWs1s0
o4vaedYOXZLeCgf+MWbkp5BWo8/J0+BeHC+DC9/J9T64Ix3Pmk0BLx6h96GeN66dZmfRQXoAz+I8
Wu1kmDcO979GTLYL8gptCyqTFx+H9osOF8WmO45pvfXGoDjMWWzdu7rx2pXJuKWC7u9uXChX5wqN
HXCShCNr45zVfrvKoNyEWpDKvtdzYSHDn9md/8PSY+OpcmzkX6FHBTJMjXF0n0o9n8UX1dZ0KOnD
pB+lXzif4SEWxadlGXHCKRwxQ4+alVeKV5Sa4raGSrcYQxTo9erltNqvvD+C6wGgirNG/QFCqKug
wtsBqGQp8GlK3PsBP15EV2qj87CHgMmuR15myfqpl5be07KJFa0g5A162B3dYOEd8v4vudw8JJHY
tpCFsH0Idbz1l/51YKpAwYehCn4/Qz6Bqx1oC6JV6Bujp43q/bSvG2/qDjjf6vKbmdYBNIb3f8Gf
tvHfrzr1MCRh6S2SB+lk8BeridpSCRm40e8C4OtiM+hpLQ5LBm4tzIbG0zaxWPJzhhWwOFLVNJ4x
h+ASCWerE87LVMEJsKI8oN/1oY05IEi3lpW3RJ3e4G0aIoiicI7FFrN8AM7vKggmfOipFknibgsD
SClemHpiPcp4Wpy9UqP64tTGoI5ePOg6ZiDtMO6FI6txK+wE9+Pe1MVDRwCc7GwbVm7UFwHuTb61
FF0blvFo6g3tK+lvoI6UfUh0jQizJQcmL8AR5akmH+vrkHbb/3F2Xs2N48wa/kWsYg63ik6ybI/t
CTesScucCaZffx743IwolVj+dmv3ZrYWAgg0Gt1vSJKNYjUOdK3OsGBomH2fas+pGgy3dYAq8VEz
Gr3eIg1gmBussITzPe6n6VUNwXEhrIxS4M317zE/0Wg1ICXC5Ui6QK1yrrIGR8wJMU8PHwLo0trO
0rvqGFSG8thAntlYGf5J+PAu1gxnjxrgxpxkuQXBtdMQdeRG/Wcj4njQZ41Veg8uFjXrQkma2yYv
mGM+DvZzAk3mk/0FRiQd4l0vwxNpwFwENvdiQ0n02HsQueVufIeihsDxYEM+BiX1+qKe5UAMZjm8
vD0mh072vLOfDDSPmroMD6DAJg0B7AhsV0ir1VhNNP5GKlZq4W6qeGwlJ8qBW+20o5psIisM7+Up
ThdO/vmC84vAAdFklWvgzI4d7lg0h4M+OORubf0aETR44wFLI7qReE4cEpaK7zLNPD3nDEjYw+GY
lhoSaqdfmFxoiBCnDA6FZbT3OsPuaPhFd3Y/WAu30tlQMBVAJksbS1kVnYcUEXY+rxA87GsQfo9C
j4ZHdJ8ieHPNkr7p+VCUc2VrU5pLShvu01nV2JQjH6oZD3D/iu3oxVq8NrzaOxDHRmVhG52dTamo
Sa2T54/KvTffRaqOImpOd+M+gKC6RVUPCLxW9HdoT04oPsTai+ispYr2/LJCZJJSHH0DnsE04+bZ
cocWhwDQZN+nXoSxUNtU3rZrfXSrcf9qk5VSop7aK7pY1WY4fPfy0Xm6fnrkGp7sHFKqD+s4Ki0A
QezZA2boa1FWdSoOaoge+CZtDC99CKoxG39eH0iXuel8JJcr2f3/mqA1+5pVkNhVgvwCzyG0GtfN
ZCDF0oeGvykz33gaC6yOVtWolSGPOHiN66DH+GHHx6IGvmqi1FZeNWGX9SHTO423RSp6+ElmAfHd
jS169JAkbe+95b2erwwALe9+4Bmds5AHnx1uVgzBJPRHKfrBE5rNQ6trQWk2aA5UR9o70aBVUyeR
dufDdflPYL6zvb5wF8bj+pYAdGIpTdRZMNG6Rqs1O2wOopuKdWr62U/uYn2ENps9ZWVhL1xSZ6eO
SrQOYhVwAUwZEt/TU4fyj9WRjrYHd6rGuyaycXca7GT6yctvSVL27NDJsbgQQfQRveicno4FDsaL
3cZtD2pV6wctHpQd9rj+PVaG+q4R1vCfHg7jwgc8G1Sq2ALOtSB64c8+19KUxlQ9zGL1EDjTtMZc
BTtxvU/2mijB1wHxcdZdUiQLprxnB02OSl6KFhSlJZrTp1PF+0yHx96qh1KbQBQqVjR+B2UY3l7f
LWdfD+QUWR+7ReqScgWdDlPSIzMNxdIOzoe5l56b2T1Bz37We0f77M5kLLkhqfAzK2p4p2OZKhl0
BOH2MERmfscZQORfMj6t6MMGyc7L989PTtYMdeCC4CXn+VOpRtTB4g6+99h46ordCxEeh6oQ8fWg
X9onH/jgk4jFk567jiSGBQIROTvpo5tXiTNayePkB9inxTXl4c3gxYJ2r7RTmarK8JCAsur3orST
bwCA0CRA4BHLr8JDc1Kh2qiu9WBoXwyQSuU6w0rmiMlP2q+osznKj45KL3YWuE6nv5shYyuOtZN2
P0hNUYrapaKEd9ylInvHLNF9QfeGLBjLEfD+UMyj8iugWGVa0nKc65ZRbYOTyLaAoMej++zp4tfh
AJ4h0A44e6iNxyupdqd+bfNcG3ESDF1sXXrPPFJrC+B6BIH5FBsl0gqxyeuGDikK3Hc1Rkr6bRJh
HrfWYssZVlmWNJhjNpSv126F88t70WdZmG9ruuj9Q5Z2A4ICaEHhb7SyIr0QLwWOcsN3cn0t2vhN
OygL0U7mvqffmFY20oPQXhwKePNoRyRo+qQkpxiTsPpixnaFuxC+KzcVdEE+AEJV9Y3vyOpvzUU9
7T67o0lYaXbi+s1vsD0Z/P9JzQHcuXh2lP6B260AX6sLXH86CVfgGQ6K5Ppo55PlKUhOBUaDDhId
wNPRKs2RAKNCP5QI4eDYlYZbx8Sz0FPi6MZyk+IWMSAUMNJkyaZg3uaQ9VssMUwKN7Q7ZInhdGhb
oC8jwkk/2G0Q38MyjG71NERuIUYkfxVWPXYsZasfsP1Dr3l02xUt9WapOHB2l1LTMOXfJs8hdJL0
01+RY7tnirgzH1DKU4+NSONnP7IQ6EiKca2DhNQWVvzsriFKSdsgOnV4BoC5Oh2w8wqnK8YWBaYs
mf5Wdfy9l1QkxK38NYI+5jqe4k/K0ROTwUBgfIIDMhh52lmnY0ati9tl48eHvlCi+0AM9i9ECX5E
nrdEEDxbTkaiIogePVcarJPZfhoN31TrXk0OEzoGcLM1v6w2Rt6PNqc3ED8wtG3zhRU9u+AYE0wX
YrNwa0gZZveoKLsG31Y/OSDukt9OgVDANfXFBPpUCV6vn5eLY3FgDIphFqCX2Up2IW7KYWwnhwEJ
txVqqNpPA/nGX0YedcnCZXppLMItFUyq2Xy72VoWjJ4FppZwNktCKpTwje+q4jbWlHhBaPvSZzO5
2siCIAWfTQt9FTrafpYSdEq57YV6iHo0mC1sGgsE7LR2iaR2fgyINkQcxiRXwM3qdEuiDhE4AFmS
A6If8bsVxe47lgmNDwA4bjn9uIWtgrHkrX79A56HHXYLRxAcIAVkDTet04FHNU1ThEj5gl4X/kTj
xtx2aSMlJWO33ZXj6KBK42nROotNVOwQbHzXofEtfFv57U4uGfkrSJRMWRehwDoLfiK1rA7nOxZc
qMMTjocHK6z+JMHQqbc1IqgrhFsmA8dJoInUt5aq2Gffm1KubMtwalBUgCF2ugiTM3gKIsLj0WzT
AkVJsGEt6ikYdVpU+lRUBeq0s3x3s7D4Z1+dlJBSAeVPyoRQz2el2LbFMrdGaufoJFHl2qu8UpIv
hlGBXFpXddkVHSjJEBBK64zaiybBp/dodmbp2kaJT1uPvhv/AT2PFGaHr7ZnrXhHO/2dk1np+OCg
YW1C33PEr4XfLY/1yedC9JhaEcmZrIJTWjpdr94pqX13lXiMoEVsinEU9IJD6PGYHRoQcLFEXTuo
Ht2HnqZ8iZLC26OcW7brHhSIuka+L3xt/TZY2EVzuxcNeAmtNcnMJW2U0JrT3zVZrecXStc9dhEc
2xUaT2m4RhXOlvbQmJCCe6nfyM4QA1rhSFDt2tI2m83Q1G6MkWdZDs+4w8lfGOlefNSGWNEWIubZ
TgeXQmDmtUqejhC5zED+yWeiQpiF2sbJozoOpbsODZ0XvLDix6yBHbcp4r4xkQoSLpxUtHebvR3i
pr5wRZztO0iwXIFUp+AnsFKzH+FaRV/Fad0+2hndRxHq0S8rrlQ0erxcex0Rkdmgcjl9vb5tzqfO
Y5nyBvxpqmNnLerWEjW+uXb7WNSNQBzX727tMR6kiGWCboC+Lqws3ihj6T6XtrNknnBhdFADwDZA
IJHc6LMIW/iU+oTqiccAhbs3FBtUseMJ3GN2yus7+NkVYftE0bYM1n2XDngrVpRDn68vwVmgIZcF
Betw6iUHcl6qKOi8m9wA7SP6PP7OVcJqxTYe/7iN5q9RU6y/f3o8CdmD4mM7Lhis2YGoHTGluDfE
xwaxxWA1jLUZrb08KZ805JT+2v5YJvvrQ85FyzmEgF5tiKtINJBGzvOP0Y0LWmQiPwakuS4avf4Y
KCuSSsXApFL4cARtI6w5diWCq9tsUGyxI/WtS9z2QMq9W3qgdw8G2hYRTBGzCtVhIVCcpRIwQuiT
IlNP3xKYrtwr/xzCsUCCQa/66Kij3YUsYTPiHJPXwn9P/GGsdtdX5HzngVdhlblY2H+UM09HY/jY
GvqqPHpOPkKfU9Ax8yLra4CP6peqdb9Tl4aWHnb2HWqEqrpw2D+ItSfRmkQeDAQ9LonEpjBwOn4d
ZzXgkD48FhBXjgk2mcbahnEVPQ22X/mHcDBH8R7Cns83CCjH5WPYJSYO9AT3702djP6NA2PjnYCG
BiXSvl4A7pPn2C7FzhLDyxGHAdR/yhjVqyGGK4S5rD7s3UQvnph7ThYKAltbNSpCgI85+/xA2SB+
zrxa0XBpjvLnFt9gb1+B+Kw3zoDo8Kapkjzf+oWRIu5WGg1UgLTUMMJsfOULQox6/IwXSPvLp6k/
IQkaawgpB+izP0yaNRFHqkR/RSPPfwch6Bl3ttSL3Dqp46d/AyGa8j7RxtJ4Q12qHdeekdbGBnWs
wN80EIeQ+WlxAN+hjMfDR4EoXe5Gyg/DXYmeoHNnZE3+SK2hjNYW1rjNrQK9ybjtYqjaR7ZQoe2G
bjIwnUJlEpqbEjTOS9qrZah8fnfxXMVyFewPUhhnabEKjB/JmuhotW1/N9bF8KoDS37wcSjg9JlN
9VdJKmukOqNFuOOGqfPpKw3FHAqePOH4BercCEZNVMHpJouh+CJeaiUNX8Mwaze1o6b+GiXCZh0p
qvloRqW/o6yiLqRR5+eLU0wPCUoyu8iblyvT2pnoWen+o2+FUb2LC2/SV57bW+lad5OpRoS8nmzz
W+yK6iDg96YbD1nMZGEZPvgrp+eMBxcxlt9B6AMDcnrOUstGGNHTo2OUTxN+874ZqV/c2mge+r5r
XLjCWfbAvex8y+G03OV5kX4DMB64LxOXv/01jcsyftX8rLC/Wyk9sPs4bRRrqY8jw83sZ/JYk+Vr
sk5qobNw1KAjxfuCxqoGXOxu1GO/XocZV9NKCVGyXnFtFb+vR8DzDiRy0LT5ab9RyJGwp9OliTLA
Vh4iyMeuAZm6VdQ+f43cJq+3RZdJudDQgi2J1l0TxW9T6BnZWs+V/tBrcQWSXzGCxFq4Gj8u/JN1
kGkiayB1FmidzWs91pRjptRn2lNd1Kn3WPqhaJ9GHvH6A+5lTb9BsclDTDI3vfB5tAZLOThJOYKT
U4suXOl1HKavAKmLfq22HZ03Ham9ZNvVY568g1Xoyz02fr33OpRiDLYFHaPHWhvV4WUUUzbsSt8I
1IWHqy4z79mkpIaVgSwcZ5Jy0ulCG5VIXJGbxhOcz+lWHYPptyuK3Pji6H6wN9rKi7+iS8i59MI+
8u68zGrSW7MV7VfDrhAxDUFnP9hmappf6zSsHpyecsUelK1QHrQ86bI3z8La6iVzOl1Z17mTfU19
PVoivX+wr04m4vJSMThQlIa4IdXZEyO0scd0slQc1cZpEMfHgX3Y2Cqyti9d3zjRKkNJMrxBVbeH
d5oKDHXS0f8yBWZgbBM/TvivB7stPxtr+C3U8kGV05ORvdfT9Y3QbxI53ltHnJgd7UYJjeBxiqri
zgcetU7yNPte+Sg/rlif4XXq3U+K78H6lnUJCqK8ISgUzINM58cFjQpvOJoCnPkK4Iz5J7PryFr3
CI5+UduwX5jyeYkAbV9ZLAObge7BmUqIEXqkjaC8jmoWGb/Uvrsb8dTcSRjJKuZZjl+9m/jVWnP8
4qnhoXugdJLuFkLI2ZtF/gqbCiGlQvo33mzlh0GvjJZHyTHRJ2RxRFWZ7UbJBynY7iFijQ6yNtyq
HTX2whq7/N5AQhZjNswbDCTuCc7a10GZjPhg2W1n4jKCyutG89IYCSBQMP3KGrUlBst54ONXk37B
suTFTACc5V5a40Mghs17bJoS7kOqd7+4P7JpWwh9evTb6Tc+4Uj9q13tbJVGCm3Cv35WcGVZMhuV
R//0RMFsQVGGrBt1MPCYp1vXjEw0EhK5gKXp7MLY/WMWrf6qwop6TNKm9BbyzrNaOkDtjxaJQR8R
zanZdThFjjrorTseCefwvsNmeipREN67kR58CcVkrabB43w4ora+Xd8sF/YKlRxpUgnFk6t4NjQl
+5oydmcfp6Zr3zs/aSKaJohfb33EK56MJv0vKjzxfn3UCwuMzhRgfagupELzFyaMhMErG8s5YiSc
dSslCpNd59jT96xt4oOoov+uj3f2iqF8QEYP4NWRLca5plHjdHXTw28/Tsi63mSVPryKthZIfuZL
SMuzFGs21OzxPNlJrbhFbB3tPAMo7IY1MB3VKtpNWIU9tjpOtE+8LN0OxhAfY8NaohCdJ1fwaSjc
U7dHIQMZlFnJAtU/5LV9Tz0OZuUmt2ZWls1N7ddTQqOwqm/cHPvsLcKZ2e+87VFqUniIT7dpW5mP
HZ2jX8bUxc8VEEKxhk0S7fIkHJe6J+f7DkcCwMeEKCjnxrz+pHRaOZCE6sdSQUnXVQexUe26f+39
cRAHHdW1vR/glPhZNBXAQ3AjEgcrhTzmPRTaAUMdk6EfoXGhw+06Jb7WpvNcUGm9odAQ3F7feB/C
IKehBIQepUQZ2ShkzdM5r4kGsyw754gOq63tE9IKxFiS1NZWpRqkzl3Yqq1gAezhVhO9Pe7aoPEU
buSoBTtgVLmyjiOo33u4b9qRV9TQPxiTUMAgjqb6t9Qjd9w7bd7eCE0d/XXgFFWyqtzBKVB81dV4
U+hG6m0nHtPWXrQasEl8QDqpP2m6CZLeORIdmY9mxabRsbp7toRl7n1oGOG3XFX6LxQE6/zHqDX6
O2rxCpGBPo676qKyvw3bbvTvarrn37K+yp+RLhf+Q88zGe8A2I/BuMr71vp7fVXPj7OkAxJBIGrT
fpw/oywMukVRa86xpV8WbvzM8pVtDlxRqgrhB7FU+T+Pz4wH6hU/KYpDQONO74M2MBTUl1XriLsU
uBmjMMn+EloTSG9b6t6pnGbaa2MksHmw8XLaGh3h+rbEVfQmjBy9/dEXGSlIXEyIRMve70aAc8UW
xANjvMMYWKOs12TkbdcXai7Vyl6X4p+6BPjLfGSuEZGVdT6gT9YeUXpy+KGZHm70CdMVh4qp9RqY
ksCfDor+X5aIZJvQvnKfECTJsXfMQ0PbRmONZ0xJsWCtqKLokpWa6o74qUhD30Z38/QLKx5MS+3l
8zBKa5kiNa1etITQCDtd8iCJhF0BVjhyJCaIU0W4UnPHuGuKolzVnuJt8qH64XVqsuMO+XSrlWVj
c6GlBF6B3FreX/9UvcCTuXnSi/Y4cnM+a54f/oCV72ylbs5+GkX9XjcdELPrX+vCNpOO0cgGUZuX
zdDTUZU2VabOcYpjM/SFv4GE5G+c0jVuSkxCNgMeWu0t4TG7yYICWOr1wc+vZJ4QtAS4HCUTdD54
YRZW5FppfczyVL9Rq6GI1qqLy2ZMGfIbZmzJz+sDXrgBgGpxSQGIAYMz35owoQo7G+PuWFRG020G
vxi020xkwSYqw34ddmXAUyFL3q4Pe2GRqXtIVh5yWRgkyp/1z6dtk2qa3FD0R/xNjfQbPwAmguMA
2d70QVM2f2opsX3IJ0x0vzj+2C7ErovjA6aSxvI0OOZpLqC+nDSsEEdX0dFZqiN4ZMLAtm8/ejUi
TqNhjyq2SY0b7QvFwtvs+vwvLbuEqPCFaWVy+57O34CoXaZaggaynmjVymzjyN2Zbuc/G7nerZCJ
wF52GJRoobBxYX/JJJMqAsEIobBZXkSjy+vQKGPeU9Xf6n1kB6sQr5xfuh8RTXvfW0oxLgQ/1BaA
FEgUAyynuWhXbidGxe7tj4PrRMNdPhj5f8R4BKcTx06aewEs9k8iW4h7SOz+7752OmVTV0Pnr3WM
Ccx7o9cTZa/gEQRmOICSTX3MwZIN6SwR7FvTjd/qrIvshW/0kRWcZg1SJ4JCEJVwKV8wiwS9HutF
MeI9FmtR/6zj1WxsyiYN6OUbPv7lQRI/hQHl6fWEB1C4VTBdaDYTPlL1fROGUUEzFK/pVTGoSrJB
X0qtVqNHT3gduVXp3ZRlVjSr3qlLAzOkQk++lQg+9usiHZz/sHDSvmKFw/nDP4CGpFH0RbLqpwAS
3PXNeL4pwLWjpSrh/RKzNHtoDamjlYajtEe2anxTcym9Bbw+D1msRxtORbeQjp23PSljSSQjSpPg
FbjST3d/q8Ep9NS6Q/asStJpJfIhphVsV5DsDFdk4pYwaGLdgdGP+SMUUX/PWUKn3wpyvHn13IKY
YsHG/6oXmoieNXuyf312TSRcjnhI8Q81o3nGqKBfFQ+NOR11L9QMhGXNEFCfF0nBO7FLYhWk8vUR
z0MCI1KYph/M+SQmni5KPZQeXjb9dGxN9Gx7M9XvgkF59d2SAFVglvE7JxLtrw96/ukplKAzTGWR
eicZ+emgOBhmbt226rHQi3GT54k08arDb26q3vSDU79eH87if3d6ok6Hm4WfngYlorC9euyQbMaw
xWt/GKH1LYtH/e36SOeZC0giGDlUDihjIAJyOrHENQctrUv1WGZjs3O63nd21J6s9Bcaf+TDid4M
dLUMswHZOSVussZ6Gq+N1fWfcWHCvKvZ6lQUYHLMn9gC/0RnDH3r6GhjPa3o1evgAAN12wAhXThW
F76lzMQJ7UDzCLnyt/xzp5qhWxV5X/A86dJpD6RiNFemlUKpqhv7ljdPpu2uz+7SiFyg8L9lI4dH
wOmIeCGZUN0GrF0rJX+JnSTce4M5INeXiWAzISy0kK1cWE5ZmiJDooZAUjoLHHXQ4FKI2+4x76Zh
2pqZ1blPamp64wpMm28uvFNl4JttV5gqpEY8kem8zjvDYFZ1r6s97VhEBJhMMbx4Dxy81heq4OfZ
iEQT0t0gEZEvnNkpVMJyAjSU6Me+LcRaa0waQanV7zLYfbhIKOotom8xynotdeRPf0JOCA8q6CoA
uuaiLl1gGENFafaYpBXuVl3k3xo+yBO4wWKTI9mxJMIk5zJfU43cTcocQjxWZ58wqiguAsPWocnl
JjZdMYqQXoMpMealD5ofe2sPotlzizzPQfErbx3VArsp5F+WlDEuBFwkp2DqSHAL6hAyhPxzXnhk
V7kR99qRKzn9MtVa8gcKdHpjEnZ7zEAzc9poiu4qC+f00iamOu1w0ZINndUZRV+OkVpV2pGur7H3
ereLVoqMQNhEOr+uf96LY1nwutBfok47fzNTgDKTgj8/WkXV/ajwgETbwQIQ3WmIofwPY0kcBW9d
yYecpRGFEuN2ODCv0siGP50PoRsBU70zfxYC1bGFM3Pp66EggagJhR1gArN9pMWmN9VUUo8ocns3
5miEWzPOm53XqNN3mv3Tqqqn6O3zUwQhAh7oYwvPC1dFaQoh6kk7Qkgk7QgS9S7TqzRb03ihg/o/
DCa7GCD2KZjO92fbuCUigpZ+LBKkUe5ViOVbw1XgI0RKai0s54VQTmUGfJzNq5MINFvOondF3+Mj
e8RaOPY2CeQrlYe2p/+oql7ZiC7qllzjL31B8k1CAOmH1Co+PX9TiLpHoaTG0VHcahM5hYGBl+PG
Gy2mq6vVhrNjS2sLAejCiQBGRiWJC5LWwrwhNjq1wO3ZJP5Epf6dazvVflJLaW645Ezz+fonvLCq
kIO4jJHgcYE6yB/zT4hBwLXzptGmvhrV6W2fd3/LBh1SZBsdlf2ZGEvSpxfWlAGRmpFHggR29hkd
F+u8iJrW0TZKVfzums7rb6hBWmLPnvYpf+vwLzYoIQXTgq7dpaHJPRxISgD8WdnTueKxGQvsQI2j
4ijlE+itLNk7Bgo4e0BryQ9eSH2+ntDQ/x/yHltSWOHLciohJZwObAdJm4fE8OOk2MmmRhIEI9Vo
8g9T4FZHVaRFvbn+WS/tISnqg54gLwOQHKcjBihMqEZj6EfKxspTZDg+Bpy4jya7xJ6yZGFhL/Tk
bEceSYnWAKkxb4QNWgklylSzp6nmNeiGXmZvnKylbIAvyh0JWrTrcF9Z9W2Gkr7hBNFjWCrBHfUU
7eX6zM/BcpIjCfyIf/gXZITTqbtGGiSNhtdrFNh866JrDRNV6yF6KeppuOdWaW+beCwPYrR7H3Xu
odvY5VD/ATdJzTpOEc520RJZUN47z6CoMVPY4NlEqkYIO/1ZGgbCwrHa+smHC4Iytl+SVgDWegAB
RD0YSfYvifQfjUaIsAv33kdsPE1p2Hy8ZiXlh1M3F6gAxZaEWGi3bPryr6aMIPBDy3qo8tDZh1qS
veR13m1bPTJXtgjwZbTibiHQnB8+V0cSgJ6TJHjyoDudP6VxuFm5OzyR0MRiPURg4AbKI8+tZsco
i+kZfvUVkicLd9R5gGM/UpwFzkSLC/bB6bh52aZd7JX90+gb3d/J9dpbOEGN8gZ8nyvYMgMn+PRN
BcKU6hVJuTQBmVcszTGrA3yS3GMWaPuwTnQd32bsRy0jc1+yqfJ/Xt/y54ddPiNRbEGHgDvg43T+
E8PDKeoRgVedI+/k4m/XdRb1Udv/2kOW/HJ9qPPThcQJAB/yJ1wKuWlnV6KZBVy2eVI/WiKbbjGo
z29FhWD61usz/85MkcvqQqFuwzbBObHqA/3NMtoQiXdLi76Fxlj8jhKtaBd2+Nk7CMYF2FPU7PjO
xKDZraLXftUCeakfM6FXfwdPHeA60ctYEic9201SkId3JDovcLHPiNGtF+Wm5ovxEVaH2+/NHFNO
22x5oqP5m//F19feXV/xpRFnC+7HdosUwTA+CpgazRqxp/TGD9rmIQIPs48ifX99vPlm4nzKDpAk
KnNlUW84PS+V3SiQmqLsUOZmcsu1bBwKwz9qCJQs9W7mIfFjKJdXK+a11Pbm3ZO0ykaccrLsEDk+
PS4zK3ogfmnxDRAtXEy3tX9qRZGP60QLjIUzMw9HcmxaJxZ0Ad61lLROpykaa9B74aaHYaAnFaWV
DQ0wc1eBLTCBhT9q/M3bzP1+fXHnH/NjVBn+2KRo6M+DUZJXplcqYYo8z6Te64X7VTObEKDN9NBn
ZbJwWC/OkUYiDWxeA/RBT+eIBQRWg1abod7Uw4kL6BbpqxF0oL8ttaBeN2Vg3sEcNsRC9nE+MC8e
Xo6kBNjJwT0/HbgK/TRKzCE7xH443gVx8SZENTX0kH3tJkqG6Ahne7j57No6lPDJmTFPZO96sy+a
dWrpW3mQHwLcirNVkRpes0sjc+g3ueUbMBP6pli4XC5NVLIQqYqQV4KVPZ1oVwW+HqtRfsAbDn/j
tPFuVANIcAAs/AlNiHRNY3xp0PMTimcPEEug/hwaep6ngwZhN9JvL/NDhWTStosmzUQaUUyHuIbf
9snAKiVeqDFSYeI5AhBjlk01VYQZbmB520DLe0M2df14lWbq8NkSPwN5ULagrhp0+ZC6OJ1VZWh+
2mWNtw19bhN/NM0XeNLdSgKQj63bFp/TqqefyHiypESTidRofhTxgdOUvnS8bVyUzq7J2Zm4ONK6
NfphTR1tYbj5R/sYTj47mJnElc92p0Zbyw0V3dumbln9iJS22patHe3DNK4WsvH5XfgxFIKqLkgt
ygvzppCG7BIu3SZQjqywNkWgIzymt9lCkjMP3nJDgJykmgJkBRUk+Sv+STqsqkcXDp1uzKrwhgrM
wt6aIXAPXcuzna3w0ii8HgfhAfP36wf9fH6MTDkMVC6PY/bn6cgwKTLdtztUa2LD29laL+AXBEvy
RkujzDa+jlqXqETrbYljGsoDmr0LbVAQ1+cyvxA+VpHVk7azNNU/RBH+WUW0aYwyN2pvS5VaEkF6
cx0U4bhzrVZsoxYZhOvjXZoV5SiUOnAEoQo/24YkdVVtAuffNpMT76IJtpTep0taDpdmJdnSH5qR
YMJno6i+WtZtFrjbenLtm4RqXLiq9dzZToUxbm26aEu+vWfzwn8BhROZk0ok/rxLpDqTL4ZWS3ZT
5xaH1h6rA1bC8eb66p0dYhDCAHWQAiFUseXln//ztQKM41sjAahbTXq1Vm3u0KHO4607VvnCUGdo
bYlGJtxym0Gh5dU223+KXSoKzoHJrgmq+C0Ftri3PIGVToZ4xg8THaAn4n+0NRoXM6S2sPxjazf2
3yBrBEhJysLmwl6dX3byF5ET0n5ljWk4z2ZfTilQCB8TQzTvstvMaPK7oQzzDSK19LvtSbsb6T8u
BLNLS/7voHKr/bPkCYYPdQk9ekelvd61Wu1vfBSq1l0Mn/jzX5citAQekEmQvJwOZaGxNOEfmuzM
sIjICSFlwRlux/ymc+O8/B9GA8HzgU+Dvzivgwk/ETifpcCSmgjV4FrnqKzJpxp7h2xHtVSiOTuS
EtxOeiTb6GDc58/vDjjU2GZ5sqsQaHhUecWs1QkaUZyFxS6LnX5hs1z6briTMDNKQlyx8sD+890C
K/Y7U+cWGM1Kp3TaD1sjcvJNFZCVXf9uZzcRFS40NvhLPvHBsp4OpYemHuRe529N5IfdN3S6zOzG
SsKivsVn1DHW2KL6yJmROgJK7CpUIRei6oXJ2ibgEa5cKQ8x56CqWotieCyUre731h+/tjGZGjKj
fMIZpigWIsOFL2mjDkt5GPohyA/jdLpqMPXcSyqZRFIMNtIXEXDA1ilDcINUyD0eUvVUfva2R7yK
JxpQXA4Haf3sKYHEckvhu0l3I95ia3Tr2k3Z62I3obP+xJ4Vmzaow/WUlEsmivOvy2v0/08JD1J6
j/M2eevboFgnQ9xnAE+mvUS8ICtiNI9o2HfjBk5O4yESlNX3cRJS0Lm+t+ZfVr6FpRCvdNRFT2bu
0CFtDxwfGtO9mrlujXejV/0GcWVsO6EtCVjKffpvke5jLCqEMMh5eEOKOv2wUeQ1SYaIMhK/nR5u
6y4zsTr1xwpDh0hvN16VxPGLawf9bYtqhvNAyuAF++sTngd5fgQYCxoJBEDqp/M81QgVdLu9GBVx
1SlufE8Pnr14dF/isvGep0Fpd6jSLxkMzbc0I0FJojoqN5dLmfJ05i2/ZkKkc7gPK3Wo/zZF4qXq
zkPMtd0qsTa1P3PCSPh0fapLo8o//ydEuQlKAXSR+vu+jqfkXcN61dr0I6WBr6YNe2XNs7p/vT7m
+X6i0wnI4kNXHvze7BurSmF1epOO97nSTO42N6Ku24DbTrSVGzX9ErjjwhRhe5HtfYCgee2fTrEr
kSXAn2m8Bx9u7zurDd4Sk3sbWfgQy6oxjpZSpPP9A2oS5x6KOpiSA089HVFBMrVyQ/wMtIlIsbK0
FtOVqmm1WzVQFfum4zp4bHXbW2ianbUg2EMkZBgGfXiQ0fg4HRg8R2350djft4GmvLm1L/CyzCJH
29RT/qS7lXOjdeDFnvzGt+Md2pbam69YTnobm0G7RJc5j1pSeUrKlkOxYjFmbxQPWYwi78LhvopF
8B3gdnCXFOpfgTzSFw6Vc6QjE79wXVULAes8iMiUkYYshwlkyNzCZIpF1lRK1d/7Qz7s9MgINgHy
MO+l1WoPeRjGz31H1cv0p+aIantWL4x/ceJ0Omg2SBSnN7so/K7TasvhM1DX6oAs2F5NWb/DZzPo
anta43WRvldGlf61x6Z4v366Lmw+iGwI3pChgwSc66mGlPKEPzD5NJyULeC45FB7g+6sxNi1m95q
G0gKar3wtL84Kiww2d+DcjvP1Ac6AfSTMF4IizDajqYz3juAJTa6mpQ1KtJtvidmLuGTz3o6bHh6
ibLvhtgQ5aXZSUs0NbRaWB73rg+eYPQGdWNVcYTWrx16T5k/4EdQDNj/JdZRkZmfBkx+/z8suDSt
wVSOdddnX5u+C1GTvvy9EvrdTxSYf4ShGmLlWWfKix9G1UurhN7u+qAydTy9J5k4ilXyHSJRgbNB
1TFqJ611By782t4rcBtKVFhD/8/1YS59VtJK9Ehpo7K8s/VFQVQ2xTBG0bCyJ3o5Y7JyVUUt16gc
O8H/cXYey20j7Rq+IlQhhy0CKYqSLFseWfYG5TBGBhqhATSu/jyYsxnTLLPmX1tlEI3u/tIbImus
jHcK/qP4j6nz/mFpJ/r7fcY04/II2wpT96po2MWeEAdsYNPnpR8+tmPT3ti51w4rz0FThEwdnMO+
0v+KgJSIujTHeT3v6K6PY6/UX2ZX+XdaVpvLwfOUfJeZQ0DtBQj1xoV9JRIS6yFN7J4asKovvmK6
wb+hZ6vOJuPikAO0nM257IZ7azOMW9znK7ci3VkuBIuGKaiui1CPQoO/ZZjqnI1hNqlBhBXn9mSe
KLHlcS6aH8iZWz/dtfxoW6X4/p830j9NcIaewHIQCfp1lV2K+G02vO2MaYpKD+SUstXDAhOtLFqV
DPKHdi6kHntLsd2yLLnyhVETBQCAwvQO3b2IitIqx9KvVsIxCDoN8+A03x7sTRVnf/LpLQwlpFh9
0sB9l8Xc3hJG+AfReXFWuRYhRVFVw8C6XHiJufJSDxpfOfAxSdbbwNHizHLm8bE1i62NFk3hyYpQ
j+m1UbZ5mX5qN6MUMQ0I10QircRh2d4n4190bAIwPCvqLpbm4unzjdB15V6Bk8kcEV4xkKbLDGLr
/QA2trme0RdUb76d2pGn9+UtMcErOdnurUEayLkjD7zYDjM6FA5C/+pMa6HEPG3DIdu2ZCDD1G3K
9rg68paGwZXt7zNeIycDCksj4CIbmapMlKWptjPaYSakkQE9r6309CeUert302RkLUgNz+pPVe4u
X4tBB+P050Nw5bgDlsZH6R/TUrrGvx4Cu8G0aHJKnZ8wj4dRr2TxMYWw0Ie5M9f1f+wa8aT95iTv
3RVUqKZ+fVqpgskf9EY/126nHoUl4bQqaE3Gqc2axrtxjV6JFNRrZL3//7RLWDOAkaJOi1Y/+1a2
HEuA3R8KMB6vuiX1O5RoZ/i0lbpRvVz7ph4UQy5uqieqil9fkYi5dkaT6+cSPE80DoF9PwqVh4Yw
m2R18QJfTQ3aOwbT71Krz24E4WvvDMNxx+X+07y+eHy+eOiapgYeocryvjdy8x6YDOX3CAoZXUSG
nXexq3Yc0J/30bXTQ6rx/5rWvzd6fc3Ms2qYjbMrrCUtwq7davk0EKnHw24Rj7ypiXdm+vPPj712
jyJjQ/TgYiBSXhza1dLbwtQ4mLlWWbGBfceLr3RclXF9iYFklMmwMl206rW+gRu6lucxetuFXkBA
A6262MuOzrQDCbvtPNO+KiK5H52RvgC81o91UMkyLGdoM58n2Sy7y0fnRbhPmkbYWKnxn8HR+xlm
ELhbA5ESgaf5ddvZrc0BmsV2ztsBrk8FQrpPUd9SulhitQxo6CK8cFwWOzjJcmjitLP1cEQg8MZG
uFbw4WHKHJQyGmb4JUEOXAB6mg6/BFu2/quSrvgKP0KLxjEr7gq1WthSuZ0W+nKgi74VqrsPJtoo
xoIG5o3QceU0MEyk0EaJx9unOb+uSk4ELP3F5Bs1arpz6Mwl3DbbEmvWLJ7MSu8gh7X5LRm0K7sS
qexddYgx8J5N/fpYtIy7lum6OqtAG/XIGPAziCo6O2jjuD7Ko1E7Qrbw01Wgkm3QNbzx3ldudXqQ
O96GnhUoiosfYGn0t6Wi2s+VbiO/g80qsmjtm994xo1L9uq7cs3SO9mbvZdEX7vDMJ7RHzEM4uFZ
jeV69jmRIly48B7NEZpVOKqyat4LfJX645/P/9VTCKaAY7jDYhAi+HWptbazRyS6+cJYQ0SzrZwn
w0DJDIVeUdyvWtfHkPrFO6exKbFXeuuh03fprfL62oLvrC/qPWgB4Pl+/Rm13vWGM+6b3jZgALSq
iDMBL7/FNPTGK19Jh2jlMENmPA6u+FK32gIlhx2yp58ptsz3vVuPCcZ/xvs/L+yVMPbLUy5OTtYP
wDImnjK5tfFpWuv0rUVx72AM/pSkhvRfvDatT57bD7EFYOjTnx9/eXCBHrFF+Q9hthHNLlGZZIKF
s/qbOldDGjz6Xt2/Vf1aftJVUyA/JcygDeWIxN6fH3v51oBvASMyGaGssMEfXIyaGmY+Ax5Q3tnK
m62MMpA6QYjGkTpWzSRkrNxC0GgV/Us/+fg64ngZ3KIOXW6l/Tfs6Sd4Pqrp3+6swFjGQFWGd0Ze
cvbjfWZqx8ZQgvKoq9GrblwVv68000wUIuFUM6vlsRc7N8CnvEdIA68bVf/VNGUfNfgNnN0tWN4r
WGeJV/hG9Od1vswW9nfce8us9a6qcXkvZ74shd22PqaiuFAFwldOOE2T99LZQBg3SKdj8ucnXnlN
wPs7bXQffP2myNqLkU+XC/+sUlVFupzk+3zV8U1GiaOIB23sXoxgaW9p+l99LNcSUH7YYGSEv65u
JR2s8vBIOmel6ZwMS0L5JQcN3stcmjHSHR7Kxt566zq6vCNY3x1stY+FGRAR/H59LEqSrj4XAXtI
uLIKsRoLgrhxbYB8f17WK5uVBzEeQO4TePdlHWsjJDplWe2fG48GTFsF8tCnjnlqIC98+h8eBThi
1/WEu3PpZjJ2vV0ES+mfnU3mj+PgmEhy9SJaTITK//ujiGf/SJPQuL4MnyMsQq/s8+AspNM/Gjrq
mMCgnE/L7N2Cn185CbzLPv/d8REMeH79UhSFwabB9TxLLZvfDRsWH8xx0vOSZvnzKNbg9OdXu7Yz
AFcCl6W7jLTNvmH/1Vpaja4tS28wzmVRTW/jtFXfUxP/yD8/5dq2B0bJ0JcGFEIcF9EDr0xgJmR1
Z9/DNzBSDdr54eBNzgk5DD09Wk7aHmer8G/BM65c4PhW0U0Cb/JPm+7X1/PScc5MWVlnYU7GFkLu
UPc2OOy70dHQHQaAaB4bV1cPEhqxFqVOk9+6UC8Tov3sMa0jfgBHZgkuShIUCL0yyFzzvMjeHsPN
9jo01bv6MDTrLCPfrQVZQlngSGzWzJf++8qjjISpBr1fypOLC2fhOuhthAHPXj7CYVjFcId5S5cU
Wj68qELzwxGWYvznh17bVPvNur809OHL8wL2RqOdlRtny5qauGBs962Yuv7zn5/yW67HyoJHprWM
6ojBKOviVtPbzs8x7zXPLaaC9y1DmsSdRtDe2mQmzNg9oG2aeOozGOL1hEJpPBaB//rnX3Fla8PU
QOwAkB3XwCXaxnRa39yawDivjj3bWQK3d7SjoYIjHTVoglVorzO/ytD4nlvOyI3IeWV3QV+mL8zw
G+Wty+qqsGbE3kbdPsslyx6Lxjc+Zt2EyF0n6ylS29r8beHXHftoY97I9K9cVfQU9uY+mIr9Q/x6
togn3aiq3j4XhTV2d4XspBONlRm8WePqiDzpURo3b+mdXIkwyEvwzcHG8Fj/IiVLsz7QF3Oyzysk
1SR1tvEDAi8+gHTrltvZlcuDOoZaBmatuzfff31Bb6szsQhhnjWrbLvDNJiLG89DJmwkJgDBYvpO
QeG8W2ytLV56WKqndhHBLeHNK6cJrhYfl6XmQ1+uc+MjYi1wK4O3GdRBOBV2nSB0Zm83ttKV7wnD
iy8JJQsroMvj5KvF9Ee7sM5TEWQ/OxpSQ7g5/Zhko48nVT6PN0YLV44OqQgNT+gL5EOXd9Pmb9yD
Zmud50XfvtZLxRhw3N4Xs/CPoIuXh60MmhvtuGsvyXlB0JMm0e94J9ucJYzF3DrXI2Rff5lt8EZg
Yg1H2gmF8S0Q+NXnMeBlB1GA0//4dQ+Vdk32Og/WuSjtIvZSjI8LfWij3mrqIwmMPP35OrpyH9Dc
QJtuF2pFj2j/Pf+K5xWRoJSbwDUSO9yuC+kZB+vnPFe+TGDEGmt2l44Bw95U1Lm2HhaEzG+BPK9c
zHT9wVcFaJXuBisXScVUeZ3Ip9o9+73tCxEZjZGLv5ZGeqQYQ4HnsFOW82wmU1C25UeAI0oi3Idw
CKbL6VrdSn9/XxTKJgwZaazTZ0YL7NdFQZvSq1TXu+eWDnudZN0o7yusDKPMsqv3lVdN7/2xCl59
q/0fwj/PBt7NQImOCID5i2fLDZIim+u81Nu8RsQSRPoy2VUeAmydmB8WfyrmiPYbjtQjWPe//7wh
fr8v2ey738UOifWQwv/1+Zs5dUahpfYZ3nVnh1vbLMe52dwy7HWrvhH4f78x94dhyroDYcFT7D/m
X7tvKk0iod06Z68tVOKXeXuo+ty7s5bxhQQkfQ0cqJ6tlbfHTc5le+MGu/p41ph2J6oItNp+fXwh
C+Fkctx1nkb1ACKNSRpagh+W3FAxFHjk/SVw2HjxaoEtOXJ35o106+pqo/KxrwI39eVsKsBkwvM2
j3CMY/NHLIY+jObSnYp1vXXQrz3J4SHA/Rh6updzhWHryt7Nffus9fldnbnp96yw9YM9r/mNOH/t
9FBmwVqkd8mXvbjCCLeIVlqDA1QlGMUz+heth/BpXjTrc5PLbMljuJPBG3hOPTtvK4aE/30Lk2RQ
T6IvAuTo8rNaVVk7veucq22xzkM9rh/0vJd4Q3m3lIJ/j7X7wA9ENzOT3aRm//d/beBKVRaiiIFz
xrXA7aOOhL5IMtdqP/35lX4PCzYrSd1I/Ns/4eWp1OxJ2KL3ztTL+cHw1/fzmCKtXqU4U3fpdquR
dW237HYo/zQAaLZcHMxMEAt7yfNSe1ZrOI67Pea0tO2dO7fixobZv8e/h8kAiiC57oMQrOW53C4q
Hq3HmJIyxzt3fu2+4gK5DOdgc2XzQ/mrPXw1F6uewyGdOvv035eVC8b0YSvufloXO8Wf5OLoVeqe
B52Reeg7mh+JznEiranLKjS66tv/8EBa6py/XVvycmI7WL3pd5nvnpHmFdOdX2OmgQZfnb2bhyZY
EuhSt3pl11YXYA3bh7QbONPFp5z72bdmpblk/KJ/7ud2vsu93n3nCFnfbUWmj1HtF+1/L2OBisEj
RoGUrAJy/K8ng3uzgmjJDvIGW0QTqEgK1qGqH8pCILThTEolS6ptL6vUb/Hir5wWgxuVOxU9ChKp
i5zf7EzNKvLCP7epJqN8q7WkaPLisPR6GoGkb29soyunBfoEooYBgqUcmosbT5p6Nxo6z6Op65wA
6PkPs+yaLwsWCTeEoa69GkD/nazMyv7W3fVWili7V3TmXGEl+lzrCYAbO9pqY4Zd5N0iFl19Hp1H
0rPdCOsSN1zOdep6KQ3Idpr707powdPmNuLbpqvxqanmW7Dwa0tJLxnhasQp2bP77/nXhVp4M5xh
TGQAWLZtPOJt+WHBtvCv1VLaLXj/b6NG0jtiFLEfMv9O4b3Yo2XbIKoYZME5nXvnMDWF9rHxyy0Z
214dsOIdIluzKm5ZT82xUdOTCr3UMT7RlLVu1Da/B01+yj7xY/sQNC+BpW5Bjs0cJCBcaQVmEWX+
qVWOMaPbPNUn11DWq233WXcY0qr9+udL6Tfy/74OjIP2Ru+OMbUuopg5+Bk6FWNwrjdTh2Lbtrs4
ZDB+HfVirsPVbuaTHSBuouEZJ0MHI1LGYAG2P7GyZ//Tbquza+ncOsdcUxf7z9TJgbku/zlbu0L9
xdHKeiEq5DTmpDNMAEKdU1VWRHtsmqK8ytCWcJtUr+MZ98X3g0OhH04DdnHhIjttPM7aMrSxowXy
L48FsBKZgwOIAktSV1l15wyxawz2fVpZqZPsZi9WtK52+inXJrpc8E7U9rrPee4MUWtatDhpaamo
JHFdp6gsA1faUWObtYHyRSrnTCKT2RjlFqF/U6RP5aa31SemXcP8NdPNHi11lxzhDv5KmY8hNlBO
+qpJc5jMMG0sb10iv9ZUhnW4PwzL33O3LzIetvOiuWE6Ncvy0cZaqsAmG92kQ74R1D7TWugUQj9d
W5wsYWvBm7Pknn+XYmoiVDgSAow5DPo5HY/oyeUDbM4tC5p7gVejDL0S5+WTqws7i8bZT41nx+9B
vFZCziLKi2x10dOAlyXeMBhjhbYK/1lZ6KqWoWGjEHVSgwl3K1D+UBzHbOmbB+WL2X6XZ8ignRWI
3eJo2mPtR0FlNh5WE6pt7lAi1etTC+N0/QtoxtpELcqJaWIGyrXfxmpQ1R2axGmbWDJ1VDhllGsH
bRhTP5kay2gixj9ZHw9uZo7vF2mY24+UhpL1iNS5sT5CA66XIgwchDueNOTs8X5EfKB+lq6bbz8c
baiKg1+WRf44oZeoHVbcmqf3XtaiYlhhlNTFUPl3NpXRQCI4g26bs/UE/HULoqGuV/9t6rJu/Zux
9mq4u3ZuNd3X7tSM37eU0bKIl2lB2jdZ4FvbEcLsASfLsLa+rkM/b7McwXCrt6QZ4e+gZ35YdHC2
/jLllDLTITxO3WNQK5HGWU7ZN4X4WmZaGQZabvsPm4uaXaJ167TcmZCG+LOtLjqMtpgIuXnxmG6T
NzwWGhS0OhKusmojLvrW2O5W5lm1wUtw7p8ynBWpp62pcrM8Ekvj9p8Uasz1PdI5dnporRrAX4Lo
fJndOWuH3EFCLo1JVkSb1Z+W0FD9ki9whDeQdTHW5RV+Xu2YCve+DTzIxBtDku6ExPgYPBuisEo3
MqRRF0+ItWXjjyzdqiJa9bIcjSR3GzmO0bKNgH7soMcN3dWQImzCYFlYYtTqrLxYIqPLmdfF0tmM
NnHKXZax1UCkhqvUAu+r1kD6A59odI/DrMouTI1qCsKdbtS8VviHyGQSYhSPAXUuDe5mENUrPRlU
97ImncRh6xnumZFl5q755DHi3OJ0Hm3zQTpu75yU71FKxXUHgORoqrTpv6QNQ4L7tnH97WWp537N
8UMbpRGWy1ZlP5Diwv6L/lFaBOSzZa9vOLprujseod+3oJ40r9O6cNs2PeWu8mUm7kq99+QJaliJ
poU+mup5dNSI51KfZWlwXofM2cKmKz37R9WZY4aLfbnMZVhYgbbDUWdPT3+kdqOpr5boxPBqZPkq
7odqyqsPWZH1+k7FybQveGRYNn13TNTDPtjs4DkddKnf5zAqt3OpuaNpnnJk0FMRjh3Dg9jM0N+v
Do3jgpfoa9G4X3Kr17LvhZwHB4QQo8skN2Upj5UQen8w5Wxm93zcQXwXSE0Mj+7qaMhdu3alcxYw
lsqXbzJrq+0ANcwv69CQzjzfZQuCFIQZfzK+09/XsywcEINRH7R04I8sv0iru8FUrneo6NZl78TY
y/nJyHttPulibNZXNojnRogA9DJyB3sUx9k11v4uN2c9v1OT2Ld7O6zzN9V5Xrmdhylj9OTOtVGe
0N9Z0nOhCjFzSQmNgZCZDYXxdQbAMJ5Kv2+x6ZzQ5fnaCgJK5ANGmurQ7fxp3hIrG8oVKRCBB/Tr
FnS2M0Vpb8Pc0LPc1r9ACxXOfZsrpaZDvTbZ/GZaA/IPi09QMA6EnUYeA+FimhLSeYZxnUO4wCBC
bGXZRWW6LOKOGNj3HxHG6MY3kHK66hJXpmP/ZVVsH4LFOrYeRQ74JfHONApHnSofCNqT5+b0NqHf
p+kdc9+1DaJ8ytzu1Oiy0E4823NftkUtxV95xqk+IevurXdCMwsg5o7TqSJECbV4mCc3nahMR7/+
6riau5wlcxCcSu2pUs4rE4AKxfVaLK4ZEwhQikIqFtUggibSXseqd5RcsBGGsXiUQH6mD/SY7S4m
Y+/oTQ7CEa4IgalRrQQ9QMFnRV+7TVq8TBDpbJymwztu6QrvuRRk0Y992WxNUs2+Zk0hiOWsiBso
11rUar474k+GHoweSoRFurscWX+CRQ98N+LbmkhwNIXt3mW4byEUXQFLPQet3uVJpaku/+y4XaDu
LXcd7CVZrQYzYYDvfvBZjrNWfEB/z5SJC2t7sO6GwUvxfhonGEUhmjQC6yWdc9o+efaS/yV1EMMP
aAOm2nHe2qLIExDDhSfCTbrF9rUaF1H/HIde5xd2dLqDZ5UN/fbalbldlZGgYt4iZTcpueOKpPvy
ZMkR56ttCix1qEc0VbF1wV2gtyPi5Jq+pMgWHLZG6yfgZQgSH1t4ieZTVqi8OzM7g+Aaw/nAwSYw
9hWpQVD+4FZq12TqmjpG1wBSpjK3YQjx8Kv757LX+FRqqVs0ZFkofGVE4Pys86p48YYhn4ncFrIx
Us4j+Rm+p+dqVen3vhiZwmuCtCFROQp+kcn87rNT+n7xJETrV8d69If2KNuKBFxHAwOec2b2B4id
TnOQIsWcIu1FjoArQaV9WobU8XgacOej6kY0iMQ8zT8KX0on9P2s+IKKevY6WEoH1ph5s3EoGllj
J52hl7zW21ImgEAkqjoVDnbBEbKLXR2k8nr5sFaogN0ZmgS52ReE0fumbpcXnELT9bnvfS34nLaV
UYRwht0PNg1k7YOGetzyvW8a98XojBlPUSdNn9Xm8DlXa0ahVNcb+aNybaJbbQv7ZZw663kwts0O
g9YM+rNCgj1WOxHopKNwWIbCW6cybozJJRPubYfUzkQRHvMmZXRHbtvMuRPmuGL1KazxRTAFKAgK
LNPfQ2f3Q4Qu9KZi300RTO5skb+kMxsyMjyteSm6XvyofH9Kj2YgO/Vlazyr/qE23Moi5VUuuzkX
ho5zHG7IaZIvTC6/kGDK4D0Wmt3yOpmjM4HczbCr2JDNaSO90crmgTxJ0MkeK5KZgWCOGR0aX957
wluh3y8MJ+048JUtw2FYff1QsF03vDiz0vuZgt2iOAsoD48Z2BVxxJpZU9GCcW4FJmC25bM5MEJ8
QOtpWd5sjbFVKDq5tImb+VlwVyFB2ZFEbVl2LKWbWU6MJYrL9nGs1UsmO/fu7VW5ZMsG1+DDPEu9
OBp2prkF6V3g4rs7O/qHuqrXv0sde7vY4Zd8rCwtmBJCmG2Grj/P6t2WKiOgirJJE9BH3FRQxNgq
0Qpx6r6v4krNc37PeLnJ47LHzBEFsMwTdx388uAz4bNxkpIopR0Zpq1bGm66Pmjx0kEIY1btN+2x
snC9f0KHzso+Vd7gtcki9NE6loutd5HKHWc4oFpTLI+jGiQTJdGO3Ve6JrJONK8ixGUW19nnvtw6
87RjAAtICssa3GW4RHSfLHt2j30qBqA/jaUQM2yqtcpRhHOL5ZnKwltickYfyXjRYyBlCoijVIuY
iFXpWe/8MuNYW6V3zw2yOwY5gz+4UVn1mBgD5UeecQkawYqaE7Nvc8XuxK7rxYug2uX9cYOoNYW2
n1XNp27QrRlVaktssSdXqeLK79I5VAGC+Kd1o7pPTFTX67gUKGFGVuVkClNBjFXfpKgxpm07BMl1
jhApVnZHXaXW6eNGFxUgBQjtYAHaOxpTI0OtdLO6ODvp6hn9szZbhFr8SFoqUBrzLvOIevb1e2+q
DTtO+370V0piHHZJYKGdP/TbbKDHxVVURK29ir8LNPN6CIOmUo9ugxn0E7Vza3/L+aJNLFc/Z7/N
xkQNl9k8agxaYKbGKt0XlYI+jUssdtpkRX7rzQckz9kbNOtN2VaBaVSf1gxrzHyxTkYmp+FeYJLs
RrmvEOYs9DF4cb3C+auyXPXFIZfVwxVjnQl/aezD4aYYqk44xaj6Va7K/K916+llpElmLjBS8UjA
8K6yTtZW2+8b6i0aJaMR9CfVan137A3sTEKEQ5Qfi6Ebp7BYtSyIUx//sFhb1YrJvejmd7IygAkZ
+QqyoS5TczpXna24D6CIhSX9yTJWhjXkIX5+unO3FlVmRTm6x290PILi0BX+ZCHvLto+Qj17EEm5
CTBclp97drgihNmGrd+46mhqDWEOp6X1MI6t7oY23no/g3nMPre5qeshpnfuT30Ism/u5m1NtJRI
UVnBIPDEslP16Gg7MkGvndkj5whKLRGBndUhhufO28JA+Ge+zs2MI73sVeQGc/Ol8mqb0qngGogB
jXdUP6Js09NW6rKP/A4EsWnVhQPik45KPNkF2b4XZLYRWmgtfHMQ/u5DvAXdNexRuPjoDhQnYWGu
bpmsVe1pIOS8uooWSIZwbheJRaKmTaPGXerJ9+3SDEGU0sV40OaVHs3cSGNMeltlWEqTZGqhNSqJ
vbKtUhl1iJrvvqCyNaKC4iSPlm4IvLDW1vxdu+p4Vbm9XLfjTA3yzq3yHXKeoqh6gFwvkYZJi+nB
8ErYt6sttzeIwNR9S9pvdAf6dUApGpmQj9IscYlaPLv6TnnWwRLWBjXcrfvZe5j7oTQioy+KOUzn
ACZxoEbj2be2CnkEPZifNduuZFwo5UoOku8/LKjRPEKbqEUUcEEuXL6j+GmOpasn6SBrBP4mrTtO
DXd0DFqqHCOvqnWC5ZrmWVhnlMWhtgZMTregxZ5gRFH/p1a0mOgaIzIqEbusHqK56qYPNr/MSMB6
ZXky6Wrd4rxQSOpVNC28EH+q5qNozRVpw1UQHfKRhD7O3ML43lg62rOyM4wyLmk88luyEt8QVBG7
Z4ntH/eCq+VfO3NqK2i9la6FFLSg3R1ZL1i/UXocNoqTR6BWdEH9pXQo6FYYDwniVe4cW3kFZcT3
JvfT0lFkTz7WDtS97vTKnLx1QsvZLJPbebNWtPJ08JVLCTQwXUekyoJx2s3IRp8Ex99yagLDKmXK
Gu8ZnLniOBJ3k/sDYxYoqo2pisisvP5vsSjOjW68Vvno75Wt800UpfFlrfwlDgaFrI6etuWTnGm2
cJuk/sc+U0NxGCyXgJuD+OlDPF9deiDdZr1NaWDUUCkcDDUbegd3HLPW4qLsjSYcl3G1wtLqbS9u
zU1l/N9LkyDOJGD5WyjVhQCXsHA18KWpWR3CRDiuhpHCg2tQ4vVb5ZKD4qfl7IB6dwnTvprhoWbG
3IeeKM0MAcGuaWKj9fUntxgnneCsm1ifqT4w8cotgx+21WFRm3PxvRVm7hShm2K2F3rD3L0n/5nw
bbMa/JiV20HyNMkGlveAF1MAAoqf1XNyezorVt3GzaQ0kh4h+iXyinq137kpiF5WxDAPsPvpcBmN
7qSxU7TFNzIGE+ZNL7UfSzdWTrLWg/vSEpSbqJO5oL7W/fynXk7dlNB+Ul8aE1e8uJFUbeGUw0yL
NqzNxheAy1nzLvemdXzqdKu/92a3eClKHP7CLjfw2yRIt4fNB+Z7jwskP7KVntExXZCpSDJ8LH9u
3jKVUbmK2iG5t5g8okc/31U0E72owla+whI7cNOQvYVDXkNDIj8AZ6u7g03fSR3oH1K0dG6th6If
N+J6N6d5ZNtaNUWZA4c3IbkYynNNn7lIdCYqwUd93lL6mu5SUyg25ZtatMJPevQuqfnF1FSJKfXy
vVtotn4yOTFLBDG2ld9rTQcZ3dWDLR+Mnhb/KZVwEO7SYivrU0AuIOKUrOhFWFtJ2wWVJkAWrdnT
FaZKnqJejR41ujDtR8U03QjXFo0HsNauYx6zdXRVrGaZ8yeTZ2cncpFVj/xG29ZQt1DIiBiYMmsy
WlXm2LehEBf5hTPpfBibf63lMotDbS2qedS0rZ3i2bY5waZsSv1OLwEBFoNwq2OnT2XJGATMUQTl
UQ8iKnJcGxiw5+Ox6WVL+RUMi/PmOaU3H7yRflCEBXXZhLRDp+k7hpEOAwWN2jMqM99r4habN5yI
N3xAfTaA3hl7O/ifpEluHzdqmuq9v5nLK/A1XECEcHlUO035+JiXdNePbSa1l4kOrxn2QzMUTKDm
zuuiedMMyFhd6v60TUGAa1F/acK+CCiBW4n+e2gA7dGShapojTZzNE8imPr+2AK7eM3AXDbRnEHn
7jGH2w6pI4fXoQqqKVTstDKuqfcatEcY6CREelqGVjfmXmJ7jfeu0Tz6NU6+TDpi6DW3Hde9SLyg
0KqI0YL6gOu4/6Znml/e+9kmjWez7xvyG5PkLYGdPA4hUaW3HveubR+bhdq2kwcg60MBZ2OMlxGj
m6RqOJQHY5tTN+JIywV/cGrfEySU9LnXp6xPpHCMD8TcIMObUm/fxkU6fbjtsi3nQpeOnbR2T+kT
LJb1oaZbWoTCaLVvldf2bQg210khUEtBO6LACZEKLjetCI37/mSXMOyjzG7kT7699reUQSvCinzg
J3qXFDdtV251qA/2yiyiz4pdN4oZwiEo66xMpmoOsqTErMePam+sv3fWJsZEoHhC/N3U/NRNjvXN
3gufcNwoH44UA03GoLju7lufWjtWfm6m8SJm+blo/o+i81iOG9fC8BOhijlsSXZUtizJ8oYle2Qw
kyBBMDz9fL2ZulVz7ZG6SeCcP/bBVwAf+C+3y/5LxoJEwDwXo51YNB2sBy4XpqpqagHDppZAlvva
b7dDO5ipz2rwAH5ntrpk8OvtqTHT2Ka62vwXvttw42X2undPhX1N4klxS7YtjP/esuzYaTTss8f4
GoRzys/W9kdZ081z3ClOphKUkA46Hby9WA8zJ/TD7a18IwArH9MIt1l7yKEy9iN14M6rWsNbSoK/
vI3RWq5ZWRPmfd6cdX5Fx9IVmTfq/VlN3HCHqOvn/a4EFN4OrFl8XSUBDnHaGgEVRLFqJ/nYjVel
AUkIY6pz5S7pAETSHUYau3USzyjJEn9tCla1qN75nIsuKNNde/st5hq5V8vsSxH3UsUKqGAqwywc
VZRVjSF0JyCA8QiW4MijZ03rX5s7PTjIrZUXQ0xYTTEm5AjE3EQmzpIXoB+V1xfH2ev4BDtya/uk
V2XxOvcBmDrPbvert9eVWWkJljptCXkcEj333fOuSqUy5YjqDardKlNY7v07NyxGmWya0U+Huoxe
116p8KQIQP8dU6txXcSo53sZeMWl9IspYLy3l7fKX7STVigrVqgl3W0ZvqJqOWma4i/1rsL4GOWU
bqc+zJFgs9PFFaxl0QnFTPFVeWjEE2fcxyU11lTcISqpx7QJnHzIai6aK9uwInEgHF2dtdPQqnTc
EJykahyKG+oW9xYeAnBNIFTTQ+XWcsZTq3b5NhHUpA4+vBPzGJNYldVS6Ffm6d4kxjUU6i1FTT3i
jOX8n5tHWIRrp98f+MX34sH3RbFcy82w6jutL78icphEMhpA6NTjkXqIerSp6Rw7/eewRSDoUbnm
UVKpZv61j5vIk62NVJ7OYBPbUWKee7dWPJ4WrNxnXgTizZNW/kWv0USWdV+DVW97jFEX+JVa53bp
revoyn5JHbvw71xmUpO63ta97aPM/62cwFvCEl0/efhI3QTcv5+TlaBVO5WWLT6rVdTdoY5ZAVNk
1Ht1ELHbwe+5/XqrB+6iJm1ncRPo1Q7wUz3EZByZgAcxWwwuwoOn95JRbxv8IAnmgXSePpYhNX57
OE8ZHSWQiazGvB9rNS4wI8LvaFKM4SWzZfTZBayx2NyrPythp2aeQIgGz3TPobvcHLerVlFCjFhL
oUPcoUnK2/VXaIZFHjc/FiYDLzL5Rcixcx4F4tHmKAPAXq7rMrwnGHtxgHDa8pc9k2HI4Ov0LWjB
rZG3X9VmjrZHL2ZK/BU35WBs3o1QbYq5c1vLD3fg8TuGRUH5Rb93xXekon2H8dIlf60MCy8T0KX8
+dZZonPJRhMdZ78AQVvtkrIlr2iKk2ggF07j0A3mUeMmDROnWwAB4T0Me/LIJHvAOaSilGm2Ktnf
OKOP6L7y5ZzbelbMIY79s1rDYj+BXTPITm2x1FlIds36VGII5s1pbsXjtwf9B06nsTuYZhltLglZ
NA0vvCoESCCVfwup6MEynEo9OQcqcZQ+9sPsqXSbo6FOQBBi6xx4jf/BmcrDGQEE8PQ1Cy12bjD7
ggueoQRb+rjdDfWoQSgXobdEgFiViYblA6eX1VqRIqijOF2soFSpUxXMjzHLcpPkXUzoXg8y/eHw
ttJyOzrB7QuZ4yrh0eOfStr1ta2m+HWnhTBIkbyBPhoKWjFweWv1tUHhMNV0yBYOhdwc+1zZ47Yz
1fn5l9vGhNK6azPvmRWK4hqSvvOhiwIVsx2N7AmoS+LmUAWLHhjrkVygc7MI4K6NKenejphMMOdW
JiW+oN6zeXa8X52SK+E2yo0eCGhkcLfsZbyHv+jlCdLQbq9R6Of1g6ACUP7EZabEGbEJV769ewbi
f7C3z7icFZxYS+TCna/KSn/wREx0Svua4IyKyQFsPneWKu2iwED4ua1bHcpiCDnuw9JER7nkkFzC
d39QHVs4h3XtBP/vOigtoqFlz4Bu4UZ9uAnstscFAKZ95zUs2jrJ48XZHprOrtrXhTv/PZdOu70S
H8hHTiRW1B5csh7+eKM7tUd+rLXAlEfe+tOkcfR91qut1UOOrHs+LU4xHSLDdH/uu5YrcdjppU+8
0Qt+r72riZFueenOPYnr7tlahs569ZAv7Nm2td50mKJg5FAmN2bjGNT7i1W27XZGCwRvlOz2WPin
DuDKTlQHoXO/DSAPicfIql/6duWfNcj3zlJO7JN/cWDUw19NiCAFx1Js1udh1Xyhq4ocDV5a+f1r
NRWiTXdDQeydqdhojoMrwvh5N4ERRx30ZjiQotj2d0Vk7WPiUvFH+OjeWQaq2S112nfe0t8XZYPr
9fYhLXddvPvBz4Wo+vXR5gmTzDKQef7r7k+L7R+QPo6qOnglizHD5E5BQr0O299ua7m3DNfOeYyc
/H0Bd8J6ZFa4MJj3KEzUPI4my2s5/pkNtN8Bbqz+vSMQKg508DRxZoKtw2+si+bR+MHWXqSY5xQ4
yKTKKl5YqEfOtPqJ++Y9D6I8jYNx/NMs80iFu/J/lbcC+ywflvL3judOPNqLx7I74QDgjYm+aoJy
38PF/6hJ6SB6rBnepIlKamZZ6V06F/smo++tO5WjbN5tvXrB0RoaDVRQrL9Db41j7qomn/9rXLt+
DKwRMK9mApkTT6ldXOe4jGhWnz2w0GocCa7Rxo+/91lDVeAmL89S+fEjaguAqzyX4V/letI7cvvH
3o8+3AbnWDCtrVlbyZroRasOEp9qXucsfWc/QZq7d+Bd4Hpe3/5wkKIewTeiLhFlYf56DunmE9II
zhuv0ocxGipzXLper0eXLjKaeFtygwqfiJADjH93sPyCSDbsY34WsZVA5ISV/1V1BTBANN+OFym3
/A809vAVVdsTQvO4y2pKrEC8x5iCdeNgr0smWleKRCgnPIxSA45OZb7NVFhqc5q8yhvTQFutPjkN
d1RSzGFpZTw6MRW/QT02DJKsFnrdjcVr67EsUDgxv5h8mS5TicOXpSmufzMgtI8oXS1WsGD0zyPP
pMs2NrtoMwdZR8emKYt/pHUFt+rtPvyk6Se2Wc+i7W8vUXqmSz6U32HBl+L7e6Ff8JuGCfK5uoB8
m7vHyl/D5mhMP7q/1BZ138uw1oDNlgaZDnWxfZCcK1kP9hsA5NuWuK/beIx/bSiA3MfK7cyvYh/n
DqSxXcU5b+amQpgz0iPWd6hXkt0XS5i1SvD2R9qBLxxRE5/cfA/zo7LCcnxQolkC6L7C/y6i3voP
SaycEtz4lvVjYyrCvuOWS/W6NRbWyTYy0bfYc96cfK3qQ9etU3HylxDmdWQIu0dSVV/RWNnknUjU
HB7flYDHWKeD9ut++MEjyAI4tGttHy1tTUtaBpUaDwvDr8owJfX6Ww/FbNDiOFw2gvPfPtv4mIA0
FSBb5sKWmPttXJXNf07FyMe5oOWprCK3ABxedMGM3vnTsaDiiopmmOG4SxskIHWWhzadCk28MsKP
e8BPFeRsf02I7Ow4x5vHrs3OMdxM1RMF0UU9iNSu7OGDFmz++qX0ZvJF1F5FiZlljrghdkFHXYIu
YoYbj8sgEkU4JSNaf8RgS1CXVzna1NWuw+B/C2266XEThuHO20mJRIpixQn9lsFfV8y6TydvXHUm
dol8ZokQrWZbR9F9km/VMF+bfd+c420zAPyyeIqCBcQ94db18oPeuL2SeA1LwJlhVwdoB5Qfsa5i
JEfeXDI4CoCUtJsDFC8V6iIW6U1BZQzNVIzXoC/24Bzi+dMUz41yu9Ah5hWHkl/GP5qV2nNIH78r
kqCr/IdirZqXoVjHDxaanIVbWN0Pmdv+hbtGW1m8z4pNdO9uUP3ciMvY7rJNcFr31SEvx+7HBo37
p1q3+NEb3GFhjhnLf5qREsAZBrZP5QyhD9C9G+ccbi6zF/K2p8razLclytokK+I5N2lV3N5VfaUv
CqCRBBa4rttkao+J1TbON0t7i/DQddqffdjWVTYqG+qtnmRjJ6i4rDC1I71+NkW7Xrjv97sQhB5u
0ytkk3E6vcjd4n9BnSxYqoUdZU3UbMQwLwUffJhbyNloqV/8BPpjiw868sarUzXLu0dKvJ/2ed6v
h3LZmusKM9dfSRxtPBK5xexjalTVsyOX2tyZmX2p7JBRJrjyyaZ1IMDcZPPs8X1z+uA44fJBTeCQ
rHnsmKhvQVdlxWoi1BQCmdR5k+g9Zhh31nJ486Oq/eY8RABSy6Z4tiKrONyu+j2LZjfKvyMkgcco
yiFaK9tvUIuofHzPScGAjGUwjkjbz/0mq9uOs4CbnJBCp0BAxEvTeFxo68YdsXrjMlPbgDsWMYZc
jgbN/n28r9wvoNXNlJJ2vJcHJB7QxoIuuuYHFZbdp9eCUKSLZ7fupbYa3dyHvWxhtZx5GLasLJwC
Eg195QHuRzenid8Tyan2/TYBbeo6+Hse44M/FuWQNYHy4BfciqVh3UnBPinWiO5Rx7O1XHLAIkhS
NZ+U2qofE3R5fdCFrJrXJq/xM1X8uMwOLb8i5UQQIFJixzrrMtc1XwRpl1e6aOjs8vfaA18UqBTu
J8mqlHH/0XG2EzvHtu0vAslC2zngfYGgn7tGdM/uv5FYk2qHuJxEV003Z02o9X9rXcucHzpqmgMw
P3LdmeXnTxD2hZNBEftFGjfCtdLGysMv318JY1ghrrNVKsz2fR0Xx7ANwvvGW8a/fKri2xq2YTgo
llDr7HYhVcQhEkrYKQqz1ENYOeOMwrDqpz9IrNnYEZA7D3247z8nXqc+LXNh7jZm8fVgd5X1h1zz
5X4jb6s4LcKKfiyYTbzEaZp5PAfzzjTrt7p2Ul6UqsG0S1ph6raGYCyNihQkS+U9g0JPTBMLQh6+
7/4GbKMd41IIO+RD/jw1niwvG4KOIA09s7SkVoXunIq69J1jKQaLC2C25zlTO7m6sOZNbJ22IIDj
G+1metyJC1I0ZOVTzxOKOt9PcitcoAvGODYnL1/X/Lw4I4onOujYIIaIgaSuosq9sARhZZt52/2U
s5IW1akE/jvuTeU+khuKQMR2htLOrGkHXAWMncNE+qs1MIt3a/FRlGUkfu8sUPLUA4o1KU9ob+wE
9qVbLlyQvsnQqILnrUiPwmwpehTZHtlU4XEOwTzTZfGD5byQ90NHbe3sXNmo5CTP9MB10get9RUj
av2ufO00/Aj55J9slpDw9ie5m6uN1/EVLpVSwVHkEX9SSU5qhDbWDyogFwTKWKCqxBNwK2s4tb+q
HG3ZA7G5sji6S7d+1LUey3Qpq8A9euxm0DRdx/syz+PKERCHtX2ZBPf1qS5J3L33wL7Ekf0r1IkD
nRWemLFAMStAPOuMh0WITC1mvHP1TKlDl3MORFHNxyuE+s80QTCfolLnHhNIWe8cOMIb74OVLy9t
VWledIuaE1zIH90kHm8yewGt2x39fK/k0964Os6C2fXmY8AdEf5zwiF8xxKbr8cVDjO8VnE0/XF5
r8E/WgdEbggox0osAFty8lqJWmUfuzZleBof7MGq7ip78o61MMtDPBQ24QJcCY89TQZvSCSn4LA3
WBoQBUaT+4DAF5pMjK77MlArLNNRkV16zdXi/fRHFT+1ntrqDK6/XQ628btXTIBueyeRf1AzWRcW
/FiUi/McK2CVYO0d6xBCObLTeNX7Nku9v7VVH9Tnnd/4EUtoTZBbgCDmRPX2cI8fCKmLMjgkbjqR
SnFt49TlUg9kkKHyXGTiLdpj1t19FuPQnbCbC6r7CKAm9BImKc41KBpRqCmhqPIfCZHxdgrxHG1Z
RW/zX1SxaIELsG0NteHtxwUvNq2tRX4lDlcPB+Ou5ds2BTxrNzbzx7ZJ9nZI1Zt8XBbaSrUpy89V
APsmAfcwQtf8d9NO4T1E9fqCFGX779Y6jM8AmBuEBpEr6SVF3fb3pvTQvXSL8Q5z6Vfv82ADwyzc
hJmF6HZLBpidH+hk5r+rQTnJYlCFz25QmDzpCiLKbpj+cDfLNbpORR//7KGMH2mGab6neGabmgpP
XytV+8+lY8xTP9rzL2twY4aO2CxPih8OoH/wm49KMdTv2p/XRA+j993uvKnItsh6q6Xf3rVqt5i7
sOFlHr2LD6q1oBK5S1o/7FbS19tg/2vPAO+DuYnztd/+0hHbz1Y1zDUNlJcjAytVkbcebsDxoZwD
dazXbjjtdth9D2vjXnTuB5dptrq3yZ7sO+lNAhrVYyXyu6HI4h6qz5+cBwSU84E9enlBevpf0RnJ
58EP01UkE4nGZrIgmQklS5vv56aIv/DfEfFR3finQZ2scNBP6OCCt9sLfaodKD2x8mMvu1eeO1fq
U9RF93IAAHe8zUuI8oVg9lXziZA3foT7PcZx89I1kQO9yV2b9rF3rMw23UmyHjprpmc4+m7nBSlC
t931SBQT/u0KjBWs99Mw9T/zkeDMtBxQ4ixv5SBYr0j7nFMdDabPUMoFb9GtA+vgh5ObduyaD34R
hGjEBz3+FwS7Exxruwkf9qlRl2UKJgn0OyqU8FGPeKQ0j/jWebrBDFB7R908Hffe9POhqOqNMJvB
DtMgqv1f2tnFy44B9H2MMIUUvRyfetHJ/xb04oxWpDh8Ba1nfcwsFL/FKLyfnWjtJ9js/tmamvaq
pFimzCpq9yi5K+7t3rSHGCD6DlafKXnenPYfBZMSoU2/FknkDcFhRjkE/+7Ej5v2b0ojow/grM1v
u0YblTSxXV0b+OJThEYawoy09feg26Ivza1/daBL/8UtiqPw0YYnUWj5ZzBr5hx1RCmxPpBa2b1J
WzPFR0rdAZVhW2/lPrw6uba+fJwnB8YAyFujwOvi3fkUo4dUdK+dwzyN3lvEu3KuF1NCZxiAzLJ+
ldzbzza107yMY+j8KeOb6WL1JXo/f7ty5jawh043IXWPS/sIuRa+x3Jv7xmRe95oVOnPdu01H1zO
IdRd7lwtQegnIogt7+mkK63TukTNndWhzEY4JDroFbtd/7ieKF7WAF9OU1biMezq9cdejc6auJNy
jmZwyt/C5O5nuYxqxXAxbheGNWGwjnj5K9kB7edKnA+iYdsrv8cid/n7ZV4CjSjj/AYQ0D8wJA2o
VbaAZ27tG/6eCoL8GQU4JQLM2DK+2K0nwCJjDEwcI4TWbJHENmAW3jfZ448ZurY8LL1yHxBTDnca
eeSdg4Aj0WG3P63khhUp8jxbZP7SIYSMCo66hj3yAFTYP8dDvcHogyC+5XIqX2pIb6SllliBm2Uv
f89b3s34rZAQ6V30/xXzJLMJaVyUBNqPWRp8alMTuyo2uqkJJn+IGSMfB6GxJQX4v/7Cq6BAdL1o
f+u7GE9/jMML41hwc2JdpRDOH8arloYt1KL6sg9efiNWdqdQZ4YS23txtVU6V7YxkKI9FmL+7lu1
WAkYm/XuFmoKkI3jaP/MDWL4c63k0v41sxfOJ43/sP5dN1trsfBF+Xhgb9n9NJpF/RMlpN8gTqk7
uz2gM1mqTE3NsLNMdYFNEtE+jNhy1r2r/Z5fbqmdK3aPeruwa2iEfLdWTjw/gA0kKClsWQNO20HQ
STyqrdFvIijQ26Uw+OV+LEOVh886yiPnQbaIow++L6MLnpj9P+KxyzYttnYuzgW7QP/ctQwNR3RB
62odi9Fuo/2xF4EKh+PEnlHJ0xSC1ZVJpMxgMOPFw1a+KoUu13Dv6T367KAegoNflr3+ObvtTe7R
uMO24Vrw0S1PJ3dE1VHiottpEu03uIcDQtkIGYPec4VrWCClsO6bHhUjzXNQMmy3vVU504DGG3JJ
pStSu1Vm7hIU9mMH0xSdnXbSOZ8nZI76yyHnAKYuu7KNvjg5lR0f7bQbcUKKVuo5iQxaXpcBPp+p
zbKiKdomqsjYma1jGJWL/DnTLe/+iGZiJx+RxYwzmMbkWjXloFgI3gK7mbuLwWkXQoowd189JAMx
K+26LKknnZz88wZh5qFE9VffF16o84zfu5wsWDQnWn/xjRTI8INl/Zox3Fo/t5GT8vcUWu3KfrBV
QH+JnGRrfRKQ7ZA8szO51i/BrO3xcYDRdS5YqXvnRILGiFLeGyFneBLqAWPU2rTlYzDA6SGKnCz3
4EHdhKemzzv9Lwi6eoKpQYH8iqsh7z56d7bhoRfHASFxV8W8asrBLh/XFhcswDkdM05aYkTKT/sa
rLBsLGlcHa4lNINvi/o0kxFxR3cWyo18x+8RueVROG7p/ip0GYoHGM+Nr3ecxLQ95lBc0U+cLRgM
rK7oybvd+7h6bpAOU55O6k9+xk0Z5gnp8tt+aTcMek9TXE45bH/osl/sgv9okfBpRfIsonlbt7QE
K/O6I2huX76Q1uNXT7R5cCDvkYWkogsGHwyIBrNxfBKFAQpJpFC1jFMNb+H7J37BODzbVlijVMaZ
PDcXrOwz7HE4QqUnwdJLSbATG7T/y2qi2f7yKmqOD/Wi8awccBYPOZQnZqhbdFA+xvOplwxBh4Gf
0LGzRtPffnI3OjbdC2d7xJQ9lyNYUecMrvt7sASPSDjVwhHpTTHP8CvwbilDdlbO/IrPxl/vcwNy
m3DSiT7L+TrDGfXfDQxJXdEN6DGA5HP7vbJ6Vz37KIaqp9yO4MUVIMX4D81nK69exF+DW6lAup24
YCjyOuhgMSc0jEv+RSL3Mv4bVe9Pl84BsD2g8i1ynlm5qdMczkt7T9KCiE9hBHBxlmG/UyHS5Xme
2SGC0DRePNf7jevUqw7E6C/Lc4WeSRwnEEE8rR027GQLIyAy3Mgw2EXHUg4aKNV+ENIZAh5Sh9Sd
zKqLxcnsquHZP0Yg3vKDmVGrDv5brK519WNVzsuR68WBQBjLsBR3m2jRuOrSEiPEdk3KOtdH0KFv
Z+hZl4bdrpvHO88z8QDpOunKy1ToiU2DlujNfhUr9AMsE0v5a7DjE0F8a7vmQdRbF578Bk7obVlb
GtswNvDvb/QwuoJ1xPd1tyATMjdZ8lallAQq9YnbuFousrddn1MOV2tPMp1fYW6IB10dNj6UeTvn
Pjm2r73qoRcct/equz4fLHTCrrRgAA4RqLB60mFVVb8Hu5K8quz6zt5kfYhVNj8yALWOPs6V3Q/D
pcNm1I6nho9kG94DDV7/aeFdcTZAWl775z7ypyZ4c3IXf3NSUM4QZHY5RyUblVRNdO0G2f0znCRx
KhpTxUdfaoOBGW2+tZ/y1a2XeyLKscLubFTmOcRLirOVXJqXcDE2C5Fbt2u6NMT68GZMrjP96Ule
t3Er+pAMwbHs6RB5muN+rNsURFRU96FfC+8z3Hu6QCk5mrtjN/gUOiQDR3FhYVfHgndRgRfn920Y
2GASDZV63lXgvW4OLuclBy26xvhugwDoL0gXZghs5XT9g3KGur6G3LOQOQtkR58gI1hiHqZ9sY9B
BzJ7btyVpkX8Me4oP1xR00EPRhkL52zsbXDtt9Fw3v4tQrcvPrqaJC8XPSoOWp3AO+4Taia6q7rE
THWAOqjSaIRWGhqKg2/AFxzWyGXS18mNAaoOC21Ow32nbQw3ZCTV4ZROZKSWL10EUd0lTbT2iI6h
BJtkE2MZf42EBk4ScF4UZUF4IJnZR2+svMU5ENgfuOYp8uduv+CwHro/+CMgPPgtXPEyDKCe93aE
mLrIBiHZ19plnfMfGLc1hQMLqEWe4BVG4Nw7dGPf8Xy5NZTRLn2JWTQX62lkgv3P3wOlr57OCaMQ
JphhTEIVD6+7VcTjr0IgK/A41+p4uEIIaQEkCUHWj7g/vJw9p+ZzKrIiWqA7GXhUkK4yqusTy/qA
DaLx2+ZvQ5BY8RwQetH+QzWpin/ucuv0TCZNPDkKd8RsG3NaaSmMW8rHw4mH0M2EI1sfOLY08h2P
Q1NdZmSq/VOAHqF4aWx8V8e98sLusmyVZhDaSYBqLm7Z+6zMIa5CLJ7R7ltQyEjtvkynuZOI2tMM
PmaZhtYcm0GLCu+4jjdzKnzLln1WGbiCMzZOSPn81tp2Z8110B1UO9rfW9c09QsyfX8yaFR5964t
eq5r5QCUMqpjB/7Vz3GU/0WlPi8iaWYU1ZlCFRZGWZAP4fDHWut8386blOH87nfkWXRJ4RDslEhS
S8h4gdMByI+MrH2ifP2IfWt11iDMVCuNOQ5Qr+qzHQHbcUda9vqB5MJ0mC24f+yfLhIbbibhlf2Y
dR7ys8fB2SJYr8225MkiHAw1jDcsAizJrvMjlz8HqwE8h62KlIBiNBr289g41U04BkXqQqhbq3Ox
nXWsTjnz0nzuQ8b9igmwqsXnDtSBsrUsrfjDm3sCHFLgyVyvyRx6VfMfI75EuEv8LFuLDx+b32+u
DhUpHYCtP6CAZjet0G4zcMGhds8SAdb2LtGAkVkhuK6zPhKB95f7RVmnBY8ZUat5CaBtCgIBysRV
fq6OZVw66hHbpSgPkd4G7788tEIzpZ7VesuxIr2rYiRBv7zyA8pg/AK8ojTYI/mqSm3hgQglOO/w
4m5+46DzlqUgT2COYDSEZTTBclNnBkqo827ybzOzHN5EaFZE9/5cVu1Rjzos/umc4wzFqFyb5Sf2
62g7ccaTa84CtEoCx5kP7ZuHDGMjYkH2Esce3O7Ptnf5YmVDY5gl5tHwggSd2cKf5N4v1T1iG1zd
lbnpA8ZwLttz2c8WGhS6Nkhr0FPtbj89HRvvRlUEwx22YlYqEVZbtTJD4uP6TbbIOJ6Ujw/trOO1
6TVP8iDWVyImYPCOwzYBzGy+wWV06ph6ioxWVcfejmJBYXyqI8nCy1e9+KfWnwPUlAiZHBdf2bTm
COT7TWK0W3Kn8e/53PftcV4Ldzh62pj4D55UTqzMirSmG0WWzvZzoP32EzWY9zl49sotNiAuKu+r
2QcMPCAzJZnBd2a7uLOdTmAA4zmvRvQjGgwqo7io2e91MTrTB9PnpD6cBTs2ncFcVct9w/ggzwxi
4ZhtM+bx5sLz3k1RtjFV4ao1IReoYI8yOvpp1XgtopMS9SxRj+bVTjFV05EZHg3xOh1VPW361XFb
vSyIS5ei8yAfBtSbdPagNZrOEy6xShNbtM/9kx3yZnfA/NPOIzyMVbG+osEXxfPO+rz9rlGoiC+f
pLn1Ty0pbLz0HKzljtLUsuMvPtZ+O21jgB4K8+RaycxqB70it1MRK7VlvG3/S34ZVieGNeM5vKlh
jEYcMqwohZv4WgMA8BwqI1RCBoYnYthHVNrc3ly4gbrfiTCexgNwY9h36BsmE7iZR25EW5094w7V
G90KPcpy1A7++l+8y3H7CyRg6b8Qd4HzY8bBGv4r5npxvq1VTaZOIEW9xnloUFIv0yG3OtOdlFVO
vN/TEpsw4pKSi/Yze+1JlEhDNQ64WxpLl82pAe8nlsHB036GbS+902pkF730klyUOyJOlf5Rd0Pk
P45K5N2PEYq1+qV6pF3HYtnj4dGCjQsSV3gVHTzs9+WXD/ifX3zk09wj3KJ2ZijRLlOr8KhmtKGA
vLcd/D/4YW3MrKSfuN3tb4Djvl/NFrnjTUK5Udg1coVAePbu/xydWXObyhZGfxFV0NBAv2qWLI+x
HTsvlJ2BqZlpoPn1Z+m83bpVOYkkht7fsPYUVHdJ6q76p5Raqhc6bfT3GZNLUe+8lifySSVF6J06
FK5gHzU8ge5GrovuCPzJJ+nTukCE44z9FDu70Dm/2Lxz5xtkYGUGkWAZFh5Ktgv8J3I5a3AKPZBP
OV+Kb8x47GNFbgbbe15p8kgb5ZeJCywMd5QIouqMLdWJFQ51gLJj0jV39hXmjRx555Im63Zs78iI
fzUydvpveDGVNtuZ8iR0fts5S3DXzl69OLsVH+v/SW2hjkzet6CHSRt4lYXdkNb0nb+zz3GkZbdk
mCxHYpRz/iA7qjesuV797JDqIZWnMUC6ysBQMFtchmWl5EVPvTG3eGpIEfueX821DMVe1RIJmNNO
nGli18GhXp1q5PBRrUAAGhps8T1nsNp7mmjN2X5PHR+4hODJau7HogvrQ9YtRrYkSZQbfnFUz+CK
0QJmJBuqsGbOJCODX03qyvlkgJALVzThpWUbBETbhx3RyxR6d06RYyquasnymtm8Lkf/00GrCp67
kgfWOVuwOO5qssCUBHlnTZBKSs/bDXUYZ2iJRVoXF4NTWsAsWnmYAWbp0LjBxXTZYeUPqucpC21/
HEBeDa89AZLb863xo/C9skzvfwEnxO2bCWtNmSsRS0T9rsZCfadQ40IyCcnSvk+N8vtDx/jcfBIZ
sAk5PGgl+e+5daf2meCjw0GOiiK3MekLMT07FpIxPpqXrTvilrp6jitzi7B4ncfxv48Njckp1LMT
bVTTJV14zRpNuL5PiXUc1rGYzNGCecn3AdALCaOhJ39xLdOIFrAKlqX60QRBqx7bcsV9nEfDZ51j
Tm/ejqVuZv6YM77elrOP5Nl7rApkpotGGy/3ku9eqW25pCo4plHcfw43GAAdT2WJkky+N3/FZoTm
eEHrw3BiloPqwnmaJYLXqKUJ+CuJgxxtnhmv5cwv8B2K9xU6wcyJjfBsycE+JNFJbi2hSEhWonU+
NWzT8RVraqzf8IzxRzeNGbL5niTCvN7+YiTUZlY0T0Q9omjnnqpt/+hlfVpGe6saDxE6GX1WhRBn
pdMy1a5Pp70To33gvdlgSjkj/Q7ilk05TBlmexYwExSlHCrywz4xggJdK39IVNA5WwqhY/+12GFt
T+S2m3yb5iEAhJjjDkmjPJ0BgrJ7xkgZbxAFNEZLp+Klvw8yX6u3pW0Uqd6gjd1gw+Mr65g/BKye
DdLYIunCxB3/5JiW6S6nAxe/rTVNe6qWecJjbZ97BZuUetmM1MmbLnIomMnUq9dd4yY6Dh5ST3Dy
OJdBx+7msGuEbZ/I4JhMvjBY+eyuZitrFLwWyvXn89JrANQotojQaWVVhM5U5P4BSJ4rnnVV5+Oz
tCjgbyPsBO/DjTFBDwmgEn1Hlxie6+ROTZxswkwmIWiFqI0fZjOW1aXMh4aKaJoHbHU5ZjaYWabY
+5D3CyK6NiNp29w2luKNi6JitJe1LsZfjTItX0bmeZc5Vk7+SCOuZRTsG44yu5pSSH10phaDeEM4
kZLfDugSQQCcuwxOQUUKI6PkUfYRYyu1gqRf9zjAaKgxGX7mMCcPg34P02lSjyi7VX7iaYMjhd7n
iPizaTn1fti+E6iGfHvk/ikioojRAvaCN+NYjssbauxEu8AxIi5jCUUu/2RGr+I8UT4NdgXvqa7Y
5mmNnhmxhEm86ISk0riN6iJdP0dQGIDh2BHVkFcg9J1waflBbaa96siYEgzMCk/sgQWRmqvcKR6e
Vlwp9H9CK4oImmPgXkY2JWwOmULnJ5GPY5Xd37A3/V73qyXJNDCG1Y8looCbn83tXJZzkKAUWO/M
NDZklMhuhiZOL4hUzH4P7ayoK5C4l6P5xyRMW3KL63NLXtVhoZcf/eyBBDuwkd2r75j6rft3HTrV
+azy6zPhHESwlIaFQabhG11XPIgdfd3EPus2c6sXAC9xOJ+j1Q9afaF1MhYPFHSKQ8PwXf5FRZ9i
BKKSEN5IDRWYiPDMqzeHhvG1HeffCwUx3pfpOr+gS8TR0W2a/E+WkkfdrIs0foTq6g5OtVl5fPkH
x6j1Z8BN8SeZQDaxQQi82IaR0r8rg6Wf/3G8957SoM4xNE2mvJ001JUoQHXicRnQqA7aSbLy7MSi
PlTaZj5NzWV4nrxbrIPg8hT98pBUG0gjM0gZkkMEK2cKy8WPHuJg/ZDxFi6/J3qdrsdUrrIJ0UkM
/vzGczaK/Y0bNqF97yfLCWPDqOTpQ4M0d4ulCrM+DC39RBqLaz9tvd4bGHyC6TYRBI1kezN9INK0
WUd4SSx0zMldE5s/DLziQWNE6RA98+Jxv7XOSIBT+vEvs4yy5kjamcF8Ag0muEYbJtqtKQUN+IwO
WILYk2Ot+5VdxQ7Prv47iRoGfkRM6pXgjk/QAQyq+BiqmDUbuiF3dpKm7cpLEde+B/1cVWJfD0Nh
rjlJxu5ZshLN/0kAdwx+plVgxGMSI2bcOew47e9yQgdQYnRYif4nEmYgz/Cx9KUdugW5PayVInsD
5vWokgyQLh/WKc+FTpKRUGrahP43Sb26d7d9ARjuTCYnKg6Zv9LdCj1XOQ9DrifE7soy8WywfOP1
PStlNd8TJAIKMf9Pi4eznT0FREUhTuhRrRdVOeH46fC2jEeOi4iaqCp1xt/B/hvPEHmDtzURQcGq
w1KYupQrkHvluXTRWlfODmOe14iwqoqWPT/coioqEqQmsPcaXalyK4O1JP4Fjg2FlJhuUk8/fQTT
gPRZjHzvlYMT3HGMCt27lCyeuXOoQwXkRMumND8DKTvn4ipS+sjvchGk4NQw9SeBhi+/HNWBg2OB
gpzPY1nSOm1VUz4SOl1qTlx+VO492XNg4Fwz81SJ5zWE8QJEpiTzHiqeU7nHf5mphoByUS1Bu491
vYQHXShYOwIIIiXCgoJruyMnMn4xNC/zLmYKp1BazPbH4hQFCqqYfWBLKVHJB9HNa3MraYRPrCKf
pr2u0nTeD1iQxdOczMrfubzRswer7a2MMBe/cvo6DynRRBp5HvHnfailfekKMtZX3wHIdbfwiMTT
Kntx0XSZOCJz6EAqXyMqU8+IdLQ5ITa5/rETNKcJnqOYP/V+mZw1jzyqSYaU/CPvnnzYxDzI4tMt
/hJswE20HldCTHEsMGFIwSnK5/GR8Gzp/57hS6Q0RwPW/TgkW21PqWvqBkLHoNKyDlBxoAmX9FvF
jC3RxFpOvSwoGYreznu297KgIHUZ93kyzgFQ2m3Ru+MEycJxFOfrxvvH81QTTuoo0VX1Jc0JswZH
imSZ2XmoYet+WGwaIGuK6jterGiH7RJ3zSdMT4rEeWSq+LbrcHQUFykKBm0xiq4twcY2my4sYdT8
6IkAnXJcZR2FkNybzGlO6+Jq+wzEgzYVs/Vg32xGxBgyTV0E9rFpSv9f5/vNXzqhrjwqGacPfsIR
c1/khlOVWzOjMCozEhIPH9iwTCssHz8kMdbpkHLYOkdpDkF6TBwNgGLNff5tUBVumnUVjuUhIcPy
Qiy+oLxFi/gKQrChPU5m2zvwOfwXql71l+eJMj8V/DjVQfe9RFOA0Gg3EYcU58J/fDkUTrTmP1q5
/F/p4jh2SVwWwu5AHpAIYmjlxkVXCjEr5uy3r8PpNeIJ99sRQWyveTdG/cPYuN0bn2gIPtOqHMy3
zJCAELXHsj55+dQ350z3GKNd06bJHhMZPkqqBnoJnqUMjyvSlPsW2gQR9CyvzLMg0m5PDtI0KBNP
l+mVS6v+Zh2yDg9rnycvBinQ37UBp+t9RTBq4iqgeolcILN4Bw6VaHXKhhHSLP3guvWXLUeZbrm4
ORXljIbdXrCOofwuaw1UCmErGTQF6VqKQuxcB5twEytylTTOOj2FJ9DEKQCOuOBYSJug5UayezaN
Ne0WJ6ardsuERv7LyYN2OYsOZMiT66aJvVGiWLBKlLvVEdCGzuOAuXYEWjeFO+DAbRS9u2Jvytwh
gQYWTj6k7jD+Ra9z5B8D2fSjH7y8+IENTBIkwm1+wB8EHBuvszjjlfGWTzvXOidUzvgP0pO+KAdi
F62MIGv3QRRFz2TEx+IQDjNwFvqfHuxl8MAVAAGWSW91D8YOUAtlanK09DUefVquyIBJlwMfKFeH
Fp8cW7GdsPq7N7qj/TFB9LYcsUrwGkAKW/chgZtTnBslCRgnfrrKS6e4/bHhvfgxdae62Y4L/soF
xXDSnKhaMH1T4xFzbHnR7Kh5ji0wAjs/CNKZ07YBAeYRm4qjHzPjWHvouWD+OcBUbySCxjKjkk11
D6pMquSYDbF7rlrdBVckS/qVQ3nDvjBaZa8lkg/MP6YFsQXCGh8tBiPyvtQeDXCHFYb3XR11jy4L
kvWWdWD1n5kLB092Yol4iIrH4gj8dYelJRXG7cbLay9EESEMsivrqGSP8aSG6MRJAGN0mkuXyBn2
Ebut5rV/4WlAmHfNs2HZwTJayVpiPPvqaMdufagj2T6NyRzoY3gzxENMm+gYLu0AsVXRDcjvGlZ2
Bf6h5ocqT9ggKUMys5a375xBRv0lbpFdvHevdeTY7SkXZkQBaJpUv2YTesW1HKjvHjm1VSMLWMPk
j8Vhu0uMF7fHcS6g3fkUDz4ycuEYpczM7yFcD0Y/jk/syAh5TzinBajw+DVpqjRHTpprvUsLyaMQ
WZ5KeFqGgluMs3Nwl8IxdPcrQpf9AoWCp/9tu6amSu0mVaYBDraJy1pUarlxSkaii+9c/mRUveK8
tbxpoo5HBvkQnuD5s2dshZ3pZbmXkiVqsmSxlhxzmlbvelDrqRk8k35od03AKgoASdMh723d07Qg
qbszcwiQYhCe52+EP6kHCLsGN6kjJXIghotn5DgOWKHY434jhd2zTYnGaUlZmtfXSrx+Gc1HDr52
gRLULOXOBxim9vj+UHv7WYDP4Qq5uNQx+9PE7sqH2ObRsosqO7FQJptM7r2wimQq/yxd1+EgJHEL
xAfYjOf/JETFCoS9YDRqzqKPQE2NdaM+O5wXtUeSQwXPdSvMqa1GauJxkpoLRTQZ/44t2IcPnvE2
uwKd6HeLIjeOm2KWc85XiTBSxfCiiWfkf0QZsniat6i0+A/d/MgMv9SvGubcv8HQ/6OX3GrwA0Ku
PCaHeiirXZfPZIppCNn0GhAFRc4pZpAfoiKkcxZA5eGe5JXVx7lUizzYptf2Ry5YGIqRquL20sE1
zUgJiaQ7xn0ladq2yLqbYiVSixYM/7VEksTROLVztpDHioFLpETpiwN5HabNaF70c4gl3u7yUZTt
YcmEAYiiS96daaxmc7+0RXtpudbpmkWrc6za2zI9U3fuc9IVTrwvfGmua7d65MBX7uw7TbKUxnTT
mXPhU8XfpcKUFABsTiw0STws0A27v1qChmM0XBdK6ExQq9Nf67SjQ1dPHNhee4c341FMDDKbyMpC
/qpGGlebEsH/D6/Y9CkeaOAfqY4Vz87sBHAQbmYRunO/9CSa8OCdDRwPvKnZW+SvKLw1VrhWmNxp
GUJb6Wia7qzXZU89gAL+/DSlPweWyc07ehWe/oXObvwNwcD1AarRmG5RjyLypih3cLm0JEKuIhEQ
6h2pGB08CtntNraT8yscnHGhyOgxwpkCpBu1+/F7sROFrRuugUBSyA43NshND7DsmZU9tgS+LU00
AgHxfKJWUIznXyHKav6oCzc1VJYd4IY8Mqt+fGr6XlB6p3dUHDM35BxrnIk6Aou9anyElVUj/TJQ
I1gUIGnqdlV+7Bu/NfcdJ11z6so5/Z4KHsIoq+7ymtpp9vfGruCccty7bocgxJkGmrbbbTUbYU6A
wyfU+qwwryrNZXio/Hk2h7mYu9+Z4qB9G4rHl7pwJIBqQzgP4k7oQ9YhRjvTJV6Dn5qQv96XpfXL
zZIVXMSB5sW/YZKfP1TaRvVO17Vf7IA+THhdrYiP9drkFALb/FqlVr+NICcISdZ1+YugYarvWli4
756Ao3MHvsh/xufX7yB2Vtw8kQ6XOJ4MDXOCOITfVjtTpkyW1dcPxNPivziqaXQOwL7NF0J2Tfeg
QlmfzdCSKQUYod4oXgNVnzS1aoJXRWsfgiqlYp+XWHDZNBX+HlPB7MkVWvphndFIOiyBam/YroRw
LyAj9TecpsrOh4B5fjoUrcR5SAQ87kPLwoJkC4RCXcqEIMuOnmI5n8rJD88AEscjCMOR8sGcKZLb
M4eTB7qVlbvPG+vQ6m7ZZUEZjlC6IG57zP2MzTkjUTsmv9WWPHvKyA0PgMnWNy8phHOfNZhVNwR6
TycRUgA3cAIuex7zT/xXl0vWtpOKHnRYJM4L1hTuUbzIfry4YecP56VLdX/ICYI7m8JR6tfSJaAo
NCc+4LuLoI4VDkvqnmhHMv2qGkPktStjienuLJH8oGxexLw9BgITbgm1eTeYyEsaIuS2QCDybYRv
uEZ1Xe3aBLI20PF0NJ+eUIwbm2TIxreJnWBov97Y78zoRPmLvoWFN2OtnO6x7NkhdRw1ywrPVEId
exwLNwITNnUEd9auZJ4dBrSL7UrOjsGRfVf91UxxXf8eIB48ziNT9zXpQcYSQSWnjxATgAnfjEMR
1lcUfsBicO6mjtSEy8N/tjQgd826Fs9lEOnfCZ/xx1Aw7NDx54tEtJymV/CgY4/gqFf838gC3Yd5
jj3QSvLgfltHSOFpW9a7PFrj9hRaMls81krlXfpIRZdlsP67jPPqgfXFgHU8Im3vmSsgcgWRgFSK
iLn8sByf4L9QMB/uCU3imacLAU5K6cZrdl7m1NHXOrMt48L2wTg75gMzOVMm2vCuhV9HidiBiggW
hcdNMVLN2IoAtusmAofzhnfLD1zYOuG5kE3LeOB0qeNdKScfsHHjFB+DDOc3MOZoiC3It3eyEkl5
ZbWdM3yGacSyPHfK+gOahXYfADDL+9rHbsCpzIvf1k3ra9brvvg7CN/t2dGCLM1BP4Z2ypIHTCvO
w8Arp8mOOFxzsHYfM9U4qiwVv9uJ6H7xNrI0oXwbx7W7j3F/q69YBrJ7Ig81/xuh9hVb7a3eL05T
bX2BUd1XZCHm8ruVTvlUDW5JQC8UkOVs6SqC695o53shXbpETDQoJ6Ny+/5ZZRKzMeLXvtqpyH8b
P3Gdb5eqLIXFqLfRgcsiYZZh/NI7T0T0grAIg9MyIAWcod1MwTM+XOS+VCsnER6+VSOXO+1mIn6O
6M37OxL9S3nxmmr8M3nKbY9mVrq5Y2GkxsrJJfZkPZM723Rxt0yId3Zwd7MIUZc2o3TW7odug0o9
kb8VC39l7f5tylwFFyFj4X7QZzUvzaiT+TLk1RRRifC8Ad4r2dwnZhOdvLb0E5LtRG592ffgYV8W
4oANloMZzqpAc//RAOhl14Zv5LGsB3jgnO8hLlFPKEhGfBJTC+V9DHk330wxeU+2irF04VQqkpc0
7wpVHgY3JhSmsGe2AZzoPdBxVnKaPHD8p35my+A1sWIketWVZtnigiErVrNanjObstSLo/s4ba2f
y89y6b0m3TapV82bqk0q8tkS7h0ZlS6j6cOhACRin/h/gwbJ4N4lefUT4l7hHhOMiQiKkBhf5MxL
ahdmjVhZLtIW4x8JHA2rT6HMwKbly95X/M6Ea4bcQ1pZh0bu8gKb+Zp1CHtCVib4iMbO+N8xp8/z
wIIEZEC21JS//cD6w5aDTkPNgDuCOEQyqgtSg8dYv1btNR9ZObmjFpfAWW2YqraZi5+1gZrXf9aB
l+HXN72UNImj7luVNZCIfg36HEdqJPwPznf94yQ+EwRY6ODPWtHWuE9nYzG54jLBA2gYabrBCEY1
RuFmw0YPjmuQeEkNTL12mFrrCTodGM6Ia0kHenhk1wqCDcZtGm1lOVtIpgN7HnvC5z2kpJI9I4xZ
zQ06SBjqRBwiQRQzJCa8HP4e1lMbDlt219YdCo4n3jixh5D4/RqyWFlCZvEzaTaC19I/zxIqh47b
N79ZGJCytIKRgkdxgk63cadkfKL1aXh784LMAEfG8+tMzOQ3yHdoDSqfZsvo4MIHo/dM0llauZw8
DsfLBh2GtmcHt+l5IL5KVlDDUNl0JIb8HUxI85mVK0zREuWKVStBFRb3+RqBzohoKhDrlVPzsQ4Y
7rd4UQRcaq5e9GrNkSsGIA/MA+e5IzOTcGAruouvlEutUjoCWnBpgn++cpE1HN/Xh9yWzjfxelJe
slfFo1laHnIJKK8W9Vf37yQtAMRGBbvI0ELFsC3bm2bsUXa41UXgh+6Uv4j3VmTuj6GamnqPIU3+
ujSV4JeYpuUPQkn1JikCSpBcWDUbUfmGDTwoJ3QnIO9VYOBCSU21Wj+bstPfaygyaKKYNCzLqwJa
bck4Jih3ZRiioKOtbjw/rl6yOSKFpGcCt3y0KfxtYaqe+NFCu82geHT04PLcObhZ2LIf3N7CtlWZ
tU9d1YqUgmeO4EDUbcy2vlWAeNkYu+qtx3j2auqwe+LVqQEUSp7o9BlrFtuHpK7fK3cmM79kzfrT
VCEhQO7MKttGUxg/5t7EQYFJ21CMFI7VG+MJQqKQNht4Owklu0NC8yXestO58pgQChRwsv/t+zSI
9QuGQBFR2CQ9nWIYApeXU/bvNh+DrF/d5UcUlRKcG2ErjnF835zZUrRPW7PmI2iMQ8/N0lN22ajx
2IlogbULrzfe3OKWR9bO1IqObU+5vUANybcF9/MZvl3cXazGDt5kcC3oy2Yx+daZ3svnLMqZEDwI
2OepFPhKuk7i35oyLQyTkOLvIWrD+N2zFcK55gz7gsbJ/yTJeltgkw/cmM5o2mi/NhGsjwHq3roX
caKf89TLvlpzIw/SuHMONa+dbNu3A1cXNJzkIfQq+sScHjAL+SJ4G9tEcZiOUrU02yW/jSJVXXNK
0iJs0n0z+QOiX5F3hCnYHfZGuhS3nSLMrYptVX+ePKIhu5GgwV9nddK/bALqBU5+LM5JWK0/J56D
ZqsGHX0si9NnmE55/kY5eP7QlRQxNbDAPMbAktxt48+w9yaXt9YmZ5T9oQYvQcANDewgLGyGfr8g
so4QQQyRXlUpL0U0ND+VRdW6JHx5v4kRwhEBJseIv5ZZdImIseYH3UBHIAQwmn1tkugxlNYx+0FW
2VVUC49kf0mKDFaHbB+noY5/25zb5UAhQzkbdiiJag88EoNxwqZAh8b9ZR1ByBy6tgumk5HL7O+k
7IGsYkZ5f7ws8kj0BYscTrkZkuey8sFiTAT8s90Cu7jZNs04Q6XqczfQm9kXgovFnYMLjTPnSyE/
Kc7gS/nAd4lvPbAS8oz1xSegBZSaQ802J2asYWnvmgK9excr3/L/IPX/8BPMtG6DxeNxZgTUT9md
IjX9FASgyrv6mZMAUmhhbv0sSEdFh3gA1k8VCM2kf9I90dgNG5W4e+u1AzqBy5zGd6nM429X9IS+
/abv/s0TyQNWhDTzyOLPEbDn79WDjBJsKq/t44cbHYA0GpdVQ+gNidonyU+ioxbHGba3+dB0AHrK
yGxYWCATkVxiv0ySn8hWt2gJhBimkU2wLkfdj0haNPqDZYqUJ3CpWJo4avCHcbJ55XRZvJzwmyld
NVNvTwWLETgbRmXG8i5FJ1tmfveV92Ef7+PM00CWuzD7bnkwfVGZYGVXMzYqY8LOkO2WeqSx2qNP
/lGqDddkW2VdNDaXtff9+IwQ3NK3VcRq+fp72ZvgOvEiqv6ynscy1Y6DqG8rofrbKAPGrWKkaJVR
vyKPwNgOUTaVlMywZI6irbOrXxE73t4OcxD79UIdzVICoNGp+6HYrjmag9GZR+ffT+YvPOmA6IHX
1svVAjhXoOMFu+X5cptqJjYEs3XqXiQtiy6k2ROx6yPn6E6ROUWjOZu1799Kt+DPsY7Cto/5giCy
ibQTf6kEqhWnMjoGm5rMdfk0p+XARpYyKb8jJFd1MtEYvzl9PFvyhiF1Gr9qzL/OBnTEKuiR/DAO
aF62RDPV7+H0xf1RDV3zSmyxlxvDsRdsRR1V7MpJ+yV6G9lw+DrD7iZM4KvBnrzFh2udslTHHhXF
6nYvm9qtdmM0+g94PmbkUYDuGm/oa5Xd3ez1+fidYrO6fx3y6oK3xKDh7VD8Ps7+Ej6lM4rrzzaf
sZ0L323nc1PGFYVw0GmN3iJm5frL4HeOw67O6BtzprApddyNR+vPuTLccHORko7+TGYEAchHcfQ1
r1dfAWYZJHZyUnTyboiJYLJUKU+KzRjIltVSUJ0G8Rgnt2NgywKAFSBnFpKE88uyIAIyz3aL7ZYB
5yIaUi371tVJD7VblP78yKMlq/5KjO7+FCDcsvjDoOpvoAil9Q/67Y198YrQvlgirEhVyxRzgzch
9EKu1XyGCr8W4seK+p7xGldT9gbbWS0/s6GYmqvrjULcZ6wC53FXFAEwBfoCyZ0hy8d6o4o63D4K
qSfRPi7/N6CK/hEloYB41BZlv2tZ5c1RVeKwbNDak+ExNr21p043/R2vd1419O3m6Q+SGOuNJPkj
Qgc2IWBmatG/pbaoo/u5lEruXMO/+Kc2RRN80Cr1oucItivfNpFkZFdIWYSH2IxlHnmINxytW9h0
e7yixD3MxqRHTuN5tNWzwGjn8jPNpiLJO3yRCUcIhXNE5jGxM+Id0B4gkqlepu6NthQgjDTuE/OA
JdDIfWPQ2D/Nyj2i+c3g+B7INOj8Gd4YDkkQGv1OaLILN2Nn58dsmCEc1eu0EhGF5xqdfC3b5Q5T
txPvzdCu086RPWsgN/jedLrnxPWKf5gFi3/u6VyMTwML8Nr3xg+5TNBSkD0kiWwu+j8zvi55oqgi
jrF6QwRN1JC1Z03mTFyHoaRmvQIw+oDqDPZRe8dEythVkfQJntlO0cdvPrAumq9EMZLPWISZ+wLb
cAL/xZR7AUrTRw+GBMpw1di1R7SPuiaFT3jhTLUEiM/qoUp+A+OUuDkEn4VzzicnLF45MBKUB8yv
e3faVgVFltc46uvglRKYD04QHY4KH0FIZzsAsKAwSCXZhXUOQ+A1JwsRHjnuuyeiETp+xfxjJ5dH
rjLftaEVT3OVZ/YkgR9c5zn1XhNVUkB0aAvsS1PnF1m7aG94Fil4lbzisKRGLv3t4k/6unS3Rklo
8M6eKwcv/TLSv6HVS12ErsFkofMQKxyd80omMqPF6MImfPSHlM2R/jrM9gEbiagmG75z/1fp4dp+
ck8Vck/Qk8gHk4rkFW40Gc5fbI4neBkhKbDLTUf9VLG03qJYcMiNaEVsooB380UgcnX3dYN7TzMs
Ge875SgSgS4QvohGmqKe2mPf00AAK50p/OCRsNS976vulZBT/cUMGyVfio/5ZaIBRbMUosRJydf6
Hz23PkYv0wIPaVmWLDsvTZo9k8Je090I/mDYGjCv0EuwD+5Re3uMOX6lXG87UdweR5I217ZzKrGT
RdBVL4ltB+8QrBVz6riQXQWfMq+W/V9u9CjjSsaHUtUIBTLOcCLqaQHnkVSd2gWYSlx1eT43u4n3
sfMukXTDj3F03lIaN5QpGucYRLwqgppveMNiCBHfs+FlnZBu/IbXek/BSHBkVa1TPDTBslIyHssc
e7LvcNRiGy3XUbCmmmMaKHOWcKjKtCv1hbi5b7Tbv9mub284t9VznwrUYue+B5EePEHOL4Oj4W7v
j7HljntvBMerzejBmwM6p6byWIxSfWZZHP2NiRBzIFjV9KeswoplD4NpQRIAdP/Rj2HF8k1279TE
cerlnbmWTIfNJ+8a1ESl2PA1ZxxGOqpapwQFk+Y160qys9dK4EIkJKiRrjnbF445FYyviOCC/XFj
HNhHRegU1GmHqbuvbJ7m25BkYXHUbpez6rPqfmul3YY522kJTjpq9k8ph7VmLwn5XzuFrb9DWXdn
RMVWzCBWaXuTcy7142Q7iYMEKcV9h4gDlQ5aNSPgFFVivS5rAazX81VrTlU4tN3BuojuhHM6obds
ffWcU0l3mwHdL2B0iZCE55bVjC6KYETLaZdggz1LzpEQRWEfDwPhVZNzHVqntj+D/7fNFN2SU7UV
rH27J2K/nDkJBdm9EE37wWRaDUfhhRIowmAAtKciG3bUtFpaORDUDn5YzwcnYknIhl26djlUg+rz
c5WTeYeE4ikUT24aVL5wjpZjgr9UPXicENY7KcNJ7sckErc9H/lUNCchs+ApMVPQfsqcNdIsD7GD
OeLmRu8JS8SgsWn8TlrZMVA2wPKsK8iFM86MS0LAOIg4UQVhF3LcVlkats+B9fQ5CHXugLn1h/Xg
IY61T+G0Dn8VuVcsDGtjr7obmtTujLixsFGX1t3kINbfodZibzgNBYenCTw/i28oXDxpEbf5wePA
cdtk0hTBR0donvL5fxyd15KjyBZFv4gISPyrkFepvH8hqrp78C4hyYSvv0v3bWJierpKgsxj9l7b
FNaP49r429j0eM0ONZ5yi2QGPlEfWT+sz6vIhtgcBHYkjwIbi77g69Aum3l3tawLkib0IU2TUmpm
gcUeFqYetk9ZlXuOE+sRBWPvJN2E1Tom3a8Kml0UeOGctDkrBdTV0qUzVa36XsaouvgGoVYSM3uP
D4FygwF6EmyfgFIypMJNliaQ3ODYAcITzbRj0PYHXAS6BVfMSmQFO7CyzwzyGO1rG5jK+sjRIF6k
qkOTBPBylj1JggShDha6ASpKKmHARuv0sWIKavZI8UAkTwpEEfrh7okDzn4hIiRdn+QQUuCx2+xa
aiWD56zubwxm328sQAj19ElwHaIOBx0Ritg2fUtRwn2zTBQl36FhgIE4SrjHromaB2fwup+uvdFD
1gFm8hDHi3tXWiOX/7QKA1ep7OxL0zuL+m3sIu6fbAyMewrmnp5+8YP21ekbPzuHLLrrs82g7OAV
rkRSYVphP/WsD9F8OIH48Zzbk1JEQpP71/kdHBQ3wua5AD/Uu4BokpTKRDkMvx0n67drn0H5JiiS
8CB2CG7+spg59bYNcohwa/gWqt2NpepxxBPluaeDWlpu+kmWz3KxZ/vgKQI4N3AwGLKwVwOkMQsb
ow4zc2WlB5bJAYvDMUtD/5DOvbotQ0Z3ffZyaf6SdBH8GyiJ7qBC5ggUBOnVh1GG8/qGmJxqw3dM
+leqPpuu0rHSRw4cCFkIlyewYi7o1o07UeWf/p8R8mnrhQsSDbxMxZ8pzMh+tgcMJTtI5ZycTZ+3
1o814uwVQlbRQ5UX/jtmj87+YrnaRs+65ZxESslVaBOkvPZ+4vj2On25ZrYttkY36cM2z4coRQ2C
dXmj6QBQyDd5L08FYN7wFY2OBxqLpaj1Na6edwF1tUgAgqWDXSquFBRy5bvw023+BThVH7MOFKv2
rJ0w01uPkucOqd+YXfmK6i8snRWhG2MfzsQ9dONVjSA9Ydz283yZnJxQuU3uNhkvNF95+5MxFwo+
vX4cBY1DWxHRxcgVrTo9EV+L4vulwgOp5XH2NORwR81k3WH+AxszYWT5hnUQR5wBdjqfpIxMe6xD
9Lp7L+TAPedUeP7Rdv30WtNJro9evyL6GMPVZASG5CI70QWjxt7YLCrT83DL4n5EU7CuB7vwe/tB
uUDIG2BpSAGcBq6VrAdFldry2+J/rGLhP7VuJc83k+y6624LAmAZ7mMAyOqfWJilbWdUUqiFyRXf
4gB0ztiCA5ZwXZRl42s163H+M1nN2E4Iv2S4PHdRXls7qc3tQRcioHWgknrNREUy9EbzIP2wkbPE
103h4O6gIabuo6MLFZ/inmbt2jRhcF6JtvDvUFcyFYx4xacPhpiqPsS1a5kkH+MJGswixy3olHra
jQwtuE2jmw02qQMvMD9Lmo7wiXl8zbQmcbjqNwuQt/vgg/Vi/Uy+NOP+bb9YmOBvPdsVVbsc7pkl
BuO+o6lAhZHXNO4IGivzMy2tYrAoe/2n1H26PPqzGTBvT3NMcA7nLdY2X/vzE5MUx0F/d9NXceXk
9zAww4YJHAM1lvmEaiXCX3T7RGDnWB/ymYVioskQOdvNFJB3oSdO0aoo+24Lvi98uFlyaZfIZ/Q2
gXEa67Elk2zZ+O5I1Mo0wF/c2xo7OAQwAuG32reyFzJAhHNG4Rvya6hsbvYSjMCrGQDsJxDUQ/JT
zJyzfjNzmIX7pnCsM0lKaFZECZVnxyqUaqqfImdISqI9ceGUSJsI6ChLp1mgCGe23K5gdIK9y9Tt
147LJWUdEY/3jINu4kxotNsMN/bKp2Hg9WH8oALRuQIPxsCiafcMYFixQxm/kc8EOZJJOMEad4fe
SJJo3F5vGep2j1mJHzsZ0pFOAYW7JBfhlhC8OADnkmiyZput3uT/CftGdW8Tzm/xwMrXFskQZA7S
T4CFV3SH1UVCW1yTtcRYRkpaU+ozQXvlPwc0ULbPQJ9d3FAWGdwDdzBvbTlYyJun2LqUpCoFd4Xt
rvG5KPyuBpjlmX+x6FXxwVE2PzVxEXZndrV4ZTchC7KnMnbMjVRsayaJ0YyG1CXUkiBz09NcaFam
DKIcyhxHTThoybGedmmXd5+YENf6gW+zbc946AhqWwpwaCd2iJgKeMzd5W9JycOdoYKxSfD1CZIK
BCPsLRcN+3mrTzUx3S2RRBTUae2TPlKha+/x30cbR+GtigDn2ohsi+5cA5MG4cM07BgORFDAEmSY
tVVooUhAZ2H6vKIMDI9sCQPzVk8hJpQRcsNRerLKEqTstwxKgnC65ylDvxPEurFeIoO1kuONZd8j
4wPvyeqYCzxmfELEpecpIx4PA+shtEpEqj0br5+uIXJ402up0BaEnjlYS1Nc2dsL71Bygpy1bXSO
NAQY533s+YrkFA7g0sX76kftA8ZZ+xCQagOysmvluF9yBP0vrCuzV4JU2/7YVpF10M1EGok9RPJc
RcwbnwzrzvIHm7yCcxcFa/FXlhaBqHBBefBZkLrDx4xk4xxag01mpsG1Pg9W1tzpFVfuxsjKhXMc
YqxPIlzP/XlR0LHZgsV+vQ+VZSDtLMQ38G80ZB2H33NrkfHAVGJmm0auip89zCDwzBmSD0D2HNrn
f8APFVom9nrPfP85v18UFuGuckERoCeYavVR12mHnzpkZyjIKGYCyb6l3XEdSu8wcevgzCHYydnI
pQZEitVC3TUtu6pHW+KCYnaBf5hE1KLb6aGEO8gCZKX8BeNLqqUe03WXag0612ckE9550Ewf85kM
u6TP8+pjaqLS3UfEzhekq6/+w9I6U7rDpzT4uBVvEO6VVc4TIhoWHMx0XeQQpRN/Y0ICeANIZBru
O4bi4QZdTf8Nky5n8pTeSIclpRyLsRkHjRXUJYF9JS3exl/AJDzF2kZLKOyyf+qoyuwjjYL48Efl
sB4uI30kf7RdH42NOgsNGlps3NSrfUF1RPCYkX0UP+dhE8ndKkrJWHgS/zER1bR3PHl/Kan1GaEo
CmSbsxg0yizt/27iZxIoiVV0z0PQq6cInpGfWJZG/oM6Dd/oQvDXjY49kFGkqvqvMxYo2BMqu2gP
ssVLX1U05mcHxGX9D/+SC38O+6tAyVeMA0BCzWSewG7X2PNBwZ8w7x7NrP03ddyhOEbonRgKYmAG
me+0r3Pqo59ZvSLD/5sNZIFuWZfN0wUgRgRZHjvRboXGj1Wh9ZaXERAIlVacL/EXWYAhhB0BGBCy
SZvfE7Kw8EovLuKj3ApFAbbSFCQxFmhJL2lUlP+NYYDGLAB/NjGUiUoHk8ItaxPzOkVROMvsxch1
vtMLy+KkI5Q2TeypWYhMxGj2ILhrxle/jdJuMw5TWxza2fJAQsQmu2elxi8upCJcr3U6cYknmIAb
ma54BjQKVs4pxC6/VNgq4y/2mLtvpCID8RjW0D6OarSGQ+fh0j8QU3CrDC0W7aehGaqjkSj8k6UO
V0x9mSMvgGXNL+qepiZAgkrrfimUl27zsYtgFyv071tgiD521ADYASJ7IhyOtoyWjDgCLyWbz2mq
9D/GRRwZsEJUvKVjtn7QRdM95p0NyjH1PNW8V0u6smbysa6/0NeDTrVCWsYEhQTaMVGG4kiEnlr2
wdoF/VnXud/dUeoZ/kNh+f/B2JsgVo0iPKRxFBFwGDTobzPs9MOJPEFccwussZRROh/YezQV7ivY
9YgNcYCvCi5NJuBtlAgFV1wY8sh0o58+s6gPw+DiUiYvX+1qpHUyRHFex6DBisSk0XsPELEESTF6
RG3BMFgJYdBWNyIBDPIeUSBZmIAA7FgGB96f3DvouILdVyLaeR0l8WRHEOg5PDpZKnGLNvAgwtoj
Az0WdTTtYq5oDZ1YVRZmB6NutiE72nlyWB5ACQkPdWw83vou7NQ7UbrpvIdxQE4MCny43N1sR3JD
uCxMUi5cdUec5Q1ohTqX3mQxFpAmt1y3rBGU3MZ6kR+zJtOJGgZB2o4JFu6DKBTqDZbuRO4kbcCX
kh3L5B4xMcc6pDUbIT+xVZuUdiYmYnmcnkFakU1BT2phW7NFf5ajDuSdTTN8oy1OoT44djvc85rm
62WpZu+7tCq6dlI6xvWuKhf7ZySYqE/StQ/fRl21dOV4+Ukm5STNE/zTzcKCn3ZgB8MxeKM5zshR
KF1rIGHEju9NZU/Rdaw1FzTYDOct10N8z6S6Krjz8po5eav1XSs6wqHgpsx7uYJGu1a6KB6Mo6Ms
GTpJ1p5VqjY/c/FUDw1tK1GQThhHV8OYFau2O7n/ldA3Dk64VOj1YUjumYJYwRkipuGwEGn+yGVm
6w2L7MDZ6bVAg5l3wOYEShgep2GwPrHziz9RPRCviVN5OBAHVP/rhdX9thPhaYiQUgbxdLJl2UKd
zZxHn/xKCEOesJBiwtejGRYLU4pkdCZ06KkzstZN3Ynk1o7p7d1MmJtIeKmhQE39ipxvE/LwLtts
XXyV9B7Unq2jrWrfMchzk6YvXO+JLXqldoYop9sKfpbpbl1BfaNWtZr+StFA6t9mJtHwhQemJfmQ
6SVdlJtO70HVUYrZJbFSWL5jVKPOzEuxayNE6VvoBzjFR1y+/zwxR28VZS3pzCbvf6FLohYRRi/q
2utODB8uG79dKGvlMzK0WJzAcJ8+iPQA0BSgZXyw+xzVOlnNKHZAa300ZEHFCdYLyBEFp73Ppmqe
zn4TGXtbCZcFSUWO8+PiMew+juVkppMei+gZpAFzA4+pRcyPrkgcLvjMyVsCp7MhoIIuv41TMhRx
hObRMRr8ECmPwHV5IiocMTIQMkHUHxGS7y49hPWLxjiFy6WlvBpfZ9mTO4doqpnbfSL0QfDj+9gq
d0yecpbsWe2144ffpfF6oltTM3zRLgatHqWrfZR80sy/SQO0b9Qkv34miWN5WFRIm5JjODvhccua
fU9iZnfPqiu6QOL1eegCTDsgFzq40yu5NfWlAc3mHFL5fz67iSLwpB0w/ImMrF28pp48FB5Yj29U
+uJBG4rCrUMkhkqEhNxF9bUA20gQgOSElRjdh7Xc9BAHqgM+wRkjpG85gsvLc2pyCNz1aRZuyPS3
0uNTA7+NifHk4+F6921yAX4aEBXBJYYzC0wsDjPl9I9R7qGp3vK3tYvFdV05jC6YebosQ7kQNQyk
qCb6eIUzwINdzMz2HcQ1LyAVdLfXRkdPFJZet5tW0176sbbnre94eNe7lYLkk7Yozw5sDWZG4ZUY
z7ELNW9LseHGu3oKxrd2UbQHfW5rqENL4R+7kJnzTkgR/MUkrDgcFdfHpm9b8VHOIrqAniw/o46Q
iw0RLYq8PBkMP5206aiHjrgFonBRzGx8FmR0OM7kPyLmTEnLC7sx2k1ybDtMj111chHZqOPSdcY7
MJ4hOYgSksWtqVBaH0hs6L5WMjytT9teyFq3oOLV9DPpfCS91DzGmHwRWFhD1f1YFjLdJAZ7QA0b
dEgJCeGzGH3ksnG/Ydmu1WkiUOA6AlgxG5Eu039QLcpgu3oudtk1wNF9JIdCBzumZ11znvV6sy4A
YEK2SgpczHoPIztaN3/8EzqZ/5v3A1bvyJrqFXsd8c/53OKVwKVa56e8dawn3O0SU1qE5OKOfIbU
vlCfp0ihFzFo/9ARopWdCOmtt41KkWskkI/S5hjHAEku2l3A0MAjQMjmMdBO6Gia/MLmdnlKCx7S
I3bOhbs5yEn8lD5XKJI+ODp7KnvkcWuoB/8FWxyxnU2mcneH/QgbAUJVrUFjeCQxQVajcylG5ucQ
0V2VF7twqgPSM+AULebWQuAvAVMi1894Vto/WXY9Fn+qqsKiaDVSEL4Cjh8t34b6caWy58/B2duz
Ya2ksy0xdLg7YqLI3ws6j4a2oZ1bAUFgDyQ5iv/xFmMVkn0AEdOOaj/+p5CRTsiPBxZBnUe7sPFp
+5njyDr7yNyWkeZDwBomfSEvDp8lkMYY4yYvCUKYy1KPvfuPKmQt9zMX1L+OLJyvfiJE+xRHAzQr
zYJmRdgg2JrwBLbxGXuFPJNKkKXnfhidlykOGl5LthXOvsZPpc9kR5j/SGW2/7RMgerbC1NHO8w3
AUvQKerXrbQhdKMltMZ7cG3aehMzVqh0KZgyMG+sXBrlrECyxXSsUq8NgBn7mmbMsv/2FXEBhwVJ
Ip8pGCvvkwcQ80UyQnpKjzlfvviVwWQ7p6VAzcd8qzdWfQxD164wrwrvP5roAQG/4Ss6pyYgSXZr
Od6EPtJjCvfX8ksK8Ih3j7CEdJT2CQIWhmILKW96dBYeynOK2xVLh0A8yokkoNGnvu31IUmuyK2T
IGWUq7bCQIsFnQLnhE2ca/lcY8rlErLT3AquPWBmeKMxRc8ui4Gv78BuBMGz4wzsnbG7zMXenvmJ
71FHI87Soy9PgWUF7mkN/ZqZnBdg1Zohdbn0MpY/7LMhrO95TlMSzmam9ECPKwA04dQEuwI6lsdH
yjLZnO0cER4zYj8K3xo8DoDiahm6LIg79WkXvfgZ0M7EryPuRMD4LAjPsR4VabtBGT5zzlsknC2a
UStsgvZu7j2COIe1QasPwSY+jiypyLV3JveiwAabAyUmzXZvRRHTRXwtzdaPjOfvkRiE9Ydbsvo4
5ZqS/DXOQZhs1JTlwZWoCUTQcKWDAnVB2QT5CyNZn+a9YlAQHKYBijej3eYGpoh9+Kyg00N2N9s1
s+hZN+FAqukLAiuvuV/hVBV7Jmnpb9sBKcWziBxt30xkZCaNo1lI0SKR42fC3nxa62w+81AH1rH3
+9C7MlPDy4eUstpKICV/W9V7yBmD0oXnOjqOtWnwdmu0hQGDphWtQrVZZhvPfKmU0buG4JuYXCuv
b4+TRY7lzpcRma42EBbr1AWzVGduJmc+Ri7d1zNOmvnmLWxodacMJnsRs6zfrDgNCCXzbOJ2Ijv1
vykeOFHGlkrsIBYGFpsUQQPS2po4o0MTe8TMY/AEdSomXz+ivY7qt5Cx3S1CWIkLv8DicjIiF9lW
aQxh03Vh9MZ1v9RfMUb1BcJAX8zWczC2yFwKBWQFly96jXeAvQEoQZw7KO418oBgJ1U5FpeUTGdE
uJaXV5el1177tQbk9v3wQ8n0p/fFEDo/7cju9IgbPYv3nTu691NE/4LlO8+sZK6AWpy5b1bok5SA
/J1O0FrPJawqxjNrP6zTi+7srkL9rSAOnBV8smCvfEZgZzYTavnJRTV/3kimoGb0OjN3TFN7C6Yh
9xjZOE2Wn3BRhxYE4D5EBTpls32xpB1EiSF9sL8L6plkxZgRHAPkwstaTfgZZycYC8hzeeJUMrq/
bV1QLZVFA1lSAfTaIOwNL6VIMzLEIdogeyc9nJ4YMRSA11v30s1rWB5M1JTejvQbXp5gBPICOZEH
4YU5cwRbaIk528GXWDoxGZo1tK6xxy3WTVn6BwvLHD/1kpv3rjJrwOcT8GfjhzJQy/hKFp4snwL0
OTd1jnJSqgZycnAvs8w8tXCvQPFB5sNbXy5FANEKU/I+NLGgXYBc3yPrK9L00AU5sP6NY/icsFAU
UFTXbWNcKQgID732g0bXPNmB2zqAaAt8CAzIgrPNIsmiibc8hPFhJV5I317J6tI14I4d1sUm2gqO
VRw1Rd8dVDAM4ZsXF3SVLCPXPTZsXA4DzJ8J2TebGrZPmi1+EYrwjeMVNTjO4YD3SYaKOERIW9/j
HIq/OTg5dEUclXBIY8ZFyCxs+yNn8EokJYpBosnt3v82RUVqNaUIyfB0mQRNpj1BPLBNuC4fUQGR
5OU6rfswLIFPohq0cerFbgw5xzZDCsEH27mE9yCquLB3C7KmW+hJ4NuHFUDrK4tm9igtmurqEDDS
QAaW/T8SGWgfrhAlhX32jIhL6PMBIQKyoZJhQTiRUDpJ432jQoFWwsYMj+ESMZeHtDr49SVupL93
GVIQ6zLUgdlSOgpOVrLoUJYHpWHpphRCL86fHi477giGz1zPaQJVI/tXTPZA4GI3g5aOV/evKkjh
y+q0+KUHAmuBBvEv9FiyHRw84ie3YVS2IYC8tH45h5HypyMP4Y4ikejP2nJCJGU19MG7rvPg0Xmu
GtpjYVDFIoIDVH6f025/N8yqym0ow/LV7r0Ho0xcP8jSiLswVJVJFum7ZMQsIRjHeLFs9zgExgP1
wTqQmTjYh4IjAq3mC336FOzZra6kGayKMqeul5JKtBmpr6D8rbrFftnQP0IpQgAIwb6tnsJezMVV
ibX646yd5+yaBmuD4jezaHsS+vf1t1rQEB6a1e1NgjqV6O1M0ROeHUZ/Y9KGTtlvrCrokDy0jf0h
50p/DM4QDvsm0k68k6VjuZcui9NPnol5OMAx9bOPuQbInYTWyIA8DJfg2iz0FNsIvR8x0abPiHka
UrFww6biNY404XR9PK3zuxw0CE4d+/ZdR8JJswVUQjIogy/XbDvHy9/bxcZ55VZgMrAasV+MtyZG
b5fYZhybK96Sjoq2bVHtLM5iX+zFJ6y6x3kKHCPKlI3arWyo/V5tnH/284wFq7gQkNa334zNJ7jQ
MscqtfAkmrR+pvPNPsHvMVzDisVMS4Vp5iV+Zlt4EbMGtW+zHYkZQGTXBXDkEpl31nS3tqHqk4W+
p3iZ/UFyiJnQj7cxEjOMhDNjPrBmeFIMMmM5pLXHoa5svHGjpfgZbxoTTCkMWEFB8YDPzpgd2m7E
/drXTR/DTIfN1LPGGLKS2VnZ498Zes1wsi0ChdBXW5GDPBwbHk1FPbpOZx9yAk30esV1nLOQHSzs
9vJR9MXg7Om8+u59ae2V5C7X7ad4XxXpiI88yPEojwEe5+em9xQfLGQ5oBOIjBVuS5bZ8XKWKzLG
vSEup7kOURsEd2UxcT5enMzrSFZBqR3N4Ow45zy4B72vDqzllfplD2X8z5QNafku8wYtMxEosBIS
ZyTUdlvKfm3vbIb1qMkaJrhgwqJ0Ahc1hLjjZ0bo9cFp+eMveY3fCcQaqwqEur3yrXOpmFMfVrvJ
i8ehRqu5oeEf+I8arXMgdhl5AWjeZ3k3OaY2X2XWCQLYrMUjpsGu2yTuvfFCFo23vthw5txzP9fA
oSxnmcOTohE2m4ISlPhQ8iiYMbTBQrnrDWCYDpr1wR/6H403oAodRGYUkSipuKRbKEAZ2CA6Keih
Z8lKVSWpcsVKfwxSe+tA+ISEENi63U4dGuJtLCxVP9slmX9yMwSE517lwsWF3GsC2HRl/RCo51K4
Y3ulkFrGd1/T/TLbrLJs61sG16CLEBd2SdBNfybfXfN7XPPirnWUfEXmbTdHdxDQwQLMIDYDg444
m8WlEqxbwSyoc1qbTVAxTHelUXCQa50atCbDfCOCdYCivtoSdSw2oCr6rXi/9A6waFATyULJuZly
QGJIUe0YAjpfjBce3CFG1V2A4g2OS7yOrNtIzKwTFFuEoYJqxo0UUwYSIBsC7WPVrnV/NZ2gTW8H
YNJE7Rq0gxWhK/GpmjwVfTqMbT86lL9oXhDhXPO6LNZ7a57t5hvEiCweWwyXkHbAxKzIwWUdhy+K
Pm3YwlrQP91oUbJ3PpXJET18+ok2uD9BK0N1jy7O5qWnnbqbmwEV43Qr1Ih1ZOL0ysJhCC8AdfEV
2IgvnUQPxjFHha5A7IbGmYLHnIcXQ1gN4ePeUmQ6bA3X3m8kkdMfROCrHAckw8WNdKKg3DptX8dn
nmjSKSD83fIZdP/FZqSWWz+gF4AkMi5nw/dtJ9pnsHw3oCtAtQF7drrIvs9WdfTV6jR/Vz9arDN/
Q9i8FM5gHkl+NfadJWz/g8rQa2rSm00JbhM6A9qSpC/HyPkwjWeW6sB3UWUsorEP+kwWiTj97nNX
pfvaDcv3glUqMWsVLx+2vRtA/YWFZZyz/o7b6S0ts0xisRcSEyUovNrZ+1Ro9ZX1c5p+8/KuLjBc
FvpoF4Y8s7d0mDff/tRo4pLxN8mwAQMgyvJnqgB23s5KOqDSF+LGOqn8UGxFVDPYU3U6oqFUReEN
L5p/rE+VzynMGcrk2Xvt1smc87gEwTBwt5BuU3ZYlPsAZjyQYP/2qFVl8EMb5o0fDcbSM0+YRkU/
RzizRB/QCJKo7kH5zYAQ/+LD8r1jGJVk1OeQ7fuPms1JT+IU3zpm/sVBaDaAGNwLVOIfPnHx90gZ
iAqEdTXqPUljYkJkkfaGUUjYTIyoIu8dRGRAZFs9W+4bGn2vO2iER86puhGAKKfIMHoOfPw8Sk9z
fayBn+e70nd6fJ+I4y4677OYKCVcFjvXwflH6WKlJ7s3eIzGtax+ecnlt8bmDk02sN1P9kfk0i1Q
EeNDHghCm9mi9Z9tmDpE2M5j9r4OjXoEM8XkusPtgLyNYGkcHp03t79UZbH+V1ku90vvE4u5zZQs
zBlzSfPcxir6Lwc/oslkFzpCDBtBxirzqa0SpOFmfQ+NJ07jglcysVy2lsnERLZnhcNVdGChmiIF
bhWUlKL1vZcukkuF2woilXTqW8XUO43L4uIWqY7mvDSMC4kZPUXTjKym6eem2ReTCeRWU5kRBQmR
nURhhMbk/ZqetXEeZx0SGVkwuwRPiZiR2syRJJQosVfElFu7yvf9q6gsheZjdcsHrhc28XMsBCx5
Gfos7jsTDGFSWJxOe1JUTHRITXhjgwPXLqePtLrRhmoZZRLdjo0Rc8z0+FM5Bdi1CIAQhl/SEGb8
ByNzU+E2ry3CHN5zCjlvozGqQI3FHi3GZ61i5AAbtParuM5Yif9bC1DhidSeVSXNwiwHIgJZOA1U
t+zFES7OKp755Z3NHhU0DEC6ceYQI3zSwumQ8Iba+jeWQ3Hxmi6uzt2a9fnRCrL22lYEZ2P6G+ZZ
bEyxumR3e0x1tjOGsi+DQy47FwFEvncqh/KibNmWNwtt3F01yRH2n8UXJE/h001B7lhCfvLYwOXO
MCkMCfNjH7xRUGbvroO55jA0AqXlCbB3Y75mvAHIV40f1wfF5OwZQmD0d0bGhw5/bhzvS6eTMldi
fojyRB8LsBkWf0cI2IQJfxPlomfT6LR/cFlEV6JyETC4uDxeQi3IH0Yz4dkPkcXQazg5q72y3wTA
ou5bx5/IjbFl4zz6qyncg89tFCMFt7xK9ns1V7UeEKGTmqCAhyEgpIJv/cheLjGVXwiSzAm9eQMR
urJoVljhsy4c7OgvrqjI44cg//mIHmcOiTtGmrtpipHxA35GDQ7HHhfs0oUzArJvlwCKlEe3hOOu
we1C5Wnu4p5k7r2n7egMWSL9nUOQmltVO27/SR05l2Tac1b8CCAZ72BMFLEgWfsvlLM+tJ5x37Fk
hP9ybmSiLhw6AjziJHMRdH4foy3QWzHAwsOYYrr/6K/n5WjsElxfTwDIO5psDn0MddzGQ2qzCQkH
wZQm14GfXsAEr9+oUtYfbJnuN1hjfhkRsdZhgoelbh8iIbpF6WC6KwhzWY+romRI8JNgXYopBT+J
iHZWPvk4NkeSONTNKUhz/sDcuAweUU+1NjIXKq7h6hciWO+gFVrLFrdgiJ+cCBXYf86NuyVbuiTe
7RAwoERX1fwOfaDHUw+gCbZB6Jb1JYVnZQFkJhbl2bf5U+UmRZXJMBitPccnyAjnCsC1wlY4y/B5
7SdSNpDpFyRYK3xtvA0kIhdcoW9ub1t/McI77jGET2Y/mXxKub1RExCagi+t20q3acr7m7r9jbeE
PJmxrJcEDE4pWMUu1VE4QwWyukqJ5/qDlwXx55QK76iIRWFBWnrmLojL0TuVhHLCZKPmh2aP5Yh0
lSJmbd+9W3XZ0IgVdM1k2WKI37lzQ9iOp2YxwV3Ldf9tpJDh1h2caT2wuK2Wc8Rci907xOX2Lzri
mA+i5P3uvpoAkOABX4Gr97dwoOXdr6x5Ssrqxv4EbkGaCGutIY2f3ZL3nMrVC/CMYe8HshSBMZBV
T1rtpkSrsrE7i+zcLKOcOgdxMw6AeNGcp/vbdQ4MpiZJS3jTTd3qOuK1ZV2WswVdxjZxCVoXyUpA
5/xSU8nnezha9nOXgd7c2LdvmcFmMxUH7D1VzIij40Sts0mjJNKNfWfbUXMkdpKsClqkdTgC7kEo
UFLaf5VLiJkh5qQ9zqhc+X2Rnz0CpAnSX9hjBd6ZLBgoeVJJHiDrpeXK/oLkijT3LdiXsw+pK+LI
fdNiQXSnPId9qQlcCalxspadLdzBfcyXeeW2wcmPGAj99OuUiwUn4loM19nmeo5Fr+N97jlMpljI
titK39oj7xbNh3ymn5CYePER/YuawR0uZAxosgpMoe5475sQXa7dvyLMIPgbPQf9i7QqnQIkXFS+
U53vP5TsCVf4mRhGCzmsvx3ve0Z3peAaM5b3HVybLPoAocC0TaEm4HwlqiA84rlhBw5IBubeQPuH
5MqNRXlwOXXa00gXNu8kpOVW7VmeFGLH9+pgds91xG6pVu66G5jvxONWdmxaggOqjonz0S5AUjrP
oirp8gbpW9Zh6txFHnwx8imIgl0Cj2KGPqS0FvtNeb6uabYslAi9zcxpaxdFGv4z8F1SUqBI7UBo
NgDOa+Fgo7HSZuQVY7JaPyNcXJb7ssdexbMMxrZTc89lSlLClWWoYiCqON0OABL8H5YcAiEsffV0
GFqQ8yckkyisigqiQuLj1Hi9GcFy7mdrwCbRzuO1tChwyXZc2O1YRkzMhrOJqnGqBWI/Qg4ynELo
GaaztrgwtphgODrJW2uzc0D+LbD6McoemKrDANL4dPQujLzVvM3/o+xMdiNX0iz9KoVcF9EczEhj
oasXTh81T6EhNoSkUHAejaSRfPr+WKtOJJBAb3Jx4+ZVyJ00+4dzvpMPZKZQNqTg6RJSKd9VYZe3
YQLHgERmnDMYtpGCD56IGJZynMdWp74EghKIeB0a3r1mXs6IoU7HxzXRJJwweVBXJG+QvtgWcXLt
FJYKXzt7HM8lGSDFzlcT0giSwBbUZIzlN22A6Vdh1yeYna65YfuaBk/AjyD4MqVXd5VjE1TV4E37
WUm5HPYIKI2I7M2mcPardIZpJEO6cAvpqkFX5Ylzmy5QXEdJ2gAFUK3UkfplNPctqUiHkgY9OCSA
OLwbrcK+O/QEmYjdNIIjOBa5S8U1kaeWX2awaD9dMqOww44IaJNcwL/9Sn7cOfUDsN4QW0hUObN8
ytZLNxmAhFlOwc6bLAhWB5PVJ6eBzQ0r3aDjir5r0ZMEHt+GbqdzUWj9W+fzIFE0kfe8pXyDc+De
7kedtTd4Zzs1nX3S+PRVYbulg46H6/Td6VrcB5WBOYQkq6v4aow7s9ns8CxGCN0BOPa0MZ9d0BYT
ioOlWyaEmeBdPmK7bE7gxCr7VSAGL57gd8T93QwIa+Xcp7YwM8xFfwtKzWJsdi6rZ2aLK6QF9Gp4
hncdg7b82a8C1AcBudqKxX1KRZxTu+NTKhLt3+GZIAeIDcDGaFkJF1qixtVsGYpi0ptvpSrItMsK
BopOKP3HJSN34BykijNr55fMzkmyG4i6QaXL8c9mvFxYzcYHUaqaNoqnUsT50U0JuYTPMoIbfioq
2wk3AIul56cQiT4yi0621bAriLBckiMNRim6/bo04W9plUW67xxr1b9aktuKfYki+Q7L2fycWXFu
dvhdGfTMdPEq0pCLb2sGkk9VT6HMblKbK095qDQlxv2nxEoyuhlDSPuR0Mz8EiCaXk4tpFrxYdGt
52S0oP7Jo8nKE/B+a1bCpdSTXj9WYRDiRrzcJSBd2zUt6lk4ZF9DNlZb/lVo/O7OY7zFfcgAFA27
kkUZsy5FUroMuypu0bPYQQaPTaSMiO/GAHnJtYIix0awitFH7rnrpDiS0W0p0iyIJ2/uOABjgagz
kewfMdID1op6jiVBvniQQJYBTAUNdE//1ozuzmXhCLkdHVtWfisPFRqnJecyOnyytgCoFUQ3Ikmk
DkitG6ub3eV2rBPZ/mEYODO9iR3bx7zeuJlzqsEfodIrMbRjkIf8vKrhgPy+SD4bR4XuQczpnFy7
oFZGki2dOY3X95nr6k+KGm6mjNJ2+Ui4C36EfYtCZKbY1aVzl2fh5p2i+X3tK3x6T+wdPfHeeoMF
xMMVk5PdNPbay8M8g3M5IBcuxh9BDyFilqopbIx+4vKVd+xtZYWWsYnh2FLpeOm9Ih7dQdGU5T1m
u3KZ+jvcnFNx4Bws63sAUQItIYi75CaTSDceeocG+yueNdyng6PFHLM8RtaZ4pVnSeN/S8oJd5P+
xuW7x82Gx2NkinUV2jCX3xeseUjgK93aGXu3hl2RMaz22r2LaTs8UOTDvuG/CG74M5zH1U9eBPYG
loqsWLLg1LBanr60UE6PMzdtraNpet85qW6gZl7BAqaQiAIyNvYaRVhI+JWKjY1puqLEilyLDBX2
3GnQ3KACDxPC1bJVsHBB1TIlF+300obb1flm+WqIDQ5Ok/BZkULkxZn8UeTUzQgv3TTZT6JpF8SV
Jqxu5qJzG3LTUzroKYYB8uUYCcfGMIoaED5wCcT3MD+4HfDsOayywtSGulu3E/ZTnYGyDKYWqAtg
ZtW6pzVf+/kOBm0gmLhByEHwY8/hr5mRR3nQVbgEpxGPjT62aLPzOarkUJF4D+nGfiY7iGRNhlNu
f7G9VpMrnImi5MzD0uMBMGniicEzqEkrIDl8pjfDTLG6GSBBxEBo8kPqG2i48BiOUAW7ujhXQB5E
gwGDw5D0tClweGuJDsrt3cJuvP0ohmHwX/wOoSx5S71PLJEJSL2MmtyknsZKTkfL/phJWNjugxxr
Cf+QbcVXPS5FHeG202Y3J7EtPgqV9nl6zXsTeNiiC3T5DV4CkPk74kI4pRkJ22T4JXYfQy3zQcTt
VN75UDB7QV4D67AZwBO8IrwFdMwtv0zPxf0+M/vwbthXFPaPX6OsR4o7W+CLEUsLRZhEwTQUajFp
5r6NbB5sYyDOXpuMHhLDhZXCVeUzaT0bobLN7Wh7nOpEhZB5hXkGDd7AzD+SSDl+l9Rx0x/0DYz9
iDBy1UgaSgclRUBo0Vx5xlhPAyEYdFXC8NALp/N9H/83e/XbAPS4eFAeBJ0Rpi5AJ5ygTTo+jZRf
XXjFNFsDiotwfWbgd2rsvmV2F0AMMvkdcMLGqGMDZK3rDvh+3QrEYm0HtorA5uOTXsg+MKjXVb5O
x6LOg/Ijpg6YrhVP3nAydU82RZWEmWGNXuvwPM3OYE6t7ZDAZ2kBroixBUZX4ywL6UobZfTCuH+Y
kAGn6Dh7XbngwYxSJKon0L4O1ejPl5LeCjUoH1K1r9CrsUhGrcDALC+zJ5SyHXN+ORUkG3W0DdGC
D6Ld1zU1/94y4UBpxPyCbi2tSadDOe3utLcM6ZmBjVzOAZs/e89Ky35xeYDCs02o8henPEPGKvfF
TeMNhNi6/frWlbY7HuyqqA22cI17S2AWYaYkY1QEuA2Yi7ZzOl2IiIp/dOMRp9zKWOkf5CFSftLa
OC1fCQq4yEfGIs+EK3fmEfUcsTfj7EFXaHJdBUfmejCQi05bUUO0Gus+b7ImlnmcSHrf4ukzGE1W
Jb4KZZprtCE5QL1ipYtyqNopiEo5Y/JIXMxsCiQphvGuyK617pvwGujC1OBmLtGxJYTYuwdWU5Rq
QZIQWRLkGQ9WYDU56s1mliuHIuRGpLwqfbeGJlvPFchGzbPt1PE1pwAyqWFSw3fK1vHFLu2ZlS+O
M5TyTkM9XAvkH8ymqBMYitOw7VShGrmbscsBlVh83gEL5CnxSqEf/naABMiHxaMQOVDd+AhQaFDS
K9JlgukeqXieXXQoB/s6mMtFHkiGSH/pSSiF+pce8BZ+efeaK8SVn36dMJWrJTitfSzZCxzbwrF+
J0qWPwOO8ppvw9G/RmtdsFSR+VdFBqXXF7AYLP7k8LJCaOMtf3Py7e4JS3LlXlaS277LxG8bUE4Q
xtHztWtGYmBiXNZ8ubnW0Dd/hgkNGDTSMFwfyc1K7xuIT8sprirZRWx4t/Caxg6aQ0CaMyEzfVCf
URmnYu+0TdgxA0Xk+Di47JqOQ08s1f06MNl/ZltFCgefT9pw3BKPtGNhIE+0SNDyUl28glDw/som
y89IqsHcY9zKXkQ3Jt1V7nugL8jZgYvuK8u+W5IJ5y/RotXTZIupOVb+4igSlkJBlB6o224n/Ew/
d/VcMJzmMDrmiJvrk8qa5F4JVtvnyWPaRexOGWJLnYiKPFi684FHiTS2d17AAPo+rSvjgxofBeYG
PSgGMkluRb6TYUEgA0AEF2Ys8yWwHJzeowkEbUKdYO4hA7q7g8tL3I7lBzhOHcRDhNRijSGGIvSt
U93HpGIUKAUKps+iJ6qnz9hDEyxqPTRqBkoI1yb3dojSElSZOJ220xpT27HzeY0/4wQj2z6ILfmE
7gho/Vib5LGr7PyPsHL7pmZMziDufyBdViiR7Rfruh2IeO8RJVbLAIN9yBmlgeOtbySYCvRhg7Y3
nfQch2QggTMrNmjhcA1rIEBuplduG7+ozLfjUAMHJBlA2Qia7DIRRbDNmXD/IQWcBNlc1loNe9tv
u+UabXvS3iBOwxIx5+kHVd/iE+LVJi8jXg95ZWRK4hXOhuKttob2Kyc8/k8OZdO52pKcX6weyWXE
lrG+6viVsn2KlZxxjUPexkvj6PA14Rx9knPRlui/OHxtNPi9/VKB1G0vpPFMR/Z+fMoqDggi9Fpp
ogDxuaa4ARw7A3+Ovxhbecg5oJSVJ1vmnnu2O5V9r7a9/lEsl0hcHNf8FEKwxZVnlbY6U+otrClD
fnsSqu0EqyqvTkiTa5tgXyH+INorkfpmACQo2I7zpDA3aSTkTlEwMyOBab0y4xTA30Jof4vUakgu
fIMe0GYH7fO+tmXBoqMN6ehmq4iBdA+ldq4HPIzZbvRmfFXcvPXd0mdmwp5gHKhErlPvvRW6zs26
9t3rqIrxHZ8jOJ3QUkVxCBLqyGgcnK1DzJL2d8cwCOZJxpDto7Ym/adfbYz34WAIQ0IskvvqunRr
f/rCecd4Fviw/5WYhZdydEU371ju2T/Eni4/bFrr8aZbY+SYO7+Ok28HCU8Bp27V3lllJH3vGoA7
nKao4d0jMnJV346dkvVR09Z5kRd0sn8WVcwinFi78Ig8cCTjgyjX7aXthxeTQGE5sEbdUIKIKAhI
om4nQQ3+C91uXqcejiOEbpEZBIaJJE3dD591sLzRpIHNLzXuaaA2XloR24toCbOzNYH18WLLuagx
LIlzKXrKYn+IZX2NrIyMUIATzXdurUyjMwr7Z9WI4h0nWfIVw8Ezh3rh7kbNEdKZDlOAsz0T/X3c
UiVGSTpBTW+GPvkArY39CGyTz2quiTuGQQlLPESPErAPusZxLwOPLCyCqsoqKgQufwLugy2UUFji
CfEPC0c/I4h5Jp5bPVSO7/0BGDABOhe991mm6EnO2C3oiL0GsQ9hX0tw8Ikzqu89bCMF93dmF3eO
jVHvzmS93Cio8A8wUSnc5ftSqvUCdX0GUVjNIBPtKmy9fTY7+F1aU2hBNd+NoDHRFw7nbmpmwGbQ
NJyTE6IQ5G9VEV40gCLZp9iK7R3uDjU+mp6WZ6d6rKpXjZb5uR7pEq6XLu0AhPdMAHYrDZA8pNaY
B0fO7uVCSyEQAxPl6lt3RmDDCM52TNNzwGDqTW+MRVP7vmrZI/zFVoNP+zAGLbDR44SYOktuWf4R
In1i0eDp4ZAHeErpP9xJ5nzORfJszbbMgDGF8djf1KP0fnGIB8FBpmmuoyUokw+NY0L/WRf81eLA
LHdwIt/g3SawW3jVZ5eW/vU4YB/AXoKUoCIECo3xvljE2N0ixFv0cTRLg6AQSYw17yWVWMzT7lq4
ILuY0d0TO14cERJWbrcrltINYTQEbv/mw3ltTrhw2+ZuwRlqYZuM4T1HILjq9IHkr8xl8r0ytEF1
syAeZnEK1QF/OYk4UMf8MiossZprw8GYnVcOaHRexAYmeJARGV3Qjww0kyKYtqABP+TQwPJWRqu0
51/pGvYCt6+u+iOyIqc6OCgSn2SCyWwfVOQHMU6xyl85CQHubdz6FK8MJJCbMtnvxS+mcuNPyAtM
razkRCTg7HMt4/3xbbaBBNdGPDXb8R80XXXyWzkF59ZhtMxWC4TNmeWOm/wh3gsxJLhC4R+bNkXo
HWDwTc8k6Cwei3PR2/W1TMdh/MMF72a3QCH4vHIMextEpxHP7lavP6GESOJnKFPbRnFZBXCCcuGx
Pm6O8fRoVlBf3HGJcs9CJoguqWLHt2BJl+yUJJj+d52eMZXRkSNZp5e3GaykDs2LT8kImcYvVRXl
ipo3qlEoOU+Spp7dQkWUen6fKgyq3AAgpIoVsjNFEdRH4A1KSQWYqF0eqHpccgEUVKhb4I7yRwPo
WG4YYyj9Mjk2oW/MxDsERIEVXKoCSNKjySh931scE/7ZSxgOIaGqDdbzdJ12SyKt8S1NpWquGoOg
NmKy2trEW3V9eO81s7YPDCpt7gbiKZu/rsNK8Ih8TcI4TeuUEagHx/MZfftUXqbUMDJjHhMifUqQ
dopHDwHqx4gfzLvtSS0ejk5MgQFDwcXusxR8XceJ5PaNFtHPposw96UkaPc9opNvJiT4vkkJEDeI
AWcHWDxRBshSrbhNX9pKLZ/UFcv02IUEOBNRZBx5QgHnYhmyWqGqHVrzur1Nklrn16Q1BPld27D8
2YcADFlZ4/WoGe4A7fYwbGIDBMDvetBVGYArOEzosdouJCoAt5q+aVC+DP3jXMk4fxmLKUPfz9fC
obXkLOO5ZsLYesh8J+j7FzoNQ/Ro4iQVGyhrHQii6EQ8+G8tBpUZiMWIZ50/UV74Nqhw0X/ykDb6
jBFqlOdJSSd748pzrAcm5iZ+Ekne6TNlDMmCZg48POOew5VSSS3qhxltdnrYdj7O2ZZ43g5+hnKL
npp1NrsmmwySWGA3jytJcUqZo4mZhXRh9YiOxJHZtKHCdgkzUldtguHm4MtMV98ACeBazGmQvXfC
JJdZYGNhoOSSi4VoZPrl+kw6EM11Zr44U44nTCTG/47JW9dRz2Ca9KHC4hINwsm9YxROFEmR86zu
txvM36au/lvoghZi4A0nigVgA5YGmRDwzVo7/Xmd7HGjVXUYquwQuScrm6VogQooUKR9rdarOMDK
xMxrhhnZTcruAAQa8ng0c6EkKgYEKn2p5t9WnZWPSxqmKcapVKLYRIoNuRkm3tvccj9iieyTX3YK
84XpvLFuLUwOOJU0L1SEII9qHtGamLYI3uwVvfXwNzMtaiQLCT4b5TaT/F8gZDBQtzKQ5RSAfzBe
Y0GWqIljdsh4/fYyHrFCIv9GmlybVb0VfpE3+w65/Tu6fpZ7mT8bcmbxGX6gqXEJDCJL5eJL4usO
E4Px12HddjzarZa7nof0FqYhg82yaNT4Bla0/FxXV29INRNbURqM3iOoIPNk3Hj4ILOy/utqUXzF
5M1eua4ZgTi2CPN3M5c5NjekRZ8MR1Fe9UvXt4ceDoN1CKsyfw/HGgSeg/75I8On9myhjU+RNyM/
2Rssi3dVSmDWLuwb9FdA3PpvXVCtsGd3i0estN5raHvu3yLL/ietaRyDaFVVjzp79Dsb8qVTEA2I
+pjtXVI7e99xORdnpKfFni1yda1QZkI+Iua426FghKlswJXWHHod/sVFdKQXYY9kkZHHnGukorA4
qpSPScgVOeftmi/YKLoU8dpOaZuOgG7PKnH0ieZvL1rtR6Rp9j/UWU12cE0dZBQwNdTOvHaD6wHR
oY2TSrAJV03L79oRbpPRVgRheeV75YCxiPNqJCwK4aqy0aigV8zj6cRhUP2YqRNfluG83YDglXU1
tn73HbDiC9HwVTXJryED+UNiQb46jKvo7gbPUc/cOYl/JomP+IYF3SwwjJrPaTdyrtK9WVnQX3pG
oOD9pqR87jtNKKXLfU2ib8PS9uCwcvkr9Gi9GBTB57Vr3XuYyhtdByyTZmdWpAhOuNojE+Zudcri
BBPakpbqui/X8FcNBWOMRjgOqBubBttI5lKkoALB3huyEXywEM10F1Mp92mahvSxix3uwkQQoAV0
IJnvHD3VgDmQknu7FDjZNaa+9cueqM6j1CPreufPdOFsWB0ctWKa51djL3AyaUbZe7Kz7lFnezUz
4TSsLhKx0xSNvRweWat1L3myNLd5TTzWDs0MgzOpA/1YQn1kTJME81+nyNGOsAnzT14xlM1xsMkn
P1oWCfQRunMCLFU3r7+xT3XPqp8SRCT25g0eJqeujtRNJJrz3jdTZFuUU4daZquJTKbAWyGms3fM
+IqHvLDTL2xPATMi08hsj4cxfwppbAOqxrj6HD0r+A7zYcr3PAlkZLW0ZE8htB/+Gg4+ngNLhO46
3GwK0ZpUFpO2tS1+9eGCTqWyjLxJWqd2jyGVU7cLdM4BmvQMkogN4lzdhcDJ3vt5DjAf+3z/VA0x
jwYXGgIhzgbY7GObOQ9kIXJOAeRyPhP2RDxUzShOehnKdzm65TvglvpjGDyElY69iBsWDvlLXPuw
oIeacf1lqvLqVM7Q/vYze+0PZDh0SHHQIeU3KyIoaoecsjdwG8ibLmrz9AzlgeW4xt46XURN+6xi
BN/gnRb2XD0vI3imtqUcINgGkZUT2NCM6R3JkyzW4Jss996AMZP9e0W3+ez5FqHLGEAUdqDOe1xw
C80HCyfW7zJNp3ujMOlRXruSom2qxLoJsZiCgZQrf1k2Sq8d1lEbTWSShGbPtEfnBxsREEJOzRx4
p8dww6+zbWGa0wTOq+L9ZaHu1wXocUOzu0v6ZBwihkNTy14cJcAB4QS8Z3KNizdJ8Je9WwtDrHnR
awVWbkpJhuh0TAuWgA0Tx4qj8k4Fa3KNMKad9/Dv8+Qj16n3N0Pq5O/QcGnG6+WACaNKm88MVMO1
nZkN/m8c6MR0HYkiWGWp3+D+Oss9w9oe+geKrdt0nt3q4uQzJBOgHRWoIreD7JnTuDTnus834SUM
CrhPXW8nBwv08nQNqpJlouhReDKscOTd1FXWz4gY+yS3vzq81sRgnSPR9NtfKgf1+7gJ2L1JbpLX
oodJGOZt91zMVfAV9tpwi3IG4lOFBXJYbFdAVWIUeiNGAWaTBg1UjwKaVp5IPYQbxz3ZmV3vutVM
9AEAOeSh2Ajh6HTlicTiBodQl8TpWbYNpBFlqN4PKfwxyaEuzV+PBKPk4NAKDWyxtbWZElp9wcrp
vANYZ4c7+9xEUca8mn2uBQYdGOkU1Aw8bBnvuNFYjQD7YvswZip8QqrG1Y1tLbllJ8way7Ynejvb
MfVbSThuDl2/iV8R6mPrjBPjndqBxSVfDn5yh1zCLTNzVpu/uqZ3c9vqoy+rOr2mgBD3fP8dqvA2
T7+wIDe/KlUxfm5jkVRXCYQNBvOWzYQgY5Wkj/2kmueYhBzK5yKRtwKXE/id2TcfSTJwS7PjEP0+
ddwkOEw+OfY7261adD1MrPeGTZfaTTkOSYT6ur/3aHzx5kur++JNJw/D9+Pm74zrhzxZJBYIVcWY
f6oQB7U30kkeazuFA4Uzb3gMiRti1Jg39QUBezsxfwqIHduKToYdwey+lUDm2YewK968zMTQgKtU
9aVM0m38rwv0giMmYfIK2L9yG3UpalvPm3lKCZip72aA298JnCLCbtYu66J0KJJXjZx05sWthzvV
VLPFEoOXdecWI+6V0usHEg7C+IcHnHEOpOGa4XpuP3MyVs/JWvf1Xg56+e1gvXhk4TDIiPF6B+ob
HtZdvA7bE0Nm3VsQLOZCUq2wo1WH9sajioFnOMlUJIBJ5vXdQep8ixsQY4U9AtLg47MZuwVyatHp
EzZtoIqmMB75MOj2l9mB3WWzWKVoKSzZ7MvQ8m4dCjCyWrJKXZP+jVWJr9Nt9l7vsTpcZo9ibCBg
0o4s07vssKlOsAI5a2gOfWH5/QGRNp8+x1DwWoqMmW2KuIe5R9d6Z55/frW2cro331W0b9U8MccY
EDw/LtVmlaK4VfsavH6+DXqwxXaUtPiGSkFbNmIaOPe4bghsyabpF6GG9TON9/Q1p3mBrUgTk2Mx
amijmplltUuJFLejZK2ckzsQdki9upl3e68uXpGs968a8l7O5bg5GTJrYWMdAvOGx5AT6OVNWfCX
Q0UFe7wnuTqYcjCfKVSst7Vl/7rzPaa4B+LiMv/cKYxlp4Sa9V6rkdYLdXiO9suU2asncC+A4iSY
/irVVv2ErjBFq4NBHp9WXM8faUutFaU1k8o9rEbnwslFQ68RoZR7C7mAOWMlSO4wc7HV8ph8QGXM
uHZIJqtkHuE19EM8+FnCHcCqG0h60pivqmTjc8QZpQ8O0QFsCTvENow7+97as8Wf0ifmywnlVttY
+xknpH03zLkz78O6RGe2KNa0l4GE0Rf8vPoMMNBmPbgid2Rdy4qVFbabj4d8XGPQCzwS3h4Sj/cx
WgPcyJ4EyuGSKszsx+1xkXy8vEUHttkwN2hAoVWiG+zJ5LICvzta2J5poIgDX2AJkjo+Nx3lVakE
bAglCDdApETuK5tVbYNADBtzUo7pxojik6sDm3L3FJBVlhw7x59/62zeiC+9i2GYlatAwYDcg9iu
YWw+mbUKsAUuNpSdhdz4Vw7QBkqMQ4berqsRX+5FUcDise0McUgPURtMXdY4n0MLZDriCHfvV3hD
yGSkITtqQrNFEOsgFpb54YaV1Wlh1osz55k+1pVfvqllSeWuhbKFAIN6oTwPug1JkcbJF5/I6qIN
YXoIqrSntfmbjzkeSHdAzXWprEBDK6SUYfYojIjPCaMSrO0z+dfwhsrbdZmExfWSTPWLHxB/ssc2
EYd3Oefz7zE1KbuiplPOvqtjQ/tKnu8XgwFYI+OsW4ZK7PK8R9gwbb/Hb5k/ZEXvGWQN/OEew/LK
e4GVhMxtRZGz96SVvq+iQvWdZF7yUE61NxxIdxKnKbDJVJplMd5S783ZyaWlzHaCi8jm7R+h6Wir
cL4BPOWfzgjrJepbq+5f4LSrx8oe2Sya1e3tkxxRhqJb7mnu2CFk8LshUDHjcbv8E9tp/YO53Gmi
0o7xbBA96awHS/iphaMLdwfHemYxU6FPgbRHcZeSejntuTB7KhnIXu9ToQD19ePgfwp/VT3eGM9B
iJmkWzq1P07neJQCISQRdvVRUfH+eAwgk32OjpwCE1vLA3YhLlzZsLbDhDX8KEY0PSMJNwCmhCsu
Pk02rnuwFLJ6RTHE6q7VgzgwUEERwkSPRq6EtPDCvK296RjK4bEq+9q8VAANgx2CHLYtaHNIVUbG
7DKWzIN8w/UTPZpUMjtrW1YBT3G1AL1n3Dr+WVFW5QfdI7HYO+g13gtO9z81x9HzAoI2i2rprwdF
ywkfv0nkqzfm9bWtSTLZi8Zji+7J5ncVeMhoYEi1D4DN0vvVUwKjwVguf5nSzj82dpYPysn2SjFv
zfctiD+oVWKoDiW00deUL/iJJRVKoWJktJ+lDeD6LqwFmvJqm7SF7ahnljgVsVOYeYo73jCYRtS6
k2lBvhPtPP6h+GKGykvZ5uUjopnUR6OqmsllFMHxvHfSZeQQsV05hc8hXrT6OKSTH+xcZzEFdpve
DuJpVyn20GO0OvMy3GSF27BfRmilf5MDwMcUFOyYGXDrzPYuCZz+kdVNs3Qojxgrs2evV5eJV+RY
FRvgjOdzi9EYvOw0EBc4s+tebN6UzknCQnDroYW9bJgOj9T3DnzIUITe/OAim8FLITnBuofYDVyW
N7AFfPLXcr8ck1fXd+xKRSPfOQ7QLpeA/2FkgbF8zgmFBpJv2mC8JrouFEcxLrk8+QQa1t94Wt0A
XoTbagODsW38A2AHIIlXXgiZlfo/cUag82np+Lh4GXrOw22qxkDXZxWSueRf49dnAXHIUpXxgcxe
C3HnoAvcEeIAinAGo5KSW7ezme/bW/dAh4+nb6ZUC631oYTTX52QfLO6A+HJIVmJgQufG0oHVzn5
gVY0O3VD6gRiJwJXMVptLDADqD0nfXwFmEMycJSmWNZBLrgcP7h/0rc8hDC2y3t0qVQWWe3gofWl
R39OrbcXRJbeSaT15N33SEVKzfm0w39t/e4ZuP31hehfmeX2OspBDVBQVQS1REMWyzeW2iT4jI3r
oMGThJ7vswYDzd5OVOlF0+T3fzfJMBkARuQb9qSX+PCRspN1XnggRwGQC9qxefmrfIzWBGFXMxsh
ZP1UPlgaigM+LPuMpNCVjCDa/rYdLbnsoH2HX0FpliOkd6bzRGoMKI/GgSlaIDxUcWYcso8Zif7v
hKC87DDXXs3ciWaNxDH2YvLM34Pdu6JpWM8YpqjyAQRTlLVzB8I9WeUo+F9L3YqqBfxNXxcgAloH
HIezT7UaQQCN+wPEIwLiG0mqSDbV4TuTdeQrWGEr/8pnhY+kUhcIIMOhsp5sXzCfkV7e/U0Zwi5R
tUo5Xqu8d5+p+VBuJSGF8W61SQ49GIHmZSclYCVh215+IfsEP0lbs1CJMD+iPspcRYa7J6yguxq2
R2SfY5uxTraZ1wyClIN4N47zIIkIMMtBfjir+uXT0bJMRUfhkp03uRjB0H6SJdIVpKmbBX3YzBqL
Gs5l6NO2GMA5Hsg/owlG4A2NoCY4ZEx75Z91Xw9XeawTf59NrpkiJWOGEeBX+Lfh6shdXjfxF0oi
/RaiCqVIxWTxI53O+wMgbOIx8Ree7NYdgMXPcGt32QC8dI+1TbyFNtPfY82U+hHBGPMlfrfiPKKx
fwSxNH/J2mtvXZ9A22PGDic+EFUjwoMmhI0b09vQRl7P3novXIzHkez4gsln8PsyIlWDqRos19De
QdqCWaCmeGFZmud/6rImm7XWtXUH1KmE/RbY/VVd1PCVA191pyojwPESYrm/toe+eA9SDmQyQgEJ
7uEdoEFE3Yx+yRl8EeziNave0Hg4+PyAcX2lWbF8GwjG9NeoTfROLkmW7RgM0/vQDgOd5ePg5tfM
RH/5qWs+3HVoHmLJF8V8sWYQUVtw64kQ88DlLsb+zCtZs6Yfs6fC2SasWeUtE5B1xfMmyJzDfjcz
taHbw0RA8YohIEhM/mk3QFudIpvwLFiAHPA9rdlbuDiBv0/REobHlgV1u6MgYFMAVFli0nO4rAGc
mxRQBAFbOH+xz5HcFphvmr+FmORuHq75HrEN5U6cbV0X07jdyFEEzLJ1pdqYCsGHDMVmS14raDT0
XjVyOPIo7mmxZjp2K5Pjmclk30Wj78gHMD7zJ/7F/jOnY/lml5uMNHzr/F7iLX5i/zm8g+3un2cY
5VCGUge8juP5/MZAIPkg/hPnG+pLKv1DB5+0PXd2kALW6MOJDK6xZRF0laHrJ57Kx0fgHv7xH//r
//zv7/m/kp/moSkX1uz/UY/VQ5PVg/7vf4h//Adbhe2fXv789z8CT9q2kCJEVRkw8ESDyp9/fz5l
dcK/7Pxnamep7jWL5tarhtsJFH4bp9PDv/8h8l9/CHYR5RKi4rgo2Lx//iETHx2Pm0+Qlr8w5yTx
Yn1BITqg6AkZau3+v3+aoqZ3lPQ83+MX++efxqOA2VAFKN9s6skDniug74sbjlce64a///6H/evn
50i2CyrwQ7R5pDj+8w8rAOGzRifoC/FZj0+JIE/OKMt7//c/5l8/QemgS7Wp3lwRoOT75x/ToqoC
BhUKOGO4ym4BdPjpm0GN758XoeL4+d//OGf77/0/j4UIwyAg0MuTmLakC4vxn3/ewjRxJFHPf6zh
muM7aGA/UMolIwPA3Sx1Z/4vZ+ex3DayheEnQhVCN8KWmVQkJdmSNyhH5Jzx9PeDVyaoImvu1IwX
Uo0baHQ44Q9bWrOAuxOtbQscHfSBMNxp3PiHQndKX1u99DnmOfralhbMWI3oAaUeGiGtyDmYzTAs
UFSA6cNNvb3x9NrF09vCMdl+uhAWHu/TR/tnUQ9YmQIiG80j8o8JBgUGQkADvo8JnAb/YczM5Bta
hJP9Zch1wd0VIzaSd++50MPqcP1hLmeSpebYmkpOa0qi6fNnaQZCahoC/in1rAqPKuGZBGy99q0r
fQstKmhGKm2eu+ujmhcz4DAW/7Dj8LOU03r6ZwbSEL3Npmvbo92l7i9smZJXjlIaIxNXnMJQK7rh
/vqQ2uWsM6at60Iz2AianH7/75jJZDDbqOpx4Ns4e5C+A0qgeHHTN09dXIq6NfBcc8vFnFCrdXoz
zj8U/G/H1eB0XomGW42G143TwLmcCVPDhtlwDBOEhVTPnyofgR33bYWKFr64tRWj8MXi2Hd6KOSS
Fm2KSqHgJEKrNzV2/sBFvLwxMdMn/mczccSqHAwAfcGzCEca8zPCqlGUGVztmJJKkOrmbWBuyY9H
5d3A+u95rNMupbrfoi1f+UPlYyykdsmB/qajRgfDj2AVksjJBKEYjiOxuv6AcrZGeUAOCmQXuN4c
R+NBz+eozErXiqBUH72u0MbwYDYmmlAUNHyMUDsITsq9KIe234++DVGXbttoacuwNB3zqNqdg55z
KSM6BSkCHtA6UuwZX4glveoO3jiK7JS7uj8lIs6YoRYK/fxlNXQJ6oAhgkEk602IfOqA/5TbYxBd
1i8YkPp1AVEiJxvEhkmx65XuKdoOtw/ZbXqNsOQJs+I82pDMElCC62uHo432UYeMVO3Xa1jnfrcO
YxAph8wNQGIAqexeZYsk+RpnTzrmS5/8un5sOHnFMY/+tnhjJezMZ4x0Ea5MyRXHJZJEeJ7pgNi2
yhipyomnit81CkVTEd4jvZFxF7S7DlZocmiK/nFUkGB7BuMGh/fGcp7vsulbaUJ1aBvgKWhyeZ9/
K0xp1BQ9Te3YoWN5j0AyfYzJmwOTVlQplqnAimMFMQWWASUPF5nMrqCZ5FsbGSDH8Hp96Uwr43xp
66wablvDkYIDd3bS1lknPMRRilM9uk9d1fs7B775sosr0bPpoz+2SJH1bN3sxmnz6cBS6hqBhTOd
J+fToHQiR9koL08Icvk7NcTO3korCm+5njyHiM+8UyjihyUY4t31d9amI2P20hyuFrtZk5YNmfx8
bABhrIV+8E85MC5nRUSMO26fw90D5gygAxhnbLwGrQYQAdOyUwfG+2vskOpcf5DLOTCErqq6rkkp
VceeLoF/DlzEdMDKZgr8FYuVLlxNX2hxMtwniJZuVVEE30PV9JeoKytfro98eWAIk2vFdJh6LJj0
2YmGPMGI4GimHCHz9eEGeW9/uCeVDsVKCH1YaSbd7UUGTv/mYfr3rc5nn3cFfKJqSARCnp9dM2oQ
9xWo1/hEKmphetQaMJM2PVptWoycDaq8NINi7nqgs7ge+Y5Ix5e+l025qAf4RP4KUGQIYE1pdXMH
x69zjzrHXf+nL/EsCn8PCYLXD0PrFvq2C5PO39ae7tATRUEOG9G88Wn9+1BwF2aOCR5aP6WmH0tA
X3d0bjFJjCt2IU2VQH3AkEQno1ZV+kh4DwEqgdeIAxt13LZ8cEcfShA0lgwRTq9E0QHqe9RUrwRm
2TO0zPGbywnoHmVWFOa27zWKtS1sDGdTCDWsthXMUZratUl+7puNav0c4bwmNEhg2BykKVGAQJak
4/81/NB8ph2a3Kdh1yjbAW0g0H2oo4CsHZmw+lCiVoYJFVJ+zcpqDRv/5ko3KW3h+VG8+Aq14mfc
6evkDpopLjeUWOzIW2SydfFXhMIQBPdVn/TRxip7+4RQBNKplu+WX2FD9SHURsRxP6SZyG/ItKFc
QDeqwl7cSs1tE9D2B+eKKtvS7xCY2dS62u3sBPDSl04M5Q6AcAiW1CR5ht9IiLeAbzX4azPUIgis
WARWpQ4JtBLhr5LGDm5hqBk76dYbClF8szvPMp9LHRbQsxVWIK+NzJeYIA9IoK8rIiIUXwETIdBQ
dKn6QF/OCovN2I1AUksccuwlNCG2dJ9BE/0oTa3L7i2gCXcajurm725IbMS+ku6Lng09vW9J6WXl
4TOGF0eSd2vYrzqQIChsu6i3SJKW4Jz9akkHb1CWajzaBx8y9bCVnZ19w0cADE4HdeyrqcoYKU7F
RKfTRKgCC6DR08tha3a6Gr6j7Ro6WzRW8wHecAFUucxszCFCW/ro8wxdRz8HzKoT7wejj9U9Ne/2
RxEnHkUxBMbhWwr0pt6qzhyN+waSv7XxdaC/yH3VrZVg3Rzqk5GlaO80K7HESz1oqO9OSuhasBKJ
Yw5PLIQ4+V5BZ3Yf3V7Pur0CXBPpdUUJ861F9wiGp9ZFyV0aBbV8lcLz2vuxUGW1aHtf/zmiQsLm
6ih93HV6And5if5FAbnRR2VgsoTMt4kFIvtVKUZl9DYmieseAC0gjM0U1BBRJZb61iu57aM4beaT
q4srs01oV3qfPCLw2uUKOOuhNICLRtURrmkYP+uYneBCHiWK+3T9kJzF4NzU4HNoo5DNI0Yh1NlB
BbZUKbMhD09tU3jPeYAS8AKUB+XAPkDOhzhHvXEh/D13Z2ejIbiW6LUC4LKMWbCL7we7mXLFMQqo
DVOQQaF26Zs2vUk87yINGA4OUCNWZsamLnCjZX5d38EcU0P64z63qeRvvdrLigM9HSOc1K7ZNAig
jKgBJzrGFBoNInQUssFwfuFCjf40CPI+yPBtAB1NEzAoOWtvRKiXN52UvA+pjCVVSvOz90psFfNI
wINHdgmPSqexbwDIUmM3AAQEptj6QFDaR4POaOavKtgE/n+/9aWlawIJQr4mIKjZrW9WCeq1fRCc
KDQSc6EzED1VDgZPIimAL0AP20mE8nco01rH3lGqtQL8/kZqe7mm2O3UaRAWdrj0nVn010O7ix0N
C7RYJmgogEQNBm/Lxu3ttdeRfe0phJnWjXX12ahU3wm1qD6Y+jw/wNAaPjNm9CdLVf1jBrThd+0i
EmOCQH2CuqMZ/z3KNVXLVgmwNG4p25jFlW1eY4NupNmpwtEp3SnQ63qYFsjwlUWWWShB+7b9OBTd
FxiM4bYF9Au5lDARVLgvnq9v5MvVZ6q2aVJUYvFR7ZmioX/iLKQHRyfXtPzUlVn8rUI8+R6RWYlS
4JjfAdQYoYp7HDddrzQ34uvLQItIxzSFpF5hwCmeB1oW13/cF9nJaKrwsW0MddV3svneWzYahrEk
aYZ2drr+vp8MqpmgEage4Cagq7NBeyBvaWUG9cmlI76qmsxeh7mv3g9q5r+hChId6FSJG296MclE
C+ToaPdwctmWmG2vyBpwE8xV9xTFZrPBpiF4tUM7+4nsHB6zGYGIdgffDMZ/7VDRvv7GnwyuC93i
XQXTLOcFI8SDM0hnbfgCoj8eV04lix19XbnVcszcLCfIqoVFiUhdqSkWfNcHn1UoWFNTTY/DhYjC
mtKK8+VFWxHacp/HL0L6HQB+lS9LpHSv9jFideggA2iLjCcDOMpBCULt5frwf0uUZ5eGrk2lMv5U
oRZS8Dsfnxox6jlcRqe/yslLJYyhpWR2K3/3Dt521K0EEA7VqrZhYaavyKpCZLDZv2+DmyaLGvmy
L9cf6WIBcsSgUzhVI8xpGc5vzgh+vxJjjhZGQXwyEkvZqbaBqZiO9MMujFr3vh0xqLk+6sUpR7OX
HYbQBJ13nfrn+TyMjoGunCfEqXAV174b4O3eu0WSrfWscCI8TpTm5/URZ1Vdvrxum9P0AlDXHKHN
TnN4Z4Dr4S+fgKklr1WBY6UFYnmLiqxxY5FdTqlhaNIgVTe5P3VHnL+cByauhTLrvcBnKr9mnf4B
wthEQNYA9t24TbQ2lTz8r0k6UazgztRVyflJ4eJ80BLLHVxEYcsGleHdkbPZSxVjJMI8Vz4iXWnd
FSlh34LIob1RAL2cWkYGZW4RgFEkmR+co95nfRQ3/ktGbQbzEw9xX60tvSd0WuDmXv+OKH7wJud7
yICz5kCcEOwi1u75m2YsZnKowDoRJRTlEQpGV3BojRCY18ili+o3oGC3fQVvoQJr8rSEsiMhOK3r
rOlbFXkEB9x/VddaujH1XPmFygTuaVUQJM8dxo/uxmgwuIaqBEaEAlzR+4fCjioD4wbVwpKvatBE
xito0s+ugQgGE2chKfddhy7PM9G41vwEWuHEj5G0C5UsC1ml/gk6HhZ0tWLkiP11FQbTBln1lzwJ
kjdMIX0cRIMA8Z0RKi5GKo1a/NQ4EKJVZoalB26lMlp0SNLosSob210RWKt4ePlp+RuxjQGNg6bK
6wcgkcpHKEXbPGpRX33xy0x5t9Om+hmjWxiuvb4an02ZuFgJtkAb71WjkSfRJ+PPjirci5+U+HJE
LaVlwIU9bfpA1xE5pNPlP3SGHgCsVVGqP9RJmJ0aV2vqfZpWo1xldCaWOZIO9gEoPx5DNORBKgiU
4BMg2f3o7Wi/gX60IaB+QUMZgFbjVfkf8IGQl6HYlNU2ttXOf0nJ3JXfgM+K7HloonBF9Jf1G+lM
Ru4uZZZ7tImgB1PYrf/wn9CPxILdT8cEn7QWNWYAwNPU9k3p4Bl+zZALxayPe+GAb6Zhr4PObcLV
4GvNB0TAIluH5ZhWCwp4FfhLSrLGIgcrRXzLz82VDksBTXQ9yjITs0KPxib2VLrzbJMt9RtbzYby
XlC7CN5kFWKfMdlJ9TCIPAPCbk9ItfDx47KWUmRyV2YpCqlUHLNs0UAzEVsZJEnzUAzUThCRQjD0
iyWLyD1gtAljEqdSN0CWl3zLyb8l+oT0lfBrvjTW4EYrQGvNtsWxznhBO6kS9O0BTm9wIAc4Txg5
wNbQHRJURXfHHoxGZr9TvHfMn8AiwQDUyL6/FTTOYULjShneSfxJJr0WDcpAYjdJtk99N/iObbcC
S9MLFFL5dgIRr9q8C396XFNYNDXFtyROMXlR0K3adI6PIHIYePZDXY4Y0xYu5tPvlL+zfEXpbrAm
1yFULyzWP7KOgzMEX1vwYr84/Ovq2MByfgTAhtlC7ic0DRoOtwZ+aU1XDCF47R2p0Fp9RnrEpG9v
BaZ5sl2K/vcx4tL3Xdk66o6YilOEmkAEzhHfXL8YQOQERfAEXazvN84EdHvL2v6vgpIl/G7Bow4q
qNaEFhLkGCU1Nn3bgax0EcJudzAlFLgabQSe0rIqnqhCM1c+hH5Zv4M6a36OSG7+ijUWNyCUScyz
ap3qG1TVPrjHxSzM9v2Qwm0ZB8RyRBD2yE1U6FHv1d5VWrK9NHiXDY4yv9zSrgUlgQYxI70J9Z+F
qHt3F+UNdn1xQoC86jCaCIBw0Rfco44XY5GCM6Q4+g46qMvIKLv6p1sBkTm0IO3Hl7CRkAxhX9dU
D6WpRNsCdD/MjjqXX3rWowTWwm2xiwalp72I+RqQEL+NNmEeBPlSzb0e/ToCaDTpeoB+K7W1XbGH
9xiiJ2RBR2QGEUFDzyjRXSp4caCtarcUj9bYW2CEQwg1wYZ02KRQKOL8XTha0C0a6XYZ2CgLT72P
kb8fDyl4ppuUAEK+1YbbNA+tSzltmWh2Wm77xIQuKDzd/AJXEBaUK8ryoWFWG7kqJg/mOyOHebHR
W4oUC6FoYbLpJbIv6HnTRohECqTcLskzT47ZFBzMDmY65rIH6ZyvIPEoqBJlg7PmL9CLrZnV2e9o
CLrf4OPTNwNpwmbXOnwgICIA2HZeoWL2qgKAohhvyep73hq6fFSNACtPHRczDOWM3PAPQ61CLqRU
iOrhquhhPmwVDTTLEb2e8k8GeQsT8ThTfqP75rV3TePIYl1guuj/5zBF0ECcmhy07Ei1ZhGDMDqB
E91gnOjvesgnyDBfqcKGjyqH6oS9LDJGXtZ0Ny7wy9CPYS2yanIQa1K8O7++xxJsJyKXxmkijIKr
Q+SVQ8J+jOIxeTTN7EbIfRmMscMF6ZxhSzzA5uUMGNlDauiVcVJss/oGW3ny7gQ3gmMRRbxJHGpX
FGr8X9NYurKmpF5vUYOXUJzOXzLLkZoMWz9+QZYfmV3PKZD6y5L2CTNO6JTKgCJxTb9kIZ3Kzm58
2Mskx9Y03SAUg/RhXwAKgkRNKVm09qnpcsBypqBOjkFPAGZHQtdvIgHodaSqs8y10f2KcjdY0utR
2iePYFABoCRHFYnEYhZt0wQueyw80pe6jzCh7CKkgTpMiIA7Y7NJ0xOtTk/FqxJmKpYncSTbx+tP
cLnMkPmlUQPWRkXvah4Pk+Kq6HBZ1QuBqzGpfXSTM5UmDnCx01Oll+nb9QG1T97ZAv015VNAYajh
nH9zK8/rHBE+mIeokiAl2aX23i80ygjRGFmo6Mm8Mv8gchU8UTtWlINncLkhdV3SzQXWCO07CiPc
bwIO5rUsRPJ7YqPTVulcCFDSQcVnGwZld28N6GrfWDSX+8S2aZyTBaKBpunObMV6plXhtuyXL5Po
SE741zjrPtZslI7UVgFk77crjguEq69P2+Wskf/pjkWPi549a/Z81pxSVZi4On8xoIYQKUM9TrZ1
YyNJNeIAQgBT490DtnLo3ruogU8GL9HrbzzF5WohE9XllJOSIqKIeP4UBX2NGF3D7GXE/+5Hwbj4
MvsQ3ho/U5Z6P6r76699MaCjUuyxOCIEFxiLYDagWsFOwFbqRYM791B06rDqAiEPdHaKgxHa7Y2E
+7KRSn0PPISksMuRb87rilZmQteLJPaZGT4qdJD+Ov86AEcWjaJ4+MrCSn7rRtt6FWaDji344ewJ
FrOQN9LFyyLI9Ci8N1cOt4AqpqX4T43PknltFGHrvoi06TYGhkmPkOzzZcC5VdFWTYMNOkfKqvNU
9yPW0VUNtNL4Bk5dO+XoPDo3Pv4nDySptE7AMr4F3eZZRonvPTp/3IavyANLPIkK/6OBU4AOtBxS
f4mrWrAqQDJRftfH4eB5EJFXEXbCX6Weqz/qFnmq68vjYlc4ktKYZlKC51tRlzyfIuCzTlFqPhJZ
BQy5BQoG9neQx9034Y/ynqvlfZCILmWNqu6jAIPmG1MyX54akYFOfGJPw0uusfPxHQTOZdwAu1WK
IPcPkYts57OV43G9g7WNar6VS9+8cWTPjyAGZVegAW9Ik/KkPvsMqZcGSRjb9nOEMP+vuiZr3lb8
VN/qKhHD2uyRpdlg6ViUL9ene16T5LbUKQwBv9N1Cunz6wqIKZA1KMdHYCzOD1yo8DTNRg2Wie50
zlqOofIBQVnBhdwE33rjLLjAmUxATbANKpBSAICAO85nG8QelDIpvWOWFv33XlfMNc64Sb404Lh8
xJ5Vb3EaUY6Yx0J5hemHQHI7LmwC8Fu1q4tzgmehBk7zAYlU0GVidjAphSsqsA7xUUuC4WAjrQWZ
XQ93yFmNdwj6gAJuHMfDu5dAbuvaY/SlLUfX2F3/Ip88BwcSOSjIUqaFEvv5nMBoMJqOYvER59F0
Xw5D8ijK3iIPBKL0s4xs7bsl+uoFWL/ymwKlt4ahfuNKv1wWJnUtlY1IVYs20GwunAiR1DBu5bFp
aXEuzRSG7IosQX0rVZhqK1/gXIPoLMaDC1guzS3A8OWGIHSyBIVLMD+E3vr5HDTxWKMzq/bH2jCS
Y6T1yWa0JlNIF/ZxbHTKnim6FQhME/tveY2739YsbiQNKCMlvdkuRHnQaHOso49VPSLdYropRn1d
LJU9lZ3wxjl3cc4wDHNLqAzAhS0wO+cCUAMlBlraEVM2OGMmJdyFn1TunwAru41nCPtGmDM/WKf3
EkA6QIwZtB/02YBV0lfQzoB0iXF00OMY0wfTBxn/COyi3bOOoy90suWaGi4SePYY+/b6+sr+7JU5
1QmLLdWQcn7ziwwl0hLnyiMsMw+bLbdsh0cPSe+Nmwaato/ptMU32uMXC5m3lqiOUuHnnYlRzxdS
AL4kqaJBPUqvAY0vYVjsKK00yPbbrWXcU0WC1p+4LjKymev/uv7Gn8z5dJdwpJOKkYbNtpFZF+wZ
ZJqO3Gl49xSGX37NhaVukH9J6h23V7hNfapUvZ9YGDi57f76A1wsaUNl+9Lrcgg46LNN0/NPwEGz
IVcHRYcjTv+nXgkMCsUeFpWyKB0Xt4bro/1NnM92EDVrTeXg0nlt+sez9638VKeG5DjHNHQAaBVF
C11whWh+d09Hr8YktorgVyeujzwb5hPAMjMkS5QfgEkMg4p12xq7Bu3xNapUQbRpIKhC+WiFD3hp
WaBxk9xBe1dzpOwy6W/olcGuykJJTp1bSFrlOo4qCKiNQ7UYTRCt0F2CBDQu1GNK4kGetybMMRuT
215OKWLtiPopaPuwvhXrTYHzfC7IwDRW+tTrE7OVV7UBTh+jax7joafk1GbH0BC9WOC8IVYYWJP8
+Yjb3zWY565RYOu2AnP27+inD++Oh0sL2FH11kNNH2D2UBNOedLwsw2dRs35evCF3krfiMajllLs
3sIDK517yHuYfsOXThV8gOKcKmOrFc46r/VE2XqcYsEp1PJUubFcLg55hPltlKRgRqu6o8/RlWDf
/HLE7eGo66mPyV7mu6tg6Id2aWm5XNtTdSyMXGN1fZV+NqwDf4esh5jHnsccce5ZjdAz7YjOqyr3
iA+YYNUzn6p1UeStcl8Bi9pURV3faFR9shm5zzgFphuN+sT0+382Y19K3QfXpx4Bo0V/zNLGoaBU
kAUMEd0rbrzlX7LG7FODXmRAMksi+/ltxmWXOvh4qEcXzsiHR6sdDSTyMmTXi9hf0dAfwzvg+xiV
IJaDm6PX0bDQ0rDca2CM76HfD+1z0KrmewtnEXK7MsKN7b1SXZVmHQ7rLqcb8dIA0PaXtV8G1iqz
rWIXjBI/2yzKU2clOpyadkPZTth3bajRj/ANB8bY9U/6ySlP+jI1xmAE0Nya7TUNS5mmbHvjmIeO
t550k5amUeCkBRo831FixphjpMP7R0l9sbs+9t/+6XyiaalPk0wMb85zKAFuLqoqVz9qDgARqqZO
5BbLyh7bcj8AlDZekO7otjjSG+oD1Y70wSHlxgaLdPXO80d7QJat7iaFUEUmD/ASu6coSm39xor4
5Pql2jnVpujR0jSa3QWaJ0ds1AkAysFSv0Bux9orqvpmmSD9m65Kuwxerk/N5WcBOku731DBW4AY
m42YIH6gJXGpH3VTHb2nBqn7N19X4mHVW61Wk1yp2gdYe9/bG1Ylvlwf/fLypQhHqZU/uXqhjJxv
t6FuDXB+3H3NRBWq0C35abmyRRwXEJVS4F5OJdDBZ4v6eKVgTXl9+Mvp1tCGoCTG1iPecqZj6J/d
zlsKDtfROHp5UK9bhC/xSkl01EeiQKPXIOrxRnx1eb4QuGp04J2/EI95exgAZYOUI7g8N/CgOESW
oAmIiYO1xMZVf77+epenKINB+yFDYZLxvD1/vWFAe7vKU3msBx9vpN6qlT/0UqACmIbaPwxq5L8m
df3fAxpIJLbGvxbpoj1/R6Y0VBLWGn4rSvRDUWzKgSBbrANGDLhK//d3nCAzQBk0hE+d2QrSadUg
Fs1gOQIwqHP3inI0W1d9AoHq5UufVAg7eUxurg97mQGyZqea3HQnmuZFRVL3AyCWmSuOiIzgND8I
SG7QV1DMkQGu4WmaVL8qmrDU85VgnY7SW5Mc6R//z2NYUypqGATs2uwTI3WFdJFiiWNrKBpAISPa
mFAiAOMguXaHhwM873DIfw5+YD9WVeZSlQlu3daXJQI6ShyunOxsU5Pa4flCM2VRIz9ianyEqsHM
cqAbvqXF5DlrzltQW23pm89j1JspQSEGVVCLkU/hQPHjSSunGI7X5+WTjQ2SSoOtA34NzNzsgVAo
SGME0wXa9FFwUMvA38BQ0ScZ5ui+Rhv7xrl9ua3BS6lEzQDWuM/tKdD85yDxQ8LdSDbu81hwMS+q
Msm/qjH6MSkiqOWNM+Ty0JyAcbwYPC1bom5zPpjjRj4s5Tw6aj3y0091ibDwlsyxXaFW5+N2itq5
tUr9ovgwzTF+d9QWFMh/3nckiHTJOLwBRF5UbGtjkEomh+yYNVXyg+dpMLpDfGUZZYk9bl3X0+8i
BMRuxKMXH5ZzmtU+wUHJFSnRnr+7xqXUeh0Ns6hHt3vjQKSk8AjWtZ7ceiaXyf+4kAR9OSIuWpGk
5GA+z8fLYLwNY6C7GFPgKbWvjSZ9FXlexUAIPHS9I9GPN3iil6/IkEyoLTjSaEXOhkzhyIFbsJ1j
Jeu82WeODLb48jgoscm07/AGRMX/xrReFJnZvnIqMUoOUQq780jUN2N8ebPEO8UouqGMNKpp+T4Z
p4yvfdWLEMsZzakOeuHEDxaVgGE9OB5cMwgtSb8v6gJjvBaNd+XGxrpY6/T5IUyqqA5T+blMjv1B
5iRfzjGx6uYtKrvkHSCETS++Cirx1OI7/r3o/CY+YraYrmHdBzfysU8+B/VepCVVqm2URmYBUqsl
BcrXg3dqQ6U76F6gf2BakEHwwkwXebTYEzfW3EVIxjvTmJyw5VCRgfCfrzl8MLAqZzqOEI9G5S4z
4mQf57bNbu4RrkDYPhcrvLBQjCS7gD5yfclfnGWCkjrtD8hkJH+0Kc+Hx3y0jnpQKCe/qPHM65DV
2lZIiflb2SJ+dn2wy3c1OTZ5T0r5FNfnGXhr1AGSVUV0ChWl3ueU/V5HWRjfyGjfHfBUGyCoWETT
UaTldn3oyyt8+qagbIHa0l67yP6NDEg58tuMDbzgCzB2sdUwAtvXnVJ+mL7MwHkFwbJ2lRKpsTT4
04PouLHZP9l4E76dlgIF1AlsKs5nG28LBevt1joaVQ+XZ5Ebdf0S9J4in2wc48YF7CKil4B6M3x7
gOXuTigpykda0YVoxOm+fl9OYtw3lv3ffsZZygSLE6q6BHIO4P8iwEnrTE9bO3KI4rja17WmyGIF
Us1qF3GpDgHkORv9q9z3VDRizArVRKjmFTJhpeftbEjN4GDw4w3x3rGRqsNWJPmqDrZtHID6KwJ4
zAA9JQQTu2ksp/8DvLB9rqFfjSf0zXNcKk21yNd+Xoc/bnz5qYQyfzfa747G+YqLmDmb9DCMRs2q
W3YYbZNyHXiGtcSU09vXHDPUkwMPnpwmaHHQu7+LB33YjlYZ3VsILt/YbRcxOtPMg6BRYApaG+Ys
BWm4diyTqiLKsoZMdvBFvS+4+JXWulI7b1K2stG69HDBfrk+CZ8MzKUG/ABYLrnInLCLAGeTuRxB
R0eWGoRmPfbeA3B87RbaS7+kANW++p6vjDe23eXxQkQGDV7SyzF48Vl5669WELxZ71TXUksgj2nF
EpR1oS0kcno3SsuXkelETwXkDJabJE+dZ3h2XtZpCz/m1ODb99t3rSraooxs1E8dwnVyPYC6mBjT
plLfJzX2eS/AJFBENrQIIbxKLZQb++qzU4d0ZbrOJkw0dabzDa8gnyqK1vRPAfqabzm3+WOTqbRo
NGOSOayDYpHEUb9PEjT9Qfm2/QKnonp7/ev/xQzMtsDf9hEtB1AVpP7nj4FxAjAY/PSOndKk+V4E
Csas8Bd1GPQApMZ1EmQtsDOUAkEatpZ892QFMjDHBL3Z9ZmSum8u7nCYTYl4+N13BvRY2ymsJx2N
iedR8318Wlq1LZbu0KcvA+RDubRxEa8fATsh9NeIxHsYPT/+bTUEHvCLU+O+dABBb7zICIMXWw0a
f6mYFS53cPcHBrcj+BfwBFzzoKGsvpaNF5QbbDFQD3KL0Na2MqsVzBttWEDShUVGYUt1nRUd4iz4
GWp+sSsBNaD4i3ZiuKzQuUH6G10ge8OKRfvSsYdIu2ucDu9F4tv0uRjCdrivYW53iMQrfnFATEY1
vhsyRpcJsT99WPdIWMAy9W3cfeygGJ9QYzS+5U6qOQtUyYK36x/vb1Y3/3gQRbg5QMYBbTfOPx6W
57FE4N891iIdfg1pV4xb31ZMfFvBFiNgDsUR46ahRuY2qeyk+aFzlf2VOEKiO6rqEn/ftqgfBUhm
xBDtrPkJYLMIlvi+V/mNI+6vrMXscSlA2PRrp4SBRz5/3CDtW+TXHOXoj2nSrrwGo95l5rkD7h/U
uv27Vm/j4smrK9XeKjTHSjjsHZlMlWDrtciBEJNUlZ2BHLnSN6pYs7SbXRNXIXh0VB1/jK7KOjBi
Nf+udWH0YmFJhpJRMKqY09UAutbZqCdPMu9MoJuRKRm4SkJcBFucEljlbYSAsEMPcx8XzNci99uh
WNdIId3a/zovO58McC7kiGgGTHf/+WSoFGSQAnDcY5BQlPvORQcvd5GBB/UWZT3k4j1FLB3HvG5I
1UerrJ0DHnhKdgACr3ZIuLd1fsio+tzKYS8D3YnFLyA+oVECpXB2MJu1JVBlMtJT5ONM8oR5zvgR
irINHkv4ZTt6NNWNe/hyRKqxlN0I7FGeMue1G783sBeKnOQUeJWuwnjXCWgSqy0XXjUccS6Kbtw9
nw1Iy5zjDhwFtejp9/+k6bg9aJbuVvkJmX57xw0Ie3lo4uBX7mL7tlUrN6921/fq5TVrwUiSFDdp
811WnmNPSZxRa/ITpJsKK+XE+qhiY8RjBdfmpYFAX7Eo4fHfGPYybyK+IWflD7B+F2FFkmFELQMr
PXUOzouPuNC12TJ0+uIXHH6Q+LqwRwyBO8j9i1EqrRkuJDSC5r9PODue7A1CHUAyZ7amWgsbh5II
5gRmBh53pco156H/YQoXcYYiy2+E0598YINSLn0z+lU2PezzD1z3XqcAeyhPGYz6bZK53xxMAu9B
Y1dbZH380/WP+8llzqvRwWHZAOK80JdK6dB3w2AUJxfyHnZOAwYl2CFg90mQbAybknjDXxPjaPod
UG/UcWWbYcaq9Yh+3kiVP3t3h6oXDh4I9yBBdv7uWBJE0Lbb8uS5brf19DG/NyLNGAFJZE9IztOp
u/72f/mA50eZxbImhmQXA0OZFw2qMBQO9fn0ZAYCLSnXx2+YAlnv7MYcK3lUPSdxxqHyGFqFdh+A
KvayJxVMXYowudHVeEwWNqQSNVUMCFAaFtQOYGB0e0REil0YIl9VXoptlNqMGJU1HCNIPNqNATEm
i9qNj3osPrk2BI2VEmLu9uz0uDpff9FP9jDrlwqfIwB/AVM8n1lHhIrRm3V8KsomflWxXdvEiZIw
oNEd8nyM9tx7++tjfpIY0g4h/5pCRdPmDDkfNNEx7izd0ToJENMnPme5QlHW+FZ0pb41lSr8qvu4
XvlOw0x7npkfCqj7OkKJqHsi86MN/3lv0SXSoZxzZ02w5Nn6Gpw6sDAMsk5eoEUp7j3I+CXoVPRr
ZDv1+zwC9XVj4i+X9FROVgEsW0C14VWcz4EfYPoXtpF1ilu8SGEjAY1nEoa3IFQjDdXSsr8RWl1m
J4xoICQ0Ffwm6sH5iB36BXZcM2LkjuMHrlxiGY9jgKF3kbbr65+Yhj5/29kGgvgJhHG6/zi2eM/z
0VwZFQR5vsMpbY3Nd1/UVYuPSBjH4Q/KMDj9brzRRyG0yOpAR9qmiyBwoObkiTd2duy8g71SKnXB
jsLyFIyuAuUQL494JzMzxlq3pKlMgzhs7VUWdbb3HW8BRLIkqp9yGSKAV+56P/UOvYpmz71q18Rb
cI96+D5JJ1692vDE4wSyjhb5ZD7PRGhhg9kjcZ5GTKLnA3E+KB0tXiH8qAwHqKz6w/84O48dt5F2
DV8RAeawVe5gt91Bsr0h3LaHOVUxX/156H9jUYKIPsB4M6lUrPSFN+hBJq1mDbxBhapmWo1ORjl4
+ptCjsZDUIY9cFY8cFEMMhGrsjLD3yFRgXCipQrclhW8I05Oa7Sfp4A+OQg7tnaQrsJ6UyF9kG86
zmNKmzzwkIJRVJDC6w6BH/WtqYxaXSWEnP667MT41VUqz9mmlte+hyZKUBvXKnBurDv1RestbcD+
JDdb/y6Oi9J/tENc+AjiNetr5voyBzqXaicrT+SwqgrN/xIXfWdustGQYoPjtf6HeNQyjjnHsHhA
bhthszYZq3cUPMVP0VA+2zeqJh84z4qyivUAH40kwYf8VRQ0XI2uSb8hoVR9jcygGpBDTfxnRIEt
OHZlkqyzljLdBs91+QD+uIjXUdU7zzZstyMWIO1r4iT+rzbxtHRF9T3HNEcPgm+ll3l/KE1q/haE
ehW85AVtznWWkAfgPwFXcw29vU4/59jKdJ9jnITendohixq0mPJvZSBavlJSiLqrsNFRlhioF5ab
yJNqDSsrl++4uwj3IdTCGLdOfFYi7JUiD0e6HA39T+7o195XB8I8EiFqZj+4+tC9Ue7E2kOaHt6m
sGe9tUCvFolVEaLwOkRD9dUec1wEAMgF9SqO7bIkOZsuAOwzpbNSlcb7gUJC8bMp9S75zKTCDeL4
brMdOz+896GX6SuzU5vuZXDxsNzg/jr0W+En1Z/SBzxKuKd2I16WTpO+NXQPdbiF2KyuzVZqziui
lv57hz2K8tJQ2MaxXU2wvnTKxg/3YYbEGwWZoRVoyBbDiD98ppo1rgkWXkIl3bafoqYdgv0QQt/b
GEWl6XgFaOdFUY31QkO7HR2aPtTIxbyyVVe4OmNjEasVXAJbb7VvbQ5B8LtWVqb+FEAIal4MPv83
KjhF+26G+E9ise1JvbgLg7R7VFtNFD+wxSuar7RiR1AdnUBjCElO6fxqZBB3/8kwMu3PEsDouMvM
LB9WJTr/94Uaef0KUdQSvz0VaK+VSO+pxLTBesAAWe0fmrSdbCgEKpVrhJfJmjY+BNvPYAOt7J5/
Md3WcFJ7ew0UkfJkSqw08WmIFQ54/2nRMbOSEI0dtazv0rHCCGis6wGPJMA3CBsHOAzgPWVWzjOg
s6BgfRPpbjAIwhqiFlX3JDAZ1O5If5S93caWh51qic1ojfgTxN9miNpd7tWICelVOoDWD1wZ3Nmj
N4yvrVniesR8/eItjuOebDIVAMm0Sre/mHUdaFszq7M/tQLf+qNPJfgh2NEUF20qp85cNDUrtBg9
UTV90cqm8ndqrPd/FCw4cPdB417eo6qkLwT8l5WuCSlFxEAfh4yDgPT8LUG1p5Emy/gsjahYpRbk
1RinrE+VrLi8kS0pP3eoJLqbQabyvSz8yZvNRAEcfX6cDG8/bRcP94RIhkRBMEq04M0F6WK8ebJA
z/tnnCgtuOFave6VujYRYq+dr16tBAv9+It3mwGR1NQmMAdt37l0RR6pzpg2xvBslem46qrQOmRG
0h2HuvCXGBkX4eA0Fu8ykBVAFUAczr+0QTGsRJZzeFYD3frqg8PGWprbBY1xBLnvzdHUor2f+skS
XOXKJEltEHH1SKYmyOL5wKrpBW5L+v5sp7nyG2+H15qCVLTRUVySC8H9lRWkDA+ggG422flchUU1
kaOwUsN9znPM7otyzN5DEtdq5Q+W9azXYlhIXy5zKdpNbN5pZgbIxznjc6RumNqVDrsewssWnLT6
OeqL/HcT2tpnTcj+XrWlsddGq8XgDXl7zJ9a89vtjTvPm4EwAEiiMs2bPbVEp8/yT4UgooeNAZqT
veiDUegro6THqTVF9I6XQLwTakyiPKK208Mb7wCzCgwjFipE8+01/QQa/JRDJtglUs/nP8GOXQVz
xKB4aSyhBxvPqD3AlhUiU54T149hIwQa30X25/bMXf63/8aiDItFJl1HwKfUpudi2WFXIhYp9PLF
hdHmP/l5znXFUsnTaITBvgzaIthkOfnWJwPW/en26POtPY0+8XxZeuBv9Hznk7awlQKr+EIRCEpV
lhfO1yTV2ztbtnC6bw8239sI3FDiQuCFiBw+lTEL8p0xQX0gSZwXvasnxwPTC1fgFlHOoo+mv5sB
Ft8LQ16002jlk5ajrgPWE1bZvAYKN7srQmzhXrEIhyGxytTBMhAMyJ2YsKzKggPoyE47FmpPrE48
P3obADPGexHotD6FG+Bd08vEGbHhUlWcL/vYjXc+H+nRMnybB9bAuA0hW7f/RIbd4l8/mYGsa7Tt
gheuLHVYtT7ciVXa9L39cvuTXm5apge5lNSJPi6f93z9mtiPOrKZ+rUO+ux5Qis+CjKE16Tuh7XS
S/sBe47wv9uDXsA6GZAeEkrH4L94ai/Ai03glqObF68IdYpynQkfS8vGiYKHwGoc6y5E9nKDmlMW
7LJBWM69i4zToZSKMPYQVNpypdnNUO5JaPsDttNpf9Cx+emfb//O6UE4P1oTlJiXkPgW2tK8XB9Z
QGLQ9tRfsIstIRZQLan3Bm6LC6/u5SFiHI/PShZOsXGOHNfqAmVLGvsvbSXjYZePzm8LzBmWuq1K
m+Pjk+K1ZT6TehF35vmKwzfEewyNoRclVxB5SII8vHOQlxgWAptrk/p3nFmO3LhanHYqXFSygQoX
Tg8kAjbNcvAnO3SgZLendW04qCBou5FHXLa9UTlwyt4djZeI/jfPehk9WFaU/lKxgV6qjl7uC0rf
0Binm5ch5+CHKM5rJ4x0cg0/6b5jLI6rSUtd8+2jU6KuP4kLTOdz4mqdr1RVqbqI6SK/Bn2FoZbW
1CNxGd22yfNGf7892MUzQjWQZwtQh8ZW8+acKRsVaM1FsOjVKJIGg8gs995J/SDwuI05PIITi16t
KC7/G03X7BYOwMUtNA0OBNEka0K3bo48BS5gjAkViVfyJiR2PF1mxiZH6wi/5iD193WZ5Heab48L
xbprk0YTkSgJOBwB6Oz2i1yseqUj4tewFj7NHAQVtljZB68jwoCvRTIl9l2j2ti+WJX94ecMCAOF
FDBjJkASfsL5+jqIwqDaVKWvWInSue6SfI3rlfLTlFV514RyqSp3cUSm8Qi/2LTAe615/Au60w8z
gIWvMBFc5T7Ef7Tc9Tg+gJ9J8sFbeDovTgmmGhP4CiVAyIYosJ9PT7eFoxPbI5klgjqjdpKZv72x
XCLZX5AxaMdPeLspc4HuZ8xzFjytkOWtsuHVjSiQ/EDq0nA2Y4Vv7CYWbfPJTqmlHfTG9vytQeuK
KmtnV1W1zy1vuE+dyMIyyu7keEBjvrY3tVUO7haJOtmF5L2DGO8ru0rFq+ti7lKoqtCQD1Aa3JLa
EVEyoSvk9Vgfk9PXez1JI4o0ZW4jtCjin2EkgyVyz8VCYovCi+EQ504wiXm3RBDLObUfNq+jrTjg
MXrnm4ZQ076yG7GQEV8OZRHLsmGmGO8S9YDlX9BZBECvEFHq1zBMPB1na/mMFI7V7G5fQZex1l8+
lzqBc8B3Uaw+3zEgbiPSC128NiPSx3u/l+kBxWAPVzE/qsV/GDdhTQrCZbT2odGUL2D+RyrnY0+5
Q/NlVgDcHccw36jSUb4OalZhrVTJHthAG5io9JjB+CsOsAVbo7uk/2cRrx3oHgzlTqknjatYCWX1
VEFnzBYQLRdXzcQO9QhayVMIlC9KC3RkEwzam1fNkS0OOnCLoX+VzZdeF8Vp0LEFNxGR3CP4ri3c
rhdh87R6GpkvML2JBT87iJqXYYeMetFrGVLNW2uIv1crlNnMZi0itZL7LMSeaWHQiyt9Oo20D6EO
cUCBSp2vZVO5PJIYTr1qldb0e9xAc1Ap+NIbG8K17nMOF3uHidmHnxLGpYGICinRAHSc2aMphIXr
lSHaVx1VbTzpUbO7R/71zoWh872lAIOKoK0vZd0Xx2SKDpEUpmGrOkRws2CnDdHxry1fec0bqpq4
aQHkWHmtkmY7v3PScnv7pFwUjehaOsBHYL7yeHCtz2YJ2ghcWz6EbwNo9YeoohmthV38SK3vUySK
vW1G2hMG8PIzpTrr0DDlz5Xo5MIiX+T+6DkwYX7GpH/JEzb7HbiFZGz3JH6TgRy3ZhrpOPSEcnLW
RJ0L/9kxlI9DWZX+ClfbnpI9IBFoBbb0Fj7JxX7jlwB2BJ9GDYIwcPaY1lFX0jDo4zeD9zqBd+en
+y4aw71WjuKb1w7GlvB96Xq86PaRiXJdTWYeU/ED/dnzbS5RoWuj3knfsP8unyokK+NVqWbGnejw
BV35iqlEiPS1uDuaNQ4Awi2dTy7AqXDdlFW1ZQ1pry7sjosDb06yApRkkLumnDd/H2Lf0zo1KMu3
EhfxGh96FzsAaTT4lkrTlauwapwaycjUCTZlPojq0ONykGxTBMJe3b6Kf1em4v7KlJp+rxGSiq/1
NGz2sku7hfrfX+D/WY7Ffz29Y+wibib7r4/VP4WbCpNyOVbh8ALms8rxqiFWA9cTgWEDQyO7VRsF
XOvSTzWwR51rIYDnWel/Zqtk31gbOTwMZVEcMaDRP9o5pSnP+QKKgYgGNUNzinDOfhtn3Wi8Hr18
ByMcNGKedYkJy2R7mt0hlYJ44+2lu1w5RpzamC5pJ83a2QuYm55sc6XpX9LIzzzs7UP/Eb8enEgz
7OGiVdkbGEL8f8aEtUBMaE4U8/NZNkmb6a3T9y8R+emzY7s409Zld9IG9Gg49OZ/t8e7eAn5qtQc
WG8CGMKX6S7956tOAJCadexfzNG6D2Qui3Vkp8ObXjpKRdkMiTx2sPxSCbv86CPM0CDkKZVxz0zs
3fOhkXqJXHCRwwsFdXloXMXa4Pts/SpKVe6SxjLv1DZw37LcrN9uT3qa1Hybk2iA0AcbMBWxZiNn
mu+6kpG1bEy+ml1ZCTrxmrZRAt34aMwGxBDAAyAichube/F8rKCsPNxhh/ElaTT5Tevd+sF3lLrZ
4P1tLtUuruxYBoOvYIMp4WzO3nkC8jZBr214AcRCXbV2pdDAwDZNuZJqE34SSeUt0YKvjglBciLw
OfyZnZKublG5amsmGFi/euFine3SnFR2RSJMHa9MBGsXkpkr6zd5FbF7CCmodM6+qRbZmH/GgmkS
iL6UevGUy8Q4psPwfnujXL5jnIp/BpqdRldAafHccXjhesbD14BI7IlBX4smc958kACHyoqtX7cH
vfigMAXoiJCCA7aegH3nO8aqcGVA+7h/tTDdFCsv7PB29hM0IndRUabd2vapVR5uD/q3rPXvmaAn
MhH2J1A5tx6IpPNRyXJHfLCd8i3ugVFi2EkFEEhuSvQQlTGGmBVF0jtkgvRDFWpS2bljpal3uQ4X
dx+EhqzuR+3k2KU4QfV2vpiI3qPxVY6PFdpuVY3onYPIKsK7TggTu7cHdT9UBtKBo2JR+yJSRJy2
AUMQvgSm3x9qP8AJ0Q4lyjtBGQfhmq6O8cVAtqU7gHsVxzZKYcLy6HTfYi80/N9d2AfjT8xxyt8F
YrmPvd4a3hpkaCj3Vam7ycJHu4j8pkYSzG9qJITzSE/OlsosW8cfKrt8E5aSpLsQwWJMteuh9/ca
2W62KktLaTaxMbbvfW3jbp5anYP3taXXB4Fq5UexmWT3qkrgQyURKg7im+erqJZlKB3Xr9+0HCAH
PrsFkGw/x33Gz8Yx2WRSdAuH8SLqmsYkpQAISnEMIPVs5wQYOVVdUbRvXa41HTK/QwaNsTVTfIwR
7ja3jpa0v724RK+8wtb7UwBvtd+NZWuCgdfGQqxxPsE+eOEpnd8S0+/CQXESOuKqB1x3/i36sqtt
w+/KN6dus0/B2PgH0mtMtHnQ8IG/fX7mh5bBKHb+lXQj0HPnDCRBfw3cqyLfcB0w3n2/cX+ZgdEF
G4m2IcrQDvrYC7tvfjkxJC1FvjfoQXTk/gLG/3m6pVEDeHOq5g2e+LgWXl4dSXnVnYTL+UtwIxYP
qd0W3UJnbdpCZxcF/XiqD7wvhIjTATj/rJlEu7JoTeXViL1M7vXadp6MxpXfNSdG9SXj0ue6yp3i
Ad2NYmlR/4pFng/Pxp664VRF+c7zOp3wI3rRQ+u8qukkXGz1btp/H+MAf0FL2E79Jg2AMW7WWWy5
wn+jnKJYhwFbY3Wtm3XyM0OT09t3GLC4+wGx1Bd3iBFqSHSpye1otsCn66Ez8w09Vh1d117gKT/K
xhUHE9NjpSN38GTX7+Fm4Fm+Be3c4D6caF2z6UvHdXdOo3pv7hCp8X70c0FRKtDirWK2YbJPCnbC
ZC5WNdsuwKFxj3yyUn/q+9DrnjRaMH9I49zyTxcPg/ky0Ksqv1pyMBm3FQgL49NNKVR8sn0Ygb8/
uInZv9Sb4eJPRQICiPOljdTGqdwx8F4RzcHz2zGV4BWYWPZQ6lFpb+kOoRR/e8iLTQxiHQoi24m0
laxi9pRX+ljgJlkVb30eVfaqRkbqqR7ytNlmgY3Ds+YbvfqsBbiC7f4fI3NW6X1NzVp9dj2gRj1q
it/mb7x6HSelVFdqrTdPTq6pFEQGavwp3qoL8/0L5/13/0J+Ja63aC7RIJ+aFuff2AGbY7i8fm89
AaG9E1KzTmDbHe++oh3j7EisJ4t1bMx3fayoD/TmlGLdeKYM7+m02xEu5thgrVRkl35mSlssBVfz
FUHKeEKAcMLJpvm1s/ONN7kKlKtQ3prEFiY2kHr5k0aAKLb+YCJdaA3+SzV47hJJeX5d/x2XQioh
Hb41hHbnHyYULfW6Pg+OiuWXb2DpjE0mWvdr1IbF9vbSX1RK/jcWbUQeLfRg5xSGodPcstIU5U30
pXyoZV3+RO0i2yqRjmKJVmFpmiG4Ya0xslNjpAk1+662HLkkxDe/S6ffQYGKPGSS4aPOej7nxBwU
Bz6B/4YbrGscRuCE31IJBbuA0CJWpgzMaJ0Hzag/ZhFP5cJmnD9a1CHpCFC+opUOeXeulDdiM1c6
voiPva9iMzF2arNuMZc9IaWC1aqnK/7Cl7+c8DTiJMTL1uLrzyYcTDogihcmR7/qmnszscoNHn/d
5yx1lWYlDF5nNcDVnAK+Lfe3V33auGcnb6IvQjCAAk+DAgHk848dZRje1cCSj1WQqtBUOvWxSBt/
55r1pBguunZbx4b1BEhQbEE/5Av1ucsNzrwnFBCZIHaz83gkwQzZrdHpPwYIHT8oWuHsrRxJ6KQx
laVn8tp3Zm9PyRFRoO7OSoEYWSaRr0XpsR8xasACJPsuHbND6Vkke7ic43cqt5C46jRZykEv74+p
2osGkmrQRLTmS4x8M6YcvZcc3dFOd5nw4hc1bCZ9+8y6H6VXnXxF8xYu8ys7mTYa6nNwcCGTzEu+
fZ+ljSKt9GgmmlauvN4U2SrSTHrdURRPRG+z1z6qrs/xmRJ7JAdRlSXKnN1YimZMr3uRHTMvsu/r
Zqxf2VnI2Dg0F0h5DPtbPSpLqMAr22jqXvBhqdYACZ/dz3Ht+WNjjPnR1bN7J3LRh+2ormz1Drbf
wnG9cmQmJBPVmUlC73LL0tIiT7WyY+H77Y/M7z0gZchTQCgo70K30h9K6lLfAZBon9IStMyHTyzD
03NHupeUeA734eMHSlXbrGqDD+pDDxEmX7mFoIqbNYXzXA1tswo1X7U2IQnrpqIlZS/ckVe2M9xx
6imTvtdkfHl+a9RRT7XaT/KjL/XwyL8hN4kjvFWNlUaEocQQrHoEhD5YG5u2FhwKglxIL9QfZ4uM
X4onujLKj1iIBAcb6117C2pM7otS2gGmqXW1VnOvC9cVCdbtr37tLJE6/cWkOKiJzrY1GWsMbTvL
j/izKuq6K/I+2ODg/cfHBzWFAzpUS1fjRSI9ScNwL3J0KUKQRc7mG0KeDZ3IiE+lomMwVHQijvdR
V4fb2sKWaVVEafcFUW7lc98SKewJoK17R7h2vGb7xOlCjnMZIEy/BygUaaNK7X7eSdDxNW1FHUan
wQ+M7K4sutbfRxwV7hYTRiwIMRn1Wy8pI2er9jW+GgKgeYOIveItyclenEJuUet/gYo+9VNmH2dQ
I99tdSMgTozrX0NWOI8ADX1/38T90O8h/NI2zEUprHVj63F8l6MlvrAprv4GqsGAS3nA8RU8PwbG
AHkIN+zoJKQ1bjrix4OCl+LPJGl/durovEVGhj947ofjOqiScOEmuDiFfAI6WjzbnAlED2bvWdGV
XWGlcXDK1cDZcl6qeEUfVWzauva+a41SPeoU5T9a2rCm9wsIGFLZ1FVI8c9nXQD6HmUslGMgQjy6
IGupa8TSk32qe9FbZvbONncr5OJDtX40RREf6iEBrx2o3VPHxlyoJV9bBBwUplI9v4gX5/zn9CQk
AjxacDL6VmtXYW5om34oRnVn5DDtjWxwHgM/EYdicIsN53ZJeO8irOB7TL2JqU1EfjhPvjULq4/Y
HsNTYkfBa14n3lHxcvMxdcz0zVYAsm2iqEp/9SOo8Q/eSgwNHcDmWJICXWjcjPoAO8JiB2i9LA51
bkpWoqKYVKFhbkELXYgWr+w40lF6VtREYYLOUwRjjLRWs5XoRITVwWNJa1IxXUXhxFI3I6oIX8KA
3fDhSbK3kRqcssOJ7X++wIkL0rPv9PjkNY79pOJctxGVZr8MqoTFoSzpBl2b41/pdaIJKInu9M//
qSANpAa2pCx4ipXAfTRUZVzrVB2w4Apbb20HarbDZ8xbuFwvAhj8N3jLJ64rOKGLV10pO4j7vZuc
cvyFdzBPAdk2o7rX0M1YKstdmyH4AwJRuLxTTns+Q7ORPDZZqRxbB9ZRT7H6Bbl7a92OsXOQrZWQ
1OIJcHsVr5wScNFTi3KC79EEPx90DG3FQONGOSqNgrB64MXJyUCnZBOkVrshWjfadZ4X+oMT287C
PX3lJSUWpQprIxJLcXre0MvLTtVjy/aPQQGGbaXDdRCrGm3ScF1Kzf9hkwIA+rDSbOURv9brElwt
Zdh+oMNZp93+9re4WGwqhPTkyW9ZhClCP/8WIYHjUNZGeLRxYr2zB1SMVpEE+rFJa4AHC8HaRegy
jca+IgGZ9rU9Oz8CufVE4mxydJXI2/ptpu4rP7lv8rypVmE5eC+3Z7c03uxV9PWqr1GACY9NkER/
RsdH+wSR+S5bD439jpdOveSNeW3ESeSKlI6/KDiff081i8tASDM8RlX5M1CaYdfWTvKKhofKBPGV
+/gEp96eZU1oJWKQ8+FoCkPoTIL4qNYyejaFl91nTiB2Cu4lLhRy6cZ3t0e83DCkj2gB8MBNzRVr
nqXbqDPXehkfbcjqq8prNX0VIxazwrFAXfqaF9fDJGsE9x6mxmQuP68BuuBqNWqu8dGNueuUWKn9
e2TE6nLTC7TVN67jG3daiC3L7vYsL5eRgbn8YGRPV4Uxe8m1QU8saVvRMexrAGhD6aXKRjGjRNu2
sSPfOk0by4Uve3EtTZOlnQi1jQMCLvt8LVWgG6OLNe2xruvizY8aOLTW4HmfHaV3X/0xHX77hsC1
0kxDBKxuT/gyoqbKRceWQqtJgQ8Q6vnoUK/hVSd4LxDc+D8y4SZfsyw0gr2S+dY7JoQYZVFe178Y
TkjuLgfZb/VcVgu/48r2AhtlgbbnZQcvMQskfYCaWSOd+Ehjamy3IraSYKsm3UCTTnFeb0/6Il6b
5ky8OkWQcAnm20vwmEqvVJIj7wFuAF7ey3cxULd1qVvtIo+SAZo1dfkjzwOfNkFSJsfbv+DKPiN3
/huwU1pFqO/8q2O7ObrJSM0JyeRG/1qOZbhPAlpD66Htgp06pqn20SB1KmfyBNEY51xdtN00mhq9
YljJcawaITdwy6lf225ZvCBOWBxcIb1fwYAQ5R4KPATlSPrhAo5pmtVZpY+fwHs/ga1I3GmGns86
7RMPgXElPVY+dWo4xU76qRVK+0ulrOxtaUZ07slOumLhVE+1+8txSVJAYJDBzzuhCeYOCdj19JiZ
cSy3cd7qw6FComthVa/Mj5YrmcnEHLncV3bjNXaWYQ7r4QT9zard7G4CkcPna91XPkfw1Kf2sPC2
XvR5qVNP+5j0T+XGpAR1/lUreP4BSoTZEdR6H/xMfBNPrDbQMRnsFCN4IZQU5kblWW/e1cbsUF1M
RC7WvtY2d7KvkAFXkFtcSoqunGhsuCeUDZmJTWvl/GfZha4FmednR82A/70te91Z0RZx2wdkmES/
EKFfGQ1ixsRCo4rLgPNrzATq0JSsaBEi0vw1SCvHWVHzdJLflq+b0cKdfW04kn8iGaiMUDtn55ee
mChUAaLOrmscWhWDHGtNvUv+p6Bs9v32ZXFl+/L92LvgeGAdz5mxmmwSZbCr4pilloEWmt/k/b0f
58nb7XGuTgo1EpJ5KAkc0/MVw/S1iLkaiuNQJuV3zVOcVWRIuuSF1i7cwFfePODd1G8gP+AnPt8c
GDQ2UO5FfrTdsWlxfajahxEt7UM6puTu0tZeOz1HIHU0mgUTjCtXL+/MZMaDVht/ZpdQrme44BhD
flSrzFZXpi3Y/4nv7OUYRC8NrhQLW/PKrcBtN+0Sol+a87MB+wFwqJE6xdGBUv3sBXa6kWRhh2BM
k0+hX1bBln4UUM7bq3ltnpAWwZqQ3nMjTav9TxKp1VUdDUZVHnN9qNZIKETb0kiKjTFI1CyUcSmj
uBiP9USWC5w1vqcQjGe7B4tySckl1Y4mreGHQi8k4BaTzvsqpUqKC06tLfULLzYso0xnnRIURRt3
zmdWTJcyO6zqYzAG8S5MB/mUhHWGv08vAVPf/p6XkRIXLU0bUJFAyj3QRecfNDXqApi3ph9jbZAv
Tl51X9wObskuy4AgrbuktKpDq2nxTkthiGp25dyBFvgodp+oheiFUwqeiDbDHAxg0HbMeIWMY0vm
dvBGsz9ZCt5d3Kz5nSutPTK0sVia/DS5syd0GhU4KOeFprwxd1jNsegcgsTUj73bpKc4bON970rn
SzNIRDWDvq/eoRT1q16tx1NeinjTQ9f85Ko+on5jZdcrlDb6P7eX5HLL8fQR0wBzmupB87pbkcBb
UBvLOCp5Gr23Mkr9jR11nr4l2gmyg8CxtdncHvNyzzGmNXE2kICgKz7b5jXJOiI5tnHEkdH5GSNG
+bnqkn6DRdSSB93FvT+97BNvALg+zozznFJv43F6QM1jiyhPva6DIE83olOWnOAuLijGmWq3XIkE
h2jQn2/swG1UTAoC66imaflIW9/8EbS5WMlAk78tK0zSVWMYS0/AtcXDdBYsFIAGQFqzD2krQ18k
/KJj3agJzoYWmkYEnaJt6a873/rGw6j442tHjxlaGM42k77F+URFXdHGCAR6RlFpPiqBY1b7tOvF
uipaNGNuD3a5enRMmBhRApcTo50PVtS0zjO4+Ef4WrqC1iW4s20tpGr/uj3QxVtK1gQ4Y5IchmZ7
Yc8AjBzAzGhZx8hQAx8U1JSPYwGkPofcZbvcDXV70xmwPHpMwdPt7dEvNw+jcy9OSma8cXNuPFXD
Mg8b2zqWkdbvpVKmB9FV1aHI0XQLJICVlWcP1e72qJeb53xU/fzjpkkVpamuMKo6tC/h6OV3RWOa
8DJ067+4Gsb97fGufWOiWK5bwnSE8maLKWot7jS7sI9KP6bb1NXDLaXEaFXZgfykdagoxT56z9KL
lvh+12bKXCkO4FvAYzdts3+e8bhFUqtvRvsYqFa6dVJTjXAQxrZ0W3iNfA6HoFvCQl0fkhNC1w+B
lHmJve0RtsJt2j5WaWIeUFX1t8hOAsMHUmiDj03s6v325722iWgyqkSEdPc4N+eTVAYgignKI8e6
tN1TK3o926HS3+jrONBra6tlBU1d9OOCD1t9IMhCf5NhQU1iSTWvvvTMqLIG0zqCxg8RS/PFlzDB
SmyLZqq8U0LWPACj7x5uz3i6as7e08msa8rELQrSkyDt+YyTYXDzuA6zU1sF6sFSe7sH5lb8cWmp
1as0zSxSx87Z2BoC6Zlnf3Q/AyKkDo0PB8xq46Lm1LS1ave9Up6aKNBXgynrkxZpzZa/h7Bcmxlv
mhiMBycT4cLIF0s98R8cMLm0Nvjgc7SNUfQWtNOuOsWYweOyi9Nv1bUFihVRdGeOZXAf4di18Ghf
+dqTvCOcUhaaS3L2tauydCHdSXEKkQ87iSKoHi0/xn6wpSnspZG2tY2w3Ip+qJ7NrlYWbqvL0JHu
+dQdpFcJpItlP1/tMg8sL08McbLHRm9WtaN4f2xQueOTaiARtncIlpC1tC1FErpEeX5QtDqx75LB
Vxbu62mq5xuPji1CCVNF3uBamd1kZZ+YLEAiTzCmZLMKRmNljkP0M9Y6a+EFvKAqIwyM6woqn+j8
AFSZV1OxyvIovZvilMZh6a0Dwlqk0p1G2+aGJx/F0CjBlmDW39ZZHCLZpY2Uyyscpyk/hRHUSLNX
IDMnNtJ3a+4+qCWjkgYRKpKK88UILcXfDaK3w1UDaXZce02BQXaLGnu9drMqcdZhkYwvqRTx19vn
93Ibc23gmTK1facy9ezGGtOiq2rpy5Oe1tYGV5tildie2EShIu7qpvxMXFd+uj3mxb3M50QShgYW
fDJaZ7PwBUgkQEwnqE9milmr1zT9ru/pJY2jkFvVLT9eG54GnJD6E2cBTPns2IAt8gSGdfUJiUvz
VEqaj1z+yi5wVOWegiFgl7ap4q0WI32+Dl38g1C/C55vT/vKp2bGtEGnZgBy/rNf0bbSL3q1bE7g
msInfikO8VGwbyFnb9VG6Ae/1pfAXBfvvUvBClAH9zPS1tCzzw9sH8Rwx3qzOaWV50frgjMNhsQS
xqoZVPO+czJ3b+iJH6D/mX27Pd+/NLfZEaXaQ67FXxg7WPPB9VIi792mJ6rT4VuXqNnB7UXjrCsc
2aELV3LYFUGfJqs6C7vHXvPEj7DWwv8UUbbtXSO1Bt4c1iu/UXztn2LfT3eNVRQHW8Po2Si/hMVO
VXTvEMPr20cNUO/V7Slc3rcTUIpvN1GwycxnpwO741ZkaZSerGSIv9dwsx7rtAxRr0TWeIsBULrR
GhoLcILDVTUa+t3t8a+cFJgv9FQoSQAkn7M+vNqXRaAW2al0jfBL1anh51DRqrtMrz2ArKWzUFPS
r+wXNMDJyCkJgmCdL1mTJmh4uFp+ookuHqXuJIeizdtVZOOAulKEWTzh3B6+VrqD/r7fDqqyzpFv
+JpAW/2c6o58GUbRN6sO9YVNOTrVkVL9uAF7721Sy643ABaVr/Qwk2ZVyLRJ1j1c/YMw9OwFwfV0
7QyjjfCWwfsWZZX5mCRI6y4sqz49DrOdObX/SH9hI9Mjmx3FXvEQzi/17OSBQ7ZXpj843aa0RZGv
akt2P8ArendekyAbSp/OCLaiRrLmrrej3NgNcYjXRdaW0bscS+Ub8qam2EFMM61VX1LzmIAyWGcg
QGf8H2fntSM3smztJyJAb27LtlFLapld1NwQmi2J3iQ9+fTny/7/c9DFJopo3YzTAFGZzIwMs2Kt
B+A6AgyZHtlPlQ4h4P72AXmZmF6uhM9EHUXiZehsXl9wQY8HTYghJeyJaxQZ9MSACBVCn71O0fhu
crxyOkg+v4/0MhL5vmjOfW6EwbfQKqfnZjCHn4ZK8+xgBwhqHpJ8tk+6qmR7EeV/bv/YFQeIGyBv
JZ/k3V6SX/Y0R4Bg1NXFzjTFn8q8/wguBI6PgDA1Cpr0rrKC/C9iFrk5hC1M7POOy1/1KvEY9ZRW
JzpRF+5Xdj8KQ7nrjbh7lInQB9Uo5v+k9CIYtFSthzHM8n08lcmPd6/8xeXjQYiW38CH2zFXoZLp
6gsEid2OvjsN4MHNflDqHz8aCLQcgOUF78V4wvpDlc+BPEIWXZaqeJqZUXQSUAP2EEgfhykY+cbl
dB9F+vdo6uZ7CwaAXZEjE317tW+9Fgbx91AtkQS9oef2SktlFrkcLmzucN82RngfjKpyHCv1Z165
zYaTfOuziIZlZgmtGgtdthX0MGnaCPWSiwf97Z1jJygsT+54KJ3IOIRGljw36G8/D17nbiz0LRhG
IpcxDvwE+aI36bSa4LHGuJ0uFSrkD92c5wdHMb19IjLtuxqo6alCQ5nnAgZx6Gbc6dBEg343Ku/m
JOGNlag1YmHOONW2hR+Ixlnk5dCOl2Cc9N8tmLM7y6iTSyOEtbHqFzDktc9hGpUEgHARHAVP+/WN
SvtYsTNmxi5eP3rl3ojnGWfe0/bdp7PjRrusyvCFKErEKOtY1fxvRzmZmV+GUJr7qPSi77Vme/m+
CxLxyahoLCMoPxrKQ5oP+T+WRdMYDm6tMFEgndoQVq7A+n77jEoPv1wD5UKqIFwSYsPFGlx3EiYZ
+XhhTxnWnCpNKeGdgGaQsn/9z21jby8EVGtSKRrUrysbxtcbBiFIObe8QxfHiQOqWTBdH+d8Zkgf
LAizQEKHgfd82+bb0AU+EN4F2AcYAsP6tU0r7CF6NjrtkjMuvdcNpT9orRNOaHmpMILXkXYuBKCA
NtXncM+cxvj59g9YWTQlbUCGcofpxi0KPpkcxQG+o1+GUGq66nb5Ic8ndTdUqv0nRrfq3eE1k1Yu
Azicfjqny6xCD2oxRxRHLkrrBkfbSWH4xujR1mrvpIRVeHAj8Kx/sUhiXJoZREy0qK53melxkGBm
q18qXt8zbNrZfd7l7UdrbqtjwXHauHtvjy2TEpQbGHHiNFH5uLYHGFnJZiKSSzhlqd/MTYvSVthp
z9PYW9pGmLR2hKgTSrjoi/C9dLyvXk5CPrjq08a4OEWtRXdV57XI7pFL1Tv8flAdy7YfdqE5JOII
dtv5nMeK8+4hmBcaZbJMuEho5y7PMel4RVnUsC+1LqBzMoGpnieIMPZWWEKWCpE7Oaq1maO+eVQw
69KQealIEzosIsRcAcNhWcK8FHPQkdD3UOTHTIEfkkSxLg7V/UenQXHQZbD87p1nipF/hn1kc0rW
lZZ0T9xoRYHEyroAt0v+YXo3efCmwHk2K704DjHzVn9hTw5k0g+TddKFp3Cn0Z14xK2LmZgFbtsZ
q2QHzD/+6PZldK7hi9hYoXSuV86XFRKUkPwBdWCyfHGKqRdWWsBdvaADPnyXZPGfDMDQJ0WrxSGL
iv57nRf2Vqy8YpU0DngajV2yG0s6rFfHOc3nIWOOXrlMsfPdi8JgX2pad8gDG5400Rq/c0CIW3o/
by4sLpgmDY1vYPX448U5ApyUMZetKxc36/OfVWvzDhqi+t73jvP99nd8e2SlKXCwBNhE10sCIzdV
zRoRH+US2LH6WA1RdTbGyPRrgxG5wTQpcrRIlRKjBlvYnVXTYPZpJcqy5DILKfuq08Y4Cn2D5ur0
JUP194tn5ZBlZGoRCCpminWCmo7By2LQ4AS/vfI3Tw0tU8CjErAEEpgtuP6yk0joZOh15JtJVf5x
i6l7GEdHPE/apKLmhdT2e92+NGhCASabfg6zltcGzdFDl7LSIx/diDyCDpbyxli1P+jWF8g0IMR2
e4Erp0j26rEkuVOdpUBm1tZGPoeGd5kqVNiImwgm9krHeCvCALigjf1cM8f8haQYBwFG9eZ6eb3N
XPpkOMGlgUHkaAnqWTtVD9Q7vR4y8f69pBskaYW4nbyhi71EMxkSgmAO/RGAlXaHsqR5auEh8PYW
xR3rYDeVuH/3dmKSxIhQDA6sJQa4Su2KADZGgcXqcnhCo175ivTkOO6hCvh129bK2aTNblI/AlHN
fi4ihAhSI8OB7davU686JBoM8UWdoW86tckp143ff2GOfWSyD2IxBtCvP52CGLU14bZ90c2gJ5qk
NR/0pG5PoWbNyi6axy0u5tUF0m9nlJDOHv39a4t0hjvUhrLIz/QybfdIZ8T9Q5MUjn6o5yJJGWZJ
GR66vcyVEwqRHNkOs7g8k8s+Zo9G0JwKR7koSaaoTwL6gGLPQOPUngD3WFtP8srTgXPj8lEuYrx7
WUOowEFGuZdHPuwgbbRHQ0cpTqigKuc5GUX1REn5KWXkYqMc93aVTCoS78m7/zKteb21Wl7HZM95
7Lu1DpgavJe1L+uRl1qbtq7hqi18N9QMZHc0Ba5t6aWWMlQlYh+KcP3eKlrjhDRI9wQgsNy48eum
JB0UxiTS89pU3brmZFQ1ywIuWB7GUtWP4MbtZ09FFevdJ4U9xFX/rzH5dL169dVBMkWqbuRXqEaI
Xen0EySJup0od25S2BuO+u1BwRosghL8TXDzUl99Za1WtM5TDJZWeb057aG+p6KJdksBJ5Nbfpxr
d3oscBff3nsdmHMi8SGKI66hXHy9SHQnIuBOduzHSR/faVnn+fA9lEc1UjblOVe+nsQES/wmVSXK
Dde2KrvV7SHSY79jWd+9ClmmLHAYXE3KbEvTb9UWkQyziLLNvCTSE/o05vUwR/6UG+YHJuWUp6yF
7muYmq1Mbs0UdIi00F/miJawPw/IH6VRJfLnCA3XnWgadKisbmjCPQ+DE20cy7deU7YUmIIGUUPv
bXlQ0PKqOh0uVb8GaPnZHsrvA2NdsrOhfYuHrvty+4C8DdCuzS2ehckuIysMk8gvhhlxOhAMOY/P
MHj/uI0tPnlhpZbfmqGy3F3KDzretr6x2GVGo8SMDXuoXPl2H/fUA/R+FxA9fVZQfgO+bW7Jta/Z
k40+Am7aWxScr49oEQTuYPL++R50gY+plyhfQ9fpGaeerJ/1mFvvngsjdgFzhrsCBAF2W782WLZ6
WfB8xH4/ecFXddSLpxJ2oX2L5Nb9bPfdxgDC2ucExIMK8Et/bUnh55mdIfrWIuCloGzsmi7u1adu
isRwLNBLm++8TqgOUoPjnEBrZ21hwtY2mP6QRKAB3QRtcr3eXnFaSKalB6/MARm5ivhpcsQlL9Ty
F7uhbLjVtctpSxEGBvwwu+zXZJkSG1ETxH5W1f2XbOiodRhmnNzb4QxR6u3TumqMATi+KVVszV5E
bKPr9enoqpFfKkHTfarbXtzrZTVVH8fMSDaK9G9LyBD0gPmElIBHg5LY4qwC4taGjhFOP4d7MdiD
DchRTBxjawcH9dzuxlBk/7hID+71aECb2MkHVNl1Lf0wkohtBMYrz5fFSQadD9IaSu9FobIoiqzv
s4qLo5W29ckIvbFByTLwTkPAyd4xaRHFd5TWqi1I49vpD/aB0UrDRs9DQjrkV3n1cgZtHhtZ16Z+
UiB+eRBBO3037QCGxiaFadDE7/NXDeb7XQNN5QU59YLYobW8jxPQ+ydm+sr97YMgP/R1mQIkoiw6
yQhCNhiuf5JR5Y5UDEv8IrfyaY+6KWzWyG+H59t2Vm4TrAeOZLJ2qRMv4ZzhCNTXiubM181qJEFX
QcbOc5OFO3fK59+daJzn2xZX/AdekcSDrhCyLcsyop7yvAOIzf0szIPHabLjEcaJGT7vQJ9/xcJT
vjSB1uzi1HU2prNXFkv+irckyATM/yZdsKMiHWfABkZf+KJRWzjq7Vgwu6wUz1Nkb/rmla9I+48y
NE104pUlP3avoiHf9R67m+TdcCyFx+EVKK+2G35jZWWAsygJgPIg4Vsm6WOmhaYaVblfpaaKiGBT
Q8Jbx67Y5ZaALsFutrj+15wH0ARKTBbi5axSfudXl6aDTqrOxJz7dRzoJ6RabYScZ/031cXwoTWL
+I7iW7tn9NK09rIvt0/h+DglmjJ9v32iVjyHZHkmfiKrllip61/SCz2ESiYq/KjWPYVSKVS2ccnd
2tmAoGPVYSjcSNXjbavLLZdsbhKUJUm0XxQrrq0CpuwcqqXTRfRadT+UZv2QxB2+sxr6307qhe+F
lEqDsJDSY8NHEQgtXMJc97xFrJS+muE+jknY3pcDgAdkMvvugzZ68Tsje2mQTF72T2QeaC2+cN6m
Yc5Ak34xQBMWdxGYuN96B77u0KTzVmdPfqTXDk8ao69H9EcBGmid3O5XxymjMlgzwategjnNkgOF
1Lz5onhOGB0MUWTzhhda+3py7EymeXSMlyF3UJSSpVibL1HWuOiyw+aZfTBHcO1O57mHMDXGLfJB
+X2WK+StpegDXJWnffH9RB9p3lgw2oF8zAxNJm2NWrWKxwHGgGhfzqTwqjbkPyjbzOculgK3t0/s
8p7ILQbLQ/lZBk7EF9dbLKyqqvoq0S46dal8p3e68SW3aMYpoWf+2ytd8rk3vezrbatLH/j/rJKX
MiZMfXR5O+Gmtfq5nbSLKoRW7KqCXAslW8s83Laz8kWlSJbMQoln3tTyICJv3LiK1cuMkktztlrG
IA4d+ND4HCe6+q3XB/u9EHrWJpsXhA1cD2B+i5hFaXPocLxSv+Q6SHJ025g2QfQH5qTkoQuo8O0o
y5XKj9srfQOFxSz7CeKAkRP2dCnxAuPyQOVrMC5JM5efI9XMD2pQdQW4GTHwj9HRHMzki9ZPZgQg
d5gfM722N6LHlQtLc/yl3M8cD1po16cpMYDIpQwAUxd2spr5XDu4VyMgvDsrs7f0P5ZBg1wxk9dw
4pKwIpSw2GgGtEYBE4dxSYNp9h5UDQJ/pmEfWy+tteNoedRuGsMpP6DkvVVkXDnAOAhuDPAOKMuW
BY64yr2KRrV56Sejyw9gGhPz6LVheX/7s64cYN5uVD1f4LDArK83tMh0QfZimICFrNoDwp2gTNRE
gekP05z8oD8mvLvbJle3lYFfAiIKAt6SUrtOFXrhccDShiGczk1YIcbYuq1m7gLDUD60s5dph340
Az8b5i0Iy4pDlERsQJIkZ8ObAf5wnAu6DiPvC/KUPytgW/UZRl49PQFcHh6gIy6mewCzwxcL0UjE
GiyknN//iiNcQMYhJxiYEJMf/9WzEwVj1XdWql3A3Cbp46ToFemdFlfepxxcrPah0N1xK9VZXTi1
OpjwoaNHJ/jaaBxWwqlAJlyqOtLTj0ow5odGhafjaGT94OwRFpplAFyUED/zP4sdOoaaf/vbrx03
Gh//9yMWdQNFj4do1ir9IlSt/QSiKv+RUx452oXVAPxGWea2vZXXBy9B/EIblP7ysqstnGhGj97T
L7oCEoNXOesPdD/1b0lLk/A4ZeH0Kx89O9h4F9bs8pwQHcuBZXPZ42mnrHW1PjUuUVk3PyOr1YOn
KEcw/BQjPo5s0pS4/+iouny5vd61/eWRJ5eHDlayil9/ZGVogiCvTONCibk5KonhnYIO2tKdbs/x
cbbGrfmqtYUyPCuVFUFbg7i+NggmlA5d3ZgXt9SaD6k39E+lUyYu1COpCwNMUUThPqRstTXYumoY
aDsAQyZqyUCuDadQrBROXRoXZSi1U8xo/W4Y0vrJUweBlHwcwIIfTHqU/cWXBaTAAA61C+jsFtcI
irpeM8PauNil0XyEoXD80uc9/R4dRctoR1N2jHZ20tpbspxrTx8wGJlB4r0AlF4vWBNRGQ+xCjjF
ANKJXrrutmd1NBERUmemY/5mncBMqNPQy6ehf23OarNwAO1jXmwEsC9ppcyfZ2afgl2hzxV3tY6M
YxlJNa7bJ3h1mThmSTcFF+wS3DjraQQxYcnr4EaaftCmmf5THHvFcBgzyjgbJY+1Y8SwPWEULzn4
Tek1X7nirDCn0apz86LG5kdFcSHvcfvuxBY3p8yY50+loUw/3r9EslgKTxDmEJYvbGqhUgddTyTl
qWP93VAEfIPg07IThbgm3/iOa/tJogoKhIwRArzFd3RUVO+r3uHYCMX5zVicnsFL3YMUNSe1HU+3
lyZ/+iLdkPkN0DBKD+D/FrcjDGBB0uzGvhSaFTzqVVfmh3Isn0Rd+0qVZGcNr+g+aAgb7vIgqDbM
r3xNPBEUvrxwlMGXw+7gh5jQckr70kyISZ+VPrBD5FBMRsfgbqzvbKVW04OZx9MW/9TKwjmz0LkA
xIOdYtkkCpLBsfvMxbKFfuysIAQYJHqMDlkV/CHIQKA9RDI73A1jCeh+LGNT3fjSq4u3ZRUTACTZ
yOJYJVWTlGauOpfSRiihzzXGsJWR3kbkWTM0ariKE23UbOMGrTw5dKoAIyM6QIK8RFNpLo2+tnKd
ixgMNT4Ky0j7nSa8P0oSdvqusgdj4yuv7bVEb0nHz3yRKTfi1Z2djFnlM8fOpVOGsOv22ZhE/1Zd
kkcHte8CBfLOqVHOnjmXUMnUjv6t5r9UG4nt2rqpZEugoAQmLh8CqA8ndaoT55LUeY2S6mDvUOiL
6p2VBF8gfIm2KMjXvu9rg4vYiTkgRJOmwL6onVImR0jH1C/xyLzRXQDaBEFxMGQ7LYHh+Xj7Uq+4
EBJ4OWtL5EzuuBgKqnUkRrNC8IWLqKrgAmq0R7pNRbI3w7bbmJUz33oQwLO0lMF7km0u8WOGPmad
bQbWJUxrM9jBnxObu8Ltt3Th1hZFggVwDK4j4CMLT1WQYyTELSR3ji7mclcZRf8cjRVjTvFoTPXl
/XsosRuS45VK9PK0mGrWIBhkWJdyirruIY5cp9kHlU3jMxGFuzHAuZJiyVILwxA8awColk7fDBMV
V29d7KL0YNiNQTXpQ6t+LeDs/255nfoJ5fniS6IP44YXWjUN2h7SLgo+TFZdX067yKgPDLZ5GXlz
QbIbanNvpmaR3OsAjuoHXfTILvbRFP9S+Pct8py1z/rCisFTztVcAldg+e6btG2dixExZsckVfKP
2gtzPwmn3sB7v72PgKngOuT48NwQEl6vVM9GholiTb8EalgPezjLq1+RhRLJKcsMqzu6apwlO1UU
dGNvH6a3rgcaONbHI0uBlDrItWVXGbt2IJG4FIUdHoQGZcoB9V1T/9ogNXY3W23U/7lt8u2+YhIa
VG4lAC5KetcmNQOV3cHqweiKvPsQwqyY7wU57F5V4miru/zWB4DAhl7KJUEmNFsGSKo3Q3uYxfZF
78v4v5ozac0pzDzRvfvpwg5EthDa8hEJdK8XNeqtZocudix3rotTmjrxfEgmR7HOtlE6h9SGVnfj
8Vo5NcBdKIaCqOQRW9a33c6xGyutvQsdV0OcGlHSlEoENPsgdZrgsYJy7nfjaGKrVPn21SQLptxC
OgyfFWfnerFs4kRPF8xoUJaWtx/RgjzFdDfjk9uExs+8cecDOi5IJSvIS5iHfOzSrRrEysF9/RuW
rSmhN8jfhWHsF5aafgqbNk6OaQVHxMHtunKPqiN8obcP7lt/JJN/sO2y8A4R0uIbu4Pbdr0FUpcn
Z44eofTqjb2IvdTY2RAvPTYQwNa7ZMrb/wRJ2224/XXrTGEjK0aNbQnBjicyZ8SSQ18PLO3bRCEg
2BNO2N/q1gRzMxbJZ0LU8msc5saGI165sdxWIiSK/6RSy9a2IRo7y0xbuYxUYx5NBVb1PHWUry14
oPPtPV77rIyXgoUkkOVwLTxhljbZXIxp6JfaUO+Gcgg/e0kwHbo5+6qPnvXttrmVK4QqJlPW5DOo
oiyVFcHBqHk/pcolKyKoKGatG6djzubHRxOSpzHc1RNYtNAZ7Y1e7opjAoVCI4WOBs5QXYRgTRei
L2QHkU+dfbJPKZSfzrl1YusvNpTiLwwfZMGUV+TveBXh9kaVlCKyYl+D0uPMIzPuZo1Rrcyd++Yc
Wwol9tt7uvYJeVLohdFdRYBlcU3qvEctcjRiv2VocTjFAASKszfVVnTHFIFT3+elLZ5v21z7jvSG
CODp55K2yN/0apV5GmhFYIIU1lvD+TDM6rjPlUDdW2XrPdudVR8bM98iUFm7FtR+qY6xu/TlF0aV
mfESXbihj2akMyJdWJb3OloLz03NyOLtBa7agrOKZF8yj72hAKI+p4AqAjWfDeKzmqrVPhjyxjuU
HRKkG2dm7WwSdvH1mPkANW9c72bhaGHmeFHsp3qb/1S1tAzPbRaL4vD+RYESIUZn95g+kC7v1Vdr
IkgrjDT3Lkiq9qe0LJ1gb7RtaNxb09xsMf6ubSFHg1YBbB2EzYtzaViVFSOa4lEOGlTnKBpJN2K2
ahEfm8SIft1e29oekszSYGdpAELkn79a2xhUTpQRaVws2vsfhV4AAQIUVafH23bWngUe4hfAFW5z
GSTL8S037bLgQtfDyu+80ImfaJS4T7MGjBWhJbfoQUJldfwTNVC13jC/FgpQHZHqI1KvbclhpKqQ
pvWzUC7p7Ln5TjGa/ljponwsm57B9NETJ7Y4PkNlkTbHvGiK77fXv3bzmQ4AWw4alOrHIhbRwiit
ggQPHnVV8BQw1/aUkrN8KKw5o/lg0xWqc2PjNq50MHUwdVL6iKapVI6//rpmoUEtEcTeRQunOn0q
yzrYNTAVGOeMqo2OxmaQh+4u6Wddf6Rfln8MLFhw/EKdm9+3N+CF4fC6UEaJDFQx+QPpIGXA698S
UnbtK68MLnmW4YZqtvuOofkq2PeZ1j6ovReeQy1t4ZCYrLMCJjjfk5ZqcPAPw4T0r0gPArWzu9u/
a+0ZQOOA2wZnGdishRMJG92CzTUJGKkqc/MwNpkY7qtUjRnxnsLuToHx4v4vTHLFJQGeTI8XXyXX
lC7US9O5jO1sGhxG0T7x8wb3aJijQWgW5dZ/bpt8oxkpX1XACBJ6B3yVXOp69ytI6Ip86GxonSpX
u0SqBzMLJ0PRThSZ62bHjIUOM2ei5PU+ivrwg5MZ6o90HoPnwFPjFtnRqLj3RDAWvqF0g3W4/QtX
HAQ/Sw62kcNL4YXrHxg7pRcYVhjQx6kSsUPxvPP2E3n0pe11JRl2lW7lR8vIXOuzVTXGVha/cg54
GingQt7ApVmGWOM8pW4DYZM/jY31RPm9O9hohe3NhNQBOvhpCw654pIAU8lxIZe47g1NqdNoraqP
anDpwA3m/5pF1ft6OQR3YhKq95QwPJR/YfbMsj9rVC28vZjDrZdtxStJ0mtiSkI7SYV7vekFeWIf
zLNyAVERRAdReCoxugC9/WtIwfzu08IWwc6awrra8MhrvgkYGX5Jlo/hrljYhuQz0XuwT34y9v3R
7cJkX0HBeiqjQPHuHCt1/ghGkj42ZlGf1aKNkuNs11scY6s78OpXLI5d3zRD0zfMwU1G2Qx3mQHc
YefFxlw/23E8/h5mMyFIS2pza6JRrm/hD3kQ2QGbuw04flFjzIKc6YrUUC76JPkjqsk0npuKaiby
1wyPvf924XM53i7d9zfPr4XikKjDIfJ7htjVL6pe6Mpu1Bg6PvRmGj6aTeumv6FRGM5FVTT6hvm1
y0UHjy74/+dYuz5nzmxVWVmL0A9qRuK8Kk8+zUUhfqReUX9lvKuwN7zJ2uWC7UbijcFCvWEmoIPl
hUPphKAmB3c4zERAR4FIp3FoFVcxz7OpOBDhJgg37+FKrlLUdFJFbGD41z4x6HIyUR5gj/Lk9bJn
UXVaCU+gDwNzcDcYXnCA0to6CLvYQu6sm6LjBfoLSoblTVasDPuzFfraOKT/qXWZL+neaO+0tne2
ZoHXjDEWAF4ROVQO8SL7NTR8pN0yZs005/ikkDllsKCICo4PLbb0jXrGqjUcsuQVpfW93MVW84YZ
vu7gEolaUw52akTTaVCacD42nGnndPuqrJ1VhsehtJDeGZT89UfTm3YMS5lrW4Iux+Do6SGFlPHz
FMFeGgbT+9u/xEMSccp2UrdeVi1iFS3ZXq2Ui9nZwa7yHEqoWR8W3zwzyrbgxCv3wlVhG0NORD4+
y1fWrGnhKIzLXZwmj/asc35gIL+87+bqrpl671thxM7JSBWo9N0SwomNe7nyLSVOW0q7wrzwJiCt
mEEM6AOEfqtNyV3TTe1jF+XaTpgi2Jq/egOdJorAGLRQTOoBvlrOG1i14bR52ym8sGVdfHRCxfmF
wFEdH/j/xTEfkjrez6kkx+3mWS33wvXy7Fg4wukPoqnePbQkfxCdSpqmjEHA0Su/zqtkKwiRIIX4
hqNVacM5qx0DGrSIll01tt2Dxh5sgerWvreUjmFoH9fwZr/zNFbqBule39T7PxB3zvkhkE3NfYPv
u3NmJf4UOEF2DALDhaFty/za55bFV0lT9UK0cb3gUM9NLYsDgPlWYvyTuQOQimg2fxY4/l+3r+2q
KaD5lB3QFyTFuzZlO2HXGF6d+B28lsGejI+JTJp1Q7Ub1UxslMVWolWAGhBcQH0j84ZFMmPqYzK2
NcN22dwZ9ZeysnL1s53Y1fC9nmPH289e3+f/DTStOdcWuN+NQtKKk4LqjDyKdhNlieV0VgXoKQgz
N/Gr0EQ+NqLd/ccEm/vNMRqrP+X2GG11vVc3mMFJ90WS7g0+kzoo2GO0G32zsKdxb4+WkxGx9dn8
KUhGbYNPac0aJGnUVx2wFW+wP0ELRhxa5ZT5kTGA6m4U4ex8ypFU1/+Nh8F8/xtD8ieLSHBYygLy
9enJuryKqLYkfmkytLIb8JLFoW3K+U44ZfT+lh0q3q+sya/72g/oXlDCnZv4Rpun8/Mk5jp4jEvP
+uW20XR8/8V4mZyg/MBuLpdmJfFs9goT5kWVBu2XMckSdz93jCg/QzEZWBs1h7WbQTGVJE76HDRu
rteWt6JUJhSqfDC2fb6zKhInvbC1EsLH0E7O4eB6pbHT8775RYt4aP/iZjASypGBJgU3YF7br2AT
K8PKgTmpqZ2fjTM5ZwjR02OpNMZzXNAk3ljw2kkFfSNLqxR14fS5NtiadhdTXk39QavV+eClSm7v
dFLoYZ+rwnnv6KJ8Q16UD6jPUEZeviF9FfVtBTrBtyNjYFCu1uZ036hOvm/dod4An8vNWuQoQKik
1j24cIhQFoHeFLRN0WZJ5nvd4IpHdYpn43EYmvj9bUlPKtwYElLJx1u4UxQXwr5GMNoP8hHFdy02
rWTcxUM9nSyhzPNDCaPyVklyxYdy1flqjIECOF8GXoMROaKX44jdGBQUwUYz8nZKNw7NoS1Twz5p
tEi3Bg5XTgvzvNR+KIYx1bDsc4SUsy1dqKmvWHXEfIoGATRIUSGCKj5YUQGz4e3rv7pK3io5sUY0
u5xbnvR6DOemTH1LTMMP9OPuplA3qn0ltLw9guJqt5K9lZSacTXYiRglYPBnyR2otWGTTHGf+nNe
Fl/MGW+7H+PZ7vaWwMs+eUpqa2dV7Zz8/a8yPWb6ckB2eBq9xd2fRxteuKDKfGpIuThZVTsd4Q/P
jacMiVqxj0YdWtBdWAWqu6+VvHf/c3uz176uZlLklehrkFryz185dkqHvZqFdu7reVr+cntPebJ7
ww724yDGjZx6zZb+MqEmIxCwA9e2PIXmbYyYsy9CYX2ItaL4TmoUBEhdtj9vL2vNDTAuIdsfNJUJ
J69NKSZqCh7wJ78IQm085BMsg8fGIbS6bWd1SRB50J6ld4TLubZT1rY+mK1T+GHkWv92Xe0yWtgV
hzIpmIj+C1uOPClkQhhcnJU8a23oGbzcdxsru0tAzn1mvt9xdpywLajk6rrwnnRvZf17mS+jgjR0
XWFmvkiZgbhP06E5Iz+t22etjopvtxe2dv0IL+QYLGV2mGyuN3GetYgxUGZU0z6xwX9Cj+WqYfYp
HQoTcOA4/q7hZr+/bXR1hZTRYdAm3qfEf220dtK57DIOfp02aHm3WfdrsuoeXuJWQez6trE1l0Zm
DlMAeZoDRcK1sXw0GcRVOflJVmTOuUYEetrFWt0Xe3XWQ0ggCrXbEjdZWyFJOoq5NByZRVvcAY/O
OzSQzOG6iOnFO1hREZszJvexCh1rw4+t2iKYAFqqURMwF7Yo/9l6MAe571nDUKB8CfixtAaGCzQj
ei+TBgEFs6eMXrE0idVbGItNJ3btzKaq3zUWat29QNc5iWCahpwoch/IibcIe9Y+4GuTi9PigpSo
GMwp/LxR7O5DnBn9P8wt1GLvCrX7Moju/VPELJKjokrVIaoCi6g0EW3fDFlb+rbKdEYTeePHQIm1
ZNfD6nE/aUnx9f1nFMATYYVkPICd9fqMWjO84bDhlX7kRPl54HPubDj79l1eN488T/OGO1vd0lf2
Fl9xsMI8M8Oi9AfmT1tWyEek9Gj+JvYufmZa5W7UNuUlW4aGlO2pNgInY6Z44aunhuMSNnXpO2pe
54faHvVq35Su2AgN1+4CEYKEnoCX4O/XG1khrtWBqmYj6078yDS4vZswL5/byXs3DheCZ+mgpco7
k9gLS3MLOE8r+tJnOizRj1lbRD8FVJVbIeDap5J8cbbhMtRCkHS9IoQRIN7Ef/iJU4fPeSmCr8nc
dHdaP34pRG1sOJMtc4sPNViKAJuXlH7tyjmsHsHqXVlILuQRCoHqYDvNX6Sc4GGByMvTL5UwrldI
3OwhHmMWMB9BR3ZwEsc42UFei69WrafuxnOwdhJfCBJoIoGqWU6eRUoh0jAaSiBKlvM5Ubq43qWi
sjaeuJXEltBcagowowp0crmPI6JvzWQVfgcQKnhEV0vtzllli3NF5vKhtcAy7usgKtWnYq62Wvlr
X/G19cWbpzqNDFdcQqPZUJ9DBNUbxBy10tuljjeqB68Ch3/bha3tq9xQsDWgCWEuuf6KRW1naMVr
Bfp2eTKcdUUbxKnoVeev7JD5MUPDZMGyESjanII+qYKfa4VS/deLtaH67FH+UTYMre4hbQT639Co
cmSuF5Q444TmTsdNEHGunKO8fjDHEuxy4XyMyjIojrc3cN0eE2US1wbjjfzzV9lAXc2BQhZY+uYY
9GKXDUF5mEKodmvRdvY+shDhuW1x9Ywi9Qg0G64F2nXXFgthpEiuKKUP6W794JZzg3SHbvyZaQue
ua3NM0MjKCTovHy3La9FndYry4srX7fFYAxZWvlzk7hHZRymu0xpcihSiug8M7Z48apA2VjuqlFI
hqHDl7XtpZ8pQ7sKIZYo/YAG9Yh2SeDuqsFNdwmhzEHFjXd7aMK2nqTVi8GohsTXgtVekhtW6VDR
KQ9xOC69kzMkrY57nBtT3Xj6Vpf3ys7ia3qzSkUisQlaBnG0RR//lyEyzUUDjab8MQap8pSGbftO
RkoZDwJO4X2CvZn4emE1NqeuUmeZP8y5Mp6TsSvUkzDGyvgQq4k1bbjVtfcdKQkwn7yJpCyLS0nW
0HRj7aW+aaW68u//kHZeO3Lj0Lp+IgHK4VaVOrhtdzt02TeCPbaVMxWf/nz0PsB2qYUSuvdgMAN4
gGGRIhcX1/oDXIYufcAptbJRkKNbvOXTsfbxQNXBn5XgzxfiRMLEZ8iLRHF2s4ZCnaZlJIR149lb
POG1009/gGIWc8OnWn7df06/rSFAhIRBdnbSMv4pStRzbkqb83Cs3KrFb8Yyupvrh3B1SPnyQ2VK
6i8trqhZnwx18kR+hpiRRx88qzLyP32pifYuFMAJdyjiGs1GfrEG7JJdZ7AYHuSiF4RSeui1o8YI
tSbNHFo/2jnSyyPZVK791sy+nPeIY2b6CYEmW/2QDZnmJDutEYaV0fYbos53ytFpTk3dRvG7iWTv
y/VVWdthvEtRwZK0dIrglx+iFXaIvlbADqvC+VMxeXPvT0k23Ya55326PtbakZWoDiRPKVpSW7wc
i9evKGJDyc5dWU7NXo2iavikCzMJfJVK/M5Lk++uO+f2xrhru1paIsC9B2RIl/Fy3EhQFK5RMzv3
TZd5Xx3PFEq802Dbjhsjre0xmQLBtrSBnS9LXMXYCCWppvzcul0Z7PU4mP5At1fvRRoU361Wm07X
l3RtatSEYa2AAeCFs7hZnKx0cjHFbGolF+NjJOYmOzWlW2y5Va/tE3l4sBIFpvwCM8INZs1pwatU
pJmB4rfWxN2Nq05de2yjaXA3bszVhcSujaMKSgU9pstPllc9oiB2Vp4LMY6nWDfUe3eGnOPHInac
XRKNY/CWpUQdQjbfKWUt4edNCrBM1ZXirCUwYA5YAdINMbus/H39k61ODU6HTOjYk8vaGtqBY5EJ
Hr+2ImLaP10EBzduzHjY6WKM7H1SiHyLQiX3wfJBKheTDgyC5i/K+XlqlOk0GKSrDiBSS00K3Mvs
ud07szulu56OHHqKQXCTJ2n1Ee5E9fP6rNfOPoVvirE8VnmpLj4o2HqiOx2Ds4qkSOwHQtWqY5qI
8HudVMCt1Naukz0sXvvr9YHXlhupPyaO2xNhbnFCkinhmuTxf3ZLRT2QrOumb/fCs/c0g9svLQi2
eSNJWJ0rCReMQ1TBwcpcbl61qgx8bZT8LApnSI6pJxzvTlGqrvmhJHMEhLQR8Az8HPu3rSR3fWwi
gcSyEREW61xnlTVoUMrPs0FFILSS3LkHlyrROW5WfBvdqDX83gBJt9ENWwsQNBXo+UuzG7C0i0nb
U2tPSkvFHZ3pHi2ItB3vXZvA9+TNWMZtlajXACwguiC0Anzi2C79bqoWwQE3Tai7N4P21RqjW3PQ
qbqr3Ri+i5wm/d4kfXSXIL33VU8LMLsWHntaN1mP13fYyyX/q3ZNdoaKDiqei+tFi8fSmQENnpFL
rVGJUJx7V/qg+nWTBI2PNRY45tYb24/Xx325sxn3ryoU1w1a24uEpgd9EffYTZ0Np69OemYGyYGD
a4ldhhek/NRVupGPruBS5ZjYQ0sRLONFQqrOo9JD5k94aYvU8Xtnzm50iqLDFyn73fi0lmznboy9
NjtOQfqLZ0LrhbipjJW2kVq9DGn8FB4A6DvQNHjBnHQcCO9W58TnpOZlM8fF+BvTxjm+y2uwyodg
tEdxUhAt4YWg5O7OEqnpnK5/gpVNyI9waabL1AkOzPI9QGmgQBs1PjsJGayuNKX4rzA6BBjT1j44
cZw9wLEEtMYmns6xPfCHaI4me14p7Rxu3JovswGECyGTShowYWcZeCp9Fg36+Gh4j65d8xSqtPxI
LQ+A+PV5rw4ETu1v25Sy4CKolpMKbgnaxrmOFJFB8Uvj4ZghwbaFq9kYaHltNHpjW3VSM5Dh1Tcx
RYrk4JRWXG18yLWzBGoH8AD1TZ4k8r//8x5xG1VNU3eMz22KXQqKeVTLT+asOMOxtq2seJ9mar3F
/ZWb4/JSZtegM4POMPESDsrloDWtWqUIUc0Oy6GM7ufEGH96Wha+H8tizE6gKiKkyoe5PxVTbacb
33B17zIREgJpzvZCC1KPrU4zahwPRN+VXx0DC9o+EqF1HEPeMX7WRob5PiwTez4kVGtNXxv7AW9S
N3C130WlitdaMFCaUdHBQcmDziN/L64QYSJOE3ioLyeDVXzN1Lmh1wIz6WDnnKPX72AdLgP8dQls
WmbqEWDyVpuT9CwGEYwPSGHpxe3cNKO3VfxZ28LQU2WVHo7qS6Bl3AepiFpmFZr2tK9Azoo/mVCq
ra7KyxsY4VLA1HxS6ceoLWJRkult7Sgp4B49e6+OUflN6cV/0zw5b4kz0Gpp4cuDQCXkcuNmgUL/
Dbb/mZ8xZPjHeB2CMvQF2g3k2VqMRx5OajxKIfKlcWBug4MvHI5lHEXO9OSVQxb/aHQrTnyoeVX8
PnWjPvD1Qa27U6+I8AO6K4G9u75X1i74f3/F4oJXjV7VgUwkZyFa9aZ3M3c65STOezE05p2VWfo9
yIpuy0Z0bVgZHHBN5PH6ArCR0MS1uipKzk40FOk+DEPztoA4+xmcFZwkNE0DBQPXdt6yuV/bSCbK
2LI681fh/vLzxt2AVkitJ+cYfPw9YEryF90ZJntnjWQGx+uruzqa5OTLEgRw3EXG6kWTbSXDmJx7
uG+Hehq9T15cTZTwxnjjeb62nYjuYLYkPp/+0uXEcHKuTavCdAKn+QCAt45nla+TDCe7sA0tfdc6
BiDcKk2z2A8bnLpVLTLdp9dP2JJYOCm9KE2tLn9Fo3Xd3JtFdHYDK6QrP8Za9Vjm8eD4Rl9Cfb4+
3NrVhnIavWtELXiOLCatw08XuFZhAEOh53dvqV+HDh+RJBb2FzDdycZwa5/z3+FkOPznJg1rc9IQ
oIXkbBtpcxhrAL+P1TwDr+BxG2/dYmuH5G9JSaLGZc5zOVzeCldvtDI8251ZZu9yHQudlKIZls6n
JvGU705QD9YhUhp7S11sdaaUKAB0cH+8KJ1xDU4jtCjg+pY9PPWYTsHMU6ps7xaq+4Zc30JVS/L/
OCdL8I+Y0PY2GsaKam3YuaFm3ddVp/rA9KN95IzOqxvYkm6BJA9POQt9wUWER89lKuxUCc+zaRbj
Psrt0NsrcxduBPi1NSR5p5xOYYL7ZFESdAYB3h7R53Mr6vhD0jS5LLooKXYPQkccemNaa2eB0ouU
mkUAj4rn5W7x8j4Pupp0faT/NPnjbFo/lKk0Di4GtF/nEQ3YjbtjdYJ/AY34fSP1tDgORkoxFKtf
6aEQ9sesj7xqp6Sl+ENJJthS914djMay7KpxYS555FUQhaUDxP8c6UaTH+xJLSdfj5VM+CWq3xsJ
5OpiAqGiI0If+wVaE90aETSxE50HWhQPsdtWDxqIzT0onMTaxWpMrvj6UEb5EWQTEUbn1Xv5+TTY
OVPS8b5xyrr4gMfsHwsr4ceixtdAQ8Rw/38abnkzNbatdAjzYYRilcO+mEeecXaYHngfx39mqgm/
3zKe5MJZQLRfNCi7UVNmxcCCKUod+xdAuAdrsrV4V3T2hGGQ1b8hVEtfMAm2lcitxc1Q27j9aTQW
zr1daNOuQhPmM2pZgXci09+S3l177HAELBJGekvUZi6/Hdrk7TBQsThnWq0edGp+NxUw+3s7UvFL
cI22vEWt0PPnWld+vH5dKX5CJEZembx1sW3KwcvUplfS8ySMb5kyqolvY9Z9b2qj/iBCNXu+Pt7a
nUStk4UlwlBrXYyXpnlrFcoIPcOx69+UVkWxz8u0OPSIxN6Qzno3XtDo8+H6sGunn5IXf4HYhBG4
+Jytk8NsczqAlN2o344DhahdY0NiKpJKeb2OKNUfnhmSqY8K4ZKgK5wybkM1ykCp9e0ZBjQnxHL6
7tA4ZrclI7o6M7CovAQAzQAhvtw7mRoXIsEV/ZyGUCVa4eWPrpLRMGqt6C0JxV/IH3IUoPuXDMd8
DPO5b7T0PCpdPd84bjr/sKuo+BjDsffFlDqzr/ehvsV4XoumJISu9LAlfi/rp1isOdhcQM0QSd18
M0vXfU8iO5/m2Bj0m5zCurOxX1a36T8jLt6Lsxvj8ezavBcR3IDBWXg7T6nDR4AC5s6Q4i2+nU/R
6fouXYsDHprFUreY07H0DcgpILrdNMGaoIL3mFmJ/ckwCkU5gAKO9d08eQjfZrZ6MpoEm6Prg68u
sqS+0MGilW8uXnJObaVtCkLunLTN9K7MjMJ9dN0qeBcobVDcVg0p1tb7f3WZkfzh+mdKEMwvN6+G
b0lkCzU7FwUvR4SbvOZXEYn4Wz+nnj9F2nDEEzgtN+7KlXUGh8WRccAnYf2zSDxQVaQUXMfp2a7H
pzxQqn3vpjXCUX2v5QdUBaLnVCtxh5jaLPM2sh75P19UthhctiQhmFLdWgT7SZ+GOCnaFE/UOrqt
eWiJu1Jxsq2e/sragnCWZXeyOkn4u1xbu8GpkWGYpGLnB2zDg8MAIKtG+7sXXwcPiEaRWsO367to
JRyR8MA0kgEe0tjii7rdWECKgQ/HJh9LP8pEMD0osVTmMEtRRa8vVTEc1WWppwaEXP6cf15UY5la
+C1XRIYGjQtPS6znCFDYFu9u5WxgakE1R56Pl9ywXpvbsc/rDEHAkYK1ViaNcxTj5DsJolx+WEd6
cLy+kGufj0KqtKUCKsRWuZyZEiq4TMTwfeLB1OMnwEnoxSmMNB3CoTLL724dqj06ujgWbjw81nYo
8HEOCAUzeieL4Ac4F1B+D/kW5TZX8puiqt6ncdjfvGGK/4yz2KFun84utP+MJk1Y70ZRh58gONSH
rprTmzyKtT3CXPHP64OuTs5ki0qajyRxXK4reOZ5mAwDdI1Xiv5DmtZ6/2hHSbt/yziUxngCkFwt
TTxdr3HgbLsZIMjJUPdDq87hUwm+1dvYKKsTorUIzgE01AtwInxdW9RdkWOklVmntLDG8IBsrbNl
ALW6IakHY3wiWfHLvkaWWQE+f7h42ZkTfslLL9IOFF29DCHl1tHvSLpa7WA7FKg3wvXa6ZM6bf9/
5GWjgxjWo3PAyIBk1A+aAxHeJ/Roqj8VufuzFcm8EaPX5qqD1KXoBqr7hTKvoiJrQ4yGKNJhuheo
cfQg8AZ9VKMpPORZGe/tTunTjVHXYidlRcTnyXEwrl4c+bg252poi+IcpAmNwRQw3U+cVSqedG7y
3/Xtubam/461OOPpWJckcTFfMzbEV08RdeUjsGrdjGroPPZ5Wz/93wZcHHZUVehWYpN4zsHPMTnF
jouD1bvVJ63VzW91MQRveBJLTIeEAJEbv3BAimCG6FXMEaQ0bp7SzrLEg5t4wPZmxKDy/ewk9ha/
f+00QhMxZbebctTylAReloLl4KFRxXNbA+vGeflA3qxsLOfqDv3fcZZnwiqSGiwOab8yRz/w9Zh2
0FLhKbup5X4u0nKIb4M4cLYSttUt+s+wi+gp1CaPeqfNzj3Vd21nuXng+UFdlukJqx4z3ohta8Nx
/f2FisCvWDZTIpH00xwD4aoA4BxTMVm3ZIbhXT/kW2Z6awsKOI32EGV9zFblh/0nk+CaqsI0Ukl/
dXP8L43M9q4wdIjomRuebLe+6XEP3PiIa4eQ8AIXhr+k5NDlmHaOj6cVcQGCPkqdnYWR1W0BCv1+
6LKwOApIHRtljTWQAghvcLMYAuiY3+iXQ06pXQpbAVw6ohjww8nGU9P3t0pfOjtsUvJdOFX4QHje
NAq/UdxKHK2h6LYAyqvfFWsyuFWkp4h8XP6K2RONlRuoUChYI5a+ambdfQgeyN3x4qi2AF6rnxbq
FsYDoOn5tpejWYni6OFEsyiwDXE7511l+aM96092Pqs79IfcZ5QjzY0IuxYJpHK1zN9gBamLCGum
0OonJOnIhCPoW2Lq8WWMtWjcXw+sa2tJIkMG7NILg9J7ObsMX7k6NGBNm4qOKA7CnN1xTOda8728
DjaAJeuDgSmRPWiZDl8O1pdDV0TehFs3CoQ/lCBT7lTQ9F9ATHeH6/NaOxyweUEB8JBAh2YxlDAm
u6Dkx1dD9zxBF4V/jFE9fWyHFNyjZ/X1xhdb2ycoU5lQgaj5ARe5nFydl2ruFBG8ftEYKOKX4/AT
5Ba+5x0aDmKv0AJvTgKi7FYmvLasHAcp8MnTG7Lh5chuiwWUYlNYiUH9id0UV9phpgI47NE4cTbS
7r9CsMsXKO1pqiLSjOTFC5QbMSimVGRnK26bXWWa0WfK8+JYOrVxUpICxyTcFswdpdXhk9l1dr+L
I9v92NZIOXgz/+udO0H+9NMgnL+ifmbfXv/0a/ALXD8l5gHOLFCExYmdWrfMuoBfOM3u8G4IbOcm
V5r5d4rw0h8t1dIPCij4xx7V5cqPOk10u4p3n36MvGHjt6wdY57P/8NgR9xr8WnEMKgaXqTJOSvb
vPTLSA3jXTmobfSGu+7fgRa7Dw/MsU0r9BZErrbf52rOqr0OkE277coWDcPrSyyjz3IPOGxd0P5c
eS/AWSrcdZG4yORk0EPK3ay3igJtAijOrhsRLZMlzId6TOL3KgIou9cPjhuwvPLk83YJZgG3R7D2
QvfZyfXZ9ttENaqPogxM5VOV6FNyqoPOSh6atkjF58jJ7C0V9pXzRnrP/pdy0yBvF7G5q4aoafld
z5YuwnTvZRip3JgCZE1VInL7+ukS/oHvcNNRFlm+p7M+dTRKaN6zanTNp3rUSoHrT+3NRwvzz3jv
FK2r7otwaN4pTRZtekSsxDXJJKFHqkK1oKV4GV30EU3/tDYR8xWAvPZOCFyh2GVB7T1Omlf4gRlH
4ZNVbAtgr4UaMAVI+uP4RIlm2V4IEk3UCXIMz3ZPL2DXdwB0sLOdvY9VXrX2sfEQrHualdYj1HkD
MsvIADwaKuZ8ByXwmmZviH4Y34UmNYHdXE2d8TCNBYih6zty/YfSZaXwSWMX9tLlGhkNxawm1oNn
b9TtEkfaIsGww+qnj4XJ9d0rU576Wk9NfOeKce5uA3xlhxOeEOPgZ1VvBaew5roKfdNLnRO7wT1p
mfoGBAGvCwnF4/rFz2QRGJuwFkNQqe4zsM3+aHoBJHjMKv4zgqGb/etrsrZtSIX5In9j8LK2lmaK
Eqp5HjwbWBfWe8ucLdwC60G7V/oirBO/bofI3CFV6cUbgGk5jUV0kqeThhg3Ig/hxTTnUBklCs7D
ia3P7H0nguwO/g8vfrNQs+ZD21jln4z04ztYtexpzBQt2bgl12aPXgNrDRKFdtUiHGdqCZyoDrzn
sE+t57RQJtCOVWl+6YI5wyQSGbzvUzCkW2zhlbSHrJh+nHTDpBCwmLoeFl2T6Rp650OCoBACUXWx
S4BY5sdwTuNTTnm82JirDHfL5f4LT+cqcOk8LFKt2Uzjtq+CAPfesYnvqh5/2SQtdXSUec4e8C3r
Gl/MBUh5Y476b9f32Vow/otV/6u9g0/Q4uh5eqFFWg8NLFf0aW97cYaIpO7WRnLTm6LZIpn/RfUs
pguCg1UGCUBAXGrgDT27p1YUdEGpWLW+WrvO7RykpfY1TEb1qa/L6VMipnlXTHF9U7ujnty4SlEp
fl5bAUtTlOpBcQN1o5i9lvaQ8UjQKW+0l5ey6RRC6SuUfRH+i7+Gzdw/pKwNbqyxbif7vu3z9+WM
ps7eKLLW3M/E/I9Z1GfGKc7kcl3/MCtbkYtYhbNABZrqzOLeCGAy2MOEwGgW0DLgUWgl5u85i2e/
oCoFSc0xaaZeH3NlK/IKR+lSKv4TjBebIaep6oo49J672jHuykLHCKJCadLde3adVgdzyIP2RPEj
DPxuiLPg6/XxV9I9pksdlco3ePGlHK6WKXmFtrKDV2qaf5tqyMc79E1xrLs+ztra0rXAW4NWH8/D
RXgByazXhlNJawh8xvxi0tR3TtRrwan1ovbOG8q+f7w+5EpEM4gpVG8Yl9q3PIf/VDhGrffKyFW8
Zy+s2vsE2nV0ErGe+lA+S3uXNwkyI2WIStv++sCrc/3bO0Egkegiv/k/A1tdbzfeMHjPGGJAQaiC
2vF1PTBPUrX3S6+Fzeu1y5gppXfCGdA31PIvR+whsU9tXATPWZRAL4r18NtkaDSnKdqq+6qLR+14
fY4rQYybiie47HtxaSy+Z9OVRRQFwntOCaZHSLPZfarHn9Nm3GKlru1QMkkiF0cS3cDFZ7RRBBBk
cO7zBC9u3zm8xHcKDuT6G74a9simpLKQaCyjZB/a1NlzxX026xb3XGHWEZx4w34ylDjPjkWpvF66
k6gH4B/YuWzKLq9ce9S6uKT0/dyWZu3tJ8KbDSCsssu7ujdj8fpaBnIHHstIfVFWoi43yRhFcYKR
AcWfJA/30OXnaZcj5ulT0Gm2tFvWvho3ug2+jiyThOJysETDpV7XMdRw2YwHiyZNvkutbN7iuK2d
tX/HWdT3EGEaUaGZvecicYYnjOCc9Fji3135VIa9YOfiePPr1VtfdluwMZSyU+Rsl1PTJrzBJsxL
nhVd/2EGqfc8G/MznFH78fpAa8VLRpIIZZiSpNqL3CgvxqmJDV4TsG/SUy4a9WEe4tDxLaUpToUi
+kNmeVmFEU3sPluDlez1tsp+X/8ZK0sMoI/sU6q6kKUuKwI85bo0Gtk3iEQfjMTWvgwDzsuMl7/X
qmLYmPZKaOGRTKGUSg1klCWXrYwqtEcCT3nOw4QEfHbDxzSItMc6170tm7+VbSrzTiDYuH1Cq18E
Ti+t0czVzeBZmQtb+IEXTPVRjWXF9NWLiOqHq1FoI+GkDnG5afTYEdaQoGhtum077nStSzu/yS2l
vbEoT7Vf0F6d9Y1nxUpyQciQxx37FBKsxewcLw/CRsyYrw22UXyKitA9aPrYO7fW0M7GXpt6PXqo
ojDObvKx3to4a/kd48OfhhXGw2q5f2ettpt6DJD1bxytP+psJM8fmj70dm4aeI+aFeq3lCVAgqtF
V/spXrLfxqHJ+lPkAc/dvf4b8FNoHCOAJDkGl98AL4FULxyAzLEyGZQCRudAUxVlcTsd3V1izdrn
6wP+VUxYZN7SooXEkfKP9AK9HDEKnQqOL+4KpavUzi11Eeuc8wiqb7BTjBzMnm30UT46bmgEewx0
E/PcZ30/37lzkatHdaQ4dBOWIvIa3521+H2HYpLwB7phzREa1xCjPWeGQbuD8xgMzyM36AOUdUX7
4LaxcHxuFjX9AmttMJHkr0znUAHpgP+aBKL5eX22a7uNUhbKFsgZgwdcLG+YUrcbTFTkS5sMNoWe
X3vjh1ybis9jXziPuebkt2NmO+96LA0P1wdfCxo8b6S+J5nsC5xljTOJtKnDJMXT2q9BjLSV7hRF
66cAXDbGkmF3+VWJyZJtTIWLx8vlV8XGfNRrawqei8bgiairYdDsgl7vKj/MhwcHXdeSJ4yrtYc+
HNTB70gTk43NvJLd0uElahG9oI8s/TINve2aSchHnRkFPVCyzAg/BUWkPhHIs2HfGZl4mIQ15n9e
v9Lc6bIBwwJQTrycPdr4KiImAh8orSoPduuGoU9kHg4q4uqn62Ot3YBQWMEiUbiXZIfFDVjXlleD
C6BMFUaz4cdVHrxTlSksd/aQjB+1Mhbp0XUFAFqUkCkJxTCfnWPTN2O11UqU0XL52aWyHS0nxO9e
CGYXyWRpERZLz4ntxu+60TQ/6pVnn9xJy3GsV4pPCMQBp1Pt5APGVMZXO7NwcW2UmaMnyMZj/DK8
jXtlbRvwMZAspsArpXwvv0aHfknT9W7wXOm56x5toy3UmzIdYtXv0Y7UfNVRyt1Ef/QN+w8mmiWZ
NuB+l+CN0PFqrUI85TnO3CjaOe3YfVAjF5RBSPkem3vQVge4rK27cfpW0hHEknkJoBsMcWNJbIgi
JBzFZHjPRmrNe3e2VGj+mUQ2a7fGZAwbn311ONeQtXP4PUz2coHVubQxgI3Y7l6Tf7FHCqB+lSj6
bnT0ub3j5ov7DWbKWnwhgJI508QFuLVIuMpyHiov6fimvd7Ufhxgd6IqaZS+r2jFpX5Tm1jCGrgE
fmlMZJLMSLifrh+8tXDKbFULiCGuV0tx+NLQprYZbe85tor5pidJEoe8c351SdSX++tjrd0b8rog
QaA+gN7j5QrHKZV0e2S6VjHMN66Htx2+Lv34K1eBsSCZEyqPNu6/fOwKlOcbQgykZ/ylpA4/5OvF
C2JSyqhvO26OoaG6E2VF+2SHtpkczMnNzYOdDpwdMQXnyXCPYZT3QARKsJ2311dhZcUBtYH5QAVV
yicvDnKLu6No8kZ5RpXf+opGqFOfrEH86BVo2RsrvjoWxQbkt0myoZ1frjhWClGHLSeMrryJb1M3
H3TfyTL7iNXP8AYwu+wySAYpUsQkwZeDdb06di4WYee+dpNHCUHzpyDPHvqiGva6Um710VdOz99G
KmgLSUpeIj7QDMOOsIfK3hmp0e4EEqLKcWhEk72zw2nuoCZM9k81n6HrYvsc3Y9qF3VvWGFZjJE1
C4fexaIE5A6hkuJHCm5Aka11wG/l5wHA59lsVWMjQv3tZy0uJgy8/newxdYRvWWA20M7IDIz778Y
TLJ6Qo+yOzUT8tak2l0Aclc1B+udxRv8kyh7E3zymDRJgsttWlB9Rubnh6uUs77TzG7aUshc23D0
b+Q1BWgDyP/lHjBSE1h/xC+cVHOc71Lkks1Tbgic4imCb2pfrMRs1PQ9TjWEGlnRuRyujGsLoJ3H
cCjX6cdMhz59HHMHl/gMoE/0DiuKjeR3/SPAfpOJPsXGZU8hiKIwBIUSngvdA1nlx41lP1XpNOl+
JuKhvOnVXvFuUeNt3xW5Zye+8JzUifwOt6NbldyFsladAkZSAHj/cjtz0DZwzmtfgVqMvDgp2lEo
vFwW7Jq6fAIjB6fM7pJdCpZ7V+ZBdaM03WRuJCarg8n+L8hOiURafIMwMpy8hXF01twALj7MdCGO
c9bn4jTXUfHnevSUEWt5BGQDgSooTSSI1JdTq3trcqIxTM55XUT4xLbgFZ9yd5o3rwt5HbwYiU0M
lMRC3nb5kAeVjjxEnqN3UCtOvEspdf8o7MH0DvosRZ1BPAnUuwDNUmxOxtvASKoDeNZyN1hWfVNG
Rn+8Pve13W4BuubmpFrEc/ty7pmoOhxO1OTsfk/ipr+Db1a/14IoDnwzMduteL6Wk3NXAmL7n/Fe
uDybbWjYhR2fTTPR+tspmbr82KFC2+xUO7qvqbIEHwcjDXe2LTTnhheQF2PfVZdbpMy1PWaDPaX4
DdKN7385c3mXkEFlyVkv8nry1SBK9nPRG79go26pz6ytMqVaHBDAR5MLLvbzLAZvxoQI8m5hJarf
jk6OD2cHrM9X+9oxd6Rm6kZuspIZUUAlsBsUjWRouZzfqAlkTFEDOEsL9uLBC8ZUnDSYkw8dtkjp
Ma6HcDp1VT4ZO3goxSYRbe0u5QBTfaQrjCXlIhOt8hggp0lupLS4Tfhj3lcHCI2muRMGdunINvKz
DyNFxy8WJDzfUQrzDRBcBFaZPXVQiqBLczoF4ftA5XSfjVLpvw7V9NQXmcc9BYH7fP0kre0nSjDk
m9iwEboW+wlp9hgkISTYqB7n5M5uVfMQm6lxzIuyU2+uD7ZWHQMcwztGUsIpKC8WdxirDvoVJUGv
Uex91eTajwYGlXHS8pJbozDU+S4SWaTQm3Zi72dH9uLuu8QT/EnLJDbyiLUdzv5GxIpUjcLC4nqI
ja5wSgSC8TBSnLtwJkvqakwPDhWaju2ePkz+8foSyP27jKWUazhNZL4MvVgBa0RxLzG4M/NA9OFe
D/TevPPQgi4PlWKhNqu4fbY3lTAON/Kz9ZFpDv7PyEupUzVI1UYD6XyeXbczDnR2rf6pTlsPCPuo
OA+5lwPU8kiItrSuV0eWSpbAHvGRWKqEmWZaKVwu2CdDZHoEcRjcITFZmj96/pPfg/tx75CQq3+/
fqn/YjxlgoIX6eLjaiAXKUSKCHSuJo49MuJ+TBi/iTIv+tpXwyh2ppKkWzzktdkiMUmBnVFJyxcv
jTp1rW4MKbmWYjY+4Zjufmqzub6r1SEzjmmeZoEfon+99cJZwzwQLLjlZcgG5iSP+j892JKBuX1j
LC1VbZjuXQx5bjUVgvIuVIXzNFd1vsvcuHHugdhau9Zx9krNZkBwt5uno6dW+hcBtPoNIheyk0Mr
nH2PjYJcsH9+lzFXpHoNGw95T5h0xWQP3/UpE79cyPbfrn/ztQNNeRA7D3CckuZ6OZY9NgC+bTM8
h9mgmbuyd0bsOhvYQ06vdfssqbYqo6ufG01lWTWAd24vPjdFL3hLaoYEXhqWT+Ps0oCLq/EPLk+9
6c9UFfYquni7N8zTpCIrtYQJ34u9PVKOE4mIonMyx/OZfk6nfhy82pifAmBNzd5stc2O+9pVQXYr
ZWZkdXJJ0TYnszFCq0cwLfXab02CZCkVerfaOUbudhu59OqyWiTuMLtpxC0HK/W8iBuog1Boo1b3
88qZH3k16OGuHI0mQ20vnSkLxaX+egchrn6af1SCKBVQ+rzcQsacoAM+c/lGmRr86NPIfecOaW8c
aRx9r7G9aza+5dq6UuzlRpQ4VT7n5YCBkulBmRjobMBw0nd64LbqXdpalTj0vKjjDQjSSoZFQxNb
Dx6JdA+WHaraNSrKEGzYiGd6+641hhJzFiec3F2ez+30vutSvb1xsiDW/FhJpzcIB6FbiVAqCEew
WS8M/eZ5LmekU85dpOn7Sq+k8q/l/ppAOX569THhbcQWkqhu2DByLf4JPdoEuzs1kZ8ZkfEZ9/Ns
atWdQi2o32vuCPxz8NAWfP1FS2UBO3NJzLZfgA7srq6pqJkxz6Ve23teE3l7vNGcP+jgWPdNmGWn
QAPnurGNZKBZZBZSCRZNZamBQe32cq5OqHW9YgHmAFiLKGWlxn31mHf4n2y8qVeOprQPA8Jh8x6C
KHo5EAYnuh2iFPjMGzjQd1nmRB6PQtcJ9m6I88BjWxp2u6NfD7r/9d+TcympTZQcNHcRbM1Ir3N1
yoBY4OD+zobXcOyTStxD/tP3QlOmjSi0tqbARyTrRjpJLBna8LTqLJkFQIM+0IZbzUoByTpVNmzg
VNZKKQgkALCgxWTwrF2k4ZYpCsXLOvcZPOJwm5RKtIMZM9xOzqTsMLtNP+sYhsansCkPTTYovyj1
4IAX2sJub+C7NZ/L2RH1seyMLR2+tXgBzxELMKne8KL5UOdz141d6z6DFvLUuzrjcXSjO2LoPidp
byt+rZjdE0AKoz6ZdKfC29d/c7IGqnEQrfj34ps7fW/Fzgxa1qlz91RE7bSfgOwdp9G2dvUcvIEY
jBMA4Z9HARyoJZ6dN0lk5C3jtbDLf6qVoaMiNdhDOuzjClNsHyPJfLgfZ32OH69PdW27gVngWpc3
D7DBy5MVTFCXVC1XngMHRNbOUOquP+TCaf97wzjccRDXJApkCccNDKfMnQjstTHH401aNbg1mxTo
thAgKzcbdhNY1yNPjfj6skBYRtqMxgZwRNHiO4aNT34Parc9QgiMv1yf0vpQFCJJM3lfLntWxf/j
7Mx649aZMP2LBGhfbtWb7XacxNls3wh2zne0S5REavv18yiYGaTVDTd8gOQqCNikyGKx6l1KqdVA
S5gSEqA3fam/5VE7/BAdd+l/GAlcAzAo0lnKMKcfyVSlm5lNGv0q00Ru86ruw1b0+j17OLpyVV+a
FBU3KhHLpzoTMsARsscOgqNnpO4cTmVXTlsvFRVyFCIYrtyVl8I6WQhoVV6mi0j96byqYsS2zYy1
X24S4zeb6sNMdUP0c7XJ7aK+DWg7zneBNddXPt0S29YXF35EVFt00meMG08HtgrqsQ6A4CeeJu0r
50N8Kzz9TSgzuDeyJDrQDcTAakxFcy9z2e7f/54X5u3r5COIflAJOOu3axF8WBn3PE/KoPqGL9E4
baY+EEfT6YsXtwnSb1jQSOPKdX3hpcJjjYtl6WJzla5mnTdkHrGf4xLv+dXzck8DveycKHS13H4k
a8iuBJeLA7JllxDOi3i9b2UE0UI42NIn8Vz/bOYk+jJ28TejVLnBRVLEVyZ4HszAQVGkXJDujLiG
eTeFA8Syh8cy+VX2GBk29xVJmPX6wc8HdYQvBx6E+uyiyLXaPZleVpqTiKfObYtvQWX4MuxHT6DI
O1nyqNeWn4Zd6XxYK2M17ioLQqUDY/sYAy/43VwKked89YehPpRaNewyL9UVTvHRR+/CZVDqNwYa
h8BZ10/pYmRjJrYlnnq+5pann73NW0Ea6ybmYyBU/dFYx3g8LxcZNyheZwBhAw4klVLkKVw47D08
CWHpoZSu0D6nAI6ueeGeHcVluKUuSGls0fxdpbB5ynPOG/LmyaGtsM3x7dtio1rd5K3THmphuxsb
M4kr5+J8UI4/r3fiM5hPkEKnGwgRU1Hazlg/LeUT7M+CYx6lXRK6A9VuZI+pPCZXzdPPIrvFoLyi
XZ59RFtntWtxe2uT0vTqJyMYdG+bUKF6LKZMn7aNvPoKujgYoF0+JUwPmu2nM8yFM6H2UYinhnzn
J+5D4qsn6PDPUtPHj2bMy8T+GmuVrfWp3w7mVImnYnKdcSfz2C5CwIb5tWbbWThbBloADCRqS591
aVr99bQzZ5HRlhpQThHC/zrkqtrjI55vIi8277LRV1dS9EvbBBY6Go7uojC4TjBGboMWyCIOQDyO
biWb49byqmkIRcGrzqs77WuTyt37we0s92aSfw+62iboRVYUdfDnLNt6vmdnaGrjpbhN7vyprX6q
pojfkgC5qr50oiuB9dKuQXIIbCMgQ/RUVwtsodc2oteAk51VdeC5Cr/fjr3muVta2+Ov9yd6dlks
EyXdRv1vUcpYa4pFfoGbS4YHL46kzdd81CZv29RVda0IfnFBF/s6kIywsNaH3dQsT8NPFX+YifZk
UAYyjIP5f60evWFjok8bVTsJbTVRFVdC91mW82eG/29k+mmn+7WZezOOVIvvKfv1p1gMKtwZwKup
YnFTqD74PltiFGHlV0W0gKW17+8v8aUDY3gsMEhR5H/Xspy2GgIhUgvHycE5mqawH8zW73ZmoUou
TLN6eX+4C+cFnA1kD2IqDcR1mUkEBG3OPkpHtS2pRozlHCqfoiTBI//u6a1/P2TRNTX1C5OEV8cL
4I+33pmMZI6aSRUov3oCru8dU72ODpDrqjtIj2YC2NqdP2z4CHyJixh0NagLBI5XAa8RQ9stmeNT
JWS+G5PWbG5a2RXyw1fx6TjLcf0r3mHxTbcTL+qnSbVRv1l45ode9aYX5pLix/sf78Jm5bHNd+Nj
gCxe54qqTEkI0hojN0s0BpzuQN0aqu1+L0hqnOozqMlhR85nhm3edv5jhqxscHj/R1z8lsgAk3oQ
34Fdns64VY2RUvzlW1bRRGkpnw+xjPwbEhJ0QSW4+ffHuxDwwKH5Bog8xjxLdpShwXburepJ5Gaz
0yRRLuxou97Mc1BVV7Lji5MDU4yioQ6BbZ3JmU4jIyfCJ3SeUrWZknp+pKeu37ZdYjzkUxFfOY4X
J8cLa8GjcULWEDHDi8d8mJlcnfft/ahsrQsFTgcVpmNjYO3fX8pLhx/tScqDNH5oKi+z/2uzusL0
2qJL6ydOxxhmWYnwZ+TpXw1fqS9c6vMusjrv3/cHvTRFVP9Aw6DlQfFmlT3Grl7lbjJxQmzD/xQI
A5rXkDkvlVdeUwy59PXgVGDfRI9Jh6d/Oj+jtrJmmBIszmRWjfellaXaXT0qY/pEjjxGL7rS6C1e
2TMXVxXWKvguipH8PR3VqVvK1bB3njKh699BkmHcK/UxfzMa0//eRPmnWk887cqoF65MTJVs4vif
2sq63OtJG8ik1ZVPWAukP4JsakKpTOFv/SE1ik1UOUESJpNv1jeJVubJlYTy4qRhgyETsAg7rbGq
9HrqyNAQ7SqKughx48B9EUc3P9Rka+xUMmNXXPSWuFJ6ufSFMalgkQkExJ5VWEe4QCYiQZCQHVyC
aPLnDXekuMka5CFi8DL/YZoLsQI4F+GOd+zpt4XRZlWJwKcPNk/xrOVGs23hJ3+ZddnfOhJE6SbH
kf0K7PrSt2UPL+oP9CnoypyO6mt6ZIFURSrMjNJNNKELRBoU/zL0btyPg9J2yrLlbwx88m/vH9ZL
n5U0GoMFzIGQBljt5WrGQZzeePHU9NL71FWG3MQZ3kChEGLamm0ptoEjrmmjXbjXiC4LGoBRadqu
r5ReR8AjjZkvyd4NlkXD44CxzLaaYFRu0064Q5hXimstCSLnMWl77+39eS/75qTYtajLAgoAqsmG
puN3uuJz3ht61PALKnP2s7u0x4uX/on/Yc3wP+Ms7xS6Fjgar9JNM0vstvGQGmpiz283qpiUum3n
Nq93aVtX+c3707oQe9lGeIEsZqUo+K+2LzUYk3K8mz0he8FOquFvmfduZEczXLO6QNDv41HpZMBV
sJ+H2eW9jHq3ItJuu8DTxlBpQfdLtDwC276rb6oxrd7yZpi/vD/XC6GBoQHS0EZd6ECrueJXbua5
h66SFUsfN02l/Hxfzab62QRD8E+elc6VTXPhsDDiAqpGSQ/I/GpEVMpHaXd2/tQ2bfJZtxIPkNZY
F68plYl/K63Hrqx2++TKGl86LX8Pu1pj1TeVZuBG8hTE7Wstau9Y2TLPQ7fum1cRtUeARJ8d2am7
Sk/rZvcflplyNLAKhMxIlE5PSldNgKMkX3juRfwE9vDYlPH0KnV7OtjSGz6eX/NcALbDE40/6x2M
ZHeuZUNe4KQj37q2nkhRYuMJv0e8qN+f2YWoC6yPgj56/khzrbENhlJRFSzmARgz3EWNKO+sNhpV
2GmxOuDwK/FGTSL/TsQfx0MvYeGvoVefNGh8rAo7VK4N3EExCmoCbxdotvMLS+jxyope2rXckyDD
gXEQ8VZXKHh0ev+5nT3Vpeq7TTabsr8zm6Lv9q3mBdtcM5so7BvDmW/eX+BL0YhC12LoDcIOR73T
rVOpOJCFBuobdOt0HB3oaD7EgN+26tSVPOHiUOSAvAL/QL5WQ0Wogisj0bInIMjtrd/M3W1fw/ws
UBN//A+zoo3KlKBlcYOdzkqrJyfHSRYFQbfMDv7cpOGYK/sh9bhI/sNQLv6m4Oco4q/JC97MxjUW
b4R2bvo+7PPJ3ruJrfp9Unj1eCXOXDoPiL78/9FWGwVTiRH5R6QRTSxbu1AJoF2fjGiwN2mBR0Dj
jWUUIiHsHYTTVVdSoHNsN0cCcCBCIqgbsF9WyzoDvtTjntGx9DMgBSVDgYqnaQ7oKUAT88BYj+Y9
ZTjnW5l2rr6ZQfnfFblWXPMVvLSXECYj5MHM4g2zyg3MRk1G1mTlUzl0w77HBudIY77duU6uXfP5
uDgWQGbeaIvz3Pqx5OYStpWBGX3bYPmQliozNiLtAFU3ktbz+9vp0hqDw7EXLUr0PmlgnG7dwumE
NlV19kTfVE7gfI182E36rHZ90Sr7YLmGGjY4UrrTnSGN+iFwEywbQH01X9//KReCEu9DYi8GGLgm
rAGCcYB3elcgLpfWhXdfpYMVbDxtCJ3od1TmyzcvzWv7+0LCQPPb5y7zuceoH5/Onk6YO08CgFcD
5vTNAZpn7L22TL3nIWsbhAFSv8p378/z4pg8mnilclC5xU/HlGaN6uqMdaSvquwumsda0TwZxhto
pvpD3Ovah6W4QfgsT1OYqkhxo4d7OiKSDnoyuhGCv5OGNbKp+bedlhVfoK76GzeLh2sDXkilwczw
IUkRkM5YUwWsQda61zNgZmTuRklzrHe5MRj6laW8tGVQpuYBzKObC221eTsjdsfY8FlKTJS+mlkn
mtuytof4ONDijA+N8KktRmhMjB8dmRNDa2rBr1EmAtVwuqRpClrCNKD4VEPAwxrzQjdBvskSBUDe
PEaPBBxtu3GCyvvn/e1zNudl33Ct8URD3BFBh9ORER/SkRoO1FNs0B7feEaGdgcuIwmU7tQdrY1R
zXI/9ca1UHEWlxh4qRoBSgGiSHXldOCs8v20HssBQXzZfqrr/i5W6BCHU10OHy2JLUnloshLk8Og
2bjasGM6tRFKXN5TbnfTr1LZ42MaR8km6CfvSsZ3PiuGoiVMxAHgwCk5nVXTDs7YG5n3pGh9Drta
Aw+Ab6wzHsvKzrfvf7uzo79MiyoYWTO4G3BTp4OJDMfwObOLZx+W+g5nz/lfe3CnX0mn1z+WfXYt
nz3fLEzOpKhGtR+q41rCfRZW0bUyr56HxCl3dtu1SThDJzgWgZhfECEbb5HaDP7DNHnHA0tbPJzP
8AVRJN1qhKD+3AStu60qXdNDuCcgHwO3vBFdJo3/NCKmvgtCBqHT1ZtacBIzmuHFcynmIRzh+H4q
PRV/Sqas2ovaH66Md5YX8SHJm/1FcWOR0F1t0MlyxaCNfvk8wgfaTSrVdlJ3xh90W9S+TWIMN8t8
zHg4BNEHLYy4MHjFw7AFj0xcP3tyllWWmD4T+yaMNpyreSOvmRetyUCkOORc9BgWB+Ul41kOzV9F
YuRENOV2lvFqjM20r1shnyn1QQ2YdQjKVvIsxk7b57AEflB36O4z1X0FDiW/v39c/kgC/VWS4XcA
9/ujR7gAHIm3p7+jqiVIEX1uXhyzcDURWlox9sfYgjB+VCpAaCqs4RSkO7QwdHgSeRZbXehFXTZ8
ngt7tm9i5dfqt5RocmxLGfg/vcht37wcYBf8lhEOwq2W1gAZwLYG/UM7uDjRao7zS2lS70LDLvsH
S7gq/X1laktcOZ0aZmogYyDTLaFuHXekKweRRkb6Mg7AnR9AOsiXbEodfLCCCGz95OnxLkcl2rlJ
rca2do076oW1q9KqmI+TLgzji5dqSRHOiTck26nK4gmmZzqLA8ahefRgAKmub7OYosetNaKxcytK
szS+5jn/6Lm95VwReFpFN+56gBMc+IX7vShWLkWLv3bNDKAv8rxmegVqXD+aKkhVGBhYK0gziPdu
dc0lEvLqehF9MmTeW5R8OIT6GmEk0qHSCph4L06RCuegdRMPsRBgfOPezeXoxbumR+p64wGLMT61
CuJYgMbRtHOi2qjCpVpT7tss9l/0JNGMbRRMZRYC/+r9TZNirrfPtKStHssu1/NwqOf4s6Pgftw7
vrQ84DbBUB0SvzGqX50dRfGxRdVobj7PoxSN/CTLqTzYFj2WxzlDVPImr1Xp0MLONFGGrd2O/YFu
THunZ1XZhW0xGumX2YiHT5Xbmj4ERpW9uV2Swoy22/m7XaHBs+20njNZeEWzz6Zp7G9kqeXRoc56
s9uMRVxjH1c0WbZXIhjV3ejPLRW4wZoi96HGyvp3TlmsDz0zapudZ2lV+jrZE4LyXV542aYocycO
R7Q47WzvFkOUfoMHUjwHE0t2rGiUe5vGKYvsk2jQ61YUC2xa86F0Gkc7Wk3kvXikR8nOaoLic9PO
SiKxEGXuwUFCLd51wVTYt6OfGmIrTXCTu7lvB7Hz2dgylMUYPCKvaopQH5wuOIDUy6NwcqCqb8a4
s9ptLqxJ7uH0qPS21ajToGwwa48dl1l0U6M8UIbAr8bke9AMwt9Vhpv4206Bbr2vdF0USG67ZdDv
UPbQcWpERtU79nZteDQPUJfbNE2UQQ+aRv+nRZnUPXqTGTTfeT3Z6sGpncoGAzDnd6ZCR+CbSDiz
923Vjg+60yoVFk6SBmjVzm182/TmGHABto2zs63aKA+aCrzsk56bufsgMLoG3Yu0/nzTpX4WhNJP
QLGXcwVB3x61Y6poyG16PRuqlxhlNLUZuebffLfzpk3j1uIL4XNZtcyOx52Nevp0tNCWKB68epj/
iWeZoJUta0/kYYaMCuIPGI5GnhmKPh38DXeWOx1izGPKh3nQNaMIrZzgKrZaiYTAJ5vEJPqO1Y2h
bpsmDoxPtt5q1W1U1u1YbyzVVOX3uCy1eD+ifZi8Gr2L/22ne4Wst50sInM3RKZAi8orUz37GWmJ
SsxwMDqvNjflkJbONx3ooXssayBWt15TxzVNI14PG46ekt91XzOreG/OliXizZBqXh8OpWtHd8Pg
jriVtGmct7C7+8LPZIidCDKPbWTmydZ0p4jKOsZKT2JKYv1HErf640xzMA5b4kJ2mxKajT2S/+b/
IjzD8F1FKWALW3zqd2bf6tb3OdGm4dWwhAUcpddV9mMQvfNga1bS3DuKuykkQiGc7Pux3t410RCM
m9gxZbvtAxdwzmDWpf6YNWX2PwXU1XnQdd5FE5U9Nxy1rJw3dZY5hxmZZyPUW899c+fK+tUgh2Gw
vROj3brTjG1xJKyhgATqdV1Yo3IUb8wmntEB97q6Q3HLR1rCLsUI4GhODWRzZ/XbN5Kp3HS5Vn7p
AC76YeLW/nhT0WyZwr6LozF0vKou7xosqbq9nsjkdrYKy9i2Uk5aGExykijhaZnSdyRVdblFodb/
3GMH3ISdjTvv1o6cOjlYdmba+Q47HQ1deRij+W0Pc6kDi4CJo/OMMEn5O+ptznWhii7ZIkrb25/h
40l1V7To0d6jSJ/15T7TZ9u9S9so+eUU2dRti9lyEsT6TbvaeE3sfIeGng1bbZ683g/RfezrOGx8
3tEbE93sz7GdR/KpCEAubWgTmRkOgfoyu1r02pbevin2ZAGIdAlFiPpa92Z/ow+VyaOthUuyKcek
nI/dUETqM/xrBBMKGLpPLc2jf7ne7PhHXE3TfjRQt/otMV42N043A/VC6b/oDo6Yqy96kAfOpnbb
zNlZo63EfqLl1G+E29jjXqO5CYI7xwkznHKQjzcFXZJkW0W296sC4zEdB7mwjf3CsdWtksFig1qn
dTjMUlb3bQ7mayfcdHRvK2NgP8PSNt2QPmLdPtpplYoDWKbe3UV6BSa9E55m3Pc9ekPGtkOyynib
SmSqHnRoplDpnTErzPt4KaSCBohZT1jgo9pEvGbEL5UNok4P8NRtzdsWIpnLzZVsyD67yEF3/mmk
gO6AIruqw3Rt7Ds0FbLXOJHaYwaRRX7iwNf11gCE7m+dmOrboXJ6J/hclnB2d40um37XxjM3aW5l
wMEhAjW3EUjq7zYQzp7anAz6f6Mh8Wt7C79apT8HLdH1PeSAUr9Ng7b7p6lct2Cz+2V9nEGm9Tdc
0JV1BaB4nhjRu1jU5GlrLhj+VbGgz0a3QwfIeZ1JcdolBBvxl9xM2uOg9W0aUl6s2ysFitW7lmQM
ESkux4XutqiFrVLnVlX+ZFKle11CjQoBtQ/pndJ474Z1EKtr0qWrhhSt28XRCkASVUvqiWu7AuAP
kQomHImz2On6mzqWxfcGnXD1ObIiorRPImCE5AvuuK+ltERYVsr/oNDR8iuo0ZJ5Uu9CbGfN18St
wnD1xDVeI6tIWdegeTJkkFeQhK7JiZ59U4ai+kIPg41LTWTZ0X8lu9BPsiSWwnzlXqueuknGRy9J
2xcp5qk/CMPLr1nUrN6cTM6lyg2oGylNKjHrwk+O2FnO0yR5Cwo7cULNE8OD0ZfGvdQQuosFnhBe
LfDAGKUhrhzQs90ULKLllJv+vOqdNUSycgZ6e62WvUkpxmaTT276XFJU3LpjUVx59TnrpxHnjNLI
UveHBcvAq+MSD8iNzkmqv44ZTmh7IYxKfRm1bpiPDg+ZYee0xgyrh0DgbCuz8F9AZ/TmhuYMbKkJ
6Y+xCDMYncW3pEGEzz3AJJ3bB1NUyrgpptgNHueGFD0Ns8VduQqFZSXif+kkIof0vIedMIY1Qh/p
D8FNFu8idDjKh8AvynJjAl3Md6YyjWc0JgcjdO2mATsp6KLxyBFZd1eXyZx8t1vhtF/iyqxVBdt8
VPUWlLcebzS31TR/g1xnlN2WNqDSsE4jE8NjSJvazjNzJ+s30u0Nb48a8DxjvWV3Hto5bDUK5Luy
d/qx3qpaVjTRokz03aM9c4X9CqK4rN68pHW6D9au2OkLUZDnHe7q4AjWGx4V4iwd2mF6pl8Q79K5
wrEoSf0Hb7besHjUrvS51gHFhf3GAxkuF4VUk5bW6fmSbTIaQyL1Z63mrbB3pzzeT1puftELp4gP
uj/3W9MvrCzME0Q7ws6tc/tKDF2fcX4DyrwccEogtNvWqqZDrGtxEVTmc+zG1gbD9fx7NdRJSAXf
JuWAynalGHlWePkzIncEcA2gTVQGTmedC0M5TdaZz55NVpFKyPtF0qb7oY6iUBvc+YA6h7GpUvlT
S7XsaCg73vhNcU1Q/8LMWXnuDwQrKDSZq3pa6SQld0VhPUcyTW91mFc7u2+nrwCv9KOSarh5PwEw
zs48WHpqPIS3RV2VWHM68Xby1OAMrv08ZUH3jycL9yHg3eMeodN4epiqzA+2UuZzccD+S+OJ22rt
Tpm9mLfRAD5tD9YiulLQWFVPaZbwo9CUhcdAvdZeEwtiLHgUVDf7GRhQsjHRWtr5daP0cO6r4aWs
0SLYz60V6b+urMayvH8Xh5aB6WBCtyHmnsuZdvkEvo3I+JwkfvQTjElbbhHXFDdNIq1gl9TJNG/z
KEue86Buf9E9zXYQb3Xjg4nLn9/B+ICVqExTEzz9KnaQ1pkzjM6z6nr/S9aa3iYKEleSBDYeSadf
5+rw/twvrDmOP1T+qegslNpV8KcbqWszqrXPIk3/zQa7Pup2jftUCe1qS7lO/sSJyPwYbmj50AiE
wCi2URJeRDRO59kblCT0UrnP/TjoN7ae4MsxzPP4SIHbDn0nj6+RcS6EN0SslkVF7AFYy2plA3Ls
oheV81y13dzuqqmdj/i9eHOILHf0AD5L5hsrc/phAx+o3uitNV1pr6/ziWXSTJUCNo0BttvqjCur
kXrRMWkdNYCDBPxxR4ZXb0YeWVs9h3pYpla1nUbnmuPRWd1uGRrcKAgt8Kt4TSzh56/kSVkU2LAv
9J/TMcqHT1nFjnhMCtsBDZI7ptqhH5a3D1C9rc3kKt/a9bzgh02GTvlDjeRdcltmg3bTu5Ga/8V8
3lRpqNN1SPdd5xnj79EepMpwykmMxxl6hb8RkLnuoQZ14sOXBBVIWlXo6dM9AqB+OpemrRGoqguW
UXCFZ46SWZiMdgFaIsjzBwNE0ZVk7HzvMCLgNvpIPj2ItZC+G9uRIalRP/cDpKPZ1uTTqMlpL5Oy
vAuwr7rpLH06CK62Q8FFeiUoLFvzNDjx9QiMHknacl5WdxSOhNLmbew+B32iDqZfy22cBCNqtOO8
fz8YXLgPCb4cSTRoAUrS8Dhd3IRq6hSNwn12hxZFN4V+060MDJWEdePactv7qqCKpYxPGMpXwY3k
uO1M+lrA7lJRxx8OTvwcrikg7Lq/dNNPfw6iSHZfTIb73Exm/zVxo2aXiKnYe4kwwhlm6cEr7A/K
lRKcGJQFh4aFxDvic6eDjr4G+1JI95kU0Tu4tT68ZZ4HKKSDv/Oxxuv/HQsNDwr4COet3+GUiK2u
zXL32ajN7OeAmmJYofp/29V1deXbnoefZV4Iayw3PvjxVcxtAmBZGl/+uXB77K24gcM+NtvNlNe3
qRNrm3hGydF04vTK/r08MCpcAOfhta3nmFjUhOzecZ+1oQu2Y9pXN3hT4AJVBYhpq3rXD+1r5Bjl
lXi7VhJhcRHVYVCeb+SUSJ6efkinV6ljJ03xYo8olXwHXxwYoeXHBq1fpRdh7dDt2U+lNdj7prQb
b8veyg3MccRQHu3EkGz4QVBF7nor21k4rlwzy7xw4OgpkuEvGFoIzevOX1rLOq/L0XpJhHyJoiLf
O32WbKyiMLd5jAUhWEx7Y3ezCJt4LDbdGAeHjNLd9v2Tfx5ksKoChYlRB4IH7joBlaneqSTp/WfE
uhKAR/34pWt67XUaHO1a9ek85QABiVoERRqb7v4aUgfAXJQuL7DnnA7EMTKs9jZKnAzQva79nA2Z
o6/ZXjvVy6k9jaL0icC7UzmgN08ScLoZsjn2itnt05fWtGhe0IR/VvhUdDyqbIX+ohr/eX9FLw2I
/txik7AULdb+TlS4hiS29eyl75zpFwDebhe0pn6A0DA9Kam/vT/cn+R4PUHyC6gpi5sbLevTCcK9
9YTyvPilSX3hfqvL3BQbqjGdfiwSPQ01QWkUga1/ujGJjq2FtWI4edI4CHLeXe92OUjKIVXF3hlw
on8SUF2vLMmFD48EeEAcJweBfLnKgKZgnKw06vznqLXFtnZIvLJRFtRS8uG3XSo/bJOMC+b9lbmw
tRFshV/G2wLK15oerXVFM2OvzahovABXys37ORidJ13Lumtypeexjr31R1aSbJPkZPktfyVaWuFk
RYJu2ovupdmm6er+ULZdEVak70c30dXjZCixiXNIJR+dJaNBpAB4hq/YGe1AYFLQDSopXpAU86wQ
lFK1GTocQcK8tK9J717YbIwGmg5oJhRl9JBX88RvS01Dl79gm6mbm0o2I86FNkK8X7QMY8edLWtn
2sYFal+7Ih987xWq9vhZ0IONQseM9H91hBC94yT6ZtqhQ+ln33PZsU8/uCy8pcBWe5ggUaY8KwWn
2GLiViKTt3Ti0tnU2I1uyZKnaIcw9TX8xNnXXzIVZD15wvKCBcxxuipzXrbYPAXJW2lG+X3v5sXB
L0v65CxP2Nea9aN103ur69srV+xZrFnKRBQQyE+Rp4KRcTpwUo1UyijsvWbcD6+U6OZj34vxqyia
8RVqyDX7j8vjAeIiD6c6dVYsqjyrtsfcfI26sroxC+y6+rEqdhWCeU0Yo8p8pTp1aUBeMGjH05zh
qlxN0IuKIU2j0X4FiOG/zv3ofqkKumM6vodbq7erK9fheX2E8IRtE2f4z6vNW39KQ09a5Zjab79s
lbuth0by4jETWuBRkFZHq02K/q0wJs/RbhMIz/UjiGgpv1XW1MT71Jr7pr0pjXHqrnxr8nG+5kmk
XzjAcCW4RD3jPK/p9DhrJWrMv0EFJIgHm0GXkEmB5U29zTBWvhPd+9RuDrHmF/Nnu6WXQFuw43Gn
ZU4SPIjYLLeI0FTedjSccniQQiENU3m23t20lTdUt6MWIzRUQLRGgBFQlHMzd6md3rRYd/b7Qe9L
7UlGCvgjhUqr2PlKJr8tcoUEmx5Jdj70Rlo95gUy8MkGBmg1ZTtXWG3ThBWd4x/0b7XpKUik92w5
PIw/GXZqP5ObZ8Xv2e5jtcuCqkg2ABaKt0RKLw1F5WG7J3AMPQRxg8r+0I9T8qUxW0oVUlj8142j
8xhBfY8u6HBbx66TPnpZph7RqozGG62Kym82eKYp1BYc03bKPNqAWj6K42RK8/scdNJ4mcoZy606
z8vsc0836eiiCZmGMx3FYrEEccsfnT3q+q0/dmDdwrkDN73tXCu7D6C8+nd27Fsq9GKtxTilaHMc
lFMRyFuabknzv66kcrTpGqOlnj+b9WMGH9mmSZ/mxT1+QpbO5wuiH46n8HfpjHpyQ8fNbeSDhkTb
pjXUgANSzdp9VJZjsEkHr26/u82U6MNO2Y3Iq50bocmb4AUUJ/5+BNL+NGuZbv/Okz4b9mlJlXcf
NJr1r51Gc11CZPIDCubuACRquHIBn4XFpZy1AL7Jb+Gtrst6RhDraSn06TchQh6SYlD71JbxfnlV
hy34O8R3sdzW0yG/8gQ4G9mDJAaIlj4qJReugdO4WLtIA5RTb//jDnrZIjABr2gLgs74Squy/tGC
zsF+gupnHRwktvE0Dt6/fs5KByQeiLKgNAVucCHKnf6AqRxTpyyr+F+JRl/81fKl/6QNxkwiVraf
4Zxn2XFuonaXJar8we00XQlkZykXOFtqBzSyeHnRbV4lJHRujYqHS/5Gem8cUjxt4q2opsoK0S95
0DCU82mmB+IaaHIdsKkmog1Dwk3KvSTdq7dX4TdyFK3uvk1IuO+beWpuhemLQ4H6KAqJDQ4Y76+0
vQqKNEFRnUCmgb4d+Nu1l6MqYvSGvTF4Q7HNm8EQ9UWoLXf0FZ30dTa5oN5B2nILoefhUlI8/aK6
pomZWzZ4o1KUhvbY9d+dOi7/B+jG+aAwGvJPCBQs+STZi7l4QZ2OZU52NKXmEL3puELdZN0s77q0
0dHFRZ6l6a9KKf9JwP++Wf4MCCwJ8h+HhTTmdEAksYsiDeqAlqeTfPX6oP8c+ZCQe32QtxPGb3EY
CWoGZSvsW6sRr6YU2s37H/LsSfznR8DpIo9i59JZPv0RbW8I2qJF8FY2ymy3kft/SDuv3biRrl1f
EQHmcEp2lGRbsq1gnxCWLBVzzle/H2qwATdbaEL/hwkYYAZTzYorvGGy3ZAI7z5ouvGqH219G5hR
/NIPwn9Vg6n/lhiZnLpGKtu7y79leX/891MoVdMfoma8JEknWSsPU9M5z4Vjt+bR6bqscrsWU1LX
6VGx2WhKOdF+zKM7pR3F3eXRz7c0y4+Oyv8ffTERCHHpRovc53PZZ+HGrO1ReFqw7tZ7flYZxyas
goJODWJJtho1deidpmbCEzX+oTtwcsypMfY8jf21GTrTSpvno/HArsB/xhIISO7iTso72xwdZ7Sf
h97QUHMdsDsfx97DIUf/3ZRVuPL+fHRkIW8QGXNogcfP8/xPUtbNSN4hFc5zIirjVh0q8SsL7OE4
6VGyRib76NvopFNqmMlGRI+nY8UVEWGF8/EzRvXWsM9bM7nOtdCeXCmRHGx7E0O7//Q2AXaikN1Q
tkHMaDGdupL1thTl/rPkK63warpXYifHPOUrV+wHp2G2LWDR6FTSqF0kfQXeHyMOBf5zLRe5l2e+
A8CmkLYmhr0HtRoTr8z96mcUVfX+8id+sIJzlgF9H6oBdenFCqoNApx6WTnPCjbuzn6SpwjXKl2f
tvIA/G4lali+mZx65ChJ4BFRRPFryWo3Q7WREkVIz4ku6fVckB0Tt1bN4MUvpIQookldoTn+0+WP
/GDrcMkjAEFljF16VnfGTYUKs8H0+pVAaCLvDqSKw1HCyGBrxO2alc9H48FVgRhDCseYc+zyz7Gg
GVglijxKzzM+4kqClbPpclhUW8kOoxudWVhrt3+0jLMOFnHQTJFRF8tI2ylyfCRMngWam2IDq9b3
JNWMMi8LIn9lt35wezIWmRJH/73/dfp5idEHdRF0/nOmF61KI1kHnKQMk7xyu3y0W4g7yPfp3rNd
Fife6apSiyfLf7ZS0R4ntR+3cRKHV/St/RurnJJjNU7+yiP50aCzATlFbXh4YDZOP27I/dyJ61a8
SGQKnp5U/RYfaQw9AqU8tEWrfynUMFo5heeDopdGMVOlgYqaxpJv0PudHPqyKV7aMIAemxplR4cI
UtrOHkR5k6mVU7iwwPXN5YNxvpKMO0dA1LWgAS2NeahYV4MILM5E3GiVW7IQhCSUjN4uj3O+PblA
0WhiOsHb0Kc9nVRc0cy0ztvgZegt50Yb09GNesv8rquSs/38UDOLArwHuQE/+HSoVIRxhPFgyFB9
ejNKavQTb0mwzUhZfPpaeTdghP3CmzvDak6HEmUd1NA6+CpHy76kUi0dh1HhKHTBjR3U+e7yl32w
SdDm4HHgDp3FbBa3iu4XVtqG8HdquTY2oTU0T46kJcfUiULgl5qKAm2+Jsy+TLOYRDoo6ITTuqDM
t/xG8C1Vpmd5+CLLfb/X1MjfaLikuuEYa1+pMDfwDAf1AZDHsHVi2Vy5aj7aOIQWcylsZm8ttfj9
sBytUpPCF6pz3ZFnMvJ0K0u+W1MXHi9P7/mlTVZAJRtpdM4Cu/V0NY3c7ozJLNOXeki0ciunYR7f
2kjmq/dUqJo7UUC6XhOe+mhQamEcNJJJQpvFmqZFHANhz/MXpYfkK+NjfEddSLsZhyw4ILIxrNxu
H4xHnYDEGQNPUrlloJE55lQBf8pftMoyXICwIdqifd1s+rHX3yLKxCsv/vkCzq8gDSk09ihqLuuZ
AIOiTLRD8iKP6rSzc2Hdd6GGMZDSTeqnNwskOySL6UaA8aRafLqChBF50PdF/CL5dAp+jnFF+u87
fiodc+gCPy/vl7Mvm/M4ZYZBz8Xvs6lEZVIUvRY2L7PM0+8G7SNXIUDl8ZW07v8wFpkZCIm51EEx
7PTLQI8VpjyF7Ysm5wYoAWSttryJEDxqKVxrQZzdMyTh1Gbn3IgvI088HazT4SyXvjq8OENd32h+
aHoIUBrfhi46dk60DdUsXjl7Z+8QaDlw5eDTVI6Bs0Rk5oXtZ4mI1Bc5lglf8MQr5a1KrXAl7ztf
s5nUh9k4nXqqdNp8PP4JzJy4qzvyNPWloUcBuxaPkatg8LvGS2RnLQqc5+kk5We9Zqwd/FP0l+kB
nw6m1Aacl9ZJ/iZGqwF+zIx7eKGRNw2JBQA0zDyIbM5WxGr29/LWPKs2IBOKxMKsco3+rAxC6XRo
bTC1tK266o2SqfknROjsmsxq/F5GsI2SSvR/C8QDf0a6MlzhNmk/qOnYr8z10ipsxjtbGlqlFNKJ
a/jr9EeEmTT4+WQ0r5oGTWA7mZFfuUbYipK62NgibxLKaB8h9q/fS3oaAIobNeWQ9kYVUzNO1T9N
DJHimMhKLu9WZmi542aAP88ZQrVkyQhYLH6cFiIg0iSG+opYkfa9033tjwTS6omKd4WDmQKdbaB6
tC3JRK/LKOsszzEkZeY05nMwoXcP1RQPj2D42zVFhrMWyfzjAJDODmvsVODDpzOnVHbSdMqkvspV
43wJ6Tw9KfhAlq5a29q3Ho5g7zoNskpuT7k+delOBMGmq4r+0OgBFNpALwNjZT2XT8f8o0iEiQTI
ama29umPsjrixC42lddpTIZXo1TyNyOhqqqzat8RK1vzPPtg/3BAqVHPVphk3/oyEodYlAbKYL1G
eSXjRtFnDaqIVtq4ZVCLb3ldZPKNFYyyqydRa29ynurvfqZ3LvzA9G82Es/sArVJo83lzXM+E5R+
52SdBAhM9zIvsZMcXYlW8f/GrfFHik2fdn/W9Te+hXZjGlWvl4db3sdUeumtw81nq5GQLGuVvtPW
sGpU8Sp4BNxJxiOmlkrpuirq5thrWXel93awvTzo8vJ6HxTvLir84Hap/J6uNnS5AI4Zg+YTkNVG
C/Q9LS8HQmCu3Lbonu4HNGaOtYDRe3nkD2aXO5q6NoXuGay8WPZ+CkrDaCXxik5R/6to7HwTRKF2
rbdDvBns4HB5uLPZhX+C5ii3NK8dGiSLDyVSksMwiqJXDk6duhrCWi+D1o41Eh1p71LXQqHX0Lu1
PHP5FCEFwqzOBRFABecFYQXXmhbXiPi1Sjg6sLfyjXAq38Drl3fvszuWwWhtwiwnFJu1q09Xs6gs
tbOzNn4FWhGObgmnVdomGtUP8PfSFuGOqvhkMMb3UceHuKSBCyKWWNxhkCQjGuVd+moIkR0q37av
YQP7xykEwnp5CT+YSoYCgMtDg4jNkrE1QeouYrlIX4NEDbepo0i7IVDVDFoiBYKV7zrbnvN34Tgy
Z5iYYyx1SKhCRoqE7dgr6MXAC+NBO7Q0o/bj2Em3KZ5z/5fxEKqxCTIB5i4dc+QGVFOkhPlrGBkC
RYgiL5ujrA7GtaiyXHKLQtdWoJNnZ3/+RE7DfN2AD10uXRzQk5diK301o2i486Oy2FZ5ZLpVGwO4
kWu1uSl1Y7ZJLvq1oOmDteR5QQeJvTMnfvO//ydCGw0SBgHV8zVohxw6U1fmh7rso5BOd2reXt44
H6wlg5GWcI8Tyy+pGlmmhWmi1fnrlMXaNse9fgukcNh3qDJ6PSzOlbvmw/F4OWmdzliy5cSmqtoG
RTrkr20VmQcKEjFugVV6y8OVHWqe+ZV2wPlkoq6kUNcFHz2bDy0msxxSS/SpEr9OVi9/L0Vbbigw
j7cU8tew4+chJ0EU3CYS53fdM3lxjyoF+E6CpeRV2GWBCc+kJmgu2OajU6vRHY7xcMYiuQQ51Wnf
TOiru7qbypUW4vkE8yNoEPB6oENCZet091CVHOVozDmc1hTtjTiPkJvItL/WUMSH2sk/i9ZhJDy6
gMNSNKDUtKxno2vcFY00Za/1qP+p27I5CI2Hq5isTUiqtLu8Xc+XE2gYnVjKkrN1+VK2CopQG2u+
1L5qse5/DeUJ4ZrICY+61r1+fiSQhIQdNPdpby9ivdDBJrORqu7V79XiZlKdYNt3ItxhNl/tLw+1
eH+BdSFpCToWCIOCDNjSjmecaqQ6pFR9E1muwzat1S1VNfFQiNo8prYhNn4g12uklQ9HnSFl3HMa
Afa8kf65ZnqAmn0TNMobhAdd3zZ2qT40etPuQehoL1qhJo8tIivK5y7z+WMphtDiIZnn+V/mn3Rm
QUQrjfo2qqOCC1fma98Fmtx3QVr7ihvFVbfy8s/P7D9J6H8jYsVF63m+A5blUHPAP0YVmfYWDHSR
RJtPD2pkSStVnsW5+2+U+auIMWCHL+F5aUNhMssU7a0Bx3NEcAWYZC9B/czjDJfJUcU39HO4NYZ8
r87zRJFiEm8v7jZ7aAdHSnXtrcxx2d7Of0/35RhC4QhbQFITAcflnbo4fv+NyO0Nd4EqIbnt6Z4p
ygyVQDXR34AghtvaicxjGKBWKnW6tL081Pl8kmzRB6BNxh+05U6HansnnJ25AuHKYqxGEGJTuDHq
3EdEXE6hTmjt86dHRFmNhFjTgW7w1+mIirDz3gA5I1w9qp2r1nbuIrJeZxNVOkTfGgO3lZ15fgSR
HGMeeeZ58OEwnI44+hiQxjrSHW6roKv2pYWIghCINL7VyWBv8TsTfzTQcNmfy186P0SnJ4LxZtVB
clio2UsgsRMbgekkFcKqoD7lL2JogyMqYbarlYV4FGms3KJ1g+OJVevX5ihba67T5/sI3Uq4TryU
CE0wBacf3qhOZzZyHgk3NnTAJ1g6fmOWoXDr+RpD5Oz4zzqowFzmsSh7Lc0+iyzvJam2OkG/Bf0U
ENuo+HRFKorPriYDQbJh/0Cj4jzOq/3PhWr15TBWnTywY/10ircOuvvqJmkQ8brLuBJNF0RdI65a
FQWOldvnHYR7sqQMThw3Vw7pU3DPnQ7ul2bQF5PGVvKhL427iSqieh0khbgNUw0hssS2GhlsOGDD
zSiVsnOl+EiTwUKacq+MhJm5ZZaPjavGfUoWOCjEKpGLxkao3+Ypumoeqh2N7oKUNTHHRSMi/GNE
bS7dmVURZFdGJHUyRHvM8lzNlEfiYmVALKlwfbih4eDpmrCfUSrKnoI0QI3RnKxKa7f+VNlavqEI
NMEXqtB6eLq8289OGY/N7I1ENE3ZGJnl06mholxqyaApwjWdtD5mtZ9+0fQy9YKgyH6TCA5PtW1X
a8yARQpB1wiNBe4wTjjpNWnE6bCdgdCMXqeqcAMoRPWxL/Ox8voOJb7rpOis5AquVH+NoluRbkua
IGt5xNkNCgVmVhyeO3NwU5fIGxOaF/SeXgtQolKd0QX42lDHBssve7mTtc+mLoyVW/vsoxkTaUtU
NIic5rLv6UeDFEdIp0NPydWN/G+Oldu3DH1yGre9c6UOg743QPfvzGEyV07AB19L1I1ZNU/vTMdY
3KWkR7HhxGgpumMVHqxGlPFBqOokvjehVus3OVFwuhJrn+0seuQUo2YBUIhWkE5Ov1YRehu1FAoj
ELi67jYoETaeUhlK6qa9KDypkJwvFQAWf+Wqea+vnRx3MhowkDOzDyQJlN/TkRFLyp1U06CYNHLX
ZFcD6WRdeUWrKcljA9cfhLHeKs3BxhEwbDzLBr5zM5hh1n6xsp4nfEdGjcZFhe7jt7adpMBVKhUY
eiqlbbGxnUbfBwSr8PiKGv1ogmwE31yovML6G8SJ2W50wmP5aGkkq4gt0bPzr52G06y6UmYpIX5Z
Uj1t9TSVw69mTJFlgz51VWwSQI6flPQmuuPOwwWerAedSwr5p/MREz/L5D3qY++0G0O9d5LATccf
n7tIloMsJj1u+0ablEB91H4glyG5w+iG35yVPbXcx8tBFklkE+D+bUhCfSR1czXFE9JVFR7tNf3f
5dZdDKMtbifTgpJdSO/fIg7Wd/nHeFz7kmWUsRxikUHlwjBIIlgThAaCG6VxpXFjvoifzb36/fLC
LG+d5UiLW6eEQm7JFSMp3+IrVLiMrfEluMKO5fIwa3O2eEhUsP45vDv10f+SbaKN/AOn+tv/bYjF
LRb2euNLfqg+clF7+sZ3g620uzzEu4vJv3fHcrYWwVeIBZFWlHxG+af8Wu53IawDt73vwOn/DSU3
fHKOYiMdkYoz1iqiS62A5TldZn9pKJVx0/N9kdhX+qH2vTG9levGrSTjSlFd9GC+GvZWaEdFk1zJ
KAHkHCX5eqp3/OZNj2aH+RNxthqC8eVpWYaky1lZ3CAy4P0oGdhDgfWc9nd19qutVu6PDw8Ez8Vc
f6Z3siRtqgGRHxoc7J/Y/ZleKb+d32Ijdvnh8pd8uE3/GWZxGvIxCp0gZpj8LT7kL+OTdBz3/9sQ
i5MgmUWjpbQrH9ut2M7bdHQ/G02/r8c/X7E4CY0GnXxK5iGuihtxpR7LY7x2EuYb6Owk/DPG4iRU
gV5Ylc4YyrfMcbsbMFm4rlXPReW2mhf/lZ//t2lbxAu1cGSpSdn9+dt0LT1oV9l+bfGXvPT/Ttg/
37TYx1asBIWEqPSj/7u4Uff5b/O2592+6qpd8xDc65PbPAUr5ixrO27xMDZxPlRByJjj6EmPZrmR
Cs/5ad7/b7O3eBmzQiQoPDJ7/XY4/LfptOPlIT58fCmaEi8j3sUxPQ0jcNiZAOnF6qNVXeXSD1v/
YfSTq/W//rdhFntbzoWfRBPDFMHWMfZRfFUUXqivHNL3dvS/25sUH7oRqY+JtwBYoMUD3FjwzqtE
nn45tR1krhIO7Z0PvLGDJg4xfZdnObp2KGGFBwmzjmwTo/T3FsaVTtiBFcJK1WE5uQAywF3NIFag
LrSOF/fS2A+VFjW+8suOE+zf5CH7VhEhE66VmksaOqxEUvMsnn7+LIZDhxsxIIqqS3YSSmv8nNgJ
fgsjdXTXj8IEV2ffWgsLly8H0T9JD3kAuFWAM0u5+nbwkeXWVf9XV6t2GXhg3Vr5isR4shWPZlX9
SccuADXA5IhxQcrPXPf3R/afQkMCXDUUVVL81srU8Dh3mezZEm5WljFhARw1xZr+5PKAkzfzZM11
YkQvNNxlTs9FQ50K7JUW/qlVKbyegjj8ZuJp+AVBY/vblE/5TQJgf6XYeLZ+sz+YYjOpCNPQWlkc
xlRL5EFCeBn9RxUUClWHPcYAqnf5LJ6tHqr4c6cdIDc1ONBep58mFTaC66mS/amk0ik8JLjzH85s
qbwHYpKuvDjnnwQTZvbYBH9ImrqUtLQL6oEY36R/CjNrbypsG++y0libuHk1TjY+APgZRqYgKASl
YQk1lnykivTYNO/DIO92hWQaXzorVA6RSB96uzMPErYVhStJSudNbdevZOLLPhjAEBqJNnkpHBwO
39IB25CTuJQCYd+XAc8CVNfBrv5YgwxwPMuDFmVbuwpDsNYTLN6fiJtmquOaQsTSa5zwn61M+jvA
cjEf1P3R4ANiyj8sId48hz7C7Lp4aCS0j5ECiWsr2xtt04m7FOkO67pqMl3Z0IGuak8ghOy4ss7u
+1GhtlC84uHbjr5Xo54XN64JIdssXSepzfoqVWuj2JDuNl3qjYLi1mHU60j/pLURU0pfBK4jiCj2
D3N6ukvLxMHWoI/1+7Ezpa+ghBEV7ujOPlZ2qnQ7RHByQFCXT8bZobdp6lGa4gjSJAL4dDpmxQYO
bDO17wuFSaPo6btIYVhXaMxrRx+c8Bc9t8qVF/h873LmgRXxtWTy4PFPB/XVvkumovbvgzqg8VVF
ep3gpFlrcMTbxrb2Sa8p4zFMOzmDGaBm/kbt4TCv3ArLjPLdcRhuL2AQTiQ4ydOf0c1pmA7F+t6c
RD19RVFFVBscyE3tGIA6KzdTRT1vS4WmIBGMUt9YCXbOrqVZVWTusFBNg4SxLC3JUaEboazmD1M8
hj1NgWgYdkbpj4GbtaZYu5jOhmOuwduxuUAAAXhdXPC2qCzcNqz4IZmShJpPncGAlyJo5W7MvP+8
vLPOZncmtPBiItnE2ww89HR2+xgSmRG00j12U+Nd0mqtVyRati9i0bv2RG1pTKJhQ8HOXtnT53fT
e4EQ75z5D6B8i01NlcpAHyapHrSgkr5WqePc6F3kfM3H1vD4aP1ai1P1TvH14KuuBG+q0qQrcdnZ
ueJFm/mCM2GQf1gyBh0jjXVJlETjPDbRrMsXbwu1j//2vZFd6aX4FaJbtv3clKPtTZseDBRxEObd
S8yOofdzRNEaD1WRZ7c1XdC7Pu317g7p8OmtV63G3KTGVEZf/WDy1/o9ywWn/Ex/m40Fv4bndunE
iTJ6GXd2PzyYuWXf+AllyOe6UJ3EC7WoomsAmifdj3rT7/MRUdzPrvp7+ZvnkCYAfz9DufidoPRp
huNDT3KkeEGk2ldZbLfxldZhQuPmYNe/ZrVa/IjK2rzKujF81nJ/MFZut2UIPP8OoPmQK2YkI6Xq
040vGUrvjG0pP5R1448uQUJR7Xu1SSqE8IQAWdSmxQoC5nxMgMfIBDDsfw230zHbIcXlAan+Bwdr
lE2jd863qXSQHomlDSifNe3w5e4GF4bTD7omJB0yonOLmyQ2mkmt66J6iCYEQ4Ku6b8g7jHtJMcR
qluy0dH4Teu/l7f3MrDSYCHwQiGvyu7irV8caxEbWgFi3njQWmylZ5nL6NHQR23tTfxoHA4PqoEM
Rj9p8S6kbW+HFbo/3JOdFF5NvpRYXqpWlb6yZZcXMh8EIpO7GGTITIuZ//0/MX7djA4yba3yIOKh
dmPFz7c9GvBuIPtrFobnh5OhiOohBAB1BW56OpTTQp3EZEl5QCs/v9Gmyrpue92nNcsWhY0QbZog
n56TDomjy6t2vjVh3M0+dABgWLMlilipHQvNUlV+wDzN2mVJZclXJRGH7ZaErz+1FhulT48I9Z9W
MFuUgHAJmejjTI7rThYPVhDXO9+0mp2jZM7WRt7EtSBUrkA0zk4DgFOYW2gwgnrB5msxtyKjez9m
7fQQ5Wqyr0bKShnwXk/mjBxFKpvbIm+fLn/j2R4FMzzjF/T5OZ+1Nk/XU+liCOhVNj3EuSN9ixNN
32n1mK88KB+OYoPGgogOQW5JKPYFmvgtloEPjjI0m7FMdCyHgmHlwuSn82v/Dd4RnJoxdbjx4pEI
a2WRBRpdNrVIZYT3vlRJCPpVI4alppaX8fNglmEtu0EMO8JwAaKVTuRqURhkT1PVGemsCA+C+i84
i3o8mH1iY7PSJAEut1GG24yXALpynmmFWGPsOogx+E+aE/ld6UmB2VeOC+C6lXiiB9OcPG3q/fRb
reUtdOJsqBtzT+O7pdAVwUBRvH6sAiPe+Bi7jgPCu1aRXovCx4LCpTNP5Xdf12ySwIuaSTOptttY
Bh1xdgHL78LNTmzAH1Xa0Y/XEr3ojEOLCTAmHWOulorpBiCkY4vKJMqTbtdD0rhxIhxqvsLh0Kp+
g6DQUMZbo6zt+BpdsiB/CiM1z3+gDxeE0RGDNx02dG/KPq5KYzaMInALRcXGxw2QsiklV1WLBHMa
Rcs78hypMekH9kZZHqlsKNHjFKl42ruBj2KF6k59EZgtmRL1ikMqG+P0ramRQtqT1dnxGzgvB+sC
XaD0+M03xpayJ5aF0a7CGCt8gVOVZdsQtxgSU/wLwZjIgM67q54XxN+RfJvRWz40sbwrUfXpPaOc
OvNBQzypdDUjVtPdEOaTfGsLPWhuVJEYIS42WtHGwk20YJaJixrsRF1Lj9vka6P4CYCXocXb+QCF
2pIOQmhN910HB5OiXcx9v3UGJzFu4wqPll+yTKFl8JQoRYbDg7WkaxWbJMvFUVGl/BXV7GJWrlWH
cOsnWm/sDIHDy95xMknejGo91D/wFayz/UioG+wL6vLjMTCLpNsUg+ZHmy4LRL2xbEnoXu/3SX/d
Cq3S99i0OL1XlRq2S7rfFdUVVpOm/SO2pdZ+Gv3RqSYv6oC7bAcpyYUXVm1g7BFvSQPYCabd7YjH
4CwYdo3JbjLZVeeO/L/DTaeAT4k9J8TvAoEZYM7W6Kpmb8cVmx0LrS2CFiXmfDgdNuOtFEjSdEVH
SjTf+q5Vw1+dWuvGvvdBk9xPXaLhFi+SoXdTdPimPyLCY2+Lk0abZgR19WzgRvGtln9CxwE+bZla
YNpb3SrQ4USdVNd2ponl/BeAlvpMbDU7hFtcURu1nMFpGaGLu3aLjJSrJX5d/eQn2P1xIGtNDlHZ
OfK21bUh/Z4DQS1eS9L8GIMdpE1uR1spDdkLUcUCCqf2SHypbD9Md8pJH3OviC1jzDw5UaoanXqi
4nTD0mkhTnAT1htfCz2w8FBOQr/zf5f8JIx5JKzVfGOT1DoiHH2Z+cMfvRsGH2qOJhBtTjMugi9R
7KfiCL0ztE0vL5qomV2k5Ez5aacBOpk6iAHCoDAT0WS4sFBbXlYlE5Jy6Dog7X8zwBNhc4jViPnY
qCUZ0V+4Ena4zWAgOc+X34uzVxjJjf8MPsnGqJYuYho+JsLiLZF+KkmdgQGTgRR6SVUNX8wk5MKR
syJceRaX0Q1UZWC1XNvkgNBHl+UMUD7Agyop/RUFVtlsfKE61a6VQm14QU7FsN4uf+EywtHnuBBI
FkE3OA3AhKcvYhZhjOBUccVwveN4rV9UwSu0hcy+jquOO0eNI6vLWPipqfeBagzKr8u/4OyDQTzN
5ucOQFuY60t0CpD+ouDiSR4LbNsenUAL/g6yXd+peomd36fHelf2mfUagfcuX2atxshwbKzosUW1
9ZAXxqBuqEs3nRukpV2uxHBnc4urB7k0ZW8dbSxkq07nVtVHCee2Nn5U+hy3NEBvznf8aZvbPkzT
PYaE6i/C3FjdFFaSP17+0rMOB0hwCgloNwDtRxFgmU+FuiFhnpw2j+jJ+z8LM6J8savFUBT4J0uZ
3m4TgbW9h4em+pJXoxigN8E/aC1PnfRBuessXxpW6tbvjYV/QxaUE0kNmA4IMmy35ZTUaQhDUlTy
A5pznRbuAxSk0I3PbCKTW+6sYUh2DeBnnYJONFnUEqOgsp9EZqVA8eouqXPkwGWcbzynzGxxoCCY
mWKDBRt3jFb0qwqYZ9uTnJiqPtJcs7orYLXTRXSkfBSan6lPA4KA5j61ylg99IVDJESEFKxlHGdV
mFlpnsiRqBgo/8xxOR0vLNmJ4WjIT2k06dpXyu/qsPFtrS524VCm4Kd6wfWwV1WpiRTX4goSt6Iw
em1XGRbuk5f30dkeBvJLsAx4EuHo+Sed/pyhlFXR6Fb4VNe+tVWSeAAyh7quESn1Rp2CbudPRukN
Upyt9KjOJ37WAuFP5IAAjhqL6JbFl8KCV+GJtIx4U5sC5JML39GRdIW/nX6yFoB+M2H0zJ8wZ37R
MjlPm76eUkLfJ2uy4iN8svBo1o70PQya6Gi2avJJOAvjIfylcN1zDVH2WExsJilV4ydD/aQ0uY/V
kdmlD02Y+tWmKXO1cuvJgHWnpb6+0oM4n1dSoFlrfz5/gOMXVYieNu581Q9PRojxzFUZOVL2JQiz
KdpYGXLdK/P6wYaenzQE8GG5ozq+FLHIaJClfddXTxLEJ/lnGNXE7XVpZziejEKPrqgQIKuXY7+R
bkABN8MmQCUy9Ow8jNeKFMsHndRvFmvmpyCeDPJ5npx/agdpnNpB3PXB0wxP3YyG6R9r7WtlaZ6g
pnW4fHbOZ5rsAhoglWPiFkY8HWzwVRS+69F5spFMuIeCoNxGhYnOtoz65ffLY713jk5u1llgndgV
9gEKiOB6TwfzzaxxzLaSntImE+RV6ONadeghP+vQCc2LJB3vcmL79AZJK1nC/RXxgYeipJ13U2iS
EA3Nn9nkAhuYqvfv5agcZttpDGPtQ9V0tfIlHosguUqBriGkjkmYcR8Mdv/j8oecTRqQfwICqqFI
g9ClnlfwnxVqBI6yViYrjzRyrOCKvVH+skkKAzQKYlPafHY0pCzQHUWq+r2XsZg1La1kdHJT81GX
YuMRQ1tgZaZkbMuisFcOwnyuThZoVs1A1wyWzayYueyFj2i4YUlrGjMGVZmzMbEJy6k+pMikb2il
6G7Esh55dqOtmPT8s3HlLKg8C7HjBQEOeNn5bA1QQ3FY2o8++UhIx8jJ4l0i8FK5FkJ2pJXY5+yg
Qa+bZZJhMc3jLqkFLdqnlHxkdJyNtvH0btK8qBXiiimogXRn0QrOZjkeuwaAM71qmvAUc5cAsjjE
0trpZfW5U81b2+7EVRWb7c8+Tx/JiNYcuc9GozUxV+zhSiOVA9b4dJMWdd/E9BSGF4gD9N6nSsYH
18qdcK9aRVhsR9SJ1yqCy2oPcBVzjtJnQgw36pLfl3RN1bfxJL84jp/dQrPIrtvIKlcOxAdfRnV6
lj+ZX3xSntMvw241zHQ7l1+k1u8ejM4YtlgZJJt8RLTRVaXy9XMHEF8mGaA2BXhq/sA3FuO1+IUT
kvrxC1bmsls6QbLtujF1u6icVgKK80+jy8KicdwpHxPOnX4ahSjmtkqal2wwq71cTP2epORLQQD5
BUWl7pO5xjv6HTzPzHOYWW+L4Qhio3I0pxG1zX521rCbndBF4pm5ueYzNf+v/r1aDIJ86tPzGeDq
RE709MuGaMY0WGjy1Fab49OeTscQdYabAJvkh8vrdTaJLBT2A0ib8YgStSzCU1RozVGbjPZlbJzk
yUanxRZWWOD72ASHSpgrz9ocBZ1+2Xy8qG5Sj+YhXW56Q57AJ8CQeRFWYT0ZkWxQQxvkHmPr1hqy
LTobQF5n6JH45H1JExJZAtpiHLnZP2cR9+t9IY+TnaUvTs4r5xLF+e5EFuwNHa7QK3vlfFa5T+hl
02nm9mJzni5gZZYdtqPGyH1iOgeRx92bBfPg0U7onrciX7u/zsDG0F/os87qEiBSwC4tvo4SV5BA
cpKeEbixh2cTiNt0lKwo9BXPTio/qz1rGuNC3U7YaPTHYggxmsjKMA+Oo2+gSOh2IZvRLVq7STdN
F0ZZgylYn0XNdcS7oLqKHMpSi9uQ5qeK2yIkZHlJhMyxhPNo1dJAQYamWNPCWs7kjAVB24gXgBY2
TLpF1iDXSpqOJsLfo6+M33MqmIfEGcstYk7xL0MZ+5WVWx49GESULN6de7jHyNtOV05uC8lXy0r7
jZhR5IELGVx87uN9TPdrLXlevgCzYBNP94wz40aBzHY6Vh5yBnRS4WekHjvztZCdCFkxMYpWSjYt
Pjv5TkwlZWQ1MngNvS4EBDm4YTmTRT2nma0iPOhqkRZtajBdOn4setW6XL/4FaxMzFkBwkS2BGgM
if5MxgVudfpreTmDLvGL5KXVnaZ/VUuMZiGodnGPTze1XGmrBbUcv3ZCwnN+aFCmvxOYXWeesLMQ
ilJEB6zMV+KSxYVCMWZW54GTxOHGImgZJ7RkRpMkyc13KycQUbXO2UH3oM4m22IbI5W0r4s83V6+
NJc50PuokFgdC3YwFmfLIkIqqsg3E6P5jigY2JyoDw5J5pRXuUrxozL67poAotvp3Nqe+f/Yu5Lm
yG0s/Vc6fIeH+zIx3QeSuUqZ1F7LhVGSVSAIkCBIgtuvny/LbreKLlWO8zwHh0OlFIgEsTy89y2g
6aWwQT0HTF+sjFMfAFZC4AnoIFbIUtxPB3MjMydUd/XA6yKGxpkZxKWego3ftMGxoyw/x/P7wWAj
q3dSQQAsC7euxYQFjneoR2mqO64n+6YaxnpD4EbzMadhlwQBtpw5c6zNzwf7hw8FKhKVNwAa/qIm
ShgAQl05NHclrHh2OWoVG8NU7ABJtSwGmbGPiCyGM294sQ18G1xIhrmYVMhwARr1/WRXblAj+9K1
d6C0g2tWNNjkbECYwaX8uzrtvz/LQzoR1SM4Bi/jGFGQBlUOq7nLJfGqnUYCwYC3h3Syq3luW7qu
QCxDbccKCvOuMQtnSvLMaorICYjVgctmUvX3DkvoemDzQzRwwhICIbWENc4guo2oisi7QRc2eG+B
2HahgWJKNvIzC3ixCf7+qFMwgCciP7YU8YCsTmcNRgXbF8HogYRmv9IyPxdsLy5r354C+jc2W5z/
CAAWx0hnMtw1VF3djXLKD1q2L3NJxntg3XIIMbnNyoacBxy8CrUFhPLzz2fwcjKdRhN5Y+ckAwGC
6hIKWxDqFz112B2Zw+IWpzSJQzn3e6jjyTOL5QejeUITngIB3JyAAvp+3qIANQrilvKO9FAhpO3Y
pXAA4F9+/oV+MJonVAhyE0C8wiltETSKkmcwDCL1HTfB1oMrWhMXWeYldpj7q147attPDsrU6uRr
Xtb+ObG45dZ3UkMB+xwHEpC/p2vN999SKD7Yvh6w6RtNnhpZjSq1YTNDJNDgrz9XLs3OndWnBf8m
cMUEOsFDceeGDNxJWeu0S71JYwDVUfNcWfoO3qUQY2tNw0qsaoZND3A/FU0EaqfHKuv0S6i6cg8U
S/eiw7x8MSHo9yzwPf5w5Pqvl/G/obN28/vD23/9D35+kTWYvDTvFj/+68BeGtnKr93/nP7sz499
/0f/SuvX6r5rXl+7w5d6+cnv/hDt//H85Ev35bsfVhVkb6db/dpMd6+tFt23h6Cnp0/+X3/5j9dv
rTxM9es/f3mBf3x3ao0yWf3yx692v/3zF1yM38zHU/t//PL4pcTfXb+2EjCcv/zF65e2++cvVvir
gyQzkoJItyPVf7KpG16//cb/FVnLU63iBOXA/zBtK9l0+T9/IVbwK9YlCMaoIkGwCbofv/wDEtXf
fmcbv2Km48VDIAKAdphJ//urf/eS/vPS/lHp8kayqmvxXaxveNb/TCUcnCBvY9FAOQm3yNPJ/f1U
av0pUMboZ1Gn+x4ySdyNddUwSB4GCbe1cazL5s50mpUD75VrYVjdqpN6b9jqsyr7Xeb1W4VjIXIN
2Ni6vF9bJ8FESAbqWMFqIkZInugwvGUdEK3hh0x9kRms8lAPUrTYT7WIhPY+IP0AsIbTHSFG/jD5
rEtJq9Z+Zxdx6P8WKPulLy0jagaxzsrupmFi13fFZ+qEJwdvq42Eo8enqgOAHFIjTWzbzVM2eEnu
N7CuymBJCpHEFGo3V6qzHWhUyutKsI1H2htAO4bYywHJr9S8q3x0Hs6mSe3wPMmkCRti3b669vx5
6scVL8Bzb9mwVqT/CmbEsBaijks6PxdcpB7H1yK1EACTdgnqJZ/BI9EAzTTwtq2+Av0PgwXAjhro
bkG4rYpDAwAUN3xx2bXjUki6PI1E9Z9xEVWxD2GgSLtzEdUDXOzFhG72HUqZMaU1eaiQMKn6EaGt
GmAy5d8F3GNx3RYqrueqPqE2PnqiSzoB7r/hV4mw7TKxx/zKbs0WoJ02rdhw6/RWiup0PFsddJHl
gYcg1Zey+jQ3pojCetyHnPqQ/a0OrkQ4aTYNA/hB1quAW8aaDFmxmf3yNi9qOAKKTR80Y0TnWycT
BwBljpBY3bdNDtssUt83uriDpgycwyiRaw/e3IND/Bdotd4Q39uPftAC0IQPBycevd1NakOEUyY9
QHRVhNICucJaiTRSItHsQZytFEfglWPTrvVN1YAdHjByz5uQRlVGDegAwZvDAgiMOPTK4fJeNbPi
kVLPDHQHUOdtiDAh6RDpyRu2UOf14xa6uE8sMGlS2TkooijQ76xp2OuimFcC0k0xMqoMchmtGxfu
qGDn6mw8r71pmuyrMu2Dp+sPFcK0pJEOVH5dnjKmrGvckdZW7/vrcGqnNcncEaoe0FeFwM7EwjJx
O3+fw2gw6iZ9NN22WRNDoFozm85NGAxfoCUwr5XwSWRCvWUtVf6RS4yRFdAp4gxlK5K711w3HxsR
PhpEHHyRT+tc4TQEdW88AtO9E0itJJMuPg3aBF6qUf0KceQT16iEKEseh3rwoXWXAUkigMMt9MGU
MAcqfA/Ky7axDYuDcHoVZcwZdl0Bd+FSKyCVnAE3cojcX5EC6h5t600bIFzKhJlhGfmjQAE8EC9w
QiujigEJIuC7nXSFvjIb9uiFtE+6odyWSmCBQ0zWpwBp+QVEoCv4LXa6BfDJNdZ1S04wrb0/KlBo
RhWbzHquemtjtYzHSoNHB0h3iWe5WyR1mgT3gqijAj6UKbOEWtVYIHl3W2VkHYafCxP2jUoVL3S4
RngSJjZrbnLocCGPYPWR4zTVtUay0ImQCKX3ttXXWxs6c9ce8drYDSEe0sxDu7YQte3MHIYQWd9/
FnAZXiM7Z34cwube1dP1REFhcUYYfTgonRzrLnRBdnIrHEhAAgE16yVDaRc7h4xzPFU8GmFCtArK
sAK9Rab2PB74TPfKhCC70yq+781qhYlQ3wwhOTltXrUi/G32e1i0DE8C5ZimzGVSjuSVeX24YqWR
rQyapdQDKGy29k4/XbWofkUesGG4EEKnboK0rz1Lsm0B+4omF3L7rbTLgzXZsU8CHTPKYljfbiXp
b/JAHwvcRGLToGKrBwYQDgWEyg32LSfAG4SwrJhD41rDTVB5nRVZqjdeC1TMwGPB/gXLsOKZV1a5
R6TdQ6xmTHB9HK8NUVUbXdIuAk1oSIp2dNe2gl51X927vvjEmzs52dtqIFZEIYCDTV+swCWCVR8X
00MmdrNssH9rs++eJs9qD5Bz2AP2uZp1tc/hbAqoqR20oLePczQAmr/WzHJxPpRwWDTnGhLg2D4n
7vED9/KU1CONe9G1QIfn+aqGYM3a8Gk6lF8s4FkTF4DE2OfTUUyO96XX9W+MAsbSmLkdO527bUJz
i1vUeuiMBNYec4TMfgSdif1A5xhCHUfC2NPsMm+V9wjSCIdjNzZfVGaTnrR4P4A3BVP3OvnBmADt
deVlQbazPAjWjBT5oKqvY95Xq8rAGaP0gXUBrEhxGujsCn6Gv+FiGs80jAENjyGCmh9qarwi4fZo
+tkMycnGXecNJhMQkOXay0czAk5CQz0w4+upy9Yh8EdRC9mcSI1Kw4UkZGu70X3c6eHO6Y1PI+Dl
0q+Q/ZHNFw6KdVyZ2AAGm3vrlgh+CEOcQP08fGJ+VteR35rmRrXMi4wuwEQPsmY9NbO7LoieVlXr
GVurIvPHcUZyEqXMyB46RBawKIpQXxoR97n1dnRhNAHLh2IvZF48s4IitTGTCh/0czfxx4xGKuMy
zuFg9Gzkdrmbp4FvCRyhPzDHmp7caZKfprAqbw3ursKp95PGTV26nlzoHrgA09S9cW8T50NZ8fah
MPohnv0PVe12O5kpZ50DzI8ASVQ4zbHJQq+0W7mig53QkH0OWz+I/LoGms4YYMipoDYZyv1oGBKG
wa8DqEzXSI4MyQyVhaSf3C9FEW76ynd3pUmMe0W7D9bk4Szz7zJfb7qhtz84VLLYbcjBptCWpZaq
9oPZQcVdmQA1IuEVCV53OySmoO7eRCPP40zStKuKfR4aOz1akSzNWFomcIGV2nbY4y2jT0yWx9yX
12UxRAWDAJtwn3ymrnF/gkMSrksqjLKhDddIeLZrAfuEuA3q7cTNB1B7ZaRL5NsUVGXqbBzSzrY2
eXdajwDN1DCD55OKDeWtisLHmSmvIfy+gulLXHlYDGGWBrm+p5b9eZJmFAK7C1fN3cAMGEk6j60Y
Y9ucdTwXBE5iReRBXTMKewBxQ7ESuXk0ORLAGQCqgsDdHf51jvVqtWIjrevKCBIoSQJ82Ucup1vg
EmnFXoRVQ9HCS1AnL+N+RLxEsRD8MvEJ3ZSZ3mas3gNZuhG4SSLsWiOjtyddF2zMEKkdWhEoz07U
TzJnvuOVdwReV8KKeVAbOs6PEgLm6MngwtBN663SwxNAeFbiTDjQuslLdYXv7RrP1PeuTChfxO00
f+374cCULODQPUfIjW/hUrWzmZViUiPkg/7XPJPIU+F6kN5KlM62b7MD081z094RY7ivHS/hbZbU
9r2U4lMPKblKwgG8C9Z92OxmIq5LSna+Mo7KLZORFE0iC1jRj8MYRrXB1mOr7Khspq+SBx9diL2f
9gbuqU/Sb14d6Au5g450Jq9bJkCb0RsC0nzOLUjq1xvuDr/1Q7li3rDvnf7TrLahQTdSUUTzzdou
4brDj+E8fAZx8rql14ZzR735Vo7hlQbq2XHadZAXcAlvrj0DwiNZz6PcxEYGdYOrxkFsgyT0QXP2
xUOsy0dexmDwImaqq2dLWVuvJUnND91cZ7FBlZuEYJ/DVxbNTIb3teKY2IimnevJ8xFRhQelZCrt
5rYn7hr7x8Hz8AEe3LhjiYrEnd0CGmiUI1DhIhUM0mxEWQeDTUnXWPC9IDhMlCFjJFfyXTh9GnsD
jAbxgTFxcBCouq155Vv+E3Pyx7qCuN5MGV1NJpweTBxaTN9I0/jEqCtgzQVH2S7XWxAUUn966e08
CYoimsd2SqoARqpjuNNV+NR5CF5Up/dTY6xHwM43KILf9rb5qAAqGj1ITIUvmEksKTt+Z1GgxXsv
zyJcRuhqyIfnKp/Btqj5GhJUoANPtb2p6nI7j9axKIybwZtXZQuSY9N6WZRpFBVL/9VjLkMtbHpi
JDzdKHLAZmYsA0zLPvw0IlYqcJQZFQEN3Y/n8RH1yk1NeI5dlLWx5/R3FeuTyWhTNULbwNJXHGdg
TlDzcnocARpMrwy61QAVfOr7NBT1caLNwSbBfYiEPm/sjw4k7k1sezgzmibWVv2o52fufSlc8jrb
V4y4N2BzeIrK07Z3O03uFrpZB6m0fQvp6N9GyQ7ScJ9KVKxi14GPl9PFA3qXZ+ToDmzFg25vOf1q
YvXX0JS3I+1Xsv4IqdLX3AaCoqiuKDPGIzXdCGjHtFY+Kq69vcehjdvaHEG9K094gf/GbM1MvTOB
ZWaz91ulJI9hxrQj0rbiQfhWTIb2IGqyYda8ogpFzab5DHj5h6b2YuBUQTU1Or6CwQtEp3E0iHLY
kYEe3QYh6Uyw2QCp30esHcy4yHkQZ9WwIkZDYz70qCPm9VdSQIrAgt0FODB3nMBHwjexmzO/7xK/
GyDwMwQNfjyRHYKHrM4/1SVHsNXra2pax1qpp34WZQyU7rCvSy+Ls8l9csp5ijXv58S2i+eudu5h
fC43Vce/5BZiSTuQaoPI9BH1dT+yMrUj5dRGmjQf+0x9KnklEP4QqHnmYxn7Q/FS4tIaN/No7DMp
/fWsAx0Bt/1MB3lntJWbAHd90xQFnCcyXkeTbFPL0IeZekfuAKReFKBmzI3CigKabZVlthdBPhSc
LRA5iYdtgLROufWDfNgUyOQnsh3njRFMYs162UZDXaooD8chDuFVtxetUWDIWfbBNOlDrvwKd5Vh
PLWmU46dmOIAIzBEzNd4Of1JNwlpPiurAZMH8cF29JXIEMGTht6KoovHwbqrAjineeEqY20dwbpu
FUr1iozpjWjmdSakGU/wQEcGhPJ6DVhUdfCZhcuEKmywExRJxn7q1rAPClHXZ/496518hSEdsT/s
4FKCOyRFtDLK8aaDLmxEvT67ZvKkImnXxIJtQVWt67JWUREOVYwKn7kD4hqRklLicxaM5c4jDMLu
qIBDKjcwivXkYG5w/6MkwTVyi2soaO89t/wa4KyFd9pnaBgGWzlJGMIr2KjBxqb/XLLhKSuqHXHA
SgmovUedgMSo/kUCdlJWj2k+VtYVQlMRQf/MS5qSxbzuo5o4156LHc435YM2UXJcTcLFHIdE9w5H
S0l83DxOYsXKtRAKy2DtVyb7YorRXI28F5sQd+sN7ZCDGXM9gPVY59mOFcIvVwZYEnETzF1kYPVh
98iuIJh3mFrbjhog+2MqSIO4znrSWf6sQ56Yo3nV+9XRwUwM2vwLxVSrfPLAgtZPzJqvsqIGPr9a
5xW0aofZXLk5BLSyKUMWBsdyUUon4hlvYjfTK4CgI0vTrWdCa7LRwBSE07o2yZhoyZpYutUV5FOP
BUK10qr2zcDgkMBXzOn3IbO3fZlfOepZeNnj2AY3/dDHyAmvdWDtfVRVewD9Wu0UEevbz/CuBxSv
fG74cFQivxLTJ+preHlOt7ZD03HiH0lVX9dcbV0EbR58nMqQ7eH/chtAptyGLQMqtnlSkeHakcWN
XXJkkvQN7T+osbgr6kBGzjyvUIf6iKyCs/MREiNglC2O2BNdP/JseoJ7mWtRTOyaQJV0yNRRZ1ZU
zmI6ZGOfCiu8xbJMcq99cKDDg+3sFfA/YDv0hyFXGstYXrGK3fHRCo/9WHhPSjfgmcg5aWdJIybs
xCbNJwHCgJEBJWFJ8xr2536U4ZyKBi+8KtrisW8p0llqGPdtzm6zU53MNRSNoPN57HqLRaae72fh
hzEATzEfyYeuMlNUmABNlxaiy9kBZLxRHymfJhpZ5h0JW5B0GvEErQdQFRRSEKJG+K7DNe+tiFPT
RoSSf215I3eZMYSHKqwnpHIKW68LDoAj4zcQIcaxGOCyq9ewl39y6Pxohdg5e15OV9ns72yaH5AY
Ami+zD0cDDa0j32zAOrLQJBj1QXXKxha7PI5xwXR8e9pNd5DW+djrxBSf8th/386/xcH9bD/+nfK
/C/Z/BhQZJSffi8MnLL/p4//nso3bedXiNWgYBeg4gL4IRL2v6fyfftXwMxgpQLcHgozcOb5M5Xv
4lcn53IDmHEoDqBY/Wcm33R/Bfj/5PbpAsIA0Kb1dzL535faIMkGCARUSpaIum7uS+A6Q3pjVMOw
tisO4skA9tSbQfijbvC2TvBe64vSFjjSWTN2hN4A/yiRrIUMf1M0Yn1Z64uyNu8Rb2e9GaQcmJbY
18WIO4ZTby9rfQFCor7FPbcOnbTOzDDqCDtgOzlnwvDewCyqJnmp29o3RmQN2vDRdoPHk+HwZYO+
VIwIisZjCiXHtMzzzWjLq4GbyUVjEixKpXNjD9wtbCclhvHgZlmBu+vYnml8gUf5cy4u0Uq4nYZg
cxEnnWrJP+Q81HtAV6vPIN74a4m6zEpIaYOr11pbmGuCESC9c0jdd17IEtjdcOqBdug7KSqULM4K
qNb01stlo3aqqL+ptpZZCF2cES/ERY6DhiEupgbSjJc1fvpCbxo3OCG1B35NihILTxgYEpXg1YWN
L9avT6wpGE1hpe7kvdRqfvSE/XpZvxeLtzMbgHzBXEpnijc5u8OhHizrsp1hSVOUGo2yLLfSDnI8
a4m02BY54z8Oue9K1v+HXS1YLF4DmUXqdIWVhoO1NQd6CxLYZQO+lPOpJ9mICryim7IkTYJUpLO2
Rh3+LVzFnwtsCY91beEZnU3EzTSIEHhpV7aoI7pQ2L/onS5hBa6t+t7vm/ymgAVbDLcuPwIz7PHn
jS+89f7T+xOO4s1MB+S7coGQpjeVWzxYXIUJG0p300OYdYpMUvVrkLbNV1RMBwC0UcQNg85bTUUJ
ZExQ9IlLaiTrf96Zd7aLpQ8CBCgdMZJOpZlZbCBHGiDxXJe7yxpfLGkUjQw2+7lKO5HdZ70jY2/O
Ljw0l6L61KKzhNBgkLoqNHCRq5/H3DyDL3lvVBZrGvgIsMPqoEa5zDceHc5iNvLszPt/r/HFeaxn
Bh/JcqxRdoYoOe4TGQw+PBsV+8tGfbGqFdxtwNuDio/PNdsXpc5jr8/th4taX0rZhYp5NQQnZVqF
YMbr0BkOKB9PH3/e+ukk+Q8Y48+lsfSwsYexnwMUDsD1r4dEQjAARZzK3bso5SU/f8Q7w7+kWtqZ
6vNsGgP4XyFZ4uR5FNoXvtolG9ge8qyplYP8thfmGzvkddyikPP7neTvbtdLqgNKfpayzdFKlW8d
vExcK8rPYOLeG5TTv7/ZkiqAdqzZKGRqFSeCCEG99kOT1eqy/dpbHL/BIIRqlOmntpntAvIwdufU
xd6bMIuVmjkMLsWAhKTIMTurjIfek9ULFOKYNs+s128enz+alIsF65GgzmyAd9PSD+ZIhGa7R23q
vu78LoZ7JPNQSaDVE5PIBs/q6wwdu40a3flxslvkWyb4dHa0BiC/6Ctvj0pTiwMRYol5PvJb2rbP
MFPpo6yWd0iI7AI2hrEJCNCuUaA+70dmPV028xcbgwEHmkaRrEo7CznMkltdUhlVdob/884U+gvh
VbK+VtZspUwXL8iKXCMlcHtRx5dkbSjNiJwSFaY+GT7Y3ngzz+fcmt/r9QJAiEJ7WcEWL0y1YZWR
ZdRp5qNcdlm/Fwc9dJecvBjROHX9K+9qMMsz59PpmvKDGbkUkcqQ/Ao6NJr6vjCObi3aFTVMFCQa
Za26QaovQV67kOQ1nTP0ynfWmbvYIOyTyAGSs34Kdux0rTLB9+F8sgLuRje5bLSWm4Rj9q4yijCV
mPioigK504sz/MX3XvNimzCr1uW5aMIU/nfFwyiV+qgzUAEu6/ligyitDEG0jVMr4GoP/NDn2srP
vOn3xn2xZu2pKR2oAwUpUGjsCHZpA3wTMtpZAPjBz3u/UI3489BdcvJ5XmuQBOwg7bnwP/HJNaPa
s0iUM9Y+dJUrb33g+bdlqbNglZv1vAEPFIa1sjK3UKc1b8qpU0kpASge66J6+Xm33nllSzSza9gE
DlkGLO9tKKM5Dt+YXv3hsrYXq54zz4OlcIEYIOTbwKgouASQA76s8cWqr04aN5nfIgjgjbV2JIoJ
eR+eCZDeG5XTPHlzUDu85jbrDDMdfKS53EJ4ayabYnVZ109PfdP6bA4ABxm9iesmJDDrxgg/9AHN
LtvGncUCt3sTtZgM9XwUVd0Vn+iJI2KcY0S9NzKLJV7lo+X3KPCllItuV+bNowiVvuxwW3pxFlQ7
vHHRuJ31d97JUos17oWTcbHE4TZaDGDsWelYj1cQIksq0B1+/j4Xngx/Lm37RBl480L7Hgockiov
LZxBXDXBQJ8d7ef3XuaAHAA8HzwivbC7cwTAQlCC8O/l7L+EtCofKobysOmNwYdcgTV82eI45Y7f
dgjVs3G0S1eghGlBvKwHbvMW1Tzvsve0dMCDUWMYllKUqXK9DY70ZwhXnfMPfWeCLYWhTcVBu3A8
kYIbWKwHgHkjxxDntJPea32xsLMwg9IZiBkpAwL4AAJVJKnTXnb8LT2P4V3dehQ3/bSsnPsQ0ISc
lsnPp9h7/V4sahixuH7WoWkEwtfAU0PR+wzr6b2WFwuaO8qjs2eKNDTE8wyEXWvyC6fJ8sCey7Lt
fMgFgqP4XDXWHDXdRC8ckcV65kFTGM0ExMwI1+NoKKx2MwTqnDzrO6NiLVZ0K+BdYdtBlmZjnSWk
kAqIeHO6rO/WYnn62jMnaCPOqVn74XYUHOC9Aji3n8+V0/H6g7B1qV1r5BDOVaibp5ljwO677FaD
kNWd8h25tfUASB2b58tyT98uc292vqE2ewcKmEE66YpegYZRrkZbtBe2vlitYSCJEJDRTmEcMEUk
6x6Moj0zSu+94dO/v+m5ppCfqyBkkOqi9neodOVrPfr9ZVvB0tMih301h4woT0km2k1p9WuDmsaZ
YXnvBS+W7Aw0jlfUOkthOQufDDYJfXD1AGVW2Q3GCYzBgCD0QOi77DhZGpEY7jxoO5vwbeBkOUQa
YulJPtXgcPx8xr73LhZrGZT2rAbdrUg7aAOCCqPWE0QSL4u2lnROYgZ8cGzN04kCmeJ2+QRei3tO
Hum9KtQ3U4o388jIYQNhQ701tRXTK+ZXDPhJk2/K1shgIt52e8hXTgjobShlNqHz2knzrPD5OwP3
zQLuzcObLLN45phFWsLREcCgrR02ZxS23mt6EV9zpQwQtTqeQuw00bnzOmbtZaHYtxvSm16XJFd0
MNs5dQS0aIGJj7UG7+GiufQtRnvTeD6T0THLtkgBhc0APqZQwrXOLLz3xmRxClt4ddZgZ9kRWmS/
EYG7oVTuhReapVnC6I99jbNsTP2hbyPEkEdvLIPLVpi5OIqx4VcjfJgL1L5B+4FUru9+6kC8uLD5
xQIOqNWCxOkxRD4QwA0Bovb/Hrn3z9jaCL/fp+sZJjM0cFhq+FCJjWCGaiCaZmRz0XQxlkcxUFti
KinyaWMtoYkS3usR4J/LGj9t4G/motkAbUVnY0xr7gJSKzgICzATvazxxQKtczIjP0DHdG4DiD9M
Qwh0unPOnu+dqW4sjt4cgCIgzkwzFX7h/Db60A1Wog+eLuv76alvBiYk0A9TrTGnIm9eTUul4XRu
3zp18AfRz5LsbjmV2Rt136X51LKbrAGSvHaZeGz8oX24rPfWovcwxQ0c6NmmvseLW6KoF+dl6Vy2
Oy7lNZpRWuXk+m2a46a4bco6OOBWGZzZwk6z40fDs1ipOe2hWGioNgVD1PkCgx6RFENRbyaa6Y3S
FEDLnw/SaY7/9UHgIn8/SN7AXGiEyyZVUBWLeN34XyB7Wj+NwQSrZgcG9PAQd+hF0RxwTt8/Dfpt
NVUTlD8sBYw9BOAIu+yiYYaLRWwX0ITPjVGlhp4YgMfBGCsXOLyfD9OP1xl85b7veMGHAHZdZnDk
Ul1L8x5g3IsudpAq+L5lTzrAGignOM6F1nE7jJvZGS5DevzFaAXC72E/5xW6DcQnKGx+GYkpazaX
DcrinHWqTLi1bZMjcfNYti2gpZdBkiCV+P2oVHY4EijrkWPhy601k5vBmC86BP/iowX7bzpK5FOP
XjlGEsThkBYXDshi1RIYHw66mdG0ru4NCQRGX+qL4mNodXw/Iga0x3OZG+SYE9eO8xyc364E8vSi
V7mEgAnLZl7DXXJkMDKPCk7A+tN/zwHy37EBNGC/7zr01KGK1GpyNGsLOuugBGROcc4i7J2VuYR4
gXHCKIQCyVGS4ZEYLKacnik3vNf0YmlaFN4TEyLVowrkynDcXVFWny4b79Mj35ysnm5NrwrQ6xaK
mGb31BrndJDe6/RiUfamDt0+mMjRMMrrfm5AkL4MlGYuJf96iLROc4aVY3XObd94CVwHLovBYB/0
/YCYhua6b9HtkarDqMeVqL2vl431YlWCSdhNMuxA66nhOFK6+hOoWJft3ktklxuqqewrtA2PgwAW
HOONY+nHi/q9xHWJcSICAtHkCEjdnS5BjqS931224JegLs+1Kfdg6HlsFcDtrrFlIHVf1u/FWell
TQOrhDA8gqdiRdOEu4aGGOv6stYXi5KXNlSE2YCJIset55IEOe0LO75YlADq24yA13js/GrVAKkC
VM9F13Rzic/CCWa1bohe5311RPxAxvpMpPjOel/aRQ18oBoaA+Q4FXDdOZ3C8PjjF86Sxaos+xbb
duuHR0dNj2YDt2pn1vWFw71Yl4o6QyjLQqWzpSFgoe1Hk3jngE2n6fCDuPYvyKyOws3FnJuUz/KJ
Fa5YT/58B9Q9WV00D5fgrLbpWuiglHhAzaB3aIEjnnuIry5rfXlk1iYiE8cD5i7PIbVRmXA4gkfL
ZY0vFqjLoGrQg/aVFsHJAIs2IprgdnNZ48v1GZwAcPaMnrsaIhthE+wgk3WuwHLq4o9e62KJQmjI
hpg8QJRmMerPbiisWM613lqcu5GQUCA8Mznfmz/29+dRLf0RuU4F3KDNe0REyOSuOmKHDx5kXdoL
H2J9/5AM3qqT0U912sIj6saZYX0bsOK5YrN7JiI9Xax+NF7LBVxzgrKRCyAP+NTRBAnTALrfTnEs
6tm8Uw048ip0gzWMOGd24fRarGsWQDoB5mCnM9F+QCmPxRVpXi6aXUtcFfMLNQSZqlII6FlbrTy+
hiq2fdlpvoRW+SAP2zNMBI+QFgyvnGbeqf/l7Nua40a5rn+RqhCSENyqu31IbNlJnExmblSTzBMd
QUdA0q9/V8/FVzHjdtfHbSqFacQ+sPfaazWbX5sNcnevPzYEZxI8tcszkr8C6UZckM972OxenQxw
8r9enbISslBiNyh2NC+xsSDzSa4RFF4IMS7AqgS2XEa0mQH5a5/Hpnw2bPCDxoNi/PW+rVoaouQ0
P2Eaj2YDJl5Js//ld1kcG8ZYvoXMlZyfSKl/FoQ+h13nubRjuVqjjmFoNz/Nui8fYjqOR+DL9JUy
yQXn48pnYoBSJFXAzZPiBgwms8T7oyYGMglmQePI73QcM+2HsNumcyF74BAYYyr+GM76s9faLogq
DEH6SbdxeyIhBKqL9E8NySy/pZ0SUoCIkthF8nydA5bNOnxgc0SOfos7NooB6IpBJ6xClx3UIrFq
P2PEx+/KuLSXC+CrYGIoLNAn+rndi7/ShQ5+3/I8nvj7cxI8PGnZrIHIp3ERWUjnTwn3rcWchxV/
X3ypd13rQYq8Ap1mti1gMatFF3lu3TFSJAvNDJq/5Wln/AFz+A9FM734fU36euOqNHRVUdA/pSBv
ySA/m0WodF6J3edf/0ZkdUFQoykwtjyK6alKxJ9lHJWHHnU8v0dO7NgmtNOQorFdAWE1PteolTbV
NdO8kEG5IKgeX7MNG0RQYkHnrcIS+mvsT73M7K5PfeulLrIJbEmQudkC/JUUnY9mYTepjq1fmHZx
TQokMJhJKZonpsxyJ8L6YKRUVzKmC9/VBTY1HSbFNzGgBQfRpts64Ekmq8QPzgDy5tdXUs5R1VhT
NU+0AusfZL6Gw791Qq8L7yKbZN/zSvVLjQa9eAHLGSbLiR+EBHPNr3c+JAlYQympn9a9vt2T4uce
gHbHb9+OoWI8B9QXhtdPVFWfwHb2K9nAmeC3tpMB0zZEUyw19dNc6PRR1Iv6M66iawTZl26LY6hC
1jKAxGD9xJrgM5H2n0WBiMVr5y64CUpKbRDVff3Uj0OASEfAgNeBYclvdSeOQgsIU0QRqZ46Tv6A
htA3fda581vbCaOaLWfNnLF8AtPXWTuuvovHovRc3Ml0obYQp2Y+T8QGNcjVQRwG6grxzW/njn0C
u0cblWDnpF77A0+kyZqV/f/xif+/Qjg936Lfqr7dvlSz4abIhYbWGNiqBPhKNs96igtmSiVkAwM5
o+7WiL8o1yCHlM9+x+IYaFDOe9c3PepANbsdo+kl7SAK6Le2Y6DGsM0Mc83zoEnIqVmX8thPqvG8
LY6BxnEt23DrU5THxB+owR0Hw756bdxFLA16rsaClmkOpjfQDZVbAI4czxN38UrADIBIbw2KvFfB
fCdEeBtsnWcb1sUjDbECeGtuWR6nK/9rbTb2a2WoMvt9UVdZph9IONiqifNtGPnNpOPwpFvxy+/U
XQut5iawy3qmyLFf0w3MfYPxy9BdTBLdMfTHLKN5OYkh6w/Q+/VM0P+dfv7N8jVopKDZAiIeMBer
kwnXjOlK3vgdiWOd+w6q+56XNo8t/xjE50AU+VXzXEASFNxVbMrQ5slGxNO0R2Q8M/qkfqg/aHq/
9ojbyHkPaNyS13vbojdT2wOYVf2cuYtJwowWRA/HaMkjyH5nUbT/T2zE7xq6gKSxLcBV2tElD3p6
WivQSoMq0NMluoq1Y2MiQ6Jwya1coJoXfNbFtfT/QsJC2OsDTwCDGVbUkvOBR1UW7hFIOqvgxesi
/geNFPF4nUDumpdgGGNSfBcVxOz91nZiZz2bBWRMYs5ZE8sDZd0Nxrg9Uy0XjSTCSO8gNJ9z0MB/
BfH1c2qkn1MhjnG2dpoGCd2fPGliUWYh1+H9tiTJlVLRpe/pRM+m1lDo7vl5+eofcDrXB2aFZ/B0
5Xt2oD+tqZM5H6NqPSS8Sw9Qj/zi80H/o9EactM2KCj2OYi96IHrKgGPd+lnQtD4fn3P4wRsj7Js
+rwQBnyv3TGMiVfmDKHJ10uD63+ZkrDugZUArbX+m+J163ckjnFCd14my4KVZ7aWN7Jch2OZRp6L
O4ETTFSQH2hWla+ikA+ytbQBdWNXXROeevsmQhbw9bFooSttdqpyqPUV47Gh8bzdYtwb8nV+pxO9
/gM7n8kWjZHKl7n6aPScK06uDPRe2rtjpGhXzAa60CrvomYGFxwQmmkGYore8647VkrXMoLkzShz
M6AfeYimVf0KQf/12e9knCgKOuQCQzC2z5PO9N+CAcSeJpDUKwcgLvIokuMsqrCUuZDzS5uM/0A8
5w+vjbuwox3SBcM2NDoft7/UTH7GcerldomLOdrnpADVOFZewIma7HumNuIViYiLOEKrTMfgZdRn
HuMxUzEB3+bklztDvPf1JW9YWloKjZ680BADQE1k/4qHwIvfcTsmykuMyUMIXuU1x3x/GW1f2J54
4RAgbfN642zhZc2LWOXDNgqQBnfrHery12ZpLhioCz0au9JAFmdfcrV3H5JdR8dKQH3e71gc69xA
UW87Gg45lD8TEIu3n4JS/PP+2ufv9t8yMXFZpQLbbBPKZlg7ifiHYomin+fn15nNtPdLookLQhqi
nUPrw055ODFw8xfG9vtT3c/JNSKaC6fvIpEKicnUedqnnJdBMoBHmCSnLYijK2d0aXknoG4RYNS2
tEMOgvinzgzquEoIQrz/AS4t7sTUXlcbT5t9zpt6fKRr8FQXjdfgJHHporhMpG6gP5MnpnkRZrpN
ksnP57pClknX7+gutohxDdhu8XB8kSz44XcijqVWzWJGResxN3EAbMke3f9L9O63uBNJd13uVRCV
Y96O0fqJFxTqJc1QXkm9zjfiDWtyVerSZF/A9REM+aKI6I+iN/yvvq7WKpMLqG2TCfy3jWSdZ8rh
ymDt8zoW9SjHPFjD+FB0aFadOICx0/H907rApkNcmNLUGE7iYp7yoU11+vcejsQ88qVQ39G75vqr
hEovCNFtU6YQQQFjvG7Aa0KGb5akdPoQp9BjOdRhMA8fUOVuVIbi3FnfZmgbeJgw2g+LaDDayFsT
vBRjW3Y52HNf1nkS9t4WWypBlb5EGkoT1ZaBkB6SEGMQpb1frHRRUpqm/TasdMirdLgFpvv7tF57
3V8Y6YO63euIwwsOXvxgGHM16h06UaIn/M8kqPH84f0ynXnEtvlr328ttIS1Grsb6MCDRc72c3R6
//td8O4uxVXDlS1AJj3maT1pcVq4Xgm0BOpmxMMAslOep+gkBaTvw2FuozHne3wUoUqPUGEQV+7g
BQfJzv/+W2lqDKjUUO0a840M+nPYpeOp0uV85YQure44G8pC8Pq1C1ifm2p8UVJGN3Wg2z/eP/9L
qzvehqV270AsNufQ5+ozgl0zDIH7RQ7mpAUWGsz1osMR8hhQiosK/gH6Sn7pqSurvJtgg7bahkMH
PfxhFAaqNt3sxwZIXJQUYYmuRrWOqJUkc0bL5D4N+itHfuHKuxgpXSzSFCDvz4sdKh0EBZ77tE7B
7ybX4vj+V/23yP2Gm3ehUrTrYgIGNrhdKeTfrZp/GVmoOzhLjM/u5fonyEuLj0FQ9Md1JaApb6W+
04LMN+Goq08yMhUU7gb0ENcmne+hRMs/VJhNnyAZYaorB3Hh7rmIK5YusoUweJubqP60R2N1TAyw
1O8fwaXFHYuXqQjAow+zgU7a/6pyux9GP9IcEKq8tvcoMnKvtm7KoUJ50qz9CNaBf/x27Rh7CvGD
Ipn7Mac9Hx9wN8SdnuVy9FvdNfY97FFIg7OdG/tI0uciCfye/y7eql0ZhLi0GHMxhi+prtgTZOm3
L37bdh7nmGyEMIstUS6KViTnG1cHUEm8eC3uAq0KXWFcuEXFSCiIinAI6mWa456/v/o5kr5hhy7r
VJWsyxSU5ZQTjaplIBPz2GxEfZiTpPsg46j/hjRCe0HkId7++l6CHD8K5wFxqKzaX1PXmUNdrOvt
+7/kfLnf+iXOK2Au2zWaMUCVtxAXQ3fxB/ge/Fy5i70q+4qbGTTT+d7ORy76m7CyV4q7F3yti7wq
S/As9RB+y/cuKA69lpAuCiBSsgEq7BfkXBqqEWKy6bQOQx6HwQc82m+nafd7HoHJ/lViEVVSDYLg
zCEyk3xrUZD5tLJh8fyiTnSOk76q2g43H1y9waGvUfk2vWct08VfdVNbrzaAI6sNJEk7C8rjtOQ/
vO6ii8BCmTSuq0L2eK6n/8SlbbJ1kLVfvuUCr2xfFhtp8f5iEzRFQAZSZ6NJPN9DLvIKUz3QvGp1
n5Og/rhjsh1jn3iu+52LY6M7kZ22MxoC/V59H2Cjc2f8HLwLuyqQyYl2NV3OxmD5MEM5B+31ye+e
u6ir8ixyh/m9PufQEAbN9x9QNfrmdyROQN2rHl0jjqUZ4GLHuit/9rvw66iRyLHP0S5jodsBPhHy
zceVlX/NO/V8VUSOeUbgwg9sDdfVL3N7R+PgmRe9vfE7FiekzhBFEjIiKjc67U8b8FfHuuZ+n9OF
XZVNOAxJey6SBsuPtCo/qjG94s8vRCGXUEomjenWdRtyUVXRrdVllFE+pB+8TsUllKoDaN0sKxow
YYsYUUPbT42DX3B2CaS2s5p9U1qVB8MRSnEJBuyj4kqWcelUnFw37jmfOUOcIEb97Kr5Htp6ni9n
F3E1VxNodwRKi020QZOpOEylZ4ruwq2q2uwsSODG9Zx+gxDVPhff/T6kY5gtEJDQTDO4JoyKDJrf
MROeZ+2YZQH1Ssi31l3OOdYclqKDfsuVROhCtkIdq+QLbWmpGO5IKZCppI1ef0Hbe8zsstsXr6Nx
MVdiTcEHNqUdgGhLdwp487QmdvSLnS7mCnV0YYWIu1yhYgbB63td2D/89u0kt1O1q40SxLaUtx+i
Lb4p0vGf95e+cOwu2mpaSgFC7a3PB7yR75dYjYcGxaj7ON09N+8YaNMTvY62QMJiZ3oKEx4/NsPg
R9NCXNRVD+lKiTpxn09c38QSSnpMdrWfx3VxV+EWhEjPyyGHyPZty46q8pu7JS4PlJ6CtgzausoB
AyJZp+YvS1v7eVsXdaUVSwwmZoY8GDeIzo3p0xwGfuHNRVzVi2nicIJHROXpO4iJIDY/+WUrLt5q
bmmaJhvEOnmnv+mNf06m+sf7l/xCjHDhVpHh0dJP/blFtJhMiAGV7uTKifC334Yu2ioaWttK6CHm
Y0iGA4uq6HMakuaWs0UceVJYENST4DCW47U2xr+5xBvP0f+gsMwuawhC93k3Ltv3bbaY7a1k0Zy0
SOuPsob8CDfhBCnEZe+ySYr2s9gJ0tc+Hf5oJr5+ZgoyqyiwQIUyLORtC4W9FyLj5VjW6ecIalyH
vh32wyxE+7Bgnj1r20Efp3ngt/UwQd3EWn7TbMVf/SyDW7KtpPQLMS4IjCe6jAOihjwii8wwKKSz
SU2eAZ2cL8hv1Wox1OVUM1yEZcaLj+zpnjWTH6ENcWFgRgDjTEDsnrOyBN8nJKO2pG2PflfYiepd
o0papK3Kty08pRttskKkfqB44rJR9b2BZkW9dnkoQScZJPxZRPX//DbuxPW0CS2GHBMJqdvxO0vE
3UYHLwZkJlz6KUOKJNyWTeYJY586IX6GRegzEYulz+b+203h4yRbzmE0aVNCyFT+oJb7JApY2onm
G+Y9RaFx2k2YLDdtelpRevB522Bt9nrbdbqEhZnTEkxTtL+npO8eQgP92ve/5Zu+Dqs7oZylgYH8
SC/zhobd7Wa37m4HWGCAMBEU3+PgGMQKopkm8SLuwx907DXoVVsZdGnyyVADmVqNQblEhvBF7/+g
8zr/8aRY33kh6yqVAxmUgreht1GKGZlg6L1goVjcMdltS9lSSDwFTV1/DWI7H0foZd/67dxJxbdi
UBTMyE0ekymCtBWpsjrxmu7Bzh2b3Xc0SAit2nxEFT4rWtqBnjv95LVzFxDG4mhaOomqRB+M3+s1
pplYlFdVgkEJ8/X9B+lxEAFP3edVYwo86x/2eFivXJazfb5xWVxQ2AywBqVVqYAcLLb4SGZdHzBN
MB7GidH7GPKNH/tSeaVD+CX/seRWbzHmZADLr79U8j5mxCchx8qOFbdodwO+uch8swoi24pZCOvI
z+9/3fP23jokx2IhS6A2mVLA/TZxUwlxTBp+S0T3Z7hfQwW8LbKBH+BYrYKAfLTsMX7Awsl6sqz+
RyWqfg46DF4Gpgpfdluyj2XIF2gnG9I+RGB50JnU0fgcFyl2MoS23g5hUa0/zRx213DDF7fm2Dyo
E0JNAMHL63Cfx8wMCNRdWQwPtQLnyEFGsic3U0zruwHvlNsqnaKHGJKK39VWRx/Ssd3uAttVj32a
siNQcaNPoR5H5rgLQctamjGQ+Z5uybEjHYaNZq/SKxZ33MVCdhZDDV3mOhLiJrG0O2wCQNX3b9QF
H/0ffJpZWLD0cw8eNVNhjsmqYwHaNs/VHYcxTpRFWg0oO4SY8l72Umfr7PXuYMKlyYLcb7QAWY+n
L7FpxiAeAX7V6Io7unQujoNQRaU3lhKZR7s99B35VVDoV/udueMiQtGgKCBRFejmFFdFQRMcrG1X
XkznRd5wES46jZhhCliv0HspIb+5V3Q9qC3iH9dOenXVcPCOh+gUqPfinrW5XDg/Tov8YLb62pW5
tH/HxsHFBbHB1UhM7nF7z8EcemjHMIIxj6lf9uki1eo6QnbfNzIfWTJ/7Wz9HAWL+ub3cR1zbUHZ
JAmIinM0aENA38S3cgH+xWtxF5JmAQ5YlbLY+XlyIu0fOh48+y3tmGq1xmbihQweUQVnWUOaIkv5
/OP9xS8EdxcO1klUH9SEjwoFs1PRTR/5rO76iJ9qTGlRVvklPy7kaxsmkZACZ9+WxXdRigehFi+s
KkTFHaOFpDC1kJ46r23+F5PqrhTJy/uncyGquygvY9AsTYCBQ0lpRFG5igZ1TwCZuVWtFn+UMW+/
vP+Hznykb/gGV91QgbUYEtiiy0WZQLelY9DkgE64ul12Yu/VNq6AzK/9lPGCtOjxz8YLBn2WZMeO
fnvwBQQXyjKcngrp97pr/2oHL2ZALO0E31Vp0CO2qAzHqbxpJcY31RT//f6BXYgCLhRMbHTs+x1r
78H2qYmWKBts7yUJwYSLBBvDfa2hXNbmaJR9LMqkOfKaLTdeO3ehYKhS9gatGmQNWpJDq5e/0fHz
rAy4GDAOYrRJTrzJ64oC2sfAfhTVw5UAduHMXeyWDpuq7cuyRY9v+2nDaTnstvXduWPFAOzSIFzg
iJqF3pgl+LHUxovQGd/z/IN+u+NJVY2WrfiegvAYpE3997lMfKrOWNsJucb0dujGrc3LlUQ3RcGS
Awg8a7/nbuJap6BhlDaoPGzzFHwBSf2HPjT7Fadz6Xs69jms4bbJ2LZ5vO3VXS94d4+q7rUG5YXI
kjjhlu7K0jlUbd4tq4oP5dCSGxZGzbd+BP2UTtn2sOqoO71vVReSExfS1Ym+GpFjNnlF4vqUMFD4
hiwpT1vbe9U5mXBxXVGalrtJdZtHI0gU1+4zBhj8vJmL4hoSpWe+mhrF9OFlndofm+7v3j+YCx/Z
JdDqGmnpaKc2n9e0Opm51weMiZRXjv3S6o7VWlX3kM3B/bSrZlkdiw8dAdjeb+uO2UL6VEC+Au8r
GvcfRUoqWFbixXCDr+nYLUG5kA4QFMqTGm1oQZqMaIR4v507ZgsNud6MK17q6HInD5x2IiN9cA1n
dSEr+Q+JVtiOSLmTFlTBYRaY5I+lmI9kkl8b0VjPX+BY71bFHQrWcZvvGL2aanCyt7UPizcTLpIL
Ext0GQcBO2rUVxDjqoPpyLXZkAsX0kVyJQkg4qJc8AIamyEDFnjNimLxrJu6SK5CzmlFDW3zYtPy
MJLpZe5SvzTfpdDa+qrhDVgpcr1V/QGFG3FYksXzZetiuQACVmxr4OtlTKIvVqAjBrmfa9q4//Zv
38hfXTSXSJSqUK2QAAEM5nG1G/mcLjH4F02pbpYl0BkAveJQqxo09kkZHKhq6hem0vpB7oEXwgk3
y7HpsIuDddYAl8swPkKd9etGY89L61i0iXtKZ47zY7v5Po830qZ+vt/FfNkQBWcJIsK8Wcf7zjYv
bWevDd1eeFZEjhVPK58XQ6cG3PNykh/HIU2/lpGqjr1SICYlTQUuKBbNSZaqiv5YtS78XvIuHoxH
wUrnZpVgSo+Brp5B9AwdzV9e7tVFhI1xBFoyEcGDMJreot4R3y690X6uz0WEyVF00KhZ2zwI6J2Z
CpUZ4ZvmupAwtgATEmuCHLo10UtL+/hIZ2OupIsXsiDqhGNWTkmSsApP4XEVd6zaymcBAPqvuUPM
OPgdvhOVeTyvRPcGv2Dq5kzpDhU+tXqevWPB0NiOp3jC42hIqv/JgucWxIueG3dN2KIHXk9zi1Yy
2pvrcNu0zIscnCErf/3CMD3f2VRrmU9lMJwoozdhGnsmWS5EzJp9oLVECjfxs3Y3LZ9Htfulhy40
LNWms7aEKdlkAqsNmCKav0cNqIPXZXHBYX281VPcoIBCMal5mJkWfdbQtPS8Ly4nV8K2cJbxIPOa
xV9IbTuUToQXgzMT4Tn/+u3ZmCIJqscaL5hyCNtDTAOVJeV4ral8wVb/baX8tnrTcT3qc2JOMTt/
X+3Lfhe0kh6SlgZ+pQYXJBYtNGm2bulyEldjtkBqiITXpDAubd+x1JIC5ItOYIsa/9SpbE7a6TS2
q/pUV4O5gs298IR00WIVKTrA8CeU+sk+nPje2oNWoUYujQtk0/S7LkcvTRJ8bMeCk81CyzoC2F2U
JH3aKi7veR17vh1d/NgEVtquk6jLmG647Zu/2bSevCzMhY+ZvQ0qZpMGJEyJPpk4TG6Dsfjqt7hT
eo4mm0BNBa/qYkn7A6MlP67h6jOtz4SLIMMogR3lCt9QUCoPJF3UMYj0d7+dO7ar5NYJXuxNvsbs
pxw2C9Yu4aVrhp2fbeI30yXjsrSSLaiyYZD8rouL5UPcKb8qm4vVmgCPjhXk3PNhLmxmFvGjimbP
7+kYLTBU3NKUNLnmi7hfoXFw3Ei1+rkbl7Sr6aY0nRLAjGmyfh6pbU5QrvJsh7pYrXQi+8QJXo0g
Xyo/VGySz3MlZs+tO4nyBsWqYSZonNm5/4fT9WPPr8kjnG/cf59G3AVradsz0kQNrvlI9wWtVoFO
+B5CmQ3S0vOd6kN2Jef+t4T81p9yzLXe150EDAirreu6jNVlkbUp4XdmXvR9MoHkfCnX/0WDmOUh
7oI4kySdM8yYz3cS8kAPU0rZDaSk6G0xNfwQJqR6jpiOj5sm+pMAgxRoKYrwDjT+7KZfSHNTaLyL
DskMKvIj3XZ7KosiurFi6E5KmIJk9bjEd6m2GNpewKJ9ivftaxUoeTM1ax/fhGs/rAe0z4sx06sF
K2DZDfSlrSnUYdclkOYIhGfwSIsdnH4QVDgRcp6dqkH2dyuXBqLHttpTnvEq6e5rNoQK2kkjK77H
OpRfoLuDNlOIYvg3TuftGQPC9D7lSHQISYdnUL6qK6Hq7boDd8Ft1c76TbYItSBvyCndj2pSV1K0
s1d566s6rsyC54UF4YQmlKnnG4ahPUjNdekpCUx57+MtuQtwo9E8rW2NO0r5jomPkfzRD8s1/NCl
o3EeDEEaNym+FPLuNBWHfY36U2vl4DOkBn5kx6XJEYQWI56auQQbbvaVxNRrVAUru+8FvoMzZUO9
d2636E72G6TEcDu9XiNcOPkGFMZ5Dw1UFNjMrA4cBJAny+f+5PdBHX9WTqYZomEATI726hDp5GnG
0L3XI427SLYkSNMGNXCkfkF5x4SqDqi3+GX03EWyhbRD6VT2IAjY5puoMQ8A8HiBrBl3kWzEALOe
AJucb+UGYc+AlF+FKeOX98/83/GINwzVha4BuJ2gQYzqYB2X6ccIefH/UMaLjiuweNm+FeRbK+ft
sAykv43gDG+UJVF1GMON3TfKrjX+J/7XlQt2Ie64cDcWFpGJMeCbyyCATjjlGwV9KTqEx3E595jp
CI0yzxvhmDiPpGV4ATQ5r4qHPqme+UpCz7UdAxdRZ+lZtyC35d4iH5J4QfYq8TMUlyJNoRRD8EZq
MOoyrxlm6mLAflav3iB30WfVsOqkTNMaXDsRAaN7ieAkY6+UBZjs10loXVm7dCkcSC/68FCoFIFu
tdeeQ5cusws/SyHpJLppRJMh3uYvdbMmtxvQPieAhWeeTai3PWyQT3qUq4RKgOy6Z8WnOcO4cDEd
hqTTT+tkoyvx6UIIdKnUbCx5uevz80nwv+YKDKLloAJUMdf5Shi5YC0uZM2gTRaIKqlBkyG3A8GY
LNAepcLUDE9Me6j6wQ+/xlMnnJdrWKx7IlCTZfuDwU/L6i668isuhFqHW+19N3ZpDceW06FnE9Qn
YcvMotpkGyRXrfaqB3EXoJZoNPWFBnwbmj7sJMZkO6Vt8PX9nb/NbcW4q+rY7MyuQE02eTiH9oAU
EewelTHgN4KUDUDd3Xw3ibFrsj2NtwxSitNj0IJg8P0/f+ngnIhOoU4g9VDDlST076Zsb+G4rmT2
l5Z2bF1FG18Ywzu8i/WndIP+IPT1vFSMGSZYXzuSbhyRTo74JmpewX+2LF/X/mq9+99C4htB0eUy
q6zZtiJAJtJvpINu4liwL/OKga2s4bvaM6uS/meXtnNxKCwqvsc6aorh0O5kuQuHPb5NliL4VpoW
djJ1xZEWEf2wAe8FaP7CM2jZjT+mghKvogR38XCWDnQK9NbkzOgX3ijQzq5dfCUkX/iMLgpOllFS
IZtBm78+1Csm1ZKEXisnXlr77Dp/q0mkm4htgxdRri3dTiulBsR+5RXLurT4+d9/W5yH09COMSY1
Eyn/2dDHKTB15BffXegb0pRVcxDQ5XEwhBnj5dNCyCcvk3TBbdrGQHL1yIG2Rt4X8GooPpfPfms7
5p5QMe3N2tV5kQ7lQSzhIR2t9bwpjsGnoLJfSy3q3JTz3zNtTBaVkTl57dyFtyVd0BDGZY3ByL55
iAv6Y55acyVUX7gqLryNJKFNQVpT52B8vOFL34EDxvPIXXRbukMca9j2EuRhUZqJeONZsHsVDLkL
bosA3NqriFXwU/rQbf3XWAeeSzumOQDgvXR1WOXgPtuPyzI2D6iqetFjMGgOObY52zFIO9RIKqGi
52VNlh9dm7Z+AduFtwHElcwwfYCPE/al5PK5F+Nnv2tIX2+8bRVVLF6xdKeGg4h6fpwj7nnmjnVy
zPKjXM2CR9HI4bDK22GdFz/jdJFt0ZDQBoyhwaPBpPkhDIo6i4dh8/OHLpKtSkm7IgHDzrslfEjg
cV8abRa/TMIFsYHrNSoSs1YodLanajiK2YtDiXEXw9buEUJxNVV5zMfbsbd3W2x/eN0UF8MWyzEq
DbUVeKy39BizZcOEOV/9kmaXiqyX4y5JiI23Ox4wcYiH1FTHXlRhOBbHPON9QkGzw+fUlSUPNm7I
gVNW+OWcLoqtmTB935gmeJxkXdxCCHY7amBv/I7dMdAy5ekC1ZrisS2H50Dpj2Zkvrfcsc9qx7Qi
+HxgQ61CHtRhSiUYJs9L7kTPVe+UYbi4ygNG75KwL++GVVRXyrEXApwLX+NDiaywHuo83fbu1JCa
HxK1XWPxvLQ6f+0URSTh4S1Wn+3TJv5eil9e39JFrkFlt66mEKlnVK53jOnHsb4273vp2eUi1waT
ypCFAUJnO8efErBkZy0V5XHsW/7RGvarbJV6HIvK5IHW5qDN6NdX5S6sbUFWVAHlUuVrz3bQRO7m
VK6qOfodmmO7G1Phus2szBMc2lxtbdbq0s/ruFi1IMRXHmMOJhRSD4co2D+sESk9N+5YLlNlZ8sg
LnM+1cch1ofYT6eccReuJrRNUWUKsXTBmqxR+59RNXq1PrkLVyMj6ESDFmu3E3sQ9firV2CT8PqW
LiBNW1a14AYvczqWdabI2txZZPB+aZKLSGusDNY2nrD6Yk0WCnZShd48t36GR/z2+mpb1pVUqzKX
zUyyqgnYQS+QKfU7GKceBdFpaFquOJh9kt8gKvZVLJUX8yHjLh6t7IUE/K9Dioexhbu4UF+rOO38
HLHLUsZDNVlJDG4LjdBiDD5Y4Mb8ziR6feI9EiQ6EI6wuqL5UJCdZpZrz9YPdawzKdXIICpS5mmw
JYfBRkgiqym5YvvnV8UbBRcXiga5khb8HSJ4bIKwyNAynLKRd+txB32R58k78RUkBsK2IQ0eF8h0
ARlegiPeetYDXEQaD3rBlq4r894k6rBH9Zc5HH94fVcXjkZ1iP51R8VjhURma8wdD4WfkbpItDYq
h6ZH+/0xBeUfhumEvltSG/uVpVwomqy5sW21icdgHbqDnML0OBabX3XHRaKlSx2PaHSiy87nU1Gv
H6dUXTmVC2V1F4Em/4+zM2mSE+e68B/6iEBCErAlM2ty0i5P3W1vCL8eQCBAIAbBr/9O9solVzoj
tPGiFrJS6Gq4eu45tIFQmV6DHFRBd8dMvz7WRTQ9LmLi/+IWX9/5fVgnYDe5xsmOm1gO+6/5qYZz
3APKAf3yJS6GlpRp0gYa5+Bia8PTNEDnbumC6MYQ/bdHvBKwLnk273Ep1YxoQoK3PoZh2D81Wy0O
a7N8teuIFSKkNoe8pszWYn6O2fhWdWFx3NKLfXpavq9WIe7t1i4HvJwCuej3D33E1WEYeHg/q+of
NavyA5fDA5nGt6aG0gvU7/uMx0t1JqStAV8lf/t9CGdpWO1W4h1lL/IKP4jaAe7LYvjo1baLuglK
Kd7YgiTfJB2OVVE9g3W5pdp9OdO98hVcrbS9Vp2084bLDmvPiYVCVrf4WRiLxEXd+m6AoUgYpXmh
4/PEkgvA6xe8rija1AVV0Io6zdUYrSZTNgz0QTPT+lVhJS7slqZrPVaUpDlUWKfDOqdf8CLvtx67
rFtE5pHM8ZLkrAxLcZwWucoD6YL4xiH7yl7oSpORkeGxcMWy2TTleCign/Kw8rk+kanc/RYHF3qj
laVynESajyLM1dABhU1az3O8C71tXO7bolCUAU0X0WaoEYKCik11yfzyB65XZZ1qSFIUNs33SQyQ
nVPdXRd0iVcuOHbRt5gWs2KQ28vL2b4fg/DfjXGvjseuTtm6L1gjd42Iotux7U6hrry2ktglueCE
0hblMqbQoimPgd02CHt51gnErk7ZvkOyM9I9opWxOw60BoUO5Nbr75U3+9jFuEBKdM1S15guy1wf
rZyTO0N3c2gLq59oXzVH/DD1FWn0kGZqFMXjGuvgNMSpuq8VfuQCL+EbcfG6HYmIXQ2zQpB4Fjoq
8liH5kknTfeUrki2ZXIPy1ObKDbgLlOOf4/rWLQHYOTRkvEVNNSREiGf8Bgoj00UD3OGyvPtqS33
6e7yviuzsJLNPWmgAe+zscQuQ2YhoBSVc5LmIQvepGa+J1y992uavrxJ4OgA/i3GbBp2+qkbJ9iu
LKNfXXv8G0PWYtB2ZdI8mtn7Rq+PLb6rX7+dfXwRER1ZPyF0i+S5aOnXJaV+q4KLj4mamsgQNG3o
9lQXyc+gjj2bdrJndqo4JIeiJI941xx4PEHYDgpKXkPi0mOVHEy/qCTJU7E2x2IGUmuH5ka4vH78
iF12jEVFa3tkXHObgBIKm3ZHxXx8YxK+vg3GLgqGJBCZq3FI8m6KulNBp+i8d1Z8hBFY7HU2i5PL
7/olR9EyuEqIy8jLkn0rqf46DMLLwkYAz33ZdlG3UHEdW5z7qp4dwn7k2WKF1102dgEwY3fAOKZJ
8rKnnzhqwg9zqD/7zRgnyQ2FwQnSsUmcg4wSp0rt9yhvM0e/xp0ITeH9GIWgSHOyF/N9AXE7lLyy
D39u/PV7G7jcl0POFmotcIUE902x3K9tHWYsLvajWnd8gZqkN+61lxTW76fu2AW7oEKJslo2J7gq
zEglrLDaq6CST/RRiLB5CNMF9GoF54k//6wrUeZSXjZIh31rdJwPOvySdvVbQYhXBhAydS9HLIGK
Eq2CMc47PDhmXMxvd948+3X7Ete/BNdFem5qYTmTj9x+0Kb8Ck9hv3OUK0om4moSZU0Rt6YvPs+i
kp/gAhz57SIu7iUoS3fboOPJVixHiM79M/DYDwyNXdprrxeqiwKNN8OeZOeUgVT783hftovXZqUT
t2vEKlrBVDgf6oi9iWpWP8m6Xu4jWH5mKhrkXUPm4K4LS30j3q5NTCeYlUwT3D3nON90w//SgSEH
FcR+ZFrsEl7RRV26Ekuc73EMHHm4iJvawG/PdQGvvRlmYFu1QOJLqWM5K3Myyy1ZzSvj4uJYdV+N
o4i1yMHCnJVt7rux+P7nj3ytaSdguayWBjq4Io8SmR73On3uL47Xfo07EdvMZtjZLDiyCVhEcSus
PgChKm+8k1x5cYtdXTIOqRI6NT2mS8rCPusqbv6poE30V2rN554M26lv9umEOTxng12mNzjY+smt
xS6vNSehsdBb4zkqiMrj1EXNHaOK3TgHXdkQXGKrKabKJusQ57LjSOgPMpNt+TO2UR7jCfNI1fLR
7ws5MT4vPS23PeY52YoIJ7mQvd3DPrp1pbiygbr6ZIpWIyxqY5GnYwUFmE3UR2hU48ZSjKF9t+Op
yPMS4NJcKJLdKUfaJheEmfdcGHuwXOkbG/SVKHFxLlmSsK1rJnJepclphG6iDT1v2r/hXFNJtmWf
eL5041Opo+/lfKsW41q3neBWoURlMMqf89Bs84nTLXo0fNVHr7nD3ehGbM2oGrgMuZ0PPWvZkcMZ
2K/xy0/6ZbNfgkgMTcswKuvaZEgbBo9RG++erTtn6XLs9LgQzJaY9LD2bSy5R3b7m1/X6cuuy0Wi
SL5OseoF8E3uaY5XP7/andh1m5zTXZVNhRXViCbM9D7fjW3luVy7RNc4TCha73eelyYIj4UqUGAA
B2m/6eISXXyw/SaFxZiv8me8iPWgS5TheI25C3T1BepXlGgxF1VXm0M4gSgWBeN+pT3IVbz8pgqZ
XyyOCuO+bO9DJAeziTHP86ELdm3dMvak6Xguw6B4nEb9fdfLdGMruQTMK6c4l+sqd46XJ7D4eTpt
5rFYkv4O8h+3qjKvtX75+y9hGtNGThSV60iQkC8hI2c7mM9//qSXZeS1jjsxWpsJdazJTnPWNPRd
Z8PuUY/F+FDapvZb1pkTqTiLrEMI3wG8y+kAgnBxBvt5cfhz/68NjbO1MpRUEd4GLI8IZH9K3t/x
OrolNX6tceekHI170obrgMblOmXQAX0S3e53z3LRroAimRbw6jLXQ7gWrEjmw1HVM+/lSpOBvyoI
VLF5XiUQLWrVAUSqZ8edIJ05x5QRPc9hufNjrOvPDeUfvD6mC3cVVUmiUaHXUZO83W19v5BbXvRX
PuVv8NZeVJ2uJM0j1fOjXQedDX3gxxHEriSZKqo1rpmmOfzaPhMZHE3IfvqNiROg1HacDxKeK3MK
dw44nXRZX7L96Ne6E5vLQncQwD3LJ9L9k3KFWQ7Ize9i4uJbekYB7ILrbY7nAJs1dVlmMmGeke8C
XDyZNBRDFpZDAVtnsN/9327bf72GxQW49iEuR5OuLO/b+Ccdw5/JwD/5Ne2kjUfZJ6lcBMn1CEfS
DBKi6u+OJYtf4tgVFBtpIkacXSh2ufAouiY8qKry49og0PByH+qnVYZF2UU5L9R3hmcRpfxm+W/w
FrRCCYO9dB7u7Blqv29Sknqe5lx2iy5rXZTDSvKJQTQiXhQS6mVS+OV0XZPJbkhlurGR5I1SB7ZB
GLP2kxuIXXarB3HQRGRA04z/SMvqfQsVC79Z6GybHcVjHAB6mguI9kO0IvihZ8/spCshlozjIqN1
ozmpp/DU9sndklaejbvEVtCmZT00ZZRXXfcp2luIhdbTP16D4hJbOoIezjKhkLI3VmV2FM8aqWK/
g4rLbG29he5Comge96L7X9SE1YeSVD/8eu4E5j6oeKv7meZjsNmHaG3e9ZP1fC5yka2iCFlYLoTk
2xBsd5EZgmOy+tWIxC60xaItGmoI3ueT7j4u8QArnsnLck3ErrXkFo79UoZo25Q9z1gfvmnSye+o
4nJalZYtciwTyZeyGQ8lnCaznYD78PueTniWe9HWk8alVjX9T1uuiM7eT4wYPokvF3GIPLVir2mY
y7rl93HQTocoQTWkV89dbqo0pSwrosO83bvjpOg5YPX//Jp2ds4K2jSadirESrvnFU/+XtrVq4gj
dpmpdaTDYHmx542FJ+4BVYTs0zTb4uOfe37lkuVyU+3E4G++hmE+r1PVHuN67JErLaLgS1kN3Y1s
y39T75WrnAtPAZRdVLeXYR61khcHFmn1XoUtjCX3Xh0SqB9nlnVQJ4t5QijcHeBFaQMs0XtQbt+4
rqqT38+9nMF/ua7CKqGK5rTYcl0PdjiYETK5GelIApXhIun8JMBiF7jSNhKxCdM977bOQjBiFYfW
+2TssladLiZtDKZEu60/odcoD6ypbmw0l2X5tS/lhHe3pOkWW7LncQrSntVUfa7mkp62sOVP89jX
3DManVgPMR6lpPGORBbfPseSjwcCQdFbTwOX/v7+O/DE/PJD630ZZFLLPYfw9nJCjUn9Qw6J+BaA
4nsU8Vrhs4fDeOqXnRwFh8o0i0kAy669jrwOMnidfNmFko6Vgc5hmO/se4zVMhtD6Xf9h8WR0zax
U4+HlDCHchg/tLBqj2Qz3uj4f8eh1wbP2bPXgMQatdd7vpmwhN4YBDAs9OHPU7X1x6JO5D3XqN1b
bdsdCraTTKV1d2hIDx8tmTaZMEWPV3hqqiwZg+gEpVk8d1YLrJJYtW33tQ6j9lh0Y+t1V4T9xMvh
APuZNmZDRAQEjrVF/dDjH6+JCon8l22n2z5VMu33fGHbl0FJBbKReyUsINX9su2OiWQtSbfnsGD6
ujzvTf3tz+vcpXOvfUH6suEJlQljshssEV07QNdfIHeZzTBH9BxwZ5lQ4a5Q/lvtOYNC3Ztk1frA
xvmWxfG13jtrw1wsndaF3nPBJprB5qw7bbS/9ax9pXUXvGqmgfbDgNZDyotMVEOYLbzx2q4hrvVy
4MO20enA2j1P4GZ9nwTi8zAnt3Str/Xcifp1aXtqVGNzG5n5ZFIQFnu4+V1GoYDysutaanHRzkDr
XVllYESWu5glq9+MceGrMBjbIrTKXiA9VBZvKquS0u/giPLil11XFLS92ZM1Xxs8xnYKMqfwufHs
uROkAYoMtkqJLR+mkn+sDdmehTGB3/Liglc9T1hLg2TLu6pXJ7WhHjVlk1/NnHClt4Jasb4jw5KP
jPyPkrE+9pL4aZGC53856mVTg40cLIoy2qU+mFUV9+C6yhu70CViXlnCXPYKx6WIdtVkcyKa+M4W
KlLHVIbxWTW8/spjOj7ZuASykE6T5y9yOawiiVYNtbg5txX2j2FErXe4PXgtyS50hUSJHJgp5xxQ
xPxYRITccRQK3zjYXlkaXO4qYqsSBVRGczoS2EzKOL4neKP2bN3ZX1dNNnAiwuRNxx7U9AHsvRd4
JVzwykQpnfaemdw0xfdQ/pSwFfGLLJe6Yq2NlwI3s7zj+x0c7MZsWsOffh/T2V+DZUcpC50MUOk3
cWN1BvhK3uj3ZTV/beI7e+vWjTVHiZ7JUz2Od1xv0wlkSfQQwdz7qVsK+jUul1tV69fmjRPDaiG4
FFf4IdGekIy36fLOGlN/8Roml7hS6aTtPkUjCn7m/RF8+5LB28yPihIucrWJvkSRVzvmcAn/sRZh
zlEv7ddxZ6eNuoaYPmZDjlKcv3lgv8g08Dx/uPJXU7OkC+kw5Ttj+rymQh8vy45fqLo2kD0PoiII
ljFPexTC8TDMUiv95CqEC1x1dTWPFlVVOday+k28AyVRgfYzNYeQ28v9JDJNYMtphRpdvddQ5J5R
CGGnd35f1IlYUHn9nsI3PdfNdBeErcpg/uPnqSFci8cYeQRhFjHkto6DB1On7f2mjGeMuhBVFJCy
EFQOedfRD4C0D621X/88KlcyM8LFpixqqPAphyGPqBEPhY0fhnXB1tEfiqh/Dgg/jWn8WZRr9aSm
sn7DOsBPm21vvVFc2eVdsGqrLFI+qx3yhKhNo6RFsXszJPRbV1X2DO+8kmSritavcqhqv6ngAlcw
p4bTX5LqvCPGnPt+1KeuY+PHPw/plRXVVdCaMW5NgttLHoLiPi7B9I9Wntc6l7gK17kmRk06N93f
FtmTrDfdemPbudbvy99/SY3FPadD2rE+hwXrcSQTyl1uJZWuNe0E9mbtBj2LBkOyJh/uCP7xG2on
pkcdJ1utVrSLggg4zDcZC5hfJaxwSSsdmSDlwuocy9xwF0MK9RQRVhz8uu7suw3vi/8O5/kcFyTT
ZZuNKGD1a9wlrRro8c0qIH2+HpoujDOzdZ6bl8tZgVWYcD6J+nyswu4shnE5096viFe4kFVLB1Ml
kre5keRxX6ZPrfXT4xMuYgU57bYu4r3La5F8QZlOmQ2rfO/1LV3CqhFtARpk63OW0I9LYM81xxnc
r20nKntQraHEm18eMFGrrNV1eYaQgPRbCl3hrNTOLFRUqDyx83CQqt4ONtw8t0UXr6qSfis6mnY5
S4uvgSz2bJ6MX+y77o+0ppWskkhhrhhy2qPAHBsin/1G3YnOvpgYisIuoz6GD7ii/D1W0f2fm75c
mV453btwlYyYrAnfVA7AW/zbJwE/8h2PEAaeuTfKva8sty5hBX2fLSqKHis5Cz7CzAJqtmngd1/7
TUArjmhtxa5yZpfkGMRjCUS085MUFC5lFbZiJiUpuzzplu0Qt8PTDuvcG6F0beSdSyyfKmG7oNc5
dCLMu4nR9RgXyfBGFSgP8Pu4TrRenCtRKCr7nO4Ip91M9UEMfXWSNty9kEURRS+3aV0u+5pMNWJK
9DkctB/mXdzIuFybN/Rl01Uf7rghN21uaStzeLcWp9pG9sbYXGudvGy9biarC2t03kLpuNFFmgV8
/dtv3J14TWQEDaGgb/MqbPfHcuXJWWtbHGECfuvF5cqt3OWuViiMhAsv2pwEOvwQrKuSWdSs5o2s
E/DGQS1OW0XFjVXiymC5QlrhWFJgXkmfm9io0zSe94H6Ka/DGvLlhwgU7ISRtccW3vdx1tbLEyGF
513F5bAmGS5DukZtPvUVlBqCpcnKIfC7lbsoVgITH9JBsiXn5OeWANxbpPDMw7ooVjMu2tBV6rzZ
CmSKUto8mnnhN3ouMLavrPouijXRODIyGFQ+gVRJnhjlVX0AgLjCCiHm5Q/FtZ+WBdRgXn7eETzZ
sulOQU82vI+n5YNe/HzQhKuptZqENlG/dnnTNl+RmPpXB5Dq8QphF83qV7DGusd+XqWVGg5K1NvH
xpSoNKwhMOl3MHYRrXZWTUEIjjvWrMshUTvs4opbCkZXYtZltLCpo6JkoyonEUsPRMztSSejuDE+
V9YfF9JiMuBpOxlsjekwvFnXooNbbQ97KLya18uB0Fjfb60iN5CNK5ulq7TFTR+u+7B0eJkkPcwJ
VgqaDYWHRMkff/7g14bL2Y5ZyYlClRt2m6DJEgqPCcpLP90GlHy9DILeFAYmvmh87Rk7t2S+H0R9
S8/l2tg4W3C3mtROoUYYQHXllFbD95ZN8qmhVN342NfGxonhNo1hJWNImyu6HkwBlwBm249+4+7s
w1O6bjJojcoXUf6oAv3JBIPf2cTlt0ytzThABjXfuu2tkP8zu1/RgHDZLQgVibK0us3Hnf+dBv27
qLllqnIlsFzFqxn+P3u5rW0+8HV6L4Bw/jOgrLTMmoaPWS+HDr6hiR+nLFyca2mXYsRzJeYOl+Re
2EEe04JVfuubS3MtSbcLJNyxvtXmh6TmgUAl2u/85jJci7C13jetkLGuuqOtoreimbqT16R0FbBs
p1A1B9+4XMU0OaZCx6cGahQ3dt8r4eTiWLOE2wlNZ5VzW/8V4c6SpeP01a/nTqjOFSMVCBmV91Y8
9kZUWZmWnvchV/hKdnsY94Vu8pUlb2y4PrXT7HfzdyWv5m2ucZ4idd4NFfTSht5mxExeNwnu0lcB
TdncxGudwy+oPQAlCg4l2b2uoNzlqpCOs9O8E5mPXfF3g3virqYbTb++FnAXqwqmQmqD8sQcBuUh
stFSF49Mj9PTGvbkuQwCAjdu1dwocHt9WnJXBSuFLlZXbLPM+2ROH+AbWR6QzyxuxOvruxR3majK
lErwZpf5PBX9l3WbxruSku1pgu+k13rPXTSKF/VWSjvJvJMFynNMvR/UQNjRJ7K4C0dNhUqgbFui
db49Lr2tTnYQ5t6vcSdsN7NabVpRol5keav5/FCY3c9JiLt6VETYqWAqKvMaOOVBlSLKAngoe63x
PHXuug0qZ7sl3sp8Ted/mwoWonH1wWtQXDIqntUcU2CFYLv5p8KMf7VR969f05f3n19eFwpW6imR
Ck2vycOs+n+oCr75NX0J5l+ahql0sZhyKHM5G+jzsB33TuEHRfHfoKjIDrrog+AcK3NcW/O4EP2P
X7+dAzAN1hA5NDRdEPqJ7kJndQC/Nb/GL2vOL4MyYK9eRC3LPAji6GRBO0NyQfphRdyVosL78txL
mgZnHnbPktm8mBOvkwB3eaiyQ0VEaWlwTqSO305bH78t58Jr0wNL/nJU6LyW7aSrMp/7aHmbVGw9
DWnCvPKuEJt42foWxCvZel6ChyKX6nMJEdqQ3DhnXNmaXByqkoifNkLX5SyDKksDNrzl0HHuIPdP
p/sZL9pHkga3ruOvv8tyl4QCTbskZF6DczMEkh9s0MtjX4rpZ6ImcYdkW3e36SE47IxXfkuyC0iR
AJ54MpbBedvn/meQBNMRt6DCq/qQu4AUsQsprZnxg4j+aqryOYZynVesOXaD/1cVPW+hS4y9RPyE
vH5/lJTTG5vgte/gxDGLDI4iXVDmHUza8lZofbeTqXlSCq9BKkrnrEVZ/xPeav0SzNzFpkQxp900
meDcWczipIYfaKP9inoB6b0MkYqlC2YvEoLE6hMkOp/1WN44u11G5PcUG/SzXjZdpFNUg0NMz/Oy
fWrX+q+93vzOObET2NWyyqBDPUTOii3O9Lr9MxXcb/K4iFS4bpCW67DnsnB7imLxs01HP5yRu4AU
pdZIAZmr89yZR7UVbUYJCf12GFeTamYQWublWpybpn1Uhn3eUBvrFVAuIWWqOJqWMgrOYCa/E73q
e0omP6UQ7gJSsB5sh3G36XkK258VAQI+IgnodzhzASmmMLdpMWIL0JBlSNTyJQ5nv7dg/hsflepB
jmuXnrd6+wyjmXeLXv2OZ67eFJsmWdiQF2e5Q/t1j5av28jLG0svv0T3K6Hp4lFq4EyU2EjOENvp
8o3E090yJfNfZT2H85PEJeJ+QMl8Bvfe4j4uefCMJa573OB7Cd+8cV7/JelUPlMCE6MMgkbsMNkp
TTK9NNN3hhqbj3EfNd9qsbMyo1Uj3s11F5dZ1wrkcco0mn9K8IH/RiED2xQMjQLpuNKTKhN1mJJw
/loler/DqwgKjte2fVtVJJgzW08rXF9xEM50kE5zVmHK5L1gO0yzKT2IMumgp6TCNWNVhcf5dYzf
ALyoP9skqKC5miz8jq57cy7bQN0HEBt9FOuq0aU19YPmuAuHaVbBFyKK4DfdGJnttcFTvp/rHXfh
sI0blF6MaXHmMHHpV9FnM8Ui8ucgf/1JhLvkl467qpkvHdeop/854rL3CM/THzJuy79K2k8Pf/5v
rmwLLuxlrB75wERxJkN4XyTqw4oj/Y2fcK3ty0/75ZAthYL8zTIm5yLEY1SgthNng59pDHdZL9Um
YgcyUZzFHJ1lwT9BCNHvoOp6JRYL8jMqNclZkaTIouBDQMitur4raQfXKTHp4z5E8KTnokF5/RRt
5X1rZnLozO7nngxz2JfDLtrFzO0Ai/VJmC4TbMtrmOt6flPnGLHugHObQCRnJGUeyV6TQ7+Q2m97
cAW26AIOOm725DzxZTterK8OQ9MPflcnF/sqezkFFcTgz4MpvsuefIML5vs/R9GV24eLffF9gkBV
OBXnamHtUZZ0OcURzLvrBNY9aRfsjzuU+W/8Z1fCysXAFNIyFmrpxdnqmiIJ1z3zNvZKBWPfeTl3
UFzOxkpi1dmm1ByG1J7KNfZDBrkLgi2cmaTjBh0vQnWnQ/1XaQo/tT3uOiiiNIXC5Rlfd+kSBpmD
pD5x0SbHP3/ga2MevRwX3loB1QCciowRxSEgQ52lO9V+QeWCYEbHsH2MeXpmGm+VMBhZsp3Vn/y6
7kRsWRN58dZOz6Kb4fESfpes8FsomXPwnys7NluLUYGa8UMyPPTx4HdbcTEwXcI9LthJeobRU476
XYiF8PGd14C4/FccjN3M1kuvBaq3w6I5xEngVwLAXQAsacjeDfWennuY2lQ6sBmDp4HfPHH5L0y7
Mio6lp5tn/7VtfN4rMJa+k1xV2dLbpGBpkAZn63s7rs6Wg51UnmGviuzZZK6Uo0sxVla+SZqi8fE
eh77XeLLVlL0glfiHK3lmHVkvadj+sVvqtCXYa9JRaD8XotzY/6eWPe26Re/RdxV2Gqhox3GtRRn
JRHtKRWPIeue/XrthGWLlYkkm4Y54hScg+VL1OwfvFp2KS9bkLYLyWWsAxGeSVAHD3ZEus2v9UuS
55fzomrhXTZurTgjl8ehOrDaQ5OQGwfd/yCWV25ZLtc1t8rCvwPoG1SREe5bN4cHW4vyER4xOL7z
9HsaxFW2JZa/CXkrviKW24fNYO2piiGSWdmE60lEE8czY4DighIb2luraUXwRq2Kw1YPxG9hdTGx
ghpclmgUY043b1C3GGU0jv1c47mLia26S3lFNnFG6uCbCNvPM2a23xe8bJ+/fMEOtt+C0JSfty5c
jzIc17uI77eSfVc2YZcSa6q6N6Qs+XlY2Afe6DoD9eOXU3GxMJsSGN8Iys+yTQ84q31LrZ9nPHex
sGCGHTUPGD+nuIhC0mVB5qNJPDccFwxL0xKnHAP1CUjT/VgSaK+xyM83l7s82K4aiIQvoPwk0wHE
Z4Yede83iYkrxVXcJcIUjcZeLZgtFwopWy6mDrGABVBGsFccujKJnsuCjh/DAuajh2JKR5nBgCq9
77ZpPZBp2PymrQuPRTATEWuq+NmS7LKHGL93fpcSE+Xc81qh3VCIFbJBfZh19Y2s0ZVg+E3bywxL
GKQFvbjQ/RXs+ozKKi+RBu7SYVIivTBuMzubKjq3uj+TovRs2jlHJ3KbRaeT6BwuAPQCGD5HU32L
Abw2JM5ujUGW4dxF9KzlfIyEuif74nczJc4hetJcGxCd9IyH1JPk1ZvK8htNX8kI/EaFMYkHhRQj
LXrdwSZ1+xkZPhz3hiq/i69Lhw1UdmpiAT3jIP24E/PkvUK4dFhfr3UIkSx6nlqMiQjfaZX6TRUX
BSM4CKR22cg5Soo5iwP5huylXz7XBcFCLrXWhGxYkof6mFZznEE3pPN7qXNRsCDSFOVIVXjWln7f
xgHvIvJGx69MFhcEo3PMtnje97Os0u2Nbi+TfFrqbEmZ5ynMpcG4sns1a7qfezG0WVoUn3Wd3rpH
X8lqutpc4zh2skyGHa9nevnYsbJ+p9ah+sytLB/YUI+etwIXDduRfGQp3yweA9IPqK8E4Dr5rbwu
GlbQFjzkytdzsqjtISj7/hDPsV8dCHPZsDDFIwbp0XoaxccpMcOdkiHzmpnMZcOmeNubcjEYlbld
s2BK3w5I5904vr8+N5lLh+1qbsYdl8izxGJzaEmnHoxMyvulauiNtfL1FZ65SBhq9+c06VD5XPZg
WaAadhh7eut2fa3/l7//cngNwkBRvYXrOd5iuG4T3Z6hqiLfLgXTXgcC5hJhRdUM4CLMeo6qYXgw
AWSsa2Syjz6nb+YSYRCX6SGRjdGJgCNkitLPUTx7nY9Z6uytg+prWH0pi0qbGqIGaZyNsG26MXOu
fVZnd63pPIzwB7LnkPfLXQSrnfuwRd2y37C41+EwJYlukuUsku44yvHt2pkby/GVjrtE2DJEaaHb
eTl3wfacqCo50HI2fpPd1cpCus5MTIfjWU3Bce6+wRfG61GduR6FlHGxqN2aM0sJ3D67/rQujd8D
MnORsGVgk6VbMJ5Z0JcHVibvgrry89FlrkzWELM2qcPenKv0UxO2M65qje94Xz7yr/GfLiGqLtD2
zPrPsjTvUd3qF5kuEKYa3Qyqqg24jkBmkPMcokn5BY9LhFVthPQXLw1uxaAjKhoeAjEkfhuGS4Rt
tmvLcbl0vFr2g+6LJzFF9OQVmC4QZpseuiBw9TnDzSxvwvjrltYfvJp2cbB9gFyqRY3guYC8S1ZH
07NM/fZ/5rJf8zBjG03a8Ty34Y9iER/D/+fsTJrsxJUo/IuI0AAIttyxLuWy3Z57o3B7AAESo8Tw
69+5vWrruVwRbN7iRZviCg2pzC/PaeZdyHPoM17IHA/1POHRcmye5Hoh07jrihv6fJeNZNml8KB+
LKktjk2n6AGeDS8Vq5/ZB33Eq4Fjc9/BH/dxRBXsFTc0Pt9T+Ps2Ql8EC0m6tomKoHtc0+U9M/RV
2dXv980T/uuaDwl8nJu26B7jNd7OjSbfg03sa2YJfZpr27q+rtC6+DgVyz8MYIqdXgy2nhtx78gU
Mk3Ntqr2cRHzq3joDuu87Ep6hz7OVUVlDU3/xTxaWBzmaZy6B0L1Pk3P0Ae6OvAeNgSz9IjQVh3Q
MnkMFzgC7vqcPtHFG6UoQ6L+0UAZ+dSFrT2JpKe78uqhj3TJuYEq+cL6x3VNH6Lokbv4hRDl9/Xj
0Ce6jAtZhRqGeUxlHUyn3rUge0Zi228CbsVvqSuTq5ibrdu3onzIS9QpLD3phHEKY3KSwqaHehy+
7vsI9yn7n3OURRoiwbFoHsUQfOuN0FnSS73vzPAhL4lmV7oFqX4shvYDheu0Sum+YM6HvOKCbL2a
Wv0YCMuvdoyOjdzSfZG/z3hFq0qZnCb9OEZgkqcAnc0JQZZz35B7IS72x6RrbaUfI026Y+sGtIxC
+n/f033OyS1dqSHYbR63QnzV7fooLdQC//zm/ybv/78sE/qcE/ijJEXnrHnE6NhrLLvSZL0Z1qMN
tX6Cspc6Rz3d3gyzsK+malxPmrb0ITJBhb1PTPADU40+3jfDNJvDRo4HSDH2uayso6doAPXFer1i
tCF1fWhChANtVbhXcJzdh/vDNO3XCU8sDJt6hdXLV/HdhfTS23VXrgFx+a+PLpmoVgr3tsexl1nb
wcUzsuG+0kHoI1Q63JaeVsgjNUzCgat/LeudpvOhz1ApnjiOvWzNXauvDXxwf5ZzW37/86R55vDz
Iap0q2dnabXlgXLf9ZgeZ5buYzFCn56yoeyRpa63vCQcslN0hKYVupP2WU6GvmwWaRdA0qvecijU
94cFnZGXUYT7pNtCH6CKZxkkqZzWXNiF5TLUVQbVDbsLygh9gAqJ3iTpdBTlizXbA+WVOjRqW/ed
3T5DVaUSheWiFnkQufcCiZesTGWwbwvzmSkBc6KujIoYciQ8ymZEe1lVRPu04UKfmpo0Kp19bNcc
zHd/nseyPs9yn7dq6FNTQwQhtBEWKfkciS+FUedw7PY1LYc+NFURi+02qnneQkp1TT8Y2e4773zl
LKTqkzg2Cct5ivUpyoEfkPrdd5nxeSnHRwQBMPXLg8rm0sL+l8At5YUT6ZnNxVfOqkwsDa7ULEd3
63ocUxEeK74zjeYTU0ki0rbsR5ZvPR0OS4ssgIRw7b5X96mpxKDXmjq55G1YNp81S+bxWm6kJPuy
AT45tTgGTwN4T+U1LVQG/cZbk7yEUD4z7D44Vcwwz9iaALtWq7ps7sZrT9yHXeeFz02lbg15nHCW
97wMzyYAke5S3ID3Pd3LGyczryHkNi15Na3sULPpQQbjPiQ29MEpo7Z4s4VgeXxoVt5lcTHsw7ND
H5zSlotokynLiyW8QrwJ3o36pVrAc1+T/Rq3pGsvkrqP47yx6ft5kmf0l72kIvbcs72rr9OdqAsz
i5yW/A3aW99Fq9h3wvnOhB03zVCZdMmHoGiKw1Cxu958tEKSf9dc8QGqmK6UDiLECoJGJKrKnyrb
fNr36OTXIW+XOlkSJeMceOMTOjTmrGqrj/ue7UW4AZo1odrT8FyUaDxNVKZJvXMa+qxTKdoAF/UN
+23cDRmdIVN6V7nd9+Le2oQ7YxOvpltyMrsla8tRHAdEjzu/5n2G/uemSxpTxErikEM6BpYQUxvD
zTJW+666Pu4EJU4ga3CfyyOGS1CBstEbtSz2um9kvBVadYxz0yJKbINhzESXnCHO/Ne+Z3srtGig
lh6MluV2cTmd5uu6bTs/qHfT7bcoXtPVsRyCoss5CC1KmMlMdiYyfeIpnRZAsBRj3q0APFrJq/eJ
4MG+MfeBp35LIeIdmyVvJsHPCcLpU62XZt/m5VNMdFQamkj9mk8lDTPU2efMEPRy7fqmPssEScUK
ZrBqyXU8V0A92HA1KA7syxn5NNMUiqmZy5bnhJRPdna31Ym9b+6t0nQgLVvjYM4jR9JbWq7uGtMl
3Jeyp/zXPUA7+MLAb27Oqw0WYFNdNh9EOETHfaPurVKahh2q4BXHGZ0cY0lOsBzb1eoR+kjTOAsV
qlGvedXFfRYgr3OA5cw+W/XQp5pwI4r7ccWLp0PPHtJk1ScJpYh9C8knmngfpVURYtBJVKsHquyQ
S729pKN4Pxx+k5LyoSbh5pI3uB1iEyimMyWCf2/SWL/jqx1e+AH3/M3v/oR3oJJpaAJIitN8ECZ5
XSRqODbxEJ8WnQQ4Q/g+IDf0Qae0h1l5Pwuai7b8Eor+jZT8w66p6VNOTeCCsTchBQpXk9c84SYr
pjjel/jyQSfHQlwZ1f3ps3hL0kBndiD/7Htzb8kOKuogcDUvORxR6w+6KefXs+DQGf/z45Nnvq23
ZsVqiQC/Pec66NZ3HYWpTQYz0+7U1Cw4blwPb9RQoP9Bl6XeF6D5uNM68XathxB7XOT+Apb/VaRq
37Hi4059XM5RZ7Dxmzk52Hb8p+i2fVsz92GnCkbdPYyMHLIETXlwnUM6P9ln9cF92CkSDYGyfu9y
Vsf2AR5Y7oQIs98V+3GfdqJh2FnIurh8GqADca8Nwfhu39riPufEG4GsABCYvIlaniUU/1Msu6YK
94WvIia7JegpXpzOwXG5wyWD0Pvkl7hPOFVEANAihc11AWmaOXCZJfPy9s8r6/c3P+4DTsMCJ4wG
bsk5rvHVVYlAZnbtkxeKcL/fkyFb/utJvowN+k66Zs4dZM7eTwwCcFlTobRKpxLyclO1U32I+wpY
wRSsEs2Jc6429mWKpkw6pJr3jZEXII8A2GpjYpc7NUYZhEpqoK39510P93mnro0agLizw65cGHjS
pq8Wu+xK6nEfd3JYS7qee5unYmlOMBxpkZEU3/e9uHfeatuitu/snA9FOF7GbkkgawH3ln1Pv8+o
/9wD4REwx4L3c94XRXwgm9MZSaJh59PvYcp/nt5K+KSjNubyTfU2q0fIseu0fUnV/P6U/49EuO8N
aEebtg1E63Pka8MzwY78WIRtcl1jWe86QRAJ/PoDgCuXsyuKMZ8D/gQ+/+dM433Whtynnwwtqriv
Md1ZV02nyJI1i6J4X+WT+/jTpNNJTlJOeRCu7RPrjLvWUyReCAKf2c58/ilNS4JDapvzdejabGHp
u0pF7/48Je8T+zef1QegygV3Vyh52rxtaHRZA+TJVRCcCaj3T305rG8m2qM0+uc/9swP8Ymoe3QQ
y6ly+RySh0r/7Yp9nTncB6KSsGZxRNict/PaHtZpY9nGbbvzvb11C9FKrumMD8BJ405kndQxjPg+
kXokU3+d9rR2LOhT7PKErVVubAkxfBgH7Xz3+7f4z64wW07F6Go8HZLpZ7WNw6FPxl3Xce6LXKV1
Wi8BUS7vE/oBIpNPYiP7Jr0PRWE9WVNXGPOWaXOqjHxjSLCe901EL/EUGgVlK8KnXKGJ/lCQwRx6
88Kzn9kofSxKR7YGtZHaHNaGy0F3Q3NZprE+qrnal5PjPhsFUYNSFZOa8oon5Dwi0X1RTbRzlfpw
lCkMWfotmfIEXMtjEGyfqDPtC0jxM6Pjs1Gb47jSCrLkyIjW9RUyf83bmvTVw1iw+KU/8sw+42NS
wrYGJrx0ylk1XQ0NP62i3Bda+kSUXXXY3A0+8pYOPJuGYMhqsr7w8N/fCLkve6Ug3kxgB439UUXo
rx9cepoXC9dW0Mzv6MTMgXUFOfQS/Ye7FoKPSaEji0GN2rl86AZ2sDFpTqTY9kkFcJ+UYnO0UkiF
DHmlxsclSt7wyryQTntuHnkrWIVNx8iEtHFsWPgQzD3Qd8u6Yw8hoRfCkef+hBchkwQgQyNQE0hK
tvxoSVqdZotVlw0mfSlme+b49ZGpBHJYLZtwaU77yn6zVUlOduTtsVIrfSjikV+jlTT7onIfoUoJ
ZFKToXO55smnoptVNhRold01k3y4qQRoGpAlGlE7jX6gHf2Gvp6f+x7tHb9tFSLTNt1PGSA3bcaN
a/7px47uM1vhPt9Ux6qkXSrmnDWseV3IEsacrt3VEMN9wMlUnYqsHMc8WbJ5M+r70Ejybd/AeAGz
gMeH0zYdkEFqP2mm3g5tsu38nuzXuIFDzR9gwNrmVq1jNhbRQ1+zF5J2z+xzPtxUTvd+0D5q80LS
6cDLnBGjMtfVNKuj+bUScjtHzb46MPdhJ2liZH+h75YDZFMHTssoi5NG7YtTfNgpJamGzPNqc8uL
9m8kSMjVUYhW7/rCPuzE19S11OArjDDqfi3XWl6oW8rjn59+X0C/Cf592mkhoXVBSm0+hStvs3ZO
+EHAmaZAeRWHjRYs2DebfPIpjMYEgoBkzN1dC7CF+VPG5GoOf/4dz+zUPvoUxzpwdbsNOYlX+U4Z
qPw3naHnKYFKxwt/I31mrLw4OmgDY7ekmPN0aehhFehZWpkJXs3MVsc6LYtzi+RwlsyUQYERt9id
I+etcXizk6mOR3qLFtmdNthan4JlHzXCfUBqcI71y+boLShKnsktAnK8s9mD+4DU3ISo/kV4eFM2
JoMCXxsl+04EH4+KBx53nOLRaQythGQyOptAd/15Nj0TPfp0lFk351rBXJ5uM057Di3lvK/F8kI9
7ZnJ6sNRq1JxIUKQx40rrcz6sS0fCyN4rpeEvxBIPvcTvDRWHbCOLBr58iVWP1HOOagJohl/Hp5/
C3+/2TV8SqrUA2y3i3HIwY6UKQYeoPF6ryWUMAQ9oZGvu8qiHh7mtdKHqej0mTgtT7zV+sefX+G5
n3cf2v/caUXdaDvjK+WRhpBpknyNZf9136O9ZV6zZZnMOro8oAs8ov6qxD5hZe5jVFW/wdcwnBDF
6PoNtDi42wcLcs5+HY45AjFpUhQwoih4i1zo17DYZ3LH/09+ypQSbU8D1gJRP2OBduExqf/ZN9Re
fG2chO3yuvV3A/Sv4/KWBdPOJezjU00zGzslJb3pVCOgW05cpy9cYJ+Ze76loKR8acxaYOvRIA9E
Nx/C2XzaNSK+9FSdjlsZSjy7sAoU0mjQoxDvwz64z08FFje8ZivqfN3a76bqq1NMUNPZ9+beikTD
R8Vpq+rcGvOF6yhXnOxjBDnzliS3JOikSMmttOu7NAw+CFu/EIg+EwD56JRq49mYKSC3gvf2GmwI
S8KuS560JdERKkzb+33D461Q1OhMuwlJblDNzGQtn6Bu/WHfo72L8Ig8fwVfL3qTqflRjepoYS37
wlb/3Fz3VmgVLGsUzwm5oQfmBxHi8zrIl1QUnnm2T1AFsosLU2BICtM99ZpFR3jixqddg+IDVFj7
mIcML97r7o1Kenh/puM++SCkT3/dbgd4Ale9jMgtnYfXBbdXu+5ToeY+PAV5uFQnNR6dLOqQ8Ohr
EZOXOqieG3BvibZD6LpwDPHaHHXotP0W4A62b6L4SlA175JCJZzc4qR+b5ruY9KaF8Kl517bi3/V
zKAANeC1+UYfnEovwxjtu1z9qzf2nzBigJ+WUP19RMqv7bDeEhO/kDp67qW9RUm0Ya6hGA/W1qdk
OixanffNbG9JclkFPcLq+05SfyT1lq3dvh4y7sNSbIVi6KAwHENVvDZNnSne7Lsk+6RUsdoyggGY
zkfiuizRy3bcyvElk5VnRttXgNrQxT7bumKwjizel8EKzbdt3Xlz9cmosmQzJ4Nit9TKL5VLvyT1
su+498kom/Tzwt191fTyyczqEBuyb2r7WJRuy3R0M6aJtLgsToWCYpgUx11z0Fd+atKiXgs0HeeD
6tQV6v38aCv+0kX7ua/pnZUNugxIoCkWfGq/uGY4LZ3dJ5rEffwpSTZVtfVWgzbkScZ1+E83L/sC
Q59/qhSLZVBoCiQ1yCZnL9usdz2a+fiTqRapEhdUOYMfUlhly/hlz5dkPvokWKtTueDB6KPBBtse
tE12xSXM555gAabhCm+3m4scz6p4WNApCfWRfS9+D+j+s3UvAasldCir3NnqFa2ab33c7yO2oEL6
67OncKuFkpXJsYBAaxGgtDyDPNi082veJ/5/3h0+F26uydjkri63a1xwfYzdznwR89mnpajHNBrr
Nq+q7u+Bd98GMe8T9Wc++dQEUjd6MdsNViRxtjJHMqbCXTEb82GnrW8dq4Tebpp3x1DLD5yXL+Us
fr+nMN/sr080GYB2mzzg9Re5oe191NG+OzLzYScyJknbtpbd7LQszSEaKgG5/crtM8RmPvAkncJm
RYcml0H0dwC9jYpU+yJ85is8LU1ABloIg0qyhOZjNy5nrtKXWnXvK+b/M0XMl3iaRzJCyCxt87Xr
2q9zHZK/htaqd4VL+WXXRuALPSXQCA2TjZt8m9e/m0q/YorsAs2YTzwNrCeSooU5T1utXoWdIA91
1NsXpvu/isG/GxwvsBVTVC3L3Jgcyt76KBbdn3kbrueiWemBRaE7FH1LZEbVNH3Y4mS7zJjDX+dg
nj6j5lB8Zjjf5RFm7PJSuzL+ugzIn8R0KM0FGpXTAQ46VJ4YiYZjocb4vI2R2RUBMJ+m4qWFJiDG
/YbK1hGGfXU2LDXbdZlgPky1crVG4Qzt1MRuWaW7Sz291IL5b0rsd4Puhc/VFsKwgrZtrgJswQcF
+OkIZUYrrhUwme4wwR0mOpCqh/obXL+u4GuD7hAEcjm4tAhPYx0i5RhNVXBkTUKrDC0d43veUJLL
wqlLWThyrCFrchHoUv9s+0Q8oQEeTeoqTYejpCs+DL1HNQYJ84+zleUZytvDq4GhvKzVuDxArbDN
Zd+/VBx5Zu/zCS8BJxNrurFF8BCSt72bloxNqdhV3mQ+0iVHVVf9iI8V6+/DnObE7rOngW75r8ek
mpyb0gJPhnnMUzx/rndS08zXuErhW4L7AbqTZFwc0W/6JQmifaQ682GutoaZpIyCOu+X4V1aSvhq
yRd2jOc+5P3//0/cUIuANWgiLPOumutsSobqAveefY34zEe5NFuE6Zquybeg568W0S4QUNnpusJ8
mguYUpTKMlV5XImnmBCgJs2+GPb/DAvJwnUDMa4cEOY/Mhg+bDTcObm93aJzsH8NlFI5hv6NCJDR
FHrZZ4nLfIhLV6oN4WOk8gJ3kmzVqL11RbUrAcF8hgvYOxWBnoNbWAV/1xMyPuiT2blB+wxXMelg
LbYpuPFVfWJFm4fNPrKN+eSWasqwLlpc5adhrF4tRj30msdvdsUKPrs1BmsTl4krwRePT8Rol1Vj
t69Oy3x2y8olCkXYFblh5XK0nYGGe7Htu+74mBY3RVjAvwylVKrkCT2Q60FrsytXwHxKy3A40gXI
xua6CZZTy2SSoRvs3b4x9zJh29Ql24JVdEPWanqIkm076oHtq18z37VvbZO5sSVNbtMW9q80qj5X
otN9+Brz4SxdrlCahs3YbQgXd2iriGe2dMGuTB7zaSzTDrSeIRB5G2laH0a6HZe+3Mf1MZ/GWgsx
UhGvyS1o2ySrQvF31E3TYdc39cWmxgFaQXABTm4q4OWTDPjfQTz1+2ajD2MlE236hECpIS6rd7Ll
86mJtpdavZ65kPgwVlI2A6SnZXxDU2V4FiEvb8Cz+mPbcbfzs3phfd/RoF5KEt+mxdIj7dn6Pl2G
9OOfh/7fotdvAlhfdopvW89J2YjbIEYm/g6pEO/mJiVZuSl6m2B9cog5RONcL+s3oRlgzzTS9d1a
hu7tBKPZ7xMMIZpzGEHdUzYNP0fVOP8lmCSvQwSrZ5h+kQ9Up/XFxVt6sFCIfkD/AeyxN3jT/vlH
PBPI+PgXBLQBzsg4uoWz/NwH7TuK6HTfo70Tmwb4pvdg4xY0dL1tSb8cijh9KZR+Zvr4rJdJUijJ
9Ut0g2KJRl9mH28HFg/0L6qc2Xdy+8TXxCJYXy02QjahWL8kNllPoilfypvdg+ffTB+f+GoJzAcN
jJ9uChXxv+q+WB4q7G7FobfpyA+kG6A0FIdsn4Ak87mvqHQ0dH0d3SKuuyfo0vFXYxtDGOTPn/ue
7vvdz7l/qP+ExCh+WtdufXSb0yQ9ooVlvZQ8qI9QkVFngzDl25//zr9g0e/+kBd7E7rVUzWjPsQa
S927Nkyq4dANhh6TZtCHFirk2cqj9l2hIxIe4RjJ0E9HW4sJMg5wK0jvlXc2ROFDXFfhJxUtxfu6
XtO34MrGNgt7x7EeNQEWss0o/8GB/h7Uvk1IU76upqC4QN1rft9Aw+bBmqEcM1KYOEfa4MNWhcWp
Ldv6otFQMzRZwh29pKtZLz0PzIeGt8Fj28TTnMGmvMraRo2fCgZLzhcG55mP4O14Bh7DjerldjPW
QEmRmuUkFH8hWfrcF/aqAXxwA3IXdXyrsGlcIERQnSMdtiddD91fo1qrFypU/+ow/O4Le4FKuY5V
b9IORwP0iclDp+cehh+AMbIZtkknAFTmE6QK+m9ojohONSt/UFaHGdVrkykUQi5juSYvYAnPbJD/
h7eNRQ/5W0Fv+J7iZycSeR6gmPzPn7/X7+lb5vNt1q5Q5bI0vEVNmn4UZFpuvIr1Y1iJ9jQWRXue
u2S9iTCZ9yXpfORtIG6NXd2HtwopwFuI4TrC10/uC+t9RTBa9mu5TTq89Wk43JQxNBsUTd/9ebSe
+RY+7ba2MSdrxPnNbIsx2dDiVCzmhH348+PRgXifyr+Zeb6hIpKuXaOQtry1JC6L8FBW0CgdDi3h
QciyFGIb5K9tdvH4XSGXmpqs2qoFrfWsmgMI2qiERXLIthp7UpfBEs5U8ZsCBS7XHIaRWlfCmztO
UDra2nGl9SEQvAk/Ti3kJcNsWlDK+1nYPi2WDKlsuz1VcR0V39C9XyM9shQwL6BZt+nKPDE1N6dh
TdmlgJJ3cBpJiw1rcVZdNTpbk1OJHubPk+yHC0rJj6xeK9jhGZgKu85E5BDqMjpCnhB6cLTEGZNO
aMO69kESPTbQzntLFZHhkWyqnDMr6/IM0d6fhQq27/Iu89LYqcp6kk6fpFjkU1s08RedLvZ1Xxpy
LgWUuedN6urnOq5DmzVL3MjXAyQcPuskIcGlRFty81rYEdMjG3EsaUxyVQVZzWn/OlX1cBw1qTIo
hOAbr7VLjoONNO5bvH9UVJVwA+67rI6bd129hY8pfgNEi8tpOTQjlcc4qKtDXVn9VgwLLALZ0Itz
h8/5hkDmxD2ljVzag4xM9Bo65fJ1IIW6NlbTILPQoz7UG1Rpr1u9sO4deGP4hJc6/RxUUHJLRBGz
I9fsQ1go8k2G7Ge81u2tq9TwMUqTos3QEkPUAQxTfQSiHB11N47HIZzsuUqKERiCCiQSmgK6WYMb
u4/d2DD4UDQlnDaHMmX2OpcbI6/TYAFlXrq5n6/VIBf+oW+7XpyC1uDf2zVa7rnQ0NQHJ2J97VVM
H/ABWrylqUCPP3RzAXGSbkYGYsoULO2qj7JIZqhfjXW6licq+7aaDoFpEvNIE/zTjKvWHbahIG+U
Lkh4aNDVc5ZFq+HnaufQBsdpnNviYaobVb42ix3OCvP9sVnhHGh5N8IaTnTiaEbFswiBsTmaRg/d
W1EnDTlHYy/I2aSMx+cqWtJBHju94V6aIZHbdq+NCGzyKuplX340fR+T121CtynOJIIjcjClqfsa
b9I3wQUJLLaZgzIoZ9zi0NjmzNZxHs5o4iz4Vzc5tb0JpIE3iQKX3n1mbq1nuFO1nM19xpA1d1nd
OWceGSMNf1xQHFHf1FZQ9UjViP9UY0yit3BSIUG24mNE51JFJj7zcUiT62zkkBwMkYCcso7AyeXg
xjVNXkkj0uKLAPw5nIFyQxsmafEPjptuA3Thz0s4ybfwIYCkFGjmeD6XfReqHxCaGlFPwgXBFa87
jol4Saxz8a1tuwpOY51WuPN2hUWldYLJqXtTJ7Y4VUMgUVjsi96JbEznOf7UAHrtvvQrLBffJqGO
cGqSBMsztLTj182EYvlZsTJw6PibVQ9R8SUoHriG9sCRllVVPkxx2U0/eDpU/FVCqnr6Ug/pklw5
j1TwodBhhyCmHcWSgAqoeHhIxNzJj/hXxr7p+mgjIpt5kJgnJchoL1BajO0p1CMx7xsRLvaVoJjX
kL3VgTj1LF67T9B4shFuO02JeQyrhvTS1TbtX228mMprWlW6/0y2hOlXa9iNBT24oSe2yGAUxeMH
gZ57832Q1b1hokXbxKWiEOO4Notei7wD9kevcZkiegSovDTbw5JqNxeHOopadZzIEt53V0sD98ls
cTudO9t3/JFhN1qjU6taWd1qhZ6hTy6MY6jQxCaNWWbMLMMiA9AJdKTBXqEfFvym6u2A5pr2JFM5
Rg9omo2aL0auo7iVsGc8q6GMmksz47+HEPbWyhNE75L+rWSwSWqyitasvQrq1lkfI+NIc0XTm1rM
eUsTyHqvDT7MUxCHqEjB5dTq+IKDCGA8TZWaHubWzuaHgDtmfGUt2vMyBaWGIhuHeBiO3Vg39Ps2
uMBeNIWAWpUNg3BrFpdRcCxGqgJ9ILrt7deWiYW8MY2pDeyz0axbQOuIkr5AqiRGKmNs0ops2UZb
HFBppJX8B92kc/CX6Cm1NwMpmuUS6kYkj7SmLvlWtYzSDxNkdcy5ivkkP3M6zOyVFmE//RVWmKQ/
HQuceChRQuxJ1gWMhv+EhE3DlW9hQPLRuMVkEZD2/odwzq1lxh2MKT8JpkZ6bqF7uLyqJxIvj3PP
EaBnjSuS+qudrEyfEtqM5ZcFC8GVWSjmUX5IViWDcyVnFp+ZWJfiUYGQDw49X2lUHjULOeTfgjm4
1IPto3xGJVV9Rf6CNT3acxytxqNULMVdn+AwId/gxkbUEX9I1/XxvjjG9SAhLL3OGTNsIOLEYhrV
j4rBelodNkhQuO+b7sf6a2Wiavo6bSoQuCKs1fohaZO6fM9bkAo/bKP42h6HJIhtdI4VR07jNE0d
TR6hYqaHt6wKyFheNTTZkvmAfsapv9qyX3hx7VKp1h8aPDaOBxXxUJ6AH6daZUkTd9GSxZtWUQzh
X3S+IhphXeAeWdIrmZlUhgKnrZQj9B7jYRoiekJtOk7GY8lN1IYXYd1kv4wKyjHRZYYqP1Q41xC0
1t+VjfppPcTWoWCrV4lOpyxZTeHiLDY0SBz6XNRykU3SjvVF8jgu6FHFaRKYG1LElr9lDgJ284Ev
adx/rbSxXZfxmpbq1pZ3FaVDqGijt6xJZlGjOcd1W3xM3GREeUhRcSOXygTw84FiGq+iBwgdrvVV
BIa6nxHpYnGZmQq6S4k7cXKMtniYD6PQFQKmRY1lpM60FbJoUBhwsTnFldvWSxPPNfsSyNKMp8Um
4c9qE4b+EP/j6Lq2I9W14BexFkkIXgkdbLfT+HjCC8sTLIEQQiBQ+Ppbvm9zjtd4ukFh76raVfLI
xGVxCA0xaZ42kxnm5zRyJK4LkYz5GdGirLyvWBo7hImR0vkLCUl2V8LV2eO+tlKc+jU64v/mTLDQ
FVXUk/HMUieiB79FR/KnlGl8yfMkH88l8l3HDg7TGzma6kBS3G3gcZLelPMwx2mAFKVQtGjbPzPJ
Zkwuy+PQUPhn/hrt69wxu8Oldtnhsndgjv1coYxaf4GkhHgKXznbyusqKqurms+uol2ZlVDf1AHW
/PPVorLEqTGMw15XcGF8KaEDmnWNqsrm89kLk6avSSgci04ZjbW7k4Uaxpco2WCjBh/3FOUatm4C
nwiazRX/zaJMr5dyoHdJmasrT+GohBO2Uj/tUsEQQ29BDO1IfVpeSbKtJX62zdFWRwCaht/C9xgw
CAeP+B0q6yL7YVbcXE8Qmsn0tV9CLK6HKbEAC3DkANfNSIw8Iw9b45OUIg/7Be/PiZdQEGRubnL4
C+IDl+HYhwtDxN8npRvft9oe87E8Z/Cd3h/owv34lGHuhjx5B4Dxm88gBb1AKycHXh8TJ3BhnTLv
T4gF2NS/KkkicpqYicuf+U53+43sEBt/65lc+z8jPivqHUFp4L96QxHbDdFq4MVTkNWoMBs4TSbG
N4uLuebxNEDgv+Ue+3fdDpc0QA0HX6s4p+xaAmM9jU5BdQPDomU4p+KgG84KJ8anvthZhIpyipG0
CGp9qCRkC91RlgjwJUWMnMEmHuQafduVHhbbARzvyXKZpnE6V7TEVW1oX1a8Was5ylCcBUL/9vAc
y3RTHIuNH4vDkuGaukBUncLO9RxkPn6jo2QIJxYUfdxJjSofytrGeyxvebnOC6/FWEr9mPZiUkm9
Fwigxf0cremGFxexMdzgmsl31YyL9zX+fwSBz0T4/rLhgsDxBzFnv7qabcPcZn51y1/S++ilCDm6
dwmrt/sZZboJONHSNQAzyiP2hlULD04Ka0V73UoU0TVmpXz8iNDiEoRgX5GKPRQIpMtRMhyq3Dv8
4ukiMEzv3jhdKutuukoW/WxV72k77dMUv6BQGGLMCgpv2CmScUFf9wrVymlei718WauF2/O20/4h
Lw3mYivCzii5mMD4QywqeYYMOEueAspA2S0p1pXqVgzRbvp6EEUWjYr6C2PiyRHdhn3Ux+dmR0N/
W4z7v9siLf+hOcVhdqq8hNntkfZubxfYXf71iAlqBtBZJ7PB76Rv1rJn+dzg8MkO340WQyT6nO/o
nPWVIVRYd2jwK1G2+Z5J+8YXzqxpwQoazdooD2UGp/t9TfdnUm02fUagavRz0LaEZIOhMyibzM+D
KN/RGcPTYhcLcuyQgoR8VNqM0VpEsEkCvJeTluezgVuVqcyNuyz+2LJC8wXh79GY9m16LFFCazlC
jf5DJ3lk2yhz8y4Q1W3746adHREaYnpUsjsol3hKu82xfvlVDktpO4EdQV5LfIn9rtLUkqkB7WDa
US9+r/OtVFMto+IrPm2GM2uKdneZjg+VkSQ5+/IrFaahLlqjdxyysljRu0bCd4EjmsPW1Zq6nNR6
gZfPuRCc8Jt3a5ZdLJIwdwR+w9aD14ZJQP5bAPhOviFhRqwPEtaMaQXbux03aR9nNV2FwvUIjOCu
mL6SM3OYAXWl3Uk7ZyxL21XE7udgy+hM0zR/mncfRW3k8N+Al7N/GmPDy8mMerxhrRT3eSkqECHG
R405luwqM3+8ja5Q33ZKhKth4FWhXQOYZuoEjIWvY8xcqOqtyHMHpH1e/mXjllnAu5A96NWF2rGq
eCkPtFgoSeC7lqAtPA84aSGHCjlm1Kx43rIVJ7zrQ3Y3KLneY3dtSaMQ5wKwtQpXAXuHpjDBoPq2
x4XEBgWKWxE27UvZQMm7nsflYG1CwnbZMtKfKevt3TjggCqTQzWLVOSWJABsEr6MKNggzirzfoXp
fYg7uq1JDRM60ZRpZhvk7qnzceTLz+3YcGjBSqsde5p08EMqUCLMtM5K+301lUBblqNwMmi5w7TF
HR9xZuwpDY0wSAcvFeI0fQbAA4HY7xk/DJYcxNc4KPouAn6S4hlE/cmIeEXHpMzVR+4PAiILVI0M
DZuk+DyDEq5J3Nbj+bM02RopjL5HKnyKLiDfP7Uukv+WCcdHPkTHz0ltttH5WjwjQmz8b8zG/orA
v/5uLPWM80RvdRbpopFjwjo/ZHAQSQrJOiiXUTbxSkcXjNLurdcjSjoEPphfux/Leukh4R2hVXjD
5BIIlSJjpxLBuRexoAiE+MuFvCGR7OFSh7bZQ/9yhoKpuE+Rj7DUBEfDmamjQMZrlhneuT4vJSyU
iPud6xUFMJrb/FkLNaD9p275BwFffNnyyL/mmGw8K0YPAdl9wENjA2nZqONuyvTyZz5seb8XxfaN
uSXFyk8HAPqFJTXHYjhpwuD9PC75hYxMdjBsxkJf5XyZhtWHxlfGnmSkBa9j3fN/bJLD01hl7Iey
oqjTI5Kyy3ii3qe5d/4k5LgVd0OsxGmQptjbJJ/mb4Sx5WXJJ/LRJ8vwiUyxCPFGBQqzqiz/CyqK
shvyCvjTsc791aa8imoHa4UWk9eoAbzY1XkAEfFhcA7qSxEAc7UjZ/15JD1S9/JlinkTht5f+iph
vFNxFNmaxmJM2kUpAnBrO/wK6Gjc51bg+ur60Pvk5yYd7uV6mHx8n+Q0mPeUGDjtV+SIhm5CH7N1
6NbzvN5CxR+zQNktSwqxI0CUTgCRpP8Tx17+LMB534oI7mZ4d2gR0VYewBNwT0adoeX6DU5eMLVc
d0R5fPbDKJYmRg31yMbUFZA1GsRZUxG2Z5agxDRh3O/8niJ1ak5KzR7ByCziMaD8ZZ0wOXvK02qu
2sCQI4tPj/qiKXHVfxSFo1dozdQpLaL1szfxGoB52v4O+lJO6xm1KmmwOkbWTDEStJoUwuenjFps
I3t8hWnRhGDKfVojS06pI3StV1pVcELd6CIxSzhm+jpR3H6dlJn+MsZeBlSQkrzwVG/FLVpN+Tem
w8ybAvFK6PEQpPszXnKKVQwGIO4gykCZQvFWVTeV3vxCjbd9R/RY/0/pNSN1UkYsbQqbozTm+3xA
kezQZTb+qI4dm2WLfwzK7o84FJKPVXP7bwU19GxLDLDVcSywJiMbzM3aqriznPE/xWTIb5Rs9Psc
S4qejM1HdO/hwP3Je9RvdbrkfmwZ6qTHI2w8NLnLqvuEbSkOc7Olr8KgeqtjrH9eh2Ni9ykqEN7o
cU63U++2MJ/Ylh/qWiRK3unkCwKh+MeqGr9iNqg7JUCNSfOpyaDGp9+RFJ1PLSM7xK4phO6k2S1y
8B4NiQXMMemCoajnzVGcbGWO8+85hL2PfjhUdXdkdaYTMFgr2hA7IK7w3xFVB5GB+QZfQDi5x7kr
CaJWela9BPB9FyAe6M1wKMY9gKFyUg/axLFu6OwjqEM1zguudJF+52ypnkLq1JtK4GzVBmr6tcmR
aLO2Rvdb2HEduE1/m4o8/DEGZmAuLre8i7ycXzNEYf+KlKRntZZmuN91hvKP6FxsF2+H4b0IQ3a0
MfrZFwv3yH9jEJO4QOYV9mZ1gPZOhcToIET5k/w5QZL7hAGg+XGhmBzpeqL42gGzKI5mRg/C7hhQ
+f2Cv1HdpZC5zOeMJsXY5sWq8J7iQbPGlfG6dEUBnWvDY8rRc0B3YFqz5tlLZT1eKH431zXlc3iK
JfSztcJlgQyPzOHKUnCHnO8tG+3HQLZtrbWfwGcUOi/Pcb4aACjeowjPNwsl7DEISwHOMt5ypAKH
bsgcU3dDmLBTBTjk9IrnxoqOZGa8DhUkYnY2SXxN8eg+ot0Cep9QmNyqDOr4Ux8vm79SIVR+nauc
/lh3dYhnWgyIAd9FmLEhcLMV+grwgItupQDILiFyR9Hkuyzve+48phsQTwJYuziO5Am1lzfoEg7D
m/Jw8YAWbjxs2+vs6/5Ne1VVF2aY+J4PMV9eKpPw6IX6JPUNCnTlztG2wCdceJo878c8fggT0EiT
wQPOhGeJALeS5MmfiVNUIFlJNtYlZoEQOF7XbL/lcU4Metojdu2gB/q0jNHxezX7AJcooaoOHR6A
FYyXLBOCjvj0QY4xa2nYxxRL3R+8nQtUBisaM3UqK8vPK0b+aC0GEv0JB6U3IBJlcfaZ9tev8MTx
T7as8euxMoleaO3lwxLvUj9TnsVXQJDPfLLZU4JAxDu4k+HJKq8w37emPQXYOEuenefNQTY5Dzv7
uVSTH+s4yY6rLMyYN+ng2DmkcFH/YWCK38V6W1HgK/uw5GOOLt26WbfEERafI5os3/WypVWLqndV
0E+rfTlrfwhcyTsas3oRadkpAJVVLVWCkIoj58stTcrR1BsqS1nnmTSvfIajAU4XK88qmcJfnu1V
aCYOR9PHJT1W01UVRk7viMbRD5S3RHVBhnn7MsWJUKzFqYajRm3IkPPWFUEdHRLOq/EiirgsGqCj
mTzBb0jado6LoWoswzB5sdkCnIcvvKqLAYhNncQWJ2qWz9UjKSPXRHk5/HGZEAd6jCE+TmO8Kopk
QoeaJ/bsVKRzNdZRhTwOdA4wgqsZV9Jcw7x43c7K87KeJuTotVJDRgUb8UVc6Z4VT8CtSTtOGXss
+xzrJB3oe2FS4FUl2twa3g69fGeR2UgtXDWh1Bur/8dO5aNoCejGr68CIUJtq53p2iaZOWfzHOJa
btnUOULkz37n5pTaHU0/3yR4lqNaX/dV+V8k3gmmuyUIhMauKLm7fRhwEqQlMu6fORzO36YQBEym
+kW8RgIpTI+6RKQJmnULJwsFasJ3pI8c0FHIZJezQtRv1mDj0bneFhiW1qDS/Kti2u8tMH3cA+kO
/K82S7yYa8wm+sEqLubPkC12rNFeAi2IF4WHNCOr9b5fszFt5jmfoQnteRSedcF6cV5VdGhUyKZ6
gF7cPPc73MG6Yh7Ksh0gnDKto5UIzdpr9uowXXA0HnP+b2DW1n9LQj2CO8ZkvJApGc+453EzMS3v
JHAxDNqga/xiFg7+NFisKbix+Yncc235ducHWiwg1IAzXHZWSddNo58+NMDujql++GHz4vgJW1L/
16OxuQMAj1WXefcGeyLMq00YGClPotf5047W5oqtNdjWZ7memnnF0Ay6m4lm8ObJou0tUbkpzoVU
03L9kmn7BuSAfZxz6ALuQWDN1S/vQgI2bkX1jQNjlf+WZfV/1sBTdrLxkbyNDOwYG3RyhXKhuN9t
0iPkciHb2YV+QIUOMuafKVasAla6BBKObKEghguNvrdHWigpAPwdmCh4K619SnuSt5Lk4rigQFD1
mHqOmkKbv5Vy23FD4uecdnPBwr3Ii/Ra6mx9MFaSM49LBOACluMEmC9ClFrEyrqrwosGQAov16uk
Gy44VHPDVkuXr4AdAJcipBBi/TMk3ulfrkGq1EcEcsYM4/F5YAZlwFF/iFqxoX/3k3YUy2ujqmXR
euDgsdrcSOSGT5lXKIIJLM4J/PxzsCyUDfa2mFmrizKl+OYiDpITg0v/OVxtuIy3MADAdDmIYF3O
d72sklcfZfDp4FHcHUuquiQGVzbijMFBl6EyzEpOuyyN2V1Y9vlkM/zzSWz4aRsUML9K4JKRIHnq
mZb8BFh4YbWlx6DbHcjaqxAVOjFYPYJ6X+P+tgwKJe8hnPk4RqHbfiUEt0o0yXop03DqB1jYgbNi
faOOKr1YOh/v1O371Biks9eYeqA3K+lyyXw/5+B2huIJHRj4bpBmzTyRFSBAz7Kf2zQcJyMZe4Fy
oGxNQW3rFmK/79Hm2xSU86um0fQkEdnRAOZUF0776B27HZLFGKbxNdCw5Lz3a9zZDQAC7kJ2nrJd
YAcNPdqSEjlojZQD9qUMM0o4j5mDwvKPJNEYASSlQus27I+rhBCt7FH3NgmorUu6AQOIVzbc9mxO
a0CiDi2ngRugW/O1RsoSfH+rPGu91K8HVCFtmmGchzhKLlL17pInIGPn2fsHNBv+5LAjng8SDZex
mMh1mlR5MpEMZzhfTA9mIlWHJPc/M8apGvxVDAYtaz/UuxII5fJq8K2qXPUsRhK/20GlLYjJ+Amg
7vS4DDL5g8WetSHnqsmyo+9bp2KwHCxltcp4XPdz6LteHONHxoAZZjJml21IeEtZ2HCKR9EHJE89
AM3hI/GFPCMWtDwdpZNf6yL/SzH+tvMuIBqAtSOCml84HcwJiDRo0d65NlvpfqbG06ge+uM3vOQA
zYx7uGqV/0XB/U8zW7xiVBQhvRhtf3QjOCsLnP4tZjE9g/ZN2yFy1bWs1uhxs/qjWNTSCc3BrrC+
QoIlqD20ICNuy5Hmb0AWtjNAK3EXI6f+BOGbxkXux39pbtQFOGTxMq3mbaPT8D7FBdLYdtQAmJLZ
eviPCXEP987yNZkG2oYVeMQpKipZC75Waa2Ul7U3NG77OfmDqakNz/MgbahWCf0K9wXtZkyOrg2U
LHNdWXLYhkM9wXHZQz7fagFZk3aGPbto+JmOsMn64HbOHKwwaTwXeccQYdbsPHCZna3ZcRGKIgIf
86z9GLMHuW9pFp18gfEeoFLGsECwASQ5vh+hcvMFZZt33wCljgpklV/z6j++HfkfIrziTzF3VHcq
Kf36OfgsGFE7K8jS8o3r9BYqWPp+lIOO1R0eN0amSQolAWjudeFPKbzRs4ewStHm7JDpd58lQd+l
IpGgGzNjuX6tMNa04to7EtyS8aQT+1+1r1z/KyNbaF/Py5CsUKziB6g24Ohoazgg77zZ85EB0/VJ
9Ws3E2ronJbsEfSnSLr1mPv/T8SNXUqNeeN2H2Rtt3KNuv7Qo28A6lKUlrmBfBk3IkJUoWNcVMo/
vBY5OK8+yovpcWC9fkdDuaBGmnDcyGaYgn+P4U+9vlRDafkJzk1J3FSTXm4AVVLIGUQvls8j6s38
tozEz68JHO7Xphpw8TvEXdh1rAds1vFBbYuWTZXAQhJ9J2isvMa1PM9PszEBT5oFoLW18ACsm8km
K6iGLIdk5q6qstw/YOawZz9MpHz5hGorHt69JWGpw46M+/dh1lhMaQrqKekyb9OfIF7L5FkAZGGf
HP52nzuF2BgealDQDu1B4hLdrALCcFXrnmQNkKYQPaP0MazbSh69VRarBAavueA6hjBhoKJHdDMh
CHCO9mFGqpgZgBsbcsBduCl5ubtvhoOcaYcNqqeopgpiU+g5lXEStG/cx/tnYhco+DrweSonD27i
iKzZih7SB9z7Zu2QzRvtPwSJZvuvAqRUpnCGWx3SotMdZqWu0bjWgSnjehpA/m1uYd+zMQIjDo+K
rIyucuFbKdtxgdzsbkohORIg4+Guf6s8kckFep/VX7c12qRq6SbL6XFzq6vOlI/loq+IMGIoixAq
G37lxy5ZY+MME5ts3sE0tVLC5vU/Dmgre3HIAFh06za6Fz0MGxABDmPQJJBHJFdUO0jrFAqNOMcT
OmrSQzCw1FHE3MOWwAhd3qMnRbdbzyncwP4STwjZTtlRDAHyH64AWdxjuJSp9eSGAxjYHrNiumnw
YdMfEFhz+L7hwCKfY2JiEJPFMNkhvsQYRcwlagUKrRy4LYHv3ppUDmXShaSYZ/RO3EQGFp0hiYA2
nCVeJpuuOE/QwCFqTaXhR8wOurTZZspBvIIs8FY9lnFKZdzCAUOH30XCCvcx0Z0LMNy+mH47IAK7
Pg1ZxvhpKQenl2ZLSdA3FkBgw/O4wGSrAzwgz+Frfvt1Cci7AwF/GN2AD2XojOCXGGMwcYQEv4Y1
YPoJvF/QDrtvKo+2NH69QRk9zbeEoDVTJ9yltESy7U7Qn/gM5wSetJyW39jMY36LTTroWtvM5qdk
NBy7XyCZtTmSrYQHhqk+GY+HjwP1jzPguTgptwaBmZVk5yVnYXrtiw3XdYgRpYTDpBivILck+SbK
Ye+fbDwd5hYtUKfewSwBCV79tsoWumnSIe2coDY5dPmXV6OoapeNGluUoaxAyahN9C5xZqsO33/a
u0HOyYQZ7jLrkiIO+2OfA9D5ICwUyy8ovtK/OnOhBLQAAhWwti3zBwKSGj0HqI3s3BcrBFeJqqbX
chkqpFi5Ii6K9pjidMVIez794BDZ7E8V2gvfgBil+sYVEjZPPsP+7ZYKJHCd7S4saaMRB0/erTI2
66okdluN/iE8eaVsUPWBGYbQjCPw1+cIqhdyAsWMJJIx88SjIHH6Xqd6d03fTz2/wLeMg5XkHgEx
2DyYKFSpe9Ussvn32Bax+4gR35y0fkdDDnD08O8uTY4VxTF8CX8eSaXOxkKxlrGCXqvMAPYj0JY2
qZiQaFOmMbYSgIwRG32gQLArJDk0Fe6x0CoFFUBNAqewcccCSN96QYASLVM0wQV9nJ63vNTF04Zq
F0ULN7sDWzjKOyEGGq4F5qyvmwrFH1K5mHcQbMQ/0oIe3xjeLLz1rPYwJZUF1KA0Xl9XaATo3wLY
/O++x265ODHbucUsPpBBGqMUvFKw7/kdRAnHSz7kHiC/nEukC5H4eLQiGsX9KLhCtZHJ/SNfqsw9
xq5afoHLc39lT6VoqqXnea32PAerxzCrEEG92tiqP8pmPEYucXEgOgQwI/64oxIG1YSXxeohRNNt
mcqim5k8zqSkboTfuQUMEX9tZJVWYEP8sv7i1gTM/YBOx11xLIwCCk3Fe7od6t8EovAvLH5V+BZy
on/5CNL3lxHZP/39uooIJro+OqpTD4Z87SCcDEtbzZtEYWIzPj8SD0uuZh4AopwwdzRGrwX0HRg4
CmL9DUruS2f8BddvtXNqB6Lv+ALKTrB47cHEsDFr7LBDAUd8VilkVpWZwIVK4v4JAC7mjWroXcX2
iTAllnQcUhYUW3G1V6KdiZfJOVrWKP0Rq17pd+wqar80+AC4rEaI5VMFGHut8eIk/bdVi/g9JEon
WENh5ycYTS7FPTRkuKqHDQMpRSU0bUKUpBcIlMYN830AFsymlpejSDXAzRVSheGZpSpnrwCqildA
sIL9LTb0FPE+Hj8U/ANfMObo5iYpcD5gKmjfcPZH+xS9MpxdL3nvGG0oPUjZFY4LyE6pjvLh3k5L
Nn0X+TLjuGQ8IheLBoxeqhKQ0YkWgEdOUHgNe8tiC4mK9CXmRwjT0PjQaYz9N42furVG5kmOc4nm
c+m3Dg74sHzIGNPpm3QAd915SmXIWoHhsWdm4GTf5VAlYV0FaWXDEZQKeNamFYQrNZzPqXriXvD+
10SmkTwAEDr6simWvsxrgEhBd5kuKLmVDKXxE8KY1qtUQ5aDhF41zqV9rLY7U3r7tmxBI/CWpBuv
Ky3BOihQnGfpd3alEif95fD7ZhEICAEfCA6cQ/eL3xDyC/loLL4p3EoQtc+5x9djC4DKHyTsKu9s
teT4GIc91taGAd+iGGDxWez9/K1ylr7FVVF9TzVWcoP8sjj69G7h+DOZ+3+pydZfZXxQdXJgsI6a
94tj3RQAHTcRyrLiT4qzL+L1XsHp4rW0BQndIfmm33NMl0enCf4a/d8ZZQb9HhZyvKwsne4jlDqv
21JqaFDEivc19cSDY9h3WsdRPm4AjqnfsOr3adb8OdfzFD8dCXSoD1NvoodFQtGCm3P2jwuylFOo
s0chHrXh4FSg/MTQj+TT1BEaccyiTyYQsOUJy95m6OauKjEFe57lyhuLLqFe0EwftSVFdVln6DuP
OdI/EGGzVfXEUv60JLB/eSY4FXkbRqN+ojNhEADoHFWXAogz34ScVoRsIVVngm5JjLyJy9zhEJvT
CtYkmUtxRpU8/Cx8ohrIlrf9Sy6fPk/bFrMXeYyr+lYiVHK8rnzSX7U/tkodfAZ4yR8ZeXWFGaC9
TiHwO3NU/9LUtPcB2hdgld/QkVSq02t6PObpTG5s6fW1Qr0AoUUVpdkrFC0ub9Fsbdt7mFLIK6kt
5PQ2LH08dwNzUOwk4GCACNp+Y49xVsVPIolnAoZBbOLEbC/Ly7wcZHiAiG8EQHxo03+CUhjNT11N
i3rrkVNMahRSBm8gyO3WA5DNT9DAmxLQ47Hjh5tR+rxCKM9xEYFjulTKHPY6Qdn7Ou6pSE9LuvRT
C2rYs+ck9KC6eQQx5qMEGQaTE5mgN68zlcb2NUQ7lv0imDGYksDNR24guPEl5iGFUHHErsK0NtmK
eu6D0bcMnvDykovAAwgWAy0nMPJw3lQkTxM0PldtcVTUI+YtjgaFqnnckLt8t5awhZmVYi8V3dSd
OVIkvFZRATVQ5KGeWsG1kI4gYfPGwH81ao8QHanXPst+oKLwRUOjXGXXPJDwOS7YRW82TMNtcqn+
tWHkhCFbHJFeDdp162/GVAX0Fbg6TAMiFsq/xcfJeL+DHbKd1NF2tXDaw8fUij6T/suONdqz/dFP
y/B7rYrlTJ2JMZ9kMhdfIOEn66mygcLhLqBIbuYvlOcOWGYPHKfn4ZwjVPP4V1aE0CY/bDI3+2Dm
K2QI66tWUc5Rb/rcVy1RuLoayMAsfz72ABUCdqJBq0bjT0gnZCONSkWHf1znoBt0kd1nOlqq6yb1
OrVCSAS69QI9+B+s6v0XC9500HlhHCEverV2SyLR2+eTTI9TyrYFBWHknog+ytPIRuGbY99hS2US
HFat0rE567Cpv6iwRHcQYR9InsgTpvb21qG8e9gZcE2FmYNftlIjFuQiYMYTFtXmm5HPydgv8jwN
XjyBGpEXnjj5pKPhf5ydx3LkyLJtvyjMoAJimkikYia1Kk5gLAWtAjLw9W9lj87lu+e2GYdtVs1i
JRIR7r7X3m5HnGUWmuOip52iFtrkwRocZJvrez7lYYwoCcsWmsQ1hpAOF7rUbpPdmKAXPLRcNooH
yLrhJ2NhT40TtOMWpIJA0SUZgVUdFUB0N4WnGAuuM/dF3ztoIo26OHJNfsjWWayXXJmD6exnXETW
u1J5Rqp+Ppdnqzfkk5W6/lsM+ZaEeIziaeMLRGIPA2W/UVVu/Vmgo9aNEUzzJZXNfCjtAgimWhFo
a3UdGxAPfkNCuJ/w2Sv7l90UbrNDXMU7gLxdVuFUk71+TFb4icq0kvZgxDKwKQksUpOMxDnzxCgD
FhUDVhVmR7au4dzGbN/l9WodMewk7py7JdXDhR/yDrZFuAZm+PXJLcFZwsJXhRnG6WgcVgltFCVl
IZpQwcutJANxV/hrnxyTWSyblvbrAD7ePzWFsmNmSu6kHz2/ZtCwkg7XbArlCX0LMAsXTtEnXtzJ
Rg6f1XS969dmb5IuMOwRuvQS1VyJxh/DGK9rCCCdipDBBIzhbNvluh3oc/Udc2FgNQ6WTraRWM1q
JvHY5K5YMfY0+8WoHbHtUEfTR8QldveMIqCx2CDudRSWuRGI4BTnaayAfUq6owDiSN54w4hCqrmg
DxyDgFlD3cY0mHMz3dPPO59B27tYjpwpXVhe7CSvLnDbyfBEdy9JlHIiZ1WNeUu5OcZbswGRfzOy
QjAWNIQfefNCtcyX1j90fCeo2yiw01DSPiKLmeys2mLqGvWm8txG3a/1nMYM8xazY/LdJzFEB2zt
E5XKNPL/ZgmWjLKpn4nK9MRpbun4oj4wuxfHaZYtB0ryzIIESlvC3TLK72wNXNaEIUmlGzhtDgLG
iZziBiLALQltFF2o8lPEMzY/DRqTKB0dKXdclbAKCdgQmldBJb1RcwF5MmsI28tEweqG3KZLfyZt
vct3JhCIvjfHrjcRTdjvsruewyx2QZY0/I0soRhCvCRmGiVr7rr384I/edO67eLeBZX01jtAvnQ+
wkVco/kN3qpLzqtanSZP9s5BJ21G72css7MPmthM/1hYDsisExmjjhTBdd4YRez/CBrfce9ZK9s7
vNQitXAaNWWydVODtWnjEhduOHAo1KFqB2wmmw72rXvQA3cvR39SAmGFJAYaddhzgSBGjPEAzRlq
G9j2HIydkkC0DLPFC392co6LQ7E+GrZ/rlTTxBdT2WUczfWSvNpjnX5iD2Pc7aRy9rZKacn4NnAc
f3xFjXXqm2r2EH0YU4JtgrN2cNl21+9agw56M2GZspirwgBsC+h4hkV9/2Jh2ml3Ve9lxr72velP
krbBLnXXvj0MNv3Chk2geudBfSaoM+N42zXDWO3WSfvqsV7HQgC9ZAmbEOK0VWk0BXXxSyDi97d1
mvh95DiB3ruemPVmbspUbPKry4B6uUp2Os4yzCOGqEN3cf3fcGbOYxe32TltPBRQP7XobP05AzZZ
10HvFKXEEuKSMdpndFs+epF4BlN4IofzTVJOdnwYm7aKb22xGle351DbAOUGtNjFISSv/tHMfXZX
17Wn2YrrymfZsm+THt3w87MlcU1e5h5x4k9SePi81jr1ntQV40KgQ0M+OUy0q52VyxU5SizrhS+S
SSVdzOuh72V8X66glU8VDfu9w6ULQ4CvbhvLflnPVp4V3s5H5v6g2CLXzao5RbMNnPP6ZgwyUHgB
FeS1r+2JUf+YOZvCWiVfnKb70QddvVUoP3/cxNCUKmSqHcQ0p2/p3NfPvM0IlzK2DiMq768uk+vT
skj3bNX9+lNnebkjlyc/e4bnsjICpgH1AcAwU/kvshzaOiwtqTFdy+UsAPP6cFTdguqXqPcKQwOt
aTt6txXOUG4I7k5T1BXOxIIRuWcN7Y8gcwVyWrm+AjEudyvq45H97XgHqzjIopw49RuxNNmtWU50
xmssmH55HfEstGKWB2GejLvOtKY96MjwAVcm7uY0Q2GHxLzBWNoFEYa2+jdolBHimGFa38/i2U9n
9djodvkkGXo5m5hV7hdvORV8kfbUSt2TMXXcXYanxj3weXLyJ6WOjbCgq0VBjUkElRGZcvrFXAI3
Tp/mZ6gwXGDWYrKdJJA/AIdbkmSW4HoxVkA5rDttjmsijYM11/ricQoDnFTNW5MA1QqeyK90ypq/
deliZlkG8bxADT3iqZ/PxbSMRwcI5GzbufpdaFscGfbNR34UnQ1ldXrx3SI4J9OV6Otjs4QkNLF5
KuricmrVlpPMZ/Bo1glimKEjNFNUSIBsyXhsgbkJcrRJXPS4YJLRbR/JBVomEDBfdBtaz+rBsgAc
5SzqyBqy+b2aKkauDLfSYKsnlR76dBloi8lND1VO0zfZTrZtvcriSjWATtnE2pO7Iplwh0nJYnJG
XmqEAfS65NKLDhRBxU0ZGoX52ReeOLIkIT7F/uL9WIRjM5Tz5QUNZPipczECbRj562x6qC7jbJ0R
WOajmNbxBiNMvY0D5UcJIYGndhTZVuTs+UYWJQzUN5bNQOV7dR+ae5vmlTzMZYdB6tODrz0MazAd
aGbtT79rh5t+lc0DQ0Omr3ZPrU16WihabyqRWwyHIy8Te9jYAmuCEewWTJiESsbrr9XEaZZjBn9z
h1r9THDQPCCNY3ieESpbUU57tpAN3JB8jaCP1bhlgGX1oa699ZXvL9BK1/gvMfpWsbUmI/mri1pE
CAH0rGjWtybvHOLtGBsDValRX3pdSDOUtmM+JUJ2C9K8UZ10UrQ00vliXejCjFOL4MllQyQwEDOq
DcH/LFpnzi5fU62GsOjGJNuwQwuLtD9TQVhrvy2sEQiIqYp+GsTY+jun0OWb7zpMYRnBRfRDsHLe
1Of3MGFMdRgUiKNug+rQ2GiA7KHDOMQZXW+o/Istnrvxl1u72Tv+jB7Rw5sJu3KKS5uk1WPQa7d5
qBxcBGnaVu99za7UTaBJDNmkg+PT4OCLxlFXQhRZQ3HbFjYIF2DZvpR5fhqrmLE3q94XNMBFn7LW
MW5waKu9QHupImrf4nmhKIT/w+WGGUOUKIxs2pJWa79VTfFR+26H73gYuQhHNyeZnqAOhEnXtkJz
Bq4+5FoB6aajhQKNa3tLVTFtXWYK4ENjtXdyLT8toLzbHi/J1vJrbloeq8stMtMCpWgTIVVxEfIt
W14NILNxgzSG/85l7c1RGgswedfToaeiznYzNAS+dvQG74Qf0n5oZlc9JOuqD51ZFRPqcjpCNXXm
X9bAVics6gY8fyXgDgOHBgwoqwv+dExWk42+Wv9C02YlquWMxYUUlsG7QdzNJdZ8WsMDiLqGboIt
yjcUO3W8mTGlHSgF/UuXqjhiGAxOolo7rAiq/4mvDSEZEmyIjL4bXmI8mOYbUQbBw2JqQI2ky8Yy
37j2jAcQM8q486rBPFYKVAfL57jTU4LnK+2qeAwnY/BOXZmQDNcETb2cTLIJKM0Gs94P/WKS0Gq0
6710KdqLoJ2mreeW61vspnFYpWSD7gsiYT6Sxu3/UFTIg6al2q2yNCLsM82ztfrm82pP5p+2wb0i
Rz/mXlqR/Ga7TD5SNVkpeI/lnNOqHiISScGMmefIYkNIOn9pMhNJGmTCPEFczMwhB/ExBJjxGDB7
xUs3V86xGjLxyYjBqQ8aB/QN5jKCSosqO85Gpy4yETWQZ9B050JMfDdYknObav5tgaS25Y1iJEVS
aoqHqZ+DDdOv5a/jZn2E40DyOxnyeSb9PdsgeaPLQe8+kUMVXwzgldvEbus947YWP1KndwPjA2cj
kqlNIyLgmqep6WjW8pJRTJrbza3O6uZnnYn6XgSuOEivW5876C/8nwyj1nAIxjbH65IzqXTdYGeN
RfmwrrO9Y9GzZPjQBH9c/EkEGKzGFcZmWe1Akg7rOYfg3lZ+di5iPb9ekZhbC2X/xfOc6b1MqT7w
U62/ldkDiw8TvcOGBrY8MULToa3G/iTg/x+uJkNsL4IvRdgFxnRZ+gozzWCtv1LDth89UOtjbPvV
fW6t409b2bONecMtGk57pAZIX6asRH0ViAA0dT0WCJOD0PHGeOcs8XQLyUfQHtFedR46fc4wGzjC
hYxK/ObFn/DMRtw0+i4ZxryOehbmPbkG10SBv/XnMjqgRUuAEH1r4MXKP7PYRGcyNZR4wOzkrwFp
GDlqLNc/GWlbu35wRv/On0y4okGU41kl+C5ObO8xXvueMVWUSqMDARxaLz+mCYxJw1A4GYpt3Ocw
OFlOPNse57VfPRG1EphRr9PmAiksXqyWIfQuqJ0u3TUeCnZYwDsmO8xE8nebxm6z1x1OmU3qc38T
yGNVxmthuq65Vywfs0Jd8hAI1JimVblQfzWu7GUU8anX0xJ0Ycs1QHaalmasQxq+uTtD2Wn24QUK
OxXjpHySeH7SUdODYpLeOaOwc+YBYDbLTg2DPApPd9ZHhSAfDmVsTo9cgt7wPM9+kh7XxpqdB9LD
1mVTdII3l2bOvvH0P3h5H+s70C+/PFexKAkso5DO+1vZd/nCwllgjB1JHSDhi8ocfyvabhLNzpZu
twVCt1jkojyjbfmjSaNHY6tTz5h/AOdf5UI6XYHlqG18Yk0IiTmXZMDZrzV6UvCMNls0nIxlod/a
lAlsdmnd3oZpqLvZjIyKODu971dNv4ssW8gLaSnWHDLd6WAjA6D86XEZCtqgwgV+qWLDaZcwl06v
Lshovo/bpJIqgSPzoO82MqnVetOOgV0/rgry7s5wDeDvELvhqu5tn74dylnK4NmoDTVslskZlzPT
Nv0pmwAYZINPZtw1KTpnsFExOBsFtSfdidVKmFcILRjUFpiieYgBcLANsQzvw118/BkMCBc7RD/L
HitqlHd0wu7EI+yfAlnEjBGEg1nDk87PDr37I8G0cho7B0rfnIlwaOqKqVKAYvaT14XBuCKphm5T
3aXmkIVssy420lcgKPPg4qbAwPejtoeaPjEoLzpt/WduhWDvtAMXU1Zw91p+v1/hVukRmIFv6Zid
H25p2C2+BiK+NpAMZpirKxXD2LEKS59Ga5sxM2F/QFPv3BKUve/zUjI3jUtnC4Fk3RdlIm8GNTUn
yLbmEZT+JytuM2x7ef+DsjHf9ZabRzrh1Qicynwy/Ha4D4qifF7GKX7oCQ6QIRSxcXGVh//e6Psp
fiqu4/PQFVMybbtVcNOgWzY7c9QEHqxdUrw7QdzNr3Ocee0+YJ3xQlIJpz2xYCrh2nNMZ4LSdEh/
8Gf45i23xsRCi2ap030qOYmpyDPV7tx84WKdYnhFEgx8xuz/TEar2ZrNAyq8/8DzyMtoXXwzuG1y
3yaYYwDr3xalnza/U8I+4l1Gcot7CzNU6ZANMaq6ePWS5TsrXbtuLxGuORkWT1xK3CuwWVhXP9xx
xevbNdlnb4HBRaAX9r0Rdwv1pdvwnBD27OAHMUuo0haATbvripFXeQlI6Tm6sbcOR7Q75g6zqvvP
GdA+O2KtKgUGt4WFQCZ+2oC4mxxW0QOpK0+1286f3exN4BagEg7ziM43NrYycL1hO1bFYapqjgUQ
i966X9lFM967fpIPeyUt7T170G5na9BtFmlNEMiB4dGEeN+PxRCCtgxVlMjEWqNSW1n1aDFVoOkG
cMJAAdTRvBcVa8DPXY3VfDul+UgdLRvT3FRAgDQ51ALtmR2xlEyegSgWFUwRwmWulum+Njx+yyJv
Rb1t42aVu9aTUwtGU/TrBgOZRXOTj+5fu6y4UrhivNfRavvDsGTFh8+0Rl7HdBOnthscDe4WGW/g
ft0RA2oh44s3Ya340RkB7h1jQbh47KVh5WfFQkVjo0c8QiEwxNTf6xSFP6sy86l3MLBtcTHr/YCF
SgGo1v516SxMC8MtfGdRs4jKC60lqS0QYiYeO4Y0wmd1g4fFY0oMpGDosSW/w4XSfrhsnM52U+uM
lELk7C2bmYAHlLNEcdL0E0sUKAam9ble8+QjL/qZ49GrmTNCALmk4JhZi/McZ89yTvPSe9dz6siw
YK9AdhyJUY9ya6nF2WmLot8P1wSSPYRl2W4IE0yWvcnoU/whnHvKwz5L1JXPCfLkV8nLNrMXZrI0
9LlJOOinkEELu0ocT1086iCueJXGoSBuYIyd1Pk9ZXlX/R0qD4WfwX5RHjXBBZQo8UI4TqrKdNoG
lqqB73xf4ehY0zJLbnTaX1ccE+DlcTt4tWwfg9pInTR0aJ+mU+nMs7fHyTv2GJiaXu7tbPbUgbiB
+hElJXhULO1+HuZ2sSLFQ6m23MdLdRFDNc43zEzyh5qlam/r5OoyZEnznO1st5rjXUlQzaFpnfYm
qwvmr7T9CC5EUJinhe9dmBad/5oNCseJQ8H6K2O7cHyyG6qLHzmBQC7OCJI14fS0/tTMbTv2dMz9
J7A3EWrTSIl5I1UQe3sGzjKOOlDVS1KY2eeCGenJFtp5G6h9EMjBXTiUZJo5p5FQBb1R7WgQgUSl
6z+hHszdUx43ITAI46aKe7T1g5uYbIHIz0fcbT62jCUiYw2aH7xkeGwY3+6sYTVuNaEEF4RECQki
koFMQRKNyD1j1PICwJADqBZJvLtCVfBfOegO/ZnMwmqU4zGPTTlu5tkCMzLK+iMpr8PLdfLnT8bQ
+VM6LuWfZUHzDHnDIOYGiqAtB1h1YHQT79hsWdT4q+P2dSSObD95qXtTxQRIOIElboOEa2dsmT3v
E3OeQWsFSlzFT74NBt+z9uU69Lc9uVRYNPvYOy8u1EweWH0epTHVZVgYRfEcjMJ8r4PKJmnWGs0j
nWxOs57kSzSzQNvYMqeX6E8g/VwRq8ihdhiw7Z3YltvAN9HTW5YvE8GBCWWztpWJGaoaRIw8qzLG
eGwW3xQ94QSq8wxUs1UfJcZDQnA6Z93HtB4bsm+nz85rZ6z2xRDMxzHQ3k5Rfu6kyus7eCiCeMBc
ylOTs28FhW++LaviWinE6W3d5DFAzWC/eJUwi1NeVni7RzSKW3/ogr2dB2KrZPCgDcc8OWTwIM/F
RXCiF25/DygmBy9feve+7uKgvyBWviS0L1HuWc220wvZUoFIOZkQzHitu/WB30Je2DY9HRnc9wSb
zgNRYYALRLFUJ3yrDvVpLY89jd5wVxIyg2mNKNyEaAIfDjjO0uqPIDH4plm64oThbA5Xl3XSbtEn
v0BHh3c/qxXcHyZ94gR6IkVcn49XEsi3MSeG0kgNCk8rO3mKM9/3YV+S5hGV5djTL+AXvXYGVwFn
HhV2TxfKeRs7tuQ3MCAA8W68kVIhQ9duf1dWa94ONcF6nDAYjdOp2tfBKp/HzOh/sQVZoWgMwVFl
hf3UwLYQ4UtTmfAqmDA2vgfG4Zvt3hYMxRjMoMuzOaOj1MDt6G5INdA3dr/M1BxUbhveMdNhXOg4
A0BlrWKGghXDpbYpGL66a3qBJfVP1dQt/DcRiWuIl7N+XTqzjWLyW85p6/ifbTH3Pxtiis7avWbS
uBoKCiH5gJ3PBPhCHjn1LtEgnuUkt85cuo/crNO2MpmsEoUhn+hSxNkt5/HcmWk5bB2efn0CADRP
rsMWOF5+IkUa7KlXDGAMXmv4ejNcuJOzs1OW7WenlHloU5+PVcIURIkz5IeKkNKbIh7nq5V7mA8T
y96O6MHjNk4G6yflgX42Ygup21+6RjGqSroI26u7m2eNHzPPg4PFSiH8UHFJyUWE9I9edjD7Hfah
jYQk3jM15XWMDa/VkUOzmhz8puiefWXOr2xESEDWakECXgstsFh8McEUeICgMu1m6ifKnx6z8Eop
+EhSojz75j+cxGx11FyCQxW51mo31WDUt5RyA9yZZBAQr5DkZaq6gy77+iLTII4GJx5ulhxhHbo3
PjmdMF7Yf0xyijYE1oXmmgW36Tvjd9vR3s0lXhDTNdNHLvXiznXTbptYbvtqFGN5AFFwLwip/U5b
C2dAy5x3n3dDsGWWVpw42JBr3DRjpy2ozRQN1eqSWknVEUPXXeUg3lXk5x+GqeXb3I9iJxYnv9A1
YZY2xzLybPDLpPEnwtpISfpdYPn+uV7PW+1ZxR29mqm3flYtF3Ns8GKO65BHBEWYeF8a+jSStMjs
nMn7z0hMdY6lRQSV3gXE9OeELGTkc//M88ZqzzmXWoobaZZdz74UEPtyQ2gYFfNGCU/Gt0ZK0cb0
nOUv4yOQZebkFMVtxdwzJwmHFEY7DfwK1pO0MNgniKDq3qVPl+S4xOnAwVq57drfMvamv6B1Gari
jnsYd/OmcUsYywvyOhsqdysRI8kfXRF6vPNXaLdHAWLW/Pm/M1P/WyTrlzDmIZmBcDxW3lLN3QYg
lR1+9u/96C9ZxhhKzCLJUvMENvq7N5W3iUF7o+/98C9ZxqL7J3JVWSdndD/4qjKZ/JdE9f+Skvx1
TbctkgKLEZ5ohMQFzov4WMMgq8JbHT9UBv7W7/0LvsSrg7m4GfGd1kmIwg7xTexrz5w23/rhX5d2
k6FRebNurRNfzB9dv5xqZfxLivR/+cZ8Xdqd9Y7plWVtnrCnYsfb9+Xwza08X3d2CxMyqKCFOS2D
pm1e3U1vzO33vjFfd3YnImbupArrlPTjHa3mG2XHvwRe/7ePRJJG/B/R6TrmAgGJ5FHOAqN88iQK
YPvvPckvL6g7G3A6FhaVpop/OoP+8Dhmvvmzv7yhKDwwRrY3nkgQKrknzWMmvrl74p+E5v/4TGwb
S6yF4nBK8TNs7cyyif/x1Tcf5peEcawLfi4NYigo5zGYFTvAs+8tDbC+vJdV1xKKkcn2RCLzpnm3
c/0vn/b12/C/ZFN/3dKtKF5S+uH25MK9iLCEQQRdAoDKCO/95p6Vr9u6HU9iemkUf4lZ/LXb6g4f
9vZb30TzyxKxhcEM9VXdnsrA/yhUc88U6e/3fvT1LP6PL0vS2UNReQVrowmPNpwIf/H3tv2YX17N
pRsVYl6mTwZB9P5yL3XxvWD5r3u6CfzLcKkn+pSw03DrmNftKjR23/uC/xOt/x+fiNeaRmf1YuG1
9+07SJXuCO06fvNRWv/z8057uO7eH+eTO083vZnsjSZ/+N6j/PJm8iTXjltyOtXWELG+6UfvDd/8
xL+8mb5N+OJg9tMpZhVmBOQkI6/T1vc+cSP4n58JWWQkDQBOnUydx7dqYbzAyoDse7fm163dBcEZ
nbThhPurR78d3T9xLL/5m395MfMAhmRWpPXKFOoiEA2NWuUU/3Js/ZfL7evSbiWqNq6sdSDR0xuA
4Znnxan5vUdqfHk9/aBPCxJjK9bLeBglkrNymu+Vn8aXi1MkvV9MiepOICzYG0os7Z1JmNq3vuZf
93Y7ySKJ/yY1ngOcgA6RvORLPn/vCjK+vJ5s0lwtWYztKTbNqxXQo5EoiLH63q/+5Q31TTCe1Wua
U1KvPiEl0y2CSPO9qtb48o7W5E/lZsavjhGn2JDKsjMxGH/rh5tfd3ePZZ9V48TllhnlM8k66GD1
+G/re6V9/R3//wva/LrBG/ucYetc8sHgT362RL5vnPEVBZe0upY9i2QCNVdY3Du23npaGhXqvl7P
0g+qdUeWR/KKmbQ45pJ9Nl7cB/SZqgmvTSYSef9bLtBF4HPjNe1fhWAGD7Fi0kA+BiSPwNerNDzo
COEptSVPnSZaf55+eQuxtDhHNwxi/Pu5Doq70oAchRpcbnHCZCePIK9NmopjOTpPmQrucjZUjfP0
tuh0iZa1YEBJi73W/LWtV4v52a/rYje4RhKBNAW7QgVXRbt9KLD2RGUymrDY6XQ0gTMleAi59fpm
WbxktzZy7F9YvnCwSzU3Gyx14jfxyx5TGzlBn5CEPBFIA0Bl71v4hjMu4IYBYE6Ib5rdBV0c35FF
GhlJP/3ItYW7dHC3muWwEV6KG9NX7ytS+dEZyztRTwg/aSeePdUsn0tAZeAaN1VdkOITt97BFIQh
4WclEMLPrinLdFCEaiwT8Kvol41p18A/+KRrzFHOhvHOOUtGYNnmxmzLIwOD+mnx43gvBcHjLhaC
W2LjsBVq8MqJNEbHup+kfT/5ct7RgFcYdr0FJx1m/LCOxRDZ+TyGbh6Ub3kG0pYNYm+C59wXhIuR
f3eLUFhvqyZ/WcvKD6nOar1bW3EgK+a5FXpmJIV9lXpzG6BG6i3Z1vcODqgQIJegKbXoA5kNrBEo
Uv9MIuYM4aHPAp8rvkMZmkkchz5PvxO29MhNcJd9TKrrwbVNDB61t4N961+Z8IKCTKj57FtgUuxV
bkBSUAlBGloEn4WEyhg7dxaWG+JqxgfoWurGt9kOQJKQ05FujWY62L08tp0eznEw3DZ8Ga/BwJEf
EJG49xVVFhlGswyrSR/GwT3PSf0yD3pvFv5YR82EscwJ3PKxh5I4a2lcclJAo56k5jD1AuxiJrGl
Exm/NzjLhnDojBcTGmdnkEDOFy0PqlD6VXHyVoRwD0+D6+OydpI9ywrQffurpu7zgbbj36Dw9bby
8MJ7DP6OI3a0bedgTk1cv2KbyEom82j8WZ31YRhYO3UfJF5PhHyvyHUylzOpg5os7ZpX2L31LQgm
RK/lotm1Rg6N7la8qWh1WDWHyT4l7Ah5d8YRB6ryjSciQdyznBtMHOQGV28zSTt8CM4csvAq0E8E
B10kMyXrJW5Glkw0x8J2jXNGnO573/XGbrSC+07k7WGdUea8dEuE1NG1YSqCZdr1V50fa6EZdVJt
RofZsQ//tvezhGwisiLIquA7HV5tVfiPloeCFKZdNWenobBvyJD76SWTf2vmFslZg+LN1mu7vq9Z
WRJJkWVyz9oFK2xm5tVTl54qw0ZvrHpNvAfxwmz4CID3Xell666bMvssLS9Ptta4GDuysi8yCyx/
S+47UCBJaBFESyy2tW6vldVHmrJQhIQZlrvnbvPHjGuBaFF0r1kGbmD2tYpSvLbnaY1fy8y9evPW
qbpzGLvtrKo5wT/wbhB8HIzX+WHjQGxiWNiQWcQxEzsHHB6fmFPN10DQxGEXYCMsynW3FUyX4S9B
l/nvybiThIxEy6wFDER7Bcs8JUTk40R6SXGqRX6vvK1fKHKKvETxLFKMjToz6nOvyzugpvjCyow7
wRHe1kxfbVsAxsMvscdlJt6N48Akvv2H6baHulAHvmDiLsEutYu9lMBpxB1/gZFrVAWZITsSzDBZ
8jrH3fq7rYHSit4unoDnLEjOOXk3RTA/5Ybjvqt6FBejgToN53EIgg/AhPGXIPhYkWhUd8+xGv8A
DYobcgfhVDWPErp4PCWCOEDNE912g7c+UlSsu6FK23ULfg1+gUL5a3IU/fTkso9NYP4xKtxX2ik/
ECU0K02nAuNia0XBqrptGqiatHx1P8yYIIuBTX62MyQwPmrhyTiNGxDLHnwwzk0OxtBlb+AYQ3Oa
hDPpcIB+POfzFHihHQw/VA+DaxPifpqqGZSx6H2NiOYOnyPsSVgHwwoS48jnwL6CPAPmzxjRZku0
DG4+8qFx3hD/YxLbEvZEah2CqfX3a9EkZ0Qr4rZNdcKDneJr75x78JZqayP1HkVgIPdYbWRLgrxD
XSX3zHxZDrU64zwTo2SnyNnLX6Rz17sRJLZ3Hx7SWlgsKtnL1iNKLVDPU1qabwaPFKaywulGFEjj
tLJ9ITdrHbd+pxp76+eW915OASpnZxj+bVetB7Kw9cGRcFcLqzf2Xb5iMBZO8ZkUqVttETFqYD/7
L5Em/mOjUKuHMvttG8ikEI1m8z7q2rhpWar+Pl3phA5v9bbkQCbjo0m9fENNU4ZpNg5YbjIyR/LS
nO7EiJd9jCuSwbzBt48E6j/jjjOPCaQmFl8vffG6Vt+JvHL2V4kJGttZzCiwMAAS/ofCR9DiXT5M
671jrDQetjxxoCXEVZak/+/avvRyNogA1IQeGnoXVkapuLIaGw4+MBGcqrbubyA5iQpjKdb4MGM4
fW7yqT/73lS/YFQbo0HayStIcEuBgBdh2LGRSR8gL5bmVJhsYCIFMZVs+uqRSMe05gzKy2YztzTP
YnUwzzip2GIaiLK4Y4+Bq+3t3DiXmZDiDXZ1TrW5fHH6eGZNRPzQwc+bGMdUube4SanryAmyR/6G
4h9fT9a9xBRiIRxffa+TnCdXeeJbKzfN4EsnNzTghMS0OaehcboizK1O4ir4f9yd2W7kSJqlX6WR
94zmYjTSGp0FjO+LpNAaUuiG0BbcV+P+9PN5Zk53hndWxlRcDQZoVCOhkNydzsXs/Od8R+Ng+sFW
8a/FbUudCS3EfFsAD5MDLwbX9QJABUfeBkUEyN0Gnj0Nw0/t7Cx1trNLItgCEaucA08YVpGdJj6L
/Apc5Gd2MaQkv9+ugz7s86Qi8qYde56uAzlmGKHaYMzVT6m6ljpTR7MyVV1Dpv1QxFSjHBvFhXGo
ktD+8nOf4GyXl8IycrBcOgfPPZmla3XMKoo+fnAqnY7zX21mznZ5ivWGk4T9fAg7Ikh7x8DAHAUK
nKFd2XH/U9tgS51t93CMd6XrhpxPvii/yKYYH/HZNp9/6gj5Z5KMZzWcrtKcDt2osSHSJjkcCcCR
8fu5v39qdfyTyFYlETwjTJ6HtDHoBOnYX0UM+Kr0584g/+xyZsbrOD1xVtQNLE4RFEPScBkrip+7
BvyzqxmM3xCKgbkDg2AP25YD+t6YSnxXP3d8zq7hCPACaFJ/PJgzGLZ6iNsL1YfqB/ei05X6F2eo
f3YFYxhrcEIyH3RyWPfLvPagO8dsCX/y3Z9dv/ReB4AtmvHQYqyNYSOH5SqOvKn8yb9/dv2GntHO
GJXMgwVxnp0CuceULzn/Ub/wPzs+Z1ewoLsnwBc8HzITT3/uayxFtHMONz/35Z5duhpEpmnl5XDA
qWpd20NaBissmZ7/cxeXd37xZuS+OhselJsF3UsByII6Rte8/al3751duv6gK6fT0XAgDIvNrox5
376ftz83nbW8s0vXtp1G5QNHh8oKVQJIssxbsJ/jx8+9/bMrN6sd0RAvGg9ZPmQrbD3sczpes/25
c9M7u3J7V7aV0M5wCGY/vEt6p5vWaZq6+e/3/X9/G/8j/Civf79M9T/+k/9+K6upIXvbnv3nP+7L
nP/7z9Pv/Ne/+f43/rH9KK9e8g99/o+++x3+7h+vu3ppX777j3WBjXC66T6a6fZDd1n729/nHZ7+
5f/tD//t47e/cj9VH7/+8lZ2RXv6a2FcFr/88aP9+6+/2JLr79///Pf/+OHpA/z6y3Ocv768DnzN
v/+1//qVjxfd/vqL43wyJcRfDzS6MlEMuekMH6ef2O4n2/EE3QbKkvT9nqRuOoja6NdfDMv9JE8Q
HWVj/4P2czqbddn99jPb/iRsYZm+a7r82LSdX/7Pm/vu6/nvr+vfii6/LuOi1b/+Qp3Xd3dbV3oe
y0pTWZ4PdoK58dmFU/twjcA9mAurlG7HBoEYeXGHSavXweVIJyXdrk2cWJdJANCktpyS7JfV3I9F
SY8AmfqF40lrE9eoETlu2XKPV6U5xhAVVgU8mo4sLcBdz390FRgDbY9bXZ12NVBflBd0JLB9kiu5
QXCB+FW/G6qZUKly3wRb3pVX6XuvHPxN1xF8A+sND9qE/e4nYckTmsxHvyCKUbw5ZofVllvYrpHg
EUQ0F3s2Tsmu4p/c4TILKchwSv9o09DIUl5Y8F1KfGYhMBYiz8MiM+G3skN7EsRG4UEcmUPcnERg
PKzso5HjAtBiVb6jiaY/8qLXXWLRwlTceA0bN4e8phNHHbGTMPFWEwnMegvCOYi/QVQh7UK8ngiD
BgqwBYJgYlufdXtoMExfxJ3lvsCp1GQtfZJ4prgrasvYD9SbblvM5adaZIi2eZGxYDB3sZewT8GZ
irUS8/WmIW6/GhwIA4ZN6H2c+7fcb4ebU7/U53oKO+BGibqSYoBLnrKJgvVLKxdViVwVVPlV1K2A
b0YTNkpicVmk8cG31b6lhWmP7Vl/tmp4ziOQM0hMroRPkNZkAluwyQZTyLoIrfveD0gBVX3RvjUD
oZoBB/HTnPfiOMnIec4aZWxzcgK7iOO39wn68wXGrbkGGoDtGIZztcKBBjP9VLQD4fmiw868iLDP
4wcPms2pIbAmWDpMdB+a9HW0SSWaZarAqbgV7vAhzomPtiWI78Rzb+h6JdpfgY4dnc5dV1GVHv2J
XDFheLENEd9ydM1RL112pm+lP5ZPPmGpHVphvpwxUu9p3Ejuk94bN/lMojKV5CnCnClPFKKHqkBa
e0eBwKz51Fc+5HK686DrstlsVb6mNNDYdJElaNA1jSOqsKXpwtEDjmnCUBhms/KFHVa/nVyDzrYO
QgdS5CB3DgmFfulQ+wUWvqGzl7jgBU+DeW+DMOe89tMjbkqXFr94BkVC8NOhM41QuPFqTfiPCVMG
CyDqxheVWcWqRJ/eEuZRL2Wh6wfgPOKOE2fmTPHSlaYq6ubEV96MuiSQ4LX6LZyFcTDZMNw26Wxg
6I4fmSF65DowQpcmMEh4PJjg6OajlNMalzrAd1yB5wDxT0kuvQIG8HoirguTAks21U7kfQOVVG8V
UbOjl0w3kNpx7hVFfFO447YfDebakdo2ebmD3JtfjY08VG3eXChh7tqhLu682YbmZEVXJJLuElVQ
Z9og88JvGwi8r+iaOx2w/pn8nnE5l+Gt6AWOwBDGQSKabURNBpopIhrSGUZnCnmv8Fk+eaOQX2Cq
Jhu6n7pT8GTXe/kLZXLmxi6gpoxZ5mAbn98cmhxfhz77nAbqvixLKEtWviLbvCIr+jma54dc6S3z
6Ju8m14GO3yaeu8hyGm/LtjwQpvFOAaySEu9lrAlXNl8E8INj6XpPkEueCNSGJ7SYQFcgvA1sOvP
PlrKc+x6clHOGWMVQvQfAZl7FXlXuszrYzYaj3SkYgwkxFsQc9YyPuZjvKet7QmCg3dtC2Nax3H9
SG3qUoJ9qBx4aWUVXUdEtJzKMzZFYR6Mrqg2wrYupE9pL2VaKPzVxiDitkYF4XbhoWzpStzBK9Jb
mPncGj1GqPcj7NtvrK2zjeGFyNkBcoucjn7G8YuGgJ5jihjClmTvVEDV8EBaLSZvcNeCrO6icBQs
kc5f+/m7cIj8ODUeO+4ZlzQoIOkZKjuQ8bYPhLyxylMZVBlwIftKzbsmcy88QBOkobM3Bt8fgBwZ
3tiAkkR0CYTnQIyeZN/JLOu50VvYJgeyVPd+X+yk2TiLSIykkIJLh5qfVTTwTGkbj1m8bCEdy5to
GO7zTDHr0uXC6237CY99seri5HNO8eJupExu6UX2zWA7a1MN15kl1bc0jMjipQyCCfeAe4PADQ6f
sbBMQ7BeFqW/dT5i2C63XqxgKMywiVsxUxHoUrNaw6JZ2bN3TMYePkI0P1AQRPUHhAyetkXOQ6vV
d1HddMBe5ueOONI6SPzsw8evfasMvjSn4XeXMH6Z1yQt0wY7r98Iz0F0R4hdBGw632fdgwHlkzLY
MOpt6Rm+twohfiTHwcOne9PB+tlWoFHMZSTw8m9sT1ENP80j9TR9DD+gzobstWv7+K6q+d9VYxZZ
B/C46we8tWWyqT1500VBuTY6BRIf2NqyUzU54tksDnamA/C2NbVN5G7ILKQX5KC9hQDesUqViBkq
1MWGL9vFuVxvbYMLzkCixh5bpxs5Nd7aasfxpTbxTq6S1jHXJuQa7tG6pl0bZLM9HsgUe8aqj3U/
3ueSxyCddeBr1jZFKaQSJUlViB4JbLQ+ndd5BZx3GOCBJYUDfJZa9hDBP+7KFxdge90w2FDliicL
Gmb61ayh5UUAF5ZTKh7HpGv3HJhrE+3RA1KhoMYvIzS7IU7XQRfCrqVBPksa7ts8AZbV2JtLym6P
Zja9Vv10IV3y/8Fo3gANg/lXSUxVMb2/Jk/WNgiJFvQ1n7GOFzSP5t98E8nXo9ZxIa2C/LtnUAgz
ADRfddMwruose0kkg84ugA0l8PSxGAKV0oAhKOz7hqJrjpJDM/Fcks8YjNeJ+o/PstTNNlfOU1nm
3Dm1CslLFOHScAZSMqV8iOvpMoKqSPIfhBaZYZq7jAZIj8kgN8g4S0UaKhzSE0kFvN0UAtKjk8dg
IZcmzZ2rVITDZWqEEfPdId1REJBu+2nipxo7uK+CeYnya2AFL+N4jcgbXJTCD65Ek2Ur/9R6PyCU
H/tetXe95z57UV1v6sKnUbdvv9VU7tb1aabMKWmA5duzDJPPmNXgJScC0OBMPmlbRmpjNeVWezOn
ESWYcnyk2aLe0IUYrpuwjpbx1B5h9j3BjdZMqKfkPgdqtmxK2hBJQsKAAIQPBbKOX7s6iA+UF0x0
3nm6ghreEIRJkDA8hNSqbSlCysuqmNYysovMX/SxXZHI9PhSEQ5yDkBZdnKXhnwf68QwjHxtQ+Wi
5LsIJ6O+YWhYYWwm6MfTRohqbo7gw1H2nckiDLGIp5oQfEoGpp5pU2YcuxkgF04g8bonjEsT/LnI
cAgpRMxxLuEk0YZDM6gFLjSezBszsQxzmQupm01uMv27NkJI9c/aMcd9DcNNZyuGg3n5BWk9MZcO
DvXoysIIEYNrEZP3URXhQF+tEzkBg7bMGwDtEdV7L9vQ642VhLipSNMoREGzkeG3EbomMZwxxlOU
cRWRtIadmcUHp8MtscLkpnFdBpIloUEI80hPTlS/Vi3DL8i+LuOMOZ6jZEmqcY4fKha3h0oCV04N
7mdQpeso3gUJM7HZ1OLQBFAhumwcu6NuesxWxaSHgOhhII8xYxqG5uTg++ZqEHmqj00aRfc6pqqA
5tJ4rcVQdMdp6uPx0MWZtZgadM2dDVm2pEtV5XziTsQ89ssCuOnMS7z43pTW/RIiK84UWct0wPxQ
QcKtTrH5K7obenYmttH0e8cM8nuVuu6rokvX5Oln+dWK2uukA1pfE5IHuK8JX3RibvljYp7ta4jG
hN/7PuEsG8bK59lFe/Uz7WnSXZXSj41lMlYWULIuruynIdSGh/FbSu5HhQ361kFGT+k+1klT7cKx
GY1bChvmYZmPta9vi1jW6pHuMW7YjsekE/OAMtot15gJdU12A1PbOi5b6u15tNGrYIcxk92+qY0t
6MuiYAkAxeTSIxHrHEbLjrJ1aBHKXdlGKlkFc+do3p2+HXj6RMZAIiAb3YvUCSDhNYEKv4i2sF5A
rbMOgFffPPhxBjmJR0M+7ALaTMzWMimcm7x4vAT6r3fxWM7Wu+/0RL9NasYAZLb4dNjZkAOfjnOf
lFdGy0NwyyUmh0PZBgBkKVhNIPM0fv/F0C2Ng0kyjsW1WQ8gvwsY7+SFyYCQ76g0tEuDoNtE1mZN
nPsJQ6a8ZVad7+OMWXR7euY0GJPYzfbxsukB68kiUesEguBOO6ftnW13e0BC5rUHV/naNpueXgPF
99pgraP6xrTrr2oIrGs1CvE1iKIH9k2cn1YHLgOkdRAtbS6+Je6B/GnoZfLZinvKIEzYECyxmhYg
vEX76SKaRvNF0Yo30e5C/6yuvFbtatbij+z4WqJ0VO3oA+BrujmieaKQeyygstm6JpYytjQe1tYp
cBkwXT30yi+yVSX79F6OIRxUW17GpWo2qGFq2fniarb7DtavBb63u7QTfCNJlNxoelwj2AjJIfcI
SrKXtbLPTZh8I+KlaUxhsLKZqog+AUdiYqgZFPe9zZgeNaN7MYTofpcg/yWV6jJ+a0pdfmvPNajv
ZKvP1Udx1zYfH+3lS3X+L/8fVKsEquo/F6uWSFYEzr/Tt06/8btWZclPlu972DYVKWPpSDTO37Uq
/5NQvsQCZAvH9qXloGL9oVVZCFy+49gKHcQTJEf5c39IVdYnkvjKN02L24hpmrb4V5Sqk0L531MB
zzEdmGGO41kuRHLCnWcKZplqKyBDsOrNjqU7nY9Hph09D8p5+sH05KS1/s9X4oU4GjatI2dSL0jr
BCUjW2UgDE5uPJdssCC6vMk981WiyP3ISfu9BPf7RyOFKNnweQzLz73AdGiSVlcJ/Ko03jbtaLXL
pB2nb5M/xASZ4iY7JdBPjXhIKF/+dAL8IQj+WQD8q8MqXUd51OiRWT8XhoPBYu7L4rkw8VCu2Nw1
04ns2xYrQCBh9oND+1ev5ksG8I6wwY+qsxHJGKEtAg9YVZZf2I9GQLiQUJ0P/G6ourq//vvP9lfH
1fc5LRFRpSvOPbmxNbGhy8pVA+lzK+zZWLWp94Q/yt0HpUcxS5U41yl2jh+87ukEOTuBBF8m/FEY
OJLvl5//aYzYS5cYul+usMyEy7kmDs9WcJlI5w3FB2ibwaLnX/6kwkO+tSW4ZeKFZ8fVLvAm+UT+
8TfCMo0tT+3oHKguUw8eW4aJ48Iy53llh0N3+fevLMXp03z3aYWDquo5NjQrz3fsswvTowcYarmN
McLAlzKNzcwmVdgDLDRuJ+8DigZ1GuSJqXS13XpD+YDcR0Fn3hsjif4l0mUN24rVELVsdmauCmoL
Pizm+Q9u4rD3rOKG4vZ2Sk1624uuvKAAIUyXqdUVr0ND7e+CxKY4sah4qo+2tvIHkVFVQpfZQNxX
YwQq1zBD3BMHNOiRZrti+iyGpL+NWpbQNDUmxQ0IE9dcMOCHUJCFVQVJCprtKk2gDS1gVTsIxLC4
p/XY6MBeAT/s7KURl5Ve9rVVlkc/jNM52YzNRFug3bpQDChmxFxBM/qUJIh8lZDFihEz0t44Juwq
aX4GrOP1Q/7eQp59ShojltuYjttbdxZa3vSqcjeDaEBzVpFMBQrFbC9xmqh65TiYd8ChebbmOQ+s
eFfZWcuVzEP6CyDGNNkYmTc/96UbR0sPs6OzGJLKof9IJ+UmgoVEh18Dvy6E3HOqM+IEW0EBtR4G
Fo3FVmkt8YMbEtEZdaF21trucVnOZthSVTHa6JLaF3tzlu1HpDHGrFtfJe/kxuCHElxN5jWTDHmQ
lIwFu6REjKNUndaBRTeGabFHKkPEnY1BT18pVGIQO0yYsp6UE2mbcsBSe/mVm4YaDsSAJ6pk66qL
6EuaI1OiHNruqZitrWjyZv+Ewsp6InPHZdTBvAoA0om0fjLSkPJbhIcouuqBegdwz2njSWlgHFtR
f07h2mM8EqVIUGtyjLdZ7M+Yu8tRDtwLT/XUq8ls/fTWdOP4ZH8cJnEZRX0JgIW9apkvYjeFCICB
i7X7hZVXrvEU5RyPgpWl0dbFIsqlT+GRP1nu9JVFcjZhaGrsDOnU0Sj8Cby8d7A4jNSX0ZiaeKaw
ufUOiKKG7+XKEkEcvpk0eFh3wh8DZ+Nn9HxO7OfxQa7cPBqHp9m0S3aaCnmAXpVGBF+5vmCKp51p
hziqWxjoBCq9bx1dwRTAw5WCFmyhN+/JJneQ5Fsv7QECDP197tXUDJuhQ5mdE6PboH2L6Snq1XBP
G44LJgUOLm7aao4QvTFt3oU0Sz5VTlzfdgAlqiVeR1SwBs+dXsDBCi4zr5HUR+lgm8+Wmy6JRU8V
OEcU8wUuHXFlVrozF1k5RggIc2MAHpeljC6otCy5+pLJuosokXrInWx6w+NpvaAbZF8d7iJvIPhB
4AEEHNp1mZjZdVhE5mujffXOnr5Cig3cfonfrGs3o1/33iLrpsAkGCONG2DcgYOO4TpvoeedUNLU
LN4VXVTVJLYVx3NOkuHUgMZ9x7d1Qa+STsnT2RE8DUoA3BevzeZwGbpGqaHhm1P+XMcONSxYvANp
FvteFMlXqxtm/iI0u/dppDiQBtwE+yGT9nilIjSTJd0q7tcZBhzgui7Fn50TZzeW82hWXyrTBdEh
W/7fAo5BUKyGuMq/pGHJaIYltVGv+vpURRkVktYTwuUgVg0RzCb49IrdgG+nfHEqty29ngKnPAwK
IZGaGCu+N1zCH2AlopnO67h3nyo/BU6EyBzKVRMYEL51rbzbltoHkDB+HXC+C5E/6z7Rag2HNc43
IikZNUm2cu3adWYs4rkuckCGyVSjOKg5oH7OiLpg0VjhdBnoHMKlaXvhrU4pjsaPr6O971WU5sU+
1sd1rlVU0vcdoMHCPaD98RoMbBPvHQtcymGEbDDjyqSohuqk3JJbqoeBL4xcbZgXUIhT7Ds27Sl2
TXUCocIguFeDMuaNMOkL4O5eOP1dDsEaimktG5N/ThXRIie3EK5EMjTT0qixkq3jyBUtOETD1zQe
myIKP2BJhuohrNjEXkQmk7oNFREq23oemYhjm2TouXY1ZtG7JXTfXNANjWWabIaY9lZdV4qx1DTU
12nFbP7IPdeLuRDLyuc5TZpwB/ZNV29qqtILeDcu8H3Wg0OzUIZpFsdJVLm45HPN85Pu/JFysDAI
Jx4naMjtbZoEnf0ZbSzUa59BXLNlpdL0R6lt/FOROUPQqQ36bzTbMZIzr7KwezqBlC90tdDd5GKQ
HXqnXHW9hubMyDa+K5lFOEAyelyWbm8/hF2sv0WQ7W4HetSPrUcPLhWbhvGuKerZARtkOkt5SZRs
kzGCxEwV5unKE7HGGd2E8PNsyUttED6MYaH8EE3Ld3OG0ThRBFji1B2WPXwwoE1BCWDDioX31gPb
rZdjyKQFMcFw15TotV/1kIkvsTxtjo2h8d/0xOSG1lJdvw74QZx1itRMZURohfkuNP1WoI8VwRdg
oQGjDtpX/W4zJMH45MiTn9iSRnp0kg5WC6nzOdtXZlRBb5mz+cDTP0ZgRpryx5WEIHeKkOj5ckgK
y7pzxsj/osNRRQu/8vx5rSOPgVkxD70Nhj+R7WpwmZTf9a4p/P1MXwfCezyixwF5904oedHnl2Vh
0ZrX1W6bP8YNdWdP3LxhpKXGiXtpURnULAfqst5Dy3ef6rlVL25LxITtNViFqJXWlVPQbhaQApl2
rhmTu5oxcElgkbJ0Nm1YDhAA5UgzK9gWv1mRYIkh7fFgmpeO0Z6mdiZxrR1iY5Sh3qdgQOdsOh1W
w2e+QHYRCmZI+e8ztVrTZcxujC+2Z/GzcNzIeLYraV9qCppbFniMWnimw9VbOIGc3wVlLxdlCsf4
sqZBcFjS680gSrogsJdGHvrN42B0rUHprnbk64hNodhS1hBku6Dmy9m2wOTUwpAgZA9k++gCHQ2f
GycLjDrYROmkw43RkkXBpjDV7rFutCzvY5c6xguMp310hPHObWZBiwhm4rwLQSQnEUuJZShCLowW
7gw/tocEQywDcPEkuFcFi3xsE7XEmI4iOhH60OtBU+fGQk2HB6wgHhhvFVWvzMaQtEPPnliQqukS
ChyB9ybgUcRKJ0f1sIZpilbQErkNJ2McWzB3OmcyViD/O/k+QISAjJ6WomHK5Dlh8C2BE9dsbTly
TZpxFCePCPUV+qDi8PlvUNIB92WcYl8IZJSvhgLZswzBlzUL2/QgCDvs5F9KMivzodCtx9gkiigT
HLP4qh0s4rl1kd/OEXrvcAvtDYygTVu9WmqAr6u2HVqmxEU0kXvyYb96FC9dFQDWnqV0ikfXIl7D
JMfpJDOynqc2cJb4eepHO1wGIgOmFGJevhp93/9GvXt2owyrSkGuNM3X2p4ori9TGqUQOFuRX8x2
Mn2Omp4FIPffkPEhjK50lVYjl7sW4Ntsq68ZbXZT2m77huE28KqaOWNWavtljpP5kbJuYjtkPeJ3
fCa9WFsFRZmw91wqTuoaOQ/ajk+iQNV3sI8NeqU7zbjZKpNyDXFlvqaA0JQ88BsKR8hFs9wj1t0y
8LaM1wjtf98z3hyX43CC2hns7xkGTWn20ulOXYvBdg36qPOpRxTlWR7tHZ36emVbbFFYctWJs7Di
Jn+YKXWt14oVo8douKP8qZU19c5K2Pl1QNMdiPBAM5ShaOixmuriUWRBesWKjHkiC9HwMmiS5uvk
dYo5dmylF67TZvdS1UQFLTFQl8XkB6wyYwfYnvFgQNIrLKzkyumjJ+TGvF3YqvEOMdVJ7JvsQD5a
Sadv9DDP922Y8pD0PJTfpQrHHgW0mwC75YVLqWVjgcKK8M/eg0XHu8Yw2C2OSTQKbwXDJvXB6qlO
LWoi1WIb8CC/ySiXp25C8GQEnkztWufYrWLYAWuMdprJuW+Hjm2AYkF9ZaopL/DjSzZxRPjaC5pK
GInpAO7/T1jY/v8UB9mZ/3Nt8H/NH83rS5y8fKcO8iu/i4Ou+QkpxRSS70f4IPuQGH4XB4X4hFhI
y9NJB8AOdQLk/CEOCusTYT98bJjZpKekj0Lzhzjo+J8cBCfsZwgkjsOy4l8RB7+3xCIx2CacKcfC
v6Ys2zxndMyRGSVTF5lrby7jnVEHxlejE/kPogu/ES3+LHXwMsLjvSLW+bbveMigfxZ2CtVb1uy5
1joNCm9PjAfKW3Eax9jT8Dg5guDrQO0egOR1pemZkUlYUXRppS8sIdtLOfdhsmoZq+wI1jB0zVqw
uk1Q/yAmfq578TZdC3+U5bjoMSiK379NEj2uttPCZg0u9HYsGQpR4aTCY9eOVLBkwSU0tH7Vuljw
/nTK/IWa+BuG4uwIuZbNV+4IF/3LOXvpIoF3P/mpvZ6jNLsdoDA9crsy17HTNZsZu95yZuLykgcU
BGWR2T6WSaQfRQcRMpfNGgfMtP/7t/QXp4ZrIzQhrypOt3PKShJZvoVkbK2nxiY2CnQ03WT0I779
6y+jXEkGnfPvdM5/f8xBwrY57WDjmhLfZp/gVqILbmh+oJ/+1Ydh+UBzL9eUhYT6/auUsipq4TPD
p39bYdOrjI1vBq9//1HO5UtOHxRhBHvJKUQrw5nPnOUiXsM0ntYZ4IFLVKGJzo6ivIXnBrhnJomb
KZGt//5FT8fnuxOHO4hvKseWvDiX8emT/0kztR0dFG0f2GyxhucKuPn1jPpOV0URPmNjCRbMUvON
zhEWFIrWD1Tw/3FcT6/OHYRphWVTaiS/f/WZcPvI9tZeU2t77Soa8iTNg7d//xGdM68ttykeYx5/
Hrmd9gd1LkiHlTVwNQLtZGI9sQeIhstEhskhnekPW0xhmHwN1JSuqWNsLhuYndvZzgX3mJlpRKc/
lD22zxVbTbBs8KvJU/bO8Ew6391Rh4ntneQaGC4gzGmc9vaCeM+aYOKIc9Gf4L9SIBUC/uvk1wCz
Kez81NRbP9dui2+xjynDkydbqE3YcwGjt3vomileN1j1GZm72Q0j9WGZRMg4aVrOW+iG3mlVl3yj
1tK4J1U4bXowA6uJrxkrAjfldQLr+yAyr7jMmkQuHXo5Nm4FldCps48p1NUHgNRLJxuDQwedcFqT
Mi7XFGgEVwT6KPJxxsQ7mkOmDk4tmbujis3vs8i6A07K6kDjTfKguf5P3evxpJcVbaeLkCOFsbiq
rK8Ucgzroi0eewSwJRIbCnzFsuQiyVl+RLJlpk7+eWPQsUXRV2gHm1DrauXPBdHCbOofJbPvVZzk
asXuBpUqRGxfZZinXkKLsLBotGaTmgt648j4zutm6MrbiTLCJ+1k/jqjUXrBLNR1V7GkZETCNcxL
6kQyKtL3IFydHbjYZO8JI902pWvgyOMrxKc3PkUlPXTSaQSp0jHcVdzEF6eB274xSrln6G6t5sHv
953o6G/kjd7S+vgMi3C+9j1nQ25UYQQw2uskYfHFqlWeahb7XSlSHGYDLXaAx6eOMt2unciKm5Af
qK6qOwowYl1cdK71AsADwovJppxtkthhgLSXQZh2F+2IQwtzU7+mbXqHPj9S9W0Ea1h8+tnr2h19
zlicOs6gigV30V1EzIWAUhL6pblCp+axi+3XLscjGgr3GqT1bYIgtp7DuNqrMlTXsvFzqpSEvS/K
jFRHemUVtGayFep3wrSf/WTHMv2tdbILbXRfihDFK5zaAx1pT27l4DIOOWKZRDyxcrdHWFEDHbDU
ELjSpowltXr2tY2L0auZqKEdNSXXaKP01C6YDAClF/YdCUy1A6Rp7ljBhniX5m6DtXIRTO2NP514
2oWg9SZyPtPydRXPg40Pjt7wxEPpBjhN1tqmC+NKBJa90Ba9lrihVhiw5luATvY+qvvgOmhStrhS
b/Hp9Jc28vK6SMPxQOTYWHQGJTB9QXQe2PplX1EYizPXxPSs+50uHYTvYcfY/Ks2zXIHbvapwJK2
KAGFJHNxYxSO/6BgaF0zXlFf+66mXszMPtcFdRsIjrQYYK5dWVjw13bTv7s1Oy3nFD93KyCV47ZI
4/egm+EAGw0uyQBTTG+41FDO4QOjF3q+x4y2Eg6asp77uEKEsqeXLC0mYuT+6+xXOwuTYr9gtaJ8
YJ12e9eyXyIPPjdrKMpcWmiJbyGQhczxjmFdmdi6yyernKtHIx7fDZgW63KAfJtlxk4M3nylR+ON
5iXc6oVCnXDoWAf5KfJFNSC7clYlCxpQ20XbBgaKoH4NJosrT0bbQUXPFEp+RlB69OOovpTU/W6M
XHOBnm6Ck7u3aRtYqnRMtlPsZovaoyXGwodUSWMtxunGQg+yanDs9Hxly57ZFJdTdk0VHB2MieNy
PyDNj5l5tjVIxKY9DHUCTJTootc5BzfsZvAj0wubwlOsnJLFiq+4rLrHJgqR7JmIdMq76rq8WNeD
Yq/fMJcS6DmvMjdxEJHB2Mdm9FDoBNg5to+/f1b9Fvv47nl8mgczFLJNtuJMwc8WcgwaR4/uJ2ix
wi3uwe6q05gjTmHwllW2oarVuq/c3LpIxITWX7XNusuZ4VI619Nskynt72vVj/umMipj4dpFihig
GQ0zsh+t9yRGOfv798z69nwRwZtmb8ICiVWLxWri+8c47lczpVOHHS1Yg2mTdUNVbMyxF8HGzTzj
w8cKnqGVNxS97ZXs4T1UaU63JYMhJKOxbaPbOM45f4MRX9wK+HT5CqpAvUDvhTdhaXqPB+xK9x1O
4W+hqEuxtLDqmTud1ZPCHd1Nz1OsolcjZky21Ol0oqEXYUC/bOdWOJLb/MURltGtMdq4b8XENiGu
gPcv4GLD20ZWyb95mZECFq9kiDHTR3GxkrmqV6aZ4E+eQg8yCT60/JXLxP7cGmZzbbphxVOmp79o
M1F9fI2XsJyXOXgJih5MHJlWbuv8f7N3JjtyM2mWfZfeM0Ea563T5xg9Jim0IWKQOM+kmZFPX4dZ
hcYvKVtC7XuTSCQy5BFO0mj23XvPPeOCBcgyL0wyyd1Qi7M1JoYIiaODB7Mdl/wQIPK1J60S/YYj
a8T4NXnLG04vTUWj72bLJTXtmARJ17e06QacCfFjqc5fHd1UgiVsH4fNUEFW3oMdaT5wNHXtPpSY
8raUNrAAQxmu7gIn13lU4jB9dgeasEmujMU90Rqbt6AroSV1zBiRMUoRXtMFMPhrVoNC9tahrZfp
CwMcoBUK/LwITflge0j626zsnY66dby56BohCZPKTGMG/QX9FJnIJYQirydtMgpmvGfb9OnPoP7H
01FlYhXft22N6qbqvPhCd4VIt9kkw2JrjDSmbn2BXLOJk0rkexA21XwV+jqs9r07xkffS3D0CrJ7
uOInR3tRkXfhfCQSXUIyFrSo0Nbktkg4fpx8un4t020ZJ50bKUlpxRZSY/admSKvpEqW9XbVDlqk
sxKCC01nhC9EV5l618NArdhqSPS/MU8qj84OT35jBiZwMmLd63aT4PV26y1GVVz7AKZjjcJZA8Om
AIO8Bb0h9O+euC0QV+RAX/HWSER2yqWQy0sYSENtQ07RX4yBwTl4N1Jsu8yHyp97ndNv6Ue16Tsg
z8KOjhCbDbxZT6CiTV4jjR/rR/oZimKb8gZD5HKVWIvHK//SiRSXSVIklb3RdCGNUesW0G7xNlq7
tl+YEgozgTYubK/nJdQlM05LemHQCf2if/SabPya4ue7oAPqr/yTCW1FaV58TBww34h36DfBrJd5
2dR3kTSyNdImfN1szSSXdzDCagEHuqLU3ppWyFXrOf5r0gkXQ26OnLghLwFPmsU+M3HhECDjYnjj
VTZhpt2W2Fk/hsxlQTbiCQ7LYNNqvatcq8cMb0j3IUtQOSngbdj0ZdIMwj2vHd/bumD4v9CAUcaR
m9E4wzl4kddBovI3g6QFOrYH7GVDICKbeYYG48WKA76IubW03JVWJ4NNU6WjRTEXUQj8UWNx51t4
EHRiMM9cjwPXdeG3dB9aCstep0YKyyuIehRGMjm+6UMTpQUvtTNhsx2CbwowDLe6wH+xWZXfO2zx
yEskEgr3MIxYFyInxuu66Qs7RF328/LK8hYxnfN0YsYKbydl7hw0uVg1ZoJisgzeXKfXz3MPPWJv
WaU5sLeo7RG9LXBfqjk35Z5uq7Y4oPsuLGDTSHv86IH2rYfZ/yxnOrm10c/dlQb7fqsg1XxBVBPe
OeTuyHYWF4y+AZcqjjM08BD5j3ZsDjiZZiHCeqHVsbb6EFEck/e4g5sz32klBphScwHOw6fIJxpN
6eTsqHhmNrX0lyqa+7I390ZhUKRbc/E+WV8dGm1bjrrb0erMYDOEmfNouzJJd7Nvk5Aj5JbdWfjI
ukPhevGtdDVIaMiCmcn0NCcdY9bsmTFjU6yxa5nGPIWQwZ9KZRtZJJsuyLZpoIsWF3in7rxu7t9D
MCSaNX6lQprzuFw4GeVfY4pzyw1cG/vOcag+ByRkIdlxi5wq9KRs0wV5F0ShUox6nHDoKblaF6vN
HAcWQT3R9y9+49Ns0bkO+q3mfNhfdaaiIMIsU/WeNq1RbdLecFwil2LYhl5NQZJn6PChbhbbjlq0
Hl5HeASvFVyKS0CPwgd93e2jnDlsRXFAH0/sGOapKgKnYDmthxW+5cox6vnLXg2d4l3xx7yjdmgo
weCIbKTS1ypX8VXxa9ABCWaHndzkugc8aPGH6LTz3RQeQoJNwO1+DBrje+gakLQKgUSx1XmiDkGT
8OasW9v9ZlZJM+46e0q+VKz8zKTNTja7vg+MeVMH8dJcV1bvfVumpH2YFEbgTUnLHGebOegoYnaS
mpgKnBm18TFrPLNKr1QYZbHbRSdkHVP2sMiDg4HlueSgo7Zpplss9Az07sgs5xf47h3vAbfx+ohU
FZUgbTFZ6UbiV0L+YPuynApHlm9YIfQ+USYyuYDzsiGS5ikKtrP0eXRHNlGNV5S08mAxgVk32lZ1
SgdDelvYNwFVc9RPUMLaMvLCHE4Peofd7UlkdBZv0CKbB8U6xo21nr8AcD2JWKmH0ZtsvaUgurpX
JHrYb/BiJXEDu4B9EfFGXnhwv94xeqxKYAVqbdsP/fBS4AW6I+Lq2FHvNwQnCZDKDClE4dslBFhe
RF/4A/hIPTpUDjdUgJZJTDVZQQkx2RZBgKqCzPxllNRZR5qQIXAKQ2L+MKQsO2oqhi598qrS4YSS
p68Ger7eUK8mr7ANl+6VMoPutmDA8tBrCpl3QqDYckxzcD4DOizjPZEs/BijLpsuSsI4oI98dAiI
BsmAMuMzuNtnnho1nwveAzcmIUlLtPmbBn8LBQygZPCFw1w2bBF2CfPRnSnqk5uh6/nKil+laJDT
bF5IuIx4Qc47JqzjY5u7uo8mqP7elyCYnAAxc0HupZVGzqjYpmJson2qEEZLxF/d0eFNjYtFXehU
LIKdzwZigoY/jqhtBKm4pdnEHWwZdsYua+bu1fZlhkk6n+fwplXDYmwCwzLdTUWV0Xow95FZJ3dx
t8mSUu4AHMIs9zb/Axwl5lH0pOvusYevx1kmU+l3HzOFYMsJdYlWh5QSaI/93BTFRk8vdYi29j0t
AE9Rqt4lJHKJbpB5rcb2zhmLYdoUYPDj/96//39X9v9ZYUT/b+Xl8L2v3ur5nwSB9Qf+x5Tt/su0
fZNzDZKD6wU2o8n/1l3cfwUeUwoQYza6DBBJfuZ/dBeXH0IOwU9sO8yjOQn9X93F8f8lVqAAw0gM
uPy8+7/RXX4ZFZsWay+zWj6EWXHAC+znA9fCpq4F8JxFNEIlvF2GFWW+IcRt5tvM0W5/g2FVf1i6
Hk7/+Ir+g9Lwi8axfjLfigCbsLps8ZP+/Mm+Ggogu5BUh6HC6+enpvneEejzd7SZziTvlBeOJ8wb
xfehmoho//njrV9cr3w+M0wHQzqliOsk9xeP74hLZmi9lcCI3cekMKpkZWR+0xyaQYfP42yV3x0x
12JrFJQMZmNrNYcR49Dhz7/IOpn+xzl9/T2w5OIQcXA42+zqf/4eWtUSwTYgqhWQ8ORTEM/Bdm1b
NG6Y2vI9MCvX93/+yFVk+OUjfWEFjAb4+7kj10vzj1G9NEGddWzfojxf3CvTLtKvCP7qPKXayP7y
Pf9+g9k+ChYObjzGEEt/ucEGrfQ40ZPNqInCsk07aLc4IZsxjaAxVx96nZntLS5n8/1//0di4ub7
ddEv7V+VlqH2/JkupSIyiB15t57O4/xsa2M9qCaMpf/8af/hz+Q55vmxGLmEofvLV8ou2A7mgrbw
Qnvulcx1sUukZW7LJP+sekaG1DS7fwGBrV/dL5cx9EOBwhPwvTr+L3ewXszJK+2Ok6Tpmu+u1XDx
ctaLv3zM7w+qY5ouAZEg4DlBOP3lbplBNOuiL6Oi5B0+VMNn7kzjtF80PiBpFXtjXnrKhVVd/2WJ
+P0+dUyftZNoPL820t/Pn1xTwR6sZ+hIuSwPiB3psInrCfWgRqP7yxW0xG9fJxeOj3EJGhDO+3VB
8Gkrw1gimkjmTv7iy8pLogrl8YC7chp2mnNLsR1LMh7Yvum826gR0mw0+9pADqrxnldprf7G9P79
O/BJBQSmYBzGC+RXWa0ITPbDMVHiKe3s+YqU4Ux4PCzUDVbm8C9r0X/6MNtaDUS8EXzqRn/+wpcZ
W6ROVsJCq9yrsTOzAyg4zoiDo9rXPz8xv9+968vNWh0HLH+2yxvun4uQx2rHZnRqIpVNay2c4u6t
Wqzg0Z8/5/fblyAQ4jFtg1xV0/3lbxpjS4PWSZqop+32Jp8pf1/U2py1IJJsiGtjy6Ya64lqYTLs
f/7s39d2ZEI+khAVCy1y+s9/41gDRtYtf2PK1vWdjfwyr6TiDNCxyEVxM7WCV8+fP/M/fK/+6rbB
reEHvz80nRUkWCjpwk3Fou8RvMoXVt5g++dP+W298zA2svisuTBX8F9//ssmP1/yhb94U/eWwdAv
j6nxC5xzkU1xxCG6fbR4eP9CDfx1PIxFBIwqtjR7fVD51F9UXjAM0rAlRKKgDFN6I+0kOJYVE6pi
SJfgaBCxTQ6yoBpzVzcTN9RceslnBnXnOJhyCRFN/MI+FmB//oYV+/ez8dNqzIX2OODZODac3/cz
NhnIcZbGHNHQ2Byw2RAYyT0Xcq4lGP34tZ9fjRjv7uMqwbWPrHMacpnwGC/F98wPyRm72u2gFNtT
9rfn+reHgEwasiLqzLrGYQn4+XJJnS1BbleEcKw8+EK8tPq20Bfp7agSzS5LXhvmTVYCCqENbh0y
WEtPC+m8CB9/fWt/cX1VH8Xkk70JEynOvs9ZdEe/uZ9sqZbEwtXSNonsQbaJ+WY+0e46hcrJ0Q1I
5W/nti4+m56bKZKikMt+1tCN9goURhu11EqjwbXzMDAFoyeNYW7wXVYAEY5ku5np6gZOxb4V9FNt
BGgYOhMpWTsnczhle+yZ5AQg3SDBpBRnbMJpfNC9ld0z5q5BTGdrQ7nS5Ydvka/nKFeVcJorjr0O
3wkl9obU9w2QnGmTahu+FLIAHHBoDtOWXH9ASSqFy7eZycB59+fH6NfrwqrOPj70uTj4nvjPn6+L
LjlbV7LB3nhbyn1VM3vaOYwNpr8sCuvbgn/qH/cnZ8Q1DQmqIAhty8UE9vNH5XoiAdyT9RAOEO43
hvngei09E3cQJk5PkApkrWRtZbvFzNtxpXHcx9iWgUKs9uph7O1rUsPuLYOltt4mXpjeU2W3L4v0
2taC0SchPuAVCg8o77T4AUvyQsqJBy/dpdUyRktdweBVlWCWHC/9nunNt0VIg+rnBXb2oDJv17QK
r75uzTdCRUcaOfOvZl+gqAVxoR4zR4L/ZasVIH4EzCbTVtABTQYmx6XYXdYlMdt3DdTwOPbb+24R
gbzOsLdGbcA855CPJqP0EcBJg000ts+sB/42rZl5bmLfr5e1eBy7U6wC/6La3r0pSrLahWF6gKAQ
arYxc/X2YBStd0hJZ+8paAL6ZE3W8sVOMipbW3t546JbEfkvV2w7KEvDAb4/bZsDb56eUFcln4ji
gdtYMCkPLU6yaR08WbJdhQ1+i3lndZ7hHUPaA84m6Cq6IcrhEptz+9A5fvEoBKWlzjANFQkPPLAb
q3QHK0rafMVEJXfAWjr70MOMpnB0GMIffQspg0fNcL/GstZz1FiABDeZrf2IGgB72vS+nu5NkMoX
y5XliShxdk0Jq3s2Rnvv9WGw721tX/Hlm7f1zFSG2WF+yIJpHc0wzaYtGW/TeMRw/h2B/puRU/+y
GScVfu25ox4ALaDJTyS3Ng3eeVgNlv06mp11VCGZx7qMX9xaifvetAZKA8SnlSf1DpkxQHcE6wxE
ZZaUO/blCtxxGJjMlZdfVZXrPrSMzPsNM0GoPzKn3oMP639QWoma2xhsig8ymKzitozbD5p7H7N8
CIgKCvJhVCwvhAoIBZTE1a2XVhV1cogTISi8bM2LWNNNuelqFBZm80m2fPRKsh9zc+RBCb2rLezp
wS/bcVcWYXeIKQ8pYHzrBkpcDq6JG3HcsmqBlCkmvsGVW7ADHT+esTNB965jUi1RlvX+k5XkTwDn
xuTMoaU8Fb1p4y6nyfkgCBLmu2Wcyy+DHld3Ax3JrBhJwmvEcMqImdl0Xy1gyEqE+e1kOctNMnn6
zDGbppA+e5V2Wm+avH+M8d9uRlp/u8nekyR56XP3JeeUyhhRuEQD6tOsY71TvMfJJYXWRqSq3XqI
Ufuym8AmLDJ0PwXDexDgzWiRO7Zrfdc2g6TsNU1mtCE7I0ylFoxuuJcWwOo7JoXORWrLuBN9et+A
Yohikdg0sKOCuy4lFmGyYoi6yzR32WcqvWp1jVzn4/AUZi5NKpXgNnXfWr28Ff7qhB5AoHxjt/MJ
oH2hj1y+97pzvubz4nM/O85Jw8KOpKwedJjcQdKtr0ycTl/yeLlztc+UL8lereWTGPMzTpPPFAM9
PS7zeTaTGxapBCFQ7ph0HrrF6pipd/VOD85rktBXULrizjIGumDcFtjQ8mz7lIgj8F0lnr5BMi55
mzbPiWHZB1rKfpCT2baBeA3d9t1Ms+fQpYTSIyAXVROzf/ImbybtozQ0t/PHOiXV9vIUmAWqBiW8
OOUNQjvIm1FTV6T/huS65R4rU0havfXQxaDB4DZ11w3aXI+gj5qMhtk3VDmQursr0VFaNCsGn3ly
zfaTDFzZMOYh4gE/fTZuqxFlZoJfits8sPkE0z1rL8UZESh7U62BnrQ2oi6xm9vaCvON35EnATEG
s220j/BoDFhg+VOivANbnYUNAuQkJvwRIhS5wDZ5FDbPEMbvu2I26YpFxfNE9j1IU+fE7s0Ntn0n
HKIUlvtZsPFoN3llaLK17sjQ1arPMc/ZNaYT+JD03Vhtxq+uDdw9rbwrBstAMRT60THQsa2qfjZn
ebX4PZkNnD8H1ueJuT5kmXY5sZu4WQYyvGHHuG6x2i0ED2dXiupKWsPXuojPQ1/Gh0zXNSE8sPWE
4yJGfWHkutreJn2W7looJbelXz77UEmryLFMLkzlP3UYErcUAz3no7U33ORSsv+iDNfWqBXqUuTB
RwI8JmKNTa6NzkXmQowZ0Me2UrAi1jUmLr9Pqqg2BlRnUSQ3edt+iJTCg7QIaMEgHq3L+kdgTOmG
z85+cDyka76MzV1AScDnGC/1FWFomHVOWD467lg+LxRR4E0klSgB/e3MFq1kRNrYEsrYL4UJ82U6
tAr4GvfEd1EhzgmLk/80zNkNKYoAM8j8AA/xaClSd3V7PU7tA0UN+Vetu0sGgD+inJtQWBt8WHOJ
4yct7dOCoZrh0pwDioyLjdX1MKYwAqRjdkuJuffQd/LBdMHXI2gcPJyH4DVv7K5Lud+d54boaRxg
Awu65D4v0jMZj+tFywsoRRa6Sd4Kp7hFOX2KocNsIDoFx0LJH80yAp1p5+s0sVg36vpargZilaTN
BpnrhzdQC8RFEfZVZpNFcIW6KuhiRqYVIhKlug4Gqmgq8k7sMvxTPOgLimti7y2+SBIqXPBqfMV7
CANFOwcSxFgXjDotsBgC2rIJnYiwrp/DsfrgZJNucBoqA+GrQZNhCse9uKDlkqK77Yb5PPZoQPYU
vrKAu4Tml28w2kiGWgkvcdsDSZoapJMzYd44q7FAlG7UBMt0URU3JaML2F4FiKQ0A99Xy1hu+gVC
TNrMMdVG+R5FaAeu5pAGaQSqnv/PmD0UBEbQ8JUZ9W31ppCwVuXj08wMuI9OGmKTIHfq4CqtwOts
BmlTF2MxklHxk1d3VHaDQ4oR+DZV2L6RXLsiU6mhKxbT0U0cawu+aW1qMb7I1stuyopA1dQCoaP9
dGcxYKA6/kT5V+wnx1itRuV253QWQKf0xsd+agY0csR1PVFUZ5jE67pmO1ItheD0mcn0wyNzmazf
beotT67ZAzBY6PNSbl9EQ0UetKuYVRGIszD4ganoFo8Wq+xgqDLfu724D1D2XPMRWRX/UDccoKm9
oNaStKd4RDj37DT2dARLiGjtlonGpyjlma6Fq8U0Dr2JxdmYCkC6rrFPCuyzfkBqoAH4F3/mtbN3
R7ilHt3vqHhN4z8qt7pbBhxppNRe/X7ZdrZ6bgJ8mBNv2IEOIGwhzn5EjNvbAYY0Di57PSGBispW
UWeXJJnqDNlr4nKErrVtKEm/Jd3Mht0jPZWyvtuxOoaauyCr7UPqImElqn8kK7WjEKfdB8zTiH+u
Gx6jeTFHHDi+Nq9Lw3wQiX/rVIybPG1cWQ112ziyxjMVG6hr0klpAkmuDCerD41L0NgaaZnBkBN+
y5j27OJi7tdXgbvV4Xw/z/nVEtTXVFjJW/znHz6UVLBweX7dBOzI2U1/Caru3g9Ufbd6EY4ujk4b
ob73K/LzwsiO9hwbzxmnkqckCN9XLrDK/JM0uwfCa08uyepxYECoPedH5geSYyjmH+n738wQRl/m
0ayr/M7aTPZCZoIcmeAlwBZbvjLrfpvGAGJVj9+MvPWTp7B3goPcN3W5HPSi83NQ2U9FEjymqeEz
1ugu6DcXP9HNrSkQlLGAfHOUce5hRuFEnvCX4ODVJbqtP8Txrkrae5qDS8xOoFZzzz+xSTvQSDfs
Q90DEk3dcsvQ/C6DahENjdftkVsuDU7Dop88ovV4HNuS/RaSKI1IQ/fDscpLNVgs/syRNqbXvgym
qKJubj8bW10s7A6nNpjtZ4M8A8nH0Y2wKM2QpuiMlmq5G3133BoCw7Sb5FUBVavyN0HaveXVdC3K
lgxo5Z+7xYi3Nqce4CMKNwSzwOKG+2650pl8HevSW6larHNsR+imFtd+mJHYRvGtj3HafBgjZuJx
DEfYmtldN8Z3NbV2Sk7TpoXgeGibkbfO7Bs7w1FFZPWt2lhBSklVge3TFLhKc9zHWwpGCJDl1UsH
GswPNMsZK8vG7HxKjygXKl0kTuYe22Wqn5vK+L64XXBPFV16g9g8nxu/E/sq4zLrxjJ2paeSG1t2
e7OIT6kSB4Qh41XWfLBXGoewQgCvAxUf6tK4z4N6HwzzSyLHlybMaGaasQn4/YHVbGuOIbFUbV83
43BpJoHA33bXhCt2oTuPUTHDiXXxciPrpA84QSnB0U6EpeW+AxQ71+FdONnHqVqt4AFfE/5YTUSA
NrhkeHYW49nKOvOqC5qLCpIH+CQP8GjxOy/Zqym7Ay0O1WZxHXqQGqprBnHu3fC8LHoXdO0N/G6O
JZxgeFXDxID2aTT+3pn6g9J6xxzjVAIs5cUyAD12G2FFhPHma4Ftb9fJ8JRV8QWASBIBTgbzoOJT
2FZ7u1IvVVkF26S0QCNzqNVI3wCIfsA1XJ/dFqyB6Xs7v/QBI5YWwtqGsKzJmbWRdsAZVRTNtsuV
8vYkvKGfkg4Pnzkwjo+hGaew6EyjwNFI9TarSp7HeGZswDe3bskG+sHLel7T8xiWw9EtZHrTDUZx
AQ7T/RgayeJn9ANbxs7O7FtR9g3TLOwDxjnWzHxIObvik0mO+2LISh8NM1W3o+0lsFW1r1/aOG/v
2ow0TmRaNJztcZ6J+7jFJrbtLRl7p8Yuy93oiiJYXX8Bds5BTbt2sp4amU4WXvvRf/LaMb3H2ZJs
p2S+WwS4ggC3MRP+d621syWpynrXRvn8bvfLnfJ7G/yxyM9eMuNstdKcXD/RnvFV8wVxhw34wWKw
IImTyosrqmnvM8+iC/HNzNOb2EietGPRBMnvrXX5EHN4LpfpHqP8hUFwjS+KPsMqdO80uTGMSU1+
IzTdMVESD/G7i/XuLs1bkBs+9USNGcVLjg2rc967PvB3FaaTU4lIzNreKIcfoiXLNLh3I7fnLdOr
5LxQS7OrPd3cNXV/JSf5pcjwigydOT31vnitg/bFxxSDUalekaip/55rFy8pIHUsJvlylYEq3+R+
+iUtXAIuVm/KI5xObHiD+1LOQflY0aQnKh5Y7o3GpeBpAuJH+xa+b3vDrg9iZtzUIx7AxeLgmdCY
tU1lr6B110d/kCfD7h6yyb4byRduUy2oJLTd96bIm0OSzfqRJFYlryc91W+cy5L3ru6D+7Itur3O
gvIhaQWT3UyvQFGDvjqcOAwot3MSnFPlLfdaDk1k9Ml8AAHKekaMDmJ1ml+b4OkfecDfhl7fZ+zm
7+qwX8l4YVPs8lobzxyEmbjGCDuP89gvJ16L/abnxfrUVpzxwEPk974/zbQkhl+g7hp0avv3iZ1/
cbgOV41TN7sUw9OL4VXcCGzaht0wBOZz2XCin9Ii3Sm4OM/hwgDByyr30Uoomuw9C3shct8JfAAk
C9dT98RT0g8Ic96HK135gmfHhpjovHSWGVylWVXe5YnBPtzV+U0ZxJKtBCo60SNzk3dab0LyxEEv
p0i3AASo9NiZqYWIP+iP3B9uuCwoaKp/Q2YGReq2F9U16q1NmT7xxOwrHWI/JwZ/hTxS7/qurU7A
6EEtNmV1zGTcHpvWlc+2nuM86kPvq7BGsevYREdspay9E1YWVgIxgYqoih21hruM0dDG6WZxhJsQ
RFLPnowmNHby84+eBKzUCLs4AxiVex5AQMFuSPrBZSPTB8NXNSsS+/V+DmyoUuwVMSoJAUzEtrdl
Mw/EC2TnNY9Jb1Z0kgmvvxnbhYmVbUvz2XGx6wjRYiVNwvyVIQm8HOXhCsUMYF0JLI8H/PDMz4wZ
zPA43c+4oDkieuVJElEl4WmGGH5oPN9L4DrHuaUTVFcKzACsKOPUzF5+21ceBbqJA4CjSedm33g2
AfYgSR59s3Bv6ny6NipRbckAl68AptJXMgcuXaqDot+z9c03QTHQPmRw/D0gtYhIYIP9mJKsfwvD
PHWucypDd+joJXm+frA+2nXSzHmpy8FPT2xUeHZARGqR5tyQUO0DfIvFzHZRz60HVX6ZJAOkwB8x
wg2wvP1LY2Z1HW4grlbuce57JhUGU2ueb+VOEZTv8G0x5YwFD3QF5eMDFuL4TH9A35xkDCaVKTWz
3bM1QhT5Po6AX2kbmPp441VL3X/L+TfVVzvseRdYxWgn76GoM31tLqOXnVQ1DcnORFZ4Garx36qE
x2oHN6A2NrkISK/wkkCLnNn1QxKZTOvQdbHtnnhXeA1HIC/JHk1Yu+8w8L37jgN/AkthlRN6kLn5
ie3p7LChqIfjBLgjuJSSTd7ZCSWxrngcCnWEA0B8lkhcGtUFbNmjlrQVjBDY8BcwCPENLFtCzz3G
18m202gQ2tFnwg9ldWuTFrov54nySXsy7WMqJc2MvZvGnK+YOzLP7qvZfK9wnNNkZAbN91EYg3M3
S2+NNrmVAyKe+p5k2yXK0PteN1N3ZCxfATdLPeD/iJcV/bKBSZ+nv6J4znYWjwGxqIZfzxBbjtsH
azEus6OZyAbdO/2sB1uoQ6jaB60K9bXJGT+H1oehKAhphrseOLzsiaFuxpblJrS6o2TEfFkYt24D
cFNXXO3XlF1tKum7HM1lV/hqeR3KbOsETCPnAZ9lsTC748TFvGE3K04+RJFoHM4ZuKyH+HTvNK3P
UfNbn6oeKpZnIBsl9AFzigdgRP4Qokb/mYXBEaP8NysZvdvGk+amCPFzyqS740foV8A98mSHk/ti
Wm1+nFz9HowOr+50oRGU3faOI1SKF7sTPhhac9nklC1xiRlT7gY4LczrChkCFHLMsfEuqoTSus1D
yWpAM8J8GBwZpJu6BSW1x51b2deTb9bvNIAlHdmDTDrnblAVychylVv3lhK5OtIPzYHeoew02Nbp
yLmg8W2OJ5wbp4npThkeGrIOzjWNLhDXujZwwyjt26ze2aqj7xIOCF7Jphb1GnxIg2FP74g2r/xq
MNy7eJK+dwSdB8XCMbAYxPXiFjcWcVIPxpFp0w+jGE4cLSkEdHA98nv72J+JSPAWCo64ORK1b7pR
FBd2zDp5Gsu5tK8LDV5j70mD/5xZhYINWTdg6XY7EHVb6vi6d8IYuBc+0nSfus6aTomDBNt8XzQ2
tt9lth8LW/XWVTjS+HE0CVGrY1BBayQH8O9lQgb5VH2TEJKze+qS8uqm6JB1tqaahpbMapuQEQ1J
YBk3oUdt3pF/OWaAQbPhlTUSpx/tvrtLnJ4TlvALuq7w7H9ghx6ohc2Xcd9LezR2NkYF9TKFdbiz
e91mIJ3S4VgZHAPLkvHGfWG2/REfmVo1n5duHKxgQ+oOJrZCvUzYd94uSZ2d0OJ+hP7yhVcqhyw2
4FddTwyOxZvEggMxWwblsUpDjzrkaXV+KGY5tjseKtEsu3RJm4hIHxkmss+Q9R21OoypvFvF91mj
a5GTnOzPKciNPZp5/DWuxUC1QeukX6shS9Ue6pKqOeX3fX5kBM3eUvbjfE1/YcqmLuNecAebjgrf
ZhCUll5IrBcOsshAoCyQSjBXU+68i5tizrFwz+zcYYYNT6ussp8oFv6q+wKQEhHG+qMzink39e51
EhfEJYnfXgwgoxfKK1V2UHTz0q6wJKfFNB8nUeP5gXq0x57hMcgpfVA+a+PA3IXD3kgmcc5YIjqo
QbNxEFP5vUyMnN6BuHsUveBUw0DO4S+ZMYNT7v4t5KI9psgn3/Dzqy0s7AGYg1NHJHsIJpuNwXc6
Zy272Znx1tKbznEZ7OxcW7G+9zmp3vvcdxGdi1+cehH4q71JvJdMERDO/FFsUTjm5wKh9SUFDnOB
BfXVVgx2lFUFO1ha8SWOp1bvSHPfV/QgsTJQ5OqLur0JesA7fTMGd7RUqphRHtfJnEtCOPVQyFMf
juUh8IrwnSjXeGilaq4t0gK3NlGZjc+EktO3KzYEW1ntuvTFMmP7ym+n974QJYW/wcnPYn096w60
j2mPt+Ho22fsRS0KU9+++VmRxVurExSL9fU6I81t2exRE+1d6QLH37q+7bxPRkpkxwj/i7rzWK4c
SbP0q4zNHmXQcCxmc7WguFRBsYEFgwxo6e6AA08/382s6ckqm+6pWvYyLZLBIC/g/otzvkO80VaW
NU9YOYXzzz4qC2DRieXS9hf5JWZx95b5s3qbsCztHc9+IJ/Wu/WcJbzXHpshCoxmOdlsjsEzsjK7
myhFdiQGj19+0MuHBmX7BTXzqXAi5kZOOEUHBgpMrYLBY1BESLyfrXFKe+9Zv4iVwgCw9dq5uZN+
ah+GCB0A5iuuZpxCRUlykV1tQ4Q6pFjbJLJkRCrsrIwkADg9V2+c6jrOVQHBsO4Mc+IMs4BVumeg
cOGe5FVCm2FdwTvtApvp/pQ6vCoC2JsnoifPbmgHUG/uWUgSHdRkibvPKpeePbIqG0Zbs+wW3+5v
U2scPqO58O6KcvzWNrwjeiUsBRMEx6hNIIB6NS4MuHtg+8nIIIiE4C0HVCALYzvY+0AmLfJSEv/B
uNH03snOjTfJSKYDRrrgEYg/lcfQVdtlacQdAxwgoG1yGIPlQP+W76QNhKyzzSOaEOt5hoDyMLAV
o3zN2x3PP/KI2Cb6o8q9V+kAH13ZSeAd04AncWVMGz0mwNM2+IaqYzyM8aErdHLQRcSELo8xJ9gt
ZL/wWDbZ8o6ajql2yuzRLsLhAZyh3GSU/XS0siiftDc5b1PgpnBCSU4ZITIyxwnde9fEP0qApuhn
SJPcY2THQ9uiLUCORzQxBf41ick9lPni7ZOs1Jel0xVlRoUngBXHtzcl8qsum++qaCYcLFr/HMlq
vsPy2eO/BdDHkE7zfdjpsew2a5uV+FoQe01hU1SnOZI7Qa7yiuX2Dq7UwSTNeAxC0J6RCU6uCyHE
gyJHZPn8jluoIBd9fKnr8ldAIheHCdAmiLGroLHxVwO1olxAL5i4JNnYZAng6HTrq2v5Wt+QhEqg
etOtmauYm5JunIwLkz0yCm/Oxq4eRyrnURBev2nJNGDmzDrSQ3Z7IoiMhzWYaZnT2pozQA99jltz
TM/oPBQfBGciyEQu4JoZVjUuT9gZ2k3JIbodeYgh10ukVHa8TbX/HNnFZ41ebAduI92wENxSezkv
yikPjNoBwMfzRyfhTwp+N99Wy32Ue1Pur0NvfsEnPjkrSINIBmu5zDiOjchO1lLHr0md1AwsSSHg
K4iq30DIkwWpSzQGGl842cVBY50rXCObdpysZyM7dXL1NJ9xoXClZbo8xEzTGMIbeS97wUApIn6a
NXF2FmUE1BKh5p2oOmbojJ1nIvv2zBRpQmi71o3wUP7FmO4LkkWec9tCrsShum2A/u9absGdD65s
OxNjuumYvdymTsgs2MaC2uSOXDsyis8KNv8qI4/q0U6i+Qbgfv8SJDSx8P3LNyu0jvNsndpZQ+Id
i7a9YYq9ttXwkeugvmgdxKSI1fnJxXR26AdLviTCd85Db4ubNu37L4bH9jm3+vTsOA02Zi/X6JUL
+x6FF2gGzjO2DqzJWPqkzTpQRX3oZkSEoBepGdsl5wX1yu2Mp37nuhZgEL8M1EWHjUW+GWuLlMb/
ubM6cSEBk5PdYRbmpotZMMFX7aPtdj+FBzlCVlyHOzmPLQlsbbgFVlvgzJnVZwzmZVUhql7R3HE8
1+4ZBKEebmfG3I/plLEZXjAuO3joi/hkjYwaryUjG6CWnKPeKTcE6Zo9MxMHV05lEWPMT9AQ2bsq
8DQ2u7KS8hQaE5OZNM/i1JakVbDkbj9mThpz4K2OnwAfV+m66GqzySIJYU5B1z3MxuEMyLFdzcjV
DnU0qy3aBN62PBiG12SgxGT2IeJhM9oj2RlM7uyzwTd3SpmpuGtP99GLn7r27wxg4UEN1GTjnPn2
SxeE8mHyfeulybV7OzTRcFrU8opxr741tFgPXhEMpzoJ20ernmsS8bDJHkMcXOBGAheTIo6ueOM1
I5092Ra3jParbUBjSEIhY/z2WIUNp3w4pg7z63QYfXzL6bAOYcbqdRt0za/ZazJNZPuSvGS9gmBL
jhk7FYu7QJCtsVbK5rGR8VjwyOetHa+6Ni+e3W4O/BWqOFds8rYnuTF05FlJWe450KjZqmBBA0bf
OCH5jZydVAvhDyzan9AwkMgy6/ZiwWAWz/XE6RfibMQyaHnivmegd8X94qD9cQW5UjzBxDmJpknW
dOShd3AbBg12V5O/YbKWlYdvxqBdZWMHDtfxdfptA1BmLxoh0+qy8uR6jfPpyak/KYx83SbArFwl
3nLTgU7FUD42t+1kJa/usnxmphFs5Nl9lwHnGBjTm7KMzJ1n4ERFnTURQAjgc+f57Re+rqOyYZn0
cXELivM95yFnmmhydw1Ff0SYFIgtlsWSxqbr6nqN6qq5D1BMpVtEaJx6VNsHJ7F6YLY5kyXtFTjV
3KTdAyUl1CkkXoefKbQiJEjCX41h9IsxXr6DAL6XAKW2mW7kbVWMw3qoSpv1FRYFJNnhCrARz/8Q
kCg9D/XRpWlYewYiZJQickBMua97R70WFnk/cZukcOFVPxwYR/W8QAghaHavjmuTXvh9oyO6etQA
YBi0p1M77haMOLsymxkeY2wj40Z1G5CjuXWO7aV+Hlt6z01YT8LhD5vbxXdg0MQdUBzyJy1CizuH
HW3E9pgKiqEX+1GfZRCoXcsXW5Or4ijThhqdP7O3kkOaBXLd20zMkKjQkKSHMfSILwpsYh9ShCU7
xn+WXjeTD2iMTwufAfuhyEeEZYKP0YMpy+V/ffrcIDrQYam3K2Px4BAjQeEAHR7PsdW9edhNScZq
/ehtCCy0gtEw17cqCchBswl+W1H0Jey86JdTbWOVH+VD5jHSlBXxyyRptcsxZwD7/xVdIqn8R8kl
Kp3QtvFqCXpf8U/ybwgOCjhi+3c5/SKG2aynOgzJLOOQYxhDicCZde06VZQc50monyzrIxbBSg4Y
ZGK64MOUJBVPrGkQuHIamkvMRpJqrDDQThflaXfTVSqzvmuF0R5vaVtPf+qH/y1j378QCvyvQRf/
G0UHR/BH/nPb31ZledvlP//q+7t+xZ++P3x619EtM2bCMjD4XSOA//T9ee7fcAMCmgPOQiGNteU/
fH+OD2/Rw2fjs+JBxX9Vmf8f3iK4RfrVOEY7e7VtIY7/N2KDgz8U+n95OD0UXDgEojjAU4I2+JoI
81f/RVHNxqbvyVZp6bTRaayH4OJ2QW8h8nLT4TQUKtX0T00bXinCHpu9Dfl61rschkGSZei7w1uf
DQhBmzhMCVqJRk2mah5VxbtHhmd2Qk19jVAgrS6k2R5EuXWyLhRHkKlkhA2aQwywfuH4+wIj4jvW
3+QiW2TDLAFKBFlWMPfjanEd0hUQkH+UNQ01SBaJJKSonOWJxVkP2Wuw7RjwetmNm1B0EXg7M+UP
Xu+pS5JWgJ4o2gOzt4MBGwh/SUBmQT91JYqJbji75DYFp6tksGIbBaZn3zdB57zIvJi6Y18AJYP0
FVfA2VGGpkd69DjZjP6Qpjtu/ZSxqN3H9j2cAovUPQzb6Y7ZfWZWTDWhRocRzBSKfYvJKo5dgyPx
vmjV4iFNEESvIQ7oZ26pkN0kbCuluGa6cIFVvQHBggQmaIcOX3nUOD6JgKZARqtnXabLUwSuXT6P
V8YzJ1gbZFJ8Iua+JqSxWaJmeBgjydpv3Y9WVsR3GsKtnB5dq26uyk2Ztbo+MnUOJNCEHPRSvzwu
IdJAvR75odi+lrIh22ocvXyCIKzx6YNEGOJoV7a11NvQaREv12HvdWf0qfUVs1GVHw4EsUKvDKl+
4jLNmYPcBRM5e/t4aMantOJ92fpFhAg7MK7TPLZ975W3nmQuvo+qEbe1R8YiiXOkoWTMJDStOOGX
8JucdGmDjZe7kXuknWrJZUEY3gEBnvo4P8wByVzErBm50SpBv1bAghg3Q8FceOung4lInUx9nirw
W97JnTO7vW3nq/IcenPzHDeIK1bk/qpLOo58pePxzKFfjfyNJI0DjHm6iEsmpXE2cvI9Bi78VTd8
QsU9KRJNB2NMUPCifzVvUVRM5Dm2Yro+txAJ8x3Ln8Ic2RYmlByhRuwgkHVMW8JMZndvkAul/GZy
dOCmEgEJAcFg3A+XEIpyAxcM2XLrwf86x8ZF6zYLVk4sTJO0Gx6ceIgeY6ebcjYJNuTxfkmSZKZw
tgfn5co/q/dulk/BLudZ76iyrVYfU8DX7jGJodZQfkiWhLcBre9EwZwnfvhmO2mLEsALs8LdFsoX
2dtYguK7x1vDREoVqvI/4IjZTEFZ01vWLlexFaGKNQwd7tHpTd5twMs/3mV9nSaoV1XQ/nIQzBqk
pFl4AfDQQOPO0E7oke3f2g3rgaVN399ZvcPS2Rkd8dAzAK0OlelGnAattM4Zc9NxPbUe/XRe6s5f
9yZ3WmrB0n5wUyZ6W9vK0NyKtDTWil1YnYKXBSqggb6hj4rZr2vCOZn5VUH2kNI37fmutaF8XlCF
aTbuDbvDGgBLqIlo3tm1zo/RFRq1KktBFkwBKVCjWAy7T9Q0M+vGZDIQTVAfYTwtrPgktEMQQcMz
8hBytT9mRZ6FW05TMhdHR2YDWsdyhFkNf8KHQ8NSCECXSF+Kdpx/SnzLJbG6NUOHaxq32fXQQxRA
l7z6TvP4armxZvFpUCfjG7F7+yMEJ+VsCH0TRz8LwFpPnlOeksRGY9Y7FrrecQ4QSSkGgeACZCbc
bRsn2CiqEn3QykXwe1qQHPLg2B4oK6upzoMa/JexqfqMsJgagc8rSvfpCZgz58jsxOM3VocoOOUe
5SzIh4QGO5v9uw5BrNmyWgGszaBHLxvasxkzruAycLWNrBnXqRT7jIOORfLIhIgNFFs0Af6eFaxH
EN+OmyxbbmhByguAnDLYekvDC5W6I40UYHbnHUIicB9aifmBtXJqbec5xV+IH8LVDMIt3mSWKFdW
08q14T+uFsSfCj9EzPDEbDCB8BEMtQyJHK0ANW1GEU7xa1dc8UeJ4vBiq2xheGVHwGSU5SIAbQg9
MbGXyCIzlnZWGD7kRZxjlvBDPDHcmQFTyUoW9utgVaj9w7nIcRy6yhVrLA91tI4b3/lybQT3Wxyu
siHHzxRM21zvKkduhh43kIriCm2ZRySftJdh7yJljmhZOjpuhsRs5HaeqQZE5Cxozx3iTfBZtdDk
CAFmuu1d9KggLDqf3pskDGJSCGf29AtiZ/2EmoNYallV/YVXgJ+VcnZWqxij3bFmWowi13Pa18Xl
2WBplcEEcXDjo1xAX6LPoV5Kt1kFeR+Uv5sMBd6RZ6ODWoQlkxEjw4zrP3IeShrOOEONAkmp+hFB
x8PioTOdPtNTWtDB0en0nwjOC367LtpQ5lOU77a/VcsAe5wQB8J1NnW1FPauy1TqbqUgTHUti86y
N7LgmF4TSlMgGZmiwqLbJPAQ9bGiw1zsar6U/PJIz8EjDa4kUQ4UpxHO+ba0AL3z/804flX8OBcW
AS9uZebnibDbO6giguHK1PdvAes3bCrGMDUHEckecmGZ8xvr/gJTstTNXWxP+VM8++rixgla0yaN
l9dYJf4H/9TxvQDPeJuT9oK+YMi7hyrMhmdv7AgTSz1T6l3tcz2udB4zY+IRI6ODkE8U6nXW0h8a
kaPCz2IoRlCr7JBSxmsns0Y5AVSugnaE0KM2y00i8dyvnaZOD9yoishhAh93Yd6n9T4LfXVq+FHk
OgKp9mgFBilN7tntTVy6A0oS9GA/pJiGuzFNXAkjqiuYE3fya5IyeCzLpPY3jt056XYWBTLoMIEJ
tqb/SPaVH6BkG5upAVoyTdERiU3AfnTqkPLkBtL8zvaq9oWdDulcQwqK0pVT96VIK/BYXJjhjQoN
IhY8SO8XB6zhKvYDDNe9KRUjBJEM91nUNcx/l7FH9waGlSlrnFgd/mg9HVST5ExZHFnezF7nUnCy
yv9FOhDOhDGfSDimv74qWOYZcFLdh80zlD+PEWudFhHSfUHN0zQtoiIdDsA8Y4ZAzKeGMXy3nRJV
0+y1YQMH1YHWN6Pk4bC3NOPJWjnAxBdidJpNHMep2MhIoWKtSI55165fvBWeQ3qJrpFo4GcKQQCj
RRASZYiuwTzQ1qu1jhbrawAAjKDGx7i4CnxeGDJQ5kSxpSGHcxWy53i5fn8mswbNHAGDXk/IGoTe
RJGsngQi5sbA2oPSnf0tZ5yHo6BNJ1Pvyo7tC+lTmbtRrkErl0EqQIiPcvJWR+3g7PFCBvk+JOkn
vYL6QrlJM20fyFkhiK6VrLHaakjErq6t6XFKCMzYzwHFIjybzOc3tlIuLOQ1opPgu+VHsp8mIzUd
Kg3sj5aZAjlAie/n8Z7hIH0EHuPFfgTJ7UTPg/ThsoVtKW+SthqtNTyd7sFSYAD58abhNe6rpvL2
LO5TuZsXC4zQKo8Y4cSrkAGjue0nt6tIIWsSCkCYnguZttzZYD5L0ccPA6bX+3RoeEbyTJvHJJQd
Qy+vc8yqwT4O74sy0mFUgIeGk9320ZMkCoUK4/t63PjEGWkUAt38Q6RV3p1xvDjQ47KJQKmwDhlC
Fm2X/swbhdBnZp5KaSISTI+oIcA+NSyiNvhkU/XnqOHfatD/te77v1seqnsFl/7nPfhTxy/zrw34
H///3zvwv3n4YPHeC1w5DjDR/+jALUf8DWN+LK4AlD8AO3+JPPD+Bn0Yp04E4xtvm88f/b0Fd6O/
YXu3UQLBibexcIb/Tgvu8IX/MCDCnO/RedPUR47rRjAe/qkHRx4s87Iaf7PcEuNDFvkjLth4Ujah
eLGk5eNKy5gpQjZ2LMafSR4sezZU/jdg8Cp9T5pEe/twqD2mw2KZy9c0wqi2kUg7rvJqdC7O6Hn6
p479GAsMqTvlGn0BlrOgiwazHqtAg/nLF3d4Qukac+pUHoPeKMWzRkJNOG41J7DcL+N1CGWW3h6p
EHubN3ypgQzEFfF12yLk5cjrRfSsdrr+AnYzxozmWrOzsYlQH9EFFyQyLWRaIYFFVPuShQSgrFOK
jGGP7qL57TUy8yi03aK/I0CxfxduGTpY5mckKNlgaKSn5rqzUxUr8xG1LhU6rzbkZxm5pBq3lu1u
+UtuYJb57rZiCPo4MXVOVp7p5nfeabRORo7aeoKi3pa7ggogPM2IgyHlI7d5zh3qvzSs8mmfEdlO
oJwY+D0OFovMjVSmNx98NVgB3dHVPBP1RfRc3EN42A0Jl9raZpv8WDCmDW7HPCW53VNyAtC5XO+c
nj7/XV2nvGjLJED8jEyfr75GsfVEacQ4wAYuuhxYQOPRKyYzvQcNKLcdVxAxpODDs+WiuUTKnUBH
Ma2CHiHnasmdmLgV5WSnALItLQ1Tg7vUZvzxGC39mG+SIuenUIXbvSPxymDRTIn7MJE51a7blBUh
2NiFrnMcM7Ob4xk5SZ+Opr9TGTqXVTJJ0qdxR/b1Fnii3bOlCNsWo0a9nCKXlDwQrZV409JnDT3C
6r16GjRi3iYimrvyOxqbIEGqcAS8YyYMuvgX36e8Ln63XQZatW3I9Ppq6XQvEczLYo3dxQKC5jb+
T6cXfEiQtaZkl0hVi7USM9EGUuqi3wy8Uxk6PjALrGfK6RO8m3ZXrWtjLpXVYi+bvEw6tSZokjS1
ZWCNf0oNfM2dn7f4xpmoNgSs9TnTGdIH+cH47Y5LmJyxnkt73fvMw3dNHJsLe/prYxVNo/VU+Yrc
TAhuvGzKEQubg7rmL9VQo+hDBmMuBkTB7KPZu76KDHWQmhKyPvJXdAGOuQ/TJgx3M+A5BZTyzDPI
1ZVH+MSXXxImgK8y1nA0USDkbQvaIMji+AcVeIiIHAw933iJTfcuZKnc+6qsx2T35+O6QEIO3rRD
pbGpLbzJ6z8fumHKauxcHWsvyq4FOxxpAx5vB90KecUSYbqfjsHGZ/vIQz+mwZs7YJo/oioCEJqC
zMQoVsgHfice4ED6u3dLJaQUVUwDQmdiKVKhFv001uSrVZO0X0VZ2QfXc4tzxg53O0o3QAwMcYA1
FxnyqXCvS+vmd6rNsFkaRhm7q8n4LqquqyAQ93m2K9pB04omymMjbrNAaYrEfjUjlr6gIqcEZdz8
bjoR3V0XGC/xiIiIyjttP9gpxOdqzgHgzrjyprUuqS11A02YoXz1w066+Ajbtr0N9DwDbsQ9f/Em
BUVvLoR3SFE94xuZo+yFUPsnQX3q8EnlUDJ8e1TqQbiTBlTG3xCuhjRiedgFEvejJg0NS0Vg8Ytu
K6wA5M3mCzz0NHdXcwA+k1XK/FjCM8k2JHsFl5A1xw21Kp+BZ+lnfRVCy0QGiBBgLItBMCnrFNSa
NBjyR6LWS8PvUGAwIAn1Jp3QkotrtmRcqZcyUsXd7M6/7YKSSZBsi38IpxSBBJyz1nGs2+SVheiT
XoaUWawebvjpwdMLrd9RrFW04XlyLGN8OV2l231X8uiOqvOwOeZFA9GeFxrvnZpWlhGE43ZsidZ4
2XlzC2dkmLWU8NztoMp+63aunzixwWOTKxWSgNXJfm/HEIRXXVRn91Pcx+WW/mrAjyTRm1Z+yEwh
405wr5v64maJ/TQDxS71L0G5y24Z0YVFzu2Y/GzxHh0w+rofuh7wj6Is7j/z3GIBxcRjfuoRPO7t
PAXMywIWDDTrYDQYsc8sq01DRHhVhf2QsnbPSaJv6qmM1g36oRP0mf5QNdf43bkBiq1dXe96xtcg
AKB4f3I1YjAre5WTi1uoQ912w5XdyKhTicZHmuZj7IJOU1gtrS6f2MqocvyyWoCoYTb+Tmjmb2Et
IbKgFHmZ0T6+Y/aOPoBmT6hdZfep6KTwRVwVE4OdiJoh0ehscp4LvlUZR+ei6Ir4bFdj/+j7c7IR
jjD5BnlA9z3bSv4WhewvnPB9j3fMDe5YK6hfjqOiJ42+Fi2iA3e+TZboBrLp0m2GCha+l7jioXPn
6GcNxfcBekD+yIFZb2WeLq+lcyVDiczhtOmSW3Jhl1+01s6rXvAQu1KqB2BldB3YdFaNPbcb1Okp
lrEkbzg/oniQd7WbLc8L9m7WvSU93ZZtVzceSrrF+L2lIiMauAIfsS3opvAL54MYVvB0ZmKok2t0
ycLL7sIgWC0eyAgsZI47kGmmq99CsaBHRdDJH2KAMbXiOBAVcIUFZYQLPRZ3rHJ38MNwKbjK5zIu
Jh6iFYmrHrzzvDDM2HKrfC1DNYY7VS7jGYA+4JsOKT5UZYl7to9GYszaHtHvw9wKeVD0CN91kban
BY2UWQWeh6C9ckKMhJkTofBeUILVWxzgGsev4TMQL2PsMAYRDSYwspSilmMuLQLx5vb8o9fGDopg
UwdYGw8J+P5qA2YaawdFULlpfV6uDQoRMkhbsnu/3YjwLHDtKRK+lG0FMCHLZWMRG7WbTJIu+G4A
kHLdEfDLLiLC5GBrt0ZWSUtz0wUkUjJyGWjVZO+G1uMUoXlBiMP2eSu4N+Gwh07lfLS573xoL2IP
qWPsbfXs+90+yCmFuANsRNQN6PBsOyxjpy8YNk1+g3qSqWCXzK46pYGODZ+E8sqbuIjlW04O6gM3
Mlp+HywIkheqjmJlIT7jHB667kvPKqj2dkuruC8NyLBdZAjGI6LA8Q6Aw2q2QaMCXsFEuFuPi8B3
AOErtK5jEqpWPyFm5aHqfTSeOcKoSzBFABTKzOn22ivjc93pWGxdCjy2BoCMD7NN0hGHSR6eiR4O
7HXOHv3gkXn16GrIQRu/84PfFEd3IesrorKl20cnx6MhX0XhggAj7mJpeCRzqyaYxrCIRmh8rhla
+XtbJ7pcQ/Au/XNbG55/yxZXEAGeuBzCQty/Rx1hpmgqJni53KGkUZj2wU9Ylm1sbccZQmabosOM
IIk2qDDsetVYPqkZopx52Sv6HsynMK9gotTZz4FclSc05FzLixzK28HR4XfqIHDDYTqvk4BqC04D
0aNlVXcfsZPCBiqyiq9Peh0i3/E7DO25Ggsk7XMDe1dirCefaMlDDOcSz/2BsYkeV9OY4/QL6gk8
Q20vfb8ncdNl7rEEFmaoAtvcogPLOdH4sLvpgF39QKwCGyWNG/E20Rxv8sC/+oizXPzoPRtxyiI5
e9YqjDsI9xlrGwwo6O7qiNd3CBv+mZnXuj9EVzQ3cWP4/c+eIqAamEZ0E45BDJvG1v4L+cHtO6mT
475UcfHh52C8cSW25stVTv/AjJFRaUKWtH/UyNSPDalWE+50uynXgdb2RyL/iJ/4ownIKse4N0Q5
/ShSTyQgJpZ+2Y3L1IqDEhOcC9/yM4gUSQLnA/jwb1SvOZGlgNa5/8XR8YS6iWXTFuveQjW+qTNv
IVcGjQvj+Rg0ULa43vKaOcPyQztEo2wdJq5P0ThEkqDf2jtXiCa/XC9piWc1hl2b4AkDpeM7a/t6
WAQOUtl164/yMLDUfaL8vuoZUacIdl6HLrk2hEx1C0bGPBcxU82jzKxh27F5PGLV+wpChVwR59uR
l25CLChSlDqDXfMhKwhFwAYgQIoue/DzoPge/Nr/rcfAeqzjHMW1yeKnFLTslq22t3Ejq7ZI07jC
MLDqR5eQ1/eblQmS9Y6W5U2hCe7WLWpAb4PSA6h0P8zRO+gij92utGfAz3xk7NNC/rvF4Xs/ujEb
o6xVu6sGEHJ11YIEN6MF5pls6MPo+s0Jv4HZc1mSeUlPKaqIJTH0ODZH7OMuNpXHnuyA1xz22Ytj
oZtxB5/Dwvbcw3LVxwHuu/et3iWTaLqOt/spwx0vF29LcTLsw9ltLq7lYdzjaS/TPT4dfTT4ydDy
OOOLwQu7j1IK+N72diRmjPdSuYA7iAONb5Yq+mrB4iyrMslsXtF4qc+iyYuDQjHKfjPVuOXj3BWn
vCVuiNvnO5vS9Cu0+vHAdtXbCg5V5o6tFd7YBZbSDaA6wrFUUMTYuVCHPHJKVresBeotgzIUxxX0
Jp+7nng2vGpxvEMyFL61JKNC+yDkkJkYpa3tCbyjIEYJXh0uNRvSbeZN4y1pyt+B4qtG7JDHIfSq
s19Y7gGb7DrnQvO3rJrqb+bGHrETsr+PKxkuVHjtEOwKFuHBPisbdcciD6F3krD17Rx89FaaVlsZ
Q5WxdJTB8MF1wmJG9YSiVzGGAuSh1NeJBMpVoD8+2SqBAyKbn0vamRPlhTqUmMZuKpw04JyEf+/W
svox1tkIiUYMoPkDLvrXqTAzZARC4FHhkmKBBzufdl6FtNjl+TwmHcYxpp5T/Okjo4NxYkOg6Tyg
Gh1eEXV2piqx2Mn16GYVsSS/K3xfd5FDVcM5GbP/wXFT7icrnD+jya/uZdd1+hSEwXiRkcVLBJ+R
495aiuHLNtlAwVwqXDW18gD00RNC13OafRlF5jMpG+FgkMWUubLmtAWYxiLvwGPMUDYakLujK8j1
ky9qC6u2B004s4Nkjd2lJdmMtmnboRv0t5I15q5P3He/h7HRFG2+rhtH7YJ+Kkhdt6wP29jElIyo
aZ2iMOcMg/HR0H+sSmXhEtbIxyakIeOKdPnkCLGe3sBRzXwYIs95MeQRo0G0wqDchop/swkd57UT
jKbZB7OMdMhiucBP6D+CtAkrunPZPgObYvabqvvKIJY4ImPjxYlKQiWfkQvUcBJibTMcRx9xgQBn
JfeMnPFyIj3/0SAs2YrQnvakRZfLzqSTz2ZVkXmIVKJ6pB68Gqc8RHJwQofPMmiGn4gnBiZm/fjL
TIpoaOgQ+D6sipl0hQWxQLqHQXfyT2bsu62sR+uOC7D/1CCYLqh/+/WQjOjSQvZAt8yK6xYmAHks
OLymY0uT9FCP4y6KKrFsInzdn0uuiI3h6o2PTlafSyBqK2dIsoPj1xwUeskOUcsMBTaNQhAXavE9
TDZheKznRLBR0aypAUKwRntcVMsDm2/91gfzfGBdItWFDdu8Y4v1wXVcPxWigQNQ1tWlnrOj5qfd
a0vzomMf0d/+FE7BaSEaxT6lkZDTlpW39bEMQf8manXXFaSftgw/1wZ5+1ueNvYj5iC0kCz7GKDZ
+Xtcyu6AAYd5YWQ9Qdszq4JR2XygZo5nxhgW1TZ9MpEIU1jfjKwJMY2Vzd4bkvDDqnNgLHBlbws+
JYVzn0xVxBFmBca+OTLrIV5duvNRZ771KPGFH6l5Al4F79GJtD4x9EvXIDmGHTgT/zbx8Su1eWRl
W3dRrD9j6UVI44QzUwIEOr+zB3bECeqXwyTbAZkBCeznuB0Ns7mu+YgyLHZ9Nf9GCz3terfKf7iV
pymsML2oOChOJMEPtyhuwjs3AqNkXUOMx+aLRb39HEjJGwQXubmv8Hv57Dt+KIA5+Y0lGvWD+C3r
1DdCvQs8+mgkvLJ1LwV1hPlogmsOwRhpMnXICyeqgX4oZNw15akDwaEGZEWkydT0l3ypGaZGFTfP
JrN7+RzVIRWgN9C+sIhiEpT4ud3vM29kcNl7KVUqG272MnA97RcM/XrTj9cQkjQb/bPV2PwPNPbh
Zfan+pkbdxh3YZNTS7VTmwZX0AvjgZFmpN44HV7sM+EGSbZpM4qqVSbKKd8GxjHdDZVJXGx6NXDM
kMtI08VnKhg+ZTVb479M92G+cXg1/4ML4gKTV8n/9T//XxPzAJAuBaXNqD/8J+4syotkcr34W4TR
DJ1F25iHFz8r13PL+sxvdUIAQzLMd1GJMPS//t5XIvH/Vcxdp/XIwl0vDIDlI+dj+v8PijkRjhIO
x/JTtLK5zWNP7wk3KjYLQ9dNjkbpACBCP1pJ6dcsrC17919/+z+Cbv/h+4cRM4Nr6+GLKIr+OXx0
Ev+buzNbrhs5s/WrOPoeFZiHiO6+wB45ShxEkbxBUBQFJIAEMjElgKfvDyr7uFQRx3Uc5659Yaus
IrmJjZ34h7W+NXZ5oQX79hq1HjMuy6xn5BloK0YlcQjmLLmJkFlwh0eTNY9EEk3ryKhg2XrsMQN9
XmLLG7lCW0nsE1rWE/omyLQXAduHXcshppCRRFLtE2mK+P7f/RXiiIfuFii1PXtD/09vXxEFhTWH
DMNX2ylYnNlNxAyUpJKFlDE/mB4Vbgibh1fCXUTSr03iXun3xy5iQHsw3ciIibYF3/kSiLm6yEZr
qa+QpWG2CgoXCz5OTQ3NdQV/j/0Gf9P1X/wKv/KVuQsonWB6slVKAv7H/9POxgKlxzzex9fvZBUM
0K5glG81jQvadmLAeBgqYpOo9ireo6KJubjwUrZLj7X9yccyJ09rZ81Iy36+C5a2wvovAP9/ghH/
fJEITKG2kzKMlST6k/LY83heRBkJRCFJrdMp86ywvcKjz+ui9rgbCiM+kmpg3VRWKxf5512RIAPq
Dq7O3fAAIpDt8xx1BSzHJViTv/gc/8Tv//FmjreYXi/g4+QGto/o5tcPE4ErbIILWKAu2bL+2auW
On6tc61QqSx8wt+k5qrtjVX41Q3ucISHnJtFeZsvYVtcYUXMycwlgp6FFqK2+sgurM+Ry/X+ikEQ
Wbcqt7UQI4GCfLZhcZ+CIENSBD80JJQN75l/1BTQ814CsttGOjo+WTGSAr6htH7QOpX3nu0xdBWa
5cluhsX6pgoTmzvTF+FjMsNTSD1W1O1f3WPbx+DXi7NZt9wYjxV45C1a/ZeThsVFoUhxBlQ11sl0
//uh2pM0O58cxQzylucCDKlQsI/Zs7Zfwot87tf6NkF2CmlKL4PD9GOuKA9r3fBZglTExyjTs7Nc
SaE93NqDGcL45l9/OtztDPz1lSNIcGIfUGXCn/6cXL6yW5EReylAwsVc3FoipjsbB7Fi+qLsaw9N
0PreTd8N9ISdEO5yRSIVGtrAbvizT98JNEf34pQ0rGh3jYMP/MxzoCqvbCKe/CNWYGwBbHbJuNLV
yPYpljlf6s4x2cCoZO3E7OOOLOI3FcpqvWBwVD6zo7CXx3/9y/76PIhclNsMVEN/u41tjqU/vUuw
QhfwEBk6EgBmWxOQ7wgxqy+kLdUlrCJGGnYLzHDwgZQs1pZl+K9fgPvrWcQr4CIjrAtspNzAx3/u
l/8Q5EFSULBAf2MkXkDcOYa541MHk7vNzufnVorLHPkXSYbbW1jk4RLZ3m0nq5O770GBn2hXKwLN
9i7z5QzkIePWI5i58bUpeY7TQGfZhTWZTB8C5OynYKxqtdf06wR+BSvUjxRAkHUIUH7I01/8cn++
vGzYPZDVjhOExKWHnvvrhyAowtzOwgHM7KShMMMc2+Hx5tUz5EhuaIRH0N0OYqwMINKbshsmolHU
VdnBjmMIgSZp0OG2dph8wuLq7aelLB9c0q0W1mJO8JCM8OnCkWjuW+ytTQmemtTuvW0b5wbbYoQ8
x2HyD0utrPYKAiE0ED51BziH3T0uVvVXSQXOlmfxzw8PkSy00zYHYgRmF0R3/KczETluRJZZ/X3w
ttWgx+KGNqiFwrqbUCU0u5jp2UQy+NzegJibCWfY8r1oK+jMBu0V81/Qyf+kT9heEMmxgeO5KBRC
vAx/qngInkLS52wUZ8Pj/KIdlfVAZngTwc52Mr2fvXD5MukJ2BF40UwcTIAF+jpJGrLHgnGAx2HY
tSN+z4MEgWBcDodS2uFt5FWecxzJbv3RCZL3rgKl5c04Nbp+sE080yJuO1oOGvXiqj54DEZWDsQB
kyQDJ47/l6hGxb7BniBfLPmm1M6tuKqPfWZxi7QDGCl76ulAg76tPIAHknp3kU4PQZBNfA7nyhPi
hLuIqHAEyAwca/qKgm9p/AWKLzKM56SBUpmS5coo2pW+l5+bCEgKUQ/OMUa5QC8cZGN2ALex9TpV
1s4HryRVDuW+BMSHE25TC1gucjTsU1/6ZOE7BS3tW1qVHYaDSSY3ta1CZ9e4Tg1NYpBU4EFdgwFS
XF0MXc7IxuznZ+vfkgv9//h5th/0zoC3E/Sj/X//599/8P5tePvlH4hlJzHvbvzolvuPHizBPxwr
27/5//qXf/v4+V0eF/XxX//x3o7NsH03eLq/6H42nv3/XSa0/5Dte/c2iPe/3X+APKj5Q/vjb0Px
8Tf05nn7RwXR9p1+FxB5zm+evRVT6Ih+d+r8w8LjuL/h38HbE/ChCPDr/FM/FPzGaZUEHMj05qx2
YlqYv+uHAD3/hgRyO623cw0FkftvCYhwRfxyYlAdkN5EgeBs/+Ex8LMO/MMDYIqbySLhEQIwMpaM
bIalkmk/ikW1P1q7Z8LYL6qG+u3JWtMmMoXe253rvqjQ2kZf4BBJ1K4JNU55yFTZHldvcYEQFqO/
RNwM7l6yOTshC44++7nQb+E45g/IKS37QComjBiTMb7At1gXAtif7aAvZzlxgQq/jHYiDvHalw6y
BWCZdgw2OTTi2s/LQadTMgLKHJfZ/Wr5DRy8rq3rL32Ut3CDPRtBf5hBYtl507xabCrWjkEAEpcB
qJl0111O6Oh7UWTzCxd9iK9aIEoWZm9OUJie1UBOaVvcjHaJ5HeoQuBVyYplt/XKdfMVh2vN2A/w
NYbVbVNiOp19EZ5o3mlA1/E8BTHL5kW02Dztfqgfe8zuVgr8dES/DafidfTXJWQi4rgne3CHlUqZ
uOqOIdhGZh3Mg4VMG1/ykEQ6bSKjv2qAVIoPRqlthNTENjE78/CWklJj2N5vE51TKxEss5tEVpSi
MDfPpoFEg427BMoVr6J+jf0Wk/zkdvwc3DL+j8Wu1k/SXSpIxZWfQyC1Vv88iEQh34+xzErYCsAk
1Go1ZyuzxXpMiOYF3WljVkmhpLRMcIYucI8ClwtXxC3HB3tubGb/oWU/qrIKQLxOUIfLaoifApYL
0wmxjffUZn3/XpHVAi8YiuzVCpf9w+vy6YnlFDkNZYdylCjn0L0rWt//Ho0TPFaGQ1BLZhbxDEqD
yRn2o/IARGNC7srUHcetfZuI9Lkrhkz3Xeo3vpVd4E7l2KfMMmK4qUgLh+0m8yjZyxYH/WEicfcI
3Ed5TPIC61WjHrsFO4Hrg8K5KZpz2KkcO1c2lJedl6OqFpPNqvwmzi20+T1LbBwf9YhuCYX71KVT
ZASj2ayZ+/gu6yONJN6vms6+Zmg2sBaatQyy225AdHOYbJ//jhO9iCdMUh3j6glRElEKovLtTQCx
BK+Li5GetQEBJYeWpSCM3DJJpmuI8Blz5y5pUbiTJEzulNIo7RMceNFOa6jRlypGObYrsdEig6qs
qN+HGSbiG6vB9/RMtryfPwDAhcKdYVgJqAzi1exHVML2l4lnCh7/xi2y19pNhHwadeiaW7tYQnXF
RKwMnvFKJfVVY2gcSM4dtUq+rTlrk3vExdhfZuBw/r0tQWbsCkOHcsJda8wtg+1ownrQsHFGx45h
ISUlw+IkGAHHHwjyMPaDr72J25p+HhF9iZC75E3kxzDRKwUiWy94qRlo5AwkNJtncLHhN+lLtfEe
1iZ8QW9buCioTP1k2NAYEDQdGrGcoIcdlpElvl7wtjGQHNjXSlPDHXSafvjwp0rGNyZibZlix/fh
1XTtbH1iy0Z1kHHMAHVi5zy+YfJfHxDLsRvi3C3Ffq4TJW4cLf0MDws+oHvigCtD5nns30Xs+apj
kbB/CGcXwg6dDocSHS/WqWwIzLXIQmN+5Mwkj27GNpxJHCQSIjd4S1PY9y2JoWzpH3g+lfIhKIW4
J9TXxe6MXehMcHLcYBKf8gkN6BCs2XFr9e8278T7SuzGsw/Q+l1EpT0eDTL+b9iCqY+o1ToJ1h2f
0fyiWWAOGDd6yfq6CrdY4MTrQFOGAJDSfKgB8HZG1P0dJRuU8RFSAqB+nsHZblgEF8sabaOPebbR
hP2GfRv3QO+fxIgoB/mLL28KN1lI0w6hou2a3AW2lYx1+wkBT4IBJVVEqP9wAbpWJ1wcMQTNPJsZ
3se1pFprRaxO02TXl5UqSd3hevrZLauh6kvo4oA5zCENRppkdvi5rkKAsk09Ey2hE5beuxwx1vOg
J++lJuyPvwsd9eJjpAwOBpgKysKw7vW9xkt5HazY1YDHyBCWQIu0cLcuIMP2NR/nJ/BZI5krU4GD
fnSFecFsHT1YWJCA1Xils9w4Kq9uQfBkP+CvgM9u4nx9ZObYmxOq2t6cQ28bymVxwTImQHz3SJ5m
w2BwRtuWdjxzknSJoAfufGJeMK7DVjp5ekwIVi+3lwrzooYCXg5iOfogGLg5moRbKQhcsNUFKNzp
UGUbgnaS8XJXyHp50f0Wo1tUhMNsw16Pm8u3bNgLXlYgSZO9Ak7gYe9kWj5GX7Dj0sSg7CH317O8
odhx53rn1uoTHs90Rg28kdFIpj8LuSSF1drXUtm4CnyK/oQSVfThDoF/F54rMytNdoSNBUuuxiLu
ZsI+tZ+7OsLGiHIOxakitBh6P9fULMl9DQaParoU5beaJ3OzM2vJcSZR5XzumaYB9sLH8wVDDAqC
ytT9J+4J+7XUTNj3sRLLmvZcjW9UNMDWDWEbL4h85TeHaWnBE9k1XGJPAw0ZG7hGRU/Xu1Y6+Q52
2LBRpzzAJeXlvIhALy1o6kTaPDaL+AIyEa+nqn0dXNud5i1EP8nwOrKBy8BWgZud2PPmDHTBSB5Y
YFgIAvnMQBFrNo4q2TAdGmEUJPI6qhuCGzrpWB9V3oftEeVe6R9zFmgXa458O8UHkYeghpzkeUrK
9hP5ioFEu0Fu8a5M2u6Tm9eb64nHtTi4czl+zpjmsftRHhu7eaC4ArWVQ59zRQ3fsco5mzrG8wCw
8PR6mAIdqff0U7Y4+MrjX8/EGk87JBo0UEKTInIk6LnIYNYX9TVutFid+2qkQDMhF5pZ8po1t6uw
lpep8+R0CqZp/eF1xDWmxCvH84GVYSav+xmXznbvrddh56nvwSysr1Xm5o/5kqswRY+VfFNNW/kp
Z+TyIYlsHvcrN+ZLNjMSOZrV8q67bOwnHIl+5xOiLcV5Ypr15mGECTYlmM9+dhthksxilw0lra3Q
QxB4ny5uH5GcNSLZFDOHyQ6MD46jgn3VlTeDIETZq7NLO5i0d9DdNEAVW8V3k0sFKlf08oGMD/2a
THP5PWdBWe0xfTHVQFgjXkEaIoaUQKe/jEWzfNAQqc+lwXG3i3F4PnYRSExtzPhG+Zrx/jmme+ep
3N21KpwBE7VONFH/qPJJBML54QKie0havZ6NJVtesbbc18m25P1oOQ1hXC0RLemCxvGdTGokHZhr
km+aVv/rwmDgLRpzlN7z2Dff1NptsRzVklwPXkh9lRUgsHZUl/GL5E65mSMCgBBSlITklJ4ZCBIZ
amI6Z9vF5pusKr42EdQ1gurLmWCb1oKQbctIfQu1Nt1uqVTkpUM3qsecuTUIwnnGjpajMel8VHOp
cbtRo1Bak4elqQOxi+A9XTgc+Tm7wMp85Uxj+ZRjTSS3nYM731krazmWij1hBvgMAlQm293iVhsF
U4eihtgrO6j2fdwF5ohUbfhQbt+9+lbZN8j/26w8GNhh7MbdwfqaAcJ9D9vQfiw5MRSa0YFuW1Dk
f1lKIHygF0vEYskQrud1haQEOaZF30Bsu5XtsmEOl0MQDBNuShIhELpndteeFZkcSUoyVJ5jZuiq
BhoKaqHzUEL03K26xJq9RtTTu66swBIyz1Ql8cns3lPqY+sRrDaeO8fy1SVfkj1pUaKydKmzrD1Q
HNxfDnnmHhBIvfg3c5018ox2KMSvbdWG8jKcwq+h4/dOyngXV3U8UbHvpkEqN61i8viYGpTtxzxD
fAW/Tr27d+POp2RdEp4sCJfKt4G7RDJBmHn4qGGyXxFl0wGyACTfpLIk7vA4i5DCKpsfehBm9p55
n9VnpxLBSxdbIITHsTO3lpXUzxliFULb1gT66+YAfyrAO8XHaLWK9YrespV7OjB/hWObmQ/CvjJG
irHDbAq175Af+biM56wFpXrI3Nos0D4JSYTJaruQJGj12n08+zSQuNeWZidrJ27AqmKQPPqzkct+
ghrlcfjKnttoqF11jm3ZwW4OBgQzYdVEmMJHzppjH9QlBk6Gzbw1RW4RyRAgyjj1y6be3nSXRzZK
CzKQcEA7B6Q9qcg3QduT1u46drcgs5i3gIaUN2ivJ/dY5mio8ZZb5GnIgKNsP4zIstN6mh1xRDhL
vYkut+4PVZixZFd1KMKHmjmQu/esnJYUgq3I2Q62PKZmRpowoFvkwyeghyyEmYrj9p08GTYXQ1zH
uGIaWJoH9K480O01qKnF1ywZ4S/WDaMsb26aE8VM/2iFVYu3O7RjFhHAyjfYl6PIbFCKUxYFf3CL
lsjbuDfGusfPEw2nntE4NsaQ0JKbcWkXNBl5zK9WmST5XjJKxNccbf2wAwosIwNtCvEfg75aLqvM
0eKM92H6outqtE4qVOhI26R33UuXpV3+xU7wIh5QvhicoUsNnq0rAoTSS+2Ifs/nheyhtYfUuAcL
4lcoJHkMgT8USXvSNbfWsQPKjVobkCtlp7fFBPleUeBpYh1k7WkJNfCNIGM60I3TBGOsqMf4xGCv
zi4Lr2fZ08u6UudaR2Vx4UZFHp2xnej2NjM1jFNS75S8cWUmxJnnvwD2SZ1XHMjNXIYLZdekMfbZ
gi16IP+W1nwmtPMYO4K32Q0sxBaU2eA6SNrU7vfMi5Q6qtBu5G2e+2sDHD+v9e1ceDwpnVqu5akM
jCzOagoL58ALrNpjhffVQ5SPb2Y3jFt0XtX3bF5zGsQfpW1W5xRtj3fEEVbiXRa8tBXgYxvEn0Z6
9foWvsKAl37V0MIG/NXiIgkWNvy5XlByWuviiqNvJgzXE/QUdddPYEH2VY2p+qjiMsLiSOACAXWM
/SN0Xg3FIEQr3cXHyRvRPBooj+bTgkNtuq0HMCHwJ0miuUuQuQvCenStdgNAa/MyBTn3I5P4dY3u
WTdnxXXi1cDGFlP1MwIxjvhFTV15abirCQ5yYcMfvQTg0uOIJhkwbhMTyIpSVTfLUdPidrTpTE4O
3FA6SXHEJy4642Idr6tBO8NOam9tD/Xsk3hGD68QH8hwKM5u6cP+cwmWI2uLHZre9wUq5kMYAmD5
VuEQe44jKfUlQXVrvGfm1xJNyiUmIws5wnDdef0y8EQV8GSHJfeWA9AJo06hJ+kyYx+tFpoq0mh2
aBMIpBJILuyDMR5vhgs8sDigD1diF+o5VBeigjJ+wQN+5E4Lui68155flPdj1KAZ9oJVyRPkAe0c
0YWO6EAcQdq8s24odfSO63jy2DGiIpnHZc+gFce3AjuOGcb1uvuS5KU3Q7qAlaoen8ZuGTtK365n
LZMSQuDipFV1fwumIvpsz7kkHQrEx2s8ON1pxQcXn5g4k0Q4d2vHwJpX3B6IsaYkhNFm7ww8mwcB
RBZw8Up2CQmGNbixEMbjY2i3aLlYgKG6ZvzYLIeSgaA4dCgwY0hqTtwefLGSXoS+KmecPYcXjN7Q
ohE/Qaw23Hz5EkMSZXNukuFWrC1mOYtG9xmtf4IgeAPlY1tnqZ6NbfQK4736tjhYflON7o8+y1oC
HhHM/S/xCwicGC7XmdOSGSKPc0kvOxcj3jK/qxe1d2WSvMJgQIa+OiHVikOxxaOkDHudduxYvvPh
tzq2xR2hMdPUO8vXTtAfXCxJPj+No5wEF7/DGkcFP1OKwsoYcfeWOWHCN3yYmi15apoHc1urEQjO
SbRdTyHV2nTOCDSaIg/3mJuIQ0wtFdK3kdPpzN154C4xt0y3yvxRZjOlxecO5J5320NGnixyRCQM
+iO8UzUc7ZDYSai0CFbVg10lGwyXgVKIv66szPsYryQi8DgL2rzbF51tUbhnAnFfChLHbh4dtKf6
EGNOQA0UVr7Ag8W8SB1RftigYnp/1AuI/sJVvgXHImPUWUwF3JqpE9bIEyCpQ3SHHh6/SbfkDtAL
TmTKVTRwqNJHpuInn6VtvEWtRqvzNm1mhHu4SjI++wV7Ld7sMI/um8pe5o9+cwuCNatHusorop0C
opPpaGhhpM6JQdjRIBccF5VC/vJeJMVkbmzV0dl1XmRPDqwUFrPYkyKWwDjejeuCehy1XPS3rOyW
7HVwEb09gi0YGF4KO6NLSMc2ZDCWNm0/lOTsNUngP1NQF/1jAN2HTSCJ7MV3V1imQLlN7Rs+RCqh
+E5kCx439cHmucww/an8lHNrtPc8kLJAp7IjpW/PY3I4kCiqL0svX750hTOXpyn2iNNK4zFCjrYN
eJEnML20/PVM6w+TWbsWIj/eOHmRtWuoL9HsEZI0FPME/GUu6g97yfQHOEfniRhnJj3CaBuou/Yp
D4UOC1ZbNIvqlA9VifrLaVbrwgd13WBhHaLrSA2dA8YvmXHIqzgj0MhBtJ3OXhPPp9gTjp/m+U9/
CH04p5illofeigWgql6b4dJbR3QsrN6BdGBDjamKdOPIfZzAjqAtc3occAnTJMZDtn5O0Cp8t8oa
/PywVNaDAmMBO8VRknU4E6YVii8f7ItmbovPk8t32mXGGm4YE+WAsLQh0MK0gzgw0JyDz43buugK
8G/luO08smyqwtTfW8SOT/2aGGsvahx0KairGWaq6RFqd1EmfjhMQbcYsAIeP5QzjDlMMHt3z/Yi
h1fQxtO79gZSXpmWKYpB6CDOoVxM99w2nuIXrif3vjTDJtkZFuedNi0/gjmr7qtmLuBBxyDG1iHU
X1Ako5PE6hBNWD6RJTNI33YrzmQI1bFVnB9NP2SI3U1MNz5j5iVuVK3Ra0vshUpxSnQfUzSGw14D
J71bInvY7DcRt9lkr+pccf/fZw2qzQMImunep0EhGxjb5Qc86OSecQhXZxo68zAkhEOkHGokLk6E
SH6GfMK+f1xn+MhWuWFDqR5KcVSoexeIhAKLGito81UGxIqlkyJANomElmk3rxSYlsqoRMnaoWs0
BaO/veTxVx0wcjDuYJ0Zv1kiAUjSYrr+0eb18DERtraHFW0TKMRBcW1lAY9vgQSBHp1BNI8ysZC4
IbeQbZ9qGNEuRDO8H9ZiHjNWL8UFDvPcsIZiJb93HcKjCP6JzM2cIGliyumXH/RRIuDqtvG1BEJu
EahrB/sShI+76xplzReuwM23q5Na/IDGHIpdOTSsawKcuMxHoLYGt6UhZ2pP4G/EmVJXPrmofgiz
2WJK4hw6Tr/ishtzPK3dwACJtHcydHu7gk+tORvtdNWW84h8HQdUWwp7OCYy7rM04VjyU2XlVPrs
wppqm9CwDgrRoiu05BaDD5re8CEznv0Ub8yyI+T84s7rbM1dhL0VcxiTpu8VhzvjECCRkF037Sp8
D+nbl1ik9LtFk/+U0OSw1MsGcT2RA3WrRunqHXklFvmjuRAMxyETw90Gor4ba7KpcDlk6I1zD++o
11l09DphE3JLXRjfqbnFrT+3NV+ZDT2mAYIWnei8hmhw9iMwqGfM7zmYjskLz+DIDXlAMePhne1q
wH0DWuRqh2cIyBwNoPtA+xZdZjl18qH3S7hLOHAJn+tmlnMpODPw22XYrOHO0+haX/q1HX6U6E+r
1Jb19D3yyUy8D4d+SPauvU2BmcWwDYrjdrwndSexrsKo8W5R7M5Rqv2hfA5lbd8ZmrDhhGWrE9fk
IjnXOi4TImvHbH1Cc+jgFC9cz2bo06gfPhG5I5FnLqVGTxTTnMKWKO5hVbdvoRdAYVtQ3z7ppM3n
1AY28v7vr+b/d5I8UGr9qxX9zbaHr3+laf78kt938aA4fmMP79porWyHvTsb999xmnH0G7pY6m3v
n1t6YhiH4r/+I2BN77OLR70CiBVsx/9ZxfvOb0EMYhPyq5fgK0WJ+g9twuffJTnIGlA55B/t3//5
j6pksCKbovIP2h1+OkIidvEYOOgbUGbx93/YxGeDRYyeHbEO8QkTzCMAAfZuRkm4hdpVvblB+AnW
j5pcSzM+zcyR5/0qqoLNax+7lgL4lhgbazCKgk+hCid8LuEC0UCjqHsj1KK1z1VJ4tBbpXrjpC37
tJXhBOjGy55yefxcl/AHKRT9DgAIJpWUSUl2gr9hM1VaimHzYKvOcT4vlQcSofKAoO0wSolHYta8
XclEVz5i4CWZJxzcRl5biV/fT9hg7YuoWGtBwHvV3w14JJ6qpi6tywVtfPuVtsiTOROcsT9bHPF+
CVVLGthRMsEUgiG0l6zR8i44h9ScwzEjHZTdNl0BQ5puHku2lr0fbaGrg46/h8qKr12c5LDrkOF7
aTaN0xWYQjYTGYOWn1m+Q3PT13Jsr2ZQ0l7H1steqvNq0GtcyYKz/EDKmhyecXS74DDQGDMM6IK2
x9bPUPF7lWCOuSisUpLuPJr6NV+Zk6VIGswnp/WEvYvbIhJf1gg1j9zIHDtioZb30Df9aQx6lJhy
MAwES9d/NOxI9BEdIrmQfl1f6CIP4l2cBwrpQTGzGN2VlDYI7oMstz6EUESy1iSPzEDaBhjtzO9X
emjsJKpJQ4EwdBuC6uS4Qhe7zdFuYzrzQNzgZoQUyRQY1j1zlj6g38eRGY5bgjxhYDza127qiDBd
ieOEvBT0d9ILic5ialNPUP9d68xcKz54po3uuZOtFRBkrodHN5orX1OZOdb4sD2Rl9MYR4LxWGiW
tvscxLiJbocAnTY3C9phEtkLT44Y5ZJcrgigeswkw20dS6dC6eA3wS7WGQk/KMHd+BwXYZHY58xn
C/gduFjlX5gEG1YAcIPE83QyhMweSc7Lxo0CQdAZXpLB3MsBm+RKCeW/ONwJ3ldCiMi0mxqIHe5x
mtkXh6nHfIZqa6pc74tvRru6pLaX4T7JIhvI6MR8Hoks9fxnLFreyt1fdZY5tMgENIbJ3JlfGTMx
h14VQLSHYZQ2LPkmnvoD8tQsJ14DO/DO2OscnZNM0GQ0s7/UhzlgKZYCXWecxBZDYbdiaphXqbd2
lvNMbYWUhh6WUQYxJHG8sFXuFVu/3K398sYmt26WVBl5vMi9y/6yuAwBN1iMnxRDcqzGgT930R5f
ZLm2O8Zuve/t/XDmKIDb1QfJ12RCrDanIKbE8hEVcxt8GyKfmKQUBSFsWFYQVYmjg3qCoHEBoSp4
UvHqgeixliSuSAFkchndFLGDWoQyKXPZWUm/HoZLMbpV29KKRKGkb4IyFzyEbJ/n00yB7L0qj7nq
2Ut6RsmR3XvhYyYdmN+MaVAbkB821Sz0IsJQmTH14oBgu9jWJ0N2T5EGiNF3M59sv5jOneWjL/Hl
uHi0iDwLBNsVgq2SzzlBe1z7MlbfWWXHB5tNkXWuMKpSbKsSH2PfsOjDCe/7j2AQSYbosU82RyHs
gMjLqBfecxjT4+4JDev0aVxiO3o2SWjBGdxUG6nJ1PIc0uKKExRRWz/qdlkisH5eYVI9tv6zbKca
S5kz01IVSXeV0bez/urLm8Xrq/XaMAGHiqxZGTW5yINT2CJrQbfj2IBREkdM96uY2med5+stazxY
kqAvroLaxwzKzo+wZhLYP0F9WzE39XOLkVLQq4wOg8RCqfZIcqX1kq/W8ILHwbsQAmw8Nh12cmdj
wvi7Lbf45ZavJTcoLvc+3uLL0DjTRaywRMeOyj5pCGhBiqMtf4qXCG4hY9XwnC29Poh5raACGfkB
k2F9zhwM+Ay8/UUdgZTPkFvWbs4PjARij/gNF/2rX8wQ6aCH2NhExy64Qc7TfgOpaD9XcyYDrKQ6
v3FxaiwPdLfyJiRyNrUp2NUFwmWGe3wI7OUm68cqq5H1TPFwQWxk0SAHyKyQeFN7bD+FA97Glpyo
+qI1vc23Crx7Nr3FMWNPcyDispsPMckJzWkhu53QcKsGK7vWj2AZuSSLFT3aOYpoDLYSIyE7+ga9
E8JqQzAaGRy5a3WAfNnUDF8XbaqnPJg6QiTnjPkTXQOs0dxXN1o5y4tsFn2BnISUMDvmXMhNADmG
EnEeauuyFmN+rVuX88ef2iuNri178PEsXi05FIUUy25+s0FciPKWU31hMsftTz39GEACJNVX9kIg
sY3C6Hoc/YSMjjG87EmYujGmWC67CulI0dflJ+lwT8Zg44nbWnR3FQPh2BqM/su0jHMadot1E7Of
2bmE61xBfXzo/Q6JhGDdtkctQ1hR3cOw1DzEDmJE0NTPOY2XKwW+YnVmacUEDkvlHWbz8qEypU34
Zjlc+J4FgHLswLUSnRQ/5+Ncv7iLDpFd+9w7zFcus0XlL/baewu+f3PrzvVCMgNuE6CB9QWrP29n
olxcxvjB0cM4WDYWFw+cHcGb2S8ChUospug+XNcRGFVII2SiFVBpN9pHBtacG5U/l29+iRQYGrDG
Ti47K0mFGrlD4f482O1afrJnJsF69uIrstv0eUSPe5LDWn0R1tTuSKQJj1VUJrchYoMNh+G8If/h
MEhc/QCtxjZpNVXJs7uxIXmmO7eRW1YXuqJ68ges+knrJbfwAuK3PFw+qrouDgoI492Q+/4JtPB4
xazDOReg6O46O6nITQpAgbAxQvmLX/zT5LXythbwllRTf9ZkrKRUst5+cXAeZhRTqXKm5hKkV3Ke
qqK54jC29gyVitPU+vYRzK1K+6xYrkpng/rCHosxNhbiPEdT9NgTSrGr7D68nn0Z3VllJlm3Zs1l
wm3JcdkRU7RWnxnYqYOSwXoMUeh9zTFRbheUBWg/ak03R8Jxu94us8/wkl1rTeZ83NyESNXOw7ie
GOmA/NL+C8vUd7p6+5SHXnYEBE+kHGDiVGNlhoebvw/TUD7GnTMdBY/VcynLmvN2geaqPD5khb4k
n9S+ZlB1HBNPfia5TVz0Uc/ERJSoxuVw1pYX7dc4Y6WHBOvaR8CPoKFg8+tonZP6B7qpPQabyool
ihP+D3dn1hwntm3rX8QOmsUCHq8yIRspJaUaS/YLIXf0fc+vPx/e98axObvCcXi8j1VRhTHJXKw1
5xjfMB4LhsH3ovODH8KC+mAUXfFk4VJxm6ItyKQIp7vYH0sw8XwtRhY7G/hUtpC48lmrP1UCDIGK
X4eHrz7mHYV8iMfm2aY/uMtZaZYMOY+GYnjE31ne4Lv9JYmxsFY72ReQDoRTFsRID7uoFTHjI4Db
NyOukGvJnvDO8KV5y6Fz8vhYB7jjyT43qxT7iBKG2JzLsHZujTScT+iBFralfGXfGz+2TaTy9erS
8GiMPtvAphKYe0osaHrbFxcxLcybmDd2h3aCfbiPUOq+bWGU9GPk3wQFJu9gCH8qimwPM8FsAf84
mc9t3NBKNHtF+eiEqt36adPd10wv6ffNsO74vs50FZLiG0j3ZEfMEnjOqiYICQzcrkYRwo40ggA2
aQgz25CoacQBtDAt/b6RcePOC+S4Jbf7Upjs3Uy2Q4ciFsEPPeQMECVOTIdPl/hPOLUcwpJtGech
doUmCpxgIcYRBkV6CICQ2wY61VvfQIyPfQcEmjTyy0jN1aMu9lYumpMCmtZDGU08+BIIuUxUx31D
kCInEA4WN4gJzS9BX/neAPj+ljGa6o19r3+2U70/qU3Ot0Pm2X6Rtv0MW/U+YX7sST4slyxPW8KH
atxHAjyUXTXjrTZXD63QtKfS7OKjSBPrlDmz/S7D5jUPmZrbfgeXPkyXgADSxvcVMfYFW69TYORL
9LeTHwo4wLRfffEcznZ4cGTTP2uieu8SzPCzzs6+a+rYU7KOBWfMSeFl/MCwa6QD3mT1UxDE6dEk
nAGWVcJhIY2b+6rCpgTsiB5b7UD+G5jbnHQTUpYeOOTrlhmZcn42vndD+6VyyMOELSLPYZBJijz/
3I7A2Eq0yQcIG/RrbGNAW2qMlrpvjbn0Ytnbd+2YaQRFR08tg1rEyOCaThr6Drrd+nPiMDrKI4EO
sxTJO8vvl9wyK/K3syUQmb0N3M49JLBhBzuA8EjZfPCCTUcssbMrJ1E8TQS77ouUZ42yIvdG6SeP
0GGxmPV5dhEYxvdsBuodKeHPwiJFNzAEGZ5t1u/Uejn/ZkL8TA30XbM2hiBkLZpVE9SQjJEPRg0+
49aovPfsh29I9WM0EVSkyORpqiAAMWbMxiPsQWKYOXKQR75j1OTfD0OOtFXLYh+lg9mdNULWGGrM
JUz1idbETWeh1jHb4EO1RpIeyyE55Y0cXCN1qmdO+Rq56s6v13rIOBoZBcOriTSpMrgGha08I+0T
h1lxyB9TyZ8MfCOnw81aSipS/Urgp/NBZmR5jWB53XBC/SXxwcgI51753ELU8+LUCmhXtuFzaWGZ
HLO0exbN9A3iLr12vUx6WgkVitQikog5SCvkYdVq8pCCob7yH41P6VxaRxbX+EReVP7KYbf/PNmT
+uj7lXmbIDNjkh5kD3gj4/NUsAlJO9D3rA7ZocnH7t4a8uLWiMc3wbngzSmi8IsNWPxGGzWLvKDY
2vV8YgBwNul5NmZxJUDnpdDaK01uAVgIHAUivOojYeJ05jPTHTXUu5+jLie/FK07PfJi/FRSLG9l
bzgcOWp2dSgfu1s2B5+qgrZ+ZDZgUGKW3Zpz9AehBgfUlDHMLKW69ABYD0RqB7dyHosjXKGI2Djy
qAzLmtwpM6/ZiJBvdNrEG5HbI4tNTa8xCvnOCWW8ACWkJ200BkhT1uFzqdrTpQXyjXAm2M2mztoZ
YNGOxphMoDa8xQot7lp4pacuKel2FJ29h7MKBoD5BlN57Z6IAJ909/kVfkfltuhrWaVoJ0R1+8CC
jdimlsg2NVr7hwgM0ckoo25XCiTYQpga0J72ET07egJd9J8iMtxdrVw+KtIZ9zFdXRclcXXws7x4
ATJ+jY1W24W5Hpz0iT1yWDf2Di935kWl7rglCpCLo9UVjADO9fizu8ea7F/UiLGJ5QuVZ7YDVySr
mzao6pPdpelhcox7qzCXki0pY039qFQ/OAY2k2yfX+IGg588xnVUHxl+EqteCfvYhWN+4ntOnPjY
TNeZQcTVh+x4WykzZ0/NqNlohOSQtXl+RucKjcgoKzae+otZNmB5VDARGtkkTaF2L85iHgSqoLzM
TZM9qSreeDshlQqUh/iCLgHlUknAS5T7yq2CsxQ+EmOCY0UO7wPCkv5QW+X3etbCWx+tvauZpXWj
c9z9AZPCYN6HyBWSkHTOaVYPLWIIVLGofQKAb7rjjTPHWjE3A7vNTrzr9lx+pHNlQeOk07inb9Mc
plhWjzVawV85mD12ERT5BA8KIreCJHVpvcuvqjWbhNsoJjbaXLK9aaEgRQNKr2qq+7PKJhoSewEk
bCIMnKNrfk5xAb1B2i53BvuQxyastAM2z/qgWqb/iU+y7yqGTD5iYpBdf4byVYAeYC9fYLi1R+3Y
q/68x8cLYYpRccE2OQyZsLccGM08vQshRtyCFCHKNh+13dzNynnQ4ks5iR6ji/QfnHoZteoRKEM1
SOcfpoTruUMcHx2bGV1B1QWf6aUEHnK9fskjHGDFtU72GI3kROL1QTUWN/W0p/3+UYeldmcPTuRV
xC5jbEL552oOdRshH39HQDwxHyYpUmf4vevjqn00xzy6TFNOpcLzweU55Z4oQ8G+2ey/EFI/OUgv
LftGhyz7MFqz/oYCZPBwShQvIuKYeMO8tr6kUGh2fhqZD9VkTAc+IJgXuj77LlNDh3mRZca+aubk
c24rI9gS+7tv6fMdRP7hpIe0ZW5KjLkHBtW2FyFKcHWb4etyvL/IurL3Ey4QT8mzwZVYGZFqDgOC
eOHnJK4bCqDhqaMPpsvhasZT9MwkcGS8V5h4j8QMq5ew5h3mynkPoxIrUhMw+ajn9lbRVfspZO4H
4V+WgNSNkeGqxdfZ6QnCYThieS2DTM8Bm4gi3M+8seydXSaRZzhxLL/Ui1Kuia3a0xOQ0p2Pf5xM
Nkw+jA0JF2nS3t/Tne8OCXrfVy0iJ4lIA0MBEGd3/r4mAO4qFY7qCnhf8nCcpc2ZwNngm2Qo9ndS
4JJy6e3Sm6ChI08qnOhwP/h0XQke7FDdEISC7EszXTny6aINP1bHBtrluKd8MV/EKpR1lHr7mVBV
wtHCgMNRCM4ggxHtIXlvvjK2WvbPY6d9IOMKX+TEmA+E5Dy8hg3HWaEXNiivMb2tNJWdHxLFhcI0
souuJM0fH1k7O4UMuSc6q48hSHUSldhv6hPBTA06nWcbkoubMfr/USht/11lpM5tWNqXIGqVpWr6
q0Azd9dTxBoHd4D7tgzNTyCdAFqFwnhQK6u/EBEUnKRUaI/js1B+aGqj7BKfoNu4C2sPUTn4j6K5
2mlheYK3k3OqyaQKMgJ5DPqXTPrIVTAu7eBn5W9Nj8YuIr0J5RTWi7YiTEVgrs+MCFppaXxPsNUc
2dr+sKPuDrEtQgKt/4aJ/j7iBye8yaq1x9koIWtKpEvI6WcvjBMVvsWc7Ok66+dEzrVH9kyBI6cn
SGjqAJfxMKLO/iRGFvSRjyt7lhJOHEYmomt2Yapc9dKiX1bnLz1pOvk0fg0CEsZQP92k82x+zuLq
exAmDN1SW2MHEpeeLvTsYdIQug6CJ842YpEhoydbmH/PWBkYrzsFzM/BT/TLgKzGw/nOkVcmnKtk
Vv5sURK+zXF01E0WTdhl/T7saOoACYt2ShFFHPtzpO6gerWPqWK54GBuHli2n6FPAk2TdQwSx7/M
bcU+UG1U5TQ2yZX0moWOiEbW79X3GrH0pwqk+b5WpVwa5tgtajodNXCkR2DM5R36TP8ibUO6Fb4q
euivVaBpXqkor+bETNq3q4sJb47gAOboDhPwRyXG5wiz7p62jc2bxll07PpLYjXpt1awIHYW8eJW
TEcBwBbHIJ/EojLgRKpP+ABR0/YoGtOMSI/E/qJpIxsr3WHnVhTNaUzG5ovR6whlfF3nqI0N5UQW
7LOR1PIWvHxzwhxBTi6HvSOuDYUWyoRlEA3XI+yBlPErdmktTKyH3ITCwA6reVLNTrnxQe89FYKi
HMAy3YQiaD+hWEpuOAqlbwMGFp0mNMDhTBvorpmZZuz8KICAwdy9ditdb47qlMU3Y+kPgPwa9JBd
gHs0CsUXW6PBWkwmfyBZVDeVlitfG1oCV2kh6RoyXuDOoY2GLqF5DEQ2H5pgii+2bw4vgeYohw5T
/n2DQJwu2iQNjwiYX+t5eER/GD+i7+jcjKi4Y8zx+IVBFExkGnbnFj7WsXXkQMqPaZ7QoMYXv0ju
BkkqxmjTkRYFKamamvl3dTrM565nM5nz1/ox29ZPhjfhTZz6FiG0Fhg1G+ymC4MtfkIQw7oWg+ZX
osF/zWCU75O4avgNYM/ttLkeXix8PBVaCNO5bVKj5SzRUwn9pI27psTma/gCCn1KMDQfuoHJPlLU
aZ+M4HXYIYMxFnHJpN0GMa4zrLkwBKPpki2B4YmpB2h48foERfPZgkpOckYbGLvRTrF08FVxBWHY
Zzj1tLmbDn0h+nuiSWzOdn4ADCrPy0sO0s311e5e6Mmzbxb+o9n42i0NCd+ic9ZmxyQponv6ukQH
Vl30AiINK15qEQUtlQihBLQD1+rort+gUXuJ+vYZhlH2gEmxvecvwv6o0Xz22tAescCYdDczIjf4
6k/FocehhskuLS59WZrHRM84wTOnuth9lj8iZBcferhkhdLyGJ9i1IrIZuwKMdjQHxUMoHdMXTJ2
gB1ssMQJvypT95EnFRprkPP1JxpT8D4cYtEeWgl9wNSb/lyWfAphv5rM5AiiPyYzljDOTc5+VsFf
1rpJUA/N35tUG+LrwpAjLIud0NGudEwj2vCtyvLhfuodhe5Z/Y7ul3Q31awq2u7N1zm0MJMK9PNV
yCYJn+W1ksx9ofdedJPdPjF1/SOvOmpQDqvT6OpzOAzXnj+I5k1dZ3XkzgvvmGC9TEcONRt+WV4Z
KmdPcYWU9uokwnjhYC/FXZ4V8m2KLb/Gbhf0ebFr+Gxqu4okn2in63Pbfsvajo6Kog/MYGwTQKE3
g2DESFp1GFpaogSqYxylKHQxcqPEBcamf9OyxGFI22KKfBQ9DGPia/WnWtg6JL7MGohVLDS0JKPZ
k/DkRGj8QbrlQ+zhXaGZNOjGU9NWKenUSlu8wocHrs7XDfPpOOWPTOJyrxiJIEb0JoJTVOVRuwvH
Rk77KQxtbNsKnHFm6/xz3g28MJLN9PJDv3VEQV7qWbHPdMe6K0sm/QXN1uWNgpSGiPgqfVamJvxm
mc4Vo5r1dWI45OpIYZEa4Y3hRbrR8shO9w2zjqcok8ZAEfjTHeQwPEe51hgvCo6+xiOJDr15WosO
gr5f/CAFYbiqvUnVo9PVhpPiW+a1TgLxHoWIg04dTtxrzAE2oekzoHOVqR3a7gzI7h6xdzifVRpM
zksi7JquDvA888MQmFd2SF2axhVOjrRFxowVWH85vuKk5CFC4aCzI1uRlPdN2Cp0pOKseyZIxJRe
bAm1fyV0qlZOKRq58FuriI5DmsLbA34Ebw/kmZ86muX4KAXPdTb0/qGfguiAF4TmjUbWxeeJj5dH
5BHx6tkCczaLHNNvPnSYrpMo6umcKv1LJBXT44Hpty3Kmz3yPnp+qf5dDCzoy5Jogjb3OPdVR1up
wJlzVDghue2+suVNdrNRL1PmhnzpIWn3Ot8GDt1J7TVM9w7FDP4vrxC1kYeNeUCH0qb2xvTT4UPw
nOlOTe4UB5ZX27TENWFT/Q3SoniZh8F+Uyu/cB0lwhUwJExy/VyEd50us3PJvPpbYaLNnWI80gQF
GiB4Kka1jN5NklObtLqTRNHQ9aro/CIvpAVkEYr4vW+q7NhXDKeSoXkTfcdialRnsyAThBFdU73A
AEDHnJbjT7qexJw1y/YKievnohg/grIpbiOpaT+xbrenMLH7x8kP6fNEAbtdVmiMgSGbTT3GB6fX
gzyrPqrvKqdkh55dL7RDekR1X1yJFdaPIYq6SxWMvMLKCGwwy1sCoTVkCzo7A5g4hXbKLO0tHUP9
C95x7SsadMwMShG+jP0k751aOMfSYZZS5b7c9yDpj9YcJy9Y9cgnLbtntt1oOCfCnA5oEviJcSVe
hOIwxer6yb41gEcfefsB1Oet+ko0eXJF3SXfinziMxvlRrHvlBKUQ9CjYYiqwsY0aqn3qGbgRzCj
fbPLJnkJ6nC8qDqKTWQPxcWQxisrkv7SVnl47jLms7up5cyqJ5XFzNCAMg+MXGcoQ6hBuLSn8WMV
r4nTndXBwgmcIs2d+vnJr9Tv4xQs+KyIpgNhePU5VwmhiQ3TYbwYaa5JhPN+pkWxo3ZzVCE04iqm
bjcqQfMNbdF9AiXv2KiQNpLUBN1dGJX08N9Ou5FF9xPxLLPXWsU38mNZMlgcIXf2Un+KWoxIUtCq
IYvD8oggnIl7cbql6JL0vioQA0hkwCcizSgvnL/4IwZDMn8JQ6Dfle7SWPoK+ECyDY2LheZMCFDQ
9gx3J8FYJzObI+UF9TjqTTwXbOJTXsSHTp/tp8n2HRcD2TUQ0rjCxOk+hSmSyhZ4sb1DjlR/d/pR
v7RlVXwdq9l4HlgCbhTD0V76vO1/olMYf6Kcs46ZEuvLiO9JGF11W6r+eEc89xuGD/0p0LXH2OrM
18gBqs10ge2fkZ4QrH4NijDY2Tosyoh7iA65UpcPjKKqPYp4Om8KoYP+MKPWJT7vcUzHbxNoqN4y
aLrBPMiPc5q8SIEltzea6pG+ZT+gf2Vz4TfaXQDnvsMuC47IGceuREJYGN7Shb1RLEas6FZrMNo4
HMLeapgGj8wCcDggfBAGOxDCW26TIH63Q/xKIOPj9lNCjNlOFYmJAD2a+G6LxIHCin06YMWo+opb
6mfrrkM/RtMP/oadz4hOM9NxVXXG6NBnBuz9isxvV+dUfnGEYzxWWXyw26beT4Y6fPDWK/uZHdpz
XPSJ2y7wlnDg/7VDfziaBdsPrWvFx8jMAJt6w/4K6xp+Pkbmz4GShM+MioYXkx79KcL6hJO4Z4dQ
JfjETFHEJPZgTHkrGCUc49R5Vxtfni3fEbd10WPYTQLUxxkvyzEkbwaSUUj531TFYIbfC5GRx0Yo
35zf2Yj9D+B2TwVgRutu5mE8jEowN3eocKQH8WdKvGYJPMyTKN4pzFn3vGWMq5q5euZt8T+DIFX4
yxFM9FCjkqadJ3QG94qB3b1jeHx0Zt06aRVxqYki5FGRACPJmWjvpIwgzRORHp7VmTAFC4/pISkB
YDaObl4MEnouuYax7FAzbiFUGmm9diZtNBQRG+ohqCCfiB7l78z8B/iKqoznuUK54TEhASwCZOQu
1WOVhExlhKXaztKIPscq3eyQNWskVKrNI639CYRbyhtfQ910M0xpFV9lH+jtRTaV+WIVqPL2Aq8T
doqeQ436iQQixLgExgR4gSQfxWPIcLePXCdTQdLStnKm8Ywc1VReCOYx7UuXoDq6FRm0ahyIqW5j
zAmz9isQRKE8oCVLgyuj3GFw20qI9tskHJK9AYspSvY+KxXGCSBbTo7giR5nDI2+x91ihR9OSQji
z1AZFN9l6MsclviPo8kO9tyZ1YzDqKStIfoq20ulme9zfZx3qh0DfaC5/Ew/hsReDWnhbVrnkFmo
+WNoN3B9Jh/M+L6Fqg0Upgxcrcosz+9MAL2R6uw7VfjPra4fcznQU0SHY2rJXcyo/Ce9pPqLJSfj
w1Sg/NE8w/Cxz2PcJXQopu9zOWjnVnXkR68ZrXUeSGpJHwsitRwvV/oYyHNR8c5Njal/LyOA/WXh
qK6FMoqRDc5Xxi2Joh4yc5h+SqDDN6MQPsv1lIEsYmvtQL1lfISPwjY1r7U5E2VBVx5NviWjm0E8
51OIlTZ+alVf/2mPsj/VWsLxZ3SQ9sQRLhVaFAgxSRQVtNmupICN7W0AKE4SxG0Jc3owo3JJisni
WNfvwnGI9Peu0tJE2RGtMUbfEX2GS2yKjHFFviiJLNKHrNfUAFGcMVld9Qj7ZyIDKE7BvnIAsSuM
KG00Wsl5sW84XkBuNFts2267J6GXqhEjLyTDZ9qhEwlo+YfEVmQ8mDAqDhO+7jer1ht7T1wSWYuW
5Q/3tLThInGEysrpKTTqdgE4fWGQ0H/OC0wM+yHwURYYDl2kaa9ZPoNmt5gg+LyxOKbJW9Nw+FJV
0aRHZ5zqbE9StF8ch97R6CvkitUi0yAyh2+mYgBycHu8YP0DTJg6eUFDZGCwiUu/V/7NU/1f8dL+
PxVlI6P+Z2za/6mDH8DX8o/f+Wga/8u/NdnIrP4l0a+Ro6hjMkN+Cuvs36JsxTL+ZZo22Cf+5QIC
leAb/68qW9G1f4FIE+i4VdVieKv+hkgzzX+ppmVJx7Kg16rQYf83wuw/AZn8QQKWIsqX5d//psYW
HMp8YNWMTdLubXamr3736bcH8R8k3/905RX+NzUDTgYdV17mujFxAnNt/wXr+U+XXgEvyZggBJkQ
cndylo6K8phqhrLx2vyGvz8QAE167id+4qqDwQnIhDLkE+C+3/ZQVuBKX9PoP0ZEeiPsUQu4p1H9
FxTlPzwTfYGE/vZDFtjcgIhpCZqRvD/PudrtU6gXz5vuW+c9/P3qgMLnIQe875ZDDaxOxDPfLfG2
7eIrR4A10a1Bp5sAtErkMcjbj0FN7I3PZUXmnO0mEpVFf519LC23+S6qg+O2+16cDr89cpOEaxuq
QuqmzsFpPoDhb7vu8hP/dl1+trJ0BMEQTdAgBDLz7hunFHXcbbv8qjB9u7dgdnWp203Gqa2nl8S0
Nl56VZhWhRdRkjzsxnY33pIwqV18W7nfdt+ryjTpUXX1xGMJ9W/EnOwkSu1tV15XpZT+SCghPyTQ
HFli4aPxlW67+C9Y/W+/ZtQ3SSMKC/tfWT349H+OJuchb9Oda6u6pJtclA2iQrdmW/ANultwamLd
OW27+qowBcSvseib1DXfZ8bi5cYnsipJ3zaJeIu5LM7T/IbTNgmWs7at3n/Zj3573LkBSNPKeUsC
rMQ1PSAUS+PWO19VZp9oHNmZFrr9YohNEQfiae2qjY97VZhhnvoIVfg42CgyncbGWGyJeuND1/9c
VOYM9hgWqNRFTpzhlSBhcrLaduOtr2pT6hj/54Krl/FdgxapPG97A1eVKXSRw/ZibB3p/SX75YDP
y4dN11ZXX0xm/4BYZjxYtjBOBWkDH+AcjC/bLr4qzEraDRFiHA1inFxfaqkym6E3nG+r+7WJbgbH
wqhVxq7fRB5BauI4cZg+bLv3VX2mWF+1QOXB6Gla7CF+J2h/243fCHX11Yw1oaKazhA7gJ5QxbDT
++/b7ntVnZKI5ZjQythtOtHcmJ34vqRQbbv2qjYxQcOmCu3ItfFoZ2P5JdRo92y79qo0SbdghGBU
savpUtxEdXPMllyRbRdfVWbbWwyXam48GYJzZph4pOPkuu3aq+qERsZwzOTGYy6rGvlrk2WPWy4t
nFVx5qNhMQng0rXVWifmx2ccxtam6hHOqjiTdApFTTaKm4ULNnJfi413vfpgjo1ooBly4SnFMKOz
eEsLYM+2R7Iqy4Z854lWOK9JtRi5QlW40plet118VZVEtJV50mWxK5e+x8HXACx9tgg4Kjft3oSz
Kk7LKtoybFMgnHgKbeUtBPq77dZXpTlZSjeC+4zdQpnObcAgAI/oy7Zrr0qzNMO465mzA+MfvipK
d4fQqtq0WRYLGf33bT7hQR3IBFLZwT/Lp1gdX4UZ6H9JSFke63+7rf/fuV44q9L08yrC2NHhRNbC
C9wuzj3q0Gz6Kgt7VZyOztRRRBmS+uEHklw733SgEgsQ/vcn0hhhWvXkccHqU3eqo+zHLtn2+tmr
yoTpyJFSww2LiWuIU0il2zZW9HH+vGk9EFo8VRiaVMyeeyPPP3OgDbfVvL0qS6AN3HZrhm7Uwle0
EW3dFFm9aQMk7FVJ5gp9qkjj4iVBdWHphqG6aTso7FVJKmoZE/UqQt6+0b6pS+wtUtH+lv7zD++2
vSpKNUZwONhc3Q/KOwroqreFvvGBr4oSHkygdExJ3DH44KPMlKwjoXLTYmKvajK1I23osuVNSfXC
tVF2gS21t9WOtarJoY8ysp+4OFhvHJsg57dtfYS1qsrORBE0T7wmQ9zuCG1YoNjErG56JtaqLjUa
k23Y87wzG9J/nBVMEYh33vYeWqvaJJdTiSdFJ+5w6vEzDQEzrjHqN+2Tccn8WflmjylqtLl6oQIz
S4Yf1YwbfdtzWdUm2He/10OWwlqxkWcJ4RJR5W986KvyhAY4kDwOylFWery3NZy+UJDDbZ8ea1We
eh10ARLEkOWqhNn0KP8WL/gPdW+tarPOcMMHgRW6RoSiLR6c/toPtv2+7YmvqlOBKBEDGWFVQTIZ
koYe2Ju2yaSQ/PmekCybD0nFleMljq8+Itjd9pasY62YhzkDMgGqB2kJ0d5fQYTkG6+9qky8DRNW
HxaUBEDCHsoASKwx+0sM2j/8lHJVmCUOCcjmy1BrCbnv5x6Ehb1xDZerukTXBItcqbh4exdNh6zf
tu2Rq5q09KIjZxonYVtMd2WaXube3fTuyVVBqnDXRhufk4tWbZH6b/vAL5Ol3/dTyOS6JmRojHVp
PEmtvYV2v992x6taBF6L3wvgocsU/pwNF2OKbrddeVWH6aLUGAWfmyqMY4ajmEG7PNm2NpmrUhyz
GhPHyE8Imu65ti9l5W9bPszVV3IUhtXWkFFcMb0EnYt6atPjMFdlqKUkGNYoI1xNaN8msm7nGYjP
tmuvqhBBdtC2+I5dxOLdwU+mamcM0Fq3XX1VhsSoJ406Li91QSTpLzOu3SnbPmELMev3V9vILGMq
0Ki5BbyXD8vG7BSaM5KXbfe+KsjUkXVPkkPodtUMKDEcD22gGBvvfVWWZdCqdoXG30VyWb3NPrI9
z0DHNW6rIHNVm4Gq4ogLSvYOaXxNNEgE9nTc9lxWxVn0Vpj2pGW5WQatIQVBHmXJtu66EKviLPAO
WfWwFCe4XzE9TOg/N922WBUn6bZkN6JGdwF4HgmNAVNgjLG37eKrCk1AKTbSYJWdWr2cPCuYcdBb
MWKPbS+jWJVprRJobRKfy15QzLdJ2n2PK108bbv7VZV25Vwa+qCybmkvJgYLbdw26yYa688SxYGg
D0SCsvkOnV2Ia3InEWJtfCarAoU1FgGc5OLpUBzD6DIr0bZdvVhVZ2rrLa1Mlq3Ebh5TW9E8uBfW
ts+mWJWmNc2a7ued5fZO2991qprfVcyStm0jxKo6pUr0DtQW6UVxHezrXuSnaajMbVc3VuWZ5FrM
p6hFf9jD43bqlhCuNpi2PfZFIPP7gm5ZZTtqbcRK6A/9zrCCycUe/7egzuWd+w/tMGNdo4o9T4NT
Q7Fxmu5YB7PmjRzzty3oxqpAVT8jYitHmmx3ZXbvgEbepxMJnpsq9FdA9O8TTbjUk+8H0gshcOHe
btKDAtTuL899ucf/9GRWVZrzoctN8N4eSRnxN2se58e4wRZbVFXsaWUkty3BxqpgkWOOLcxY08Mm
o93y9VYRuwb+troyVkVbTKE+wt7jb+HI/FoJqF9JCpBv2y+wqlqVPWM1zqX02m7srqZSjcc0tMbH
bVdfVS3Bz4Zlilx6A1l+uxhz1Xsmum7bc1/rguqM7OOkS6WXT3p8RMNsPPZV21433ftaF2RlmdPq
LW9PQereTa4m2WUg+2HbRkZfVa2SK0alWjyZDNI1rnBZzRe1NZWNN78u28YXKD25PHCBgohzPNFA
obeJ1ATyvD8XNG2ybRnx0gwYLCtlzO7K3h62nez0VdWmBp3DOOBXTaIsOhuNOR4Jftu44dBXtWqq
WubkAesZRMXqBQuS/jMsImtbNemrWo160lFHIq+8se2yva9axbFj17fxnVnVqoMO2yqW1RJaSevh
2yHejfjTv6yW//Ad0Ve1mhnExoa47b2g60Kcq6lAWasmp03VtJYKCfR6cS34wrZxontNj1m1EdnG
F3KtFYoGGvJdiHEsMKtx36pDdksKwTbRmtBWtSqTqkKRnfHOmD2uGDgYhANgU9j2ZFalSn6LbEAG
UEy48x9CMwj2cLiKbV/YtWaIvGobodMgvXrInyrFFHDk8ERsu/VVqXZJkpf60EtPbYvvCUTTE+Lr
YuPFV5UaZHYaqrNtel2KeD4wku4QKso2LazQVpWK4wjSphylN+Vq+AW8G1gFq4y2jeQWtfTvOz6Q
ErWRZob0iJpSDpkvrLNC6vfGaYu2KtU8VBy4sA2fpqqbdr4NYjG1xmxbqa7FQ75sCWoiDsPTIYnA
r5tIKZxjf9sys8i+f380PV7j2ADe6YkkU57J1B3BKNhOtm0FXquHbNg6Y2/wStaMtm9j6Kk7NcMa
vumFV1e1qqdOm40J1VRF2IFhrUaeYofiL2/88vn8D/vVtXzIjvUI850uvS5smpuxweufmGN/SgrI
MNv+AquKHa0wm+HtS4+KmN5LTa2vTkZ061+e/j/9DVY1S1asxWSevwEJxvl97ac5WSY5L38FkeIv
f8Y/fKfUVeWGpSTsY5TkwZSjPDn499/5jA/ftj2gVeXmuNxIYNKwINskNpVaZB3wu29sLf+Kcv/t
vJNZcaQrvTC9mYSZA+Fnmef00t/0JTHWwiI94Mb57MHSDiKLQ6BvHdAFpJv6y4Ch/yzc1Ew6Dpi8
OnjKpSsaPXIRc+ubKstwVt9YMwSQDMLI9CYZDi4JicPOILZ149VXdWuqcMebmRO40gTZsYhq/2bG
YLVpsw1U7s8nEy4+FitKLW8yWStRK9pHCzzmpvfdWKuLtNYfoiBm16fCk/s+lo28HYJ8etnyvhOD
8Oe9t2YCcYnYIq8ld8HVobgc6zayNu1YDWdVq71asfAp7LYh30zpXgEf9QOAvL5NAYiH+M+7Hy1Z
DybYYa+ZsDXeEJJjHRZI+7a1BivS6voKeea5Tb0ix2jfbLWJ7ua06P+y3i/v9v9c74211ggVbR/B
UefujaQPdikTuJ3jFM4DTCaAckkD34ZRZbCtCNYSpJ4JRaxbgL4MxsF7SNDlfQGl7XHTi7RWIXFo
m+3cp0FH8iF0qFiE5Ksx29929VUBy3EgJqJkkzwhSHjlq17D4JrF87arrwrY5IWB3sV+qlGH/pap
YuvNdftfzJ3bjtxGtqZfpbHvaUSQDJIBTM8FmZWHOlepSirphtChxPP5zDfazzEvNl/a7m4rLUvj
BAbYcNtoSaUkGRkRjLXWv/7vPHkgnXDfTiIPr8RshmO2dVDI0BndVl0TsAdZ4Vl1NJwYv72ApOie
R2w926Yw17eDF9pfW+2dl8OxTiVJuGBN46hc4hMcxN6MpS3vYBLnP1kD33+bW97JCi5MbNIBDjD0
QOvuRwMbVJdu8fPeiKeyJE8ojH/LzoX/Czj4EAJxfdMzUY3zpuWpMsmgu6sWcAW3qsWAAROnfGss
nHfOmpan6qS0gZIBigiebZdatwVIvGvdZe7LeZ9+8sbFj8ArccLBf7Kjoc4YXP0ctfV0Vm7OOpUn
YUTfenKw9Na1m/RQL3GB4e88nrfZnMqTSth4g2c4ehuuGeInZRWfYxxzX88bmZMFu9BzoMcBz87O
MZa3CML6wgfnUTye9/Eny9Vx40wntJZvjcxs+o1acwcGbqiXsxJo1qlISYmym2OvCjEdXOVNBbfa
FwLU7Hl3f7JglYU1tFmW4Rak8rxrxISHPDjKzXmffvLCrRKlK2R6GtgjXom0mhv7us/1eSN/qlZK
OrwOUbli8j14+dWEg8Ql4pT+vOV6qliCMmZ5UdaG27jmbOzgB3Lbl1g3nncOdE7WaxKHwOTiMdw2
FbxZwzLSj0WJocNZA3+qWjpCb6PBLI1tMiEndMbU3OKLcl4uxzqVLbmzBttud8Y21oV8dqwq39RT
3H05795P1utaZ5bgcGxscSKcLwZPhrupN+SZX+vJci3wl0k7nYPE7fI8MNolu3etzPp83r2b3767
l7nK5mORbZtbuXkT42L4RIieB+d9+sliXQWOH5jUG9uxGecXc44AhbtiPStRZDkni9V20xqzfPjg
5bpiSY1tcRIW1e6sWz+VM4XFJJuumiBIKKO+kAvEgnmN4/N2sVNJU4jbW21kI3jbUdUXaP7T3WS2
54mPrFNhkxlaQ6RWZWCpm0frAU528wbCA+bo543NyWk4KnoqpZFlbOURHb0T01RDox4Scd6CUurb
SZm6nNMam/sHlIMRjeWF7yw7Sc5bUKf6pkwN5Qzdx9hCT2iu4mVJDzY2VucdKNXJcuU9bbqLB8Ea
LkV+MOmXe5s5E8yIHw/9cYi/E7Opk/VaY5IfLdVkbPEDVRFg6lns6HIbtlkT41TqVFgAnbd4T7VO
SNigINuzsV2AnPhVZJk0GFXdmZ9+sngTDGTzBJDUNrZm61LYMJxaYvTzjn+neqcELZU2gMfsuklN
9qWwlPNckRhpzzvYn6qeYl0t/eyJZtcPMtwqS037tO7O3B3gQn6To+4N064Kt+p2VYZL1LCMWekD
3lq//ngOHd9L35lDp6Ine1BxImlu37l6bmE7q25TxNginvfpp4s3XgwnMQtjB8YbMEmVT7smVed1
dlmnyqcw1kZoWDhkKRx9jrb9hvNqj210XsLIPlm9mMni3Zj1EV6thigBIlEWx7N5PnPWnyqgcFus
qtDDJsOtbYHT3zhc93UWnTkrT1+3pDUTW5jtvsNqDS+3PMK32QGUcebnn6zZbCitIhu8Zj9lqg1q
j2+1xK/kvIlzKoJqlOeIEAvdfY3B2w79QI2/Xz+dlz4+FUFV2QDPMJmNfdLU75ZJla8YQHbvz5rz
pxqo1hvTqUiK+jBadv5BybT+Uvd4yv74051fF/53VuypCiobBPbu5lAf4qW3oitFtigEp9Fbliqv
FzMewI6lRZeKq9qrXPsmmybD25nSWsJXnGrFsUBXQreIfdFVNUju2FiN/saw3XIsAyNbcHJ0HSNO
PzXltBS+C9p4sXxjKRzzMq4wxi8CC7a32KbJaGWfjNmq6Qtbbch+73ErXoqZA2TSrI8Olln5ZRnq
pLhxYzctLwEsAmIbygF7ZWA83dy+EU0z5HWATTksKp+HCKNP+PfKKATQZVbpF8zd+mkNZj3M0XO4
xBMkZ9vGhRtftKUN7yppp/N10c+r0wadhNi3kXaRhY8wVzznpqJuuxqbFM1o+oitcyZHLPcjMbub
pV5U+zZv2zze0XNQ1gftDTj+4z9ZjNVmFHle8PygCprDipUoTQPCiJsXs86t8tbDKLoBMdLaTn9d
6dFsimCaZliihV3L5taNVSNeih5YO6QAWUDO8CusbFwgSHClIh62h2k6HODDN02z6RrPlp/WXKgY
4pvXpAmsAUBaeIuhWTbdytcmR0WolG441hdROIXVbQq3Hk/eSHV8gqcMAyJ3rkytlosI1LC6SyF8
p7faXEcszIhNah4otKtl23eSuHP1vCR/SOeinswNL/hq3cVYvXc33WDlTY7bOTqDN6vGOy4Peu06
2A6qeY3qfSwkLJ/C6pcOUCyqQvfo4liUYCWglqlp8nuvnrphg57RgqBES95iWVdLmo+k1YRc+tUP
Z3hL6Q5XqTzqYHl1hqIYUnqgOAJYknb9EVvMaXoeEtOLn5tQNWOLMwB+Nwl8JnPGLMGwIis+OEOl
nA9JZ+bp1164xppuEZKvJkaBUKvYmpwYWs8+nXkquVuKsMsNEDFFKAU2bi7XvSg1MjnWxJF581V0
UWylPgiPkN5EPLdL48VY+0GlQRsDaPgs8VYxvsAsyIsNXRR9E8RprYsLq56aubwql+y4wNymj5sL
+skr4DYxjHQ9X0EbsGS7TYULKubC0HFviUANVhyWeEAmxfRqkm8YHoH3Lkm36as+dIIMJIkzt5UL
eORoCi5awTRvGzfpP8uOMfrSpJ2JL+haFnLBALYs3Gua2Dvz0Wuod0rcVbv8ocB0EhhKJu61qXP7
SzVh+B1g8bV+NgH7bmBTudj+yGh9sjM5RV8ixwH0FLka4s/RvjVuwps5r3os5ftssachmO0QK9AX
gBp2ld3Ya6zNBANDgG4ADzLdxu86dge7gn484ym/MUOYF5d5Gi1js0EKGaWY0ud46b5zDNGtr7PR
jvWz02nDTf0+JokMcsICbvgQy5DX8SbnzSDLIId4ma4gZJF8NYAfKTPW25E6fmvuXQGi3YGjhJol
9GFPzM1XmsPqZfIjHFn6Ggk5xiye39uLZ46+O6Rp8z4pe9QL25nDXK4DHISyEYJwqYcIO1vDbgTD
vmBx9aLYSvUjvquT895ajD4yfT0Wrc29TeMEzquHTfeQxJ3XvMxVUcnCt2e7Hm5DkZozmI4R+BVA
ClEnuxzkS4sDVQMlKT+ibIpEbqfIcY8O8ktrZeZ1hmviKP3cLnG03bQeWIAZ81ijky/zMC0YIELL
tb8OBkFYfuiqSFf51s1I9G+lMLv2tgF4DycnS7Dn3SoKIe6bGGcG8YmvdYA65+ETmRQ+r4ZJ32Nz
bLqorSo0Kfwdt5ynT6lVtXDw3HQWsoXPUs5gY7Km7g38/tFrRndObBnNxuzVKg4isXveFy74NXxq
myn8smT5GD9kbj4NdxUet+aOsYnszzl8ToA6qae86JkX/ZBm+EBmRTSCFMV3/uDhjo3JuaO9CRtT
6kPUwIPeHksTj9shH6Jn2v2rfi8wfpxeunyySyNoVBJn00Xez6BEg3qaxfgwNOwzN12KPTDGPFBQ
AumiJ4OyBX62gMlUyQc3tvvBL/MlMVO/ticMJWEkOmv1wNk+zaHUKe2k9dXiYrN+Mcmunq+o9BlK
+Ef79GGHXFvCywzJjeWeD695KT6pHPdq5Zca2/twEzetDQB0iHEEynBniOI7jIVbtuwwnO2PmI/l
cP3WMcV31Kf3pq0dQEV8xrvOc3V3V2BYXpW7WKSYa+9wh20xI5aRNJIrsypFt9xNoKvNMtDdYkbr
jbWufFcAKPq8RUDQLyIUm8o0irTYlA5fbhk09TG49vvVMuqHuvc6lh2dmYvZXKwTSb7S71vAHd5d
3kzR+xC8D0eCue3N+VXy7Gvouxa8LCzRJ40obe5kCX3CmMt+b5veZAWRIcKp8fESnLxHMeAzehNp
THW1j5UnIf3XJFzHpdnWVI70MzugMBN/tBOIA8J0hsHZtU49HvHWZWwu2NuvNaxjM1vEZdq42ASX
+dqNN1B7qx7YVJMlyuJssbIJgG1iPa7x8zx1TJDA7HpXgu5RVp9UAQ7jxfyWXT01Pgzu4mJqnZoF
OoUo1Vb8muq8bJ/AZVtVtMN3GRh10OROo6+VAMMFB3mosrELEllXCWRuIM16o4/0gNFvDHanx8lw
R7Zk2wa6e285kzMcQj33zsMqMgEqxHEThRuw2fdR2QUtY+L5howsVB4cSaFzZnFU0VbkSuym32j4
OriCVypW/QdjnsbotU5DuwMWLoppAFdONT59r7MapxgfrG1qvcPSN7Vi3LYrApgj+mjF0nWO8ZCS
F/Dda3gnfAfWovwxt5f0Sjlj6zxSnLX0m2SF+dnzTZhY3/oOLOKS9Jfn8HnOGmX1pWeHKn2br4Mq
P7smOLbFt0trBseT61Y6nxMcsMfZNxMnT95FSwRVjl5fg7MP0BQVNoeii9Mw8W2gmuZbXOkTkfnJ
KGKDAXT6nqkVLokb7VTCORbCHLadKfvgqAxJXwceMAMnKGiA+MsXYLwPgPU6RjBbZnnNmcP23lo5
e+O2XuXRRqxcsYh7wVs9A5bXmFMLCrvDkvh9AbCge+BWFJtcOOAvfjWJqjPvncL2DF+jzJO+W5Tg
igyd9TLHsxYPsUfo3nN7kHOem9sVlkHFgXus9HMP8ryl5RGoy/sQUlE2+EtsgIqFRCMq+8ZYWRMP
YoGeYPl1o9cMCnLkqDxhi817zeMvVZQq3hpAJEuOJHZiQx/RXeS+dgCAZe3XQoGB9ouUAutewXXF
VXQJXfdyTr1KvUSS/eTzWjFgD1nbq/EurgprvJ0RtsSXSKFc2u0Inyfvsi+7tv8q67UcL2B9umrw
R7yeq304WunwktXYbryxECXGj+NkWEMFaq+Vy9ss6bJmTz02nqTvCcet3raCmumXtfBkKS+sdpxx
yDcpEk5PmW5MDvRjNNXqsDTplGC5DhOUxlMMjofCl2E9qFc5AN7h/ZpFxduJTYTxISMH1s0XsxHy
LbCem+YKfF2+fhSI9x4WQi117Q5GS3tzP4j7uRpoOrGSNtHPSZKkYxEQIbXqxsh0lr03cZdK7zKS
EOa2TVmHH6OuYU0GmQq1OpIfYQ+tuCW8jmFl6IcFh4CZ4GkyhIK/iFHPgSK01z9VudnHnxbdejw+
W3223IGTzAElNPnSlzeRsaSDb0Yg716smWOkX9eOKw6Yt9fNdStAo+7GIcmyJ6XquMj8MVvMYp/X
wKPZBTrr7YAaq8YcexyzXZf2BkyhUYBye4rrJjKBO/fTsOPN18xAPMxF+rwWXWalTM1uI/oxFdeg
PEL9tgTlbLNne6regID26ue5tMlHMsori6Bb3Z6mgsHhSPZgdFNP6hn6eZlejKox8Lv2xt59NKJu
Ni9bsBruPl2nPKcVYdb5rZWv2RrB8mH3eZox/lYB7Neh4m0ThR3UgrQbroSYYucRH79izEBVuHkf
XXjSG+xH0nCq26Yzdt9pMNk4uW3t1VViV3eF516IuhujbkOLsj1dYNQQQ6btM3e8dL1IOhdFN0QA
ii1W6CWG7k54oew1Jdh1E9lch2MmjmakQ5VkV0kBhRQtiITEcRBLD9jSJN7Nb0fEV91hiFdqrE6c
V0BZoVvnzt6FceXczgq6/HUhKIlslGPA+0pn2r9c38KdX1yF7RE7HDmF170Mrmzkncw5RRPA0aLk
3IHEAPLVdn07XjuT6dQHO2ygpIKmG8UhsVs5X9NBigOF76S9rT8AIKrnrZesY/mUsYqxdUhX2exa
i6Dmzhk7qKb45KduPJIxMnVxk2elud6ODgMNUxJfd2GmB7VEtrFukPMlZRKExgKa5yI38aX/SRri
L9KGp81SqmikcSQkH2beiLi3FFWDCoa68Ycfpzn+6vOPv/8HcWJjhqyrER/2fBbNFeV1yAZldV4D
gHXaJAWQb3A5J60HVcUdhGLZPC1eHT6cd+8naXlXrW0DF2Q6NE4iL804T98dT8w/KXT92tjyvfzP
SWIvmmQbLUuSHfIqj+v0wnZWsMDSbsODQotE6xpmjlizO/CUrpKlQMco8NR+TTTELkKuSN0mTKSe
hClHrxXSca3bxTfsdoHzm3i0H27sofD4ga62o3BnNpWugQ3UputDlDeiG0O7ZXcZjYmMmdYdNTGx
LvnPnFwdvuPvPeBJZhGx9NJH6TwdtEv4sB1b3c97SF3T10r0MttkmKj8rEDzF/PstG1rbjLLGLul
O4z43hmXOVgAQ22sRIoKJNhKGsZX4WqrDdkEwxuCGNrF4iORk4YiJbaKxeeNMXUXUvVGu53zsGv3
urBMde2MoZEFNciBCYhHnxl6ICHQ5mV3m5i5w4Gs7+sBjGkYdV3d3iEYnIZbLAJigocu9hqYxWQj
jA18ZKLqiyQFSqku8rlK3Y3ZxsvEjsm+Y+4yEAPzboxaOT0VVUdtw88d4IGzD7sXQy6iWeL3ZddY
SpKIadaoiwMQUE21MSdchy5AJ8/QwsAX6vG28JwIPzAQQFOZbH5dEv8/fOvH17Yf2td/3Hysu39s
h/LLRw7l5f86XupzVS9tEsX9//72l91vv45eq83H/uM3v4DsmvTLw/DaLo+v3ZDzV/mg33/y//UP
/3H0nu+Xp6V+/ed/fa4IhY+fBgak/MaO/qhG/msL+8f/899D+b2/8puFPXbz0Ls8zOY1omkbt4l/
OdjzJ6Z0peNoIci6uEdZxL8N7MUvnkvIqsH3mopTGlWijpRl/M//OprbI+d0lKBAcvS/Z7f718Pf
/7bcGLffBuP3X/+jHIr7inxH98//+jV9/Z9V6ZncEnIRh1lN9YDY7mRnBjrZ86oBlQQQODZgaGdH
ZtNcdsZmnDkGbkmJ4K1iF9DHA3vUIxOcXNl0JVubDOhcOmtzYYU6XXfGWGEZHK6l7jhGo/cNaJlM
80tXGvXkYwookNE2k0x8rb3c3XSWcGpftbF5X7auUW6GWJeYSMuFXVwSLn8B+qWtoGgG67HP0rrd
ICxVedDlunM2CTYtexv+EAwLq37pBoc3NwitTzYyyC9/f6Lf1a/lm759fe2Zw9/O1P+RE/dY/P7r
eRtUXf/xH4/J549/nOzHv/M7e8Ezf1EO0aDjQAh2tLL+PXMNz/1FaNMhMea40jsq5H6fuFIypx3X
Ehjyu9rFkfrf81b9gmEoE5fyguZHqKqezNIfzdpfW6j+M2uVwpSWbLeifADgQclTFYRRrIBwF51t
aVSENOSJsb+AWNdeGjTRwD4vlopTJvzc1oROYxhOvMkr2yAJk1afsrarf1IccuRxnXxzR8xZxWJU
nmvyoKedTU7V5LCvAaH1mpBr9QqDxPpYHcolklem1F/iNp+DuW1nCFPOInfzXHVXiK7ci2EMxfWq
SnlPGF0Gy2pZL2ZoqF3TzsV2TaS/DGVO507f55uE3uGb3o1mFIQ0g7ereGxU/zk0gWECgxqu7Sz1
bsK2iG+rjqSKVm4fdJZFP2QFAv2+G2bj0Y1poTELV13poWZBS4ophPmO+dWabTKt2RBe0ZRR3pBe
dYNqyK+qqe92E8SoIDGKYUdTJGzGEP5vlX3gRqy9oeLly9ivZTB3xhrUnU2uyI0e7Ty/mnVkv817
p9kmVjF/zKQdb+f4Ns+9PmiE9dk1svdOKm5h1j5PRCfbxoNuZoLVzqo4f/FY+UFey/ghCjnFuDMD
rDupCLsiC+pZs2CJ3nY3a6PWjTWF8zaj7v1cTiVJOWBVhy6rlN9BuzjoZYVUPNskNEuzznyZWXca
TeZnrwd4hMO8Q3Cffi4aj51s8QxxFw7G9ECq0mD88IEChySW13KNyF8WIs59iFhm0CeqGwI3dlr7
Yz41SX6pXHltyDgJ962WATxjAFHVvhsNERjj21qJF8fl66sBwPpF3MF/dIpPxtLSlBx/dUznQ9XE
/UWWk57RaS/2EU6cpISq9ioVnbNfBq/czE7+GbhgutFSNTCJJ7Sw8wLKTfU3pW31uwGqD8RW6nBK
TVci1fGzCUUjyGxoYOma95txlUFcWZ9SHUIvl+IQm6rYwJIm4rHM/MnVieNncXMdczbdG/XyJS0i
56Ke4HLNk9Hu2OVF0DrxK8ncPUjSFzoLJKX7sN+jZ5n8DoXrPszUm4hI3rfzZu8SegN89opjzv/O
Wisz9w3Paw6iR3uYzfVjOLTmhDGyCEhUi/s6hx64RXoOQ8hy7PsojJb9sg76maoNX2ljeNdrLQwo
2l2YXIaJkHeVk833idWXReCR4OVl1Tn3ZV6O12U/tceZ3E72Re1mSgWDWRsoMUB5IZXtpviqWmZv
Q4lqOmJmo9w3h+Uj2arsgW6THSUt5uCa2YZ700XUfi7IDUJ0c/RYx3fV6HCMg8pJPZrjNqEcvLgF
r7bZRsHpE+rP8gGCybzu22MdiRTczO3YU82Zf/CyO0Rps4qyl3KtDiotnkRSq01P73fQh7BJlx6H
vWydOsCTq+BH4/rSsif1uKT4A0drVW7NhoQwifq2DuzK/AhVXn5M2jW7bxXhMKEdWYtRuPRQRNmi
PhR2aLyKGBgpxVLxZIxReWOFRFQkvt3mi1GFa4COvtmC2SNeaJcRWn0d35DSbv1mninPTB20Lk9U
hzCkIkQ2YN1ZU14MgZrjZO9xNHhHsXmgTCu65yVx9M7T496U3bQ3yRx9zXDTmjdCUrKvyrF5E5dd
nwTtWNCN1NYJCHXItbc6HePdqF3C09Suxw1pJOCggvz5TCGFrBATrYVCKeDfzdljyQw7mnYX0X0x
q/5tnHUGoPExJu854NwBfp2D+NtVT473lFqy8HZQBnFngWqn2hqAcoMssFzAb97Se5huNUl4Lo1r
wwVFd5GzP9Xqpi4FJHtIls5btxLyKXTLa3MJ7bssCct7T01kX9oo9aBP2/JlMdcjUxL39pakyucp
l0NAT7h1SK3yiLMGtG7LftxVta6toFnSaZNSe71Ih04GHpWYg1W7gE/LIxW36WbsF3Q4Xw6htZY+
lU4JPLoCkd0cYyCggpFafAKh+T5S0Qdqz7oM2sVb2SfK8LqhgvPseSMo9yEZTCsoqzT9vLjqTQKi
zvWJlub7UrXzPVNmvnf7WF+XVR3DLaRLuL0gypFP2vPkk5HwQxzp1GEiXgqakQ1DRGnv21E2vIm9
Fkqg0MWbaCnyN2Qt7lnv0yFm/G8Ge1gQQIWivYkUjj5JRzY4Ys8NsBvO90lBMhG8SPRRVUNCV+PI
BB/X4tFxxnFjwZUuIVy73jWJ8UMNxDY5BnP1U7s21vsFkcQQFLOW/ZvEaOygl0u0JYtNXQr9Esr4
uIJk61tUcRA02M67mn1o9qk+pzcjQxwYUU5dn6J299T01LE26BzCR/5fs5vauAiSMtPXmH1nD1gf
HcFkwhwCPbXOQ+nEcvBzgkjpzw0o9aip17sSyIYfj7a1k+Ru8gsns/JHowS96NXZs6JDF8zJUrEN
jHP/VCxAou3RgvzKzryQNmfpj8WFzkkHbwQS6jEwpmF4Wto0u4/Sdn0ox8ry9WqBk3Py9bqQtfG2
qwu0xabYGaHds4JDdSkhMF9Edta8z1f6f5ewst7jBjwFYkj1vgopBEZZXD4BdGzeR41wbuJC1PeL
l4+3uBmRWYvsYce2rBlT1l2EZ8d24bWR+MQYoxnY3Lu/yOGmDFOLXStJX1pHZ48D9qkbwuD2Ilrb
8GrFpfmNMLM8DZxBiNivc8M6IEqxloshpWRCoZqUn6RV5b3uZu+a0tOTKNP6Y2If+ZmzCxO1HLyP
JFt51RlpFd+PKGryDZWUZjuLJN8vUxw9O7IcQTaWpvNgtc0w+Wu+FO9SKKpx4OSFulT0/2/G0AqD
dXQr3v1O77UbGjtZTd4Yt5eqI8DaWBTnv/QzPgpZ71w0FAO2tpGG9+1qe6iUVUdjmlU+aJHX4GFd
8wv9GIbY/LoGzTVnssQU6vzOJge+9PG6p0whrtJwwE82WsTeRKQRWI2cIUmP+eWc6Pr9rxtElCTD
dap1+H7NJ29DWSG8RZVSWJzgBCstzMrkQHsoSGJmVgUSmuCNzhJbRJcrIZJ9I0hxP7V94W26MTGf
8qFDduszsjN1rtSz+jchBaIvyTiyFTjOxDbj9fP9Og9d8hzXCzYpOo1dez8aDmvNwnAc35eWCT/3
4bzrcCKA8kx65P7X13JjdnkBWbPRX8s40te68rovZSc0FQcL8++nLAVb78upEhDN21ZWG8uV8C/x
yAzLYO3ydN6i8lzuSbd6m9qT0wsgTQ+mchTex4UDCnpwEsp3Vl+/t6q1uwm1HPuA8tx8/+tvctJg
QqbK4r9OWFsWq2Wq38dateOmGhSkGMjGPEBlL+xvuuG0EM+18zlWRfYV4rN9mPOSvwa+3D4g4Jij
i2mW870wnPo9Wh+CzslgfmqXpO5G9g5/5Iz1+2Udxf3IyX9Xzw0XT6AhBv3QaOl3Ke+hN8VYTEe4
6Qo0W7AxRcvA73r2EN1jZYLj23H4Iz3qO1s1T38I874T8f9qEPHHSMWVSsJ01LZNckHYp+boKxh2
OxvJxnPMkU+U7q1D63R6E8t6ui+HMdmNx3GtKFTzChLhO+oQ4qHkDPHbnfyt7NFTVfC/02j6m6TQ
X4IRv8kd/Q9JFh0zjn8ddF+9lss38bY8/vxvAbctfwFH6NpEyPAEJeHzvzJFlsWfEFNqh8DaPIbi
/w64gRmi41Daw/bRJRQ+Bun/ShTZv8BOd46/LyRyQ8C9fyvkPspj/zNtXMtWmJQrRGamlp5HIP9t
Cj+MDZLPpfyk5jKU5sss05kzrkVQysKc81o96rCfjIPBm/NVL8gOkUmUs3FN4S2cNoONbE/vsDIb
6DrOQtkvP4nBj+Lj0xv0HMbCwWSZnBZD8ccagxmxb4fZ8GWOHSxuLN521AoLzvyBnIfa3f3hi/vO
Mvo23vdIcDiEYRYdsdLRtCmQJPzj1caVUN6mvkmpV0YbG0TU23rO6oe/fxULgiUuAqa2/pTniOMl
s2ITpmm0NIxakXYHir3jT6xkjvf6n5H77VksaWvTPIIxSWB8+ywc3XV0pAD5tSzS7VhP4lYjK9iX
joquyArCio7rVzpzl5883rdf2e8XPuZxPMcU1PuPg/zHslCjx26CAO0vU5TvFrlMh7YzEDrRvfGT
XoRvqw+/X8qGGOoomxfQqXkLwhmEFGtLKCxTLLn7tffjtfk4GetXYRU/g8386cE8Mr0m6VvbIYkr
TxXJukhymQoQy9kSvYO6KaBlda+LI3/WwHFcdd98ddRVuQQQUu1KKl/HG/nDCFLyzlq7iRNyOBJI
d2EKn81bUqsqp0CJqbzSbfj3uj8ZS0+StFbKk2QI2Q9OlPShPSbpnHN6wOPcLRAW1cNXOSBi+lvV
yN+v43AhV9r8e2ppMmryZk7KdVY7rl5USD0LWWD66cdrTP5pavA40rF+/Udw1ZMClQLmbvYoUn07
JeylwzL3Uz3auyTKnurWvsmjapOn9q5rw6Bp2j3TZZ8542EV1c2ij2qHtrq1nPX+x/f1px3meFse
Dni8pY+M29MdhgC3QtMR+ym5wYNU6eJnI9H4j6/ynZmqTdrIuBRHU6bqtxNIrGkBN50xLqZ28sim
VbPtK2K7KsixbRt+8pV+b6xN20RnSkWE5umTy9ka1rWXIszFatnYTrb3AYX3Veepy0ghzPrxs33/
Yo7QmsIGXggnI6gqaix2w8Umuyj3xSr6B5lUNhktg4an0Gyan02lPy9HYkqLiJ0XpfS46LejGao5
bSfSfv4IYeA2jb0XZNmXpOZQf1m4OlEk6V8SwOxzZ25wSyJfmS2BOzYNFh3YcFOfjf2lTN/GRvX3
OgaPq8m0+KbJ2/N121KfbLbO8b3JPcf+QDcuqh8Sd6ZVLIcfj/mf5xNXoWxgUQUgqBcnX7AkBUQw
iHi86YSzXM11HM0bFLLhtIvCJNU/mU8np9nfn4oaBV8vuwED/+2Ik+4VTakiJIKi7YrLEeVEHlRr
nH21WxItGL9G0UuqojSlv7aLvIvGAqMlUKB4mzacqr/VlPbb7VimPB64hEU28jgl/7Af90MZeUXL
4xeZpjw1jesw7+m3QFT843H+8+5gWn+80P9l78x25Faubfsv950Gu2DzSjL76qtUJemFqFJJbINN
MNh+/R0pb8De2+fY8OMFLmAIli0pKzNJxlpzzTnW9Ur8pxdiSWwu5pwXYttbfWwpE3aWpf7T0+H3
s+/P5wsvE3iMGm3Ts/8lk1Uvc9/2JR9vhu/zSRe0jZERpvkv1TjmEunU8V7npYRnpe1iXk+uLrFu
hWOFwfffv+H/6cKCIeTYBBGuz6m/fNGtVftXhYEjFetMsvJopD30dRJ2k3H89y/l/AZ9/eltXw8E
vj7LdnlNfvPnT9ccHKPBaon2k81Df6xpTFGvVThInpNNZiYj/NkX212kF6Xt4E+xvayMSbEWMOqx
Uiv4Usi0YWjgzM2kLU6VdluXqDXYKP9Bqd83P1Sejf5dqLoR16TIcwfLWzdnZGfKrU+/6W4drTM+
RUySSwPbKx5me0GEnq1axqPC6fmU41Jtb5u5Z38eMZctbXCQdcK1cWbOlZFYq9h0kpKZucu7JXNj
9pwYQWxsk9L70EYE2+Hq01MyK/xrMggNIyZCVHxmRhbqhCFw5l2cNtwy1t2w8YAfQVfY11AndaRl
AyXUdlbUV7NoGSFr9hbIA3wY1Z+55cX364Bb3lSqVjaClF/g8Oyl8HGWOtNce9FSk8aJ80nSXWRR
nhX2nN4ynfOz+hHf6KrCi9lmriq/lV1jZX4019CcQzYLyClkeWdoLUYe5yxqXIMkMDI1nqCY6ndA
xvoB2at49IPuOv8aZDslpcIQGbMAtFuTqra2ZyyEfXYwSwDL8cgiv++TlvJTKQPPL7ZSq0uG1UcG
nOY0fKg2P/1WSBZxHga2v2Mr48Yr8AMBjTtZtbouoF1UwVwavnqRuOzZyc8e7v5vCCamumwN9VSO
FrY6Kp4oCdVXnKD9EAGkNb4NTo1hJCFsxhYWTg9h8AHnbn9OAXIZLiEfg8lHWACA6dnGgY4Hj61M
xm4pvQTXaH3AsYNuVTZ67SLHctjDVckB+7qbspO5rRhG7cKsLrpLPnXrqytkMO7T3pVTwh5A95ix
oJflPQ6+UnJR7dxbiaokeZrO6ayF2YTXtlGZj8tTrpoCaRRQ730Z9OGjDJnI7bfK3CrNSZstQ6LY
CsSswZ+7Yrkt/dYQZC42TJ2otWGQDbwwlluuOH9Wb9lohTJucM88GkwwjXh1PHUzDG5YJJRGlv/S
ONtiPs0SaSSSoC7DQ+daqGlRqLOpeV0WYkmdlWnzuQoWj0gRsAnrQFPq+dnZdVujCS7N5A1GgdBu
iuJEc9N4Rwl9gVRLjkX4gM/WfEAwKj+Y9en8tkV6wxMx1UVNtVAHd7lFHoF3hNs3ytrGv5r+LMS6
IcN4HYl1To2oWIf8p1jrVDIzG5ZwVze0W9GyiMEksVZaNYM4d2MZXTg52KEbw0sT5OpGxCwHNMd9
3m8Ec7wG93nkZcH1n7RcZmEEa/joRoz/KTfc4i4gLoBFHr1A225iD8F2U2L5aaM+DEWeTC4SV9Jt
RAxo69qQQRcmoZhNmJUV9b7FBTGYWX3jyQZXtm4yt0vSru6qZIDItNBnFhbszxz2dewtBaZpWejt
3Qo38VavFt7NBXXyVGQITMnUsAAqIUmHsjaTGvhWbSS/3ty0rPNE22n1o68Di7tgU559QDhuwkur
WBl8DpTf+TucBFLtUaDopRVg0+9Tqmtrj1zOqeOECGhJ6pnlD3BC9XSQa45KSgPSsDOZwQpvp/Iw
+rr2EkZXubrfUxD4HpsTXMuLfG7oNaY/WfMoKLGHx51X9HeD1bpf63Asf7XaS4N4HsZtjDOiVU6U
S0t+rUJzk0x47S6PpdPwlHBYqcNeE3hVZVQR76hiQ7dSH9q8Ek8Z83kvrpEMRext8FOXaC5bJ57W
LK8vTa379Vl7VmUzxZG6dw+2nTddxz+RK2uPp9RUuADqso1IHBb3xuZbWZxxn23V6+yFWVAdqf+p
Z3d9MaqOb1H5zqj1T79Mhfom847IWoTB0spXrkXFHYbjbxofFpAFJ2PY2u8scbOGeGEtcZn4oq8q
sp84C3ni1Mu6w+HEpJFBLh69JVaOnD2R0JPMmXsI7dWs/ljW/V9pf/+rsPcn+e//NdsNCt0/VRtX
59ofPrO7d4nP7Nyqz/c/G8yuf+HvGqAT/g3RgHwUKyRtD3cY6uD8c9D4tty/hR5qHpEMgDN+cHXE
/GG6QR6k2KZOAfyIGuBccSZ/aIB2+Df+B4xnqCv8ARfl8L9w3di/0Qf/KIt8dF68bNfXFya+NPev
ZHlSgKEe7FEzl5msIxsOmUkwwMe02qvQP2pl1DqeMxPqxlDl297wZVILbA3xAKD7kmGJPA2W88qN
1Z9m1ms9Qqn6hqE7cTpjvoOQun4x2FH0YjNkgu86LvOhcxgE6M3cbhbbEtepun5wTL+/HYT0hrMz
W2GGi3Lgp7AxUag9xYl0zn5RaXsfVI7s3IjSlvwip/BwCw171CMWnKZIIw+eT/WzFrVo39OACErA
hIdzJwqznKdeYeZrhkyOuaaLdCk9FSQtB9zCDnh3qImw8Oh3Zte/EGL2+kvn58Fuw0tjkuQgOOOk
gsiqqSRru9sMo26tZlJwgOHZVx2C9LDwy9ziFlDXwYNTsP+qKiy9xB0Jae+uGNrcjs1F9fahGRfP
fUoN1ZEYLs2gxQuzFqdBL252nvEIEWfccjIEQUKKNDsppwtfnGFMTTpPPie3iZ0y7y+ikhN5BEN+
6+Wy+Dd13zV3fY/hoWLN/XS/DHMVl4S7vgQmYb5bNyRke1eHHf/uTCg4IpUeindnzBTvoVj6+oU2
r5FnbzNGzrTNKjOZ7XO0Eno9jlnZYSyZUlaeySoow0TZS/oFy3MuTh11y8A5itJqnENWjGxsNl+u
OKTJFz4ufALjcduWwr+YUyBlbHMR6bhUXn1FMY0kPhE1iCCgRWdd5AZZ2e7FUI77DqunGde1t8n3
bZwsYr4WwYuICNTq/GxqbDxe3sks3uaVBNlcCGkQbyV7EnWFqPkXje2Htku1JsuyWSJuUtf8tsyi
yHbSrwrz2ab+zg7I+emrDqbsvXY39h+uFG5bJIoqdKMWPex5zGahIxGsJDbqBYdATD1D8IjIX8B7
69rxglth5isZR/9euB3546vl855sULNFLoUT1djUD31ikCU9pSxw/eW7Dm0HLoPgkq4+ZZkDeGLC
7dEB+qBY9G8MoyM4XvR+eCTosMEEwIH0JDcKHPRqlw9rXdzwtiKBtUX1VjenShHx39tbyfLtmlbl
ReHL7ONirsaPgDh4mfCF+5+MY4ERAgQ3v6pNr18cwsBp3LFUrIlz8p4uiwkcC6No38rqhkQG7Qln
rxMeBOvMckratGkumaoGTaqu7X+O2JbT3eTKMifsZxZG4shMN0dBI3XrEhY5lUFQXywDAWtvdKNb
Enh0py1ZqnUyb7LA1HOSXrfI8IF4Xbvf6AbsneumeClYBSACkpHgYpIh6A4cwPLVUGLrdps/cbVt
VYjFRlNoeuAQ7zBxD1U8wU3dF00zO0lZeKx48vIcOdoV5ug/bp2/1PvFd7pXn2P25xg2obMXm7F8
LZSsnoJ2o5mjm7KOTA18GeWE5uie+Iewtfn+ci9U2RwnYeZMDFcG+Tt79NJSHUSK3Xe/pctQQVG9
sRfmxIJhqQKzFcDpYZpqTr77x9Kj/38Q/5/rNOF/H8Xt1Xvz4+c/e1+vf/7vx3D4N+Fi1mYOKkJO
3fAq3//9GDbE31C2mMUQJxZ+gDUWfeuPc1hYf2NSwzDuaki9WmM5ov84h5ntXY2hHtMHWq/fXu//
4hy+ig//OIWF66PGoC4xfnJNfvfX0VPVC9bcYjziGdbTBPD0215BbobnRsnhpsL/YMb/9NH8D8Ou
f3lFgcyP5MKAiMEacupf5BBpdHpoh4muU3GQ5AJ6xTbPlhm3jMG6vbCL/wS8/quhlkqHaQ26P1/F
9T/+X4TEltx3m5oI0AtPcc68CcxDNCz4SaLN3vyYXSj+zvO5d3Y0aSAL6PPciKDUr8VR9cfc2VMb
Z46zvIXamYP9v/9E/iz08qmL0LoOQaiCuI3/hS3rtNy0OnNUVLXrNpDVwwSbpNvg3QurZeT/26XR
iHYdk3//wr8F+T99+x6efZoXBgNMhf2/rlMtRs8vc0XwdyU528agEpxDVjubAsCSj6TQWhONrvBs
dT9mHUujaBlC5GUQiVasWE9TRSs2pvqJXCaepf/w0/1ZpeNz8fixrpkCBENEur9ulAKM0NI7cCZ1
aUtU3WB6+qDcAeVLVWURqV4SFTXYztwQv1OrR7Yvb3+1oFJM6hRj+D4KXTxKVpcat/lQZEayemyk
+I8/5m9g/T8+RlzoHkoiY8Crg10QNPjL0EfyRA4XwYdRilTQyqZqx7spL1VVmxAn1GdbQz9iaKpe
82x2geeUmcLA6ut7FTT1zVpm4puHREMV10zDo8GZQOFUVzZaieq9Uz9l4quD7yxPuiK3Vmw3wnof
VbhSwsxTHYfVWuWHPgvpk5fA0NsDTtF6eaT+hBuTtp577GxMn3XUjaqpHrbSbiAwhK3jPJah3Gwy
udopmkiSC7ZJf+Vt2Ec6U8u0ry1rKx9ybCQLuI+GAXKaVS74ER5uGfFw7fn62VcCkkiXLsGHb1xN
U6roDbKTtaH300oK+aAnevs41YYvotDyO0aKJdccIftWndTYDfb9OjXpetqYLaSR2V5nGLViChJ7
/oRHELft8s7uaTQtYiHcDNji3OJmJSkPEWGrqh0PHP5FimaTcLo5uQRIOmk/KpihuJwqIePSHwpI
JL6rbhtKYvAM5sKvxlLbGXwjL5vjrK3IvpuKVDOElS3tDz3JfPg8rE8lx3gdVx5WwzQ/Mo+1cIB3
Nv5gJrCo1nWnxkjMWX/u0sxy6TSavH6ZBo05f5gdI5qrvFzvRzBzpPJw+b8yU6JPCNlB/1mvdDQc
9w4qgTUuSyzDzf8wVzbPRj7lbQ2gpF4ePFfznMbkKC7GpBccjQY+68gMME1x1wbmj0DlxNiv/q5b
Vmm5e2/tVlK4GcypnSEaPFuIsPEGH3faLdBUT+5mZFyD9mjGlOWUiikDgceNBMZnwWjHiPDZEg4Y
Gi8apGU9CgQmdU7Laia2XopweRndqc0i5fwW0nNoCFnY9A8iW2gwels3bwZPlumYOrn33ImuXU4C
8Rpasczmx6ByCxAFQD8tpp9hAW9HEXboRdcdDDL1Z+TMdykN2Iie0VbvG8wy+0fnpQoOelV+rqXA
sm54FY8q5ZDw30Fu7HcFqfzLuuH77fT2adWjGfUjwQOnsKcfgkbz1lSl+eJrU24xKwFwAGPE0Ec8
3QBxUyFPmTcObxCzncTRaLR1YcmEiSYi8aBpDvTE+4cUsfLFB9mO4BwwhMpop31Y5fiFG+Fy7bqd
ZtEh+QYik0FJBUmk9MeWBaqIdJHab1aTp2hOFSVijJtUHZUQI4Zpzom9Zfo/PfKOL0bphr96oxdr
rPn7ISJ0jReqoz6OnMAvzhYJxXitAj+Bs9DtxDZ0zyVotDpiS3T5VrUATQpFc7GbexLQkcXXbUfd
WmXmzsxIt8th4PlFC7Od/XUUz2SlxUexrM29WmwwK32PoEv4+dQXur1pW9qsK2gAroGweaqwOBbl
nvx1qfdeidF3X49ut1+JAv9sg1Dd9v6y7Uar6xaswWl+nl0q+SgAGfarZeNFvAFTKmNYCCjy1WxU
D4vKgvBAmyOSAbvYk1l1gJ/KwL3QXJbxUg5GfrtqYwwvNVH02JoYrESjXrx4sJHAOtZUhXFjcnKZ
5naPddLnVLsajDq2k2VR6mXOrT3k/n4Y++whYJ3Koawqs4qMVA+7SWj7scqYePDJOEd/CNzYhST1
2ocwPeJiLejs89bY9qGyQfAUtt3uUfGDY5lnfhWPgBnO69ivB7OvBRCwrMZw3ZjroczZKxE1REvj
vG7GZ07++oM1dc5taalpL+WSpo/a2uY8YbmJgviw2f2TNJ1QHY1tHB+RtHN6vyL1LmIKg+oyabYk
TytrI41mwZRizgXOc7PmWZaD8Ocq3r472eBCsGFgvd9C/3r6ZK0bPFZjK41HYhhjdyrmcAvpNCwj
PU3cCjKZAXTve65Y7u3KvRt8m1TD7F3j9iZuci83YrsqgbIPYjgvtXhgu94Jf9ML7MIrnGhd9wDa
DnZlH3rf+gGZ4akzw5+D1T1ZKMleZX+sWXavtplkf/FQGNo9CTX0966D+hjV7BuLUAd4pubWc915
BAXMYg8MhThUPZ8X2fPfUGXi3m+cyE1na2dxN39J53DZ9zarDJouLI/TOlgJu+3Jd9C2JkZWlD9T
IkA718B8zTXo70Cv6g8GKctl4iV8Tp/W2ymy9igBTv/algo6jobynRP6GfamCjz0dzIhxVmJleVW
ClnjMpYoCEQaYNap1gba5Fbje9lve2tpzOLWIws1J/hqzb1fzKpmRbFdpdm7IZYRFSkNjOeuAFrA
8znPTkXpOZRajqzFkd2jZnA7B7Dwd4jywwtp5+bNhnnEJ1zJ3bz1Y/oEBGpL3IztrQxXmP0Rnkuz
s2wGm1pXi5upT7e9r4tlOFBqYIhWi8hjp5gXEr1lOEdBOM7qxlm7ZVdM5tbFmAjLKQl7RIOdabnT
kVSDuOu9nvJ9ddyOPFcrPQZRi08AydTb9lSmfOY8BskAxm4uxbd+9PNwZ8s8j7feJNBT1pk97Rn5
e1+4Z/sbaFds0WGW6C8RnnxGUKvsHjYeQOAbWFOwm1jj8Blk2rl+RlhNlWWjrQHocyN2EJcvjOnM
MNKzHFzmPaAID8FsuI++UaRxXYbVL+Y5xpd+hKNFCqpoTgOIvWy3uZWKK98f4jCr7C+L5wRfc9uV
4/kaam/iUhdue9KFk3JyTOsMW6ntjy5kiAQpPEyaolf3LXmN/MhpUt8HRrh8G23ZPbmlUOdVmsHj
xP99S7T6bWJicPYr175tnTp7tYGTwHqytfVd0AZeQqK9xyytrV9sfvW/ZKMadqpNxx98suKbtlLz
whfHFcPbYzgKyczQcVEL9eb1rVVF3rI5u9UY62Rt1Mdit8tuo5fDKDJ2x8GuCPHDZlwS7n2qABba
O/NxzGrre1dpjNuqCs9W3/od/nR+zmp2mmZfueRzVYUas7XkxVdnWc6eHKbD2M9VMnfttEsZyr2V
V4bcxuTybBJmAODXLXyTI2F4/OxipLiyqvlm8pwL+4Gms4SLQbDX4xdz9j9WYgJx0HG7jSkQJKeE
qMSmYLHj2TXftZZzmRlGPo21APS4Zs50mhe8073RBQ/oYXi/c9FcpIaqSDhrfVg7STIBGSrckz5u
dqnl0V+ay8kAj/ud1pTBczgvjyGnxiEwAyPd+dLd7nNSF5HZlXPUY/KGZNOL/hNxNSX4MFkXBrnD
F0yV1rFcmaSyczW/tec2e+jN6pKVDMcYmN8wZjfthAbgnPnGCZJm9dVL2/ldABr5MlLsHNARH82q
OFDEEafJYfe6BnJr4E/1jRrx/HemHKLc8uw9xJCRpdrSZ/UCgnQ31/O+JV+wr6Ee7ErToGHsZffi
zPTobeBgemzWLsZ8lqOmVtZhXrsbn6wjs1o93oUwveLZk/nF9muFQBYgeTrLcM90Oj1BoMp51s7r
ZUUUPwPTMV4ouRjcisa4THO+ER7k6+Z771VJHjaHkalc+3XN+voQON12mZG5kmYUHznQGuqQsd9B
CZvQaovpUKXOzx4XTbgfq03uCkbJlx4WY5TnQxg1+WrfGwRtX6x8aG5lY3oLJ1ThMxx0qKZXNiVt
YzXvAz/Xl7VjJrcY63rEviGSzhjXi3Sb4SXfql/hTDZAziEAtwmcf5TbrJP1MQNEBUC7QwdZ6FCb
2qDcz5sw8Zr2Rubyk9hKuqf2bi4wM5g227qKtNM73ysnXeOs69Du1TDcMZ42orZuwdeYkCghQSpm
rFQeKfs2IUqWfMUFrga32h4BONgvhOPK49KTNSLMmVOCNH14O5bsTGpGLDZD2XMdOKrcw9rqfuCO
CH76qmaj0mRxzqSpDQsrNW4J71eHdXCDL6Gb0jsR350vRt2NO6anrwFG/Ij8oYTqANQFs6N6A36X
GDotz7oNA7imjkdrZUGCiOrelDQuc3YDUFFcq2KTJNmy3aSdB2FQZ898J0uU/97ulKfM/8L5NWDa
F5PSqU/Laj4MzMyxRXNIW22z7mvpH/KVOapTaNkBjuMSmbx2TUybhH4g12nfzAWPo4o2xuJseYG/
RM6XUuoUUF/Q0DXOD8AXci/H+YkUBmEzNYX5GyruQ50VjH/s4Cf2TvvMt23hgM3lKSyKQ8g4dqd6
fbdiL8JfLGjdZkM+U69tR7KpdZzbNmfpUtzYo1hJ+QHuknEa+uMuRME/TPgEIjPkeM+4vY9IXywk
Ke1v2AnyQ+iFzpss/fC2X5nVgoTxItFs4x4cB8+RKvwYwuDZnsDad+iucdcRwrMs9gJ59no0uIGi
Znadm4VxxWdT1/MbVA4+goW5zymYVeSsW/NQl7BkY6Kf/nPKqro9qWU5Rp40KWpEnh7Ftn0tBCMw
ctBEigtc7xEHmNz1U1fHG5ar8YRXAa+lHEdNsIuM5zPj/7yNXJ+uye1pEaIgo/gAIviR6vatBjb7
2a+6vPAX5T1KfO6d0n4Utwj6ZRMhfLtfs7F1z97UTndGLdZ3bB/qYba6ZbjmUPsjXtt3tzM9HXuB
6m4xyxFYdol2Eb8uz71ruLeAMJ0HSGpubJKijcA1mI80lOKcBlVz6JqRxKnlwp3NWKd+alQ9nvFX
zLeaEOAjcW0AlUXIb+UMhIpl8c+EOw2kDXf+rtzJ+pCzlolpAAs5iGaGvFQN1QrLtqmcaEDxOhE5
H/iFTmBw+nkHVdv70vmb+YkFZtuFY7B+QlclwyuCZa989oxFQ27VF/xWQyyMsTssjLSbHVbTnqeC
61o6IXgR4jldlqKPFDaAL77tgHFJW0HRuenwrd1qWJS+NMXPyRiYcI5p3z8OxHJfnY1XSspuGh9T
31jPi/IRQvFd/0j7JTxW2Gq/tpDEzlkjPo2ibs7uGg4xKSn/hbL9GcJdcdOXdLSR52yPMwPWNyIK
+Q5L1ng0ib19VG5Q/eyuhoCcBZc+us6hrc3hPMGyu9GqoUbSVfcSTH3waPqqIRA66mNYmiahUYB5
S1dOcTNq+9CumfFkz83jsnZ54orxcWxt60c9gB1wZDvfVtP8zTLDGqODReIahLHRfYSmO5kHnkgq
bqs2u6LdyfNHZrGkRzka3ddFiT6ZcRFdMq/E5sMH3kWjmd1Ka/ATrzaaHrpu6Z0dAKNOtEiYyRFV
rLtPAzabbHoZsxi3fHDUq1phOddrVR0nJ9TGfiOgegA36P30Z2/b9dZc3rLI7xmW39L+yJlwTnU0
2fARHjPpTyuqztDcT1Ut0t0s4IlAVTCtszUqzFT+uAF8ALVAvDuzqiV/7VGf5sjyOvPDCjtv3adw
S7+HFF4VLKI+PKR6NLgK/c2+MA92H6dKIS8Fq0Q7WyFTh7jpOtv1sshfy6o4OsrP8j0KHtWxXGsv
uIh+SsFRqmoNjiF8bH1qNgSXm87OkNKIv0x2ZPXCLhN1demXOqDLsuY6O3DyrQVe3HB84HHaVO+9
nplLD5VH7Pl60Yqvc04rdIftrfZ+ocBVneLnmDSAuKLUPDwjowYLt3ckJXdUeapjh5pXpw4Plmko
2Y64VJ+T5cgXm4YgZJ44PpFDWtKLD0HtVUtVv9I9wYaGTO1+hyDnjYeiCcR2Z06tXRwKeHY7+AHu
3chdRnte2liMeqLdcrfStd5m5OWHk0RLXFEu0uFB2WnanH18An3ErLtIDLeRN03dGWsUBvm13Gzr
pTk0QY4jkMT5Yy5Sv454JOABGvJi6WKS9/UvDDqZSixSCOIL3l9dH1htxzM9t2zArxm5/ZbSydL9
Dqo05FttuE57Z5kLFJnKV8STNoTJ6uj0+AIiZdv8efbJ8L0ObGo3o23ol4dpm7i9vcxzJ+iFBAGY
gQ/8cSzleRPDCqlfUnaR8oVNJiPebh5Ir1abtnS8Zbk7xT6wjZRUr6KYaFZjiybD8sw9SzVQR0rb
WG4B7LC5I2Py+8bAYz5OVV6LJw8gIaRYQdgWSrqnODe4rZ4FPMJbqvL8NssYQMTOuJC0bAtGT/HA
BWHGBdWnH5dZxajeZyK6MQavcjOqZ3LCFBKyuc7hq21M6kXj6tFUYNCvipnxpVPAhY+CtPBOzlQ4
iBqdM1/j4QafTNNr8Mpb1cTQ60zWBFO0oTiVzfJS5q5Plbx5MH+8aeUAITSweKetmVMcprbkmbG0
3WcOAw93Kg33t1ml+QPkkeZT+/X46tlziAbeDaz4M60hslsf4qXYSNmXjcTogX1AuEfhpdZwymtv
CU7tFeWe5Mpt52iaxXAz9DVWWsqqBxvfKegGiH+vDvX722ov213Y+jgJu74LHQ7UVnwR5kpQX4WL
z9kMpvd962d2o6GUc0ovTeBF2EMn+VboJqWgl4Nf/AJxhGRvQUSojsPMcvkI/bmRe2SYIbzJOG8P
uOtIwRdBCpeCn9x5n5j764jIGXyxdhXFbmR96DWKbs9ntWzFV3tr1UuQOfoOjnN2QGfgkjHxyQcJ
OwOz7KhhLVeXba3wa7RdVmA0IWEL7sWV3MrlBoLsIBeTwsowLPtB9D7R3xUTpYq0J+z6ZNhFM8IW
6X0O7jRb0sRHjV/j3JLhBZwTUn2wGjzYdIVzBaalOI+FduTZ9KgSd/RqXNxzSb2feGI0vxfiWnYW
sGifXZ03Dln5kbvCpHHnnhulcVqHiUf9XPuUFGvKR9kWecjVogtvN7ATl3I1XZQ8bszF74ZAh/b9
NepmI0hYlFYkiq+5dN/lLSjuyin2OoM20P59vQMAz38uVWmzDpg2745Ug+0k3cSUM8C9l8XLqNrv
g5idIepnAn9ROuj6GT03eC96XX2HeJwvh7Jz6leborPjZq2c181ECwAIueDQyXwwnZ1epntW+ngl
LYG/vFlrNczJECKuQL6eweJduRE8DaRdeTs2nmiBYTcFv2A7mXnnqkZ8pBPCM7Y+btAx03x1ubWY
+cGfRQdxf6Ls5hVDibXBTSGpitXp9lXQUr2WvSFvmGGuXRK6rnvnhj1vbaxN8wC302C+mbIP2fSB
4idF3+F1psVIAV7a9jADjG6d5WCy5I8TA4DciBdzcutdO9frEEvM5O2u5u3AUlm3Gs4Qrqv7Jgx5
5nEIjwk6x8LKt1zJ5mYs5/lmcFkdjX9I+9tXz5XtjxWu2YAN3LXXi6A/Wh5ZrpRRnsrZ7uN12NYZ
gnnbf5m1T2Coly1zjtUog+np9xRrxUspT+ZWuPB2GIJ9tMMc3k1loFZcQTY0apMzkqlt2GXPVTnZ
NulyQKAeN5sfGfkYvlYw7Iurd0g/haAzrBM0iabdFWH2c4BNDyImo6ZrCzc85RNyUbTpQL8KKH9L
okblbHifpUDn7jnqCEu4803a22G372DBH4QRIPJrVH48GaydXg65R9wryprmhpRrk16qIJTe5+gP
+fpQhrrP7pSnuXmFXDZ9Yy5Tzx2IUGJfIOOW27GdNKNE+menPolQp1vS4ycf+IKk+gW4OdOMz4zq
tXN6c73MS2Wn3+wNiFoY4YyqT85gKf1uAk/eXqFmUh2QfPeDncD37u8CNIr+GW8tftbcqnadpcMx
9loWxScoQAVmlwHdZ0p7zgyGKEV+whxY0F7iga10LH1Oig8Y2sW2AfBREotoOZTDo2Tr/Jdt3LCY
Etl3lj3E5EzEQS9GcT8aoFMk/FTcoualAk/7NGZNtVdIg29+XW0/ssJMb8XWWrS/Qlyg/W1vrmiL
/8vdmSzHrWRb9lfSavxwDXD0gxpUBKJhT4qkSGkCE3VF9H2Pr6/lvFn1GGAkw6RRWT3LwbNUSggA
Dm/O2XttdthN88UGTLMvSc5amYFFNwdBCyE8dXJTiaj2RKmppUe+r33JZo4riZLQULqy9r2hW+3P
JLMDhg+5ljs1DKtb+tjpL62s+9dmDkakg8w+3pz21ZcIBLN7MSB9vbDKyqo9hbAUTP5oLlEl+tMT
HJNo38Sksgm3jTwkivZ3hFD+t0YlolRh6+vZLUMBFB5oTSUwf5H84hgrV7fFVQ9h5szuc/UmNHBY
7UO0C+J88Cdk3Ujvay8qQGEwGZh7jlU1OIoZ2Bi8FIsJvBuUcQubO2cdqsIf+mzEeyVFs5w4g3th
6cZ4bqLeWFua4p6TaErncEzs69Atxcaa2tZZj9nsJ54xmoZCI4SImAwZ230YYS6gj5XD1gtqClzO
bIz7lArhD9GChcRnntzwBZVwJ8OUTaUdNoBndDelbkgriqZ3H1+2OPYEWCiGIW3pKHelf6Te9i4w
2E1hZ+HNTL0VMHfZ0Fo1A5AthlbCPBeVn93PZhq+0stmstN6TmywQtR4TUkZhg0cMoHBI2yH1QQC
Z8O+Nj8f2lKHApwQqVGlXcFr1RAd9pF/NrkD5kvH6b5ZswaUqerqSzHPwZlWpDTHNP8J413O2mP6
Sry2taIwN3OMiWAatFcnMuLrsusfbRP5OjTCZDNR0bqkfzrdYERLxjVU1OhL0Q6mZ4OCB55u0+6r
/cY8b0dEEpaudA/hZDg/pnQoLjUkFrcUUxn481DlW9WsVW80iWaJXbwqq9pH97Lmp7kB+yvhn6U2
Mty13ysDkTulBXM0U6vwJdMb5ZzG29rpa1BmShzVu3Ae0MARtdl5hjPE1mrgdLxORvNeHZ3sEiVJ
saJj7YBRoZMIKKkt6VZz0L+FmEPyRWniXcNB6J5xQE6/0nHIvDbpBEW2PKRP7zsR4IrBdS9iSOff
x6hnFRumsHgcSse+juZ4+uaWldjAFuhIr6i1p1xTBiq6LUtqVNQULPREjcJth0uTXnKWXpgKK/kE
RAWKDlFU3qCUr4ot+r2Zl6DppERo/V/hoE28ah9sk+JSF+0MoHg8dntam1HNni3wi/M4oiiFZJdk
cmfIN5+LUA61OUg7MF4CtEQRKFEK2HoP1UpgU22EuTAkm7hipkYgbV7Mftf/HExBv03N7Jt4EOws
P7/soUjq7bImehKkXyqebNtcXDbvotEEdUtDO1dsmK/pZPheSs2bKTVzOBzYee+cuKamIlJ7Jwbj
qq6jWo7AuC912Xj4FzfbWG6bpXSf296Q1cy4UOlDqUxeKxREbb0N4dU+jD6q4lxjT40Ywon3NP05
8fWJNbebcLLUlyltANUD8FE5vNrNWD4REWQqZxbZTRTbGjcuzBfazeyhS9OIX7MknWKa31gHYTvl
7A+AFLU/bRe5LnwtC+gdvrE825tpkd/FlDVI8khn/brXyu7R4ZQ7rLOWbe1dUVsaMiAVEOE+7LK+
27TxME2bZIA/5mmtSXsu5mBUvbiTIRUkSklknsVHR6nMVbUHN+rooFZxq5wBwU0IvxiGqlwTWAIQ
Ws+tL6NOSNE64azwMowDa104OtRg2VptdYXN5boKDN3wMCTPbAsV0oSowSHG9+oQL+KZE6l96BGL
NJ1ZqcqZbTRNqh+IfMpzLbEARrEp059gzVakypmF8ivLnYi9Bvpqe0fHKvpmpcR+7KDXO+3G8LXp
Z+rg3MOQOnYVpu6xUTdxj2Z0VYWz5bUllWgOmgXZSwrVMWWtxnpXnaUZeXKcZhIKx65d1xdEDbDM
ODOoLBRENYIXGBhT4pUQoDmPKVG+C0gO01cFkuJsE1tt11NsgGC9jbXEZfpGNmOuprSrzw0tVd1t
NU7QwdxJHXdvH8dvyUwBvfCfP2O9HFhCdr8KaaZolv/U/4NAGCGBuv9ZhfqYR+2vv//1v+ofL//a
ZFH9o/3VvNekvv31f0SppvWXzopsg+egvoqVA77JP6JUhKdYugVKUFVII8g7IKuw/lIBxgjHhCeD
YFGqLJt/QMJC/IUYFeO01HPCcsA28hua1MU0xDWph2B7VqnO4vtewgosN8uqVMTC47f0tCHd/AwA
nnVCt4eT5f1k93YVPkWU0/Q8He3NDP7O9OzoAyWLuhOeYCleK8Wgf0c4X+zDVo0uNdtWaPqy7ZtJ
3/5KNaQ4QWQ4FDfa8vKGzlVZV8DxCHtBmEnnKCt8azK8gbl4oxAJtEaSgNSoLp0TdypBAe/kif++
FDtILgPhRywupQNmp1w1Gl5auVsjmx8GKzXX0GuxeVCPoMaUM+WL6Nu70XdE6HvkNfJ8kXHyEvl/
pLr5vau8pohlppnCHZLlIgMAlG3p+/0/k8F/hE4vVsq3mzOBlugaMky5FhxeJRHAMuhNmbQBQsSA
QLa+K1yXLlNmXEI06X5+flcLSMDbi+N7Yak0kWDbxlIxzT6n0LrB1j237ce1ZrbZGeQvPHazj0DQ
a1OSodYWB41tJ4T1OszZd4zVOT4SrXw88VvkI1y8WX6LASLBMh2JNTm8+SbiUK2FgeFlfV+uhEVP
Fsufn1le4Pc+UYzztC785sp8O+yyJnRRYX0P4iHwFLU7hcU5MqQPfs1i+0DJS41cpAWeqQiiqszm
B8Uj9ZzTHzS+z+/8yNiSYCtaOAbblA+S6dZI2iEYa/n1NO4ZqH7kQY04Ee569H4cni9dF1AXltwb
vpshYARoXZ5TKiIVnm4EjIb1iF56n7BVPjGKT11qwfow/JY+XGzonmrTCUDk6tJ9KK/aoEk2f/Dk
6I6wneFrAel1eFO6GswGTUvqX2NTcx4jQgOkn7P+/Cof78dxWERw9WkO+xpL/vm7R0f5pUUd5BQc
vXX1LM/m6YwmS3bmd92piNxjl8LNAh9EZ8uKmv3wUiGvyc8Nu/SyIWu/Zuy89hCzxdcAEP1vATnk
p++wtBlA7qFMSdX+4aVaWJ54EykwTINd7sICcZ6V1uOJNySH1eFHzatBcCrelgbWhsOrTGjJVb0A
GMDqrf2yGj2+bGbLXatWQymP08pLLHr/BKbi41M8vOhisqbGXGW21HdQDXC+OkpFCTVWbQS+oLxP
DPaPH698VRpODJYH8bYteT84CiyCholJmzcG9VselukWt/6JAN+PCwOwDdyvjD7a9B9ITDoRphkF
FEqOmqLtdUAQe5V1BI9lxmPUFPME+OzIazM1Qdg55ydSVJeDw8SSFyJb7Dw6QWQmAV0e1r49lhDL
8+m8ii0EBz7lwN/90PiGDfkQ8fFikV9MHHYRBrqbhZ2XuDp+cVw752nBht1BTHriBo88UFRolPho
g7mqcBYuB8plaLTHnhtUu/6mMOvunmoszQXAlFsjdJ1T2fVHllpWWSAnGvsW4Azm4uaaIKGwC0vC
Szi0rETTElUpLIRZtKdAAvpRRRyjVdTmj5Iwt2xdt11752pDdRe5ldOfmNPk1RbfpeSiySnNBudi
L2ZO+jqJnRHg6Zmp7kNigCyQb7SWsNMVhezqS4NukQrLKMFscazFxolXfWSAMS8zmBGd8EBkHsL7
zwZbkNCGkOt3lIK3eq6UhIo2rZc2WEHgsZ9VSPpP3POHacHiGECIoJz38GtLO/j7aw7OoM1tCxJD
aIR+AXvNMSk5SM2L/NfnA/njy+ZSDqY2NsYYoVxpV39/qZLAasdqss4bcq1OvcwWPvo83z2jRq6j
TagGYzcVOLRmZFD2WpBbg4TG6M7JDq3+HUbzH3eVR+6b/pGNwJoGEuN9saiQ1ja3HTmqHoV+c2Ur
dvXFTLXwoTLBOX9+4x8+K4vSKAceDk5ymIvFzEuk8UQ+Az3PUi3CTR3F9rpUgvHRDwkfAObqPH9+
vQ+zL9cTrCoU2ujNm/biM7aUPrbppnZUJFz3Z4IleevSHzr7/CoLyx1rJZfBp+gY5Hcwyy9fZ9wD
cJ/NgdsqE/9CowuGNiEpqOwpkdDOJ6Om8w0PeBWDuMEoEMQbOxmJIC6d9jZTEsKk0XkYl7PTRpvP
f9uxJ2AabB2xVcpkkcUTtwRgGCvX+ZBhr5/32Pq2M3lZJ3aPcrweTBe4G9n/8B8uYWmqHGLvtkBR
50P8xojhTUkE+SPs5+QSBkfge2XViZ0OH+aqYUr1BIzsvRm5ruJ9fp8Le9/bO5COQkmQk9P2sp6H
GDfRcHM3XhAmAjgKhJjKz4v1UAjzoktlhz4NUXoEzmg/Mkbd24aGx8ahTuSJudb2ODziE8vy0cdi
akyfUGTxYi4+80AUwgazzZflk2e3QUDGWWEaVPK6WczQV5D8jt69qbcib93NVGJHODGpfZhIeTMk
uQCzBTkJFHHxcdcpYeijLYcmYIUbamNiZeGfO+tAabwS5TUyRmftxGeufbwqcFIVGypORqhjS96F
1ZFTGRQpDnNbfzLq67xor6DyeJLIRK9gjQ/yTLdoRofTRTxv+zw50+2/e2DK5EjQ7KLhFsw3n4+Q
I78J4Cc1FodSkC2RHgdjNIR5Fao1blOz1rtLYr3EdVNq1e1ssIVQ4rm+Ify2fPn8oh8nPIYkNhL2
EpS37eWWZcJQIglQKr1gO76YXhPA1WOZbVjast9dMi1mcOT1kHVpkzHZHd5fRuhz5xBC6Zm0Se4I
7Ok2KNvz+wRf4d5PI8I+dEOcf35/H0e4vChVMkoerB/LlgGBNH5eOTzUiDKqJ4m758HcNPt0KiG1
y3ru3leJ8FgBDZquW1HOZ5//gI+LF9c12DCxsOhUKRbbpqC0TNRc0QwqnpgP2mXBhW8XUkSTihOX
+jiVAoRhRyL9uTzhZRGtjEu5H5tBW6Cg+xuxUPQ17/Rvv3s/BuZoOhMquGoZ+3T4FsuBJE8SNSdv
ULv6vtLMcqMUof4zqetTdYWPY5NLcQqQiBsVW/xiaqCnVYPxjycPBWB6ZjUG1gZFi5izmxTZSjS5
zm8vRnKFVMFqy7XCsZdX5L6KTm0xfDuaih6wUvAV9OaJKe/je5JXeTtuAZNkU334CIlIx8aIUJLS
TDJ6mDarNbDWZPv5izp6FfbHLpFWQhNLRip0lAjkVDN5MlRiS7fAwhIVjCfG3JF3RKfZposu2a80
qw7vJelI70Z7wEZRjOKswHp4lil+9cUwQrRWKmlPn9/Vx8/JAHfK09MEvXhhLDZMY0J6R2RyPXze
yrkeK7RtcAfn9grqzanl8djNYVC35VuS/PHFWG/Ae0m4HJ46ooG8OFR3sRq80gO/ZfTkJ6bHI++L
cxUnCTlTybXp8ElquFCtanJaZCWw9+AxEWsSVt3+t5+f/JY0wEjojrAzHV6loKMVBhiBPDJhf2V+
RJMv0r+1TEm7P7kQHQgJO2auWAxypatrXSt1pEtdlX+pYGuuGfjYGubu92ckRgNQT7mOQ7FaFIIU
R3Y+fZQlWOzKWx0A3UaxlfJ+LMdTKbpCPp7DfaSsbf/3tRbHPnDVOFhsjt0VKMvLvi4x7+g2wlMS
YzT/Tm+b3tpmigaRrXdrMtNA14/trgLt3nj6hJkQValO87w1CYlYT4OAe4RjBU8I9uwxfxiUvPxV
mwimVlNC1oqXzUVie5+/mwX8Ve5F8VaRAUgyJNsgW10+sjqMQ7wWvUf+sLoJQ7256sa2fZ7AK21M
N3M3to8OY4UXS7kUDWFncLHKPxiK8mFKxj7VsyUHpJs40E5CJnYYBCcHBJBz6kKjTPnIPHGpIx+y
3Oex04FHz9ZqMeqntixMZKrE/KRVckXyh0HiVqCUl7XIUFyE6IhPzFNHr0hLAVi0RpLDsm5o5ryC
Hu+HZ1A2OYt0qyMvDmYAvm1fu9KTMrz9/J0emT4MNir0d9gk0a9bTh9zQ8ceJ6MXukXhOe6E1k1Y
8YmRc+S2DFYsXtnbJsCVf/7uHNWmhj/1gzF42B4gXw54RKoEn/ysRvUNOMKTUJQjHxwTPsxtyqtS
grEYqRlwTUsU7egFEzCtAMDJdg5Evu3juHiYqlT5kekDQciEfw93xFu5L07HJujE3Hzsu2cPR/GS
lYCyk0zTfH/fQVBYqR5MhDNZrbapkyQ/U6ipY70wwo4spzS80XOnv5gEqqjCAp/bxiMEB2U2KNp2
5W0qMpUK5GSQIFlk23BAwjX1kj/v8ykiX6RPNTsnw6ePLJeyH4VrlZ2UTEc4/N0T5xc1KZSBmJ0p
Ule5pYx7Nxu0W+yBw8/fH4GMeD5pF6GM6izmRixsyJpwzHtqWPsoastqVRF5t/2Dq/AxOzT7wCYu
l8lBcZ1ZlPlIJbn092kTF+clQN4T4/zIAZF6gWG5bALpodvu8sEhtVLZguAQx4//95BWxEBms/RO
J77lniHjR54pKOw+Tn6W52uJdLruGzU9c3XrVR1sBDLsSLaTnQS3JkQOPNpUOWA6qf3Xz5+I3IUs
1iT2XnB05Aeuo4s6fMdjZBpjWvDcKXLMZ1MZZZdpUMeEBvr+bkgFSi2tNF4+v+jRgWVLjRK1SEuT
yoT3H0RFYlNfuMXoZW3yVHcOOEO1GlaBi5/08ysdm9jgU/7fKy1ur6HCGUMA4IX3OeDeKU6vQiBM
Jyohx+8Hyxhtazx6yxWxay2033Y9eoXjAFgIOjVbgcblyxQuqXJ/cEsgPSl90CmG4Xn48OLE7ypl
YFLD6KFtSQ8v8a6p5YlbOvbgZN1UCsgo1y93r0A+WDDMZvSMAUecNoUdtvNxOrHQHXtw76+yWHcS
TW0qTS8ZCJzj7oFy9F47FnCoS3yJJ57bkbI0JTRZopWELJ7d4sENmjGpcQAYMJ/wTwYGBvmVkjfD
eR9kztNQu9r5qDv181iq6aNITDKK2i66ILTOsU7NEHLlWX52dM4Y/w61RctajEuU4bqrGHgKSCME
Nq2MiNnV8GnUbDSgVv7aS9F2FwXnUYu/2BqjYDsRTPb7I4kCjsSosdG2ZZz4+88w7vxQHecRsb5b
lXuz11q88k124pC3SGV+2y/KvpaGXFl3qIovnrtdGk5hFzzypg7sizkLkruEves1ay3EJOFb7XkE
2HITT0n+ojgtnl7Ndp4BY1c/kNpqp/bhxwbd+9+z2BUYZWIPxjgMHgwKPBg1D4B+RrkpBMbW33/C
RG3ZJiV6gchh8YSBxXPmsHjN2qRDQfeNycvK5N+wxv/Y4pBfyXIwydxrzn2cNomUP3yPdTcQ7juE
cFzYs3eraM4SYzXI3tOdoSZZ7vXoui/VqaFSpftxkfzBOKLPI6gCs4FkKTm8Pj3bwJ4Dc/DQj2bn
FeijdZlk9ZfPn+WRGjhfCjIr9lL8HzS5w8vg3Em61qHoUetT+CMVxHt49twpD5KvekFCTZMBE+qb
66jIw59m4o7hKugRx5xhy1OeZjVwVOoZM03jz3/ZsTWUpym1BDbl8GWsU5VU6pj0cHQGoer7LFDh
AGB9uZ0dJ9tbhYki1cjMh88vKmeI5UuXO0pJ/eOcsOwhBkEXiSRjNpuKNNpEYXPbKUW87izzm9Yq
Xz+/2LHVwOaZ04BgP22oi+lKwDUc1YkPhVaxONcrB8BGbHZ/sOagVHR0yvk2+jb54b47H/RaYtpZ
xHPUR2sD7jW7ndu+vv/8Vo59LPgTZdeMRrv7BrN+d5HImIiQVOkMpLbefPVbV7vOnLk5z5W6/Y6X
3N3EPlJ3Vx20E7d37I3Z6BdIyQUfyqbr8PZozSHDRh3k6eRoUIGsw3PMWzi+MysBv5CpWfL4+b0e
fW1Sk0wxEo2VuZjpKshFPb9o9AYU/55JdKWnQL3bfn6VY/Mpd4SGzqTQRQH08L6isCYUOyKc1Pcz
7Von4eCcJgx2tBZrxeeXOvbyHBRPSFrf0psWN5TWhqUAqJw8TJPDdeIK49G34QKDGFNAMFviLFCi
4TkXvv4Hj5JiqyoLoiyYywQfskAaeqMKOxV9jL5GBSYWjHLGiS7OsRdGNYNKFGcgEK6LmXxOYwtH
hs4U14SFl7lDhpVSFO6fzNgOTgh6d1JtuAx9Kll+c4tYeChCQPbcwZ12uA0r7/O3dWxepF3JFhLt
Dg9tMWtUASOyNsbRMwF6XZGRnIabgVgPuFpujY5+wvwIkHk4oW45VqBCE6drXBqdF9XrwwEJ5pvQ
D41d5dAZKiDGvLJv/XZqHpkcLaxYY39GVk21m4u4vxncEG7HXH3//N6P7jZd6frgw5NE0cXSb8xa
U2gjX0U6+ALyptvvekstf8Sk0e9ghRh/q2LWv3FCIH8hJdp8FcSteRvAF/2DTcj7X7JYnuPcsko8
bWzlrbK7gFIoQErW1Ykm+ZGhi1qctYFqAUX95SbALFsoP2bBxnrGyL7qA32GjgKz6MTbPXIddqvs
m6nksx9YtnzLTBNl1rSahy8+uxzjot/V9HVOPLMjQ5f2rqAlxupKU2yxFOVqXtWmDozbcBQMg701
/cwyQCc1yhzafwEYDIHSYff5oHEZmIs1neFqUIjDWAcZevmmRFjlRINoHnwhcdcldkgck0byisgF
6JGpPp/jscLIHU7rOSlL9cRdH5nJEchQb0TOLsVCi7uuQ3ijANVA7GmdeptxBNrYeT3d24Py+vmd
Hr0S5TA2i/R+GDCHnyixbXNAtBFioMaZLioDwtScVMq9quNI+vxSRwYMGhmHpYlF0EGveHipaIjL
wY8czcN+lq1w4MPkKEL/xFx37NVxZkNaYVFFofJzeBWnhr5dm4bmBZWNhsnFcPtEIlekby2ngIug
5jSAVFbqrS80UP9YiQEqfH6nR5Q6bJ7e/Qj5I9/tbawEgz3YeuF1Wdm/Jrj2b3pDtJs5ckkCKCBr
7QCDZdASbfKpZ2ckDsm3jK8iUi4cv92AkyDi3Qian5//sKOvwFWl5I4dMOegw99F1hmeV2q0AGSy
Cl3dlHr2hLX086v8o4I5/H7YfCNE4RhCx5yT0OF1VLsbXKUJOpQYEHj39jRXz7MuVnjtv+kT2I4U
Pt7OxG9lrPOxCh/g5BXEG2kYandh5+fXgUI/Zd0Wvq7s61lrzYcuqpXghikpvxq7ORg4MPZkRfYV
pwlCt9wQcqwzOtYZsUdxuY1qODBwQ0gk3RZJ5X73xxLXV1YDFcJIN5kXiR+O036eCTze4gsUAdSy
EJwVv4EouAFWCKmbtTIlu8xHUMWTCnC1gFFCP6JC6DM8TRCA0AE8ICqtdhp3AzQGvqWWGylQyckH
AWyW8+NQ4IHFsz5z/ZFIrhgkoDEEGzy8fgsZcCoBD+KwyOlhJMDztKFosVkPNuUyFURbsJo6PxMe
bt/iW13PndjnJmTpbaNRVVuHJREcm7pHa7NqRFM6uxRMAkwSo5AmlHDQrV0/xPYuthU3PXfqrgHz
ht4Sb1tBt+qi0Zs08JDvBAHYkNK690fcLXiZW0DFoGbxAhYUwpN10URm8qgHOCkfE6eZ74Q5TDWl
cVCJgPNUpdqGXUTBiL0hvMIoEtGToNaAF0jvq6sCwuCzaTY6zja7BkGH6l8CrGSW6RDq9zmViwR5
+1Qp50BrNYzdBD/tS8M3QVwGE7mcdMEde20GetxfpKIjci7qcbA3ZmS0HpgVqtVBSz95l3YWeJfM
9+3L2LJrF5TpLADLRKP6JIIsnlYtmNPrKJhIEXRDJvwz6j6xvrZb0chYrTCtLiscRQKESFNnno/F
78LVfeR1WKlniC2dzAsht8Su9r2jlt2NsHPlq1/2/XM9JR3wF6IACRAhy+xlYsT+sOCy3dRaXl44
2ZzRfVYHAbW2Vq1t0sfDg2pkmCZjox7ObajTKJTiCIyNFhRt6/K1ZsSOTfCnr9W2cZX9AGQBOqbj
SObFJHT4IG3bQ8Ru0yz20l7VX8fcINVDUfUYKFutvBYRFRcilrGrbHFMM2LVPJ2+MGOm7mbO5+wJ
rHiqEKtIrWRNPTD8Hselc6ZHUfaraOrodtDGPr7xA9t4SiJMnShuDE2shjAMVc8xdL9mxGQIdcE5
wlodgiYFPmRPDYw8c4qeiBypE4QSg1/cjgLSgud0NIDWsxvVf5vA5mGtpdCFoDWX/XcACUO5r1on
g0QO0f0pVNKh35Hx5Is1XST9JglH16TPCVU3RE6jbNrUnaE9GhMfZZ9nWbcxErdUN3Ztp8FaKLN7
k5Do58Ak5odEpm2CoealpaDbJ+3vmvPONZkh/UtQq8QtCkJlwOAA1H6KEPMHYCVL2OhAx6PEG5Gg
1BukUppz5sLVVr0IgJLY5i50sXUDhPkWe24b4GBFkbLufZwGAFfHXAHyTaqLa0QGMT1ljtG/htdO
ydoSLZTekeTtlYCr2Nx1iqB/DM6pMzzAmDm4SMfs4ytLKIO5jubaBe2ihFDSFbevg1XV6GFNHrKV
P4tBBQTZ9VkR7ya35usUaggiXDS9n+xr+JQSJR5BOKUmj4kkyv0WXZergycbHfNeCSFbb7EFk380
wSgGSRom0eBlXVPlKx8J7sSEQ5lihUhfudPMIhl2BPxNgeyEWfM5zKtci70Mqg+SX1CcEumijAoI
oRdUcqTP36kKUUrzqlVB8aeP8EnANnP/RDqF6//KK2x2DiIpr4fxc03py703mYoeTFErVNMqt4FY
YKXncZWSwa4NERMLvKa6ssXjFGoxf+w29aMNQJcRlRZKfmKj+KEW5iD1oLGEWYD6PPoZ/XClC9A2
9vnoYk+2gnseV4a2yYcMC7HYK3rgJSKvK0/3k79ZlWBYxwqAX/S4K9dgsim75vFt7f0tI+//n8Ft
qGrebUM+BLfddr/qtvjXl+hnceDQlX/rH4euYpl/Uf1Gu0jViTItLpb/Y9FVLPsvaUKia4RlX9ZO
+Vv/zo3RnL/4n1I4tkmhoN4gtX//9uhq9l+MbtwUVMmoI5Ep8zse3bcT03/vmkxTmn1txhGlPcQU
2HkOx1Ie9QEhg022wRunbMqZSj2gRziT0GUjGEVh6lWOap9Pwr531O4+0hNiFskNO09TrPHwQaK9
HdXVKmwB0fax4lxaafgyAYs4x2oCsDGvLrQuYWVmeb0JhMbGCdTU5t1zv/3nB/8r77LbIsrb5n/+
D7mPf38b0sUpu9WuQ9mHouhiBz6UBuo+vKKblNDZtTIhTEaidGtmKtTFqgfSHGvDbx2YpD1ayu+x
SwsMQxSnFxWOwFSUNp/yYOOXYPnBp7yyGH93wWOdOF4c7qA/XmhxiOlccGHEuQZEWKXfa8LUSIx0
Hz5/gMeuwd2o0huH2deQf/7u9NB27O3CliwzpWSdqgfaFkpblyde06Iw8nYrzOUajS/GrvSIHF6G
hDW1mEtKP6BWXC9I04sic5/8CIBaVz/3dfdYNxoOAsIW4lm7y5zx9vP7lC/lcKBQPuCQAEaN4xpl
7cUPKHqIjzGZYuxrL9NiSK7mVkjgAkWFnkrpiWPJohz17xuW2mWXDhi1vcUNE2qiN3Pu+17YVZh4
q+glzHCPkTpOPkdq35CcBx3ENO5Mkkd7q7r//HaxOny8YZS9VML4xGVZcXEsAr4JItXw6RK45Xlp
VtepQkyMYcWvQVfOd4ll3kXJkO9gg+kr9isvhh6/6lEKqbIFq5iVjZeQkrAiMDrc6uFs3HaGA8/V
vMvs7NJRrOs5Tl7VxrjOIyfxigmM6ERPc1UQo0AghulD2W7CW5io5Ypy3d99qkRr9jnRevJ16IMw
Xjml3Jta9R2BxAPEX/gf5h2728Yz7OAx1gdyGs34xS5twG5z3XjyakPr5yv5MxyO2xx07IehAOFX
jtqd0QUvPkJQMsfVb85E6GAv/8hMhHmv+mO7wTrC1jB06r2FM20dxlwqbfJybUwi8ZRJne9gXDte
1PBPl312GcXiLm5gk73dmYiNq6mvpgtDwrf7SEk2uTKM5yRQJldR0jwnOeHrKzse5yv2t2sII46n
FDBvKJNeVzgX17NpfeMcnj+17uB7nATdNWnm+krJwngN10vnjhp3J/yCAJIqe7FS+3rsnWsU4cU+
aYr5Kk06dzuZzoPlA9lmDp+vnFKiJ8OwXJucl7Z5lPceK8+1Bj+SipWbr0aFI9Js63e06F6SSefw
z6HLtZtnPwtTiuj8BC3Kp0f5Xn07v4xbsDXpiEipc/1NGtvauisdmLpFpnp9aSig+GoyG5rZXY/y
Ib89xtFoYpBNFdi7NpgeYXWJjVrwECYAMNtcg7JGZq+7diL72g1TmGv1NO2qyXI4jUYvRg5jWk/a
ciutZihDBrFpFMDJQ6NDUyvMuyK1zIvCYSiM82heDDwG8oTmbZ1wpXh2pys/8MdVpcizXVKJtc9x
mnBllriqSl+doXwW+M7efntKGNJOJRIFezN1knH+MfTiFcreQzV25TaM+VzVmZuEAflqTcG8TYJB
rINmckFz2f2vLurbjRODUgbIepdZUUEYxSg2kc7vTlyg167fPM9xruJfsAhw0aByA5FuPK3hObkh
/X09zqdd3vAJ2nn7PJsMAMWMXhWikeH31s/taCcbCg35aoAWDpSYl4nqk+XVhWOYuhp+yVKso55f
psQVfxuMvfxo1J5/eOj4H/kl/7X83LswqUkK06nTokJY4XPgn+4IpZ6y5NXs+cjSOXuJaus6HLQr
4Q83leo+wKQm5ZgkwqtKZ8DPzNs7gm+QCA3G3ez3pKg3RIZSirvOc23Y5Cn5G23uXtP9vuNoAN3T
Cl4IbxabqYD1mfr1symKS4PzuaLwpCCSPdlSMq2ypV2T5Q0D3w2VBwIXp6vQJsUYglS0RuDKJ2rP
P3tIJuvRcR7UeU48P1Me8ECOFDucBz0oXtsmfckDPlm65g+wgpSNnHzb1k68qqmfYxkoFZV8tLCt
V7kc+FRWC5KLfBKqCDxuOYV5Fbv3FSA2qmgofM7LqB2JKyH4NLMUMucCAqrQgIfXetvNJFwGvE67
4dWYZDVAslAIJ5r5TQNsnxWQ7xezBTZvZsSt06gPtkpVdWtCkrKfCMTOID5Ha2Jp4N3G9XNthy+9
3j3DCHxOC/nsjUJAMKqZlG3GiQOAk2Nv+JpGJJO8fadKaT9kqTrvutihozB1LvklNZg9p+erCEye
W88gcXrlYZwSBhdcOTdJy60DIehLb8Tp194Gl0SNOZ52qev/UgcerRh1ZaMY/C1fFXdpQluKJdP/
0cTmuDLlts935dRYjdqlTrB7tIKuqO30Zqg2nGOGG63lXc5BN946OpNgPEAprF1dPzNysEVDzdD2
q5Zgel6Ksg8IOPLSWvkxjUF4q8MAgANXFPtOMOEnZvFsRbnBZ4NZ79Lwm3KrBbP4os0RB5+eXOGL
3p6YafUEansbKiqHe6IlVonWKfvM4CdrVjft6NPzI6aemR7gVB0K5sWxo/qXlAmRFlHcPAGaDW8S
JU83JtZkXFCg9rSs8QZXKldCXX0e0clfNGNVEl6vlt80PGc7h+yzK/jLDiiTOHxpAiX5EqnKD61K
OgKHYvn+YpXkTr+clY0YNLHph8r4G39lsY804pcSCiFM6DB58yBIyfYSjedrxBXaVa8+A3Z6GUeW
Zzk5lWjEz3UWbGfk3y37+vltWWTfejcNZJ7mgA3XjSrXxcSvLzK52cgc81qfGYe5zWdQMmHoMxAy
kZn1hYF6gBrCcGP2bfS9wP/kvc0RSWRdq02Z3yt5/BKkpX9eBqG2aoFBb5ni5ZqSPqQ9VDAKX4En
5+ORkuE6KaLX/83eeTTHjWxt+q9MzB4d8GY5hfL0ImXIDYIyhEsAmTAJ8+vnQfXtuBK/77ail2Oi
F4poiawqFHDynPe8ZpD2PWz+m7YJvrmZeK6D8qqcgYgWElJJtMEjo6mraF9oon3bnAfOpsTt4T/N
NB0Cp/4czakDpf1qAozAGyZgUEnCdtuYBMzx0J3sUj8Wna72toDM30/eBAbCGdKN3XSuJWWdjvJL
uHqtgVFjAjfxPIpSLS9DHj3hiv41h/bIAJ2/STZYsQUDDkiL++3SLiBk/jL75VcFLsWZ1Tk7LyRI
8u87tXVC+bUxjTB2QR+AORNUmvecdgJhHL+elmwnQmqVHxhPJF9xbNOojXlrx0se5DEA++94YP9l
coKNYKFXXoc/jJoChtCfG/9GBhJf3tDY+vix7bQg94Fh9rQE6RsoHC1DV/5m/XPZZP3yUXnJwCJl
kcmYz/p+KWMPZLSoRKCZnHkcQ7N0QaXouZyM2G4QLPBFAsoKyl0l3INOwtu1z7EXKk0VaZvQDDpT
a+EwWA9zk6C3zeLyEHNKzU4JykONr7i5dR2e5lxvO+iZp8YWbwRafHEkR/Cw0HAXzsMUrr5pXSlj
7IA5njmP7CwXO2xPHmyXnmbtgwxyt+uK7rCDObLJbaoX2DWYvTZ72gm66UuzgaQjinGafwo7vjuD
wkkegHEEnucna+9WLvxLOvwvU2GR/IQdDsHlY1ETG8hhsSScL3+WbIaBdKRijbNp7CZ42CVvsY2A
BQmVkKiXYmFTriL86teOo9vSQ38dfMJ81j6AzOYvFw8/ujryawpv+c1y218hgXdfH5DBhReOWYv1
fqIgR6EbOqKYtkGg77I82PZ9dnZc/ZCUIthIC6f1tIYybiL/p4G98WEkWYH6UrgYIJc12kmXBnD9
xvjqi9hs1Q5Lzn3RLo/piNt7yqRPNl93Snrzmxf2Brw14zPwyKMn2ytlhXIPO/ycGelHqxu+F7Y4
WmmAtyF1UIvkjdSSPiYZ++ynir5e6OnWM/ryXK13W51w0qNyOeEOjwNsTpVdi5RXuLcOdvRx4cyQ
SQRHatfjkhpKAsLanEYLZQNjhoio4WO3xJj0VxvofPiHSjKbQEz/lJ/+I1Dt/0V3vAsL/T+7423y
9n88vY65+Blwu/zMn4Cb4/4BIgoNG9oTCiWG/b/wNsf5w4JrC/8KIipQh/1vuA3fu5VViB3KykDD
mPnfcJtt/cHv4S8B1CH1Izb6J3DbO/xjpbVhD4HDFwwVvIeg3f5abekKShup6Coa1p31NeHfrLE5
ZdS+JdLJFD4KWcQSkYhEMBBKcepOabpZdIGdSNwZukz3BV4W3ofL6fOP7rY7+aN+7NsfP/qbV/l/
go/i6hH1n++Up4Ho1/z15/sExdhfwKyFQSKSZweKB7oT8rf5Jv60Tgz+WG0uuIdMZCJARAAq/0Jl
Hf6KxRLa0/WoBJflZ/6FyjomMC8K/IgfXWnmMDL/gXPiisn8u8KyC0ceTXAe2D6u7UH0XkJSTO4C
47JijiAH8UUUY3Ze3DzaZjjWPjIAEg/XLtN9UJvjlWW03eGn63T/5wv9DKa+42fw8gCpa5Y5iOrK
K34Hprqz06tckNYyKN+6bQhK+pp3yfTYB1m7/4cvRYcMezDwsHKg438vnkDw607dSBF26kI8TX3h
x40Y8LfAr+o3n+q/XFRg9NUcy8LKDE7ae1mp09ZTy8RMSpSHWSKk4NzYlJGuvE22eM1+4SWffNJs
kVWkGemWYzc7p7//tO83N/ZaQkzuObh3MBn995zMLh/SkV0kyccJdNDjGI0ZWEotBkbNEKBuE6SW
fuyCWTzz5NvmRqP3++QIty8YFoPluz+qjrZ+bAlb+vv39isAzD0Hb4LbdzVf8wIMO9fL9xMAnM8h
7Gi4YszCS3cjDSL+jEpVvzFVuHCnfrm14ajzQpgWAwCj7X13b6mhkJGyspJoyZpUGz+cZm/j6AWb
aK+1zedgSvM78oW6MiYhZlwOppa40qKKcr+PZA5mSPXs7EGpWpe0f7oxMMDP6TSGqjAZAppgjAd+
dY47igj2+IR3txU5MQArY2+0BwJ5bGdPaC36D5SI7re/v4q/wsuQNzl3IOP7COaoLIiqfr2KsNaq
meeLfedAeLNfmuFe8aTRy1XjroMX8Rs4+7Jk+Pl68oK4KcB2gRQLd+sC//70taVRgQCgWaqNBcXI
9US5wUlzqxOsnpLyJUzaxyb0DgUHS9S4z6Ppn80w2dZhf6j9+iZdLyKnym/uc+rgL/Xr8qZYiKxy
Uoyv31PZAs8wCYamQcpaL3+UFLFdlcw/lq4MryaXDh5RnPjN/PT+/mV4Iu+Dl1wfbh70d4usRWf1
lLrwXCJyNE6ZbZb7WnT6N/Yv/92rwFzjhSKoayi6f/1+h9wLu8LGyFwJokWdkTDTxO/831y//+5V
OAAwcoHStEr6f32VeXL9hAx1XkULfO5BjbZNFIh/RqZEcMmUCZvSpYVfNz/v7lWFFbcxtQ2PYq5e
K9cZXyzVut///oHgK39/M7DD5GXYk7FcoslaP+xPd+hk+XBhtfethbzCQJ2NXnn08yWSP3wL/1ot
zfRzl07CPKYka9lbsiMCYkOJODS2apQwhIfeaexbOBHAPoNZBs2tU3l9d+z8YsZoh+R5derdPg3j
Ymp7puSJgXaTd4FgSaEnJa5sX4TOdWrjhX0L3XCWZ9K6JafObOLypjuS0o8YNNbltm6zXpKIALt7
USlxBuCQJkycISuOaYlKGEV+TkoAEsYANluFFfm2TYvpaw81nTCvfmTAWSq2dDxYckzviERwjtPc
TuIzYbpzAL8sMLprkVXD8mFw1GJ+THD/sw96aPtlN0ZW+y2aDCPdt221hLHZ+0XFilUAZZfIBjRT
swmhBrpBpUi2J/Fq2+purvZKemF6mN2l/WxKQ1fbAd/Wfl8l0ruD0VqaRF8So3BOFqmXbVl7jYXN
bQdc5cqOfKPRRn23hdUUsHhJcEkL/YW09d7DX2hvzFgmblDRkWqmCjtUB7snR3ybNC1ZAaajDE5u
q/Os3UpASuMO//OjaXVmu08X0Tgn2muuT9l5yykk75Of6VLzpZkrIhlkTlwZEBW5V3tr6okdTRni
0hjfYdHvZt9LH/oJbyGIV5V3O5MQMgFvtlO6IUIvBCxrZoPU82LRz2TclT/a0dHdLkiLMtohS7I+
YmLMTSBc94PVz5Zxxy9rs7gkVLZCkq2r6WDLSc67vEyWz6Wdz+bN1BRZv1sTn6N9NE/1fnbxxTnZ
HUX4bIcz6RVh65Ti3tCdavdWaZc5+H5WKnqLwfhitVEzs01VkB7xeqieQ0dXX5OcnE8Q5SDPbwBM
WS0EhT8Vt1azqGeSYwTQMghTfmyx5Le3nVmp79pRAxCAnWvwQTz2YZmSbRqPK8upWbIaz302PFPM
vUSkZuKiKol1GFRBrJUQih6iwsBohtLsxHU+OV+9BmUsPk19ZBLLR6TOPgsm0hKlRRIgb2gsziNR
eF/VzKkVN0uKNlD6bgcYFJCjFKeN0VD3CJCCzNQE6escqMg9+kq4xNzMhv01nNgUrMBjQxZ0RWOz
Tc2qv63UxJ5FOmndnouELM57T0QeT4o5wnG2yb1hr6LacMLdXljONiDfJtnrOfPzXVpLmwwL5icA
wkUa/S0Dljsd0HMuwf1AUs+zbygp75NuTpOPVg8/72zMMjmlFZANayudq5jc43pN/Jxsnzk+8+Um
7YzpuRg7oyMOYNLNNpkCS++7qKtfZmiIoFIQgmAPJgFO/eGoPKIOy8Qr9m7X+/5OaskeQoGgL4es
lC5sTZLgxMHOwKrJELYg27amDpxjWA8LHBwwhVOOIXB9vXgBSWdI8C2ApjDrXHamqQOvk3jn1eGq
Da+U7AgKtAX7nhhfnvpWdAJxCPFnRKtMIy4b93Y4hOUmtMGQsdckBMadZiI6/GJaScgNfEGZlPJ7
7vTBjd04ebNzpMk5PExRsWMV1xHzVoTyyreU/8RbSm4SVp04n5LTlxAcLToHWyiljrmA74n0qwXg
0V7twwVp3ZMRttG49U3h3pQyqMldTgKcMfwaqeM2FwVeJWYuo7OdYWh6wxRLN1RkTuucbFMmj26w
8Il15aTfo3SwbllWB9Ai2UiMsRuKztzabjQshxKKndw6nhzVvYYy5hMHKt00rr0x8mPfnwm8qvxO
vbYenHKTkKk8dvE/sWKtM/HJmqA5gho37WHBb8XdiBrrjj3UOdT5XkFuK3nrWC8Ei3W3TDk8CGl4
0BGzhXMNOwySVLLBtc48m5Vz7UeGcVWr0SbYz4vkg6iUXeIM3vpQQauRffUS2GLcoGJFpliERU9Y
ymQbbzwL3ZcZTslrIxuD8JVFOfhSVhnh6xobFZM2TjakSoaJIut3SlnGQM9lEpQ+yX9EwcODWzP4
vJfILS1W15kOu30TaBBRr8v6OjbSyrifsWhhjTMahhkvvOY3l3Recr3cJscIa8nCIe7yqjV3Kz/e
3vWOk34B+QrIKU3tzIo9g9zsTdv4xl2aVMjHqmFuHhM/t7NNYeUZN44Y8qeynwgynmTyVg1RsTJt
lG1eM0hNIYA9QcKHJZPpWxfqzD1Bfa0+zXRwpFqlHT5C2YQkf+PniROwqU3XPRKk0JthSLprg4ea
+NAyIIZW+uwoBIGZH0UCyyimlITPS6/kg2eI+mNTdq6FSiKzvRg+l1Qsp2sTgxps+eedi0NY+BDI
QkxHa5hc0pehDxuH9YKA+AXNeM5It9Jb2ADQZz1Pjd8q7ZIECdtIlZyehqz4DtSw5tjB5sD5jZRo
v2cVW+lKh7xmRBmB128aR4eun2Nq4PZ1NokRlAN7xPWxivL1W9Ws8m8RB9X51o/KqbYxckcjtRHt
bFh7pOdBeu+w8p0eDYttXBsDovfBmdg/d4CGa6VzSDBiMPOU2cJPYdITVjSEJ9U1HqBAYzsJVXbu
nLchY1W1neCp19WuY33jV9tLY/ePEKP/O0l/NKj/GVX6XyL90f6KKvHv/8QewZRWYSICEEBE7G9X
b8g/MSUj/AOJJKM13ners8/K2vsJVTKxclj/c3DIuYxwf3H9wj/oqlDPIfEFtYB0+k9QJfRY71rx
VagZ4YCAQy0ySu+9z0qeZuSSlvm5GQ2Vlk+t2bnujTYnCCfWhj0jrm/bUCYWBo6mg/thccCVA4gb
R18PHv9GRqPRO7c2YTDP1TymrL0puhBKOalh2FdfyAmeiKSDYzybiqOC/9e+FtlgmQ9BkJqr0HWY
89F+8XAL1/VzBgccLGAy7GlkiZh5mfuRVncMkGoT4fPosDiptmM14A0xkbmsdyFn47RhMaWu+gxu
AuVIaIxnoSc9ktNYkrwRZemtD3skx4uzrOxNAxJDk9/o7HvqhEIdmqIws5NbZNg4WX5u+igQbEjg
CxttY2tNRMAfkXys81dk6f5mrgm7M2LXrT1VPLv9BEc9TrN28Y+BPfjFJ7exldnthIZ9/2ig5AgP
Xek66Y0aqvFJRDLqji4riOhe5WOEbVZfT9WGb51M2LEf/PpYhdKMS4gkJX6pEGlgJ1neAJFXLtCr
SXOim28wF4KtMcvjJKOaxZmoFg6GplXWwSKgLN3KwKn1gUWF78fG1Bt+tQ8JJBj0vm/LriUUWw2i
H3YVdj/pclZGrhO5KXrpmmfh5WSZo7Bl32Fb7VfsC8gMw00ebqjKsSY3ozVcZMnU3vmz9lCzrLY7
p/alVLmXujVfalh1qWdJalDbCJtbC513qXrwlqmA5qUa9rK1RxzPIkql+2fddC5FFLv3gBDaS3GF
EHDhvIShPFaWoyrsctayXPpTQPA3Gk5a0Ev9xk5ajTh0+t2tYkg3Dual2hN/WU3HsYch90Ds6TLv
hBCW3iapVoopBa51PCr4CnFkz/VHGgn/IcUd+lmWEWdNBu30o7+YsMSK9TBaDIGEBQZffw2Xv70B
SOLcCi5nWNS5nGeDJ3281S/nnCXK+lN/Of3M9SAkdrqoDzM6FSiWSeqa10lhl12MKH1qMD/qhH/0
CYIWIL3rqdutB7B/OYvHApU16VBFVJ/JEM3YIl5O7sspHjg+JzpNIac7Aeqc9OZ66JeLl1rxcukF
0oy2wJIeHQJjMHQSwWDT7afCoItg0+C/WJfeQl36jMhfx9jUcOg/wksv4hXeeoKlORNheOlXmiJ1
PUQYAX3MsrY03drcaAaKt/LS8TiX7ge5I51QdumK0r4fSXbtQqZbldbFh6iBVrQtw7xxrhtWnc8C
Gr21idTSjzHBjPRhjhyiV3x+Cf4qLz2b0VIxN83aypEyljQ7TPXEJ3QA9Hpl3dWEOxpiuSL1Ur3C
QbNTsamxGeSWIrfZT8edCYlRnzFWVeaurF0rZY5fXF/tfXsqhsMC35Yg3ojJ8jULdRWdcSermNoa
ExxDoCeb3XGHCWvnPw26Kcy7RDKLPYSz5/WakOmkrrZRpPuq2bUhYDZ8slFPSZwmPVPVJnfSLPs+
KaoED9aiFnadsvaIC/SNaPHuSMAuCfnxRIufRDqwHP5Mzx/Wx8igxyf9q+/axwmii0demU7yq2AZ
mvIlK4vQmeE/yl49lpkTCGABpihKrqtVlZ54Pqne1Av2T+FuiuyGBqEjmG88V7yIaLZBC0CdxTCY
XFI6kfEEGGT5ifyUFNp3D2GPVO42t+q+2mobKdO8yelW5y/V6CHfgKGMgITw0XJEF5KErjxNttUH
n4M1Qfu4lt4q2Q2k3hXM7ToI0++VwaO1dsHkGYKlYOdNwCt0o33W1rLe5aFbEmotixZ6NbOOv4Ea
1shTX9fha1/k9jN0N8N41Npb2Idbg/vgJv4w3iNbsl4zhD7hdhllSfYykx25lnTM2RerwnhoP48J
/JTRHsWygSQ0kCk9eKO4DUkkJ3fadwb3KQqHNty5jQ/BckQ89+jbg/UkTAupXhHOHQGcA5otgIs8
IHkyVFO7IchopQb0QXItkglxiCiMKoU4JCuOE0ZYvTFrjyY1xeYM5MZV5YN07aw6OO0yftSNx44l
mlyVn8pCwI1ZRs0DNoQqT3b2kE1gM9BdAkLf2iCotpaXKOeEzCRyuZFaU5LYl0jrOWlFHR4LbXjG
AVVqoGKRC9UeGI5NJse+TEgoHUhY3WCuTfDrKKuk2eMDFtnEIKDO3WQkG39Y80E9JPx5uzdd5pHV
FcxkYK9bAqrrzFXqFJSN9YRTuIU2EcKlf2N17oB3nZahc3AcsbxVIYukDRpZ64X7OO82YZfb6bYm
0Dy9w1Z0XDZ5UCXFORqVvAE/mj+Sg9qUe8F1JF0SpZu3Y/xe5ZakT1odvpMu19o0cxGdAdvCfapU
Ux9s6FUzFVBAgZ1S7NTdxxrSLymlOLC2d7Xfu2bsV27G12JqOENkmveUf9d6G8ICThZ6oJHwHtfv
ZjgJcnI3BVLCe6bYEHoV9KkS6kGqn+aqS50tPNX6EcMb/4UA+zbZKM/PIA4W81SyU4LnFJMbYiW7
lBWkvXY3frYr6QE/MCmWqNjsqqK+he30dYHbFu5tA0K0NcnBOQ+yDpudRVfl77TdBR3xI8HU3kXV
wkGOq7u23LOK1JS/ikgBxOz6EJkiuemFX40fp2Jsi8PqGv9taQxSRk1Mlp56C7XZFXY96Jp6LdXw
rUGA+QbWx1eqyWMkBFyURrZFyOgRie0qoFDYOU4UF57yjnnbe/LQgSb5eK6DT8RZWlniAWejEioK
AG2whxhF57dgO9DcWalTgaSIcQo2PjqQvdcbMDISBI5bnmGkcM64xm4P+QxXtGoE2dhlNQ4qbkI/
fbUqbTbbGnvo9pgSkxyceobeZ2mTqHlnCRnID3Y19y2aMaNrD5bTtG+R6Ba1c0Eukk0+DrOJ1DXM
BbQZuw5W25URcxnCs+Z4jjpRnEHZ5ug1R00FWdCZreZ+KYho3yGNbb0vtUMwOgCLWcA9KeiekeWN
VauhrxH1JmkFsgNzo2ym4eA3fAzs7iPDGXKLpxBlJ8rVWC+p012zuIJwb3i4A6Xk8WQHe0aNx9nc
giEYqulvJcnJDmuFVJDwWAQw26wQ2HjTkyLL4wkjpT8DmxBjFaJfEMe2890bTtgML9hOgX5AU8o+
L6IsH5g1k56z2hmsDdSk0DwRQw/Korp5lrHGVuE5LMOwjSePhNq4NNe13xTRPccd7O5XmWROT3Z7
7zarENQotgtuHdgQet54E2jd3g3kf6eM65Z+pWsh8j7PMrD8ZXbVSyDn9ilQS4lr5aDSh1IALG8b
P6nxMrMqkhTaolmeqYiq3+goYzkEPyvZE5HLSVw5XNe9k2fBl3yEzUdhcle2ZzcaqPkcE20CGyR5
gJXfVZsG4eqnaYIrHk95g+VTJqrS3ocpTL4solPYD8rhVPIjjGSP2LzKdAs0Y35FpzUSk4mtAsq9
tJ4fG3DommI9ON8DYQcMQGxq18RQ2cK3amASbcwg53xPWxwTwV385ZhWOm0J63G1OJQmPhScISVU
wcbG1tG0G2icRlvXIh4y5b72yIB/FEkiyNvMg6HdFeiuACIMTVKraHztbyIGjX9Zof//Of1/4kT9
d5P6sam/D+1r9zMB5PIj/1LmhfCByI0k0YNVPJ5Mqw/OX9N69Iezcn5YWaHcwd8XhsRfyrzgDxf6
B7DRmteHoyvrrr+mdfsPAgOwF1wpnISm8Av/AQfk3WYXQzdsawPmdbxAVqqA+W4JiNnDILLS9/cT
iNXOmeXG9WrvqjeLB8cAKxb+6tvpmwiFczQin5NR+ecFsPukJwOFcMKtXlfOvrLyP8lC/9Fy7uJn
8e+lM2/N8VbGDOcn7oXkiaz7359WennQjXbv6vSwjFbyLJI6Ibi2KtM6lo5THmiH02kXeLgJBs1i
rlzlqC43vkf0vJkY8+OSz3KnnKF7MjLdeZuu6dwtewuo6jQD93bfW9cjDOP8nkrBGdS1CcoWJAf2
15w4s55ZOEl+QMWJeIqylkDnhF3OteG67W82sdavq+zLR/UpiJB6cLYB11m5Mj991A51S5WlU7LP
TMN/muqhH/cJyu84UVbAHnPIH3ML89TQKA28aIb8ufIktbKbAVnBCoP8xujt4i7HT+AQQpT/znIZ
EU36W2ndr6ydyzslxJw+iy+GP96vpjNGHc1knR2KEW5QgTrrI+y4XZtxW6BBHe90O4cfp2xq90ur
WW9GiOyLJWi2JXLxgWJtT6c1zeXKX+bxNzwfa71bf7lleEOgWzDsVpYJPkG/Xke/mVjBTgRBS9n1
j02vpi1BEWFMt1cdq7zUnyDk37lCJecOY+xrwPffWbCF9q/sDC6RewHnYODwPlitv3ukakzUXb9N
nX3Q+Ya4gTCQOmf8P+WucMsvaeESCeiIOaYzaLeZ17lxaLIfR4S2DG2+LdvauoI1jhopGM1rvPAP
ONfiWQB9BUWfbj6MiMi8TWPMOP8J+B+1Z987uYdCHX1qLIsXOgQLUYZZfGq8mQxtWZefupkjpgr0
gYPSjVtjRMuUyRs1IlxHkIaTrG8BtmfOmBkbP7V1fdBN8Fow3NOqlbbYJ4ZNj+drXZP7N2QfK1OJ
g9ma17gELuFm1C4aJCbddeGd6lPTRkRip3NvxkXnhZ+HBCrUXJDyztug198IODf7SJu7yCqeAvKc
tp1B1C+cHffb6FfiJbRK9kEqgcFs0QySd0PTByUt4FlWgulYeF2DlmusfjCMWzEJRvgGQCnbjj2N
MnD8mkseqfyTWfQzTYo/HpepUi+R37q3BjnpVym+04feHhK2Nm1+yrypORqu6l4T5GckOdTXYbj0
e5aI1XkoSeorHNQ34ODtqeqa26kuqy3SDO+67nVxwITb/2Cx6NlKbUhWyprObbbqa+IYsh9RL8od
O219sgz56HgE19Pl4STntPsQBwawpHn5EohG7qrGj+4I4G23+ahzRAxdFL30Y/IchuP9MptaxXrw
nCeUpSnQiX7Kx0mC54Rz9FSMRviGeqLIriYj8m8J4J7iqLOsTWAjI9bGwqJnLrn2M54ht2xiYMkY
rV094s+mtzNeJSjlmvwwTf3jXMlmXwaKPrGjb2KKEz1SueEpy4pVWWvNQzyHmuVCBUcqAlPYTlgf
7ZU1Wadk7PIfVjd7cYQZxw5p3vOMIRptyPjM0Gn8MDKWX+A52b3nNC9TZtWx33CR6erGnV/4yQGj
vG8GOm6VTCS3irG9S+b+q6VsO54i6cXwW4y4gesDTqR3npF5O+H3OD0VdbfNuZEqpJdXejEeMlU8
iMTr7kt0NW7rDycoIE7M05js4QX030vh3XtWshxwxrqtZDruGUvDH9j8fDPQqcR6TOsN04+3L/KK
TS9b24MJSQCrJ5zVCGADBMFg5WrCG+HNaefulloDnGkMmf08LmSkN4S2762kYcO+iLxn593iV+Sm
86kdwVkMGf3gqEY4suY3cU+Od5J9774s8v5pFji9pI1y79nl7ep5wVOPcPmtbL2q2eTI36492BcV
c2lu7jg1ppeKeeOrUyn3VOjM/4Jxh/uCIYe7mUFerhMCeJ14QGg1bvI0yo5et3xo7Gi5naywOgjY
0Hehqr/Ncv6cdsimqHfedSet9GgHXrI3ZON+ap2le8yy5LwkYjk3VZU8lECm1301OnET+Udr0Xlc
JLMP3mvZxbGMCjgUHsoxcP4mG95KntEXmF7IwRNG1TuRTukRnUawF0QRxc5cnOZmFFvkV8Whb50o
Qbc2yc9DXTinohp53IR7HsQ8vJneMt42LlFx3tLWC14DAqQ0xS3nPurYP+PdiBJpvm6TMThlrOi3
oZMoiJqBOqPr1LuqdMqruTPK23BJ/c+wsII6ViM+Qg1A0z508+cuKmL0FtkHQ4bq1kU5dVy0GIC/
xvqM/MDdBuEYPY314pXUXetDZ/dgrnbX7X0/o4UypySKNiRpyS3msndpNjgsVvPPDdL/fGtB8yCb
Vg/LQ4FBwqZPtYG3FNKgQ7Eo/9AEfXs2nS7fmnlYx9wTVYyFB5gp8XE+GLt4UOyOt4pl76myVIGQ
y8o/Yq5irpqj8SayUeSyJ7yC6ydPLlmCT1PBUg+JnH2yxuItQhw+iGjcWNHwZbl0VFkq631GzPpN
Ohf1qaz9gG2HDG4AUQf0oTq5Aw54qJb+U+E27GQt/5FjCrWGg/Pj2A7TSUTRnlFFnv12xLWoIymM
FJRxdm5lHrErZrPIXqJtT4Ek0xFcyjqCnAZXLvuDRJsP9SAwHUZQu2l8fMk3bdsbD9orQ6SmM9HV
U46fVAsfISmSr/WcBNsMD8S4Ur44pjPmT4OWn1uVNgjklPyY24XYwQZqNtjhEBg6uN4hD2wNDcst
wHRdaC5u5hz9Mkp5QF0bIFOzy8lU8OD2ISjeosS+EvW8sauh2uD55d5BDcXtR7nc35x8+mjAHb1q
6Pg+ool+LLIq+M5y/gbq2EdsIggDn5N7pbWEGiSKN3g/w03t+tVNkQT5MZw8sln61ZZHY6D/o+5y
8Rakw3irtEq3rWQTX1cghNqqzfupiGS3Kw2jarbsiNJlQ75MEZxwwwEkwpCc8oWXjz1sQjJZw2ty
HYZ2bzBfh1dtrmtjV4cpGxClZ9PdlczI1oG88sZkydxNwnkEOWmzdIO9Zp0cFrXSuIx83bcMPcY8
wrMicRikU32rOZzEDf7MY3DlV84qsQ3rpfteOUEht7mnTOgF3EDNsY5k6x7khD//o6wR+VuJGKhP
EQ5J2vf6/rYPnMY/MhMb8wZLRjM9meak/L09Ou34MNSzkhsjn/hsMuicq4VclhsLAPVtaKHUxFGW
jY92Q391y20+MMC0wEpTVl97UTfdBtXE9bDnFUbDhMyBkpQW+pp0RiIGF3vuPruWsD4OrSwPrtbi
FqyMojuzuwvyKno1y945tkHj7OC1oGYmsrFDipxidLarvWHgizNT8JESDaTDonw3LLOwN7pLQUda
J5gOiVVNMjZMPTnb1m6WZpfNXcqaA3ZxdZGffQxKVxj31Yp0LoOf3g+g9jCV8NejyphXEOecG9wC
rWsxNslzQL5Iu+uJTJRbHUBXA8EEat9EbdHdpJMk3SXpUVUalZmcSztQ5nblW51k7Y+PjnbV2R4G
7IxsiESbLLfsI6y7+StXgD4NFFfSgxb+h0Y1yTnLNb3ZUo10T5O1T5Zaf5WdnZ+HxbDauAXEurfx
yP3cSNN5odd2cOHSy1eDNCJQ1rRGj2k0wQ9EehlhjnnnPkLoeWyTqGPuqj9VqoUkFeWfc65bnCCJ
8+3itjS8zx3EknhxHRpWSDex6dkToRfdB620c93Uc3+9jMESD7kaUYaj/drYPglPCVW2OBbo+yRD
rNXUR7mm3lsqFdvCELqF5INDCMRJrzhXWU92rBsMuDJI0l2BlSGFHK1ysIybLMFS7wFuKf5qGN+V
38doJSfSXn7HI1hdmSH5S7VlV6dW2uJLBqkKkMaAcIW2ModQ9GSwcdvkIlVnqUHC4cxHdySt5if6
VlYRswSrLpZ5QEXcTvrgO8ozISG6INPLMtfu/ybvPJYkR84t/S6zdxrgcKjFbAKhUmu5gWVWZUJr
h3z6+yH6Do1VPbfbejuzo5GsDAU4fnHOdzZSlh9Yy7pPz+/m11jlzplym+6yy9r5Z56mb8DCu/PK
XICOsAGo2F628TvMABrgpUUyZcAj+UhDQtZn2URXGvzMMQmHJ3Rx9pPVtVAQ+uiqK6f61WR6diwn
qoUtS/jqQ+iYaFAlcuOp9DjWgs6JiRLGyQ9WtmQ2nW4smac/i7q4NXKRXnP/Flf1JFPQ4bz9iAW/
ZW2FWVh8f5FNbeN430XmO0R86/OhHg5FlhnnxsRsc+e3k3XFuqPdxXajbxqzYJBXI0HfKoYVTAcJ
342xj3pozzBWMT5X26qzKkZ8FVqCDDDdu5+DkTA8fWeFEf+kzLwB13QZvmRKwTMXq07dVtw0yFyK
m7mqjyXDULgpPFJjt4H7ljL59IZBBFHigyNpGGr6mFkbi80nEkyxUbX4yod+usm69IznLqdcWOrv
ZEJouqndwfOPvaO0u22FdmDIlwA2tOrIsQXR4JuBO2dETJl66c5qdLJXfOffpZEAlPRne405NYIS
f3wrVMVilDgHWGhnwvZJsDaKu1EnOT5Q74UFxRKorqGYtNqPqIMlKVLuL3uow8dwyu+yNDOvpsIt
nzy5NAXDnmx+jRLuyhV3F+LF8Yu9k+fTJyfKchjIvCIHy9jQL/J6OV4xFsL2xnfoUbvei88gJupt
GFN/wRz3GByt+tvSRG8WsVLGPhozQ6LawZPups/AEAGPNJScFN/DZVUV8ZGSLrtQbWSgQJjGR8dW
Z/mkL1uzyR9mUNmrLnGGfuTQzKVtVT7VC/TIeGJEzMKls51NroT1oKcseUHDAaesVEYBj7KV7QW0
PA75htOcpYR9PaUK7Wc+WbuODdobTxxoh+kgDy0paPsqGYwtizj3w+jb5zp3XBQeYfpZZEV3UWCj
2dlNFlOydmcwlB+U8LK3MB4a+2DkaXTmt1b6Q1Mrv8STN+4TZ4yeKWzFReX35mVdDONHv3TtzTKz
nsBizQOXd5bFZ7VOLLXrSovyYankD2OMhnhjzrW3L1rHHVBna32mcte8BNUmt1C3qwtgMenXPxdb
/f9oBkWr9Fcj3ivoFT9+Za+d/sV/T3jN1dVJ+uIaMIlhA+vXvye8UNTWcDV3hV1hfWKQ+e8Jr2X/
y2e2Sz6pYiiMtebfA15p/AvmmsEolgQp0sQZC/+DAa9CvfXLTMyVPjeJQbtmrzM78PK/zsSQMkGc
naOPtldiuSjmTBbXtSIJJSgwRDfcwWXKNCbSBYMTPTGUtdnvQxek81i81M6TQ57AcjeCHkl1P9+O
E8iu8DKja4O8ZrRW32zWO+67mGZ0XODcIk8zhrCEH9PkWZUKz3i+TBy9BVpIahmn6fzmBTlAlVsK
6oTNuHALr3FimpFWwuA4hxQxRL33qIhBVgPk2tjQ5ZWvJqmHfb/Yef/AsqvPb+eo7+1XXC653LEi
s6pbB6FMgecLyeQHlVqRnis7ducgL3tCH/xiqtwgc6Ms3ycEaRhIizoRbqZBGw0YDIVH9rTp65Uc
2gfbav363u9HQ9/UDKXeWKOxI3RH2bVH44/d4bpGpBVloxiOku1i4ZSpSznpsXW0sdxn/Pct1NnT
XtJeV5SeyGeX6hlYxL6EmlDdUK4x3MoGyva9f9p0EnBs5XfVaQPqDU3vbOPTZpQi2j52ypN+oE+7
0zjqHRQhp50qcMvstfOy+QqNNvtWCorpu3bCrv+hoj4rr+sQtOeFuS5qBWvfKshogn+woejSA21U
PT7VtgHLeVNH6czCNzG8JfkAIGupcxT+uffV1IBlXxEPrIHPdeR3F8Zpgdwz96SEpfC0MME36m6A
SeDt1bp5Lk5LaF2GLKTTdTctKoioO2UiiduIXMtwl5xW2Yzjqcfb04o7Oa27F8KT3xlqlA/LaR2O
H2N41NxqqGZPC/Ns3Z27MmSNjjGSlfpMgIu1ZZfOqj2qKvk9SI8FfLbu4hOrYru6uKWNEG7d1rfu
6LG5T/py1GuofN7VSHROu/0wY4qziU87/xLn4t48KQGQ2rIwzYxEdruOOeRypUuPVchicDPDshUm
kpmk9LPrtDdryvVVaVD3Rg1eaJUfMLmfKO8SL4lu3JNEAfkscgVdO+Z7fhIxLPiFvrEkIm1APMkN
Y5wkD7nCcA7Gy8jvi3qEzDqyrrQPw0ksYURqjg7OqqFITnKKZFVW5C618GY4CS4wMIqKMcQqxJgc
F1HGfBJoGP6EWMPudNseKnuBz410xBU0dHPlHftV55GcJB/iD/2HPIlBupMwxP5DJSL9EMlID7wp
3BknKUl+kpXwoyAxGU9yE7UqT5qTCEWgR7tD+YE0xVsmFHIN38mAPs9BvhK7ThnBVTzJWopcXOYn
sYvnrcKX5iSCMVeEPbXdSRwz1chymso1HzluowdCvJFuhidRDfv5UT0iOjLGQ3IS3iQnEU4UZsWC
5mUV58iTUCdlchi/DicBj3ES8yR/CHtWjQ/f8jjeTpWj7lByGMh0ToIgtKXDkQ8udv0qFTJPqiF1
UhANYdFkSPJXZVFyUhlFiURxNJRodjcjnnLacowwdBbAY8r2mEzV0O0TV5v5XuomB41Zs9+Q26Xw
ZP0ui6q8IOVLWbeSvVe1R1GFpRhkFH1UM4nkY8Gtjw3N5SSXaDHdAwDEEcljGjXf5IrI48ApX78U
/UgajGcmjXdIGmWblxkaCb2xRtOMDn0v/dc5DKtHeDfIlBgl19Olcs1lgRUzDG5QQDtJ9+1kj1zw
BYwEYGBphK7KB3cUX48DKqOrNBfuLBh/OfK5r133w1Nd1r90wrX1HvF4U2N/ibPswWaqCw4QinNy
HJ3EtM/U5EzD3o6wBlyjUDUeMtdiKW6XiGjOY6UNY5+AZPgcYgu6MSIwF/0KcZfWjVHEo7kzRN1h
XIHjE2/V7Aq567tlkVuj1zMblwbN21czx4qZ6VgwnGwDIoGiCTlP5Hs1Q040+PNtnKo+dcG5oVTL
AgfoE34IvczuhEsmCatebtq4F8O5l7tRfKGyJWGcu2SOdi+Z/ov204uiMLICf+VPcyjkeMUCYRdR
/VPiZmDiYHSV+uFklfHUee2cVsgehjRkUC8KcGe7wZWNe0PM36yOjD+Lee9mDRTmMVVDfEyBo0Rb
nnzw/dMhLfrbgVnlfICpx/OR6fZAkvYmN9H7bKlM0mEOJHqT+wIBpw6Qhy2w2KbJJEpATPZynUIu
m5AqM0beEKTbR4cKSXEfoEKXd/DCXGTTALkaJjCRWMyDbcYy2zBd7exLIAMxckYy17PXjMxgCZMv
SpPVfutXzJw2cR97XR34KU31VxKJubroMoauLgPaesrLfWiTyPbhsZZAsEpCiS635pAoqEBdM8vy
GQXDZEmChj2HZgJPT1af5alpGTlLGxR2086HDTOzaAvdcGfHcTFcKOAx3jmd5+gclCwSfrgF3Zqa
A+Y+/bRTPOW6MOCA8NQOUIEMu01FoEsPOM83erxHrmVOTI2mvjSHwyzFROOa9bmxnHHpRkjuQB26
8VVeWMJ5b7Q907SZKyt9LJH/NBtLJGH7Ukurti81QSPySvatcC5ikers1tNZBZOnGV033zhttQy3
tVOK+bEJW2N401VmLAClW/Q4AXXRnNCnI7DjgYYUt723QyQj3aZEffONNTINL3KkK+VO2W0evoW+
XTW7IvbcRzgT/hVfnLugSFHlZ+32YaOCpSHF7H20u9zflHEYzRc+QDJ1nlANZI8zIR3DB7DS4rMp
0fkd82rIh8uJYVF2FhpohHel76jxNiMDAm8tRa5zzJjaxBdzZKniPBTeWB6h8Cz6FTYun1QZsK9e
piK1H9qiL98c8kGQPBerPKn05nUSuBh1gvnVnoeAkfvQcKTIHGPWwAT5zPTGRDwiqq7G+9Gv7AIY
fNEk7dFjTotRTMcmb0o3431scOjv/nlj9P+mC0WuKOb/2YfylLXI0mgjv0qd6Pns5//+X6d/8Ufr
o1YciYvZhIRVGhb2/P+n8wF1Y4I3WoMyDDi/NEH/bnxs+S/+Fxz7hgulQslV1vHf0hal/kW0KRej
za9/0rb8o87nl74HAQDcL6J+yfpdETiO+1vfg5cAB3HfElmYSf88clN1nkXA+v/j+/i/UEx+7a7+
+1V4AvIRaa3M3030blJ7RQI3fyvChGeeAVDnOOli/vzrl/mV27a+DJkrNJIIdeC+wJ/+tYnTdoHm
xcGWzei83zSxUfF0isTRb93k3GWQ/0TM6HJRZWba/80nNGlF/0NU8cdrw/k3EVQAVP4TZ6EIwSgY
HAHbKsI/9Jk3aLtBmzRe3G4EQQTLTs9JPR1SaecT+y8/etZma76VWMchEpOklLAEtXIcPsKV0Q5H
YFWCi7VidmR//TX9+ddAMgXJgBeREKB/138oZnSZ02PLM9EW3ndekoLuU8hA/jgQ/kdt0q96nfUr
ASUDncfmFwehs174/6nXSTvi6EaHvCtW+prZvyUn+0Zq4gCuvGp02n5T9wTSMPuNElyZ//BDeniO
wSqsbDuHhJpVf/IfYqEeLp3ZWKm3dTvhbJd4di+sRv9DZs56O9OUEwK8GoSIWPvtVRo2r2FkNuaW
uV33NjgYUgbbqp/tZHn968/zq16GL9PjYe8owNVrPbHOO375PPbs1wVqSXNLw4e4snRCm00UOzxv
msRFjsH573J6/3SZcFRxLeOhhw7IUOR3ZVnfqx7kobW1MTQdY2cYg8mpxN+EMf7pIjm9CqMdZzXl
OeZvEBpkdIpHM69iYUG+J0UBqbmbkEo/JastuXm2wFjf/vV3+Xev+duFiWBFgWbgNdGZhCwnw2WL
iOZHXTjOC8GmAF0j1/0b2s6fX5Mjic+6qp3QJP4Oh3EjcBgdQ1ReU4TnQ7roW9NapvNMVGyc7HSk
6R/yZAz/5ib883XjoJFHMAf1g9Ct38/ECKOJlzaa9CDgG/eD3ZLYumCv5vh1e3aIRfY30Yl/OghX
SRk+eXxOuC+Jx/j1Qq0yL+zyxra3pvbqGwjvNDK9UaTOtvFScfbXvyQjxd8OfVLamP7xQsgdUIja
1m/oFLNi1ALsG7Skg573QCeTlueImvTykmq4sYeIDxnuo2KRuBJ0jshChjOZeDl5uUfbbBvzY8on
Ro2bKMuG9rxDTB6dzy3d2b5ul4bADpYoJJZNdRlv2pz1Pd0UluZdOVR4/DjWzJGOoJusY08oEDb3
NhndDTAAdC/474r6pu2KRV3Mg2uW5+MSW9YLLT02Kh3lQbdYZz5KH0wxhRny3CqB6B5hz036UyXN
lBP6M4/V5Vg5jXMkR5d8bFQ/4gfe0JHImQRqM3wA1z5zcPhDNWCOx9hsAFEQhLqqcJkZlU3s2pBx
tQ8tAYgJLmd2N0Wts42VU89fpYZP9wYBB/pJJOz0dmx8/DEItL3hVmTEM+0b6davaG2EIA8gtev9
pBvl0fgKiUytNbyaLY8R33jodVEFRAaproREuIFnQmuJoWnXc/SD01FNalfLSM4oN8Ou4avFPpfB
3mupvp8YHajVSjkvfIW6ZF1W6VACLWcOHAFeKPUznqIyOvjo7bDKYlWooAK4eXuxDpeOcup7UOh4
v7zNYqnwDvfYSOTbbJIB5rm6Rx4BMd65MEZwx+1G4ZA3H5hrmeadauy0OxSwNiQLfKVrNkNLVZHE
4Gd6PE6Lv8h9PLHjuhzjySG2XBSDfHSrYio3wDnAUvKYwNdGYhMEV4vCvd+EUjvZrTS7cjkbGq2K
wDRy/nPYOird9mPkTiDLS/MlJbEDevaYATLu+N3jjbXQqWNMhIwbzbqCfpCGPcDCemie4UkBJYsp
ScG9W6HKru0a4c4e4GJ4FioegODM49WKzszsoW1JOyOzJ2uqC851io0CltcMY6eTReC0pf3RlkBC
gsYjbImIeav2Xhut1VdYxskcFDM2l70hSNJjGMSkbTOlU/M8aEs8StlM2d6yBF74Kg/NGuHcYAqi
J1PEmMSMj2mwXjbfXPlVgngN3d/G6sLwOesH5AlMYlrN/pnB6nap2bhvkzDCGb2QpR0wca5RtphR
uRN9HjZbwU2EOBKEkXVwyyp6qfKy5Y9glkHHxMYK9gGRUp9WRLzEdZJW0MUK6UD7YaQww0xgXY1Q
YImhk41jaP70RU/AkULjOHF5WZBZeB39wy7kYiCdy3kYdWrkZuhFOxMGO1pJuuG3y+YjBihf7Tur
FPV+tjygs7aSS39TU1iNWzfOa7UziGupHwtButo9D8E02TOIjntMElZzPYdIZsD86+JtxdG9iqFJ
bzzTtNWhJ2UNemsKMeCMNCGGCz6uQ+9Jgu4759Y13vQ4zNGurYV8YNKx+O+ZJB5s38QKiR8ja3au
7xgcC8jdnQElZZXBLPydwsi6YtjUoY1nphlUoTfQC9sXUxVtd2vhh+guktzsHwaLfM0zo2olttFe
k3YJyIKNBqN5VBrRGRtsg1DMEiATAgCqvH2LJETeNlHidvdMnaRqAk+3YjgW0DXI0WKk1/5M8TNP
j6JJUuQFQJry3agY1X9F6wxpn1ObpgHCvhg30iyQd4txXNAvlnVX3rtEa8FOKlS+n5ySjMrWjQo4
Iq7xDjhZlQG5XywLDbvL7jxQ9u3WDOvsniLaeMZrqjFQe7VNzAJYKOj2eXPu4Tx4qwpz+nIQyH2X
VAEW0s4mvqknL6lviYNuPlNR1u92ZY13Ek1oB16+8Z4Yl9nPBusGRKM46neuz7kYmML17tPcFz9r
v1peu9Gqmu1Mi5juam13ICTCqTmw8W6GrWtQQIKksQt3E1lReixmZJNHq87ra1G61rZc0GIEcM7G
Yd/OHStdmcXrAj9BnfMoJulhefTC+jLzY5w+WcSJNTScjBuCatQuAvGFj9O2i+cRUBWmGlcv4UEX
Eq6UV9l2u7FZyH+NftKZgfRb8Rw1mbwtRS/gXcueXMCuteTXlKV2uZdNZenzdJbD0UOTF236qOJu
D7WXH6uMSc5Z12vnY8wIJNvIeOpfOzNnBlYoxjnY1Obpulf1cpd3iWhx4kQuoyy2GII9imUsOxQ3
uKaBFsuKnzutvorcTj+sLJ2TDR847bZNjIppm9sqH3FzydY44Euyoj3GKO/OMnFVPrKD8mG29tbw
sf60P3LqFAosPWLPsASfFJpIMiaH2c76q9E1Ji/Q+aQODG0tkjfTLro1VMHDhxiI+HW2+fwkKaRd
ueMpbMQQzdpGbsltsEZsxGWGD31p2q3u9Owdh0JwKIe+aniC475Kt3pJxGdbhmMdjKLySbaJYR3t
CPwo3xEhhf71PJEfsm0Uz5BHYx6UWMnaKOJJaDZ3cYkivoTeEB5d/NRfce7UaVAKt0P2yQbih1P6
eMczgsX8Q8c3+p16aUuc8zxnIydrqfhFrRbVr6Oj8DDlFX+vlvNN6I32dGhcf8HrNM8xUvnCyV+w
XSfdvmQ4tlJbRhT3XlYmS5BqSmbkNmwh96aNQzUQ5giVwfWr5HZq4eUG4IzMD0Bi5LmwA2IBYGeZ
Ax1lEd5HjiTutTI0k85shJMWwBq1nrCsoFpD24gyaNGrakaUTr61DakwwbVymDc4tQA+OW03vXsy
DyGxERR4H6UuCYz0LnUfeJlfjYdy9FB/1HXtknJty3zaZUQk7wXK0j7gDmnOnc5CIdGasI8QooDU
SjgU7z0ezuW2UGHLAsgbnW7fllnMHJvqS+/04nFsmqQStggrW9fad2ox9NkgtFsEsJ7UW+6x10Mc
uRBq0kUy7XdQ3BCvhsvQ8QCvewOdYSa745Tp9nH2CBw4Q47TY1hmYDBtySSpjesxakqxTeA0rWEr
Or53qUvFdoQWlQWTJBxhWxMcsrNaLFL7JbeHz9QbMkrWKkEGLZCB+xsiZ+00CBNHlIGKF1SvcwGM
a9OiZbpOgSOMR232ab7tVnPGZlG1eZaA8qKGJJc6CeKwnJCcK6eCEUAwBtsGV9/DRij1uWJ5zhNo
VPFzPVgUZd6EJnwjyF64aeq+VAdjdCIgHFaR6p2VMrNFb90hNgGv+gFdIvV2pclWYquGxP0Oi7R2
Np0VxsCWOKa/gVj5D07e++fGWDspbvi6fR4sI3vWMrJg+pCMArpgKdBc+h17SZh/7K8jDOFEBfVz
+0yeZc8z3u3rz6mKqwfi1Ianrq3h9g1tXR/dSvOh2xptWZAhc8RLMoLs3M6QYlggKfhAU+aUdyUB
l13QWDU6sgZ18EvHvhkR52SU5xUmeTbMvYlTnvwO91mAGRtWJ4fX7mC2In5hI887otujNrUZb2By
7mRT71TLZIo7DVXK1kVK2G8iIucuZEGDtIkd07pa0O1VW+ZbrbtZJtOeg8FdV1wtZVy40drABuCh
UfLP53AeBlxljvNQuhMcpRro3JXthcsrc/8m3VlTQZlodD4FHUZsnNbW0oxnro7Ll3AO2UQVyNCv
+TkbxJYpCaKBdGN555D88Y5dui23JfEDD9g1jAe5wjh4AhV6hWyGX0My4RaNkrm/Za8H7rTxEHtz
rc3eNeHFHesZ1s/P/tIAeYsa1qEBJfb0Y4iL8lpZ+N03lDDZwNY/6VjiTCKmAI7WPQIudI9TSxvI
Lb1E0wDgisXtTcILYAgWSy9C9XYD2KNFzW0tKV8+8N7ybA3zifCBaX23cEK2XBLgIPa+n4QPM2uq
DwZrOTm6s5LNLjH7+htyBBkgVTQ1n8qRqKQcHL03I7piRFGuX3hYdJcx5Xv36wdkivXerUJlYNRf
qECSqbOwJUXaQKw4OeNbFJH0i2m0sa8Eim3CKbuxekj7SHA4w1Skz4jEyGo2VBGjf0uiWYZXUD2h
ZYgRKJb1dITJoG6Qf+bxBUdk8Qb0uKgOepy8hzzkMbYRU9W/6xZ+Ckr20TqM3QSSR1VV+OxxIWRn
oHOKF98Y2GkizTTpAHrbvWSswCiy9dBUm9w7hJqipCJeR6R+H6RLycEOFtBAjFE3S7oJ4WzUKDzZ
vtDtRuYrEdrdmZ27HPdx3VY6aPMWGshMs/iVtnRaG2Itwn43RSzJd6kJ++24mKRZQC3B/ESMC+r+
QdDKbgZUwYhUJ5XTBblTARLNNdyDyjlzg6rzJljBvOX4gEZ0CDcl/N5HU1Uczjaxp2/ULUrCWUjr
myo0QZ60g9bkc7lpyaqJSuCiGWqDpxUU0RLTudmFd32dG+R+waJ4Gyy/fET2EOacrGl53bem01wz
FvQ5YFqD2qOtZUFFxRa73vW0qOmaadKQT6oXdKYe1pJ3VtToEMjrYbsVF7qfd+i4dRugUykezahW
j0ZvYJD2tGc9sARDfm+mAy1U41E00p13JLYiuEs+yMZgBab8fPko0Mny9wuPI723udJRkfsapWEo
029nsuN7Gq8e5f4QZe+NnQxftewBYZILy6OJ30PYB0irxBoPtrJDvFdZnBGbYjjfmDTn6qacLTUz
MFxmJMWqz1daaDG521TOkqwWPukXOzeUwnEa5weiXHEmhCVFbccEyQpy+gvoPkB1vhIxMmosSkrg
VXCO7tiNVOYEqDTIspLjnF9auNVf+z4H89oZrggKA/HeJvYc+SHNQlwO7aTfhshIxMZtOU4wSqT6
vtHwcTfAl+J0P0gzNbaZbed8kXNUlXsHTfYn5UFfBhT7aPpD4fA+0gouH/EW3A9Y81zvGouc+0CW
tnjq3bz5wOO98GS3kuixL9ZuJmUxPeLkCp2HiSIqDvwC89wVsce+dfAHn79DccDUYqYp+Sk7Fb+y
Ba2fQleiidF5Emr2b3AINrpbzHrtnzprL+Gz6jOaVMpLFJUZnyOj6jjUoy4eM37oAp+cbR8zdFrN
+aD8GA6EjvRFSxbTNjZwz7CUsOudnI1kPHKiLgCfEMAhppW1dT86WWPuEp0PGJNAX91n2YhBDa3L
wpliFymFNHztZYtwDO/Y3EQUoILQkzuwIr4f0LTNFYU65/BOeFVSb4AI2GgZ7K6+UULIN7bDMD1l
LSgeOZcdko579FxbEjXUZV/MlTiErtsv217FJoBXAFzMEFpXtcfQDxPvo2TPReD9UsyQTMdKvQxt
VdUbxx/hIY2mQUbRaNnpDZA8u9kxxFryXePrKd42ReGfJbNG29yWM7JwN5+GZ+2mjGqUHsyPnvpU
0AXNiJj7mmvzvDQzLFYD8CqyzAaR7fuJCy8QCWhc4KWFrpGizi3/D5sOFf8bYU1I6+zAJojPOrNb
l/eAVjj+AI7Ay5SAZ/2LtvMr4uaBF4Az8B0uLDX0vAIJ7R53Rhk7qIzDha+2x61SsGX3dbKnI+yu
EoBqxRlxVMRwdz12jY2G5QWmq45nYpyaZiQRL9GVv1MRMLht4VvRNuLnG/apakS+dTquld1KSKxf
DYZV6b4oY5xVE/AwDzQsKKvAootEb9CY3YFsY8dBIpiyu0FnKFcp4Dg9cQcv9t7qmJnEVW+nx5YW
ytmX0Np9BGO1MQbIxqYvcCTWK80GcfeVrZcfSjv2uTSdyeSxFzmvNrKQlzaV7Y+oUD7kDBWvtP5p
tL+YHqPz1gqh1JZJjIvoYpT9z9Gd0JpQqDdvfumYN56uo4knTYTPueorl8Q4rtPDMAzVHTsOw73C
DlQ/aauAj9EZjX9Lylb2ylwjzLauiEGjdcBU+m1ndnEDYnl97ovJa6uNheRNbOw6gYvl0V38WMKa
kQzu83HbAeRwgnCqZnsrtRHV+8GL1KeVGuFDh9wpxlYbGjbb/q7K92lozu8u5Ok8IBiNaZNoB2s8
ZpiNktsuYVa4bVFEVFvL7Vy0/5oEeyiZ6bzVowUoiqigMmW/xf17KxfJHdFnTv1dVl0/HLGcUEXA
vsmxRVZxEgepsQzFk8jS6mmGzmkSPKenx7rVKkY2CjBuq4mH1McB0mTDTWTbJH8DF4PH1XGcq3Hw
ORUGNgzM/WqUoo6N0Zw5m3QvezwwOWOTuA5XvUrk0esnyR2B4tLfIFbBuqzNMPuI81D2+4GbcN6L
xK6GYKod78Uo/CkKhKx9vemraOCFqxT1JT4552Ze0O4esQz7NBN2HL34guFOAId0taHGFSO3LnHV
T3YNeDVzTgPCx1r4u9uyytO3pImxjMguxROG4zXFGiyXzDtyNA+vXlE60d6Y7ZL6G0U5j9bCDk3k
8CUcakR09QtWmupLhYb5kGJCCHdOj2ep8xhfBb3smidOzOFaDuim6ORzDFcpB/S3lXfZpyTlkkIg
nwQ07oK2Z6fmwXwN7WjCZ9G3+JeHMemv7MZDB5pkfuPsxmwdnaC9RK2kWVrOvC8VhkBTKcWCDAtv
dEywBsfBLGC1WlbZ3Pq5KPDzWGN4N2cl7C+kQhgqp1QqxnblitzKBn+PlLO4FhnIoj2wt9DfzCr0
ntx0nLmLO6vxsIms3aehc+nt4bR08Y7R/UJF4/ZoK+mqwkuC0/uCNJpId+cpzuPXkDFrswtDGX8b
BFjliGVFjN3Dz+tHxc6VHw2Y4nuo7RByMV9Cta8Z/UU7d8xNfCiVX95S+Hk/Rox+xD15UfFiOGIO
tzW6r6dkqNpiZ0pEyZtuGmBZ60S4T8OUNTz1OR+mfW6Z2Q+WzQyRsINHIkDQZS+XVZbZC1eMLN/L
ebaokRLDaj6Rvy3hTiPUYTQEiTG6rQbbyM9AYY5flt3rn2ajELjypCG5OtFsZTadGIW/h7Rs3hBi
BmkwM8fO2Nng1qZt06DlCSRTi6uWcwJnftPPRyRalr5UPJ9fwEkIGMaUK2fW2A84lbDV/cjxYqCq
bELmtsLxypcUv2i4DY3Zw6tZ2/czk54fBqMw5kmTKz7jrqJTIlIo8Q5o3LFY2qZbf3cxa9Etq4Do
Gh4OjZfdWfLIUjuvzyHOehdkiSHPK+qaKlUzuv3y/UVwPvWiuBQkRYawsHO7ooFfss8IXNTE/QQ4
F1UYzI0NYZmAmi1846gi01XSN1MiIgDSOgd4GEuPEtAzK33ESOmeCydvfqa2ESeco+wOODXHRO0K
j19pj2gaz2TJyLyh5CWm+2Jmfia3A7arN9NruFjo2MYqoIjnLnbDTt8gjpvf0TXBZYLgw+1LKZos
RByKrjkIlrWCgQ+gobiW6ksSIDxs0xrzYN5YwJcMXIPYv5PKQoSZCfPeijHpbUK1YJsRczww8oi4
LAKLg2PYDawz0dfRaGMRQq55M1p66GhVrYFpx8hkcee0HhMCi5GN3FE7QHkYiIfweCsxZmijX7AW
g/NahWsM7jcONaNzUTttYm97H4L6me7IXRzx3N2a67VNicUDdwthCxgl6aMMniOWwiOrIWRp45SD
PalKexE3lihkvENjQhzhmM3c0XlbSWNH2iR3rdWC2jvEMWtKnIBhyPFUTtm4qztQXnsyP2J2WV4F
DSxMmWlcOtyylJGSx+NVxlxUbCumbwuBpkP5VsD/FEHtZxieQ5rNO+oRUe0oN6m+3HnIn/KGvmCX
zna4NtTo+Xcmd0p1QMrp5rejhG+68wqUR5ifJ/LhZ1KtICHnjHb2coEMxwCrjpwgjdo0DDx+4Giz
3igEPKJBlUFJ2BBLj5GRV8C/8r9JuXO8g3b/i73z2G4c27bsv7w+asCbRnUAkKCnXMh1MBSKCHjv
8fU1qXfrpoJPFEfddnWykTlSAIGDY/Zeay6CkeFR18baV04n9Z6z6V4qTunFPhojZq9yqhsnk3sl
9chxYxnoLb/fdkkJTwBSrICNr8R7FIUmwQKgFf3CgT8R/kYsT6ZnREswXZo15+olJ0+d3AWcD1jI
YMUWNvrr6YHvNhMWElYxtmIzs8KyNET/SDCDeiBhs/jZ0wyYnZGajeGocVJysvPHhJ4vGB7sjGTg
Fi66Pk5KaUVPilRgWIPMcZN/p6W+VXtWFSanWTwmrxP9IEdXsbfEFbvh0ViylVHxq5PeLWzYBhuS
l/eRGD6IFLTb90hkO7YslSlkfGe+KVDf4arJscBCWnts9inSF1Q9s+0QinQ/SSlD7JrLaaHaqMmz
calwjtji3FWfWDNbmYZAxXqbRzq0RLr5aYzZLe2OREZ13YFjgl/diUnIcahg3tLtIDD6ZyQBVJFn
2mDwqmWSLCdbiZMITAmrtLqM6DmYRAfjrGe7P0oO2PhMtstcaO9QLUWvDR4AyrI43GS7qpqB2Txi
t9ppVnaftZa1R/IyBXtYsyVmfEsJhWVDVyBcZlKuJ/DHc6uzp7Hi7K5oM5LRkSNc6zSxlfpMRnB+
bHDB/bhSwsyHrKTMGTHcBpR5lMMCTfS511/qsu9SOgeR2Dq9XFCXEOOsrddcOX2xekHc9gC3g0WZ
QCOzpiJ5HiN0dXY5p927pXVl/YtTDGIsmEGRpr5gb6WdYw8yBWTQdm2WpaAwLJYITO1C4OrpiHvP
iot62lAbK7pFDbKXmohBgA1nGRQFtjGWzBBKSjfRrpXI7P9UWQgdsmpqCq9Kkgf+A62IsOVMNdRv
g2owfwhYJAMg9L6uekNIX8bmrGkKTmX5swbqL1ZXgdAFEpVkKzIXIsY+ZRGzUt6f7KNUvGahW4+W
kSPzJpDhcQ67JnfRwxXN1qThryysWapI4WSBgL4cScroqaHJZw8ZLp4xtAriRM1eL8NNUdOLdFs2
QSG1Wz2ETiqQ5rpM0k4R1uWgWTcmm71sQTgKqRxUxmJfW1GXwVTvwHBN8zfLImX5sQykqF4XEHKQ
4XKoP+U4GXLJ8d03s2NUxbj+RYNv41SmToMIj7VPxbXHEH1Cz+aKzHfbFS3SMJ1lRcsLYV5K0QD4
lJKGPmyGARUy1GCs1T5mi5PfhmwZlhGdQwPhJE3opIKFe4Ue4dyt+UdOP9lMR6MmsI2iCA9ukhT2
LaFanKbpfp43PK4SvIoUtJxoCprmxGfQLLDLUm9+tSxT9wKmB86EIHfJnw2xhDvppCK794fWWAht
1VFfzP0R4ie13ppCrigTnAV+Z7KThEK+kxUjPVQtr81hK2g989tgteXswQ6KrY1Ek3sPOFEm38NI
pSVwbzIH9CSrSJmPM6J31QrWLPNjOrWcI2PK710tRx4qMZ0/ribF/KMMEpzaYaErodtJQHAoOjMu
x3WVpPp7YRTWu1S1A7hCNAuDReUNP/WeswM8hxbtAsrhUoRLRQ5tG94EyZiWf8xcrb2EINTsMBCK
k6176qWpHY30BBataoRHSkxNu6COIgTUD6nXIaCnap8/ThxfC4rk2PvXhNE0450vj0Oyhu/cqt6J
Lasvcdak2QJwCkX/ttPo7BKkJ8o72JRs5WfqW6JHXLgUHsc6Uq1FqBpV+SyzKOY32OQqwdFGpB8O
pQuqgFhDq//Whf1/Pt9/Ya/8JKxy39q3f4mVD2/Z7//9Xw9v0fCW/yVgPv0P/y1glj4iORlbBuFU
Fqy9f1s30SH8L5SV/EuFCyjiKYTxX2w+WUelTLqeKIuoL08WzX8LmLFuagjhTnI4BLP/z2y+D+Xc
PzgzAcsosfGqbpxpL4dBo5ktN+IOHX5y0xqTf4oZgkLXAbdpOQ2i1aATsWG9W00yGbbg7v0VpwbO
K5yTOSZWdH07gKgC/BeH8HXKDDTo3conPkhuFNO1skxbTVWtOxpYWdfs2Zi0sWkiWCAIHBcHVeIB
kAN9JNGzaLa7SDiNhU4kts1RtnK7MAw9qeaAbRKwhWnJDLARtsWfwTqVTEtNXeWA6V0IHWBfxQxa
NenWAMDyKmQeK2tPN7J9HuYi9M+7tslXrQUMRVMoc6EtAjkAPRRDpFCtdQS4i2DMUngC4ju1VHYu
4P7jezmqtKXZWeZ9UCtkOCP/QZc8tL/EomsWfqxmXhazESMuoXiuIFdvmxoIiFy0+UJLzOSAno+t
qUEvoknkt2QcBK9tzcjt20baA03KH6Z64sQcRMM2ZSLasQvl1HGy9gRTY3EJTkosteY7IRzsu9RU
xCJVIb9hGlknrBBexAywpcdHBdIfJoAzfuBkcSBRGa7LBZoiMEZK9QI/sd/HsnDqJWaV92nIfyFS
l//m4v0zkE5C2E9SYWMygmriXLCrwXSx3O1p4o43wK0QZG+II4nvwnyr2uCrTvAXO3ClGvDHJhfs
ub/7/h6kkzryq8F8pmKMha4ndbqSdtjXBXUfGVSGV2FFFQiXrwAmRr8dorVprQN2c99f828B5T8/
+0yoafm5FhYCRfpMAZwXhJiR2okQ6Lo7VZbkSvb8buwXwgny/P0VP6IXv/qVzCSfn7SFPlqzIKsD
h4gWVtA8DEa2mBvSVKt4r0I6J3z+kBcKgdUxEWuG8YJtIl4Q71Bs6hlHTuadjsKD9BRKMJ7rgOU/
DukhFS+Y8LZ88leezUkJ/NWNntEJDeR7qYpXYEc6IqSp24HSHtQqDj4R6/qvTl5deSKnX/7FhfQz
KTJiQdrCcjDv4t6r6wcyv4CBIyGzn43BbvSlos52YpKctjU2ZBlFNO8Ku/phCDdtR3H3vkyuaKMv
jAb99O8/fQRN27D5moRpp3qFiSrRzZWdXv6kXb2whquq3Qu/9mzKNvGMdQjapp1keiJIQ44A+h6n
kzM0bvEHHsmsO/mwYXeGeMCufn7/kM8Sn/890vUz7fw4IdOdtXjeBZHDlpRaTDOSRpedKjWH4geg
v3mrm/EVIfQZNfafy51/WMAPYCG08w51vT1rb1F8jJUFAOSB1QP7J3JIQ3sILRQz0ORF4CE0uTD2
ylces/W3FPufGzj7zCgFFLnfF/MuN047rfSRPBsIh8DZULNA0KaauO5pdxSvTWC5RUUqQ6IuU83w
qlDX3TiA+2V6gTasQUK+pbVi2q1mQH7bJvmLRePbtKalOM67cnqdTQShou5iYSIqoF8qPRzCZm2y
G493TXFn5g+y0VNU2laABLtiI5SPjXjXxRBIlNtIe4phjwQz+jQg8uatzB0W0rBI4PP5cnAnTUeF
LrygJ+4UvRPG6zSoW+fnzvSQ/24JVYNLi1q7jfEM+svBQHxSeeh2XFNBfsPOVm3XYzO4UW5wtFgH
DUZ0fTXCVB+HOxbGYdzTGyaXTVxrRcSLwv2o6fd0Qp5aq3sdT6fnZpgXSqsdoH6+h1K3r8rZvTI0
L72qs4lGNGlp0MOed4ABnAoT5QjsUErcgepfk+2l7KVNVjWjw9I3oLlsQ6N2IKU2lcPv7+DCDZyb
dPwhi8ji4F02ugZl0s2HnYJ29/s/fkZ7/fdIPI8YTiQd5ppVybuorsTXMQ5n2mtoB1oiVWkRWP3S
6H1tWSAYcyh7yhsjVKRNKiUWvxYVQ6LSdpaBHNLoSSKwkLqxanzKUqVq1Q74SeTypQBdqSeiYMZe
vRhaqbmTFXM0AZKl7XvSD+Fw5ef87an459ew3f08R85kZJhtwLNihpzQQDKBhAgFk/H9+8d1Zib7
5wJnO5Goo/sJ4piJSqCf5PCzc6zqNZkSC/2xQP7eBBjKN6fRO1V7kGGjfPv9pT/eyBcLkXa2AZGM
1jLbrJ53Y9pRNbKcGcgdTCg6ruHgMQKh8Wtri0Oe2j/m5eBaAnoXU3Y0HnT3gEriubHu5nGLopwA
FDrz0bwYjQeNujbAg6UoVcsYhsQsTjRIPfJe0gzIVc0k0fvADHuvrOCF1hREB6KlgnBZDPGetWIT
V+hQBMwFaQR64jAHQPA2QV0Dmn6px52oH9GelGgtBqAixWpSq4UedrtOZrtJQSu5Zp/7SMn96hGd
zevY9ySVdJlpF9I4l/xXk1MxXCm2r37Nu7rLLSrRLcVOW623RXyslf9w3J3N5xGe/TKdWDar3AP8
l5LYWgjHery225EvbHfU811IX5I/6hvTLpH26vA+FUv43xVZSq/ZY3PbR0vdAzOJos20a0/YkCQR
PcR7QfSwJEMNoykq/clQdKwanOybbvv9mJT/dqL9+3NQz/YkEP1RAQHh2ZGtYFvxa2I+Er6ezb03
/0Hb4Ax0mK3qXTlUg6eVm7lzQW4DK0SAy/Fj3SAFbTZzuJiMfSTbmXZlgT9lyH21aVPP9hOceyH1
TswDU/pkhV4ro2BB+6KpaMHYOXszJSApdZVQtw3TDcv3dBX7jxgh8fKoa5JBmuoWTKplaG6NCvIn
XSh92nVX9pTKpcd2Noto+hxmIG6mne/TIRP27bHV2sM8oW8ggfMHPSN4jAoMvZAwsn4DDwUYLMXu
0hOjg4L8LVyayXLMH/NipSmbRneFHNNJLq7Tft9oG2DYTtTeNPkhrElBI93yyvu+9FzPPrBeagBx
41HYjVG4rfXRM8yXbF4Lxm0krhBf0yQ/1AVm/AEtPWSPqd5VDbwzKmlpSDgbdLIgfsXDYYdTviJ7
xg6p42k6W67enZXbQTAcsSfC5/v7PQPT/zM+z77LRDCAUNbmtJtZtGHQLQmrpYg8/6wOGHsKYMAu
p/P8IBo/glOAHd3vK67CU1XmqyGonH0aIWVmYdQFCWkAYb9eXmErcCT4sZ5VuiU9Q+bexST8kW/E
JcknQk/8rQvZVPNUaVHv4x6m+B9RvhkSV1cXkXULO7LKNmW5VNC+INUJqBKuAqJHMnt++f55XRqY
ytlmJ6RrqEslNy17AgvFfqaY/Z52pAcu5mDVSbEz3AiHfg0c0ZpdGJvzqr/r6ds6kWjLj9I6SV+U
wmUvKN747I+WCECG4GAONx2/uL32Wk/P8It5/mOW/HQUyjpfFDCOkXuwmaqTWGHZoPoNguehO1m6
+Hreu/4m0nJK39u0Qymq3HRrGjlDtiyuzH2XFpuP3IdPNyENaD4i+iC7sPdEy1XHW5khfa/hZehQ
+KjHaDdWWwOBXhQ4yc/v35B2YYfzMeN9umqZnnpydSDvROtAPhpGHN90K97LhETUziM+uz12u7ZD
9eTqR6veC8XNQJwNc+6jPNwHFtZIGmZ2DtNmKd/SV2I6LquFUS1JwHWbBJzYUo1fKjx78P1QH2g3
M8cfazUikSexmO7V6fT/G+WjYySU1x41hcjbm6ClNnUM7lA6mIpDU+n7X6yc9jdfveyzuVzv5RFh
Mr9Yq9yytIfnSVjX2XLyuj/YFBRpwUFhMeK1vjd7x3p5Y99hHusfzDgxLU67fwTPeQBnJrIdjewT
B8ghjIxEz+/v79KW8GNt/PRGwGsjN1AYB5xd6cVkhjvUj4TZ7Ec6nwt5bRhuu2VXrQOMW3x/zbNs
kX/Pax/lm0/XzOYuJNeCa46dR54n9PpsAXgpNlzN2MZL+iH4//T72fyReFxXG5/wYeJv+U10hbwa
1iQIVs1toR+FztEP+bVz7cfk9tW7OptvSSOq6O5zX8TldSu5tnVn3gAiRuJjYQdZEztGj8nxH5un
5KCuYo+tGOztjAF1JN1rwoW2jJ+J3WoX4/200O/hcf/xD7pwU8ZP9G8W5pWV7MO9/tWdns10wDNF
tESnr9f/Cd5tbvacdyKnceXWYUmlZ5NuWuE+9FLAn0hj98LsWe73r+9S/UE8O6Ykwkjb+TRkgJnT
fzvGwma2bxTfQ8adiG7QvGGMRELUO8nCpJGtXbvwhbOkeLbxoDPLhsCggjkTx/LbV+676jbhAJHa
txpCPrdki0wD31Xhif6H38dHd+DTWJX7tIlT2Ca76dY68g0jrQp/9WRQ2Z3MhsBWXmtmoMS4m/R9
FF3ZAV76oTKTyaeLDnBjQbnBBVPHV0l7tKKK6eAaf+HC8nMeNjSOQ32KyGCUT8i01RFUOiiT5xID
iGOZUKfgOSFRjx//o+GinVAzn3+Mhc1UJ3ydGeZgvVv+Q4cDg09LoXNoa7/lJ/k+QqIcO/qvwC9d
6cpm4OtHSA7y31dtke93fqpS8MZTN/R3YfXYET/0/W/6+jwDf+TvPy50nYWdnT+ua89+CVDidWzv
ghfRd80EpLz3/VW+3oNp5lk1U216vc2jloCc9jk1SaznQIvRCZknYGNsvd9fRb90mbMn1Vm1Rk6d
BL5cpyAXJqQvmcK+EaJFYrz7Ovay2NzT+NXoqADPXMS0KTAfLOfipe7vW1kgqzIjQo59U7cSo3jN
Au+0yU8jK+Gxp7SZWkdqD1HrtvGPklk1Mptb1AK2koAQD39io8u0wMnZD/iIMt1q0k4WwFVsLi31
pU8WQ24CvJLfUg4RKU5DZRVj/zFsGIrUqx7G6bWOH2pp4+viYz5IHklaNtKi0rbkTSL5Xpw+JdUx
CRGCicXS12tXIGIKfXp0bTq+9AhPi/+n7zXrUkmE60qHR/gJRDUVxgWneVRmtZ02C8S7+rhq9oCs
BYl237oTCOLgP3GujeXlldfIpf7nioDE++9bEGGWa4XPLdDJx2i2w+RgyMaqrfIrF5BPg/uLK5yj
nNIwHeYScfhukKcHbfLXSjA+THO0HNBCW/FpCxUfMId7EqSGeVIWI5lBkvJrImBUAdNfwrKL2Fu3
9atK7ZT2+rqgD/j9z//g1Hx1d2cHFvwiFTY9IPwJ1fe98mKslPv+GLOTcJXsVS92BlsMxw93BS0Q
bdHdU7GWiKR25h9+Y0cUQAc7e/r+Zk7r0Vf3chomn4YDuLY46Xxw0+b0VpsPKG6uDLQL8855Szoy
iyIeQYHuKmj80qZm/yPlj722bqwfWlQAdVp8/wu+XiM042xOyOI0qduRX9DQQkBxiLVCILpx206p
l4b7Zvzz/XUufDjnXaGw6PHKBYypNH1Vhl/abbXGExL2V9bRCy9CP9smiQleRKtiw5AQ6j2V+IyG
1fc3rp7+xBfv+LyuHc+CTCwxS0BBcsFLMDvJnULc19FXXrLJgz0VF27XL/zZ0dDY1PeBemdJt8xp
KJuHB3nlb/P00B1pQ3bkH91KrXfy0/9pfiOrRcMEqIAd7yYunGaFMVas77+/77OQtv+790bh//fY
zGKlLCsrP62L7z7mPryv2VDZOQ66CctRB+T58Wrr+0IFQzuv+sZ+pJItzVfZS26Z7Op40fQktehe
zlxetuvI2sn3QK3kYWN10VK9qaeEs9yqvlLHOC2VX7yl8wofOd0kBta03n2USuh87V44oHazEvfK
47wwwtTThT996g06KrT6lrhDX+02422lVC65s61+wI8h++7MwVOi9XUoHkLtIe9ur1z3tLJ89cPO
RnZDRNGoJ9NpWwoHWeqwGaBwsoUtKdLznb8kGaeT3K69Ui648J1+lIk+/UxTHJtaEnxxN+t416dH
gm1s7VEjU8y60ie68KY+ajqfrkBmIpnjIAl29XRzopxj1OynhWBYV7Y5FxQQmnK2QHYFoBerLDg8
pK/RLmy3o+8Zr4BufGgLbCw4ypDScm3vduFcTUv274GBwFwgkmJkZqNONy/M2zgmlV5az6EDHyR6
No4klouz2zrpI3CE/2xYnFfAiLWAvUIA4a4afr6RaDfIy15fVmtifzDyqKuufvJf1ezK5S5UCbXz
SpYut1paEja4i831bK01+Y+MfRICaoKtxBGLmaquZg94qZEt2pW6keeVmKzL0GYVrlOsBHadkbW4
iyzK24DRBGlTYJPC5OaD/k2gitGL6CoydIQdFe24fVGVNzALDXUztHtXntqFufy8BkLgsDKrEGmY
pUgO7rnies7XMGHnwgmnBZnuUjVdmZEufEnntQ/Jz2VLSpkwQgVEz6K/99OX0XqUn77/LRfmow8N
0qfPSNB0Yp/aQt3JatzbRA3ui6a/8oleWvOk07bk0x/PYPyomsax1CzgHJVreCLy0n/r1bViua2F
Fe6HX93o1eOQuxB1CF+s7szJIbC2gCeFkz/Pns14PRob+LfOPJAT2dv5vOlZPYPNoO16zY7U9ehx
MgSrKbNTNrJtWS9DCjBVf+UNXNjbnBMBCz2PEMsxdc7HNvgBoXKiAx8tFVQA8ZUP49K691E6+fSk
igb4N6wa6jOdcdsp6rsU/pA5wWmrDJrW9OfkeQR6tigq6aWJsrsOH1Mi3EBycHStOJaWf/f9ePhY
179YKD7mp0930uXIkVu8gDsx2WrwlQRx2RcPVXdXTUfdh/tPjL3xpB4BAthRjOjMA922LA566cHi
yfDFysR45+lJKdFm9kQdXVzFx0z9XcYwkoiKILsHQwuqR8skMhNTUbObhafOsmPVi4hj7FoQyw6B
84G60OXfIuUyCTulmqLwZ4OEzZ1Ugzza1xUhxwGGYA6U1NPMdieqr98/hQtfhXR2PpvUSbckv+YD
197F9sUPrnwRFxatj7Xm08NFlhhUpFcwlLKjpK2KcGVhkgiuKX1Ou+0v3p149r3pGOkl+Af8eQUA
evpC/Jvdd+v/6JmcF9NwncIsN01xpwKuUCgnxNrD93/50ug/r5mNsIoUM2D0S123T5SGHV3ISdQ/
YoVdwnlZKA3QQ//HKOqLCj4QFi5XEyjDZw30tnZXnnyU/Z/v7+bC5y6eLcRJWJVFIzdsLKRkJ8q9
04zFoq8IYRkTt1azNWLyK4/09F7+5/tSzytdkxn3GCtijhv1klinQFxhQWuWUrkw200Xet//oK9X
EOKq/56F2z7BeF1w0leMH4r62PtLBR1CDhTuyuby6yemWvLfF6ggtBnCyAUmyevugAkh5Q/x6FC+
1n3n+x/xsWZ89azOXss457EQtFxEzRYIT4AzhaljsondKLmdTAeJ5QL7H31CAl8ZJn9ky0XrG1lI
B5bf38OF/r9qnW2iZWCfIKK4h4RTmuq02dFId5RqDPQg0C3ER9MthMcigl49el37bJL1TI8z25tL
AlUVVrJyL+wQKPz6/oYuPRTz9EY+zSd1SLyWOLA0tdOTVqzraSsWSJtRwszg7c0JozVMwIJ11CUS
yA7lDdkgk7A1xgfxDTpiBMPo+1u5IFoGFfT3rUCHMwK43uJOG+SbLiDP5IVgA+cEme+1ZaQM+1jZ
R8otfDk9XffxIxqyTFqLLevCPhNpuW0hO14ZLReG/HkltCOk1vIrbkYgi40QCTuRkdcb9F0Q9oVX
igVfT+aqeVbzYFdAckfIrFUaqxnDka/dVeGSCeL7J/r1ZK6ap7Xp07vt5uSEruQ3gJFyVQnYAHrU
UDt8/9cv3fzZUI4Q8ORdzyzXU4VIxjU6diskATu+cgC8cPfG2ZyA67YR43FWdmYk/xFa/x6cZeTk
Zf7+/f1fOJ6p50Jlo0KOpWmUtmp6sG/IslD3U1sksRFviTP+Nu0wCK4M7q+3A+q5Xrcz8ejPUavs
BDPrViZJHE6TVPWV+fniTzl7Voka/6voMDNZbOrlbBwzzyKPtLCTJZhGUrauvJULb10/m0QbIADp
rHZUH9hnzWJjT/rB7IjyJUzm+/dyYUk7r6BhIKuDST6dmv0l4jfgLRMRtMR52SFmxJrmZnxl1blQ
mVLPK2oTlpq5Nfj+jOF+xJRcv3WG6hiIe7vgRXgWxufomhLowgp3LhtVwQ+masBgyyOXs2ZYrtvs
V2ct8d5CzXO/f3QXXs55pQ0agKnhnFV2ZJJLb3oM0zAd42DZ1EMImh4I45V3dKEhCxH/76mlD2Ug
8WU370CADAAuSFuNmufUd7sO/JCL3NVVaEcXFTbztTq7ff+S16FL6e/7X3qhHc0Z8O8bIHqvSQ3g
0Lve3wwAgEH05CZe34VIE4ToR588XTSZm2hcZ/56euer7gLom+QxileGz8kt9tXmSzubX32IiRb6
VpLF6wd6ILZUxu4wv4jGIlR28bgASg6zdj505SFpXydQ1UmkYvp+zqKlXxVOn1Y/iDxxVEAdSpU7
UL/BrK4UVH6gSxZ1R5gLFIHMX7EjQndFjK/m6Ujz8FnLZbnI4reBQw5IMXYOCzl6aIxfU7f8/gl/
VKm+2C5pZ196QeS9hEsJzV200uWHBvZjledHOcBhnv5oQAJKwY0KY7yaH/JY80JdtvU8WaRRviN3
5lhVDzSx0cMyQlobEP0igNDIMT4DBoGSopvcEmYbBF+EtyPQh4XaHaarqQkfH/FX93+2PplG0s6G
MuBDwVlLdgz1NnU5A6yKDbYNDybwhaZh2GoaffXJk8NfiXAoi/oXOkw7SN/n5K0rJG8KfpvpUy6x
L1wPkExrddXGT0J87BBiIkC07v3EIyjUwVvuAr3fZnwE+rwUG8s+Ydkq6UkHDSdq+VEtvLIUbEG8
VcLfrRA7ZYh8IoSOmj+PdbrvBS+1Fo20aif+HGgFS8n3hmU6Rg0hoqaqdeVwemEyOq9Rx/qkdxVA
pJ1JaVxN1riZUUEHBf3L6cHqX66MoAt7qJOX8vP+I+JFpxB/pl3vDnusDNYy+VN7FI+1leyd0t9J
07JnyXQ6L94Zz720wO2EGUp2igF83S5hb768E9KFbDcrQG5dw179TVz1B1DUgIi+v81Lc9l5Qb2T
JBUZPwOdeSTJfxJju1WP80LE6+gmz7BhWrrF9FccCUTHzfcX/SiPfjE6zwW3sPZbEWKPyImnxBTe
3KozsCLDCfRj9FSablAeZ+lhKN+7ZineVr4zAV4yn1UJJmtbPMkq5Xc7eO8IegAJU4rRsh/2RJ1h
fc/YOWv7ONRX39/rpd2FejbPxTI9WHCV4k5qNlUwL62YZyI7JpB8CZoe1AJHiG+K+kWs2ivb70sH
JVX+e+ycks6SHDf+ri/s2BuY5IDB8xDW/U/1gYMaYmQkRttpqz1Yt/mf/q5OnflGQo/qFVvt2gZa
/hgEX72ns1mkMVXKQq2MQj6LH1TRuhWn51JIfuZ9dwubBqCnmsKBkxIKhjNNdql7VqS7SAs2ddS4
EAH2RRW48gmkeTv5N2a0LOrbHo7mCS2WJ07FGRSXqK1gWwrG8cZHihZl06/Q7zZtMB1qLVuZRftY
xyVWiRjtJPArKWlY5erYbixAOxWO24ioAL91q35YBGmwGFBjpWBd4KhUYnsnSBZgB0tXoHYtLRkw
zKgSIIOEQl7n2S7tqv1g3VfpolHEdUOcHsmWBLJoRwmoETRpQX5j4oavMCw7s3jrImjkcAT4uZr5
EscqJT1E6oAZup9Zgb0lTV8Id3Fy40/QWCtzbJxkluHcx8ekXZbjk5gthZZjXGHWsZMGySpOICrI
BPBB0bQVqTwEhMad6NQjYtChXM5tsmi7ccOKaNZr/F4btiSvfpBusSg/9QCArST/QZysV6rqC2A3
UMTZz3AcjtD41pJFpiUaNVLhV21r2bRkQXftyqjO1rPKmJ3kOJ8Rd0Q5XAVy4F3gM4t8RuLe2ZH8
kiReJm/i4BcQNFdFEynCVggBFGpGbhv9cDTVniZcV4rtbTXor42pHKzaij3QTTrMiUyP3/tMrn52
RZWtoo8AjNwaeYKGluOAEcbchfkYrwVSJXifjUHyAn6TvjaQ1/cyeHiicDWFT51WPBlsCHSF+jnU
6+BZK4A8Za9t2vY7LdGgsGtu0YMiS9XpVWomMOaK1jyH4OIdS83/wNXy5qFBw7qI23s/PA7dj1o/
hsBKyZFDLD1h0an6FVpvtm1GHt6EtZP41kIJvAQWlr+Z8gzVfIZZ1bQ6igLrOsSbfkt+Ii3WXz65
3dENUcJSuCUbO4tXbbkZ62PDfidMfEcBQOdHC2oMfWCHA1wwFx0hQzdk1iIJXvBGwlXaaKd2O/Ae
nXqLNjhVV5w2EL2Zwl0/7sKG/qMO0d7h6Gks8OQrjp88ivMe20E2gOCqRbeW4GlO21Ss9j6ql4yj
OyqzG3MO7yysr5MBAak8DMl9ybg1nicRj1yFH/peM7tdUf/Oqt9w6hwgx6CT3sqRQaL0d00bejCy
n6jd+HpgsO8URjci7YdVPURK3MHmqZ2Qb1wqH3L1ZvYfikEu1kYuHlHLHNNa2kPTXMAqm9dTGzx1
krkM9FNe8F0iHbJ+PYzD65wUW37GNFCoEjpPInaEfPfeareTGNCYsjaD4lvrNpfvlUm9w76vPJj+
0KwyXP9C6ArKmG61uHI1Pt4yy3Gi5dFaY2io1EzIJUbyXRaio6ZPShW64xQ/IIQe4GmqIS78ylgW
1QGwCFEHhriGxJL1UC6SEjPTMhvnp74q3AGvYm8J7KgAAh66l3TSeajZsR/ABZD6gRXDNbWIvhts
PtgaMT5GgaFCrvSSPTiNf5w3wwPwvGVNSmGhKU4BKscuxWotVW5OPMqpvY1sqdjlQh6gkd4Lhtun
CJMFvirscO7p76gRHr9dDlewlS0vjjRrWRE9CIOHVp+lly8wh27Aw/u7LLgfhmNX/W7j2gay0E5e
Uj2YvHU96tdC69KQ5evICEc2OtFplK0urCIz9928O8zIxM2o2glhuj4FLQQiANSaFBMfjoLbszAp
gn4vtw2SaiHZ8IAHr0r3EluqYIGWv94R4qgcRTDUxk3fasyuSIPSW7EnB/mVlqVp3WNCEfufukUO
lmB4wWtqkfGywhmCniPWIQE60k/+z2pex6R5YhiBwzsQvWLDfJUVu0dUr0eHAcNTsRNnqIN3hXQD
O3LOFy3b8ICQC2nb+rfC/Adw9SLL36UMgQ2eDgNBfNIFP/o6XAlxuoag86ONwfvkSSF7TbYJ4QZX
TeaZfWgsFYQHGtzGYdS9hvWqI6UzChKn6WpogqiskejCoVI0ZsGTfHUbKA/M5NGE/wpiT0/shKcH
2tbilKDmw3j6GB1QsqFI6mUOZXmpBG27r3Ij+ind19Fy1BZ+irwBEOqpIki/JvMUw/AmH8mdOBoO
+Qc2g2cRgAATCljn8Izb4GYA3zobrS2YeIGNfZO5shkwic7r7E86o76iH35XwmGFzc+BHMYTAZwM
1Xx4UZvuOEI5GhCoc76dFnm6w3eXAI9psP31i07alAoogUWlUKZEd9ZyXdNywiFq6T3z1N6i5NBI
ngXBqSbDQtiTkKMknIjU34pIvhCRzsUhFn9ks2ADfKrbjaH/H5LOY8l1KwmiX4QIeLMlDAF6036D
YL/uhvceXz+HmtVEaKQnkQTurcrKyuNK3eqp7StuxK3WHSLVieLaV5rhqlWnenS7+KtW6fYWUgkh
xPT39TqyckDWcJtsyrBlzbAksN0xDXdIWH5RX5eF86icPR1zTycPBCLMZHPAr/oy0x9DIgeaot9L
fgeTQ2LaSCDJ0Xkzhm4sDEhBZSm2LHtwG6z2pY1etWqnPI+KjT4eYRNLtA7FSYdCAHCs/yjUDZD1
uuac+xTme7G+VJT46uCMYQBdJR62Ze9b+pbUxvZjjfYoh5B7CNx8sK4H58c6WHpz7Ew4SisZzash
9e7QFJxD6XKrFy2I+EXrSDyr9FJ5nfSHlA2wsm0jP2TYRsrQSmrUvEuncAEV0nHFLNlZZ2m9BH+c
6vrD/IpbNylXHtrUVnRiLLt8j5dyNz6/fAwT5kT0LivuzYrzv/JGDvqa34L2vJ/nXU8cn9QMTrmc
coThsTEubW9b/Y5wLEeGgrI8GVVN2xw0ulmd0BBVac5Nf5CFe6jk+05+EMVRLgSPl/14URLhMrPy
1xScVbP2MhgIB8JOF+Jj+MRez5ME7NkGgHGc5kbheCp1lsyrdj/IxKdZRFVnq+TL0cdgoAsMqkFR
JXYUexRlsWx4SzEX3+vIhZ/CXkkLj+GnZBMKvFUj3SMwHp8kAO9V2QyKRH2xikeDaDkcE1wChop5
qlp3KjmdMiGknaxv42Y6z9MHSu+mUTtbxIAMs8uRWVhdKtWOtYOVa8x1S9CyK2B7sya0WTol+r2e
Og//EMu2kSfQ0UI8JohCjD/K0NgK4UOk8UVS2azWzjKurOlvSf5kc//5MPfeHJYkUF9BlWtFuKst
829RImjvqXApyiCsxYeUstKX8FMT6rWFls03pr7Nr33r5+vWvDOI1jTCyo09A+OGKmRtv5Zl3lot
RszxrbC+ZPGtX99UmNCGW+fXlfUQqfcW9soIqg2DeLIaSgEbgOBtkpVfYh05r9llwko8MHwrzk1S
H6vRkjfQkwK95okVWt8YPbnaQov7R/aTG5MyxsrQMz53JSeHdIG2JJ8119ON2NDblVO0b8piOkx6
R+Zo2cdBvMy7kUzhjSWlt7GSjnq/xL4ijp8Vd7iPT8raVu1DWlO3TK3fGZSiUqX2qL+BVHN7Rv6I
qcmFFBs2mKXiOwOH4owFy72T5q9j43Q5s7xl2FHNBk0o7EuJFK4asoo2vuEI36uqsF0mSpyxTP4U
0nSrqAsmgBWEk3+JUKj+e+z0AVDyVIiHGsgnl/NeYR7ftYc1/UqsT1HjqDgZmRVvMl54ML+cpVaT
uTVSSad1rtBwlIwzVsykkvfdOqvPgx15xhriA3nRfhsq59poD1rdEQtW7NfZwttDM9ACWIpSp5JK
vr5a9NW+GtB6lsMcFR6YAFtb3kVV/6pn2jSp3MNFsknesVPtF8BlTIXUFzXBNDgJXCB/7jp0Z5mg
XFHxYvm7C8WNqZR3Uj7r3q/b6ZUF8gOwpsvckworm/xJTRhDAdK/5A4SLGu0FG3Ke9dWn4ti+VWX
vZXx9AYODuzJpRkOcxn/mpJKGAJLtOx+jkTlGgsiPQGQHSVo/RIRlSDxBN7Jy495FzI3q0+csFXl
yt0+Cz1N8hZrW+R3i3aAWuP57qr1rrdkXypZg+X2byaeErJYXoyhCZqEY7fRnEWI3AywvfiiL85A
Ql+qSr9yPnxo0w8PoUM/xvkBYrZw2zh1QpJow+af/gxuUX6r0V2N5rBQyHVTcpAUcSP0v7pJVirR
I+WrYl6LxCkMNnLQMyvslzOKoFJ+kpF+sUKJFS8hCxbsKI2+cMaNm3SqHFn/WON8t5jVK1znTdoV
vkyYkhg5Lf6YXHMMa2dQJyr/0sjhbO2zL9XgS7IhHm2ICjcGv05cNXkJTVsrP2LQRlJJiXgwRb/4
Zs7SanbE3mX5OSkfmhlQJawzkXCICtIumdj16uKdYXlaw01Nm7LX5uGyTuYxwiiKlUgklFCIiZru
KWnZuhh1m7Tdps9YvKAm6n/m9Ve3WMRSPsJlmxLm3eKKTIrIldOT2jx0nEnmmLKBTms3eqJ+JPOW
LFeOxk2feY2x06sTp2fLDTOmBwUTm3glvRUCuYVfFSQQi2kshatkd5lfUUR4QugKcqCJByN8LK9x
Y+fNc5+lkD1jfZtHT+pyu0eiWZ1OCmpeqOYUKp4WHk2L/VmbTqem4usFZzBOhJVzFu1z0q/s1TqZ
VMFEgRK7qpFFsB3aDIzowGItRzZVdldEQUTHpViZG9EtyHD9yLlwwttSIl0CxFqiI1b0bdfTUcz9
Tuhjz5JYw0ieQgJZ4mTUR/1vSMxEki9eM1accdUmabdjtG21nFWG11bFxbwtJNfIQz5Eu09BdlWp
Qm2cOLo4n6fKCLRo5SZRfsSoJwW79bnaL8KkekLuhdmxnz9C/MZtmQeLCOZ9VxV/BkcPSMO+cyXE
xTANZMbsMA1c2pU4GJovQw1GPCnV8ujqi5oxS9gwRCCZk8RJM4eTYGejmy+b8pdt0k1T6W9FF8jx
qRc+iKfZkuZsFyZeWPX56WHEgWz2Teso5VRG4d7iqh0r/GdpXSFZEcX9U+QdnBI4tQPJ9tP0qTXi
/KlCXUbYMwd1JwiVp0zwlcveRZ9o7DjOPJ0ojRA2xyhjV02rv2fId1S2LKFN6i4nG26Kkq1ssZ6q
r5dVknFcZV6/jEEptT+rridHSuAXS4xKn5mqbUzTS6/Ut6aY/shYdQUGVeRrxsYWsM6tNvFfhaZ1
E4EQgN6K6V6WkFgT4VoRIt6R3cHncsRl+DbzES5pKP0JpuRWQ/izTLesOa2dXX8pzT8GQUMWGPQ8
g6Pkdv6PKOBNOrbuQqgcQlG/r94hL3EOejUsC3P7HBmYdGTqsU7w7hHcyTK3I0ElLV1p9vrqAXeR
c0mVXtQOfKRNoCOunoA3Fphpku9MydMgioWtx44pEsNSfLBBQiFY4v8g334vodiRj7dqAUvblnUp
Knykf/o3cdxvyqeweP2RzR5pcCTdqTsvT+5DeoQuYTMe1C49l7UWOYgVGDjZ8iIUL6tOLX815+PN
qG2bLj8OaVBGu3i0y3QLc0Wxzkq61UkawWFSGm7D2ildcLQTKHSqVx3bfngbG9llu2nM/iW6Fy5O
JgXqUSGmtlrZh/g20myTh8y13hpcb52fKnsCo4NU3z7xPYo99d/x4MhJEKa/wCDC9SXq/43ZGtSS
1+L3J9m2dEtkwqiFLwNslH7GtaDPGCvHaUozjwaW7Sjk1rryUvNhjekJZkmPDAVUBgrBuab1UFvI
hHPKo5EF2V2piVFVbnCauEtAxMklSwZpfCwonZsuPgBV1c8aMXqyY5ab51ZM7Vj/QEPSZbuR8Vag
TJTnbgykZ1pqxjxW47chTnDYt+mOMkHAz0zK04Bf0nqFrVFrH7GEgTGfbrr6z2DnK0VgImVp4jAr
P9SWzAKgRmpzKEpgJD+dzAZZ+W0BTyz+6vFC3MxAejcXKqs4kobAcZSLT3SmPj6HddBo9zI7thoJ
wS5WYki73EQeseAul97SBqSuUxCs1U8ZujkhL3nhQDCoepeFpY2MVpXO/dPGyIZhPILX+uNKCknk
mtXXslM5Zr1BQGghY2U4Uo7AFcr+UeM5Te1L4tZ4L6qN+c2l0r1Vv1rjRc1LrgcqZmWCmiQSWVSH
umnTK9Z4DovqShgGXDa+zJzj+GaFW4IZYvOVz2JU1/IO4Syaz6yvCetrq1DZQEZLk/L0hBhpNNV6
XNg1CTa6yIdbj+F7+UyaTkB6kBBLxH1Wo9yQg5hDJ0154yU7Ifghvgg7tdvHJeuHh6Kp3nRuyZwi
TCaHv83ftOoSEd9cXMOeR/6o086UKr8A2dGiykYheRKLHZmXJbtb60rZd2R8OrZnaKnAJw9LdSmV
1yY8kaq6qZgZ5Z4SOqPsF/k+IXtiUBAPMw/dKi2D7lZxDrLv18k8svQ197r0DP1rWHeFgMa7bb66
zJ/w9BoPhTV8kUtTcsX5i88FmmkSWXuX/pWqj7i5yaudBtKU4mNAovCGX94ywSItFpyVPVGBrJfE
eK3L3yF/6E13RW9n1Kx0B7Kg1Yzf7oP/1jL9nAkeaVoGbMatEjYkjiLXi36MFlFX17n4XJLTGp/0
6KMro02hXNNwW9KPRxAIX9XZeQYgn9IWHUzZKtDD6JUNTqqRRgwRKCdEwniXmr2eJJss3o+Uspwj
ut12PO+HlHt/0GnnJc4UYtiRhigpWrBiZkCznPA+EnDAsxDOmKVJNtqgelnTbiaWmLsueqjVvyn/
6IgFlt2OtUjrXIJdZomOLM9Z2pNQ7Sj6mUn1CEQz2xrphd6phIxZQ6M2lDcy1MbQrlboqhehuzYs
ShdcHn+ZdlGqS5HberSNlB/NAo6ov0A6y9MgbrcDodHpgWt4NOxpRQt+ZbMvzVnXEY5Lee/ICqpP
Q3qJu3cNPnG9h6LgjtjU0vxrtgJF/KOia4TI1qlSZOqYeJ+tOD/JLZ8xWoBGYOEY1Dymz+fpN3Bw
t2Ywheq9ryLmJ3w+kinYvNc23c9U+bwpdeyk7dYEPNNSvLx0BAV00W+o7/Vwt4aYUwjY344/TUqp
5iuL/Cpqbvw2h04P2rQ74zumFuxo8OQXC8X9oJCoY9KiIC6JvMsJVyBxNTFW8KCJcidv3zK99cG6
9sOe4FfoLoHQPVb4TXqyK9goI1ZNNPxy8WnNeUmJpDdO2eyq8tv6qyTvkEZJyJnm9xAHPOeyXtpi
wa9PRoUTlY7BiVUc8QsI2k+H3PqyqCbaNtgKGfYYefIEvvQe8C2z3c5MBOYf2Nb9ngXXBVhzhrz4
wg1khCRXy76s/8vmj/ZScbHEPgQFkTIt/IW6OUFxQsrKOWpVW+lDByPGqFOeIzuif2ymLlgIxtOM
z0g5gqQCp+xN4I7l+VWe9jwJeYNGaCuYZRvH6k5ijz0LsdeR1fcE8cG4jLMjaoSTbzLpTWA6TKym
JzS6M85IYlgKgL81v1V4mlj8tAL1k0g8OaZs9mFhVGR3DBv4c2n9BsPUWZt5sy4/Tz3wsxw3hngQ
5+uMb4TWv662S+cSAS5ONlCMsHO7PmCxVEy+zDHI0tIhPhZRergq8N1Wg5jBiNXlDuwibxjtp3Zq
RqxY57S+RaPb1n4z7drXhowalpb/6D1DHGHqewS3xnTD+zDb+qfxR7x8LNmVyNKzL1sQjh1z8sdd
z/xgcGXu6F8l3Um/hepp3JXHKFTdIfoy+49ZuqovChsG8njtPpSF8EveNHddVqTKWxlJPjUIqSg2
XXyYfK0KKEV8OexFaCUhio2NLkO3wPewzZ6SHUfvOdIecDWwaPTFHrHekn/jyMm77yTforQStmTO
r5JAyq6TzX4obmn49D8wenb7mao/9fBA5CUKaZN+yZTU96w0eciIkIcwUW0LlPf8FM5N0OrHGVwc
eWQqt64woMJ6tYI+OJMS8xjYIDCv4l9V3Wglct1XI4JD571WcU3P9K2Bkf1rpB9Fuz31/4oKnnOj
uPwnLD0fOWivhyT29csM1brymQ9g1RERhuL1W0+hQpdb8TXnJwdwzOPgtBlJw+WGWasR3sU7c5OO
+A1CnJr5VcvvKc9UXLPuq+MivqlBX59qAN6LE84eagmuH/bLWZMtsLDRy/B2sfi1bcWgkTyeN2P+
GrgWokOvufBShmgb1iXkMNaR7mvMysTeau5IxdO/ISLY/0NV7/zs4pMV7A76dmw9pOoJivX3qu9T
coZ7HS1hsEELoabwqy1vGuOZ5K0TfldwJTw4BkF14v65264+zUq2FRW2UrtPgOdQ/LAtYkRuelnb
d0VFX4FYRPZc86Ezuc18qugaMCCuH4Hrn5g0pvHJqW+/SVeytH2ubdPMzyXbonYlcsEUaIO2pskZ
7eW0vpxCJHAJhZ8NUE02euGhcAur/wx2yj3ReosfS0+nDkQxle0x9jXjJOHlko9941vyv4m/uAaj
EdRwJYT3sH6tH6Uc7sL0lcnJs+mBT+I0bMEa3Ud3fOIn2lmBwHJt9b00cplLuP1frfB9Bkv4XzKl
R60mUWivmpMyEuMk7qicdSbkIF7G52ZY4mRVh0OF/diVigr20FzsoYpsZNVjg1XOcNtvhBdd96ri
V1Wkz0oSmL+j5c0MMjD0trLCzbFfwGDp9dH4//VOCEDVNtD4JjsmAKOqHvBE8sFZ9avRyB8CAsRG
0IbnDLsiB7Jlas81ZKI8a0WGShTtZXKGW6XZdUscyGVl60Ptg0z7E9P6yxrNb4Fk/YbR8ibTE1vt
fD3LvGJSXfAYsj5ysWzKyFPpZi/YfnAJbkzJqeIfOf6WcSPIe5gvtOAEGrVKINX7pwwXO4AXGdkX
P5ag+IlCSj428erckIgSucPyN4yKg0Wk4+JCc/ZV/mRRcaVVGbZz34A/sCZv1KAVe6vpPXEa2pD8
zfpOZnQym8Nnqbo04w0gcnM6Zs26Dftxv/S8xNAtYEY6OiK1nJyqm9V9RpropZO575rMi4zsigTg
ZcMzskS+jeOzsUeonQWOgPZZJ4ss4HMFze3sRg3Ha70e0dTgGcMHuidKeq3CIOXv1jThpgp3WEFt
xjXBKvoljo/cm9NCFCc11kH7i6bfCTstyAYqiNUuXgGLSep+Ajb+JEZHrBraHLXPopfJMNmt+m5B
+O4vU+SX425BiWVYxShBia5WyfyCOU+gSftVR3KXwX5wCq67akEmCtaVadyRWzgBCq176gwC+ExV
GepuNTpCSDDGdhS7oFpO1Y+BQykzxgviMirFOF6I+hZua0/EIkIm841PzYz4dp1c3haGbxGJnci/
OqtW1Vm+z0oAu6pfgojwnqzb55x64+DRcKvti2rdcLsQeoOdQJDvMo8+dTK/0aQ6c7RPqTJECgT2
vUx2TBkYRfPhyRMa+RsRr7vv3PgcJt+Qg2XekCylzD8jzraCAd555CxXB6q1ws0YE4dzDTc+9rvx
XKRvln5cplPGlBWhV9upPe40xN3mmaQ2N15Okq02fiQkK1vznSKPEkViDfl1XM6NdO//rJ880TdD
4urhv3pGwEqS+6wPnxI3A7xSgkDfq/qR45uypv34Xw7UlHgMRZXeEXKG1KNtHppRopT4zKgeKSNz
D/1OmTeWD406Ds95ts3LuzUeIJIL+Vlktjxke4KsTMV8Xz4aVM9fkV4b3XNb/1Thr2bamUXTjyE1
E22+d1E7EaSo8X3P9vSX6zbJ81Jml2/QjsoXqXDj5LNujuK3yd8zZO5c/ITV28BSuZpdaAEZQjI9
UtXjWgFnfwJ9CSzrpF0ESEVtmQGybMiIsRADYiaVEuUYqc/jXQbpmB31/C1bGadjZxkwB+Sdp/L1
5u+szs3qQsQxMoHuWD2JgOe8sQk0K6ttGpeeug+NZ4ya6i7N5ywy57dV5Xd52ilw1Fgu3YeCbaWh
2Hj2NxlEkwIXSW5XKH6UDDh9LHZL0s/uRaI1gc+r+DOpxDfrMrZvzXsKwizaIIIiVkgRwy3hLy+/
2CSuC8/6LCk0pY8WmSVKfbG0nKXcRPg8C0cxNnUsOvIlKRmHO8/a7XNZvDD0cfOL5ndDptsZ9Zx9
GyZF5yeltpL40qet2u/qgY4GJmAi75vhmy2Qg0Gqgrp6AmPM9TsccUuUL9OnQEgj34mAS6Ot4yDq
vYRDQwxmWqVqZQP6GCl4O5/3DFMFuXZDImijU7Z8NslHFLuW+CUyokvUdz2zttphFt1ZZ/a4z1Hg
LcY/RGuIif5qSeL3UAj7qOGmCVlSJ/h63Qj1h55yzDrx8JCImRgfDQJY5tBrwGOTzMOisb2q8+Pg
xlZ/53BXpMJWZH4dh4E48QWl92FsPKvIto3BDIfB3XquQfVEDECrIB4PMBdzGXoQr3Zd/UvjEzwD
O4JthYkkan0TxtiSo7awEtR+a8KLUkyYgyaM1w3QQQOAMcU7RsEy9uAxU0Oga+vcUtAIDQBii4Yf
J48QHpTsDKdyU0vGcWCiv55nASrodYjuxGox644sDFIb6u3RaGnvs1tcsx425hq8cja5+W79TIfC
aD5zhHMvpldk8oxi0r+b9cOUtjyXNONIisJ0bKtHbvFMJAguVKdmXJ0kEy6YeRU65/lVj1e1Pxf8
C6P8wZ9mpDgKzWuu/oQ1KRHg9PBgSzTg8otAlF+sefMKo47reaRODvE2c1QUvvQnI9pbsYcyAocB
Z2Ioq06pv5P5q1j7mqNwfVTWdxdFz39kz/Of4orRI9qEo2pQd5NArt6mmaBXtfjkyjYl5ERD34wY
jQsj++p0JNR89iQcPBMvfIyBjMHAh9gdyvivYw6/0O2Of6vaOf8ZVc6rdhoYrUf0aA1nomiaHxUl
UdJ+jHm2U0w8WXG6k/kPj4C4EwW2L2bpPrCgNu1K9SXMLipexih8A9oOKMSSzkM/hm4rP6vN6jPO
022xF+ZPS0K/xuhmD3yU4S2xbrI8enO+61bmVOG1jFCUlGsf7WAcDepNEnwNapcVOvr421ZuzHRF
NwISMql2CaRMhNdEHqm0/+nVt4rElPQBjBEmCGlLqn+J8p7VXlHc+qk/pYV8y1W0apXJf7HTsmtd
/FNb7BL9IjJ1Jt6wXB9Axu9lbN1FC7KYObff+py8Qr9+QrY0r5RG5k84H5W2CpqBNxyyD+ea8W/o
UUq4gaVJMH2Iyo8wXnbzYrxEw26WXw1MuBVG+KR514To2iFqtzQYiSGMx4TpPnKaKYI8Y7CbUbR4
miLGXi1rN0OPkruiYhBqImr6cq0C1YruEI9cfkirrP7JUebKmhIIDW7GYn1fxacExJETieQByqc8
ZpKLEQr2Jm8FfSNZ4u+FVXmCYI47dRpxtLOXvVHhdg5WHNpNahBNLTbjNu7V76g1Io9JKK6FJT6a
IQYSVRmJZZOo7stzKHh97qsSQDC0EGAVyvQmcL+H2mUZX2g/23RvmWwANIlT4kgqvzUdtARRM0DO
W9opMHWMWcfcbqO/RLgpxAjRhLIPYSnTlRAlhnAQ1mjkWSSaewUsSVPdclPYNxKQS1NQXI0lTZkX
1XLM/j5oiSOV/qI8NJP5l7zNe54G+dHOtPgFboq6ZFbCzNJ8DuhIDKkU22D/d62bUxvX77ouEes5
MomSXazf6i6VtPOo7StkgoUq1kTCmjWBMthPdGYFyqcaE80Qx2PQdsVhnAaVqRYs0SU+ZLG5bRoS
aclzAGRswuILhU7dtA2ptHHE921YjEkGGcIuA55jV7aXQrZsk1NEmOuT0n1Zqbkr2DptIDOTsaQ5
s4UPVVPqH004GFURJNHAAtQAnTgutkABNQjLLSvu7N4oucPQ+QximYkDyUynVKFwtqkiDckn5kfh
tpijI8soCVXnUrwu+k5oPdnaVdo2mu+juVdJx8NMz9vW1/2Vxzry+jndMc5SV7T6FKI5HPGukLBm
SW46K+j+kvFKKiLXfDkci2T96uZ2h75CN1r1dtG+1OQSRXQ3Z8bbAjnb8U3X3I7txs6xEnQmBr0J
N8tAZ5GvPh2AxRaMAmzRdAf8/4qL/cGrSPYYFsNRIj5uHYCah3cUewMOhEGmsWze4slthsFvciVo
1F5l9kbJlOI5xPTM+fvW3Crk1AFKD+c2xW8/PvLeYntZ+QSjh3AWtuWpj5IT2eC5PB1W61c1EbsL
OpRW3i1a5y3gydRaCMz4WyGGPRQcdozY5SbRvwOrV4oP0dpCDXPaGvsLNLhHWzYkYKYhJhLceLOk
OmDKHokhrVQ+ZM11w3svib6cxvclzOywMYlrU20tTHBCVAI+3LFbtl1riCit1WD9jG0tugMIV0eQ
IpCYWvgrVfhReamVoRvdtO6xDYODzu1CUyr+D8YHcc1NvhYils6OzC4jsvZYsBWHCSBvBzxvL0tT
f2isfTzDZu0Up8fFNDGQr+Yng6DWZhs4rIfUVlUqlrMR+cYcy3SfwvSxq/jSsLnUII8MWXkUGMYB
2vVXnIjzALqG3ObEzM7Yc09A3a7hcwtNQXcaKO9XtjwKXDe6rovuk5/i6fXTIXaatb2opuZtxdpZ
TbrllU/TLj53sErRaQnjQB83q1n4FrFDGgWVSneSsmFT4VJQ7j2vfMN4KSzAW6u96OrjY1y/1MaX
6TsV7GQtTpuY8oRFLMGJ9Fsnn2bDotapHdI8Q5B3cs9/4l9XjwD/9EOGA6GlUC4NqnT9kQkNHYyg
O3PxXtbZq2Qu+nlhzI2gk9OaP93bUqY4+Xg26osevwktKvVOLKvnC1cm5FYU+net86ApH3havCFj
qUrEQRwrzV+NlR8sufmRRNFWSRhWNKhwmaha9tKbQSY9ea5/HWvI3UyNY92xcLTjeSx/svA7HpE7
eYXN5ReTwUSFXaRgOHtUikUkHlv31sHrrGshXkZ1a4TXUDopIZi8jPU8BRfiHdDdT1KPoGq6NzPf
9rn+qxXJqUvGrYZdjLQ9D6d8pZz1ScUKlDNYcfrazvqXRJdtnegXY7Jz3LgZuO/+6bwjCAhvyGzh
+TXdpM+RGC5Vc1xiDE+4V00ZSpdUOHrc+joMGTbHGH0shFfxdG0mkgaeRW3JfEJksif4Vg48dvng
8sV2goWrxQUi0nXXXwn0kELieFXdtpxO6xQk4V42z52W2hFHTDa+je2NoROjZQKtBxQeSFcWplOL
3UsQkpoHRRB9kJT1MfsahficUY2DPJiFr2GyPA7ta6I2njC9qopKoBgYWi6KMhO0q0atVwD3yceO
kza/Rrqp+X27ticIbZVbhQNzU+nKnz/KsY2JiQKZl7bK+kNCJ1YU6zGSiDBCp1AQgfoxZay6nM1c
f7qYpG0h+nn1WBcZEppKSrRsS9JnH1Y7a875HKw6Zg/DwDvFP9g95UDmkKALBgywcgfvAPmDXY0K
ZLuDGL4uOnuFKB35urPIQ5Vh89YxAxISjgozmvAV0Pamwi+wXhykuBsx2ifpNo68ms1uMOpwbPyx
Xkz6u6CBoTGLC9stY5fUhLIw0C5zBtdqT/vZwETWuwXNQfHG8S9uDPOGM6DZjHE5XIYYRZ9jf2au
FcXS4ogiex4WQlV6EIe0scdafTOwobDgUenapS6VbcKey65l9ZTFFaF80kruo0DhDUicF3bFRDnL
Yew8QwQ+6ppIn2V9z9ZRwLzhS4B9uQBRR9qk38rRcSYrrzZUss7l9FwKbo5BBPZ2yzlFu2gITBZE
k929vPXlUcDSOqMBUohdByG6R2PuLLNiHvp5ecwCuqGiiVCEZNzDlWHdGqnMXWu+obhm7Xv77JQ7
OfqrCIHvE+miUIiq9ZTZlWVc5I6pcn6Wwxdc6rmbpV+N4mXz+9ByadbNPTSvCrlN+AkHUXAS823O
/oU0X23zHk+fEodbbL70+vusoepKryKiYfp0BL2nKsNihX+Pw2MDb5rdgRAA2wHmUPsWarnkG0ks
P0J2LgsGp9HKTK4KQ8eiuBKf3CNqnoHBebg2kJ1yI5jaTH30a+NOpAapYvgyJ6OvhIZTZLP0Ipo/
4SDYXAtakyRvWKSknaZjyGiV2sARPAnfrRixgZI+uq74jcBYhP17vXZBA0tCQF4Qh5dkRpKNdQw3
nZZnfmzMMq8Prt5KdAoevw3nEPnhEosA0UHVfcCAS6yw+6vgK1b+FYl5RLwYVlNknExtwloO1jfO
ca3iwDS2ZfmnlDoDxt6sGGQOe3GOJcKG/lXTuz6wJ4QmrwLyncZs2y2Fr6PiRcMD0Gg/xC9sYmF3
x4U48nVzPEyvw4Q1VBVLupXU0VBU5JXpkKEmfk8ZjYKONjU9P03aQkW9MpbN6eQt87MzxFtUWl/F
E/vQol/qSyHgLXhu8GN63BZF+wayzekQ3FJ9PBJolAoevvGohyLBQhQOZpWBiOm0Ld1Omz5t6hbd
Siww3mCgXSi4XjQd+3edauEHwi8HWPOry/X3yC+Lj0OKsY6SvJJdCEJCJhFuwnAyizm0O/oLZ2ne
jZSiAqi8XUyonKQtDax1SU8aBc1cUWnXgv+VstXtxz4YREwgq7knh3TDcuwsYWppTTvvk21CvrMl
I88I70vEL9ZIx9o4IEEe2xHh29QvUlT52KcLWPEfM0mv5VCxP4Rb7X+cncdu48q2hp+IAHOYiqRy
tBx7Qjh0M+fMp7+f+kz66FgWcGcbjQ1TLFZYtf6EQ5TR8N8Z6AeX5XFaqAYsvoqFpZHsXvzpPRp5
+WC9tnEF9ExcsySg0011lb6MSvqD7AxYA+2htZerOrHM5WSVtF8DdZtFdPuohXAQz61yp7QwzUyp
gmwsrj2ZYjiqnSgizCnymYW12FGXokSpNbjpgQVaqHonvddpIBnaXjDMsxGXtuTtc2I8dCp6xQzm
hB2WvmmzjW1ii3oFAMyvX8j7ddV+WOaqchhhjKK9AIcc0Vgs+v63XBqbNLJcLD0eSvAvnvdId7dK
+6XflauQnyXVcPi7J4LF5lr0i41/Scz2JrSMpVcvuBwH7U578uDsFIV+uWkCeUhknocAlB3BvOM6
8N68it2RiQK5JgiJPvO1eQO6rQ4DrVjzqcCVJO+FnaQfdajeQkgOAOTQcvqtwtRqvHZVZr8s7Ccv
UfJUTj3cuOzLal8E9dwaX/DAgvDdFwFS4LERZCO89/h8qbrFq9LRqPDUi0enL4ij1CLY42ButPhj
9ahEb15/pDzNG3pYBasY0oVgzEX85eW8WlqBMq9whrPHCxajDP6KW/pCMWHAj/myE176Ehd/DKCI
HJeH5wIxktyVa0kVbTOsLzCHLiWVnXQCzcjLou/Z2KMeDIaA7T5YqrK3ijXjV4ADbVcmi8FQcapG
8JYhvEkh5Mkknao5xARd2oTUQSriTa/2d3V37vtwUYxI//RirSAhQBToYvdzUXO3KiNFbEnCCcuf
nHFH7hCB53TLuCb52rCOYXtodOnS4FzpH0J4JoUOfRH0tbdR/pCLTwNcXioL6v63PJvQgEZEGw05
CvEieyNN/liEWEzVSnOUBuMpmERU+OlkF9a4EZJNYemOURMjba4kumIRt8rLOPgBP9NAgljxnRC0
iH7wBSmJ83hD75i1xe6ZG/HCz6Gfx0CZu7Y4Bt6Zy0yQAwpvUv8im5yXbeQ2WvSp0Tjtz6PwRL0f
lt6x04CuBmTsot9DtvYa7hu05Ln/r5sYHrjW9ycRSuoE09Yau2XD5cQ0Q0IjzWwvl6Mzael6DDT5
wTNpdwAIo5kMm8E1Wxi4kuSzdyfSotDGT9k0PjL53UiOk9naSSVAcJFrKFmpRaiKNrzDYM9jy+08
SOTeINJVzi/VUe6lT1JFN58rsONHTcu8yC5I+MWjgMpmKEbuungrKKTY2iN34sI3lqI5l6psYYaw
S7N9WNImkSvbYDXjraeSOhungMuN6a2HWDmrUTCPSf7wrQEhxqKIFpIAsxRqe6s6crXIor1geg+I
IZrws++Nkz++av4XUl+gfG6huiY4cvAgaadIUI41ffbKKPbCINq6as5zXdQfjCGGCRUYypxLnEkn
sp8jRfwV9qiuenJeUzNS3w0vnvZhV5IonPT/KdeFBFKpRFBqapYCwFmJFLht+U7aMJ8COEcIJofs
xTTfYf5NymcBWEBqi9g5WPnbORtK8Wzq0yN3ppXOqZNJYCOWL+47RFBC8zFM8d5INmMJ0uHnBBcm
SCsMSEPjMh7GRWD6ewGuQTlEOy0q1rKvoZEZtHlbyLKD/sdNNBLuFXFdenQNwiJ4rmLRxQ2NIUB3
EsIYzut5k/Z7v/ZIKoHYN43w8qfIUUzDSfIeDl1dSu8FgXoBrRX8voSX2qjs1mJHXWLOSON6JUNu
63ET1FGrOYlPk5akxjc23lZ6MUfC0vloNjJLiv2HicCHAdb6AwV24Z+ZH6p1gs9t1iuLK7NnPhaZ
DhpznvT5kG8bKgmppGmgNove9M6sr0zU15PwO4ckrwyxXaktqyQpICZaBVSpqBAcSTEbO/RrBljK
0nVS92Rv0eSNIqfi5u6HTgleU/b92ij0B4xyC6fW8lNdn8dgoSiOGiqbgg6xpDw1ZU4J7XMRcPPE
U2ZliSQtn5OIB0412MnFYofbipIdooFMIDiAXrgiFGzhSzHxX9L0OegPPbVZMR0t4SsdXoDDuaJf
FKH4nePSppmT7eWEmQHDjhq8TXNdwnww66UYSB9dXUAyJuiPRoycrc3uy1cm6OckYMoJvXCBs8/C
Hum5ycPdEJHX1BXmRzBxWfOUaaOC4E/UEu1wQO9ycex3Rw7y8SCwsDtRQ4ogzcJ2eEUy1FhfofJH
0pdTXR+JSAPJBCYe0RsLJflemaOgyI+0apdMx0pNFrhquxXYkZKequzNiJ7HinMQrbm5SXq47BV0
cVK6MCCKK5KppQteMc8NpFOhk1xYiOCzGkUrLLR6MnaV8EeRFlqCblivkMFcSEptWKDNN10URAHe
UnWz9FEtpiEpUdNylOD/oridQ36WdZJ2us7Jp72qZ/zPIHIegEjI2SqUtBYhoiJJzJLlWGxTeStT
34iEg66xKaOxP5swuzFIbAsn8uvdwnfzYoVCN6Qrqa1oGKnqoukOJfE3tLn8s+q7ZUaRDTtb/V1e
TINpjJjxkwC7A54ETKVgC5l8FisfJvdn0AT4VUIH8Fqh0BX2bQAVBYPxGDKexaVcVvhGoAPhAURT
0DheYVaUHmlXdTbvx35b1IAbu7Dd1OPbqDoRCZ1yvGmiUz3sdAijcngoRIGpGcRvRaquDNNk9D6t
4lgJ2Vo3QHkrC1Ym0kjhg7JjxbWcdh9CbfpIbp0EztSY69wiMockTosrbt6Aaw/as6j+0dIMXpe+
Dv3pKSrfLalN0a0gdSh7yUGd6oxyA/0hXggRBFmTUB3eqP3gms6Xhy9FdxrpX6t6btYUT2LXbkPg
mNbARbDaCJ2PTEwg2dl/9KPLrAhPmhWuS0Za9qQ5qIutVO2qUXamOGq2mVPCRn5NIlW8FJuazJ5L
cfdo+vkrQg0IAAAC86jmoJRXXow3X6dBKhmnzBm7D3zPaRe1tAf8YoH5Ef3Uipt/38aIJm3ZGleS
OI5O2aunqcq2eZTgYxJQhWVdQ3dF7/xh7pkNJtQl195yaBcT1slKXKHupPPUDvVTWOWs9toXCTDW
cCRRG1k++oKkP13sy0RH537v+J3WriyJxoFv0UtQLXib5gBNFAkUkhRhfCmnA9TOWHqNq9yeapwK
4MOXYM9vBkf74J9LQCAN4YRVzb2oelebY6UjlhjRg/VD+jurETuPtUeN2sLsl8pnA9v4Km0pv/rm
M1DkbVVKa/PiBVGkxB71Gz03w2XenSoax2BqkxTPfJpgJsCxIXEsIpkZNG1e6l/4FuPWEw0rj6Qn
JMpWwAUu8E5WR5mUmWNxyCpIaujrO26epSBqaPt66eBdbo8FUIgiviWS9oqBj5C3qzSJ3hQfPW6W
jg8GTp9nuqZLSs+GXM2+OxLnqdOoSia3Zq1V7YOJuQ20/TD4HJuVHAquKLum0a5AVxYFdkVFkp6D
YtpSN01Q1cI5raoGQ1PYfaP6y48Paer40LNhhYYj7IbxGGJxOaPOxj8A6m8gGMd0mmyl9+yodoO6
/pSbYsFacro62LTcnJRYsDXQRyMBui69hUxnKBjO6khhpp9Nuq5O7Y2TbaQJJTYeT0La/UkvEy6c
W7qxUPQthJ3SO/eqNqd+WBSX8oKuW1n8QvLb9nOTqDtMbiKdHjnvivSglOeQiMwclBr3n9w4iHD4
Iu4XElEwoo7+mOT4gVICyRv6xSBMnCnLOMenem/0wkUTeaK7k0ePZTlHeIsW/xgCho7c3p7gi+If
IPLWgy+jG6PJMPfTR7N1vfFBwpNFWLEskbQW1rwSfvUNxJpo3mr2UP2C9+3nx1Z8qL110D+O0qrz
lrEvOEN49KJtAvfUcgb5nJTzsf/KUtfK3kNQef1XqAFOPTegqOFbwF7RP4uJa+Av3e9kGpxCFoeQ
rsj+IO/ATI9DSsfclC4kz3DrGxQ2h5hNw+pOuuZkw14mkVYln43AMV/7VXB2JuaeGtgRuz3QZC22
T2Wwbq0XhWK5oA+edF7u1pbuHcy2t+Wajxai8WhlRGBcVvBCV/vWOFgljnY1LPs8MdSNchHVliVB
SS2wuF1hq5lKNZVovbc0qD0TCVDRlNJjTJVDU8HGUvJx2QomSFRerz0jZ1toR3nRQcCyS2RXUvpS
ip8kRy1KtCRjQTBBNU0Y4HQh/5O2GRVvJUXVqirKZSKglkqEhYQIwMQRJt0GRGtZgxtMX4Fpm150
EPPGosWsrwuJUHFDgj1NV3NlAfrXtPWK/i2Ik/cskylgdLANaaFYxrnLqeKhA28qjYKIvBikQ7+y
rtgGIpfoHE1wFJw6I2P7HRcmHjlDumj0gyIfZIWY740IAika24Srej3uTE2aaWVZrVUj8Jwo0F7B
JjAcAeauAgyXABYDvngnqZ++bC4jNF7xBKJNLlkLyhF0CktcmekymizspMToIzVhvQZAM6OsLmjf
FipFrTmtKyXepUp9DlUov0LyJPjhxoOboQn+XqtDZWYWiNCaaGmZwVKeEETgEzbko4PVRgcAmJ3w
/pkp1XMRoWfo3VzYem1SOWOq2cVFfhSDEp9apmrH5qpclMp6zEZXljrsbl0hPL5sHuhuA83nJM4i
XJEHxAJhnc7aUnwVSu9NiICFQaZ0HbeDQPvSOayrxJUg5lv1aiBXN6RcCcY/fhRtMgsGO0IFKigt
p0k3Xpid2aK1WteAxhZImevpp8APdw3cHE2kS3GpzxMUuJluraVqF4ePsoEZmgEXKKaxC7LWlE6E
Jp7sDg11YS08+3LlWCADTRJA2Dj5/CJo3RHJadMEtpuNX6UFDUQAksH0pRsRRJnplljuWQXBtA2h
FMEKnCnggWmSubVaPnh5dtCTgETMajWk5rFod1GPqVLb/oZIEwlLUzj4seZgufEqecHGS3XRjgPE
CVT5wJDWjB7WLvbgOEUDhOKfjbhuOKJeJ6QWcdRpoqzBrVPngfBYNA+N9/zzn5ZueBkqV15tpRqI
Y6LI0kYUe+IwRUWudqMcRJAENXAbaSzKtzbuEa1qlUatHYCG/m59E8BHnQJ4AXd+xw0LS+XKWDJu
5KzqLHgz07C/uJcmKM0B5+aTA/MKBZHslolNmApopCfsIjoB4p1HG7eG4MpSsmoUfdIN9uxBxdcU
Vy3d90SkcoNLlw0e8zm2gNkbGeEr8VubTln10kpv34cGC4KaTy+Ui8ZCRYhOIyTbM5HdSLC+OF/q
YMnKomWWMZqXaNEYVu5J1kZbHqmhLF6qfAjGl4wNsn5XSmkZwswQLeTfka+/B/0TpxuyJMSSton2
yyvI55naZaQJ60StIb57oz211JpI2plyCir5dKb7jxhHGwSLWiVr7l3sEDxmy7KtllLcrLNAgCWk
1uBNSvBF4KAtl2uZfxsSNHEK+OrPn1TWb31T5b+93AJTkGvB8JWtL3dLvJpEuA5C+RqbwWtlkGdu
KbTpfJcW1gUMgt0JezKMepQ6ZDTDCJ7o4pPopkXrFtimowRblopdfET1S0iNmuJPqR3L4GhJydKA
8dz6xbYbQVt67ChFTd5D9zz2n2LxlGib4Y82Xh5gYFw1LdPsIVKeBbz1ChdWh38gui/ILzD5Xu5N
hD4vHTy1TF+j+1RbF9rfidQY1zjTnZ2CJ3LjRGwiCI8OdwIHe+sYlEIgsXzAtf/WSDCjocUg0nMn
Fe3xPOtp/S7E7fBwkRXSr/zTG3A+kODZmGqLO+UTK7bi2LfvCvsTezifIo03CcDHVBzAHocCvbuw
hphYmcOsx8yrm3l4ImX0Aeiu9M/GCzCmpmwVtnPqprZb0sJH+FX3Kx3/nJYYUcQJqfI44BwKnUr+
qgumHHdBD1hdm+DsmFP/oanwcoOWbNtpj1SPnTYI5Jko6kwr/5hUPtoY9TmR1WMY7fwcboh1SKHh
IcyPaJXUbjOualmFz3g25X3r/cZHvBkOylC6WvkxZRukNSC2zxVaJL2axQXLAUMh1CESHR35HDOB
pfJcqWGLzbB5lovuWLXZhxwbjkXtL3H0pRl3Hfza8EgYN7Fm2VTUYeUOKOa5dFHJzMzoQ/YyjAiK
eQDWSBhO4S9T770W9xkFJdfXQjVxIsUCSsbVA3rPMk5Y48qevXyiS61AQc34VXG/gGUJPW0iZ1ou
KJYUrPyVlxFSPMqlqH6qxnWbbWSQ9grOL1yyMkL+HEbsVlr7x8S8zBOR/am9TWaNPnErjnceXH5j
OLbqLiW3laa+v7J0rGJCwqOd3tiUNXqsGIWY/1bL4asZBM9xtsxE2yqe4uZUZLIjdf6DQP2Tdh3S
X5z/M9MOWhQWtRIshjyeQQIuoAK2aX7+eT3fOoWunBlbXAgTonLkrRfTlAkFVjCTBiQ7x9zq50f8
dSj/xnXxOsooEy3YjmQabmlrwq7HuKrC0AgqF/aKREfOTBhWqZ/MQWd3GZgjQV9CSHIkGLQ3QX8Y
nLTbTzDrhN8xuT1xGK/8mmZpJczNbB3EfGKJbkoBZ7Pmlpx2jpZajgLZLLywY8ts4dEyp27Blyqu
zYcg+ZSkcxB1DvdMmwVdSbsaex2lprkQh29tts+hPKI/txLmq/SrIvWhHeaW8FwEn1IsnqqJVnmU
Ol0Ap0XC69OKaHEJLUEAz6V66gifadI9AOVQ4A49/CpCDGsxim5pN47WWrDAxjmHtn32OUxPckWb
M0j31QDpm8oJZCGiyRsmhXHHgPNv7t53n+DK+JKNoDOtsYDAivcMohx8KoXuPayp6uFmdtB2dfDN
gPJ0SqSToB5SCY07Ppmg/n1QzaD0DAo6y5gOT+Lt+tL4I6iwudPmIj15L5g7Ipdobi0dDuLBCZo1
dhCbAPo2SpK4ha6pVzas1dKgdmMTjFdSXQNO7Xph3SQ7wVx36drSJcgkjwn4YgIVKKlPxbgco/rY
0f5KLICJom0WySVxVguCkxZan7mn2bn5VXsbD3KTiJghbc50wN2iGU7x0H8oXrdUh9FWcAsYEix+
ZX+vTr+GbKU0O2O6l9N9q+SSLwbo/9jziw1XBE2vaXo2i0DAcguV4Kug+k+qD7V+7aU4YCLP7e6c
wzd81a/j19nv+hGwV9w0fqGfjSquD3TOITineW7hbpxlmBoQzwsdJMbQyTS0O163twx2ryPYRWES
lSIblY1QV6AOk5fN41E/Cy2nUgaLJTMGYmbDgyYScoxJdym6nVDDP+sp81u6MjmXfUsMzTvbi3yj
IPn77/+MfB+kdecHpbIJ+lpANZY0noKHcya8hbmI+0wISvHVyzBL1c6gJa3LIrishmWf2iSYERjq
8FnFyQXoT4qVjp8yfn5ZnW2aHglPGcvVaTA4l+Tcqx97S49g6/USeN9lW0O2HEIeSia8KFqz9u5c
DpTLwvxmwcpX5WsryVEk4pS401sd9zCDG2I+zzGBQ9Zht54BXEBTWSx+CXDxNDPfjSGeI+PBV8JL
9xiUuQ5/Z216LpJxoUKgTKHqBASlmIRq+LDgqqpd9hXNZXRzfVXQSsRqzggJK9Pv5WTdegf1v5fE
oFqk7sZWjlVNT1MdBoAtvnvv+ONGNC0xbTAVtErmUlO45jqQuAqYpb+1c3EKu/f+SaBCBH346Pcs
K+xFFtNGgFzB68OE5YVwwsfW40OvMAlYGtE73RXsMOWZ9dL8iZMtdFjm4e+EKCqugXAMXyqc5VVX
+KSiEMCHcb37DQFCqN14XSN5RotJ7sUCzmuTYek0K38hwazEWXrEVc9U3bg+YaswBT6Mpg3Nv+yO
f/eNrUO/DsbtfMkUxEEkOGQrHYatecQ06Rhznd80T8L850P4e/du3bhKhlH9CmpMjAOzfmr3wfOs
nwt3jMFv5C5wp/rvz2xYcSgIE39a2RoP3rZ7QcE7Fz/8P+qdbJLvDc71v4faPwucRrHR4kdG1M+O
y4GD/k9ZyA7S4p+HRv3+qqjrVy8gSbolSUk8bpVZ48SbA5r5LZaMjraPd91KmwMR2umqdXK7d3Gl
nGFmNh/sPUr2hXUq52cQnNXonrnN7dcXe/N2c++rSZcy7H+3AV2/WkJ1K6RN3dIzRvW9DGwI9TOc
f3l7ZY2J0525IX+/UHX96krX+VoSmBZPwctx0T5nq2qLktVGy362njJ06rRXbc/FxtAVVtGdmuTG
QaJrl/38n886mEmbqVU1bcd1v7fmGB24ZP7ZuCW4kvtH+ArnwTq78zD5xjfWrvZTCwZC007YLZmL
cKNx99nhrrJE2kcIzRGPfnd6Nz+5yT3pLzgFneVtfcdv/Ubygq5dBv2f17T6Lk980Idt6pa/RNd8
+8Rvz1lJM/15nq6NTTRPZph/uuYymx2hAdiy8ynZzcJw2o/4I7KNr5+n+a11ql5N8xLyTtRG/BDi
DEJbeMfJ18VD9UXno/78CPkyLb+ZrurVJ5UtfZrSTqdu3HJn3PYP9a5c9CAoG3z4l9ZOfy2P0RIf
Cpsu9CJ91hxw1bl0/Pnxt4ZavZrHmZEhZzaJKID05ZhuZGsz7gIzw8GH0mmczsHdwBZmmHnMUttf
gd+sdGdBYoINq2bNFJ+Rprr4+cfcHO6r794IXtLLrcC2ePCecMF+J7r9LUeytI/cnx+hfH9505Wr
mtOrjF62Yh4xJjN/Hz4r8/KBHvk6W4zLwsHrbJ6+J0dpQ3Dks7DTj/kifKIEfbbWOBHufTt2+rm/
MxYEqZ/NOyvtRgaZft175H6RaR1NxW1r4/V9KBfSvHdjt33y3Rem92JYqHNxLq1RJf/+eRxu7V/X
bUajEga/6nhktFIR+2zzDTSvebdSnHoX0mSeg51ZtrGmzXGU3GSw04+fn/x9Fa7//TD/rG2IxMmU
XR5MS2mLI5QzuNFy2hl34iFvzSHlavuXRTEX85K/T+tAqBzdth6KZ5ylUO7sQufnd5BuLFrlatU0
mTVaIDfS1jqjmjfyGVa3NqdMNdNfRSdf+cf40N7ZDW/VOn+X7j8jBoMs6LrLG1mYIz0OZ2PZvQhY
Ls6kHdCleadiuHW2XLccAiHOeoylpa3/nL/3D9Oq/zNsjaV+Fj/zR8ws5tNze747/24UKNc3EOw/
8TAfeFrnxC7X2LnsYmg8L+aYRS4mByxrFjyMq2ajOuW2sYNdsxA32nFc/Erc4unnz3hr85MvJcQ/
IysEUm3EIj+C28sKydDiWZrj++x2jmwHfM9gTtty9hsL61PtkCg5Kxal2zhPg1ssJLteBbPzz7/k
1oT6uzP880u4Hnodijui7We9m+7jdW6vtJMrO4l7Nu4dNTcqo+sU3imJoa9LPKTiLbtt61KaLwuX
diw1Gqz3XbUPj+orxNBdsNAXph3eqZZuJHPr0tU5miqkPHsmTzYX0BwdmGVzTBZsdJAz/RA7dKRc
7c7alC9r8JsD9e/8/mcoabGYES0xKKf7ZqWuNSd5LLYIDKmTMKh8BIFYqDM2tiMtsUfuMhvLMe48
+8bedh38K/diq8vW5TVPkvM4zNQDUVHu3WPiRs35d/L882ayX+kdIgKOxzmMGfe3sehcZPyre0P3
93N8N3RX21ovi21SXyZIMy9nl2VYL3THfMQCbEYX0sad0hHmX8Gds/hGF0L/W8H/8z4+rUezUnkc
UToLff34MNkZ1foDCAzFhzQ/kMB74Po9w4jPqd1n3/Fs887DLzPvu1e9FL3/PDuyZHOyKp4NZ8lN
bY57995O+vcM/e5vX5cxYx2Z+uU7NXPccNXFNAdaclBsudUKc5gHNA02N3FXt7WlMpdmlRux7R0J
Zn+XHeh+M/Gg7YYNNyaI9c49eO9vifPNz7qONlaVcGqi/2y5oHrzYds+d7NuLc1gvq/CJbCZqy7w
OInd+pnW7Gz4k2+9QztPt4PbLJbw5FeyYyzkOa1Gt18iLpjf25pupNnp4uWY+OdzFGUY5aPCkEkH
yD6uvkCrdkBK4OCmuKod3+5Xxqk8FrvoTjPw5hOv6m6jw+dFGmB+TJ/C6/QI1Nqgy/3CAuWdJoiK
x6cDZX1cKed+pX6UL3c2+hvnnqj994tKllg01eVFKyd9GP9MTsEOHFw+vmSD+zHRMfmc4f187z1v
3OLEq4neCFFsVJ3BGSchCZnJO/+hmMc79Sy+Vgzw88/vdWMta9Z1XW1oWSoiB9hCTyMzaN/uvedy
R94RG4nTPlZLvFrX4QrW1J96KS/hOM/9BWq/p4Bz/effcKOC0ayrSaSE0TQJLZ+0/6M53o66VnmN
jhG5VAsQrOKPsi4eqn1w0h9+fuCNo0azruZQkBnJFJqM7aE75w/N5WXrp+TQO8Qq/bHW/jlbdAz5
Jndj0pW4Y5SH4ilf3nn698eBZl2K03/WTIkdfzPkDLm+kNfNCuaVXc8u17WJq1rw/v4uLid3ci9r
tbhzwKm3nnl1QgAE+2M3qNQpD802iLbqtKQ3mXKRwpTrmP4q1RnHqt0fxBfvxVg3Jnm1zyTvPKDP
AX1XzBlwLXx+3Ybk/Ed5TqANrM2PQnNQnzUMVXBK70yHy4r63+1Os66KuzyafKwp+Kk0L9z4Mbyz
gv+iE9/93avd3TeyVOj/LqjP8AFofaXMZYz9VliIwot9VGhCPmo784Bzy5PuIHxzCu5SWCDSsGh2
OFIshHV0p19848SGJfrfc2CyhEAta+bA6NLn48sHtmgnc23hzXTnN1aZh8AN5+W9Kff9ZqJdh2UL
Y4jSH4rP1piFbkjVOM2DuU5nVHeOiHJstPgzMnjWncNQ7Pw7s+7v3e2bIb8Oxk7GWhWMkU/Zgvtf
9mlZhJRlx/uLG8rGeug2ZERt5DdMaXbhETnSqfrEmPdXceLIAsVHAAZP4bVZp7vqMLjeBr3gz4tQ
+r7a1P4CuP8swkIPRAmIkoPrE5OAonCEDz+dVedmLSNh/BQ9clzc/M7cu9Eo0MyrzXzo84tnOk+r
5p0zuuTGsZU3y+5DcNXVZ/RwuZLA598Ij829VPIbtTsOLf89xdQUMDOD+r1VFwjW9sNG2kRnPL0d
aa3PmwUIxbjJFv+/4TSu9rSpEfTIy8u/F+tD/l6u+yf/ZLjJu/k6PXe/4jsD+feG982MMq72MVPU
6zLVSCPGrH5fbZNVYCeO6Uy2xRzWaXpxamDQMBM3cGaWsSO+3JvMt8bTuNqXOmGAAh3w6OqoEGJJ
X5VizP9lPGTLYS1/Ku9mM/PU+z3j7ysOlMH//f2kKhz+k/KNrfyBOER3coZlME8orfCaX4TOG6Gb
Nv4od1brreddzRdsWkbCh3g/+I4ra/ZIVsT2Hu5wo7ujXUeWq6bQaonIH2+4Ro57TBhn0XIAQLDu
/PobXW/tGtmAekrE0WW6d/N8PSyrQ7ou15GDte6+23SbxiX57QDL1Q3W8Cb7TVTe2Upu4JfaX/bY
P1uJ1tV9EykKCdkr6zXBkWFG033yFugzJIJqyBHCd5zW3JLkAA07adIqsQp880lLgDG0UchOwSCD
PuaYOKJhGw5Wicc76/JS0XyzXvSrstXoo7LwetYllhTSHL/XlfcVYv35YO2zjXWSnW5HZIWDKc+d
Bxo3Hni1EZQw5c1SEik0nqdt/At3Fhxv58YOW0zw2Zm1Qsmr75tF+JbO7zzyMkG/e8erPQEVco3H
CI/E5eYULy9fG5bTGr7F/3PX0a+WPrj4EHsyT0hW3LP6U7NK18rLsCRmdwsvYFkscTSxtTWMboo2
fPAf716wbr3c1S5ghEbflx5CXA1X9fwxX5Cjgmi52OB0FGyCe/XIjcf8T8q77/njeFn8pUstPPMX
0VxeAWYszIc7X+nGxLiGwJKyT2Iz75kY7lS73atxkNfxQ7OCUrGaTsGzd27wbJkV7/mdeXFjP7uG
wUatg6shRpcSCwk14mESHGfD73uXiBvtXU27mumq0E3SmHcXmDl+UF4C7v/FDv/ukzz7+nnMbg3Z
1bQTu1gVSwkwmDoVf81zt4YReY9Vc+vWpV3NLMkXx6BAGbTFufDgvRPgmdvJUX/qH3zslGbSYkBS
hMsuWRAfP7/P92027RoeJHd0ENHpidsOd0fqQY7qdb5qcBU+tv+/y4N6VVdHCGID4ZK+XLvDR7IJ
1NnPP/3WaKmXb/TPJl9guWcVgyluiStM99mjeUI1522tU2d7W3SQC2IpD8Kjd6erf+PTq1f7tiTj
iqdVvActwyf1WO3Ku7Xa9/cr9bplbTXowit5NLaehWdUGe9NGXOObICF8fNYfX/mqNft6kbsSnOI
e2MrCRcn1Jb2exkxt3xhbiVle2d53ygp1OvedKZYFenL07SdED8Wfeuo4xNkO1TIxrzXifyuN+b0
kVj3uJ3fz17178z4Zwa0ed+VXoIHVteSKE1QnVCuUxH1SOeTpdA7hdw6Wvb08xje+khX319BaKkm
CTQF2FiLSXxXsH3W7w3dZYf63wNTve5H+6pejLGqTFvBN05diUMnWWk//+6/0Od3f/vqMDaM1Mz1
oAV5r3ICTOIKgW0cWHpjY6dG6u2gT5orGrjnFojtD9KA8DPUyJwhyztwUy2AKjtNMZm3ChbiLeID
L8ktfzZMYotdkExGwIg3SqFiq1OJQrjRa1lcJWYgbloM5J2hwc2uw9iZ7JnMfFNlIttmGKfhORFO
lrE1U4m4P88jEScRra+WzEk7KQacvBI1x8acZKqfR+LWKrjavBFDVhN2I+NWrEnEIGp3mJCRKpAB
tHtkqsuYfjfWVzt4WGk6Pns8IlDicFFhmEFpEGhuZ+A/oUmG6PaDUe/krvAOYVC16yTFaJKcxQiH
w2JyojYe7hQQt+brpa74Z3EEY4r61NAHvlsJjTVcm/gajGFp/zyYN/78dZu57jw1H5Ru2IZJhYCE
0MR618mi+/Nfv/GpxKu9XWzCNCkxj/k/6s6sS1Jcy9J/pVa+kwVITL0q7wNgs5mbz0O8aLl7uDMj
EIjp1/cmOm6XB+E4XfHWa+V9yBsZyJCEdHS0z/6Opt1Sl6rOtwocQb1qX9ImXpgOc8uVOjb+oYfg
yRoO+qCikR7KXYhTYP3Gm32cUQgZw4PtDOeB9JYLNDBQIaja/vrdZr71ad66lEFZlkzvYBF5J7Mn
Hp//7LmT79yMalnmfHyuguJKex0l+cL2MfeLJx+OgJm6JTI8eQT91MlNqy5IDOYm0WSOigrnQ0XX
uqNhhS6I6kwHe3jzdXd8PoXINIUdZiwYmhSlzFRHaougbNCE1fYrVOBfP//zzQe1oL/Onihvh6Am
GT+ZsAYK1IG5mmXpO9oApxSpxN4nOT58J0U1JdfBffu61c+jEPJbnjxFof1Ac36SkXzhCTFQwUKy
TZLCTpsnEh5XYCh+3dRcB46z4cPnUUSRXeQGj0814SP3royA8yvtl9iCLUcBI+OlzN/nxwLiTCZu
2kWORlgFIh78hWB5lkb3VndQevgDVo9NWCzc33w+i8k0i11mSkoprDdOjWpHdyXG5MAczrZf99bn
U5k4k5U/DOLACQoRn2iwbqLbuDmrxcJMnnv05CtB6SDkXDSNTwpwaZnVAV24KsUfhefQp/06yk5K
A5ZwYJx656FJn1JcI4TZ6x/1yTSjW2eGw7ooy+BUfNnA3BIYzBDJh68fPjOc9mRRorVsmibXspOs
7wEFgVnewoNnunuapbVYWMhcwYN5HGo7OxdrmOIRvxs94r7+6TMtTCXXfV7YRdgCx2EMHUB6rxUM
Gus/m+VTPTRNiz63rSE5cZBLFP1M0t3XP3pmObAmuyUKrKkwI5nAbS/DOEIUb1FUEsFGwcj1+6/b
mLkDIFOxNdFwELLjKDm1QQygppk3/VlTcgkHDBQ7aCGU80MwwgwdHq9Qj96unCEnSOd1L0ltK1st
aNqFD2Nmfk3z547BQpmbRXqqurNCj6Rbml9zD55M3GLQZGhnZXqKYYdSWvd1tfC5zY3QZAmSWj4M
oekkJ3tQNhTm5QJFLxHws9bSIjez+1iTlUimVChFjhakAn1nDVfwS6a81wIcMBL7X8+BmbeY5qX7
AElvzYjQPTAGlfQmYSiDRAUnH+qFz29mAMxxH/qwsSUm702tC1H3pWe4Nq3hbbFUjjD36MlHUpO6
SeEQmp7q3kSGKNMfoMpZCOhnOn+qxu9U1LOXcZCeClCLUciHynmdwox8iM2VUQNwx1LnD3tosiNb
RWbKoMZrwGApyC4kPIG/HtyZ/vktqVllSJ7Bsw0FQzosiV/SamHlmHvw5KOKFRVKGKYmJyVHdbW1
coiy8JNnBIVkmpULW6b36biiQtfJAKznKBQ2EHSBooEqrkqFT2UEDm+e4RjdwifMV2oLCkezkhd1
xemGpzVHtnNgqz/qQzqZvk7JLRXY1fRkhTi64izNhVh415lenKbUwkKFpJviy1Bx1M8sDWxr5n39
q2f2vKk4X81IL+ARlJ6cAcOTK3D/JE3RgSbTlv6fNTE2/eG75qoFC9mhQdkMHP/hpQnbXxN5haVT
0NwbjJ324fGZzHsO27kUBdZI0h36aNOGC2eJmX6funGUMqusLsWjyxpO5MpWSmNhRGd+9FQPH6ta
N7ASx/RG8RVNeInyxGGo/nWHz/3syWpHWkUODpzyjnUBWaOFCmjt+usnz6Xy6aSzFdsAfQMenUeY
9d/Hl/yeQN5F4EzxnJyX4uo5yce0YiMVjhYbeaodwx1dlXfWwXrsdsleL1xwClPwANzwUJ7TdmsH
sBBc6LTPTzsG1X+dRlYQD1JVkUeudxA58Tttk27lC9xkvu65z3cJ40eZ2YdZilxF3KktLsYslA/e
wDAQEHb6Aj+3rx8/sxoa06oPbgxlmbS4w7Hg5vtinFpUnMUu4J5XDCviGsZfRwj2F2Kwz2evMf0u
+jq3GrXChc540Q7h/MJZ7YcQ//c0nTEt2eBZA4RgYuEaZw/ezwpmY/toX9/ml/BJ2MBp/Ao+D+cK
WlY4s3kqanPMdeQD0IIb8uEeqMAV0JC7Jf3snOBvWscBdZXdOvGoyYGONV+re32TQITCbouDPELw
5PWrcF3vwXfetlu5hW+7D7AwROXG09eDOjMlpzUYRQtrwFKBI4DjooL8ItqB/HPJrr9++ExZljEt
FofbMiPc6lAfcxyg4+1gtnZtrR3I5MWhXQPidwthGdQiYKm+B0/dc3SGj4y4ry6/bn9O6aOPX8qH
L6KDPWYcyFY7dmv1Xt7Li2BPLiAq840VnOL2cBx9hbX1Jr+Gn/rCIWzuburHUH9o06wc+NmN0oex
CgI0oL21Bj/qEEFMVnvKEwrnr+rNUkAwJ56clmuDcg43oQafiba+b9a4/jzVt+Umvo5Oxgscnnb8
GG75LltDZSE2gRdfwMBwYVufWW6mdR9FiWrwqkLnstaHWgsUilpew1UDGf2vh2/u6/ihLvnQlVkR
1IMuDLycT++GHZjYMLXesEvyMN7yQSgB2X4PST3dxphL+3h8wc23HFekcuEnzG1G03sts1BanEwj
7ajeh7dki3MPSq0q2KmesCIsdOTn6URjegOUVoNjFAX0aKonbsz9W7PP980m3nzdizO5buPHq33o
xcGMdSOn2E/beGcw0GubPdkDWw9vLHzrC42Mx4NPltUfjX9oRHZprFjIyUDw06yBxXOLnbbNdvGa
raEjcC7Thb6a05xNLx8cHlQqegydJVztrAE3BfAnFpRsK3ZQUh6g/QBewBXb/B7a8319LzbJ7aJS
dGa5nF5O6LaoQ8rDscIozeBG7tL7/GAfI9Ryjqoax4s2cBhdjQaET9bCEj23okwvK3gCTqZtiFHw
0qzZpto0x/g2OoC26YOvvobrtP3aH60/HMrpJUXfq7jrzjEd2313Ri77hDCaXirXqat56oNz2S/s
DjMZH3jO/bo6M1GV8IfB3lP77aq6BgPs9FajEd23t80pXFqQx8d9MjXVSeaipao+KhXHsim6R0Ha
HjJP96hswKhaGwsZsh/r7e+N0KlyX0ee37GiepSd6Su4E6ORYJWc9Cf4rME1AGau4qDvrE1wk27i
O+tS2YXgymAncBZ+wcxnTqeXHkMBygYfX1Oi4AOQWQ8wHxdFlN7iN/55zA/+4a/jJQYjsa0O76hs
K5f96ExY+OxR64Iy5t5PzksC1s8XROpMTnODMiCTouMbr6sVxKXw0EJgEl2Kq+zh6+Xq862LTkX/
BoNlVmKhAXMPiz5vuOpOSwUFM84JdCom71kUZEWLZw83gCsf+IW+iq42sPKGhcjFUtXXzLcDCsCv
Y5GXjVI742ijAGpTHIFOOpALuN6u4XOzS7ENft1RMyMxzbQrjqnXmY1mmrV8hkeTO4rw1ePSMWxm
NadTKTYMwBqqjVuf3rvhZXCD6/9zsgdf4jF7bh70Rxws4VXvBScY+gFMCAc1P0hHONXXr/f5ck6n
2fg0hldXGI3No3KuvMA3A0NthGlfP33mkAmgzK+DVA2BYtYKFm5g5EPdbe/ztX0DH5GVDcCWP+xr
z7rtEZ4ZV+l2ocm5Nxpn/Md9eAgHYCjQpN76trGOttoWtldAheixC2T5Wt8KMNAB+tkkl6OpzUW/
0PKM5JdOLwn0vFYjrqPl7hW1S/CLhTks/AgBHNvQc7pWvPgeFch4U+eU3MLGGP/AqWphns7Uk9Dp
7YET4WogQdkljnXBN47RBCLGg52lcxNsmd8/JZv+JE8Qo8MezM2vFfiZu6BGnuKDueZbUExgUvS2
MAZj0v2TvWB6fRCEyKPpBOskGKZ+vm4Ow1W1htPkptov1f/PFN7RqfReaBS+lwakxNmF85g36E2v
OeJTuYcPlZceyiNbGyu6hveYgYKmhTP5uNB/9mKTW4Yep42Qm3gx5xyi8Kw6LimjZw6KdHq7kLQi
BkEVoUB+1J9xmMDMfahfyRoaJZhwXpan6A5TaAWTpEt+1MU2BZ1+bzzpx37h1WaCLDq9GeiroQyF
gYNUAx9kmD55ReWx7+qlVbnDfujd4NWI3eqh3bd7cynwn8mo0KlMvrMUlfXjKNaP2X2JapDcNV9N
HwjTXb1SD8l6sapvDHY+GbqpLL4piDaUHVJP8lpB/a8Lh0BsFvmpxMqwFGjNtTFJ3NmliaJxDYMY
PMMDA9Aj+OO7gXenLSW45taYqV8QkqV9KOEhfbRuguu4cOPb9p3ed1clLJMi+HOPZVraZb/PT7DZ
ApzMz09LXlBzE8SY7LjQdURlB4njEUTfvf6e3yJ1sbe8fp1ewAn3it/miXsT3y2sITMbrzGJjSOn
zTV4jQ+I5oKtivr6dlVAnR2MVdawxgifESbDskd4resvNDm+yCdTZKrWBZirTGrDhkYOAYXmK9fa
NvcR4N2XuxDZJ2VB+DOzQ00zr0NRF12iYgxROn2droOdua0ul1aomYwP/S0HCq8anlbjS1yZ+/jJ
3iDcPmk7MOn3zSE9Z7ACdxU4UWTf6WFx7ZjpuWliNAnyIbOcFk5Lruq9DA+diwtrjM9V66KsZGF8
5sScP+r6PmztTZGkPMtVSGzP4fHsZ3s2+uq4L/497GZrV93ApEt1HxSPu/Z3BE771r2Rvg2nhsgL
Nu+B9xrAk0LN3KXs5Y972U9mzI+k1IdfpPdayQcR6DB2ctZkm+wB5DiOxw7I7zeKe2tjR6KeuUeU
DRcQB/hPV8GWWKxNLHXwREA0x1DZCTusLQJYN8Rsy90WCR24gaMLnwn8mmC76WEbPwPgfZFuEAAe
mcuAhd0Ag7NLN3IrD+HKXqM+dyEmnKkgotO8lmkHTJgcb4VjqYea1I2+Ua86HwSVGmmF1o88a2Xu
YNMHgwUKR6fEe3u6C/xkDZ//A9RSS3Wic+HjNP0VDVCEwpdVRxwB3o7v4KQydpGJcq3Iq9bQ0K7D
pfXm80My/eFw9GEoBewlk2Rsi52Um3z3EvuX/Wvjgda9WprAM9HD1DlBMYkZq13QH5XylCQbvVvb
ziZa+vJnlhV1uvlYwihECaFioEF+t4KdLeiNGvKv4cocFj7BuTeYxD8S4UHGIDg5AqipknWv+cD5
5d3CxPv8Dcg0hQBaTRfE49MdwM9V1DSubA2hqk299g8r/8j0ZG1KyaGcGeITeKrJhXo3IC0MQN1V
d0fcfiEW/3zrItMDcGtBQK41ENvBZs1Y5WCm9j7T/CD3BtODlOfr7WqulbEXP0xYg8QNAEyjpA8G
5M1GfIc7NapjJHM7hMJLofznIQ0ob7+20tta3fQpWok5jEt9hIUVLKrhwW66UtkzwAGXChfn3meS
XEmiOkEAhZaA7gL7DrbOuIO0q1XPXEEXzyYzc+y3tEHcVkQHf+1ET4EBpP0KF3jJpVquKF/4RmYy
5mR6pM/NlhmSoon+KobbCSwb3rJirYOmMeKtPRNGi3zhgD3TZ9Pzda6INgY1IoFeyDczXzUAgnJR
OUM6v8Q13VLYOfdK08NWFfapXY539IX0cLeaUlDNAP525St7rMD/HcBbX309rceJ9fuWSqYnghAZ
CUcMSXoaXptb7aV4Z4/Avf7Zs41fJ3PNUIFuRdBhyHe6GrbxvbkOr75+9My8mtZk5uWgwM8BPxuo
zIofcJN56eSH4nlJ2jj3/MnK68jKyO1glJCknnaLXIbSuQhxOM5LYmEyzRzGiDnJEzcFj0L1R/cY
KCqrngvkvCF1JN+IFzzZW/iQ4hLt6+6ambjG+P9/WLyQE/o5EipGQrkwj8Z7cXL8pRV4JjtIjMmy
xZyKm2nF05Ohu/yCIBFjwJ/bk6D7vPe3FPwhWLs8BAvVB3NvM1m6FN52bdRD2ZUgAroXt8o1gLFj
mM3/sIHJxO1s0UKBigZywH3tHWwCYVIh1N3wvHQNPttjk/AhgTOgTWI0ETx3r/lr8k7fqyvlGpCj
WtvYr/VJe/p66Gfyw2R6joS/vaXDxzw9te/J4IFjArpw7JJrna6Q1RD78G3J83Dmo5lWeFKz4jUp
tORUpi7Qq+FjcGeMjAwXBK6Fl5nZH6dnxkptwXQ2oRrLX0FB7nAvarvpg/5qXbFH7PZftzKzJk5P
jJmKXJqJqqBTe8X0TbQBqKl7zm6+fvjc4j4V5XRlZCh2CwIEakm72+YSKAaUN5jn+lt1br5VLwvN
zPXUZAVLywgU8QQvkeKTHFY9cLiQUr+A8RmhapG6ClkYk5lR/2E69GFt6SLmsAgslxMs8cPWNWoY
G2xa5kavxdJGMnPXRKYHXuGYhMYEbYBfqxAPV6FpiCV5ZYk1nOjb0LV/1nn+52v3v4I3JO3SPuB5
9a//wr+/8qIXURDWk3/91y3P8M9/jX/n//43v/6Nf52iV8Er/l5P/6tf/hIe/LNh/7l+/uVfwNyM
6v5Kvon++q2Saf2jAfzE8b/8f/3D/3j78ZTbvnj7569XLnNA7a7fgojnf/38o933f/4CKPzD3Bmf
//MPL54z/L3jc91Ez7/9hbfnqv7nL93+W0cFkOlYjgNkqjl6CLVvP/5E/duxNENzkETVNaDdsZLl
HNfS//xl2H+rtmZqjm7qpmOQcUmquPzxR8bfpkVBeNZt6mi6hsPZv1/8l7H577H6D3j4X/Ior6t/
/qI/7sH/O3yxVEqJQXEHif9ByU+mmoOks/rcsmPLJ4aRv2dO7TzlGY0AYsRkTIHDeUvyBjRBGXT2
E4OnplzZvexOalmVdK2hNOXeRBhUgMerCOgiAeAE250UwyYeij70hA14gmdECcoqNdy9Vi5HhW7u
M0hkn5hmgvwc2zAH2TudtDQQfRpw8zIrseB3ZLBeuoCdcmAwLaYfSJ2YrZe0YXKLXqsTgOiG7rWj
XCibzKB1DWaSXaluwDUV7i9t24PUSroIn68RlfGKl5G2TkKq4mPrGByuGQCejyS14Y9EzcZpgP+D
E8eKgMUE8GejkOc06oCKy8Gdx4bGqVC3epvgPKGRHvyEdrhsHJa/V0Oo7BOwqXzWlN01bNLEFTMS
KwCWUq+6dUbAPM4SbsuHXpNIPxKpOqdaz/oLQwdPyG1j2t/3fWeEq04W4c6BY362joStPfXwShYA
btPGWZc5Gx5FGBShnzh58Qz8t4CVY6LoiKaJatc+ju4pnJsb3GWt7Li2vsNAMwpQsBVSwNSKyDhZ
0hzA4ypRUwQwt5DvoRHAzoyimRWgYGbi5ZWlWICtBiFoRGoLCWHoWMM+7kVw1xdUENfJ2uGhiVJe
AGkRGqCq29WQ+VGgSdhj11VwX6txh2q3jANFJhpbLV0rNiGBLkze1vuoIqwGR86gMANKwwSapERT
4a495Nau7XPw2IMm1r5L6ZA9KZTMBmBJBInXNIm8qNIi1DeljtfB8BJYGdKWgR5eDI3co6IWtCjB
JFJPCYta6ml61sDPu7KMwM9FXYhtw6X26NR2CWyfJRB0KXoDorjSWyutkLjJ6GnJHV/VK3mUIN/k
PhYM/IbGKgOI+0yrfyGKkT9SEXPMGZt3L7RQ08YF7VuBqIXSMPJrSTsGoRXDVBJ9NBCwuPL8iOJr
EFZxlVleweQreYi1Qc09nhrJ95blCMrDyDLvsiw2IU6xYxTKl2UQJ6umBbGjtTXnsW6AN3JpkJqN
11vj0HPIkqFdcKQoV6hsVh5oXybmtkll8A7niLbf5K3MTL8lVZScOzWBcQF3UKgA8mgx8sraDFe2
TCc49OkCN1Mo38EZncYMSjRROLYb12S4R+EcTN8i1OFGXg1XLpjJCtGCn5bpVrhWEipTnLg1UkNs
2tbHKgZN20uCViiQ6jr1t06W0IPZQjAfdxw09IpCsOpE7JErpZHEQonkkMTZnmdWTndBwKXYEVvP
4nWVxtT2UN1qIMsY11F87qFrVretpQ1wJq6GkRCmhDrKCgTKHz2ROoOBOksraEFOp7a5UeyUWV7h
OF3ulXo1dPtOC9mt1XN8yeoA7KwfFVFzZQuba/tIoamx7QTwXTcd8JfatygnNFtZSso7UNu1Dnxv
MVSP8LY0cOiHyUHnZoI0GQh/MRI1pq31se0VZpyIGFRlDNA5SkKDXQUtGCpuyJQKBcs1JK5H2UcI
LrImp+FFQpzovTY73GyFidM4WHrSAGMbJQRqInNQ73EccpBRTYr4Nak6q4Zpg2nDqJRwErzAXYV+
E3wIvjeyJt9FmIFKG+aStsdINoB2Naaq3ue1Tn1eYB1ZCVNTIE3SafKgcWICChM2MURZthk8WJle
lUepqRFqAQqjfsgzloKlRwWFN0DXJXwVdLj8cA0jtkE45HqdgCSvm8GV3kPzZCJ4XmVVObw4jYZj
oGjJEHqd2UrpF7Yx4PifR+R2MGkAXhl85bifqpZSgvPbCKQdU5Xta67lBF4GffVQ0rR6IW1Ss5Xg
ZWUBr8gVoNo1ynMQ1hXeu8KQtu2zjkltZYUmj9ZyUENfyFSLd4qqWO9FVXYwY4wZ0XB1iFV8x8zQ
ISuj1bBeRSwcC0eqBGZUNi2tle00BItMUWS4Hgi7EZgXmm29FZDpPUbYALSNAojmC8CiTGDxiIEv
E7rSVPtwYDXMIqNEOLuRT/taiVIi71+Xw62iMXZbAXVebTPbflIszlya0XjYpGGAC3EmwOOTPDhI
09HBtakka2COBawN7/itoDb4E1WVvcuyd+yNGub9tlbCGusnmngtYqN475ROrdxUUy1sJm3a6J5m
4lrRbdM469wyDbpvWL4tE7kXM340aqq1t0qs2deDbdYPsKKquNdEnby0UI4Lc/6BtQ+AuMC+g1Gp
YiEWibEBIhrRcRj16W7oWal4vRr2HDw804SlghV30mVJrwNaZ6qA2yNDt6EiNW64TLsAxLaEgxgC
fzPulrliprA5VJ2npshCawUwUPicVHKwAeKMxwIqUIKgXGdwUvdQkkJgPiji4R3v04gDU2zH2fQg
mNEjy9UYZPc8bGsfdaHdOQS1N1gZidaVXhA4cNNSRd6EHteYCh1JlScaiLthGIE/xfqfR6H/UTg8
G+v+Eh+fi7f8phZvb/Xpufj/ICoebzn+89+x529BsfuWBpHMPkbF41/4P0Gx+TdFcb0JTZLtqOYo
zfsZEv+NWFQzHWcU+iE0Hm/U/h0Sa38bCJ81Bz63xLbN0UfwZ0hMnb/H4NWxiKrrFMsf/Z+ExL+e
XVGV5VgIHiFl0xF2EuuH8OHDqUylcZeWGQoDE6OHTXyLm1UuH2RKD6wR9Vofqs2HfvkZk3+MwSd3
5D9bNDUssjggqHTqiBWhWq2NbYosb6nfUS15jkJguJX4tmLyRnfklV0gH8Ra8uBI41Ul4jqOipc+
KytXKGQtpPEWGsYxqaGnLqtHbGiwymvMYEWrJY9vDM8v6U5L1VBbhqMHQWSO6Oy3hBUgS8xUGcOV
dtCCM5+lnVuZcEMKIwcQQIxpvjZpGG9ru0bmhybDFaKVjQhFiwPBcNfzHLdiQS4A/WO4PGwE0LOd
gwhB16uLlIRPRgS0dEygCKpISb7Z0rkSlPhg9XKEzaG+H+xzEIHJWiZkXbUddUVtkVUjg+YOyDvi
G1bW+5xFW1114mYFh7aXTq8vuoZaYNkj9rVQY4UIJFc8HXtzUCndtS4K6klBgFd1QDwUwNMe2wKn
Ijjc4+7e4t+ywZZ+A/QhAr5QS/3crCDiMWLtqqwb5QpGcOYaIVW0RlxOtli3EGMPFoU/j7pylPrC
0kx7zbIS6O487skbS5TkDZWHINEHSufXOjTehlRWqq2Unm1FN5UtkBbI8oewps7Osq3HgRY3RoVc
aqAhd9ulyT6hUbyJsR5vrBKOTipWwV3csnvsZY2rdg5W+g4dpDqB8HGiVDZSRMUavJBqFTTK3mnK
u6DP1OuhKYBhGMB305RGOSVtqr84VMYb1oOTFyXOFh5B8hyoJXxDm9w4RRndZWH8vY2U7DJFGuNo
5KrU/NwBhTSCubmbZGGyiYuRAt8CnVqXqrGD04CNYNth9GCjWhOXDEN4gzgeLAxWgScfxqs6BpA4
0lno1Q3Q071K76Ik28R94uycQX/OHQG2CdcgY82dzhv0PFtpKbk0BoBgZT1AxlUJGHKHgl8YcDRz
scmUK14UuLZOjNoPU1mcUng6e7nN3hFkB9+Dzniu+hoWcQ3uj0BzDuFMaGb8amBZ7GeB1nmKiRkK
kzQgK3Fe8AIN6EnRhCNWz3rNrSF61m3lvg1Tch5D7OMA0sZGLxRyCLXg2Rp4+lialXqT9AKUQ9XS
EjcwGJySSUBPQhIFXD1nQDorDqFEs4p8L1hx4ais+FZ2zNrGGqxXkFYHFgBH450SFbmv9BoKkETU
eqIwz2Gskds6smJ0jpHtMpEj2C15fMFYDf/z1DFerGhIV0rZG54qO7GmXXjJjRRsYyPHcpM5zhZr
X3BXqmAVwysIHyiAq6Lutyn8N6IQSMbCFAintbrymShSVGSHWyEycKnKll2nVE8uDFkYGz2n/EJR
neEJOrT2SQ6MXqW9JlYt4tHI7ZuQbfQI1eIWOCN5JQ/C7IWbGX17ok5PETSEtp/qFtvUUkX8QxT5
knbG2dRE7hWpWKl1CJCo3p8Ab72jPflOSUWPTt5amwpnbOz16lBBR1nXV03GgAJUijURNt2oJhjP
bWuVpYucSwXmH42AHu3K700H07VAUPOJseo+6+to24d55AdR4aBEtYhML2gZv6e5fB70rLjQEptu
LWE+xESP78rABPqPSHbBKy04YQmCO19TaasksIEW1Az9nI+ocMF7/dIeOvtbr+Qx7tSFvCrKojgW
qLe+1GHM5lk8BKnWNPqVHiUItKIcAhVWPMdtVm14zOt3FsJ7LOqt4Gzg2OnSyJJeq9f8sSzCb30G
7/dMAhXfq9omrAx6yIwGN2CKeq4DBHk6fegM9d5IcCL0WlYEpyQtw21ChQ5cNGJiXKWo3d5IdW1n
2DGQh1gg37Qutw4aPuBtoTHZImzUkO3Ji8yBG2EcaLvMKjETGxkdrDpkvW9pIt0Sq8B3XWUNjdyq
JFuV5P2mxNW57gKHHBku78viXJSGGmIXKAufl4V8suBVEK1TJukAoVgIp7Oc1eot73mHnhX5O8Uh
fTvUOlmpGrPioxVom9pivs2i9Lte97oflTY/UNTgbzuHIr3gWMx6MbSAr4kSMb9xHKh8cYwDzLIm
Yh+gZsPLU7P2GQ9gZk7i4oqJNDkjVdVvg44qu4ARFSQyqb8OEeRlK8OWYwwvIYGRYaP5vC/aC1Z2
KGQZqvwqiHEEwbTeabYDXHhSFcRFtUa/VlQ+gEPdgQdgkobDus3CjY8zKDA7M5xLjuPr2GPpHmdo
Py8c3HCFqJCGWMpeN6Een5LCYe8lp8BjM7N1AICGay6+mrUqFZjN6zFMKHXaJ0gLJBJUax0S/aNk
4XurVM49F5WzUrDHI6dp8YOOkyEyDMogD3oITPJFIc1iMx4SfItrWeqD1Zadi5jRF6VHZo2Rdth2
tLnRkYrah+DLHgIDlPICLIJV4ci3EJTmi6rL+Mq0Wg3n9nYvrCpZxSSpL8EHd9aVkT0I2CDB0g7p
ZewGPNz2ERjXAYz7kJCw41OK0ltE8A2M/uEzgfNl6qhXXNHrVYJzDfI6NjJdpCjHMVS6JwMSktRQ
ISlInbWTleewGqKLpG3rXZOwo40d6ITIAMfwzoArStpgk5RxnPipSNubwsKlt1JHbeLbDYxSmJNc
1xlylvggGFC9DnkgiDu8Ysjzs2GXdNtLY4vDC7zG4rrtw1WtqCjday37WKZE24E5xN6l1bWujR0D
DNwQqkOKtBPX43cYypNdZJj8UGqpcx9VmKRYspUO+YcKXHKxV+Oi6a4jFQclzw7Uem8Tam/7upMw
jyCgMqd5RWHpEsb+UJndiZY4Mevmu54KqiETMThr+NVd9kaVA40K4pNfq8FJhNB22qnu+JXZgF6Z
xb1LE4ldrTAotiTTuGiFgYJqqRSPQ9SxbQl5+rZCZu0Qdkwcg6aLHwIlGtZVYZdegu3vIJoOSdjS
AfjaLkW8zzuleKFpxA5tYlZvSofqDbfNAr7SM97CLqY3N8QIxTU1YQbcwg8yz4ObttLyXaPbrTeg
AGjjkLzxOMo+XKM1VJ8ker21sfysYHZR+lbM4wPXFHK2Wxu+zDWhRyTdAbRz+nozGNZlxDTHSzuO
/JWdvIGUDX21kqhbK8y3iU2QEpBK5AY1qhRy0eMD1HruSwKados897aJI+1C69KHpDGiY0jZ9ZAL
67bNDKiMozTf00b/nvOWAwhb47Y2I/dF09RXQTNs0xDNclV8F0HtQ28Ha4amBS9cRXqchfGVhezM
KioaeSVtOV5YD7Z9gZ00vm8kNs+KBByrY1keait2Y7UNjrkTm2+MVAUMboR+H0E8/2DXjCFSQBXn
ELR25xdxbl6Get5etqQftfpBF/rD/ybvzJbjNrIw/URwAJlILLcAauFOiqRI6QZBkRL2PbE+/Xxl
u2Mkym2NZq5m5qYj3LKFqkIu5/zbYYZsGjTziIY+y9sL5ecg71mOTwPkdRBzGUkP6hfMr78m2pGC
0Chzzu7mNraqB3swhlBYNcGTXa4OclTngmkI90XrwFEOJTPtCXAGDbuUcn3OhxQU2vHLs9wayRFH
lBf65rRXrXvPScdoVDfzd8rlJpvS/Fvbj1tEl/dWjM5LFeuHtWnvNnqxK6KOX1tHvqyzkz40PqM2
rERcFV710FJkn1dZ+lzai3ZCPllEIBlB9bOHLdkoqSYrFh+wSLIvumlmPEXchcpioHtZqvGYxRoD
+bpWUZOLInS7pb3Zqu2+b2pvD8OFw2AAGMLyz+9l3/ImSVpf+6uW9PUPrRD4uytuUHts28Bu4jfD
QcXcDidBCeUmc5147JoOO2UmedhxgQGZkkueyNgI0npoHxy7wJvuxMZBOcU+sRy4y246M8FxrkpV
VmdJ2yBgJx0wkEMFxjF54tbMSjvI7dTez2TWhII0n8Ry533ezggpk0p9mJf2TYISEcynSfGXbgjy
zugNhTRtduT5VGrzGgpqDog+kTs3cT+7rTEAbWbLjV1l5/lc6n2Se9tF3dojCXJGnzIsUkX1DOUh
h16FRWlEyepad2XDGdkw1tq1CVtqe1ndEnFSAewAQud5qc8BJEcPKLhsnvRgmGGdkWa+LN6br5un
ray/mN02R7KjwQmkCxLFDK7pSwLsGyhXlvdCJyOGTU+wUBeFNZSkqfFsHQknbWqCYtcSlVegbTkS
2ZkgKe38oz8aR9K6GrKuzLEeA8JKWpYeLSYQ3LeEmes7iDaO46xxGOOpFXfiZOA+HcxP3fBtTpbl
bAKHY8Zqtnya58m/WVLhvxrFxkjQvpnDhgopYJS3GVhWsuwBPqtDpuwPQ0U+q93Ku77wv9S9eV/q
NDnHdeoQmkobqVf3PktzfRQQb89L7WSHjpZ8qZxH7WNfmlX2mQjN9do8nXSujxA+zePl4PvuuKsq
26tC26ebDSj1m0u/IuhsbbGMCbeOfNG8AY9V90UiimColXmwk+KmZPNF3CwbgTOqOJsrZHZ9xifr
Rv+cz/TJWT/C8K772mpuaNbJcnSXw+yUNVN0lvWDatxqDx04MIe0oEv2EucwxgVTi/R6ErqdWs0F
f4X2LaxJqPpCPt+0N+fTz+SxYcH080hkumLj8QV2fZKft1VR7VlAOyfNi4O/UAIT6DmLEmCfPjx0
4w94gsgTq5lAXvrJChrgPDZuebQTzUuPne0y2+hcN9Nnzjbn4jYZ9r1sUuMjNfd4OUlnPauAp1/d
hX7dYW7wuURktrXF8NQX47lb9PjOm3RFFdbIqKE/jww140R38laEtmzNxyGb2kNcmsbVBr5xpidr
2Ls9U91LetmvhIy2r5vs832fE7D5JwT0WyDh/wln/gOOePjanHjp4f8GCNH5Vwzx09fq6w9EvDj9
+39BiMr+Q0kwRAh1IYWNafc/IKJt/eFZyrRM0zU9/ueka/wbRDz9S3+Dhpb4w+KPYeUtU7geMzL/
A2X+L9Do4k/J2Xc0uhSuFMKzPP5O3zthZD/qxLieFpWpwoFXM1LjIPO0b2+34kQEko3gA8eU5VIZ
wE3dYGQk03N4H2gTtxt3c0usFS4bAM5BGN1ByBpRJBW1bmmDK2FFhPlVNNMTx3uXJutTMRbuJ68p
NoY0Ewz55EkjBz6csaKAnXWN4c7hmDTa+6wn2WxbENP9TgR2ECvdJZFfMLTgqUjjaXq0nKThPqIF
lC1geJ8b34pytKsebC4FoAVGgsQAzzFyYZ2vRiZICeCaNLxwlm1TXHpxPjJVeKjTS00LMl+Vc1ZT
gJSmmPduueZ4xCh0hltlZg6s3pqmsg7WrVfreQtP2TAAhqzP0EsdmcBRu5mX7iyXOyTo3UKJcCX5
Er6X/neOL9NRa1zukPf9Gql5VC9xwwyfh9jP1GJSlspNkiSrMqNOL3L42epjTaEzfV4XKqjHvpgX
K2z7pVrxL9QAPIGfFiKPfNoQ4rTc1ZHr9VZ2Ir3zt9j/vFTV0p7FSzOlVwsXCCzFDGycczQqY43V
PuEr5AK2vI6tJEy8ra3sQ+VlHSBJ0lbJvpeiExWj4WePlUFV0fZJde+vFpQ/L8Z1mw3Pudi2uJ2+
mZmxogHwt3WEorPqNk0fjTmuHIDJPNX+REVRkbcTTEovUl+WXVPwT01NO/0qSLVdjop6kCFQldZ2
dcwdr8++daNtiPvETurDlrn0Lcrwi8fYbPVL7eKRU2lpcqPUmmLFjHNMiaBk+Vmjy74iwGwmzCOv
XfXs204vj4m/Oe15PZMSdxxSscZhs9kYy0e/vINAGSLwyu6uHUdkxE6KVDMYZse6k4bUZ1pMxKJ6
1fgo2hkq26zaLxzBN+Cv7hOlk8HRX0j7rpF99Sq8hE6Du55ChFGd/bPssoyBVrldPrfmYt53NCUR
3iv/05YIQvCS08XIlCMFlqj8BqR0rPdAlPeyncD/uqYkEIwuP7BXpT/PamnvynS2P5MbnS+hSG2N
SWDMEi7QTe5pMBhAbMyErM0iuyhq09ifahpZt/VZnOLgqQcqaG+RKE4q9W2z+2anJ6GiYTMfKLyG
nTcK59LROX+FLfoPYEEfJqr8QFDFfoPX6i/WtQH9rGMb3NEGz8vNsbgfqqGhguaeBcUVXbtAo+WV
syvrwnQu3AaYPIQGzbHxqMz1L0g98WWE9lKDEfjxUFyXRIrlO+m0afXMOsjnN+EwxDCshjk2r6eJ
qiOqFKbnT0k+oD/J1wXBDZYDpSjRtxgYdSsr43pb4mELDVRg7g0otuvshJ7JcW22Iv1WSMeZAiN2
2g8T6pnbZcn6L55VEI+WFo6bht6iheZvyppH3/B655BDjfIhej2xmPyqrne9OVnmThR6A/xZ7Vzc
DrNOddjkwIyU46Z4nq2pB5i2ZNcHYm5t/BBMMHD3xHtk9Us1pEUPED43+dFot4Th3Y4bV/tqSxOJ
4tuf0+lJOp23HJJiakQoxyRPmevjEW4XL/2w4RWKO6f86s61yG/tExy3J025R+uzdf263fvSImjf
7zpRXvS1Znp5RBeP9FBOE/M4/p0N+tGxwi3C9cFkRRPiCW2efC8KxJzmz3Zt+0iWyIYdprS4cEZJ
EWcgbmlq8+23H8cl6EjLB4NUP2UguJqOuB0cNyAVJntaOlteGKUvLvrRR468rvYvXLvv2DUp4deU
Se1lIYfj5uZu/l5PnWxzjnJsdcF+qZJLnbwIgcbFmazr1elrKvPfm4fo/vVECxmQ7wtTyveG5SRL
ZDbVPLETTbPf6PwCABU/7M3iVzH7//jlbOgx6XhoSt4Tecquh6nMFzfgrln2BQjU3lFifHC9vqHl
y7NHd0AD8YsVc9JUf196nH5Sx3Js4qxPUr4/hdLfEZa9Uybbqkha8CxrOhhtNuxEW3TgNOWvqMpT
FfPjoxjY6vkMPzFNCUV6Ige/e5SbJHXMEU9bPiXjRWa4p1N1mI6/tyalyXFFEihMLicIBdyPT6m1
NyBLrFjz5ZR+YYg3NlCrqnc01NNNpYx4/7/xPDSVJuEc8Mt/+oi/+1Z5nJSrl3cxKHG+RgjlisOY
2evzJPNmDGw3qX7B+P7Tz8hvKE57HNr3/RdMxSIK5Z46sxzdBoRPbjYRjZN+/fcv9o/PIVTfQwWH
vvR9ZvtJ07K5coqDrbK6L6RZr1+sPp1+S+x92mD8aChIpU8zSmN22hXf/XyMHZ0Y79Jj55p8eZRV
DgfalPWHwSngH+nArtaYi+/fv9o7QfNfT3VsGgJKeEv8Wf5//9Ryrn2PUzgORFWLUBuLbIPKTPTO
djdSp+0c9bkpjSJoOr/bmU0r6e9N2/3475/j581HWpCwHNxT7Avnvc/dR0OTy0HFQVInT56ZJ5eU
00nge0D///6kn18mk9I4XJio7loE49PKfP+FPWqjDN7TCHRS+w9qi639NqzWL7zeP38fcTrAfCGk
zbzT9zmAtVvlgODokRyfO2/wxRClbPpL8OdfmbT+4Qsp0iIZSeudNt37qH/OrDxRDg461ccNhLD1
ls4i+cXe/ofvw6B1pBzolFxbvE+0LR0FWeihaOuMmAYnsWM0mbGnb0VR6r/beLrr/6Km5hX8eDzy
dtBks7Mdl17w9I2/2wknGHRKfNMPaAqeDRPV6ZYU2S/WwT99I3pNi/NeEFD4/rRqVQeFZcPGbhxP
aWCOoy4uiqne6J2aoZui3152DkUJahzPpU54f2E7q8OyR4UegOiPe9FrMiFJfdr9+1N+vjk5N6Tr
+Y7LprbehyNm42ZMyHK8wJqJSBE18slApG7xYAPcnfc+QaDh6nTzr+y1//hc6izzdPLb8n0Ujl4m
q1/HguUxV/YDsfwnGtBv7upe6dfVMqd7o8l+L7j5dHQJx1O2a/ksfuenM8POfGS7hE8SiNdPp4Rq
U34Rc/e3EeO/rsZ/Wig+pKQFHOFTT54qze9WIxK/ySLZ1g8cI5Vnak3eqMqaQ+4v8W9XIAItF9gH
8iAL5dbpk3z3pCk3e5gri8xQ0xo+0U73gOTbYB+xYY/FLx52+tjvNpmLAIkzlwtboGf/8WGLk/Sj
RXZn0MSM/i3xLhmD+zon6GOBMH4R4/7zGWU7wuQEsZWQCpDnx4flLnzsZtQ+2MpkhuYSN8CGza8S
3N952U4r4vQYX/GNULHB+P74mDRtl5Lp6h5TjLY5jkZ43RbjgxjXyDGaGtkuDAPIzuSmz8bk9VvU
mQNQtzRSt92vbA+FRiDF9Tgmten+9hHApzsdN4gtlCvUu0+n6DTjQfKt0YqibI5Hc7868a/M9D9v
RaV810beZ9msy/emTq+dkX2MqOzToTAum21tbhMT5ZDlDe396uruObMd+YsEnJ/frzrdp8pl+dJo
iHfvdyb2Fll04QUDP+shVfBDg1+mh38/3X40ePF6LYmqkLZHscMEcwF/fL1u2RqFsQxO0K91/6qy
tTDQPhUgUZmoui7qY6GM67RjqNWlUpl0fnfLWHwCC701b5EF9n55uduQVdppeX5b9ZdjsgFb2L21
HJd6Jd56Y5DX7t+/8WlJ/LBJeR5b1LWQCZqm473bpKMft1nKMR90bmrXj3bcxFtANZ3YZ5uVz/4v
OoafXqMlqQQJYrCVy3PfB4GIVmqPnDMGB+tZRH5M0mjTLL8q239aoaencKJywXPcWe+nwRPHMDES
BjtHWRTEhNUNUYGFPYQnW1Moi6p962I1/eLd/Vzo4m1Sin1HQ8nj36dF1htu8MlOiGDxkySoreU5
c6yPte9ee+nwoKrpi41aznanBxK/fjNN97R02frY15RP027K9xtE603PFnQgQgvV7wzb3M6YojSG
xaaWW6cDRnM7nd91wzgfjEEMBLSpubPf/n05vXu/FKSWxKDGVUmtf2oNf9xARFXVKAu3KszdmrGY
etYhWPjyi0bmn56CqpWDQNqC0fbvDoOySNatzfwqVEu3hlmXtpG3FdYvXui7w8Bm/ShuEyoAajeX
f/zxu2S1gPMUcx/62+Qn+zp2/Bc9ZF4ZGkL26wvSrxleLO2YXDyPa7m9/Ptv+W5rnp7vCyBq+mtu
f/boj89XImm9lGynUOYJ86xnxUh2nB8IkgyUiPr3qlWext1m0lm7oAZcbaff/LvSAInTlOCe06FO
oCEKfvoUhDeHaEYf5P1qHM27UNfTr4mZ0mO3OJ4vOezeXVWLhXcis1riNaVnQN1ZE6pAkgcGdz5M
WNI0sirXF9Fg9c760Pl8oJ1Tg8wfUC8Y3bXd+xu6K/wWk/PSm7HlRvY0nHQnIrEeJqepEDkzXLot
7ooa7XG4ptboRgLC6PNait7c5YXV+nsntrDcQVT3RfMc5wgr/3qLv8UY/r9pKzil6fx3W8FhfNFf
q5eSn+sv6+7Jn3v6T/5iBQ0Pu60FGOGxDDgwTl6Av70Fhi/+ECx8k65WOeCzpz/6Dy/oQhk6pvIp
XwFB/2x7/8MTyj9cmlRaVE4Ey3RYUr9BFHJss+D/58146nPBSGh2+GynRtt7t0KLuSomudXFwe6W
DFuV1QUNVtaoqjVyDwhzbakqLPLkGwl99QMDO4z9SWD+pwwYRUok0nZAvFtzF4wC+5IqkjNRuDP4
3+DuTlT9XHdwDGsCc9FYtBbbUkerjXBlXOfPDYO7UD+lwVar8dJDABsow1XQLOZd4U3PNdbDwI/n
F6ul2wIyT765izftuhUzL13KN2XR/SUopwMtnXBjKxymtryvXUPtTyZj6J5xXXa9R97KmI6iDgap
uf2ZMN0eUfsmez2bD6ChFq42V0Zl6nlP2u9MHZW4ULND2eMylGikX1fd6svVWuWeP3auxLSsdy0z
ajd0KXl5jDM5RF5R2Scda7MFY5Zdo0tFX1HrK28e6j0jm8+nzs0OUIAiws5IqA0EaiDndrgYFUF6
QZ12DY1Drz538Sij3tTmVW71121uPbL/84DZyM5hq43km6+MfgqwEF43SZqEI15YuNRcfPLIM0XE
h+KjqJB6ZXZtHOeiawPMj89JlV3ZQ0/KaWWrx7VaH8HGxZFeNrmq07E6G2pPvDSEZiRRt2o7ynAB
fy5n3YS1tTHzdC6wk6ml/ESEw/qm3G64zOzSORssZ31uOmP4IpruxdzW2iYywk514EoUtYHolwlD
JWZtfk1/3lDizdh6Uf6czRCAN9S5MuhU053jP8OAUdXdgxZGFrbOQH3qY6prRYnrIK7OvMLC/ZA3
/YUHmfeWoMoJ6t4p3rJ+zFCDdAjY7lKnlsYV/BCKF43lIph1sVQMHdBGvlMqLc63SeUQTAtOmnDp
yzICYo5D0rROwrvGiFvsoWWRH2l96g8pglCI0UXPgTm7W9goV19uyE0vUfl8gM5AhDvh46pPfGi/
pV5o9t6TM5fXvrcEq8Egmqol4kLPTVSt7ceBsJWIG/be6GwmlpWygEpLMZtYXVGZ0TispESZqQs1
3oJ+d88TZs8r4BbvqPtJ71Q9Dk+LMWf7zMrcV2/J8xYbtrHdO0MRI07jBSaJsz6Z8Tzsl7nS99hg
68uqUvGD2VT+geB9Bl/1i/IuGJbA9sg9IvhVJz4UTV/eLJTpz3Jly5ZjQ3ImIny5y8Y1b24EdlfW
Q4V88XRbPTWVs9yOtcD/iB0Xws3LJ8IcHBQGhwmJ8bFVw13fL9/MmL51nRsrdLXvBo43oum1LCva
MjmeZx5O4DStbso4fi7MJQKFMY/GfMP4KsYnKLs4c5gneOz66uu4MKiO8rjed5O5r3Ioqqoux0jW
gKw18EoIbbU8WOUa1HEeDm4vdjX893gqM4javhb58BaTEPJVo43Yj8j38JfbdhEb04VtpanxWAyO
l2aXPVLEcrhubRTi6y6Zhy1fdwOtY8bFqmLhN9Ewt+NHQJ2LLXbkq+yL4k0zZPxZYS+6jYfUPu/Q
yOte326bodBCaC/wsdUGhreVx66DGm+3XpSBlI57l2fqVeNoDvLFRwMfM2cknfxdaVsQ9Ek6fRzS
WF7XxgenG1YHcb7bRjbn49XYLajV6jy/9L0i/ZT7Or6R3TZdxVmVXI1jXXY71BzxPu0N57oaqSR2
A5Yt1WyXJPFc6ti98MYemnKpv4hVngEepsE01OQtkGAlsiU7i+P+fklKkuIRQTOL8iJuazeaW437
SnVFOORwTUbRFedN9wn9eZhJmpCkLfVFvXbebV/G2Q4h+HTj5ySmGJXMP1Yo5QKkjfUA3w+d21q5
CbCse7XH6wxmbi4upLOLI9uymFG5iytmOvbba6nsuwW+sAhMOU9nbdWKqM5S+W1y1c4oRycwxmm9
O52ZoaucK8aITUe1WRe8LwzwjtmcZXWG06lD4RIvafPgwFS5dDQ3XmnUx3oxlzehinKPktO5RQpm
nS8aMxTGkNBFrvsgnbgMm5EOoDURza29S96q6BMU2UayY/1iBM+IzQhqjeqtNxoY9wU93tI9m3jA
L3SXu8ggkzfOqf2CVCbsTHZcs2AFc0e/EmGRdtu9tvyPKmncfV2ne6qDImJO8VPSZjP5FQQJYJVe
w8Vc+9tELKzHZSH4gOmmmNsvVZasn/VWZZGX0LdJNGV7Z5sPlUvuRbMwU8aacWVX/nyjrSrsRfFo
l1Ny6OopI+SvQ01NZvR+4K58cHXyGNsnS0CO3wyxx/00b88bsuL7acDnGtvzdFlOqjpSp+JpXcZ0
P5ow1NQga6jsJESydmCaX3OdLEQn+AK/VCe8Cz/H2GJny4omo14vUk9Yx3KkLYlt7jEzJvi8mVcZ
0Gjmu2yFisbIGPIRzYAxRHceegyOlLWmjYhviti6LlzKj2Ycpn1BcEDgufhyBTBRWBHBRkTIKcyo
iB/GZdvno/280c1BzBpd9yFdxiHjAhqEyu1zOaUojwKZQk8EBJe26S51Y9P9aJRJgdvam0QkitTT
L8PQ1jer39zUltgLSoyirD9ydKsAPIuIgklbuwUh0E73ab63Y3HU9WQ/oVZVh3lIsYb4VwRl3zV1
PofWtF5JAj5CmaD1d5yrpuC0yQgm7pMoJ4s1NbKzpEdV2mReHXr4HNH8BEn2xLX6QpezywWpSgR3
OMHKsvAW7DCgotRazm419fWAwIeTMb1w/PWsTjOSGhz4/f51bJP0Kpn85Z6I+1tK0Q/ZZKX7FMfg
0SgaMxJDYVNEcds5UblMI7qomZPLQ/LTMeHkvtUFQqtTnZbmDBsk1e8RaWMaqbhbo6QZ/ftZgKuJ
2f+q/LG+Gq2BQ2axXxdCO/YNERh3tH54hDy8YjdtkV+CxJua6BV7mkUa+euanQa5Unjv2pHuS4Ou
pNl21ZMoO0baW5ri2h6g4K+KcahiMrLUkrtnhq/xoqRZvBpn9prm01Phz5n/uq7DKv7GoH+rIfr/
UkJ5ouj+e7/08EI9nw0Iub5vmCDE/tMxueoPiwFxjgVf5djfm7Ed9w8pETbCHINfet/3S0gs8Smj
BDhRnyfslL/u735JOuQTUUDwfwLHkZzk/E6/9CNYwjKz+QAEINlAu4y9fp9WyJXvle0m/YPt0cQk
8dQ+aiZZPVFHuCTZGET/5p115zdju//uZ7r9qyP70ZX9Z8Tq/2zVeDiMEzAm7Rr3BRDGO61KLDoT
LnmxDmJ2i6OVDe0j3xnL0+LGsK+xudW7GPAOkD529LQv2/hidRA1Ldtavg490VrNaErMHhz+3uK7
H/10S+6J7xhQqWNV7hH5pN7eFllylxLIcpyFJIGkQBkVjApPWoT3F/F/vS3TreUtzpc4nvMoL/GQ
hMkSX7YesbBjjKUaN2MQA058cfBHHJcqkXtIDe9lKUW3BQYgnrWfOoMQWRAwHY1LNefnPlvVWNYF
4Wmx4OPDmgX6bmf3k47lxWJ7RJE0Q4lsL6ms/rDOSc9VJ8bqztao63oU65fA9sz8MKhhaj0R8lAV
or2ROZBPgIiwe6XxaO+LhhiyaLS69LUpav+ZCbn1Dm0oCQ2D5SehrRNU+Ymyx2S3xAV2uhakF+Xj
NDzb5SxyHKwbMf+2kQ9VkMSmCDcGxhXhnFfVR9RpeLRXgd25cudi566Vd0UoT33mDnG+m0AJjslo
pajZJWVDvxrHglFNt6tXNId4TLJ9ZZr5NxgIY0ecUXyNpLWXJOyI8RJdjbgSWhoR3NdyZQFsP5Ru
ZuznzeyPRVwUt3NTYiIdJgrjBskI/tLlk2Y2MjFCy1S9LcVCExUn1sVqjvYVN8W0X3PZfcRtYe2p
1ZJHCBYjajNEjMFqesiHKMf2Gfw83qG+7d58Z1Y3sd1jX94S5h0Y1CHBljZJVBoncST827lBlAHu
vaE5rGW8RCgP9Z5Am+FFe37Ujj1uYgJKbHuji8AWWctlOHPIZbrTrZDcoN2C1TkJVdkmb5wXxnnp
NkXYbVayT2uTWtKo7H3aSuOM7EXrI5qTgYEVUh+azJrCvDSrz4Wt3buB/ulblUkCZO0Cx1C7pfUW
DtkKZpzZOmqtdbrcPOWN53Vjrp9cpH/k73gJdnDtg7ZKpbedlCcJX520Z8O2nm22eNXoWOgM2iZi
Y3xByolStFrzUMrWPUmVl8Ay1lvlGN5XST5KmvfkQfoNl+ay71Rs7NSQdDfJVOzajZ+MpJT8FoFn
ETlLrS66xdpZidMf0pTMmcT60A42cuhqe3Ma+2xc4l3btONl7g/Vvq7IR06MAPCQGVhrNz3NKKNj
X7z2JfG20ky+GtZ916KedL1dVbaonaf0bimzj41eH3qnPwe5eDCS9J6Qrw8i7Y45o2R9WUVePh+c
MbuSFNhxvJCtkicpUl42U1G7O/TRD3Xdvxj5/BHbBpla7P0AwBiggQml8ePqq0gV05dU2g/Imj+v
6aqvHMNpbozej8NMaXk7iPxtTZHFBXpZrlttXBarcz7RSVqDdbTpIrf+a0VqYFAyFbuFIAj0BDSx
4eQlqvTB9OsdB1Qo45pFONI92K13qTNix4y8f7DX8rIhJVGayy6dhyDZ1NHsZkwoVsCPSspKn2q5
izf5Wjpoj43W0VejTNMzMvOLY+3VD7SE6pwuuT3qNO9eZWrUUc4YqP1iqagoGDaP19nIU++rwQTp
o9MrXEzzA24ae2cq3dxbRJkJ8JQngXuNGssPEVQQepOeT6Qc2/nT3Gh9cKxx1zjeFhanSIrCDLf2
s5pIG1olQu4i/1qL7kNeoRrB7LKPtXO9zpjPN6ZGBap6dJX3kHrkXqQPuQRFq4r6LS74+5cO0KYV
8ZVmuo6tLebpjPMHt1JB7eAbMpn6RSJV6KnsnFwevMDm560xb5bFvHLbHi/ZdDnr0mBA8jzt1qy9
4+VGS+8d00kS3rC46a5Nhw96W6hLyQUYGgR/pIU1Bg6wOd7ODDu76nq1U3T9XKAdnhdK8LHbrgUn
1Zw3d4Iwi8BoXJTIMSebkz0nmfMs2hYDPu8q6+VTrr0dGNDdCDpQ9NadNfp5ZHr5ee9oEnQM/zLH
2RpW8UR6Dz7eIlnwBeTZDbnIN2zqe2MACcMUHiSOM4SZf2YVJT1F7XZIpsGWcNGjllY3kzcQN922
N/M0XbbG+Kmd6+vYI841Tl406UvzuixhTATdYTWzC5wEBpZT4hVMdWXBC7NcnQ/JOF6URCbUmxeO
ufFRyfrSmnG3pnjI02q6K7gsHKshDd4FS0j1KSRQns3JPAV68wOTPtZyibuL9a5elqNWj0IbdVga
bh8Sg4R7sUc4micY4LXVXy6VulpITjrY7Vf2V0qcdSbDTS7uRazHOlSnyDbAPQZiYq0Ic7z4kaiX
h7Sd7agwiZsIGmHWt3Wjlwcil4zz2rE/lIp0Er+yzUDXPA34Z438ClgJKSmrx6h81rd5Gp3OYgXS
OOabSRxJ48ThQqFxnpnY66cltU4Q7E7Ll3Z2cqBfFIDKN5zQR3gSdllcXGSeceUmK7kTnDTNkOUM
Pyq65N7IOGOGsF22l8kdP8TYJyzt3GwSm+vilot3iZbv0WuGsPDK/QTorBz33LP5pUq1G/x8X8G3
Y8FbMNFf6u6j154cqTavCdvLbWWe9jTDiJv1mgC7CL/KR7IGyXBgtNtUeKFv559ERRhqHKfFXlUt
TflSVze6ROo0y+Gz6/S3iNJJw1jbcO2d82TjRtqso2vpj14Xo1NK8pex3zi1hLfXA6SsldaB6xbY
QkDGyQibODhb+22q3cdmxWDZqnaKUMt+Ic8qRPamo6zKOyLFlrPN6AF6845yKynvx0SctYZzrLvs
dija+zRPH8shI34KIshNmURd3y6uKq/r/n40h2O55NFSIQdDLIG+42Htxi6wGnIgTiVtOqfnhUo7
7rHuPMehhKJFUd62n/yR3yxuzuCT/gd357FkN5Nu1xdS3kh4YAocb8o71gRBFkl4JBIeeHqt0y2F
utmt/nWnmpJBHgckPrP32rsCOTzfjfyY03kDYvK0FP3vPAZC3etTa1f7oA2+zXn21AjBx/K3pGU7
+zjpnyxVNiCtNPbuJvtM/fKG3hxt5EDeKfGWszE0YVdNnFU9V/4iqnivpDzoNHajdsUlAzltnWcS
Y4kyVpUTzV596fCCbzwRr1HDhRra0zGbU73FtXzJfbgQIyeYqwOcHzkTZy3aB9OufzBV59e6DfcT
zL8bkWs3bJbZ2vbzMz21yWIhbnhBd+cPzbnAZJENrvmWOJ4Z5kP2lI/9uMn8qTlITDVc8WY0dtOt
pR0PowTKLDNgpHYFZRzgG8th2032yshfZwdZlVu2mL6N7QRr1Ohkufexl+OihEUq/AQuQ2eYh6yC
Z2hSe29JLvrojWafluVJlPWjnVKSTZwo4dB7n/Bn4APhsHYXFKVJE2DBorzYjG6md45FGa6y5EcR
N07olpyUbJy2WAdk5PnyDYztY7yuV8N2po3ydBAFMY6iRce/5sbZiGp5VNkEJbP1xL4U+a5eTL7g
mTMxp53vt+lSf1Rdlp0mDAoh1xZMjqV7qyjdDsyajnGWkUfRtjvZ+DcsISTxNf1tBDnJfHX7Vojh
ofHMNxuiQBLXUZwwh8d6HvW3i9ItqrNOpyrMA+9+Lv2ILr84LqKHL+DIq2CrtrOq5tOcqW0leiYG
7nhH0Pri/i3JU1GVDbhTgT4i2O4RWclb3qcHyUENcTdyEA/hC+XQ9d416DWOttHaI4YGxKDkoZuL
V28Fymo187YAGUJt1b+55XK1iSTQLvZ6b3x3kzVioP5gDsEBDMfrNPs80AGY987PxT0nSZfvxm6x
Q8Zk53Wcz5klf+nOxziFFY/a7GzG/Tero8wJ1uq8WjjlOofxntbjASEvMPkhho7Mexg1QJShXT5r
3RAPlK/fea/fcZ9+2J280yDouZeRXJmWiBkCjz/8qny0lvTSdg6TdI7MTe46DaALJ+kjo7X4bjwz
O4nV2MR+cuxtcqkkg8pc77tqvtQdIFBbJy+1u6T7xmFMWkAPSNuWHZC9XPNkbNg+GVt8LQbF9BC5
FYdrYm8668lPWkAbWH9dCA1DPqT21i04dmTrctDnL+A3iM4rYEY41m8DOadRjZd8JnLFXF6EdJet
9vq9pbK31mqfykJT13Pkoi1lMaLH0BaAJgsWSgOi05fSSjCMdaVjQZx1A3VAr4YNvkgHGsbK/8C0
3B0NyC370u+nnRrN4Ahf1n1k7JtvWyZOZRQrYz7KJa6P7FyqnQnbYN93q/Wr6R3z3cerO6EG9dZD
rRLgDW3IGbKmjOhnIzRmGd/nnY14SSiNMm7upDilQAO/nNK1PqQzZhiF57pG9N3E2QMdFe68etZ0
sV06Eq+EI6SJKt+xXtyxop0bSzrLYDasXwWdBmdGRlovVUP7e3KHWz+RTtatXTeOyhZ6OzWNMe8c
3Yr7uR3Ln4oN5HlUmTiAp7e3EE2n49SvAxiNXtzB3LXrcK6LLpzjuXxi2GHtYm+mbFS6dj8y0x8j
3KMiCSuDdZWbSn9XB523Wzxf/8TMry9K5rUDLsWMX91Wj1/mGi8nvy+aDzT5sF3LNWAqXy7zyTDl
WEQpzsIIBkt9MLM6fs57ADJZIGCTyST9ac4rA2zMgEjRiNas/EMm2WCFSQA9VVdq/t0XqbgH+GmG
kJhO87xMWxXU1X7MnJUHaLDMIWQVivKul9Rn0G5BbxQDxhqV2neJWNkz08I4p5nElG3qUieDb7Yi
bbisB3HQvk2g/L8rGEHRnFW/VibNzytypy3zzrYP9Zzc9ZZ1BA/85md4hHSfyf3M0JeRvY9rDvu3
uopgmvetHnyaLUUUd9fd5gwiOLDihHQ+KFc89wmaD9iYBVNe+swFrX7gnOJmMNN97Fntaxb46a9p
HcfP3J2tY4uoatdWaIGhh+AGHypxlfHAU5FV5ikNDMw8wUpWNv3+fh7T9HvJ4a5pxBZKN/YE3mH0
veKh6Lz8CI6rOwfQs3fLlDrHdmJ6OhrNfJh8MB7cQupdJ0yQ3a5/72ZuATWdE9qqfd1azoKe081+
SPIOEronrKo0TkNWhbaMA4yxiFhwXZQMTYC1fdkpbBRb2QxdG4v6Ec6YvQEW4MGFyOMHVw5Q0+TA
Srwb9VXbLjQHen/e9vySu7W7b42eZUzis22AB8Pi88L4R7I3Nue7vh5QlxVi8g5dMvZn5U64qSDv
/hC2KDdoOtMPNRrznodN+ajHJP6Wgz04uiBimVUBGugAi1w16yFa59xLXwNOkgNk5ID9satz1pQu
3EN76TzaMM+5m9FKLGxP7GrnmszSUqcFqoWDMFReZv6qMif/Rjfh/xySZtktGJMuqrF1qJMUc/Ni
Ji/x5M3sTBzv3u4nf5uy7dwiFey29lgs0Wq2peCQMDQlTlKc4rrK7qUHpoPes9uxPc3f7aCvHwpT
Vvde4sCHxZ95bytveiw69i6pt66fhcFDz00H5zE1/GVvFsZyhtU93AdqWT95VIAddPza3RTKHraw
y3tcbk6ZXZsRKVoI1rD+OXQN1STl66UJdP3gBNAI684yX7VBVZeafXM2lnZBDdLxwKHp67ooqBMR
jatoopvOa7dmcQd7phvPNC7ZMUCrex+4SNjMUqx4PcEt+6s0X5o6LQ9prPIdRD4iiefgtm6/sQ1z
PSjoIUbzXXBfb3iqSshlnrdJPP7rXvUx7D/sE0hvqvfFj9dzZShra2DIOntmf99M1bN7E1sEMXg9
z6e+gGBmhO1Q2c+r142R6aTMSlHa0CSrhJdI1v4jXdchhHScnWGx9K/NLO0TiDF/K5zcp4X0qcWY
Wi7GSwxTDj5EOhsHY/KHByG94C2ZW+cSmzdXc64W47Aq9mQjyhs3qnPlXbPCYYSC9nr+Vs8Ydndj
knyzqqyi9jcqcVmNAkp8XaME2Gfcv8++2VZbOfXWpp+wFh0sRGDjqRgS1t+AY/uXCnjVK7kNnR2i
vC7vtbOQLBZnt7bQ4oacZs1kwGgAfJsGIRtwRJkAFYu/dYO0PXuT4zyN69x8lkwA30xDH83cp9kj
5NfiR0Q078qwKourE4z1xg+MPAmzGmAP8R3uve1gwwhQVoQI3KaoN1u7O1TaFdvSM3buENMRwgpr
j1AryNTU88SUgJrFAaUFdDMtR3EYXQG9EcNUV8n4wUibeEdcZr33sMFxtfe4l632F4YPKCJ9k32l
phj2qpr2ygZMBGbkRwt4lLS2sWZyJphOrFxl22GmNzk1fiZObub2EL2ClRW/LwK2Zi5z3Wan4em/
eUGVjbjjOb6ZldxMn5PhXwd7oBfN9ISeBNOJ+PTLRH3v8rT8ERuMQbd5XIJuDxI4z0vWx/SIU5Ad
UtiGL1iV110/e132UIO9ZCTlJa65aT1Ax9txGej4MIzFRzuoOM9k0jU0A1kybOmdLX7xedpPGO8f
0tz0XzzGljx+rGG4YAY3d5NHwXmjcQOBYQyeH1pMPm8wT71tD+9rtzJnd8MALQCnS9OMp9VBREWv
lYIZ7AYVm1uM+eZ5Wv32MIM+jsqlnvZmZ9mfcV+Y34B2E7VQGbCl1twxo2aMAWhyLFc/Aep3Rxjb
8T00UvtNUNjcOxAG4f/x/0cVu8hjh6QLBk/TWK8dfvASsdSavTSl4e6JzNYqqtbcjfD3IlzOjUi7
idgbtWEfa23zbFgap33WZTkSYudCIqjTZblnXSuuWe3OX4mVmsy7VvWczY2Cyzgn5t3QQJuCHMry
f4LuFiVkG0BmLFszguWKXcJiQ/uiRSCOUpaY/ZdeHJeZ4wuRWqI//Hz4mYysbnlAo2qOlnwLBs29
CAGnOh8BsdUPcZI0B5HIdRvgNj+yCO72erjB+NhXQEwrGN3jZS/cxjvbsyxrpjNZe8GHYp7joZP8
ooaJWLOj9ZB6tjcyZ3LEcfczGRpG2UjjrpYzty8dju9XlUhGTqmYiBDuGeNFnsjEFi+7j4m/8tCS
QCO8n8AIMpxLRxMZjlr3rTlRBhCdgBjKoSDGFb8ZGSq/0gzGZ0zx6kxj2u7Mum+ep0AgZgAtYTAQ
sZxHxm6KcANkSmNhz+c26GiEevvWB0L0joyuugVwMNNMG02KrooTegWRDS+gjsBOJn63F0WtXluI
IynEkST9HpNDIa5qcrzq6qQVoqmpzj9KbAfbNNAt9FMWWGhusuBWhPg6BL9bONs2G0zAbF0yvw2D
du/pSIz6upiOSb7xuqzFdm3ieVdNrdL3dtaqe182GI5JRsDiyTnUfuuUk39p7YMwcus0PWMq79/M
XPiPQ5nc4FpN/bXmDQkjZtfsKFeG16lquBXKwP42dkM2hh6cj2csdDAbrco76gTxLldDIa61mZT3
XTkMd7GtxLFzEKCXmZ3eK9RZFz2wzm4lMuYCWNc9QykuqD4wv2d+btZ7bH4Ughh8oAcmAE+YonUF
1qsb8qwurMhflL2lnax2iRjSY8ZhdC6oi165LH52tUvxwDBqHyPueRJ90L+s3cisBiZk81hxwqQb
Y7W4AsoqrR/hxccXyaATdgf19ajaccvOoP7J0kEjzFwqslBKY9mKgdV+1OkhAODZTtWlrBnyx97w
2A4MywxnKl/6tJFbuw7ME0vFDuyVb5Vbr+MnT4vB23HGtXuksHqTgXvsNk6fJD+cyTdLyKFKb4xR
b3ESpeiCelQG2rXo4Jr+lwd4adP3Qj64wbze9VjHdkYKpR34yXCtJ0mvZXsdSDRZOtRzWlFwTe1D
DLL4IZfrS5AFLy2cqqfKa6qtI9x+DnmrABFm7qVdopz1FQCF69KDTBMkG6dqqb8n22/x9/viuK7s
U0VnxIgm/eap9VtmDa3Xbko/qT+rzO/AmJoTYL9lvUpY/eeUNuiS1fb6mpg8twBRNJ9F2po81uRN
/cnOo8yV8VLH3c/qRtvpVRrvGiYwF9Nm5RZKbZVEQlbsooaxGs8Gqsb7MZ9hzQ3JYbX8+WS2vNey
IHQiTMZOHxlgY3GofRtlT8fAMGLsB5QmbXM0jTRkqzuXD7kjOXjsqjlX0msIp6nrnue8aL5E7Y4w
pWBT5nS0ezoxKjBzPS+GrzbSSgilqUHglSQWhmNlpixTCqgnyAOX7GDxCEIzlOVI61Sp3gRsx1+u
x9zRJGVhN8flQtxJOl3bdR23+RK3YV919WluzXPp5S2Xiftu2a13ENZI/mlhxA/ZpBuq48yO91hI
SRrBsVTdDR3bClOJuzLT7lfiyu/E1advOLj3fhs7bDpkv3cqpn60Ze6lKQLvyg33Dly0q0M/WSCz
iZlVlcuPzah8YXy0Uqb5jQWiT/tvScAUFMKbF809tLBxOFpStaT4EP2Nqo11gUCi1VpnSM11SLeM
ZCS+tfuDcd90zfJe56xfZh/EnOfzsT12rJtC13zVQ7v32sl9ns3k2GCBD9nnrzSuaEWhY5pe9UpA
8KsuSaIDtiOP1BanxZo/xdjf3nvZw+3O/fsyb+6mnPjcBJyhkp9xXZ99DfrQLI+zETzlc/2YT+11
zdeKr8IqD35AjsfQem+GtZZRWo8x5B8SLkTrHnNqVRfF6izfg4pp6ADQuqz7p8lFEDw6Qu5aMb/Q
kDAFKNXenai6S8+tvlam0yekjlYRmm47Tje7n/0jmyekWHYSeJEAQLTvbKcqbwkZNVGdc7GcZmG1
m2zqmveJo2+/pk4TrZlvvQdZ0UcJMJeIld1tMtVMTz23NOryATIjm1OP2XdXoBXvlvylW3zyK6s8
zi+zi7IpQMF67BWuH5xQ1Sc7cfrusmt3GvLRhokGC/vZvpP0n/u+XJpDQG+HKtgyf+fkMzCLULEH
KIbSccKnuEF0VD4WPOruaFuZDbfBUu8NN17vRs7CPcCHEw+s8T0fkHJ3bO43a9Ez+ad7P5pzGr9J
7VLgTgGLxh7ZqAFXkylNaBKUgd/en3ZGV/OQInyjeUzUqKaDNNlwtbot+JIUuziQRfvch1Q7YyUb
Nu5tnRsZyURGbCP79hWOwopsbC3Oi9UtCJdjBE8LQ9SadroMRToNHwHrxp+FShmnLTrpP+XiqKcy
tmZWTMYQYVJCTEfAldw4jnKO1VqSTMiMvL5KIQwd9U534VE9vZaiay8dqprvrhg6RoIUFwHEyr77
qZueeBok9u/kDnXnefGwsgRL5hwDdtP7WtqjFXYoORLw0I1F5SWTjINiUITATz7P2zUrS8TMFBsM
YZbJeGZUN74O9ZivNN+Va21RVNaXZTYEIS6IteOTTixBwPBqt9WOtT9pwDm72+fSH/OTD8n+6vkg
cmmUxVEsxcASajaeWDVqRg71uqcUhRTrmsJlWJkQeS4zUIUj3J9rGdOSZdViZtuisP03B411HbLD
VNwxdareMPEWO0KZksOodf1ozIbhIB7HOmCugXGlTrSPzLkFqsBEYSoMlKQuS1FfBruqnNwtw161
tScbzQHwmnbj9r53ko33UhIH68O3SvK7lt71nDk62xEMzdqKDjhDbs8DVsq9Gxfeb7Mtsoe1dMg1
oN8A5Y4mDhAn+HGuR7c8e7WRsV7q9X3ecAKyoxt3mQCO6RaZie2t5POxh0QtwMcjeWp8HOOaxXOa
aLH1vWl5wXKhXt04Tg4LIowQlFy/W5E038Gxbg5x+pia6pNQnHdHu0wu/BTVsoMJvTJWdZCUrB/2
qsyHEl7ShtqL0MNUmPu+yMWlubFnokIql1iloHzAfpQ9L93QPI7++sPMGPJtmQ42DKgKR5IJgKvP
CkWWsxyrJqegRFrz4lzXhfug7cLbeFmlvSjBOvA1ZQ5o10WN7Mttg6UEh5jQUvxGnAmkCWr9G3r0
Zcd5YKGRtOGwJRVGkJK8H9aphnsl5jRFshCMpwaL77FrWhJzRQybeHSci2THcFLjWN8tlfaPrBaT
XeLVP9K4eS5jpPNhQ5/INJbX0IWTM+FTfAEDSs+m8zE/tjfQpBH87kB2vuRmakaDn/2yGt2dhVeW
W9r05epXxEYxZfZfWLXLJ8zGw+PCFuiKFZdxabz27ELYpIWpLIJnS3jaDgcvD76Xa0XbpDNJl9dX
7uNs1gym1rVtIxNRu+S5tNSHdCr8rbP4zi+ufxQiTW+/dVBByIKwUuZRItjRhx6CPFsPg1MZdugr
19uNYk13VlCzjCtBqwM8Z33koFhFQrtU6V2NpnzDYN19lFCM0KRo+g6vyryISKh8CkvtAIY28NkA
wTYS58iky3ioal89DHk63JGBp675lFoTNyOigBsv8Qi0lY3EVDDRKkGgVjJL3wfh3FS+BZy5MJiE
v1Vl9boyHntnZMd8DeT4JaGVDOu1IVFhQk4EgbaJWI56l8wq+/t8EuOuaYsGLLND4rK2m02b+WO4
mkV9GVcVH0uAKafFbDlmA69/Gpy1hjKVZxvd91kkq5p4jQKNPfKRisWGSSU3rSj5fR08Wqm9bLKg
tJ5UUyxXgQw+mhpfv6EAx68AHbvpH9x4uqXRDWz0Gxk1aKHQJAMGiUqXMC0TDDLP1TWIzzXS9M2w
yHkIe8vLzqU9lmd37Mm3slC7MpXkN0/6G3Pbnk8tfMN3BpBIapKczZ3iTmGYc294JFzQ0Rav62r1
9wvWzWheZPXNoLvbJ2rVH7gRcKVkwv0JVPFWUCg7RNE2Q0dzCMwgS+S1bdTr1FWMUaz63l86fZLV
6N0NEip8mWj7atr9vBuyQZ+XTok9K3zyustRPbAj4LMa1ow9x0MWcGT4HL/BE5r3RSHRAFOGCR7P
UPaHleOxNSzGr85UD/ed9oLvaZJ6B8PSPZ4oZkcgdIv82UKRTiVmee6V/cd0CFCpE9INX+5ionZP
cJUtZYtDKLNAStgYReblGowg7jatnXiIJ5jWNOZt4y6KxTkNI3Vm303saSanGRCDd86LYSAzsBFn
j6KNfxTVfDtbZTb/BOpaPww08D4YPokDCKCh3taLDBFU/uorypB0XV5GuSCKMcYTr2OdC8Zx2zjt
TYQortKf+Gn1PhbJypzUNtOnousjwK/u1mDRfJ1r5oMbwgmdn06WogBwKO3uWsvI70b0Ylvcg3oL
bu6oS29lJ0L9w27dxnTH8U+4DWtjA8CmcET3F+bgvznV/1lzylBeQmy28eniRP7DOK9Gci8WvRJm
5aYdMk2EQkvslR9EltivnttN1SH2hfnY6lifYodmYWvh3UAO3qnqICQpPFv6DQ71jg1thNk4Phmp
AdoSz9rPxOznw9gnbMUopF7gaa0biYI2+wvx7L+Y1n3Pod52XYARzo2v8IeVuq/knHG+ZgeCB5Jo
IkUb40ducmICSCSzgD/Z2ggstoru8+L7A6a8oUWP+Be4uT8s3Rg3/+l9/AmVAIyYzArf3N5JZwtn
R9pvMQ3mf+c7/Le05/9/mnHBAv6DbPpfQr7QUX+vf/6jsvxv/+DvXlzT/i90DBJGLysOy7VumvO/
x3wZ/I1pwzqBSeFJ1hNcHv875sv+L5QuvuHJG20IJTnW3v+lLCfmS0qT7C95E2Pj0TX+O8ryPy9R
aXgkfDGAty2f+w27+D8705F2G61McMeJtVlRnK657HdsiQFSsVlhMFp5XcuNUrjBw6pTd2sVhTXv
zcFs/c0/fGn/Rmv+hyX/9lYgIkrLsTkuHcv546YfbT3pDvwCARYtuq0SGZVvtV9x1/3V+fJXr/SH
+d9T2lyGhoOhQsEGmxv1SgFN897NTLn9zx/q333BFughyGjISQLT/cPpbCr4g6I2OIRWgv9QXI8R
6bhqE2S4nzDYAfa2NREK5uKEYG+Q6Vql+Xeb/P8rA+lv3+w/voc/vtnVHrrcBRXNJCrN7i1LBxtk
q+KJ7M/6L47u23/1f05u1N/8iJgFHDgkWCnAkf7z9eQsI3zihuvJx3J7Ud5NpOH6hTA3ycQiDtGn
0S5/P3j+rx/v9nP9+ZpgsxxuB8PnefHHx3MEhGkkCRJlB3EkodAU+aYAKYgmVNyRekEuAEadw1/8
styD//KyPkSbG38JMph3+/uv709ZnRAxbfyPJdFLXQyZEVXmqN59g01Jkg5g97pxcuOdsmZCl1qv
hlzt+G2wQZdRymO7tD4c5lVW7sFJbMfYVhIlwwa2x8ojmCAGovbYpssrNSTCFrGkanzw8pJZxX/+
AP/uLgAkAvX75m3525H1j++/ZGo+0uvjibULKoYWi+c+KKtMhpY1qG//+cUgXfzr12Xbxo3dwrcl
beuPX2lZbUJnfZCjSjCtCzsMJ0gkvSx7VH5Ni0e6TEMmkV2KMppgGF9ulmBGmOgS2fzhcPXCRKh4
QpYJ7DY00r65GMJ2cYF6PXLawamt/gAQxao3usUxEoEOn1+WtDXYvvqjeh2xc1LMY/ZPoyAZCKfK
nR6SipcwHD3EcaN/mw3xBKFj+IhS06qYN4QDkPRGGwgTc4Gm0aAuZGF9EGOMCwRe5ths5ICb86FV
nj0dGu2TBVy35NpEoi7Wz1rNTXkzCpvOFb84C1rMjOIZ/aX9Y6ictNnFVr1CSyam2Y0sPU0bAs/Y
/hGG5H8ZKIzq0OamEWFHE/9kQCHYt97g6LBnlsRqLdWEAwA364etaU6i2MyDUcCU1sHDYJErEgat
3bxC9ZLeFXGxenQK7VT7hTkJp3u5eq9B3yS3cPLSvPfaTn/ja2KK7U/m8NOHfb7sBpud0qZaY4ZO
HRIAersUcSNI4phoLlzKX669eO9ZNbgfKOWRJikyYE8NHoYvhPbrQk+mrA+nqKkvSdT+ZSzm9Mha
AGHjCrP7s7B8lmptvRJ02iVL/4hlHstdpRrnbemCWIWjcpfnnAJqIIJIyedViCTZ+rEan/2iIbDV
G/miWDCil5pzv8cqCBUNAzi6PEDT1TCEk/TROC9+hwuaMBtir0XgJeRPjKP35dZznO/XQmD2yW0j
2+S2KC52rCsM/CUZxJt1kR5rx6QzTzrPyIuqOC2eeF56JfKxzETmrsC/rG8zK6px74rZdk9prWwb
g/loxsSaVNOY713Lz1/ruDW9yE9sPFD4LukRlPLa1850vVv3EdjNAYqE7RxZjruKaS9b79D2UxRB
cZY7A45UpVNWvLndZebdRKwJ4e1GlxCh24K92baVnh8TKVGVwqRn89twkFnEW8O42VSzKr+stMjm
7QocHiVnKvFMBsvYfzYTDdZOCLFKqlRsXYelWx1uFZbeAXEuXv9qrWgLo4DpPGJv/KVkwmcre2DK
nO57qTH5XLRNHvTUFMAYRlAytxGYKe6SKo2dA1YPBqutm7jTtVgbkjpqszGnvT0OK6bfqundjbZi
LoXeX6QkQybwgvrsoBjIX5WmlAp7dsX2pnZXTYtQzP5yjT3YAFezHeAWzEBaR6Ai2tG7psbf8Yvu
M5+PyYTYmNA2Dy1btJjeXEIFEb4dBRNGe2XX1fDWuXE63ps9m9t7iUxpRmY7EKIGsL/bZHEyyMdG
C+sdoGaMXMFdVLsXEg3KXGWYpCPFxUr6DMx9OCEyaPs7LoHgXTZL42L/FEizY0E4SGQacbAeuzRt
i2hAR/W04hImjghS2HNtQGEP2apCOBdNIK+j2SGKSwtJLk6fLViT4bmK4eAmJWyA0ZCcIByayjHe
HWGlD16TTD8MZ1jHj7hqMlZpRR3H+hNyf8uAh0AkOO7X1ETcSUKggdTrHFux9g5kw7ijF41j79YK
Aa42GyOUteHZ9xWy2cXZBLIrk5KiKbOIxotFJdEk45t4KQdnQHQBa5cnYO3YxHUzCJ2u5lBU1X6y
Gy7CwXSE2sR5MpCbYMz9C/IrPz1UOUniYSn9sY8Az2e4zry5eF9IMwOyvAApj0Q/uO5utAYUzfFc
VMBEmsI8YCHo1PMAsQ7nHQlQb4QpjWgZ6+AigPxewdCgq5lZ/Hjh6tjJWbXEdMFlR7mcWEU0y47v
leDP105Z8bOdzhg5SCRyNtNqoPQiraL+HqdlDMmCAQwxbMtTB3rmNR0WdRlJ29oQpji+xQJnFz73
eBNDh2/Nrt9OYr6WqZ7viAT6ruyYnbCO3XZbT8266fp2DfuOWWmXBiPex4lU1jgxsTqSWhEmbVW+
kMSCzdwZDHm+JVPpwi+2kt0V8HB49W6ysa3Sl9BleuegqiHb4W4KPtAeinD1ksd2xH53yBrnQqhl
fM3wC9D11TuHxE7UOSD0RYtGeVbryEZ0LE5MPpKIPfdzvHhkRntzR3ARcj22Au42DypSze1xO3rd
fgkYi4b26HBt+LTRdjp2O7aC6a7H2hB7+l3jy+Moamb/Oxh/fwetvzoMdT8cizYuvxF+g/QPHf6+
6jm45tnx90FScqqQZL9sG3v+qgP1XjDQOCCk3C4W69cRnjeGC9yvOw9n9ZWF1M1bY3XnW66g3ORG
/Mn0mwx5cslgVfpe/MMIpiM4lvhQ1OYXynmniERlfOpiFVGPqwhhBFk8Q9USvajySYZNrN7jeXLf
If43LxanHjERq/8oFnKjqpFwKssbfudp425FkJ67Tn/hg203oy5x0LOaSFS+F2b+7hnewxTkM5IW
ntLEqLGpKckZTQoGRCu4VXbBsiUrGM00OQp4HDInPXWZ8WKWFltWhRA/qLXeTXlH9KmNGWwpTBwf
mbaiTLDMHagNkMHZtvzASde3xJEmC5oW07rLfcJHQ72sBLSaU4FXfoTygbfl0651+lybI94KX/ba
gbrIUhEURPNQsrHbwbCJj1SxL5bjGXeMvHnikHJ477vGqc2CA6gLBpud+pFO5l0exOyLbzDm3OiO
fq/Wk0q8+8xGkhUM3SU1GyaHXiAihzUwc0pSW9Bey+rSjHX6m0rR/4F4UNySH+MoZREfSWGv53x1
O3w6g7lEcvTRWnnMNcEJVeGiJp7HPE4v6YKfB99KvLXb9IhtdH12JusesNkvOfBvekwDB6fLUR/I
31PtMjisUeeJmy+i9vejaTF5E9VX7JNiYq+oQFrLvk+nZPxA94hVf00fCzpekv3yAYeYmYmNbAR5
uJJcEaPFiO2u5e5/sncmy40zaZZ9l94jDbMDWxKcRUqkFJJCG5gUinDMcIwO4Onr8K+yrsrM6kqr
fe/SLP4MhUjAh+/ee64D4YWIJkNU4j88TXezwYQRBpPppDt7lRpEqRhT0XYIk7FGR9qkFfkGl6o0
DN8fshuDZ6eyjnmAbm6Yw64E+At6KjjHXoHErz7dEFNHbHTPxpgdegggnSSa4cQvFIJhrmjak6pN
O1KJ/CzxZ8MkCTDqNPGlxI3mp4ypMfwlJ2VxNYo59Qy99asDz7JqdB3QAWeZu4SKHqKMRRCpDNRC
mLo0PSCJh9ToIZTLLHPunz3puHoWfWQSbjWLNI1w6ETdUC5rKi9UiRBhxzYGIArG6BomzybmD9dM
BnzPw2YBhPDgBDPr7VyfXQ7EGlYVZJCCAr8fwZSm/qafjfZu+aXQxPS1Xuu68UeOK61B7ESGPafU
EGEbvaRu37GiItombjJ/2cT6sL/3M8teE2fECvM23ZeDsVxTP5bPczoxuNY+vAXhpWANx1KSSLKd
hHAxdAfzt+gTMDeZP6QNEAzO9VhrfJA+8VLiVGUr5aOvCu1FnE/8Cld/Z1PMbHgLWmhD9fHORFQL
D2oR/SUb59jdWrh0nnKzVfGaQJazL80uOdrswC6NbHfJtm1trP8Y9/YGaUaqY5Yh48npqlys3DBx
vqTlF3QMmoSraA512j98jIVgi0BW7ZI5/G7nAKWgxXWuV3kjUD8XSXR1S3kIER3GpjaVaLMHocYO
rUvHnIeP0TDjl4zJOrHpRNi3gC6Ymm5gpr4m8J8cu6ATfAKgttgImEPZPNReR0e55aOO8VtmpIBb
uwkiJzR7eDgBdh0khQW9Osbq2UVjqMxXrr3PcHEkYbY54B9m6qZA0a/gX+A8VPzvEXswYdjRSP6o
2EKhHTpX0uPYGapHM2hMImEDHl6LftgP6TgzZsXYfu1Dr7dhpxjdmw5F20bTXPEpCRyU8UqHOW4v
RV3bQ1o4vRkt9giSXycV3hrB1oUJ2cJuSs9U+kqClQfVsivxAlWAbYwYAcXciS9H6FAAhz461WV8
VjNx1jQ2hgYlRVRPydyE7kYy02VvkOTa10L0xYfIGgyQI91Te8su5gGijNv8xpNLux047ysoPP0R
1G5zgAgwOzzbAOqI/4feW08bZUoYo1l2eYeox2F7EdNaacZlKzsLAUemy2B9jdTLv7kxPvpVQbaS
dTdnuB85JAB/dETyOMjzYFKy5RT65oqm/s7HEoqCkA24oAGe5wM2ASZs7tJiUqgH12s2eQrDaGtS
bllzTZ7dD7OMvRfHLxUhLtt163U6eipe5UFIaE0MhmblmmZSdR5UyW9/qJx2vVRd0mFgH62bWwh6
QGOPVsWOn3IrNKcDxFUAVzvsZzn7JUV76z4BlrpKHWTZuPTq60ycv1w3nixe49pufo2FuTxSgmTV
99fsniMbZPNSZjY5rN5PSI41fUgY1zOoaY/kAB6Ls4zPoaVfFulEYey5H3D1g5lf3E5/GZ0pgFaZ
MXk9fqHu3kXap3/AMDnXgQovdpledB1IKW95DxbK4dlnBEnJjq7FatfZqvgxYd4XK4vo+7cxUK7A
Stw2t7EAiE14v6rplmWplZu78QEKrgIzEM8muLnOlr670Wld47qYZ46ky6Lnfr1484xqOBo6Ut5k
/CygWpPrWQxFSTY0MopFgqkjXQI4uSZbXYAb6MENMSiKW4NsrR4mxIQicLZcfdkvEp1JPC124d0c
VMpgZXDE/1HMwuWvRSTjqtarxFrBuS37feKbVbMx7FYdRuRNuZ0xVqAM9j5N1qDSrW1Ob+OEON9n
/S5Hs5jPXjGATQx9O3s16rCkwoZmzqvg3GqtDA9v5MZbdKdIkgUtqTh6uvCltC1XI6PNl9+B0w3J
LqxjEuZMXYxbkJiE18xO3O2JcSvIu6pW//AxERHcCfk1OWFXzdUicY4xWuPx2+O9h8llSqe4tv0U
umAwOjPetHkyAjxKbMbHY95j3RO6Yz2P2cO5r43bpQzR7bTyg7c49ep7yzhbFLVvsT1sMeLl/2Lu
+te08+8mkyHIGGAoocdk8j4A/vsRoV+7voqdMokKkF63BQ3vMHe4OThmxy4Up2EW6K4h0c2e1owu
4gJdX9RkyK3lK+MFr1lz7uSSWNv/eRr3T1Na/l0huhqoTxqP0Nn+/t+Vhl6X57lMItuZf45pNnBA
p2cJ70m64UBmPv2vfxysXybCtg0LB9vK3/+4XDatP0w+AVqvzCM7nq2IRqd0j8L4B+KO8y/mwX+P
y2EGDfTWZ0YHwpZ6AdO+y2H/ZTDrYgKwU9NLo35J4u6zIYYZvJaywhwDX2/+EHii889mnOrN4vX+
v5h0/jdjVSYzHI8Zs7jC9f7hs63MsmbMiLgws4gDk8KUOPe+uTMo3/4Xisk/fY0gsU3UURO+MI1Z
3j/oGKOf5cSy+FETBV3bpoQT71BDGBFW1/sG9MPmf/4e/5tf7f5LYSZ10KX8fyKoD5Q0kBI31wRN
2NJpfzvx3rMSG8b0L77Df/pRAW8OfVX3jhdB8cb9z//Ld+g4mixLUvCjJBkWYXKqqTzuB85ief+u
jv5/3fL/3HXz/zcUi0hyOqYsaf+JEL7/H/4DIeyJv/HOhhSDWi7FGbbDW/TvuqXhh3/D4OQLAYrK
RamzoPv+h3Bp8Ed3FTGElM6Iz8Lf/H+VS8O2/4aXCwXAR462qeT437WN8jDwEPzn8uozMrfQC3nZ
YWOhY4p/eNEDPXK7dYS5GYd2khsKciGCEmlvh/FcSTzsL4adz+ZRFNog4J7U/hK1teXOXx6ety+i
FbH46K0+k0Ab7l5girhmbPq+K4kpKyz/HhZqo7oRDE9S0uQqHwD+ZuHd5A0U4N4AOFfWY1MEPWv6
pDB0egQWmwfTrN2AZC3jPP3CkdA764xukz3IV3BB7E4gLNm2+qbpNv3YzPlrUTdNfnCbGuMhjmX9
h2BA/5FJ5sTbgKvHKp2ZLFWa8DItn5fJdKYXMmWk15NabFLoqECQOiLj91MVp1t/GOpfhr73MI4o
FWAuvgArgwqdjKM0JddtwXQpwTUHA5kEsUoh9CgMWVRsGifTCiAQ5LS9C5n3990oPsxjePI6r3gk
8CD9KBHOWjjutZsXwE8AmiKGReSM6Ka+4OGGjkIgCJNQco1L7YNmbS/eMCWHPpnb52FkgBKMMjiY
tk/aZfZ6IFD976q0pshqxKP0PYwntJ0z/PsD0+jqeBiavVoa23ZKfxQDYSE9ymUrAMNercL+CrPM
Xbdh4UYuSs4PVabtJqcWa0Nb85chg49qohyb5xK3sbn8cnyCvZx6FTGBrGFqDkgG8jOo3Todn/Nw
eJ95CW5K8au2AeZH8v3xD4Sy/CPlCWCw5quN0fnTum8DIrWSMklwjxzIXlJrSsxvHFv5qz2aSDmN
xij83DBNO/hhGTvHjgGr8x2PRSB4IGuDjimnZEBwyVLHDbcq9SDzZIZvPih7cYNNiP8pOSaMtJ6N
qa+soodUQckegdMmtagSJ8YyD2dkj8R/EsQ+gnoDU6zygj+KNjAOmVIMUC+fEldyfmf+R8Lxfj73
VMXwQ4zNDk3ISTZkEYebNFU9nwJqbNpIGq31zJnY/qShN2AMu0x7HHWcxwCPX0fdtfvU9sTamnxk
HohpydpPe/+dxxZxwBiCO1Xf0ys6Tjlv5m1zbuNM/XGk02MwQMQApmv6R13J+TJI6JndplYxruDX
DmKiXoM3i9f0OtmgR3R6sSbnSQq6q8lxlOs+MGCFhqWfgJOhCJQvQA9qPJWsF8HRBsKrxK5rjGlh
UEzAmvulcdL4qbCuk9ZgpuYAUzPmTcik6o5oBCpNdkO2e6yZGZdsRCGQbnU+h19h0sT7whsB0uok
7mlPZdqLsYe5/NwwD6Yi+8PQwAIC1FtG59rQW0wGyZOLcrUTuJ43JJ/CLWKnuXURKLmsSkZpMZdG
u3Q5utfp+6I8YxVjqT1YGns5HdvgPBNusGGV5le6kJcj0Ve4qPAOHDz7aD8ERkHhHpRseWFxQjHW
a/UWZal9r8vZONW9diJIT7DgGBx/Spli35p47Kl54MNwJEkoBmfMu/ECaMzDuyDXwa7rLMbEeYsn
MGgphSGsEOwC2+gOBecRWE6kV7tUhQ/5EgaXunKpEw8zc2+6aXZCZTFOWE7cHynn7vu8qlt12Eg2
DCSRPKbm2eQ9wdPIj8z7uXl24emQTv3rX0WYtWXFQpYLUz/i6+Dnpn37/tc3WHfK3Nc4BMls3/8G
w9e/26mt9l6ZfOa1kZ4mDa+LmbE+yATUEA10/GeZjrHQM/GzREdSoVXpoRr7ftu5Pr8fmutWm3W4
84Z8Qd8NnUPaMuDW02w/NoKu3qDg6WGUDhN18n8G8Zx9/vXzaywNbxpXNPd2/guzkeHlr8+wlvX0
Yk5lfwhaRIUzOk3yZvLqfcvOC86VkzjfU9ab146cyieXH6Zm7ZJ94uZt36sqXr6mciyjUsjBvgMG
WPpozvmZW8YEhtAIX0Q3jc8tQPbXVDFfRqFMVxkti/C9quBBM6zBlhDoP6k25DnvAnEKLe4dVluF
KnjDrxYa4qDibDLz+2eMGM+rvtTFeHQmXyFeYY+2EEeZ6NjMQAs19EfXtDqoLMLLD0ZV5wgUnnOc
xDzteu0/xqiyfZPfYD/up8pZMG7rDff0nV10h0rQmjbM+8FxvlSAnkNHoAsYmLCOSTyV4FTwqJ17
+SS23UAub2MKisXJQf4qGoG5uVndbjF6I0Il5GGal3mbtn27CiXXY5ckxyauA2c9T8iGgZHKjUzJ
lJVB4p4obep2ZlKRTx9RLP2KHOM9x75vfR7xTvv4mmfYoUxCCW4O7Uikdn7F8Z3y+dcvuR1/DC1I
jQbitlUZz1armwt7SbgeNI5n0DblBrYZT7dgKYY0E27GJSgwjOb+j6mGgmInS/c+Y1jYMIMyTm06
Gjus4LjCW1ABfpccrLCZWbjd4A+K1HaZxd5kslfOBbgNJ11uXR8P6DXTroudCHuJE1HSlj/auSHO
TA5wuGpMuh2t4aeZ4QN2pn5Tln64Uir5EVdkIejPJpTddEeKat6aftkp356A84z+jkQdkCKaBnBG
zCvhW3Csarv905vQcwyy+1HYxcwZU4YfpPb2ywD6Y/AEAXEsHRH80LXh6mAr3RqJE5jbnPnFgywU
JgVd4uAH1r6pioRl0BPGcTSXCSILUlANpx3ypr8ZLMVk+75W1wkdKXP1mTGyZVPsnasGirqTmnAR
JN/wqfT65mZ1vl47ojCjKiiC57uRYCer2dnnJSXlK4N8NTSDLo06fDtLVAgXsr5vhddYOgdOg1Su
pKG2D3lxx0QkKkkvS1cWlAFY5Za1GvKyhb3/2gZx+9bOro86MKbDIUhFGHEgRV+QNduIP9v9kSHF
dzoG8yW2LX02qx4yd+5amI5VeU1NosdL08j7HNOCII78xZbn9zCrB2fHvIPnFXDjJWYUs21N2IGl
yt2Wpa2uo8FvcJCElbHD8cGo04NKxnRLH+iu9o+zkxG9mBrjlJZBfvCqzjo5fiaAahTiexpqxSOZ
GY8UFow8pjJ/sEIaGFgXrcOIYwMg9Z1mrxIjLKOFHva7BANsze5n0nBJKiB5Z72Cnpwa+Mmh64UP
KdJiJBQjX4U74wwep42wXRXberaNFVOO9rnSKTWFDidGn2n/WuWoAKNt9NCRQLyuZSvkjduBjoQ3
LgQjdPI7IyS0wY6d7ZomKfxVgjtwM8zWPc/H6M/kpE4EV89PStvhVcVgoMd82kJgNy4a6Mwv/uL8
CR5Asekb1v/R7BfsPjOJFhdvXWpkh0WHR0fPLjGVef4t7dL/DpTgWu4Dg1NgGAgSuPuUjjdma7He
wcrBpaB9gcpR46JRBH45xMZ/wrJMN34hKM1I8dnkujtbbVpfXZCuBI3r1yZtwWsy1jpWTKReQo6M
kbC99ODX3rxmKl3v+nlAUp35ixgx/mFHvy13AkDMVsZoLrgAzrjFpgvszc5mXiKsOPu2ZTeJw6S8
ujNjak41rGrNJN4K0rgZR/uj9LpvEQ6/TOA/jBYNJ6pyApuFttjMpM0Uj+WyarejnX35OgujAUic
KBZ2vwX93Bqax5Z3jEmvC9TBG9hpKdKgLZSNk1s4lI7cLNYmxN/N2IszxeX2A3eRcldNC4Z/s0he
USNxsJO8CU4SziwykOw5KttImbyXQ1Lr7YSyi0Pe9rBzkd5LTfszyAp+v8ysPomdsSiGxXFWCXIV
OOB9TH3JdaqIVQ5W0ZzKJK/4muw4aguCNIM5oT6Z8/NcBf7eBTHGTBlbEWC0IooL91J5/ifQtx8Z
bvctXJNlM/eDt7bADG07BHlCsTAitmJRN0NwpgxkcP9SfzspvDPCoMOTrPW06fPmt+4MDrq0QKxa
VeWrzhmrZ+o5h+toVJhg7NS3j4uBPuo1ECIdPcSvHQBUWhI87W81pyUwA0tzyNPW3YXAnNZTEf6i
MwRZmzH6mkQ6PZitHR8AmvT7wjFecvCMjhFgcne1uYcD6T+i4p4N11p2RlLKoxXSvlLUwAYCPFmY
p0J/qwwIBAUT8Z3mY4SSYzkVjIdBHqTn8jhzAo/6dDFvceIYb5RzZHD2putcDZ/Wwpi7gr3mEsG/
UdKQvUjXtnej2zo/uVfR6BEw2qaK+xg6mrVQNI/mZDwuZn0pRbUjpRk/YhwGY6ey6pADp4X9A+KZ
B/crn9IHk8/1LaYvb8Vxne+RcTMuiPCY+4gEbdxZ696Tc+QVXbFBs853qD22uQoL5T5ot69u5Kf7
bQM7j0SAVa5yOze3Y7j0e9jIaMGVDE8jyEyOqh+CYpkzaaspcshD/kYXbF+d1AIwW9Kh4Roa3wTJ
ZDZLFb9iS65I/5p6d4+inbVlsIXFgRnBVsOWk3LmifkwEXHkkxZ4DJe58x6hgxH08WtQkMjL+oy+
gURvOd7Zc+xynZQDciCLM0wFB5Qlwa5Las/lrgXwgqzILX6dmMs3TfdLBIdsvCKsGDs8ftmKwwoM
fbf3uHg3wxcE7Injmz1HIC0o6QgJ2q8no/9i5s1JiaDNeqYNZuenHr5bXmxS7tZPZvEUudGhdESe
dHn+wTkx+niH4SrXTTblK6gt5lsF4HOnm5ioIAUHV8hGLpRfxXBhAh9qhuGyHuUsT2mVX8cGwV/2
5Ogru3gL0sTfBy64BgXtaV3gHzhoYKarAJcXy8adBwhZKX7it0s3DeNtd7m3Aw2O9p6XzP3Z+rBJ
J7RFQPvKDZ8qfLDkjuzuq/ZLfBBZwIdeMptfwfykn2ZAkok11pxFy2LvEeA/VX4Wg3rmDsVpI7xi
ixmfO5LS3NkzUMSAIuYbmGhrw1043+PSSDj/ZcMDV9R+UwspDmOCbjm0On9B0qhvTjWzDbiss2fc
2Mu+LPr25NRefhniYPwGFc46Xjb2XuSFfC6xtSNiBxDPa9dAmfenfR1i0SvaSj2WlJL8NAmBHdPB
SEgLk9/bWg2LS49pmU6V7JqY6OFc/iUM3MLDXIRNdFrntii2SnN2rcK42S2T9yNtwIsC0infG7to
HnKpsM1aOn1rlCge6NHJD5a1fLb2CCemiOfd0HrLg+tVv81wtE743xbivOjuwJqmvZPT1oHoLFZJ
wCsXZrLbu5UlYRmAV1Kx/FVPDnmiLP4amw4KR1ueW65fHc3Yj60gDi5wjPyJ/YDcjZTDQ8+J70qO
Kd0JqowZEI9SfVSVBwrZy9NIFIELXMcOI9NMuqvgMP40cNnaA6I0T4qhwxqHUEEqtRn8yAD8gtLn
UiouwtBGKY6XCk4LcYrITHwvWpKGpN6cNdlNJx2BnrQSO800b43KoHchVVzrsG2M91DFLvHMJYnq
Ji6fFw17huYqxQeTNEdqJ6ptp5gxrjKbPpWcKA8PoYOJw8qbMQGEaY+72smSzdDHzYXWvvgyhXm3
5kBbRtCU3I965h/VjTJDnSOfvbdVU94WjtUY/C3jh99zPUnaCeC8LfIdzJSEIw39sUbGbjvn5iGk
92vPvys5hBPDJGYNxZkkXruTLhplQY75sxLKwqfVF3tRl91ubMr5JxY4Lp0yJKDBwuf+8m28Qape
gs/Aq3MSUNWwR+EI9j64DHDrSfNemDBxs9SFBpViBPkOB7N67QMFfdhKh/BmqcB8bHC1YsDq442H
ILnue+H+JpxN9UA+y6jOAsKFM7DckCo1ioJ4KMNkUq+MoOKvAd7UJc76fl31on6Qqm/WUlf6VxoO
b45084uWabMf+o6DDRP9+gOwsXuzJ5N8/5RNP4NU9SwhbvA1pgu2FRrE9zkbd4mhZvZvnWdkz2MX
swjXjVprIH0vAH+NYz1Z+OoIjq5daPyPdcKteSXLykRorCEr5Yj7JwVH9cvJIVjftx2JXm+X2RNm
PBEVEBUU9SspIIquFRcH+8cMrihMgaD6TrdKSzxfNihIV4nOwYCesulk1ngajLA5uDFyBu9BEz5W
1H7cmLblZ0vl8rOwG0D1hVFi+dBLux6TYHwrcXZH8cz+T1hweXGlH59C/A5RMRvUuIRSH+s0VevB
qRLOeobxe1AkgG0T5m4jxye7FNMRgCvzs7xO6dJpWBvz5YzgJ3cQEKC0izy+3jP1HErn8MmeSosB
p0+SbijUWaGEg9tNykuSWzjbvGZ65PWgNW2W/TcUdp4j+YXq9GV45rPLcPUBAeutt+Ln1Fk4D434
Pk0PMK7gMQkS+7vEY722nfDDB25ZULeEoaqUJ4aLMFwsTG/IDZGZix++Vuk6QM1am0jOltU7ZOVN
VCveho0z25HHQXZl4GdaJwXBcTlBgM2wtnnNyBKPQRlqrjqOteyfW+OOhejyM6ZGm+WuWLZjVul1
ghR5bBx7hCU0v8pqeMcw26wT2LddNW5rbqMrC0jY2bKYIMZxuecFx+VhGfFZ9T0OPYbcJ2FWYj9Z
heKD1xzXnIBusxDbh5312cH3QTjOUzfv5nYGqR3SPYWR48w1CVaZNblfo8iyKJHs/KCFrk7doMqF
xhZuQQoUzpE71S7ub99U7bOfd8aGHAujWYeLFNUZQP1by9/rBHnc6O/g7sSz8RDkIaP7IT/rKmT2
WvbgxBuPFEOQZe+DmZcRDmLzKct60FWgJQEYLIMLvqkNHzGXJ5swHV9gXFqR1Qlg9TOkW2LHxHw9
p9g22J+vY8/0ANuCAVK1Oy+SE31HVHo/DK08hJ1fnzEHhVvRau5RDpfstuazD0xv3fqWcXT++s14
HF4oVr6FZOkxXORweO8glaxp2tX9ZmWHCXWKnkmC25uO8WBPUSeqO4IE4nOdvalOnkdlfKuRVggj
tceNOYv0ArXsas6mXI0CspA0Y7FfaBSPTBlw+vOCr8CH0C+D6p0RT7MekTK5RAXJAZx9sFbx/dxe
2tT9MP9FO90Yru1cR+XwAGis/pVj0tJgzmRHwEAUxmis8tCpgxX8kUcIBtS72SrdjFlOG2ApHvq+
23Z2/a5n08ONKLgGQ1rI3fSty9J6w/UhXvnIQ9vGXbotbFOARM1iRogTWODqlwk71QoxteIn+w9V
mLcrp0UxAB5FnNsRGPRLgGogALd+gZ2rwXsMVniy6TXMnRdhdD8HLKc42RjOk9eb2DHNUwyWBtp6
oKMyCbqTG+gf3UzIjZEAnXXKfIezDdDbyce9P4Qvtc+Rq+md6Qx/B44Zd9FdCJLrqLzhBmMIdWQq
xkvBZNxhCmAoWGRTuvWqeRva48eYhM8eNkqarTPgTnqI8v7eQ8XphM6I3Hzh+JjtaDxa4MwyvyOn
kZvhC+fIN5lOj1w0sFyDMX1Oh+p7Rs+55AQjt4MpIPcZ1je0MQZNxGxS6jPbXu0gu1V7TV7oCLBo
x45ZsKbxSAgr1fR+cA0Ii2pbuOp7BLSc1PaPuIldEJhYMDDlHTNZZg9tyc0WqmBkh9UnJnTmW5C9
2ASpl0pitzvkjsfxgood6BxB9bBk2ZFbkjxqYaqdbVi/Cku9yDz9HMnXHqUyrH2u6eMswwIliQPr
SdLnsnM4qj2Yfk4wLQ/0vquJJsz+Ej7Ojv3tlGPxTD5tOtQGrkTSQOpKSeeIjyipYTUPCTb5tL3K
xZ53VTX8TCe2kQeA/VGavLCk60NREkVxigHmJvjrFeW88kNNyoqGGh7jYuKA5dwFDyEDKBgbWdR5
486pykOhl5/lYD10ctguzjStmmk4FvnwWN+7LFMvzrdWkf2EC3bl8z5Mjkv34/3xzNnm5gYm1+Dt
ujx9xhUVTaR6Ns1QwVfCa7cah/IELGCOoEfdUNpuzgR83Man6wVRaWP2Y6/ZAF/mXwjm5eTGfUTn
zNMQWq+G5FVX04GcacKfDsChYGNDK/mC03jweBtGHo2dHrKzMoODYQfPFgwhaOflcerk0XPovnGd
FSBg+2kCh7VCXyPcwoQy8k3zWNRdyH2y8V+Ttnr3sp7jb6V+QnB8gv+Bz7F7dpsEl+1iHTRKZMJt
cYPOq95porwk0KSNso/YoqKpUD9wt6ZcXMJt5TsXBzrfxpqhlVP9Pl9kXO/rPo3XLQWzm7QsY5RZ
tC7boH9CTl+L64gjJvyc3hE9cMyK3737yYKMxAWHKKmuoQZiO2D+B2j8s0xMTalSfLa5tnijaW7w
urI28B4VIQE4VYePEgFhGzSg7YMkPDWdBX54dirxxkDMW3EtBJAT9/oRB9WpAWux8rlqbkq/T7eM
GtS728498H43OxpZmp6p9VRMEgToqtJv8RX6O+Ys6SHpDKziNuyFFcKienWbTH+5DQf2brojOkEk
F5+p73Fb51xNigrZAOTCxuxgIpDeINWSf/v+6K7LlKI53O/gE0JafTh/oelilUXPY/SUjC59L3wz
1G9lG8rP2b05mrixFRFL3hBwmagVYJg7imdaPPP9KKZxQ6jql0tDCrQcPKksmETwD3yDABoJtZTz
QEBQA9+aB8872rq8WaU/ImkYW1Idr25cHRuR96vBhA03gP2zBQyfMm5ei2R40qMNoB2Ltq/Q/w3f
zaLGku2hwtMfNV7wq5WNxcUcJ/eY+fXLUI/3aoiMphL/EGAE3g6Em9awKsAau8vVVovalO1YH1sw
BIDeC/R46+fYB91aNypbewznO9fMrx7fKAUO/grmLwdXSRMIwiiIsTlykrBbl0VM+C+IL3kpb6Ji
aNGJEYWfKlx2nz3QU5MeT4Kpg/fRBdbHMGJdbdEUN6NKiUhm/aush1+4eiMMy0gpvrcZSf7xHDtP
yaDVti5gBhaF+QvUD5gFPyAEItDnoAULjg4QPoOliYaiOLU0FchB+4daZD+NGjEix6Up+v7SGtrZ
AQWFGNo1tyC2uHJ7t94X7aMkeHjPI/gPLZDgKO4Zb+Nf7Vcsn86RRMpakHGK0KCTYz+m7naByrcP
c47tyOcM04lnPQgf/FMrg1cIzN2lUrl3xud56uhc3gg4NFY8PWYuj6F532goIkTpzTcl7TEolxRO
QJ9jAoSCm9vZozYFrjgYEqtMUPKo0zTfUlRabxLAFWRRyGMglaeHImBobfq2iAyuBau4GB+8wn0e
l9HfTJ6+AgtjziioPugyIj1SYeCUNZjF0f50JsYYdXnuZVVuaPwtzqZ0MSA7YbG2XC4qYna43ZS0
5jLF5WKXMhbOmHs6r6OjpqJ8qqUC2L7YKqYJs0G9B6dc1OPBgfmSn6aJlBrooK5wzmiyVru2vDFv
D11gWAT1VJsQai0IrEIQlwZtC14X6jZijt5+ZioB4igA0r8ljOqma8coidANw0i94w+1d+65f9ab
IoDW/8T+HrePrVHPfxZSeTDTQFEyry+FMPfgY9t8m8bVKOFGIpWAZJUNaYPMaw3rAfcHB0J/FslP
igakc+k9V6ibjSjGaZrnPk8fJi+thxuO7pCDq7QbEEh4lKpjJZMQHDByN8N7yh2BPznU8+5q32zR
mvOlzo2TZPY6X/QU88vFcc1Iy3Pcro9AoXFbgL08WnQNtL2e3PeqodjsGM4wLTnWTK4Fjp2Cm+Ax
xTzBc6xLAF+WEcyRtjKgnVYZhE+4KYILhsSvqfGeAkiod4MryFmfwo8+7/QtuNdJNZlq9l0cUw5M
0lJ+lJlWT0ZujPkKrPJCCYjJXromcxccMHrcFjKYL/DG3mUrtn6WMAC34rVdDuNW5s5ToMtvJ6ZM
BAcOzMG5da8I5/VRGoHC8j6RqXx10yEI/tCHYd9//uifwqr7oYlZssAkW0PGvxJ3IDZViF2Ytbu7
wQ+x/mH2UnhsmdWDw8Mcqv1kQYRJmTqCykS8KA7dyB9WWb8crJJSobYJsf2IfnptFm+v2qmmBojW
OmBazQmKOYgtgl8nQs9JRG+X91QR2Wb03e7gKNeHbgrnnXbUV2VQKGWHJXek5gjbCIk07zB2lws4
9xx89saQrKO+rVqaqnlDdC+sH3EnWI+nf6PtvHrrxtJ0/Vcacz1skFwMi8DMudiRkizZli2nG8Jl
u5hz5q+fh646ONoUsXlUwHQCqlXlJa74hTfo1n2C6MaB6uUIlCHybpSuMj6PA6B5dG0/YxP6E0Gi
4tAMFUL5k+faRRnt/Qan73Ayo89Z4fzUkYC+afP2AVJufM67/mMwhMNdR+XrPcDm5GgCTzxFofot
a0A2hwFMgR0cCjoDU+GfIhI0hC1xCv+OKJZ+cKbpZOAweB6C+sZrguGYgV0jqSppRJTjLU074doO
j6Az6sXR0PrxDMkSOwPf/tIGEZlyVkPn1TxrZ5mpv7d0J6J87PnwF2znXtrVo5HJ4qPtoDgYtZP1
Hkyf4/alD5MvSsofHhzmXR86Pi4s5kBvBpMzmEfFXVXV5BIRndqgQltS8PWY3QoFHZoyu+G0U3eV
8i4ETPOzpHFAcR+VkKzvp7dSH1G1iB10K0xFx3Mr/hpjnnKAwzbCHIg+xBEK6Kkc5JE27IdpSNN7
BzeOfY0I76m128Y5mHgkfcoNkRLMgJG6peHdYshQMPcIkOVoYuA6PH0HHqb/gWoWPIHGITnUqeqj
wJagkfcO5dqoPjVqoN6aUVr8MXUO9cBdx4e+MZJ0gjuaGJ9j3MrpMObFE8g28w7QY7tXBA3Odqpu
p/nKgo7pxfeGLDLaYdmbBLjgvvytuuYU0ALm4EarFVTLpiH6FMUFWhZD0N/qtYcwFnn2oZZeEu+R
zAPqA78bGYCq1Yi6ahif6mxHwekTTTvInyR9OKB3rekc5eBlbyqcVyCG9LeDnxuPOMzUt8gt64ch
UKx3ToreGz2J6KEZg+wxQEIYo2f9nkOM+iccr/d5nL5H5qG4qSrF+EBb5Ezp+JdZRfKgVNjYdiZX
4WQY74tWa2Hrahj1TJYPkQdW89TcScv/hgjnE51H1EjC6diWKnZSHikyfiSPQ0wjzxipTfEOuxLV
1F9ZCcYgR4yzHvMz8sL5fiin/oYb4oTDPTEJh+SIC/uIZmASGwfN9DReZiu+9231Q+fQ21MT7Uzn
q0CTuL8rjEa/0YVSQ9BwcDUK+9OELSUQHAD871DgQD3NyehHNoENrTH1DyYAgSe9aOwH30KihsQQ
bas8qmaHIb2BnxWPSCPo1RNyfp9gMfF4t+VPEqDmEQgeKIe8/xBw7eKLlkMQt2zjIwWi8NTSb6FT
/+inarD3Kszii7b/SAga7VKVe6Js4/4Ut8XnycHKnoe6v/XwwWlGraEn3sOaJrvoq14FijMOThO9
8U3ThAbY208itox7OGTJCSBDeB4c/RiBAxqddDrOpXzGpr6FMid18NbKjyn42uaNHZSZcdI15Y9W
ldaROpFECTRUH2SLwQ9Od5w/DZxKj7rEHjyXuqsj00I7VyDyZjWwTLQp1h6mvPkWm2V/32Jtfk6i
ejwmrW/c0YysH8SAyl+nZj8z9iM+mWF8V1bAVvFn9X9ZQQhSCLMXmCBU9N+MOifNKT/0XQ6cjaaF
m5bdG1uxD5rTQeYWADpEgxlZZ2cQAQVmRvQ48Vi3UTrHhfFU0mioQf7Qer91Ws1tacmhjZ4c0rrd
dxWIiDrSPjh+82CnxZtUB/c6xXl3KlIfgC36BiiEG3Z79CeneBNFlQJ8B7k+E6QSGhKYwcd+r+Ee
AyunDKXn1hVyCtCiT3wvwK/QGT+lmCfuEzugnM8sxfXsAxlFuMgO0aNSK5+UJh7pbzkFypMDSqv9
OPHUm+/ytIvvksykp0XHPPTS+k5Bw/cEGNSlVTccAo2QPEfADFlwFZPSWH5NEFeggqL8ENr4YSpa
fd9Qfj/GFQ6HfaSclA7y3G6cSA9Nafyai883/WT/0qIG3TPN6pDsJlRAbmOabjIm697L2owM5Df4
+38DBt/9qpq2+vWv++9F/a8TVZnvDRKs/zUP9SMvMJr1g+b/XP5l/ddf+7/yWT7r4i+OWRM24/v2
VzU+/sL7i3+UP+jvv/P/94d/g9g/jsWv//6PHzmNovlPw1DrwvHZuAqI3wdh8us5HH7+2/+Gw1vW
vw1NorgBah0uwt9IeCyi/o0OB3gIAQkDNDr/wP9FwmsA6B1J3Q1FJMvCOxkiCE32Jvjv/+AG/7dJ
j9tRNWCyXAWqeI2IF4M8h8GDxaa2Kik3GxwFXWgLGgg4KBEp2jDdaYFZU32RuZW8B5WMFSoanbn2
hPBr/sczqsC7v0D2/8pakgf61rOe0SXJxlJ5rjRbsyzTFtAELFO9JGh4OoJLEXzm29iDvJaf7RQl
E0Q8icp2kDERjEwPjnRxM9Jw0IVvSmxm7j3glxB4d8K4jSHgtkW7QYm55I2AyLZ1lNNsmwhAs2hM
LygBhe8RZyCqeZ7VeI4KCd7BCoXADkexN1hN87Q+Zx/MQ1mUlgzH1lhnY0FRQbgVCzinbM443+Uf
fVPe4lAduQAu49seLBLsTNAo16d9sdRALTAhR7HJ5D03WfCFvFZMMjTFhIAupR1wgirAehPyw1xT
y265KcMNGo5Yzuc8oKajwghyx8RBZ/GRFAzRnNV1BkyhPmCzYoGxqKw9HV0470Vf4spZeucmAvUY
NKV9ZyJ76dZaTxXc8ZHBj5v+OyKkFf6xGsrQYJVxzwjDgapZOEwHBdmdR8VKufPN1Lm3PXpyKDPl
rl8V8lwMXH5h3dl4lmjpnQJmhCK/Iw6iRRnB1Gu6WbYaYPKGjNVop8mx6FLzdH3O5y3zfJ11A5YL
UYMJ21aXCH5d7vS8SbE+ocp+EoC6Tk6SAHbLocy+chQTYKUAC29B5gLSuKAKjgq5c6xO5Wm0Un0P
1RnzLaWtNkZ5sZyOpqKWAD3TMADpqDOj5hmtikCX/GnEw7ppnOpTITMcrkuz/9CiQehe/6CVocAb
w/Hg3uQiXJLT9NhLYbVDhB8RMYYgosRPY4pIlUSO7vH1QznSAqKDa5LQzMWpAOcu81Coc0HIN4+4
7U4HjaL8KdADZ0M07cVmcKCkcfFRmrUgMuqLCSTWxQQEzMsJZRnzOCHacMClONg45surRaC8DqWP
R0Ow8zjql8vk4QRSN73TujbM+D+zQptIJhIDKIBHHfs4ATb/4NSdk2zcnotL3YDaJwxVNU3bcFRD
iMXXqXqglg1GuWffJxMBgpRUXxIT/8VTpobh58a0q68hryGAc60GyHF9GZeXG7cbj6VhAStGO0iq
i4OWYv9QdEaduBpCR0jR+LlmukON7caeNFx91LE90l450xA19fnIzSRYYTrG4osl2hIIPCgWgIo8
dLl1/S+FBWaKIAyuFDxwgOR5s3E0lpvIMA2NR4N/cbEgvbBYXnwkJsQyZO6m2SyHoZr5PcDn8P76
dC4P4O9RHOIMoVtIalqLU6FZGuldTA+ibOr0TksJh60EnhW1FOWVp4KhdFRJCYF0jWfRXMyij7rN
OADrx4UcIFtvawgFz5Ycr/4gHTIiVzGJjg099PJURDloVygjhdtnek50UeMqcPIdI9BntrllvH3t
cLzpJs+ehsqAacl5FZ/dlS2wpCHWG4SKVKBluSmCO4ll2j4D6/9wfaiXG8KGsUygyNGDV7u8VQDU
49RiWiPGvl71YGLxdaZwOty+fhRHIt9B/Qv2hqpffpAiHdW303p0NSqlp6YPK1cpsz9ePQhN+1my
VlgG4eh8yJ/NWk1HPHWUCCXEXJuOUZ9T9otCLFGvD/PirmC2VOIgZw5PiL4XeyGXAymrlvQ4u5jI
FraYBuoUe++LESv7ehzGH9fHm1nbz4MAg/FsVkeFzAbBVS4Pk5kUfjvmg2tlhv/eihtssQTd+ihN
y0Pp4AnRFI1+BCBu3TQCS6vrw788yzZMdhvSyUzF1ZZ06Jj70g70jv6xiSEX+pAKBVkg5gjfW93T
9bFWNqPNlueIcSWi1LkgsJejmqJJpfWuD8AdW2a8JJDLVFFluz7O2jcJYhAoGCq7Xyy2I405ga6Q
M7oDntjfmVG7dtHPCLVzzmD5zfXRtHlHXKwg29Fh4cAKQj22lrdHDdwNsbAE3z+/F/IEzaCU71TF
zz+BV1YepilL669R6siPvSflY1blQh5Leq74OLeIEW/czjMRevH7YBwGmFC1HBSYhba4XvzBigwU
x1TXZx46Km1D55xp8oD61KfAqA5lM2JNGeoEvSCtiOVQ47A6WIyRDq2RQmoDyAFCzbDD9y9KDkh1
KJ80Pxzf6fCvosP1+XtxACxyDh5olH15pV9M32DZUZuKaXQjlM1+Zp6igrLS24bmrW7e9bof0YCR
9X1r9/ZRV8d+4zZehkTsEF5fMHSOxeqhDH95r9hNW5hGWiJHOdPE9AzVD63vwrNI0+qL1xnhG6Cr
4camebFFGZTcWmiOqeJ8N8uAP7/MpnbCFCZTRjcMo+4bKqDYyfhxjbRdp2X1tPGKro6mOUCS+EjN
ceafP7s6C5ylq84yRzfrwu7GjuwaX2sMCvZYeagb229tOqUgDSA4gAy7jHs49l5PAX50sX+CmEHK
xTU9hq3rYL0OKFofjgOqa8bGmf8d2lyeQmaU14H3G3EBTSxivEATwQR3ERJZDnsPmcCkPeuImb2D
F9AbezggLiL/p6Kw48+q3xdvjcHCoQ6pRhFUQKqHLrxHnReNYCXxG30jMFs7k4SBUlLPoLSxnBUl
tJWkV6Gxzrh7HK3qEVlLHy8upZkR4Jg4Pl4/VWvLgPWCTWEP/XfqFpdL7tkQd9Q+VV0Mu/GtSTMH
xHmdPxUGMkJtJYxz3lvKhh3A6qBchJSfwFUSb1wOqiYIDpmBPrll0tO3zmiHgyfRyw96WAWPgVAp
z0eg5u2NxV/Z3xQvhNDnGJ8y2qJkhMspSRX21W6IUbqBD4ED5jHxOvnTYnE/v3pm4fIT6FiGQ7wo
Fg+2MqC2Hdv2COlcVdhFDfqbZmhhBRPU2ZHfowUa0tavDeTmd4yIEZ0bU3PQur6cWqsTeSIqa4IH
TUkYOS4YSXu1j+wtKZYXj/TvgbiN54mUPKGXA2FOJwTtL7gJEW1DEqrYTQa13VixtVHoJTp8lM6T
OddDn99IKoyQgUq55jZTlXcH0+uRntNsE2PX66u1UEqiwML32DrlNFQhZsmRxU2bWYmj4KyouWWl
qrMs8diWhwJy07QX/jx9SFCkH+vGNyRUdcrRu6LSa3+vBJUNZbRPVHunIu8ZuqFEtHLj11ubByJ0
2+ZqpiBmLeYBvEFWhGmhuVEiCwcEPMoYJ8sIYFRfn4e1I/J8oMWykqtC2xAMZEIs8EEClQqapEOZ
PGpVCRDo+mgv0n2uOAAJNN6Q6ie6XRzIEuXwvEcJ2DUVmG3+zAazIjpx9TCk0FpqpDwrfMScVIhw
Y+iVcAK8N201EOFoUS3fAXzKY+Cy3AVj6mQfTTlhlAx+YHjkXQAEnTSO+sZXPHrjDk5+Y5cU0cZv
sLKmpHd8u6Xxv/oyUbH1vC0dq4bEm0YJ6sFqXfdwdGo0Da7P8spA7GzyT3JxQ5rLOnEGIhWXsgZK
N/S7Q5IUIJ3HJn3900WGQoTE2zq7ii6Ch1q0feMMwKFpxluwSNN+cA5dH6Y/uIhQlwTpYHy5/mEr
mxVQAkgnToZBi2MxpI7/XwFdF9VoupuHyrdr4PvI7ZACehv5z8rDjA4U259ImZx8+U4SGUlETzSD
MnTTfEtjP3snHBQFD06ZoltTgdNoN2I/zVpZOJJYqnw8zxofuLiTqH2bKZhPy+2a1on20KWa6gTB
qHyP4rdhPWhqJbKzNIsGeHOLyB3CGrr5o/FRxjxhTmdFbNysM49WKONP2B1i+4HgN6kN/FVsyJuk
CiRYctF8yrKwavchjlbhwe+MCJptNnkfcmAXnzUlTB/UYKjLL2KKKwHiTRveppbdz0q8AvB7Rz3J
OkNp8oqTkiAVirq5Qls9iMtG7iejMuAUdaMNmFCm2s+q6po/ifvKHIVek6Z70uvxpxI+qcK+aWzk
hJI6fzRb0Je7qFbUaVfUYAmPmK4aPzpH9kA0VK+BOJBpTEmPq9sXrIORrDSxpa4OsdkpEsXsxkHS
FnvZap/GwntLW6bLHyMhTe9gC0ibO5y8c/MkIsBpO4PcS9vhfKd7xykzhm9aEyjYqYVtdd/1oHrx
VjWrb1FBXEzrVlO+10hOyBtY1P14qBxz/NSgzvKxaDIIrQL47kcszJRfI7CnH7JucB6uO9G/t+CS
6ixmVIAR9pA0PHgxCRXR72CK95ArK//Qjbr3vgpVZaQv2zjvmrrQEFBEAehHgKC8vesir8Az2Ovw
+ery7ilvW9N7i0Qll7ZpRWp5TBByemjpoYNboow07CvRY/fU44r+rYeRK86ilkhK9qYWH72yb38a
KhKMkCzwY94hdxFoCB6o5g/paz3fUxb4sQZpo2Z7exrKAAEC9KR5hFrkiL2WX+hUp74sT2FGMvhe
nXogNGlWAm2zuoHGukyEChgqjcZu3+hqjyOj6KCxIcqvu6DHcvU86Agz7nM9rcXBL3s13g3gIX/k
EHKcXaxpKFnGdtWlt1Ipku9D2g4/iNymmxEVAzgLmg5F3tTLSpwqcAR/+FLN/zBEk2onZNfRcrM9
FauzfJTKFyzNLUC+dVK9L3i9ebxblV+DfYarg9qgxA1/vYcGhDVddYAalyK5ytv0539C/O+HOioF
r1Y9/9EjRcedP85Gm9fvt5XncVYyMzWbBBBw3vzzZ/lYJAqnVLzacI1eAN+v1KSMj/EwBF8qf+jb
nW8iPAN0zSeURPloK+NeWAf9jokcek86BlA0WK1l48nMK0Q+NN9wU30q7ROiJ9i0BGUav0Pmtbyb
+qx49Eu//dNoIK8A+gy19yAPrPxwfR7W7kGTB9Kg3gacbNleSdFPxw+70N2G3/KhomNxSJMk2Bhl
Dm0WmSFZ7zzRpIe0cRazPYxtI5AL1V28DjrgWMQHvPxSRV4acdU4Q8BWJPYfgY3535/XP3DtdeF5
pi+GJsH8il4utIEo7hwq6C6sqzJF18EczzhRTY9mIe3zgPDO9fFefqpFwx4kk8QYiu75YjwPGhI4
Yejnk5c2MUBBHOv2TtkXaLzEE+BupTaxwggm1H1fvaeReqUGJqkh0i9bvtk0nTRYYUN0U2Dh6Bzz
xkZnOoxVkE1qjwg64pVZe2xRm+x3ehA4W7nnShmOwi2tujlpITdbJi5g2FAesaL0BqeJAKtbqDcl
PgMogUGeJM4+NqR0oNGVsBYufYBCOXWID4BtrdXmyVChk21MycswhlYeNS3QAoTAbIPL1cfypQSD
DcG/rGr60E5dORhMauZtV4Xy+/WVf7nTGItLBYVS4E6kOpdjFXDSshzBiZtMCmTRkRU4Sk1v7wOj
d06m7IKNb3u508hZgAww5VSuDVtcjteBkpch3HRXYqJ+xtZHAiCd0nsRjdoZrheWFqqoN07yyoTO
BUJA3XwjcIzFoEIdwGaYwnF5QpIHIgqsb6A8IZmN9PT1+Xx5Ndm2zYXBnrDUl40TPKssuwGw7uZm
oZ8Uo41vG0DQp+ujrKyaTXPG0SnX0sleBoKaN5EsFC1oFhW8FiRP5UMd9Cj592rPKdWCjSqCrrMs
l3chkTz9NHqDHBWq8ZfLFiFw1g9kbdSG9Tyh9CW5/qhniPJu6EvxPi8zuBU9qPIUghhg8jMY9uBt
3Vf2u1Ax0DmUiJf5uwj55I/YedQ+bE+RJveRbmTgBZGUas91YTbvI3SRvQc7G42vjTc6T5NPTLYx
fSv7ASAA2R6tO2lqy252OOrEuGbjuYOqDwh8aF4ZHIXDBtqNvgm56/pqrQ43QxwchpxLeZeTp9TS
KSaQP25RtnKESpelypGqcfUROHCuvDqNBI4zNyQ1XdPne/VytBKRIsUGku82KcTT1O+sr62VVhtY
o5V9zigGT4VG9ZS36nIUp2KEJBk9N7cUwM0KpsftkzpYmtwY6GXMw+dIne4q78R8IV4OFNtGV1pG
4bmTHaKcRdyOp7cHF6nC58FEocXqjyDygzchgMWtosDays3lANJXtr06I+aeB1wJ9WJ863XPVZUm
/Eho1uhf4khkT7oChPPj67cJpUFQeOSwAMYWxQ+/ln7vDJ3iKlWj7LoycmZXpRLzYM3ZcoJduUDY
+NR3AVYQZbyA3QxIrBooirl+gtRW0jV4aPh6fwLE+Ad0wW7jVly59WlWgMyjkkbDd9lORnOxGZxU
U1xa48FbXS3xgp+QZKtjzNCyolNuKihvGztnXpzFncWgnFpzLucge365eE0XNANvt4L6RWqpKC+o
AcqdpVabWKLUSNRZyMA6qNll/XdF9+RZr+vReHVp26bQAvqPr6a2tCwjxtlgpSYyCpgQDanmotwF
MKzzTRQeUYUZMYRwfL9GdRMN2uvbae2E2iBB/6omgZ25/HyOYtC1daq4STlZdyn88b1PXr3xfWuj
SM4m/S/CVUqml6PUSjGZlcxZ2XgM7F1PHw6Vr9ap7Y2B1nas/B2gAYCgQbH4HKtzjNj0Aj7HppoU
YRG4Rzjgp+FTc6389G/w8V843nd/bZPncNK1k8+xwPoV3CaYp8VwjRNicCkk/kJZjYAvio20nxr0
j6LuHxwOeuhz7xVYGltlcWFLkwa33iZot8YN8DC8gtr3apAaIBlTSBe7zCj4vKh0nI1ncGVKuU9R
xib2tcFgLAaecrZ+M/GNLfKxLmVZmJ7aZD0hwUhhBvGD4/UduTKnzCXvrU2PQH8R15oJRfU5q3UT
zYTJ4UFRGQMpKD7WW4a6K9uSJgvXqAoGmiLn4uzTys8E4myOW0Rm+JBg83LbWngdvv6DCMHoFQBd
ZO8vNr8PNKDPieRdH0r4nawj3LTg3v5yfDM7XB9qljBf3ma8DVgzzwrokp1yedD0pKi0PokcN3Jq
VC0p9JxQg4VlUKkW7DwPhmbSeAhl+i0oPfScd4XlyM+VmPwz8sVyo/658iw75IpcaPPpf5G2YeAR
p9Uwv/9o/tAolHlxzpEqheeNemmo4MgXVhYRHw9auTEXa/sITUsO5XxeXrSKQ+BjdpsyNr0W6ES9
NQCHwmAMVC4ml0O3EVCtDkeOyrXDBf4iGQ8F7K9MmESLilPcBNYg5IEt0b/rixEW7fV1XjuTpiSq
x6HD4KDMv8yzEg/sGaeHAe8Q7gCl1oYBvQ+hi50H+ALqkupsjLdS0yEypTMISFnn38tY2FK6HvpI
47h1MjXTLm10+OwoIxjoEuIHp5ys3POjO8r8dXxO/bqDa5yJsKQwizTcxoH6nWwv3uwZum9KzBZI
FJepb9QbtRFJA4pM1CO25lCEKRFPTvPgbZVX1H2DJEJXxZsURPSUJI7vOgh7v5D9ar8g2ZvDLG8T
JBRx74o03gUNp0e1ae3bkaoW9l4emnLH16/YHF38rozNncnLFcu80B9UfD1cqKrVL+TDwq9qHOdf
wcsl4yGLOlSGro/48uyRitEpJyrGI/UFHsrmnOMunUpAAVNfng1Yr189dDLVA+gKHP1qpEHjA6Ac
48NUI/u0sWVe3q1SFbTIeDrUOc9dPBstVi2448WSuEpUzn7wUXg9xQMAv433aX0gA7AjMBsum8VA
AcjftvGl7Za+L1GXTLKbtjGGjc95ebz5HF4JAGsUW9hzl+uHeWiFYlXNKHGQnLSpMw4p7kAncIlb
HiKrH0QKBD0FOCLAx8uhsJlrA3DKtpt4gGgc+AFuoXft/vr2WP0gwggKh1R1iMouRwFkq071aNlu
YFeoeDtaua86FZlh/I7+ydyRSlOMxPjiBQBWF74ZYjJBz4GrYo+QPFaZKK/tpxGX9X/wVRIkDK85
z9/y/ctSAmzoh7Y7BcNnDbAQQOy+hlBd9BtP28sreEZY4dpLzEw3dhmyhyYow8kabIBdeXMTapk8
qWnc7wcn0yEJCfPVFwjfRHIEABYjRND8l+uF5qmegS6SboY8wG2uzu5QyVQfM1F3sO36rSt/5fvY
7YJDJXX+s+RBZHEWEDggwkf/TX3X0up+T96G04CXduYP1csjfSMTW9mRcCAAbwLYmwlRiyPm900V
t0oh3QDH3l2IG+qODr59GJFN27gb14Zi4QgOCDW1F3Auu8kb8GNCulM2ydvAbOoDvajhkBlZtzHU
ymmmashBnkOgOQS8XLfYKYXV8Oi4oqNK21RYFQ6IiWzs+7XVejbK7/f7WUAgIF0W2CBKl6MB+BLx
ZpqPY/dxxIPAHVLL+ge7kU1PRRy/qDnoufyqnvBtpK3MWuUTghF4Rb8frWFE9C7PToYRqa+vsUjK
K/A7HDYG5aTF9ldkZ1Pjy6VrI5N7tGuEMywAebTbcJ++fofMK3IZXVAEhp0IrQInLwo7l9/WmlFN
QJAxl5UK6RW3gUNssCPjdEJkrBeqW2DPsCthKsDnrvSf14dfieEZH3gCVRDAdfRbLsfHjjYOhMXc
9njUFW6IAvovtMNwDo9DaSPpo1t1/m4s46o/SwxLSgIgUX9ILb2+LSiR0fbugyjdmJWVcIK7AIQn
PBcwVcuYK6vGqK0GYVN3MkeUV6xcu48qz/7etmXd7+l/O6jniq79UytNetHXJ8VYWRO6XBBdKLHB
JFzst3SGRpcOAa9VKbOCFbLBED2Vm+ujrF0LbC4BbgxqJH/A5cwHvm0MIbbJCOSW40OFJugx6kZ5
kEPx4/pIKwH1TJ/lpfrNWCJfuByq4UhNFHikC/aie9tn9Er3Gn0Oaz9kifXVyOoIojZ6mjeqSrLt
aD1t50bZaiKtzCsUSSnnnh4JxYsoDdFDCDaj42ZOgExwXHQ7bCNfDc23+FgeE7pVmCOTEV5+bIUV
ht5XGqLoWRRif0x1BBT2KJtkI9KYZ21xdGdgOhQLugxzuelyIJTFZ4AHBjeQDHLvkKAEXiK4XuFT
lXhWeIvQXXkvtAb3kOvruXL/6mT3fB08zpedj7ECApDleOJaSay9aZhtHEYC/97wKxRlR2ltpUBz
mXf5pTPeEGgfs0rf+fJL7VwnRow1qiSG6L5iL17cW3Ug6ZHQOwh6bziaITEqdFfnXMdReuq1Zmvz
rH007QP2DwRuQ1+WTwYDy9I6pIvVom3wFc262jlbdhph35EJQxz5P5Ahuz7RK0eUEBxCOw133tXl
w0PZoxepw0MnG7vdVxOyVSJ3ilNUjfk/GIqxKN3M1zBR8uUUCxPFtdYMeONAVDyh9m78qrmczV2Q
mn65sXNXrlewqv9vsPmgPnvAVbUfMnMki7HaQDX2ClH413bCgmYAPoYoD3Km70CdSHuXgxAe3Ouz
unYNkG7MjX2ccdTlbaTPAkzOqEhX0fv8ITTi/g1MAX0jZF5bO3Ko+aLR56LM/PPn3xgTTxTtyPU6
mtXRELhq4KJiHIMSn97XfxCVUlrIAEVfsmaMwMcONCHq8toI5wL0nw4yE/k/GAUI5pxdz43cF6CA
JoJjh0yUGyRpcJ7iND9MYVls7MMVyg3ug7QFCYvVGXS/2IgUsIdislLLzcukgGun1Y+jUBzkaQ1q
ekaMbpg3BucCeZVDjULyDu1jNF6dnqalMevfKD3WQXZZPaQRoqveFJkbK7t271InpO9L5oU6xOI3
9Lo5VAygvTqR3u5RH0KW+3BUs0A9DpopN6Z99fF8PtzisMClTEPMVSy3QP3su9cY4idHtUtPbV71
1j6tjNhF5i3/CFEABXvAM51xdLwJy5nr22xtR8Mu4jKbm8RERZc7Ojf00SqsznKVPmq+OIEW7gGS
+W9jMws2dsHaEcWNFyofpS9C4MUUs/KBlUkclnpVEXtQJRNCq4Avr3/Q2pVOod+hUEUB/kWYDYy6
DyXXjBsEo41eptQPAtQYZY48e1di+LMxgSsbR7ABbLQabCrwS1wPpLeiKRzPIqyf2jsPTd5jNaXK
AzMw7AfTROMe3NTGVK6sGq1vQWhNSYca2aKFqseO50uFQUWTYBCeFfqh7xXT1Vsz3ABRr8wnHASA
M3PvhMO73KnBhCp1GbBq2KjsLQ0fkw6F8jP6xvEeEl9zuL5+q5/2bLz558+uWGTyp6iLItvFwSLc
V6GuP9h5PZAhlNHGm7E6FN0MQe2IuVzu/WKwkxbgr+WmBQpEPtjbt32p9E+55W181Nok8tjP7FxQ
4kTnlx/lCFGXALv8mx6Py50X9uWxqmVzNyE6tY+AX28EV/OpXcRWAvgKrEvkH2Y66eV4XZgqYhKN
fyMq205uGq/L8OHRtHyP2Gz/TVqDkxxn/QicBiOh3zVxF91cX8eV005pA3QGvSkC2mV1Dq09lfdX
+jdtUWtHsyD54w0qN077StDB1QUbGYGQGQuy2C2mnoRJWQqfIKMp3qAT0t1bcrLv7cqycJHBPvbA
DDXoWDaO/3j9C5dKPPQ+6OLNBHwgKCYluXnVn23Vhnw+VYYsuAnsHI37YQQATjcIm8g3bd2DdUYl
lfrgUJBNohZTB96tmXR0OjslLXLsuFvjXA3YsJxmvQec4GRkY66qSBkfTFlUKDEgga8jvmqUWxSC
tYkz4dQwd/N/l/3sFji7KPAidH3KuNiy6Ip98togeJeEU3PrqICVZFyrR3tM5fH6vK0dOx4BOk0z
sOtFN9Gzcw/b3kFx1VTtD0476WcvRcErzod+YxOunQPgO7MSA1HUyxyDQ6em2YT2WBvEzrkE8THt
gVwnzTfLE/o32Qnt66DgsrALA0O+iTUyoA3+7NrnohOlz/kczZ5lp0vgElYhBBrcSA0JbUdWHuZw
/o8aBcCNW2blKTKoGlN8nJvcyMxc7scojnzVGEOANU7R4uUWotO2x/ymwl8uBRy56yyn6Y8hmPdo
4xyuXHDUe0igqG7QrVleODoSbUJ0teIK6tftfdpJrH3RVibnz/nZY20EbbnxMq1MLKq5M2CJvj6C
HotaxxCEeuFEseKCkX5KyiZ7UpP0KW1kt7GCa/PKbBIAgiVCCmD++bNznthmq2h6jgttUiE9rSop
2Qxcztuytzs014EWYEFk5+lWTr72hbAZSQNYTjoPi2djVLWmxWaC5nPSBPIQF0qm4gOgRWJnD9W0
EQKvXAlgBVk9wbPBtbCYT7tVEp4S2s3VUOj+2Wls6Khy7GTj5kgF5yh7SetXYOO8lCl+PW5sodXh
qWirc14MJXGxexHiDTiuqAYSailPGubCCPHbNbLcNWHG8KaFyZu7OEDm+FNPfad8un4trdwVswIO
1Xt67pyhxecjc5RrYxUFN1Ha2d1PiB1NcJuz/7rDpPcwMAppRwh/2rMVeQsFodhpTl38g8L+DPeH
2WWpNOqWhxggHKbkBXAmbAb9u0S20U4mLZwl2083DtAKJ1wakobwzLVgZy/T2RwPz3hSbMWtSgu3
WqdAxPKEfAlCot0oDDTE8wICYqvUaCMElprWn53Uj4a9qvtYbpRdWkVn/KjQ/h+Q+r/rsXR+GFr6
Oxtbc+0gsDJcbTy4L7MUbKUK1UEkGzR135qo18X+N6XrKmPvxUiWb2Rna5cZm5DWM5cpi7E4dmns
oaEVA1AMMovEyCxzc2fIYBI3vij87yHnZzxd33wr0RIvImBxndyTmtDiiiHGQe8AqY8bY8QItS7s
/DT16LpfH0Wff/NFXEiggrG3A+BrLoNf3mSxnMIhlyYRS9UE6c/SjzUU2k0NP69KRzl8Fwrdd27x
Mc+GM2YPk3KTt70JzQbwVnSD6UyCh61hBFhaVKLq7xAVbx+CPrSafSO6wtxjNG2PEDmsdrzVI7uo
HkOydeuXQhSG83ZaDEQ1UCC2dFpW6A0wPDk0oHTpBr84vr2hDTEA1/BGcRLh3GjWhCeLMkNd0K0d
Hf++jbD7wTQLRZV9O9XMcGoatX4SQkkeCieGg3d9ttfWlFoRZxnxStK0eVM/ezZw5KnVXljhjWZ7
xU1YWgW2SsD5ro+ycjSIa8Ang1mnl7UsXJSlLrvKkuFNapvRrUo4/C5upgInOMwMrg+1+kHAG/iP
xYWxfI6mNKrCamKKdd9HUhvgxV6DB7kxbSuv7fxnc8yhyxAhLvZoopaxStUyvGlacN2KXeFS3VeA
CfIC4lph6M29rwXF+Z98G5OIjhb57jIXTKZOZGXDAdR9zU93zmjg2JKjOL4xhyuvHOSbmVuA6gSU
hvnnzzaF1/8PZ+e1I7eVtusrIsAcTlmRrVZLrWjphBhbNsnFnMPV/8/qfaJmcRfRwng8wNjQKq74
hTe4bWlHmQhSTGbMI99IkTJxdAPJ37QIcdUJ3aR6ouo/fEV1RbwdEE2+wwdacOqRnVpfNFG9VJOZ
otdizg1pmaebBwS2q6eiUcNr0XXx9f68btylfCpaQ5BEKI6sX3U0H6KKSmocYB8tzguw4Ku5VMYx
meP5uzqJPeGEjfGoZyIKC8iAxu76hgPV5UBCwPU5T9vqlMXCwrMhKS4oN01XtS7+4GVC+RVesQu+
9Lat5xiYYdK6iPAKxTpywYnxPHOVn+Gx7pFTNk46Q/ECmgAM0K5bPUtc3WKM6zQKWjvxAMrZ+rta
rbQAX7YmuL9qm0NRrmWrSiDKOghBTVXDiJzscBihvS6izd7hb+E+KHk/7lBuNo47mpvUBKXuIE3Z
1cu3lFo+Dn0aB8tszcU7DAYNPGtICHFarxeoznMsBP48OeYj3+9/5QYKjy4buDKassR8N5tTs9Ia
e2gtwqMGracLIBIYpZPrlb/auNPfpROB57lfaqzfaZrPKOiCfbPPjp3EeImLHsV8xajM70MryeB1
3zuPvc3/cUI0HvcW1TLjb/d/8tbCALHXIHhRfaAC+Pr6SOEmgWoZpMOAhaM3xD3sC3BtJvPZkxbc
qlFT4EAnS7bwb9lDigkcgqauJ2HM+lPS1CaBcDmeBj3CQaSO49OYt9MJK6TkWDexeqi7ZE9VeOO6
RP2ErjmhHy/C+rpqW3fEnrqRfddq+K8sp+EBjQzzGCJmepjNZPzkWjkGw/Wwszc23jqyPeoTYEZJ
+dZt5SXG7iWZaPimQ9hdkQaxPzrTuKc6soWUIGLBJ89EkPqWMjXNVW9MKow9wu20gO2vmCFOAF0f
n/XcaH4AgxHfO0yUv1vdwL9girgg14zLsjwrS5zaF6dbvHgnGt24RCnawYXX0NNh/mWq9NsjlWlZ
G9O5ByvbNOn7xImW/2wvWpBEwrq+msPqr/u7emOVgaEx0awwes43eMHRiZB+odc1NvRdPPs/DOU+
xI39vo7s741m/K8sgKvcH3Pj3pHEU4d3GEzwTbbbjpACmnQCgIwF3o82zOeD6iIkiBcSZdql+qVi
GrBz122cXo4uiQUHV1LyVvNqG3ncEfpCtvDEDypN3aFFeApBnaU53v86+SetAn1CQQnmprlNq2AV
RNmNhed9atLYTswhOSidjuxSa4sKt7ma0+aXdmcNxzLW6r+jZmnDg5c3ytvhcMThzC5LSvtsfVmV
DTaOSU1BQasUPfedVLWfWgdHisNgd3X59kCY5jOZDWPC9VoHwlY7AWk1KZYg2Y+Bk1VG3xorFofE
GOo/+bDfhpKXx2/nY0iUIZryIbwmrSguda/8MCoxnmcNi4r767h1EinoQJZD/AiO4+p1zBGp0EXY
w5nJJyWo9Fh9XBouB7xXuoM7tebl/nhbOxQyJXeRJ2Gu63CtMgyKaVkdXg0VbwYfgWe1P+ltl/9r
aIu+h9DcOoPkRlJlgR73Te8sKdRabTsbrodttRhBTEkunjywIulRn+eKAovQNfwlQN/utaS3PpQw
HHAyl7xsR75eQs+Y7DFGPuW6uALbQybkqShz9WBgB3N6+5xSwaOt7ADyusFkKVNiz24M76kusdjr
6bMeWjNSr1rv7lWAt74KfDAVEnChoJVWxx4jL7UCoO5c03LMPuaqhu1aNTuHYcFCdOcC3bpiCJxo
C8p2602kPTpekS4qjcHK7J2PNYoJQR+a6jPQfEQDtG5s35NmtbhAteOPkdbMXn699WqApbSk8LEM
4laxEI7WyjLmFolhHIZqoNe4c5wXyib/qlkU/odj69AeozEzvhMtZHt4vq2p9l50Kyjs8wvWG4ge
Hm0Hz7k6+Zx/6HJ7OlduiysAGPLvb99AlB+B8cBxBIErf8pv1w122zGuoJF7LfshPDfCWI71kKQP
aqv/AUYbLiX1ewZiTddXtqHP5FYKQ7WeuzxWtoFkDSC3Q1yLCYu+Zm/DbmwiJk+CacCB3TZHIksU
fbK47lWif1uwX9bytQbF2FCJKqMfs5XyejUF4k4kEeXDrLfJv/cndyPQA5TAk8wtK5lPqyOD6Xaz
GCXAIb3CGLtpccMZ0M8/3R9lY7fQK6RPCcICutO63YZdbpfpMXDtfnKd81hjsekW+nQRDbaS94d6
CU1Xbz9hO9pg0Ac2pCfi3O1Lq8eFDLtWjIYtnKuNwu/obfyNaNjofdeqLMQLou+z5t9I6azHZTKT
J60KjerbYqIKdDKHyhmfRoSTpvPY1XP2TRkHpwnSbnY0lKXKKH+fa3H+uazou/gQgpYne2h7DIHG
Jl0eh0pTP9MA7pqTgnR4f1nmcP7liQqdjSRsdeOsjzOGlWBC8Yeauxib0AwLAVl21tCUgmIcP8xj
6Dde5v2lOeM8PSPMh9cmttemdi2SNvusLS2eFS2k8eGot175X2v2GSDnqq26g8gLHY07O+n+p5S1
HqKS1rOV3LqNP9mpO09+ZadmEWTdUOOY6Zg4xVcYe1cHtRcdACSVNhlGuRVOpm7lmk/Cm0X6HY08
Q93ZGxtvPNw+km1OARtwfbxn7EdFL88cVS3lgDNRFSiGQJGrsJZg0Av77YES40mgE+pKtyohWAJF
oTVCT7Vw2Xwu8fd46CqAV4Pq7ZytrV3PHQiFCk0l1A3kP//t4uoGFF5Qmo2C2DLT8ow3XxQdtDRy
27OeiGIPgbgRTvDySfsGaFs0W9dHuQbsQO6sXHuAQWeex+iLhU28L5BvPgrTxJvQMMed47b5jfyp
UkwWbNP6ZNd2gyOMCvu+GMY2YPHCJ8S87A8QnbvT/ZO9dVnCP0cgF00oGnWrB691JnMe24a+BICV
gY6QHlG0sJrERrVHms4ZGabRhyRTzQfoVqjC4Ydo1Nf7v2Lrg8EdyZYrlOObdx9qeg5RgmohLqTR
V9CyxcFcGvdbrujtzk59eUTXVxm7lNo5iFmwyasvxqzdMTrUta8NgeD8ufeK8if9UKfyqywx43OW
LeN87vWwyN4tiYLnW0cDDSPG1P4rRY//Kc8qrwuMzFKKI+ptNt1bC0QTFCTFFM9JZEvzycnCbFaJ
++ZrnRWpexjbTkUGrUuV/FDQG/kf2A3xjVAVo2LI2NoDPkcZXrAInLxrohCn5zfPsBSb96RVBbDM
9T6eqMkpmq0rqN7kX3Hj9i7VbCPBrE7GzlpuPH5Sg4NxkNrmCZYn6tUBFbqHYAMnJu0y1O1z7t6y
SnaWcauSRKmZViONGW6DdWpWVpXpNbnJMibm9FiXBrIYltTy9jSmWBSm+XcFF/802elf4xAnCBZp
/96f041Llp9AFQnQ7oZajNZTyCw8hWOKGsBVMdNs9MukWk4AhbSzlhbRDmhg45hw7VHg57E3Jfr6
9dS2i52OWYvySAq8He/vITuYnpJceoW39/63ba4iMTDX3kudbHVK6mUyhNUbytXC8OeKutd8Hb3G
2gE6bo1CYi0BXVJVdV0USooal5gxVK5tZGLS3kh/7g4M7/1v2dwrEiSHkCol9ZucsHSVxJ1mCvhq
iB2fByX2WkyG+WGwqXxb3rT8R89atX1z8OxHI7eW+AgCzH6+/zM2nhIEVbBN5i9Zw1g9JZM35rgL
JZT10ym+zrBMsVJsxInQFOVnb+ovtA33dAe3BpVYJeAHYMthY7zeMjWdqdyMRrrccYT2uqqED4bW
Fu8z5EQxTyjqT3pfdzsVho1HBdUYNigXgTT1WF0BTVsn9jQhbBLFSfVNQyX1FHU1IMXFSI6T0uTv
Jojqh3ji5dSKP2FgSLwJplgkOLdVGxWNKqnNxrmkyfm+6KriqHnVv6FLpVGSbt98VKhrAO4Ahw4T
76b9JbROq3ScY6/x4uhfHGOOJd113jn7N5mpZEEAxTIl0Jm/5FH67Vqd9bqrO7oaVwxs3edmaKoP
vae3GLT3zlOdGw4kvApQIvilNycaDA2pRGo5Uk4mpn89NHZpocDPob9OQ9yrPobq9c82XBaMVwsr
3KPI355WKR1O8k1LinYtbYnXw0Wzay6QbHGDGYijESUolQxJULFEHwacpu2jVlEIPSzYwc/wDatM
9zN9LIipLUuIHTzLxrSTIHv0LDk9Uqjn9Y8RorPVSBQD316gcZsC3M9PEbPxXdS9+5er1r15jlrD
GWkqWSQT9++MjeGpKMsHhvCI13R1DfdLbAwjHf4rYYtxKDsKS3632K1fpMnw2BagOqsscx70Pv/+
9pEhOsvMkrf8plnh4ZhEkaUZeQDCBo2SKnunFiae3WZejBdtidx3TVP3R6DVYXB/6Be3lFchGnpP
YBsJuGkREa6sdgAKZXiAeNZ4FYszPKRNZ6bHuQj1oz7Ey2XCufmxEr3xw5v7ga5R0p6FaoR+bbeL
7GE2Pmp48T99WOyp/tzcplKIigefv4Ecsg0ZEfx2CEsDYnQs9OHaj4r9zS2QwCqqxbnAQVi+NF5s
fO0xEf56fzpuwgyKb7jXU1BgRCpwqz1QAa6JrFbvr1VWqeoJecvsij168mH0SqU5Q1Y09yzrbt5l
We8zETijYyP5/Otdj567LqJquHoFea+lJ/NJpQx+uv9hm6OAHUIMg8fiBirWtY1ZhGE7XJumt/5G
77/6QHnB+INRyNF4hcALyB7J6zWrzcwtmoSiRTO6FqrRU4klj7fXKdj6Fhr2jgpKFvmINeytnS2z
modxuJqdMh+qZo5xTot3NV7kVbs6GfSzsa4C0KURy68iwKqmUmGjNXA1R8e99HoZNccitLWPIqqt
5FgBjsexui2spyUpy4/4fJbuEfUrbBXmKnP3nr6brQl7AxwJcuoENHQU5PX1+3lw4PA7Wr1IcYJU
942CqgtK6GoZ+7ZX6gqN72n+9cZdI8ekvIZzHDTPmyZbV5Xx0AIAuyqEpx97s2uf8iocd3bN5pdB
loUJw7vOg/T6y7CgtCz0VhdCGGR7SxP7RtEn9Sfat/pFS2Jvj8p/c9PTD+eo0VcjSCNqWp3yaEIM
nFWfr0tmipMHnO3RKRrxeTLiyp+0yLnoWllfoy6J3tpBlCPTS+A/vDHUkl9/qp3QDAIFol4Vpa7O
Zm4kz+ZML8H2lG7vYpF/1qv9K8fiPWP1JCh2nRy6BlzNrlKWK9Bm89SE3vzYNXb8eWxMHLPvb5Tb
QILBUL2DZ0TwSwSzuq0nOoTIzmGNM2ZK/d0Y9fgd8aibnPOxGTx/MNEg87vW6v4ZI898cgdv+iAE
FcGdGOLmbqBNI9W+uBugc9GyeT3BbtRVA7Yny1Wv9eIjZI3uDBIMrej737s1jCQberrO32GuvB5m
yLvSEg5blg0WCj+qUb44eFo07eXeewOtXodU03OlzozlquWK+U40Q33K0+zNqCtm7bfPecGd/na3
4C9KfCjm5QrZuPXjYlieK1P8E+rLcEQIf9qJtG6edjkc/lmS8yNZpfKjfxuuWZB6jJGJuKKHtZxK
DFOCxDSnyyiW2i+kBtCYUxT+gyX7bdDVTBbFrFmLOSxX15q0C8pD+UNUj/rO/rs9dPiVU/Div1Km
CX/yV5+WYq1j2gvnAI/r+WOsz/WpcwSuzFAddoa63RoE7Eh0QMVERuZGDF1RRNy15mBcCyWNj2YM
gsfs2z3q2+0HyVHkkabiDMd4dWPJiiWYQ0wDcKquD/qcjYfRmKrPSU/1/f4K3b4DAFbYGDAIgI7e
pLLC1LMwTVTjOkOd9l1cnU/z0rqnLs+T4wga9/v98W63obTAJPCWnAkYTfrrterY3Rlkd2wCvGy4
YCZW/yxLgXZvVEXJSWTYcPtAWdWdQszWjMo+AYqArB71pdfDllCEHXQizCtAzvgIUm84ZBrN8lIx
1J09vzWj1GIknIJpBYL1eqiCTK5WsSm71llaB3HXp1+j2l4eF2xU/vVmSrY796I8RK/fHLBmBE28
Brw8N3LLFuK5SRXD/hyxRPsf2vBO/QDZG0KCUeUlish4FFiXrMnx5qPSHxSmXv5zf1U3plf2c4mS
CCeIdFcvUaiPbVYlBQJcIW66vedg/JiG2sl1xZt10uiJcDrYtESHt43deY7pUkXQ4pEojS+Q4uzj
wtyc7n/QxiJCjeFQAFCllr7GjUIBtfKBa5RopXZozVlIaVRWf4Q4Wl0w+MDR9P6Aq4uFTiwPG9ol
xJggfyiAvN41DiiAgg5TFlBZcR+tELnqzoz38ruNUaBA87KAIAFgvM72s6bHwrTNMvg6afGEBWVz
XEp3j+S5OuPyW3Ss8yjj6PA8b5pzjlmnaQX0MzC1ovezPtVOiFr87QzaUvnmjPaMH4GE2JnB1TF4
GRVADEkdNWT6uKuItu86DZZFkwWjlRRfMMhpH4YQ01Z0h0Xp+WVaSxpxn4AaR3LH+Ji69NP+5DfA
imZvSg7DGnqpGOY88ahmAerN7ifLIODC5crx6ygUBztZmveK4tW+PYv8r8xsqq/3N9HWxJPr0M4j
mSbflP/8tze+ymj9DmVTBrSZUbicR+NH6Ni1T3zWHXRFL95DDuPWe/OoBpR65APo06PCs9q6y9hM
rTfXZbBANnuOOlW/1PbUfmvVyX0vqvTfBAzGX/fH3NjI7C869g5NrtvqjVYWWbc0QxF4ZW18qEul
9mNFza73R9nYUsAPeIB1ajUg7ld1GpSaAMjVShGgvOv+dGsh0tNYj2l1JbJB7SrXo6LEXikStp+W
HvImVRs2yfP9XyHn77f7XW5scGyU9on0aWOtW1tj53q9ZmVlIIsJf4Xm8M9czJavJL3+5f5IW7P6
AjokQuQiX7+SsVYtuBXmZVCHYXf2ssg6L8aUXu6Psvk93HEvTwWlZTnrv+3SuE3ixmyWImgFqSct
yMYvjdAhU1HeCHd6mTqcPSgpQPSRbtivh2otqxQFJkSB40z6t9HIYIT2Cmf3PWLAMgLWy8EOIhGL
6kgh0srffjQozVDJAJ/rUK5f3UnoxICkTboqWPpUObb9MAd4MvansTTzI/rdRDxTZ+zEOhurCAjJ
MVSq6FLHfzW/oygjTMWGMhgj1TgbYV/63jTu2TFurCKsGHogso8Pfm71aQbC/OT6YRHEWmb6aVJV
l8rQUaFTlOF0f8OseWpyGRmLgohJUi2X8/Uyphm1e1XhtLd13EwXownr1scIJ/+YjXjhnSuA54+R
3QzzcUAPJ33UYewpp2Z26hGXXq/YEwvcmmK0eTCNhx6n38g7Tnkc9Ys28/HDVPxT62MHGR6/0J2c
bXMY3k8QVhTebnRN+6lNa+KdMkjrtnmOxtQJMKBVjvend1WZeZld/ngQibIPckO2r5NMbyavLgJr
8FLDLyhm2kcj74V27qJ4fDDnGKVpMSjiUupIQO6s7sZHeibpAPVwKEhs2NeL62E0Fynt0gS0Powv
ilWOD5rX6ztTubWH0F8mIJfiE5RJV8PQaRjJS/ImiBRT/eopTfihalTnojRae6hSUzlUWPgdhmHp
zpg3egc9neovlpKnOynkxsGhRwthmp6lRjqyupOSqW/0Lo6aABRI8TTYVvGdMlGNimI07Ny0W1ML
5oRsFSQBf8mf8ttNK6pkmTRh10FPT+s0FJDn2ENvbMFKsBLBuNSBgnRC5Le6CaA7hwqZchqoToF6
a8ZO42tGb+CM8nyqZ0rx7cdID8c3+gq/jEykI7EJkIBvwPJZQSgkaoiB1CujT0YH7xt6ar9DpL6Z
Rb4P8BAPCMVY4srVgoVe0xWulgo4ZE7vF9Ae/WKu98767QaVw9AtgP1qkKCuN2ieRQkRapgE0VBz
xuccEoJvNblXPQ1pPoZf9bhb1Idx1FvjPKhDApg9twrlRAdgSV0fQQ6hB/evhrVcy8sMy7aoJOSS
oKxju7AqWt2JWxEU1WxMvFsq4eNsRjm90YkNd1LzcA6qplwcP3aF949B9Bv68MNU8S6ME9nI6tLU
VxuMQf3JNtof2gw56YyZXPylbaq0QBApTfaYKjeHjMlEBQIMOoRRQozVmpn9UMT4OKUBKjDTO2EX
STCVGTaZWe7tPLebQxFcgKZGQuTm/lI8msS5t6QBbKT0urSx7k9l6lyTJft6fzW2RpJW9CS/AFVv
+LZRXgJhizrBQcttvzOaLsjCyUBYIVNO94dam3q9LDx0V9I4WYji1nx9dQwoFkcYiKUBsab+qzTp
k0FdM7yvCoyuGcvjLP9ZswY/hVBT8WDDunV9LerVH5DcmuxQN71p0NtOlf69VQ3Wc5d1lnJyssQp
D5PuFn+rYWhq/tBOxrfSxRTW17MctOkYGfPe12xO3EtlHnTR7d2v1yD5abiLwBkxKANDLPxaberD
QGNlJ+LbuixI4RHrhvDNWV6FKlhtxgW4ZRGYCQbASz8nj0C3ovP95dkahScbnJv0KKNk9Hp1AOR2
XuY4IrCF5x5FjOxRmcz28e2jcPJ5mwG63LoXYKK7UMzvk8DKZ+uI3Zxxhnf4RjsWudO4wcF+SLCr
ZO28/pYEvkpc4mUZjKkefZxcVLktu8/ffokzCnEkgHJQ+usm86zYY2H0EaOoc3OCh5Se0Yk3dqKM
jY1GH4QKmBRtJ2JdXTuN4pVU/1LugqKenZMTpS3Ki5PrFr5dYd6zsw1uIjemTrJJJLGVGGr9vqd5
jARjt4gAeMh87Qe3gESSwcrz8Cv+PmkxouCqMP6nZmIvs5I77FVSKocm8bZerr0btbQ2dmxZUBFB
6TXGsTGiWoH5pC3GdcJI970WT+O3Aqjbf6gXO79q1fp1f29ujS8lmy0Scxje6xNgh1ZaFI2XBkOR
l/OZqM9tYA9nvRvYXppGmAfWzXML/K4/cWNhdmAsblruBFhyPdezgPgsoAUEBW9D5wyJUAP3lTSI
1SG/GFPLRWwC3frUaaL4HKci0R9qs90rMW9sM4NSLekHkSS7bLXNEEQfUb+1sCUdLWM+hG5RW35C
9RvsLTSGtz9wJJFcNLKkRN6+ju8MBzSGVRRBWY+q7mtYdH+q3Tr6NRmzvRfSbczoq8H017dBaoa1
ZTUhGXuf5u8UV0RHdPpVvxVfFaH+VYZWuXOIVqVeef8gD0CrBSVcrtT1IeqTbqy9ykwDC8XowU8z
MX5pC9SGscJOVFcqKeXT+/u7d81hfhmU5r4lG/0UB9ZI17JFznPA6T7I3Xp5Ruc9Qnpsmq9o3eFm
bRfjecC/+TgJW8NWsxwO4B+aE/Fj83c7F3v0l61J52EEl46LGpCoVZ2L3ZNMre4SWFiCD1aH/mHy
3Oqxj2JxDMmbgIunuBzfn4SNR0xelITVlGxRuV09Yug4pYWtlGmAOfvy3JUAwGpVcf++P8rW8tKJ
gUIoBVLsdfSORA/W7h2BzBK7yrnAIvuMIkH9uQF98CnFr33n0dw6m5wRjiXnhaO+es7sjvC89RTm
0qDePCxTebKiHosaO98T598eiricOiiPzrpJoU72hHFGngZ2o1u+VU9/V6a2HGbP2jNY2VwqaC+A
BOmw3lwBok0UJQO0H8S9KB5VRxkfQmprO+XWjedMKooSRUtW2Y2wsqc2be+MJFqmyJfhQxG20eRP
XrLUpwRV/gYX5sjQj1441c5DEZfxf/e3ylrbS55KdDu4CRBEIrZaZw2L2TpOuxDKp4WLmCPIcfUa
KWgNBMrSpONfhpY42feiLrF1dimqj36izKjP+53nlF/nRNjmUVSiaQ+LJcziVOCkaZ+9ytP2fMc2
FoRf6kEO4A245T+BMy6MuOHstC1ZTZol+TuKGztHZ2sQ9jFtYXqZDLPaykNoUv0FXR0ktO8vJDap
by1ztVMP2TigMrdkE4Nfp1a6esxQECoGKQsaWGPjfNLCOfnQWlPyv7lys681sfqeXcDWgFIriXrB
S8dy9Z45IBqVOB+iQCnL+tglaGl2UzS/d5Xlh0Hz+3R/V72ElqsggUid3ihIV5nhrypPVYhdx1gO
cdDldfls2Ets+lD5YutIz7v4rI3hUL53Q9WGK0jH8zr2y0B53xznB3tedOts9KkrjoVsuf1PiNzI
wQWIeD7aXT4YvjqnUXjoRDGZh37SNbDEmhFHJ9tLjJSqtmtQh4Hjo/hFLjTlUDZRioCulOA5Z2pe
nj1HKM1DHbpG5zdTJoxjLpyGrjX4S+fcaFOZvP2OpCBOQMH7R365npFSL0wXGisaMrM5n0YXAyXI
NsYx7Np5Z6itxaarSizOsZYFqtfxRMY/Gimvwg+YvDkIC7340nVl9hPuonpIUkX/k91FLRMhEDSj
eNhX2zmEV2HmEaauo9Y7x6g0niLNJN/Eie1hWZQ96cOtM0rDk1o/l5d0pXr9fUueqj3gHTxkVbU9
JoYVHSvMeXZu5o2XBpw0UlSyQ33bnVbRIY9qz1aumt6pULtq7V2bN+0nBEHSz/ePy9YH/T6UXNDf
apYQxFBndpFRarGrO5hKml+cEjGqPxgFpgFFASATiCi9HsW2lykeJGMmyprGT6mLX+ji7XmAbjxo
NA0BHSL9JpnMqws0S+Ipw8chCkLHwBAk1ZQTdPDkDK1Wf8jtJr5EbqYeo4w77/73bW177wWVZ8LZ
QBv09ff1aqfDO+KE9dOcHFqO/KUcMs33Uj53HHLrcH+8jQiS0iVmkVJLhGB6tes9aGHkoQ6SZeas
PJut5p5Tyn/nOcJhDg2VDOLsvAcI3BxUmj3QFeJ/1jWqjmZrJiw3DkZND0/puAyHvomtAEka5ziU
Vnf1qKnuRK0bRwF5J8ww0YODo+rJ/fvb/nRauw4VpUXvxi20pyq1O5Jdp/+mDJ5xvj+pm0PBowKd
yzPPEX89FIaN9uBmvL9Fkrjn3g4zP1fy6Mmth19/MBI5HhByHmBrTWgShZdbeYUim2vVdX/QEgwU
aLCV+Y8cW8w97PEauCrjLAg+BHicPd7gG/2AKYqrLo3joO36/tF0lfTsYHdv+K4b2Z/bETW/k5Uv
S34ww9b8aZZG/Vgveb7Xnv3//BDZ/OKw0Fpcbduoqp26zFAjT7TaOMZanV4w/urPo15hZTp4Cjlg
PTAVWukeUM3iVgr75nR/8jfOqrwdeKNgz5GE6a+XGVZPMVoTeuxt2iOlJpxfuaG3SDqlFoUV2/mD
DWzQ9KOyC5Cfyt7r4bJyNPWwlFbysr53LKc+gZ7YxX934KP3hCk3bnN2E30uqsgUrNdNjalccHkp
K+Wa5ON4gJnXPMypqgb3Z3DroEjwolRnBRe8fgTnvLZ7K4P8O1VJOxwt8FrXOYXW5Q9dYvy4P9jm
cpEHob8jxc7W7a54VO2y1GEcxtC3rEPRlaxcqNEFEaV2HBfygp0V2xoRCgKCWxS6zBsjrcp0Jt4W
OOwwEdDJd828B8YgovApU+y5O1pZ7qg7F/rWwlEYoYUvQaE3ENS6UkjUsj4KRCI4hrnpQRKw90bZ
usEJy4grqDzc1rFDuEW09gjFm0LpAWLYmAdfGghrZ1Tmu3cdXQh8x43Yutxfw40NI1vN6GvC+IPs
tIoKvZHiUlyobEtLaA9xXCan1BgdPwQ2sLN4ax8fednZErggW1Gwmm25ur89GKh+L7MnhiQY4ihX
L3oedvUxL7JwOfSj3ijfwtGq7bOR63lyLWxLqQ9h0YKM0ZcQaIwqVPez6sb0UaPUKK9pnw9fs7wV
9llYoaXuBA5bM/P7r13diI0yi6xrc7RFAI4czXlAvG7sdB9LzTd62/+/iQEvpqPWjlvTOvHLWkH/
jh419Z9l+KJOS3koC1rHhtLWH8q+Mo9t1/U7Ky9XdpWMSZIUESTYarL9VfKH9HJTlw0xg1N44rkb
tdm3FS0+9DhpH1w7U45oYJg/WB71OPRe/nx/420cZVA5UpiBWqN8Bl9vhqGM7W4UURzYemEUx6jJ
aJy6Vpfrl2jCmMOfVaffy4E2wlDSA0BQBLpkJes8PkeQDCAmbgqeoifvtL5sz9Y4pv6iZBqbiBKr
hgUgUMH4jdSblyUmOCNKoudCkXz1uVNUiVQHgxkoVWh/KB21ouEXawddNM7Owm7NLKQbNA8lGI+2
yOuZdWYbrF4ueyEilCF9bWiX3E71i11RuYzUetk5KVuzCpeCrAj4AaSU1YCiz4UBQlAEcTRE38c2
rQBc1eLUWNrsPCRt75U+V6Z3JntX8p3BX/701T7GrZRAm5wPsOu6VGX1WkhXu2Zm+1j0EEcVsz5m
8DjiBwPRk+YUiXKg3zlE8dHoSHnpgsSq7jeGW3xQ4nb8GjUKsNg00tviA5TTxjpUkRY+OEbfpc9h
mHTPXuM279HkxQ+1qtxqOTeuVRY7J2LjoYFuCo2JGxIbxfXmnJq4NpEijYO6EtMHTEa1yO+xoDrf
P3hbw3j0TMhPaBjdVJmgPaUoEGZxUAzK/Oj2iCoVprMnArpxeyIdi2QGWxAt5XU8abfW0tujnQeV
BevlaMBAQRdbqUDImZSFf97/Jn1jC7pocAHwoXkKgmr1jA2YPFWpbJaERutG57CtpsEHoaV/TnJz
7A92XBWRzzbt9Musz5Xw0ef0YFi305z9zHVLLGe+I8mOs5j7Xwaab8vBnPQmuzqlwx8w5QoK9L3n
hu2lXKLpeYSaMX4w1TgaP3e2HaUHs8DP49DXYaQ8oGhb82INffbOjPriGWbTUu8s5MYUw+RDRAfo
HUWW9X5BCCXvnd7IiZaLfDmE9TBejMiMq6AX/H0nDFpTteUNhkcq4B8YP/BR18MtWdENuPsxxcmg
uQd0rjLt0Odqk/uFlUX9Ida7/GeHeWL1qEIdVy9VpIjRtyOHAhO40tb1laHReurzBrqM45JX9fH+
PtiaEhhx4PqJ6RHCWN2yharlyzSAty+Ey/qrVX9Wprn1rSx7o9bly3RAGgX2CY8MxPdqqM4s4xhH
lyxAKFU7I4bW/RPmYXHo9aX47+1fhXo0XA/ZXaU/9PpCj2R3u0ICJlC70j3PqWEfO3RODnZafLk/
0tYx4n0CIEd5FkndVbFkDNM+Xdo8C6jG/MzyxD15qE/6KqIpz6Y3DgesXNLjqFViJ5XYuJRe3H+k
gywguHUwEnZWpOYWs1mWXXUy5tl5PwP+env/VqrCUJVB6AvVkNUtkbVmVrRNy/bAru26pEp1iif8
vpRe21N2l9Hh6lViKOqRvExAlNYhXdKpYa6pgg9yo/ghzsfi0NhkZEk/azxASnyA4l9+vb98G9vf
AwHBDgGOcIt3DjtpgDJAnUnmpgUM1YbvhIZhW+kkOyCSjY0ieYYYKBFj3OrsdInuNdzGaTBOyrAE
no5c70PMZVodamOC3bGIcpqeBqCm9ucocvVw7zraiHJkN4ZLmQfmFvbQzU2uRqUKgUc1k39ChZo9
XtKx+KLZWVb7rWPnXxDrolKL9J+wPylzBdGmIeK1/d4ykw96h4f3ZUCR4R0YL4xlqzGKTD8Lodee
7q/LxmYg6aExyYsIM3hdVEocc+hFSjetIiS75Ppk+6WaLtfSMpZDlhPfh8k07JC9N5cIkCbZJPUl
ugyvbw23Kkc1dIY06J3M+KF5ZfZ1LouRvNyML6Lt0sec+eV5U63g/uduFZOIMDjFPMdkzOuhqR7N
BWaQaaA7c4yNdw4V24epsohDhhR7feSlyTIERcqqOAxDqhnY3Ln/R9l5LMeNbN36iRABb6YAqoqe
FEUnThCUSMJlwgOZiae/X53R7dMdp+Of9ECtUDnkzr3XXsZDor2N1uP/fjP/dCaQAJyp4zSHLCr/
+jUsncfsHAUC98lwjFPme/etLv3xHN1iL/pfful/qGOoZBDJgMWe25/zu/n/RlymbFn1AxcQ1L8I
mcOMESP+cvn//TPR74JGnOVrf/MhKulXAA5XXkU40Q9ItF5a2aY7lNyL//KB/umY0YwCaCPDPkOi
f/1ApA+2o7WEKNiCoj3NUkZ15ukqetWtqjz2BWv3/H/9cKhw4RHBp6KZo7P56ytiCoxoP2nkpSsw
b09jn3RDrBeHJUj7nSj4//1q/wBK0Amz/QRYDiln/y1M6XxgQKugjsRbjKv42jd4SXcyaF8IFWeS
8eUcj9mCQHD4kfSqKtOiSKCPmymwzCnkIjbgw+VWHDoVNtUhHH3VHcbOXYqUGIrR/z//IDgWY810
7joQt/33dOfO+Jp02HxeIiefDnWigyvsVIhFjt32fkmW/V9eL+Dr/utFhkqY7SQcHaRDfwvzgE83
gLv0zWWBdXBG2zFlTUysQ+dt0cW//Bbn+/e/X4vuA4AUMAqZx3/dzziHkZfmLOKSomLmvFo3DNnD
sy11iouE/dQztv8qxDz2pz2a6jUzyDV0ika1KdFKj0ObjouswmtY6fpK6DL5hMQ0rRjBahsdQ6lU
mSN1DVW+NYrb+F/ev/v3989C5D/+mtBEWab+9dGNdjxwoxECVR0500MB3PZbFfR1SD3dPcymIvC/
GBwTVFAyoQK1kd/8lG0rzU3YCTySK/Q09b80PX8/wdjU8HxDjAF4+5tXOd/nStLc+ap2+uHJqa0w
9VSSHDa5Oc/Dql//95fwDy93Ru4puPRYf/ecry1bKbHVAuUc80iFa/nd2uwQmpIQUMffm39Tzfz9
cuXo0hVDCIj/gSvT+JR4qw3g/tRL/agqONnatg3ifT8mGtSsF9idN//S//y9zsNpxpCdWCIaVnbq
f/2lUQP0aNja7XJo7fGwx7M4+0xH/3KRno/Y3x8pVqYMtXQ56Of+e/MVyrqwt1Ykl3M5edUxRMVS
3nUmCg6JY6wqlYpw80xVOvrlLKqfD1Wg5yjHNmEzqYyt7ZMQls49y9LCt0UH5f1QiEreBeNMltrk
yG28QVWyzJnqtOlZM09VCaXHLedTYQrMzsZy0dvDrDoRpvVOznim20KQPrzacsLxPko+JltYb/4Y
yAfJLVsC47nFW1yW1Z6GgrYqh3Zofe84m5m827f+zpHl8mGMFvIm2bX+Ezjb1iCNCLYu81p0HRkf
pRIpjnt4BkIYm1/OR7hKNbBocByXoDLZnkSmfcCpTDzZnWzfosbt3xy9N9OpcsX8UsXg2gen3vc9
FZNSpAGtRdt+YRFT9Zcr2JCVxomoVDoEZLr+VEW3ECCCNrL1T0qFrE4SazXDR1l7YITGjMGjZffx
71olY3Co6cPVySWZrcVGoV2mm9ZiVXojkUuV+Rpo0V6v0jL2NaRxz/u9iaS2UsyV1P6HitbitjUK
F7q6s3dFVidG3Eo3tLjxpmlwHkRXjD9lYBXlhlpEJ/bnrseku7DcUXm3jdezmyUKWNsupTmyOjFd
kqkNMfXTjas1zOBhdZp+1ws+2Sx04TUDvDm1Zh/nbD1n5VxoEKftQsSb+KwKd31jYUynIqEzPK82
FtwXWvAXUliWqsubxbg6xWExIjgIzv1AFl6lxgwCUfkdd4PnZ+gdmz1dOynee1MqxN2yVCwtxjh+
xNjYETDCZPU6BsUwIjGbxK8FR1eRufFMT2647BI4bhD3DoSPyDGFzePsqdwFVB0xdQmcKxTzn0WJ
/VrmOJA9oOOXpszhqSUiB+7VL4WpnDvamOUXJKKlO1TD3E6HTZRqSiey7tY0xO5fZHGC1W82Bfv8
zRkP8g16xQ8zJ12d1mYJb6xujaHaRSweZe+0TsYk0mZNMYRrtiVV/cOaJ2x/A/yU1xSZ/3rdNrHo
Cdvsp5dybMV1E3jdyerk8Nt4oUxObmucIZ/JzRBZggnxj3rpwya1OnfTGY9/2xCTiKNLOu1B9OVs
XvG2k5R31Te61gdUNWSDdbbwRL7Y3DM31Ti6iEvawb+qwKv71B7UfL3WjYG5G5XFD2e367eEK1Rg
q16XP/u2aJ7sYNzfK6uZ9yyoK8dkjVuUf0hCqqy0djdRZy0qyzK1iCEzedFGXXwxOIt+8dzRe0gG
4a1p3Zfti2734Dkp/VVl+2jCu1XCLM2rOlZ/et8ybrpuPfjlFMd9hYJr9ZD+z0ODgXckazuv+s2s
adLvm8Wfr8mhidepIGmib+4xaC0dPlkdjU2+zn0w5p6Za/MH2R5HeU7qoMp79n/iwlpG/0ayMrvf
iyrJJQp1nEwInTQptEN/z5YN+W/es9yTqcS7L5NiVo+WF05zbhbl3vulJ/hP0E25HPZYZnpXQZXJ
ZO3e6nYS38TmesiGu8Hh1zVltPAUdt3DaEi1zwJTr69VKeYyG3Up95T8Ew7INukFZ+igG3+3AaFX
aUExk/lMQm1xXKowfAntRn3PYSxevG5t9WEJtyXIkjmsHoLBCssTfHKEQKYb1zKvxBSsULQAAnMa
/sShyymLOVWl5Z78uZXl0etZIqVbOU+3unXtlkon1XPhuoBfnU/fnPZR4/2p7bqsDmbCMOrYtiYG
2mH78svbu6bKY6Ay4loxgXuerapYM1mHwSv43rQcGquc+hRd5v5tsec9y9h0vKe7Y5lXgre7KUtK
S15MPkN1psbWwWwCX9Y2D3lmktSxhu4BjVvzBsECDtg2L5tOk8Re3suyGAlP6nr7g7yI5VXAtcDC
YHbbdxGYcDyU2PqFaaIWfB+jmtfKmro+ayxQmwVpU9TDt6qhEOVTEDbysG06irIxtsW9ixzgh4Mq
QWeLrqqF0LXKe0HJDQZp12s8PBeLHS4w0rbuYz8TTDiOjjUd9rIjOtGNSBr0HbnYOUlvy5TFUaVf
BlQ6tKZE1gakPXVEVLd4a+KHQoqBk+6Ti3EmoC0ev2G379EhtlQEByeyoC/AU8VE1cc/8LK3i6A4
zf1wVvxFfs2X4moQ/yxoW9fKusF15KFRlvsCPNCPmL0qCHpr33ufs0ySW9RHyA0jg8YlHWW/dmRb
CvPD09twE7TVHKV+OUFu4ops7407mWe/b/fnXow8qxiFhd9xQR936HfaaWpH617ppsXzVUxlPB59
TWxdmgzrYqBVYgeaWo30xY03bv5lXa7VR9lTFkhHrKo2M802Ps++V7XHZkPksgHz91dY8ewj6x9/
vtTD7HwQPtgQjzHwL6y4vdeU+dUuD90Uqe9h2z0stRH2gCbLmTJoz31yi8ihKHOzmujkuN08Zl4R
hF2G5+fyFXSFCNJ9sKvq2JglkpyyMvlGxD0RIUs1sdK957bMJDTAijDXmihQdtDye63Dbae3qHqw
6F74JnWgFSyZU06lSB3VJfdVWWGaYptAZ0YQbpX63ti8bWKtvvrBVVteRDI2oNpW+KP07J7zH1h+
x8ZJBDQYuJpCUOJibUd+59Rfu/l+j911zgwt82NhIYc7ztT+yzXURZJrWdAcD9xELlihWWPo1DXO
t0j1uHXDsJheXb93d0g4Zfs0mT0Rh66HAJuSJhXfD/gNbHmkC57J3l30fNGiVvvyOqt7aK2OQJ1A
+lJlZRwPbaaaZNO5ac9Viy2G+aHLvg4vGrepb7GqIr5iJq4PPkcwbQ8tCRLmZHpE/keqhP0Qkwiv
aQocc+hXOSR3jPDND+ItmH0nf4xk3gUGqpuxznQJ7htDRd5LMRzs2hZLOpQ21w6JbVWEIY6w6xvL
Koc+XaZeDJlCbMH9uOmBI0q1/+r2pXnALo3p3/ErMmNJJdndi33p9GfirOVpDrsg4bws+qkPTX9d
GW95sm3JNYjlPvuHbpzHIu1dKmxGnoRUqfRtLn+rbbFJiSN4B+Gkwl8ibjhh9j55V0Uj44VPAPSZ
FhNFOXOEGsjPs6qtT0u3D2+Z5WqdRhjYDrnfeKt92NvedTNdjdTFydNBkEPSgUYkcGdwOSJJfA8J
iGSOqKiKNrWUKToev8q6mTGlkOkwzhv/s96S+16wt+OeiUgVLlSi1Glb2BmyPxM0Xg2pAV+DG6w1
ynyaWOiUkqBSMbs8K4VZ20/yb3WBVXLl/JRyKJ+tYE3eotnmki8FNX1tiHk6qaoqpuNESibWRKHr
TCDUg9WTYqNDiwe+s1ihhF3/tiX2NoDctesFua9VdyF07T3JaRUe84dTe+kwuXAak3VyuqM9Wj6E
7gCORs5WA/NDW3XFvR+fI5Urn00xXKQAq0smLEFYp3ErdaxY1Sx4kFnYQGvkZWtqhUH7e3W7fbro
/Mp6lNLGpGiGqP7snAkiWTBhoJY2IfTxFHaEe9FJS7O/wwGW6DGt1p9JPYx21i7x9j7bTnlTkSVj
snbyxHjBnOw0GZIKbhKLYaelPZT+3eQXHbvBuHKulLEcdZLQ7uZUxGp9wiYl4F3bgSDoy4T2ezs0
zZUKC9VmXYRZabaMg34dIe0taeXMoSII2NM6q9ZpW1JsYIqBxHHVVgdnpRHPko7JJudRdbqMVdL0
p2r9DbeipI6alFvGsm8dCyLINcNBJFIX2zRGqc2Vj2Nd93OK9Y/7B9l5QAuSdJhVR+MgD6rpeMh8
glpUiuHH+FBCaexTnAeK397qLC/7ICeda5qPju/pPAlMUssp30y7AJzHup3SgqUl7JtxrH/OzZ7c
I1jg/t9DM6njTJvkp82YlH+W0Ss+WHs6Mgvi0d6ysPAHXhYb4buePdLn5Ad02JUdPkoMA6e0s6b2
rhxsFrCmC/QHgUI4wycOOujM74dZ5YbO67cfONPr2WHMOir6kTdrd9ZvXPtki4Z0jc9FWpolbele
PqTY+HjubDbQZXQAdwX7GHV0LVH/YUTT32IQ1cxCQPCI+nKYWqaJbVRpU/kU4UIHvGGlHExbBDOG
nIGYCm+5hdEQ+FnbDeIP4VHTH79MuDWEj8FbOlbzXudLY/lv/spslvk6Um8MtBQyChY8yZjyfNOW
0q8z49RbldPmDefvR2IpsuzCvAc6HIeU+B5my8DdvXeEonQ+Vr0tOm+DREzol7b+rS5q9RmsEipH
IxmdUsgp1j0de8D4uo6iOG2jdFS6rovmZxbBWB8Imp8RL8CzXLgVtfkla0zo0iWabCvjgm+uCsJQ
qDZTa35bqqyve1fPzY/OgQrUWzJ8qRCKt8dBmQQxQj8k3jUG6PWQx7MsT3ExLW1O3zlAYHHMNpzk
hj1DqifjlfTZRd9BO3FXJmfpuxxrqUVmF+EZMJYl1zjJLNMXoblxmyqz18yAYH/icL6033fL10sa
Qg1qc2p0cadHr/4Ow8Vv8mC2xOPm2nWXnx/q654sFRr3MbTHDF2BS6RDEwG0zQvsOUX3+DM24Tpl
s1LazqCEWFx/Vrt+tsWOJi2x9j5IGXL1Rdcko5PSWk3PZWxinUUNDhSpNU3Wh+DS+F3osH9vvXLH
dVkkK7U/6AMm4pCuy/G1E1P+BivJGjHMr0ZEQU2sjp6iI/e++dnYff0BTWb8gf+SfJ/C3YlOenPG
JUswgy/TOTQDN4bs1j6rdhlR/iV04FQy4TAct5X/sa7TcufVvG5akwjyqYdWCqbuXRX4CDQeVw13
dZDZo1YPgv/3KGorsU6hdMyvQsrksdiWJskLC+IVJ2GcuJl9APz0PxKhtILWcLk1xV5lllg96GDx
Hri5Ul393NL7nhIZJ+9qD33qeNI1AfUOm/p0GIrkC8+fsU1pBqfpkEyFL474IsRN5sUVBdUUSr7S
NTo3Cv/0NfWHwCGNPXLm+djbY/yhi8a8+8pdrgLn7FFHdKv5pFzzrMRLwAsmcu2okjAGy9QBAvhc
TBDfr9E+7hnmsfVv+qPET01sdVeIMpYIlGKFcQAeMBaX1bCDI82jvatTk6gGyN5uuD3CfYoSBlpP
nhomc30xkTFmIYoPLOdQzWK+hbdiTFYvcd1zMY1AUJ1V8us34zqJdHY7wXXmGRVfW4Oyn9dqWu+R
fNMM7b6sbmiaGddMJcoOlsS8EUi9uQB29W559IUw/URaDfjvH2Tglj9sckMuOtftH9U+zxZhFsTO
pIUT6z5XRRUN6R5vqsMgIo7rrKoMp2NFUgFctrnmEPuV+L1vTvJuW8vUkLuXOCxkxz1Z0y02bpkO
MSB5tq6D9+TZW//eLIkm5HSKlQJ8ngf7krlxVXSsaqoz0u1sJ6sAlss0iLFdLf2BeSPcxurOthIx
ZnR0lXVEmMi2Ax1k8NhUodPlwl3x0vUAuEzqOyGGJ02k+89QbMT0lVu0c9cn8fzSNrp4VNoripwl
g/s182nu2sRFTxg5Iv6h60XzHmVzViO70XsBJUumbcNQls4FoHbqT0n5sWDnWGayHwdumLKKx8PA
1P7leiqucmzEe66VZfP2NBg8ZKE9xOK7wpPcqSMAzXx0zgq7q2Uft3tLNLKCD7gkD0M4rRRoy94B
NqLJW3ILtLU77EFv8TCw8XZSW+7uVb/2oc8bLsI3vFxQs8Vikz8s36luiQfRIYie7l8js85+Zoe1
flKNW/J9lSa8sqbeiq6gH8cOi6W11JjcllF4RY65/h7wZiP2Af7c9+AbYJnSt7GzltBR6FcWsX4O
gVqn1Cyte0NnZtaTPEv90qQG48l0N+j7iTb2vUvCFZ8alvHPCXFxFQP53PT4Qa7xO7l14mkjW4Gr
QmOTCg8yZhZr9357SJK+qZi0e9c5+HKXIZKqyP7JQtCaLruF2TpNCje8E0HhXWE0nLhpvJXruy4D
+ZsOzv32pGEXUJEjTDjd4GHkMxRRW9Gx7c50KrravkZDOkwQq4te57Eqh4/aW03MCi0pZ0wcknA+
LHs5vWxgbS7Ne9kOB3oBoMVo3WsMo2U1fgt7tGd2QIX8s00l5VOA2ca5inuLk7dr+TC3TvUNQ4cZ
2x3X7Wl3Zn1v/Er94vnwHkNC6H5XoJxtqmfYoVhjFuO7xC/itiz70j3t7VZ+GDrGOJsawx4wiRjG
0r11+9dSbd2vvXXst61zhp8TXkFvlpyn8KTgD96j148+6rosBmwRTdvkIwhcl++Wo0/w0mAV0mS6
Xzss8F8zJkZvotNSZ1gdMbjSqbqf0oDz5zhJhTxzK4dkjb0W4zzbaZ9Cv8A+r3ULSCU+97+dJlgz
J6mRIpmywNZan5IJhIW2pV9eWFy7P5oo6X+uQdVfO2MdtReLtO0qb/EG8TPFZaLTpfJsUlBcchJT
o/zyqbBGU7KHc5tXlVQWZVMrIhz6fgq+OisywKmsfN72esVxsxL14ANtt/ZwYOejroZQ6QjWQ7S8
OKVbjRS10otOHRbSccpzCeWZT4fVgFntGwoR5a0u+oLN6+Bs31AJqSq2qciPZLnUW0e+r/O2j8f8
yQyRZl5YmHIuvUGrIDU9e8R0SFodp7Qe2/uIaqBLkb3EYHENvWwq2Ap06TjUPsEmCxUmlRCwa1Ym
Kw+WV7riawZgAM92bMiY0+x1Rx9uoZP5C6Hruakm5LjIRCiNoyUYifcBV5U0ACg0eQ96WkIlEeJh
bUciqyslw547t0+SrGzG6Uq52LvxFputySUB5rdilEmYEdZkvxR6Cr9n1hc/u3Kjx1hans8Vpu8E
Thj0PuVpthLy+kT36i6Ylae6jurnbfU275kgF/9xhEo2dMd4YOn9ys56/lpH16LGz/FKMupp5q4L
TuQBDLetm6zMM6OcbpwaPscFBnybPJitL95XasclnaGWx2aAQ5GJcOk//bpo8E0vRDzh3xoCPRN1
lzA699v6PM6qAmWlZlenLVrW22RZ0IKTAr99V6M6T2wMiD8C0w4PpnaiDqeDyVM0/428VYPjPrSb
tuvDiECrTuN+Nt+NDL3rvorMUzA47avkKQ1wOh7Vg9He9NE3Y/jSsWgHQatDxs3Oa9ZnAd26v4nI
zZmYiIRirBxdmudNOg2Q0LYFzBIU0nq8G0BXJ+dC9LG3tYAwgQk8oH3b9IsNmylyZQhYMM3lga1A
F9HlNIbO3YYY3B6qySmYuRyvvhrI/+OPO2LUUivWjp1P1Nfnxmq9hxjklHYDKs6XwgTodW1n623i
vThph4e/YS80O8gTmdY/o8XzWa8wInsZjIPmagHTGvJqHs44IFXmDmNZ0aPCctV4aAreDlsNHV4h
jej8o10hEPoUDmrl1Gf5veA6V2x0MgkNJY5cTPQUB2hoCx5uRVgXd4H2bZ1tRiY/OzXq8cLFqtec
NonL6xlcsIcLVzHEHQJX6u0gvK587Sx4ssAXE5AOMYpVmNnYvjZ5Zap9ubbDsikO2tujJO+6MF7S
eh4ilfdQMWLakqV7RLFhGhbzZoSKHSm+iDaZ1E+AiH7OmkTY8Wdli4CtYFxN9tW8OnuQRtyeVTYP
Hu3ZEhei5TDRpp9YDBGGMK8MDmM4jDIfpRwN+CnSjYPndDYDYF3auHElBoLHkbhY7TyQhrNB3eSO
e3VNEQP+d8HZ1XHwPWkfQtnoly1alyRXXrSgYA5ZZaU+5Iv9np9vdLMlZOOWL1s8XHNpy7dtUt5F
0ojxT8sNVl1sMHPbY6yMbI7hOCb3cptlm3NYgBAaNxorxoywTQ69g1o0rdeABrEGYB+O5+vRuSxV
3Ue3DYPCn0L4hNeNm/erXyrT541wui7VuLP0WSLQquA6tzvfQefT2aTAYUt4cqLBXR5MUK/7G6CH
nm93IPDw4NPGVGkhVPmFiq80J4fVnbyWRB4xEqxVJF96PEjdozNihZEDCvrjJdTipjxu0VT1d74Z
Cp2Wao+6SwWcPjGJ+iSFcy5ogkGja3MlPX923ihbTDTJgAqhTms1rWEqau7gO22LOniwEoxPvNRK
jF4OiEfFE11VEV7aWvbTfe+eCWJtHBg3l3a/f/Y1UODHehZvnhYetIUjb7O4q2rbOXiUvOZQl+j9
sm0hMp2q20nnOMblymzK88Mq1VGYuNVYBy/8zb7wr3CjCpfr5Nx0P5MbEus/jbDWmRNM8Ulbxke+
r7me9R3eqyulrbebCa9e4Xm3kdZhfcW0K9sMeUQDkK5UhXNowY0f/unDYEhOQPmyzEQ8sx+pgjLZ
DuwmkpfKJBZcwHF3/3jGn/WjKMJ5PfSqbRMykjda1Hlkk5tJp6/dkxrMqG4xmLWck9XULPUs0lT6
I3Vu/NaeNdnkQhfYNizsQo9id9TnUDbgIG1htKJ5SZzvjX98uwGCG9ujB4i5PEcVNehk9o7hke/H
ue9t1GfZgEKBDhcbHi9zsBdZblyrqy/WYSNgD7ue9cYhVXH65GKJVcbmqXMerGKMvayKh8R68Gng
Bswa9nW7SwoVs6Lk/KsfTr9O6hasOvLfHAxBosOsZ59NS29cddWYWC23nAFnyZgyB3w6Fw5E7veo
5NNtmwP7j8Oee8rjGmj+0lNCDJfAurgLwL/nElnQI8zULS6LiylYhioPwlrNJ3eFTpSiXDHukwAe
mlPZKhtwxwZKz0bT6+62i2buAsEcO+dq6iCoa7xrZCpwghYpRAn72na2BtCp9iaTuYOfLIxGGKRe
JQBvn/tg2DHDTZ+XA4Nr4R3LscAJsKRebDddMvIcseLedb7Q+vQ/m7N4gruqxhZHr3q18p5I6Za3
uRZNcoATEOqs6Jft3W33zc8ShNF7ygO3hBeliJrlOLd7yBSRkFd/cLutW7LJJ7s2n0koNIcChzk3
rxZ/NK9tLF2bZaW/hk/BPDjRVcJulSERX8PMszreOMl3y/M06gKFCzHVfbYhMtXZTLbzntdi2wi/
Xcyy6Kuzr7fJ9e7XzQFVjcvHCnf0NJU1qf4uUV3wyD/OBdnz4V7mRc1Ovi9rgr0Fe/1PJqn5DhOk
0lyw5Kte/eJ8HZEsHts3dqVtdRwSRWcRKPpNNnYWbV4VlnK4asqFe7GtrD3MYYDsbL+XyBtMBow6
eldkGPk/fcZb2HfNgsFdCljZdowNxbq/9MYeZUrwYlywXujY/PbJWhRHe7P94ZlFxMwPszWyvAbI
gAUw18sCxsx+KzwIXUFEhHc2s8ouhbO9AMNX5XHXBW6jKCXCMR/I/oHnHcSLvuvWyLoNoFfEl8AJ
4ZBag1071wHYx/O6FQFgaQUhjB3qbFHBpqQDmvNbn4SkCOZhJoyHNf7sygGEzpFFdVyiMpRpUzNN
Xg17gCcwqYDOI8gsI4YUE956S9KBpMqpmN8r3+n3vFd7XWQy3IeZqLzer/Omg7/za5CSztdjPdWk
kSc6cTH19WzfJy0ayqPcZGzf2vjdUcE3IAN2muxJ6HqQBnjBgRYCUx9RqHA58TDuxLBPM9KeqhGA
vA7MX+vOK6Cf/wjOjhyv7VJVFcvgjW3tYWgK5l4f5nXwcwhre8vXDYPhz2Yp4pFlAXVU0J+D3wDO
2jzoo80QdvInIMu73XWaOrcgvnqHJVDJctGV/rweE/iB1c910hPtBKq47qgtnMQHsZn+QpHG/CTx
o76eiLiecrdedraK8Dxyr3KC7ibymn645JaTMA11DURSLzOLwqn2NtLrvVq+gXcVYVaPcVERCxOs
33JfwhqDALH6l0M5Ycq0IQX5HAZnvlcsv97Qtuv/4CY2i4BlMd4RqNhyiRkCHngiuC02RLf50Zi7
Q2MVeAnREmtMkFl6wS7wjl2HdeAT3jVQ1iOyCL+addb7VUcRVAdL1TEsEEoePvgDaxvFcXMf4V/0
vZ3JFvj7qxdKNCcUp63MJvbYUe52UbgdR581PbIyba1jn0Z70xL/bdvbNtyW2Ipv2BUD0dzAea23
Y9j04/sywY0Co1prkMXE7rDPwNqzoCKWxLHP7o5AX2z79Mo0Ibf7KUiqG1TFU3mqJrN5xx6QGJRg
a9nbzsnudNBsOq8gwK5tSR5XSwy7J5wABefR9qM0QJUmU2156rZmZ5+cakUxyZyZlWEWSO0awrUm
prnVmuv12LXjcFogW5WZR1BVdeOyNJN5saIYvogxyIKFa7rW5EQtr0PWu8bZ86UM+jVjx8CNzTVf
e+y1/dXKTBCVt5q4IYzUOxWD7CVtdbdA4YRJVK0BH6x29kNYO4t3Mkk3/Wq6qbzbUC3Dhal53w6G
wPK4M0e9VNUY3hned5clRbwyfZd1/6q0cD8wQWgf/UAM72XhSJgX2+7vD2fmTXzreBugK9ylGRMb
QO+BOL+431OFg+x73QZDlXpLLGYgEItounIOk/20a6v7cmoO9lHoYumO5CAGwYnDuMQHt4o2ccQ5
ApLU0hsznFwrbPUphFEwZ3NdRsERQdBcPG0rw3I++f75Qvh/lJ1Zb5zKtse/0EUCCih47W568uw4
iZ0XZCc7zBQFFNOnv78+D1cn3lasqyOdl629cUMNa/2n1Qz2d/5jTnc9ULA6r8ycjfyDUpbj7lQ2
rdm+DYM+2i8Fw0weTTLmX73CY+vmqkteyjDqQTBmT/yA7kHHVRAb9mVYAAzjOZ38H12KhWSjafDg
iila2PIcTN96MLdsm2Sd/j0x9rfe5XBDtyCCJbKaYJD3RAN0iBtCfyz2sOszO8nNEntjC5WjN1LG
bggLTAOQ8dpuvmZqjr4WS9D+RjXsVTfeYueIl2ucD+6oqnorVQbG5tt5i6dN85d9GXytsiPSLWYb
ziPI9ZORF9KCSts8BJNe3hy0ODVhkyE9a2gp/QuCrsivGYrIhZ8EQe9diWXo++cJvaTcJ8zl8g5d
xvlydi0g3kO69sLsdC9GNDPuVGNBTWhsCiCl+WRyOXwhmpclallB+6PGy/Y2obx+sCKSnLdNSsgM
O5Jp0sdiJi5gl+mRKSPtmtjeRZ0lmFqKJrY5JO04Pq7DWNNPdy2hMAMMfbRzwwXuKLWqAbguy5kV
0La0t4g5pqU/ImQy084atX2PxQi0TGW6I1eUfjfb17SD/6gxnCGnFgkZ3aUsvZ9lM3fpRrjz6oJi
jrM+IfrjJVBItJueESH1XmSDk+2CefBe6C+QDACiLfU3o4aJG9yM3EkMooXV3uANUeQjt26fxQYQ
trgpVZF/y6ayKndaRY4dl9J06lnqpAn4aAIWRTAldzjazuBNJAvV9tuQTAh3EOP7K5KqaXzrB2sl
TUHnZjiiFGJkgvR9pqmHE9N4dtIt/Tubenj6VTGH2NsYAT23neweB3HVWJlC4dUF+T7zCrJlIzL3
SOcTbfttckm63ndTxwRdzqRSxPx/BW9CC9fA6zis517Xw4QfNV+fnaxImgMJv2SfIdvzhjhhoQL7
orT/WlSpLW90kKRoFdLBSeM5G8DQ7cgKzotlWsCiTOoKDqe7VKiEYvpbRsEhGEkxngOupnaCIgkC
pjk1FSNhdmMTpvMO7VuWITNpgbHGNh2YntuGoIOOkta3panppHhdL7YVMljXtNjIYPahf3fzmEET
obW0EUFwQjPoM+Ur71ZTye6YQ66/rn0OfCbBjkfquLSk0Mgz/TSOeTSe5mx2/gn6LEjiDvz7oVh7
REZclRnOilYGF3qyNjG27ABLyZx5O/hE/0kjpwliLA3JP2QRos25hOjcr4FbF4coqW155vgcyx3l
tnC5IlpNR+yvNhoi+vlsn1I2hgefD//b5n1p6ttB5ocKoXL12nck5W8oOeCkN7ls3CO0QHrGGW+Z
E6bSqLzoYNZ2G9Qz/b0LBKkfVQCavnGbEJCvL0JnvuLcLKatH7VhHF68Y5sBRsE5+gS31gcaowy3
X1pm1RnlcjkjyvR7jOkSpG3PCm/KGweBac0OBOWIMewn56Zbupts4PPv18DYXyDPxscoFNEPt3Fh
vbOe29EGn7ZZPAgV7d95F1nlZoDYzHYQQY7Yl9EMuQEKX6EImwHCjc67Rzl59rRjas6MpdM0bbgZ
EM5NCJf7yY1B3UtIPyd30Y+D0edXJTNNOuxyzpBC5INrPctGKOs6FxQCu0hDA289uySuzs1ca31A
swHyNugkCnZTZfs3FRqw7HFRZBsVzLGue7NFlZLfVMPsNHdinTpIvn7JooOw8vySpN87jzY+TML5
rNydH3SkUszDdjv8M6uhmK5mMGB1R0myXDINwoR6uLGVfYB6pRzxgkG79yBTaogtOumW0zUsvqt+
Kr2NSFy/e1rBfymnyhRsmCJ8tr47Wlvj9VI5sHMr5hL/FvirGvdME/C9r5aqVrFD1jUDHQe5CC9d
yoR3A9FStuspbPNNORWDxWtqo/uCBg34GmLUPiJojl4E6u9iPxiPdRNF1YyUUYjlpxmjhTuw1FDP
KUoaFlUypL+ttovGR6TjEK8etGp372XhgooUsGi6X4UZfyCoLTskrSj3Nnpcg/rgDYih4nSIrJ5U
56Xvt2qW4/1qCnekkE3Uy0AhlOI/UdbL0loUi5Xv4mqKRD1OTyE+kOFnACiMlNybBswxam3nLyuD
Q+z7AcAIyYRrPE8f82nkgkpRxD24cvE8cBA/+t44lf2qo05+Eyj1zaXP0y91WhXRFzcpEI+7a11E
15PdptX9vIoLYhXmoT64yG7R+Apuq23rQvY+rDnI0nXXaR1dO62EX/CGsfzi4zMNbq3BuMWBCihx
Y7eESGFSUTRa4FxW0tHZBmk+Xxc+eFQ8mWD8GXHVjts+a1uO6l7ZDYNgNa1+4jg92D/5b3cFmsR6
E+StQX7R0AnfLwBIakfWV5NsqDRqZre2azVukMV2pGMykg7sfr6kGdB3jVQt7crc445i7DKhbk2G
rewWBRSmXCO2Ke+d6CqjJ0V1EYTt1ubAvZSw+AZ3aoH7BthHQ3lO2ILRdsnBMLelrkNF/dLqZksM
Mn9hGLV293udC+FmF320WeIucn136wCLv+TlVE0bPKDCjY3MpHfTd4rv6PWEN9+Qa4GEuo3ctn+q
wGjX/cKMkstqjADlcGYU1XYN+qbae0hVFqSYdDcFSR5oorivuQTHwH92WoCmLZWuUx9Kq2+7q2ks
8yena+t+O/bFYu3MjEoXRlagWfbAr+9WJnBYe4ad1yJu2jRtz5Oji+zKC9uRSlWMaDR5NdSfTT4t
tw2hCUR86UqRrjoXqqDp7Jue0jtazvhBiuoZx7M8khhqHrXIkA/Num1fJ19Wv+Eiwyem0wCJGzdB
fs8A1BvX9su7Cufz/dSooYtnmAoUnmZxHysKYThv6O5Hb+QSgtMkAonaaOqGbVK5yJ9t04/7qelF
dA1M6cidCbP+B7tBc5UCAUCNOxNTHRRV6EsdjiNmiaVDDrekfvg7nSM3jYu8L+ctwri+PUaZFr9r
C3lrHFSIKmgkmblHdK4u2gA+upzfDBaA73PPHXHhtIN+7626tO+chXN+C43hdieRm2Q9lEjWX1BJ
YYJwlzp8cph83N21iPQGICvpTOAsYaLuTLhwSPfhSIzdOIf+a5aXhTwAdcCWqbTPz0IuEaYGEuyr
I5f6gPRUpnYsfdnVMZpWxHM9HsyrlcpyQWlHwOC5diLnQQ29OiaNQtDk6oQfteRTQiGjbO8cyppT
VnSqfxlry7X3Mis43+nbOWT5I2mSyrwK9KvDhfJ1zoK+22bE44jY9jMRHuucAj/GDeW1VDmNTzZU
kiqJ76VFWVYEU/1zrkLzfVksbc6WtKdTOaSj9xgOa7h4EMv5+stuJ2w9XuNCBUxkib10qPP9q5WD
a4fAvGhw5bY62q/Gp/8Cu52zeu9Ys5NjYZjMfWZZzS8SP+iHF9vufqi8KtQeqRZ65WIcgfZV0yqf
+ryxvzM6rc+e8OFMX+lQ8NTN4RLtlpV7E9WEsHHXdNzDC6X6G6MOp3lnKcNBxoBs5Fm2CJE/17SY
twWay6+ECkC3eTrTPyVatWETllF7JYViinaYGMCcfi3zK6AP1g+Jt3O/DTPX/8Hg8OLbkoe53PQQ
JtmmW5B54L3O13HjVVmODutCHl6HzJ6ZYyfpqSvl4KAUx3SNlGMSlguC0i+kfw0kaTx5a53CW6CT
+CkNbueTHKcVH7W9Bt1eugjFt4k9C30QlGnJhdeP8u0IkRFrK6P6IsFe/czZiNl5aLCtASa6brWz
JsEBayzldVzMlLTXdQ2lgZJfoy1BUYiAvnFpCOKqD60+bqN0viU5aQreVt4kOStUjPZVK70al1Rh
3HGf5ZERcTCJpTxWcvY078vnjKjWasDxM2ZzvqOtIb9+M1NI9sw8gQsBpG/VD7K3MH3xKUS+gxu9
CI5aO3qzW5RXG5TjVX672n2lYysI0XZRkXgeL9drOJsbPSZm32GW6Y+hBegOlbuimu0GB4y5R/va
75gooiIUNwsS35zyG+NeyhixmERvF2lLNtyWcmpvpBz6dCezIZXXgVicNzGTXQyzOk7eAWBpXg59
Hk3ta9nL3t3mIxr580Ut1u4YiwEGAsQXjrvASnF5UVqE4bF3pqK4WbWjftIcL4+cZ2V+wEmT31h9
YNrDNKe5f4VIPHoinir/2QxmIeQMlbOHLLjpGP+lmjyjpSTCe1PLkasZVVWT05UgO91iNsCOBH2b
AjIp2sQ9iWmM89O54GpGiOevDNUeB+8eY5WT7xN3KK6JYV6HuKfULW97Oox9YwS5W5GlO05LRiD+
ZoiPV5wRHo7PkZfktx6dxrxDjjj8kwa2fG4FtqvbMJo6dVw7e3iQ1SzKFxsEYv26puNUH8NhSQfW
KC6SXSP1GFEilLI/FankbuHwc77ODqm328qrOOUo9jl2uQENuaJ0TT1ptE7jHazJeNYOr0LzCICd
/1bWaP1skfHR1xnYRKSDpn616oYKUTrMLjjCGQV57GdVSflUzFnMZNUL5RWKHIES1ex1B6LQ7LSN
TBdvuyi9uHSk5YPar/KtmTPIO2fEKUT1ost1Nze4TONK5ugJR2LYxDGwUJAcCrO6L9KgqNo5CLOr
gx3I5C2Y+FM7kxgSj+Dj7nCNILUyM7KYSxoOWp6hbpbh5IN978tgmTWKB9ZSjSGu6b5nxWi50DyX
BMJO+NN80GCfmkOhDl/xEIsH5BXuG6f6GFy0VGW6B2zU2Rcns02Ltp87enjIyknB4KAyTeKinpeJ
68fPy6Pjpi51drDQXCJzb9TOAh5/VjrzzEEstFpwWqmqbzKXISp4+xJl7u3Mb/vdqJfxuhzLBr0p
4khaJwETeIPxQtnIYvMV8r8WLZMlvSE389FygLc3IKzO0W2rwEbnNePuwbTRFzsCgZorv2i0d8fM
iazbB9YFhunHKL/nD2p+oDPm/WxWeDLqtcXJgBSYtNx+EckM6WHWcUDmS6Q9rphJLf25kCqq48hG
oVbit0OLT1h5eOCMs8ejlSFgRRwR9ZyOgOVPCNQX6mdfu+lN2plmuJ2idTX4IOWKesHGDgF1MeB5
6Q1W+wOYfiIf+aMa8FusO8l2SmzxNVEQu9vWyWl3ZZZFCWK8hsM4ypAMLrbBdj4iH7hOXMuX+wbT
w1VZsugfpE1y0pE+HYE+PRYiukA7VvJclbMBD23U9NtHiLCeaLu6+WBB84ozcnkKzaApxR6pe8VC
KvLyxihnQp2KRv4J9xTqL9apqh4pPqOfSB5LfMMyNXqLpculYyUgNHsKdJa+ojOSy74lytOnk2A2
H44tT7p7Xf+n7SQpT7DvwNx/ulPbTRv0tMUNGFGXn5n0UI/kcZX979nNQLkBg9D9a0IDWUC64Wvn
FO7r3vZNu54VWzndVV6e3+dpXeDQkGzlb9zODV4AlAHpTYZaOjwjLM/FzpTYURFLQuPukmXQV3Ul
imQLghd+14ROlQe8g1Qypi6L9iQ7p8zOjpsrpmsyGAKDDhQT6ZmMPgebTeC9t13l9e33SZXsMtct
CLUkLo0xCH5jD0MM2h1Wdwh1SdsP5gV3yuK26R2j4xS37ljNMSSAl8R1MQFxt5YIvzJXXaFI0cuU
3LDJkFhcmrkvduo55litIZVLIkOOiMDHqBRg9g13vdNz9UeiVcG1mSW2AwkMwOHrTPJmKoP1Oe98
9HI9oHy0rUUC6xaVNj2NW4zLfc1zeCs4FXI2cEsnUrqyybc28gE/FkzemOJa4AuMG8cDoVApuN7G
dCittkHqeuUBOU4Z7t08rL3DbEGWksnVdAc7zJHX6n4R+dELktzbj3kmLvoxv7gbhilRaNzKoL1b
6y5vHti/KjgljjXNJ4wUwMWVZ+4yiZN2q9psRDDKS6QWJ77KtVvH3JAQNIfnqO2a23TB0H6KFlJH
kL+UKz1EvoSoX5Li94rTtTtBb9I+AUlFuX1fW37YbohYKz1WW7FWu3rIfLXroFHf+hoqP5a9pbqt
lmBIlFhr+tDjC5hf9SDgyHIqtjJOEIcEh3aE7Tq2YyepHBmP8FtwReLxkMxn2tmBWzSH0XjjdD84
qgww91XLNzmR488jgjrEsCC6q1DNqX2wB3SvG7Om0BNEPnCwNyl+RXAozc1Tl0hhNnMZOPyhSQHv
AThXIVe2reBXlMm026bunOXbsFu0E9dEWp/miONzi9qSmFN/dYOO+2vu+q/9mK4BPBXTlRRFE6V1
l5rla18m4UMKxeNQOiDp39newExvB2ESemeVYXtuiG/G1VH5/bTxE6lfoUKg7aMmEvSwXobUkJeT
g1lQF5ZHxOROGbtCrkA1gfFyWDBMxTHxOancOx3g/2lBSgNo1SA/pQQr7R4wEHndTsspt7ZF2XO3
JSQ/eqd5RVB+9Oc6/AXngBkLOKhIYzHrWcSrqpev7GLoRMyYyyZ0FuUcREMWLYEKo/ek0R+qaxVN
y3BOtT9+Y4NfJvSNJo3rSKlfYhDLb+S6OQ4ybS1owkKK58Cg+OTSCPE/tQV4ux2pAcYbU110sOZ+
7bZzmiRr3AlB/8Ryv1dopH5Dokc7NIAXLxLIdPe8LuNa8McF1MIT7QbWkjHVd5BUmvJwRvNyonKf
Quryrgs3Klk59URExMMW602jYoZ4+OhfNKfRbs6Ihd9Q1C7fx8gfvgjt9C9zLZdjRUxRftbg1FeS
pLSLiXXCfFMxSAUdryT/H0wrKa41GrhnN+vChtJSOS0ybA5ulrzUc0ymVQKiybgVeQwnKyx3i8iw
BkUTyRtZiNjh0CL0I9LB0iGKhDBt7hkUpl+Iu80e86W0XhzTQOzUktvkmmysSsQAlaO/RfgeXsti
xkjCxB0PIZTNUD9RSgQSdeJOxwsJCrWH6B5cHYXdTe/N7ZvN+OMpNrNHEAGBCnjGZajS4DAzvyMC
EURy9DgsQUSDx92zoVmKvvVo8XJ8M4kJiBlK/CcfNXMBRePOT7Je9ffAKxk7JRyVvQ6cenNcgT+/
aQvF1waRcTofSKW3X1kSJIfSptj0RXKa7wiY8C6JeavvMUekK8u4j0zf3zPnpUNULVbnZ6DXhm4E
Hq7ZKUma9i5dZfslJ/1HxLo16X1OhNQvLnMZ7CxTLS6NtCNQ1jZV9dbA1M1I0LWkr1knD5WdKKG0
ulEhJ1oFxfza4llFGxuW/lG6NGfbDN094JFLBvMm6Min2LpOBqPhzWlERkVOnNEAQWMOZarGhGt+
Cp6ZxD7hbxG1f5fKlF7IKSLxPCbSdQ9GyfmhyKu0ugoQrvwO5Jg/91bLXq7ZW/+BSFezI/Gullui
kbJvUqliPOp8xa8hUxkdrUi40y3+MOZ8jdFs0FO6uVjOYYDqlOJxBA1RJTNMN+UwBy/LNCMTmE00
JIcSWvrKwbSX71ump9iURv0FNsYQ6R1Wa12ujR4mc3Kx4EW7oKRpxXE4RfIKlrSv2YSav8IyCiAa
n2ZRwoGSKbHznaFob5s0IeKC1Wt/LTktmgOSLWY9WaJc+scyMMV92S/rTwe3w2l2cFVeeHIG0g+j
0ilT4xd/xZwUAlhHSRC5W6+lCjg1gfZspCgWmXNenpXpwSebAVLe91S6mz3qywOIfOb8mPt5elLe
aPV7TI3BzTqkdXcIiIR4yQ2dBfBqWz8i6GymzeTz4lgGJBVsuTFJ25iSYH1UlfGXDUDCgnq3s8hh
S50ANYuxFloeuv0lPaZglLFrzzD8RV47HoXLqH8NbkiTMCAtGDbDFMwe3c6aPNSmFtZeYCD4aVeV
CE7e5Ip/zNr6NdBKYN8na1kjuVeheb6MkEYsgvGfUsFrIv+8IrRk1DupIXcN2VVImSGTzHlpR3/d
YzZv7kMAcG4NEkhfJwz0gOah379GQZ1ZJwO89kXjTyg2WKLz2wEVcQEH1Hr3DlA4q2wRcAHuovLk
Bv9hjs+z7KK73qmq+YAvkyG87oWRQUGjv1jOADBlN26Uxf5QabaP1Q3mLprSOY2XqWKUWE/yuzpy
PFFxRbXDQF+WY8XooDksK9aTJEskb9COZCnsGCfREIpD63o++p3/IET1xRkKtsE1tV3wd1/5ah5Z
cTUqJgqnDCaGDBeDNNCBs3oruyy6K7jeSIfhIvkRYO/qznmWpG5szRL8AUBiErEkYyTfYb2Vj26y
OkjeRZvVjKvo5P2QaU753lDkWbXGHUskDro9gAsIuQ18Qip2a5m04GtuK/c2vBQapyYT/tbAvYA/
2rZ6pEijkJuU7WB16zmmDqsvlrvK4QzdjAs02uQX+aWE7sCb1zEoQMZUnm3zGR3wZkwYpnQlWrvq
L3YUSsk3ehopSQTx3TveM3eJ79tMDMNPvzx45HF9T5TuCV/IBDr8NecE2ZPaNXRnmw7mMZ1kiQ3f
b3MkQhiqxo0qkKPfADsAhKWq974lYZncD+ma3NgwNcmVp4JVbsncsKY4iian3qyLEyxXbeqRnzYP
dv2b6YPti5WZ5NuCeHQ9lSRy/Yb8yBlo1iCB2IAqjqSC6wxszEmi+pp4aA5d4Y3ZG3lGmTwQKsew
xGWploD2h1iEkyVbfZdk2gGBD2i8Yr+D6uMzZA0+Jj9IxFFaiOjx4wcrasZOd3AQKnR2XlPrbcmw
Qf8ILQZVgTqmSHbeKkPEayidmb1RVqZ5xPNg7pfCjA+iVj3HNIL2HjV+Nn/vvEt/gn9kPJPFgGws
LGs5XXHGJfYXViNGimARzYhkzfedOE0ASzCCol/b0JhegvftYbpKwhmtpG/5pGVC3tXbIEwdO92U
jFj6R8OwXyRrOI03gPbji3FCFOD0Kd1jNrRI9knDuVKopPw4WaDgyG1K8aMlIs1/pdo48w7JONEv
l8wMd7Mi+Uj2PrjLQGCAiL77iZt9I6pdfSnnnI2Te81wXAJl29AwmXeFQSd1NwWLhuh/6p0i9ktB
qsSS29FBRYW4hpUdGqZxA3PfNaZCkwNQ7T8NUTj2m9aIjo2A/CcBTki5MT3Kx/52TXIdbVLCqvxt
7zQXF3dKXRNbqVM8B32h172GaDH3/KnzY8flRDC/pSMQ1MAXQ7xiN0BPyd0V8Lp8GM7aW/tvRD7B
/lRV2P7so1F2GycNQq6KyuDcQMSBZsTrBpSA6WU4wrYQSZ0fOntG6UMoDqM7QINEf+uuUf4E1B/4
tyzEisxQNzBJ7GifOw3wH+o8NaitAS19ncZ2OZEIw7866pj4Y3ILCrkShYefkZB/3i2eK+AjgFei
HWSx68ZpKPY9kbYZDVY23rruaF9CBMLsZl2FFX5JE295qi+bEXiioMttVRQ82ShAiDfw2/Iq7cJK
kLAT9c8jpOd8qPHY39ZcCIxTaxgLm0I7Ka4GM/0YiIb+h8QE79qzao9oIxkm4Tb1EFGfcbLZJDi3
aj6RTuSfu46RixuMLagiVior1it9vv/DARD97qDQpGxCcwSgiX1TfgncSrTx2I0BSTdcyNsek9GJ
IIpRH/hnWbnppxnzTeUGrb0TOIvqfeiZ5UclJ5DtdcyidOfSAdc/AGXDGIvvBdIRHXUz7Z0ljggK
zXkUIziSFWqfukT60SvsmVthwneyy/1AOjR+iWoSTySx2V/m3q1+WqyTl76e1U3mpcvFNpJwgvrJ
0vzEqG9fHMoOcFlEiN0/WW0xzA7+JZg3C/fXVcRKX64qr67urbIo/e2KLrjY+BKpwTPJGCluN+YQ
404jnhncfqVT5J6BbN4Nczs9zkWxDo8Kug7fVNQN32owSaShBNE/o7CYwgPyMaFRATWclAyFlP5G
axrP42Qrq/8BMW43W3fKdXsNrqHOivpqPXTIYtw4s1MLSwMSLkJ66jl7oA5xfzhpQvXZrMhG0GwP
aOBWu9ADcTpMfthoeCUFrCza4rCu0YKjrKkontvAjlhzWeNRJnMAzvuaFo5TQPVOe4fMtbzFTNMV
11Nb+UiB7BrRVZmKBrVw4aWxD5bcUkKOFx5Uk8L4QAoa1nXfycPmhEomEFt0WckrCVxpcd8avyv2
jMJwm7hzowlRZujqWwY4a71xcpu/GqON657dEPk3Ku2wOlROXWVnAFJF3cZ4ohFVVr/Yz0PYWr/o
xhve7qTkwxLUHtLLpeiCDbGRJv+ikX7tRTovJq7cmY5/dcceAaxI1B5VXXHvkHREVJRS7Xqbay0Y
O4vVhgFwqG/T+vZ/UAYG1pAP0ykIx+xMPGcrb0Y3T6LNKpfZ2f2Pm4jOQxRbn9ZkZFKWUzdtQ+SO
11TxRCrwvEeFbiv+UyuiBFW0y7HtlkbGleHGWgwfDuNEOX2S7vlBkGhAgUO8Jumu9CiXf/5f0biQ
nwtET2tOBEbbW8dXAl0I+l2XPvOzcOhL0Oa7IFFCQsBYA6Io+d+7INHikhaKo8ecDDEJu4TQozgP
3PB2IRxmC0Ikf1jJSj8RUQfCaaM9U1TjGAEL8Un65kdBkVIwOh5aSDKW6V0kqMWSBi6zzamX67A3
5GESk52Ph7+Hbn6QgRlIwuFCV1ymOoh3cZRWCoy70IacTNJ94QOm3wUK8wu3aJ3AD2iidIUh++8P
dT58ywTgO+iZGR70fqZJgwVySgAdT9M4OvfIGMKD5zrW1oOQ2VN1kVyEviau+2DdtVOpNww3jbbt
pD4byvvR0iK26//+kEsm6X8tLdKWOtkFvOSxrknfQ2YVhk5+hV10/GRE64efE7kGA6Euwe7/SngN
5qCSXmdOAfzxQYTCvw2Ijfsks/rDp0hP8raEQNj27nOO6FOMg0L05DKdFXTK849q6vz479/vw0Xz
X095l4wthjRAhTWbU4sp+sSEijQOYYe+k8TVnIsOISU13/jJfvjgUzHyx2aIqWNL5gq/+2kMkI8A
Gj1zkuQhxn67DLemnBLC27D9/f33ffAW0YKiqgmQK5FW/y4A3RC2hB6kMCcG1bn4Z4cg3COVhDz/
/z7HZTXYguk3DlG07w+brOE4R8TC6it6catWF6noOqefrIl/5+ryFMpI4Uk8kv9KnCWsEV24z8pL
iFvch0q7X5NotubzmhfuCRwwcT8ZzX75/n8eosyjYqQkZ5ckQP79WncZdSLJI+pPlAjmW+bTZlhF
VcZzE6REKl+y/stAkf6WuO4nwbf/GdTx7tmSoQlRQOY481bl5dv+946GdcEIlq+nYbQC51Qi9CV6
ybMiGuC2cdVplOgOT52hHjvCCgSaNsXxz8bgTtiXdqTpqxI8xXD05Lb4lVzqLZaIxD822GkREdTk
gMK0hlF6rqUPC98i795UWPLrmHFQKGRrMk9QClar9yS7VbSfHJ//Xp6kXHMxeChmPGbXvJs+6ESV
yvPcXU5ZWAZPBEWhY1gz++Hvi/Pf++3ylMt64YRmONK7/daVVunBaSxQVcQMZNY0YC7M3NPUrv3h
74/68AdFQRRGHhGKxDL9+c1srKprmEoexbzsuPRAZi/SwU929Uc/iCEXTJATgRcAtP/5FAKkoq6L
PIYMIibaLr1P9MFKU4dn4bNpgx9sAJBNG2yVrkfCyv35KLTNDb7FcD6lNEhqU9UT+VBmukQaEWDo
ZtfErGavU2SQ3bqVtWSfHCyX//67TRDyeMeTWFbhBd4dYKCpRW08PZ+ASywgxBq+Vk3I9EAcrrS2
i10g1GdDyD94vyEIoM+kMo4ZJjf/+aPbpM0LOXTLqbByRnoEUxXLzkyxIPbm//8pedRlToLHBA8G
Sf75qDQoCJEvWZuFNz977mxwd8H1BsKrP3nSh2/yv570btEM2iJCxtTLaaAIfUS7Fdw2kVqwxrjj
SZNyAicbBvu/74cPHxrBJgoG6dhUHH/+PPxwNNAhho4e8cYbOyb9Wbc0L2HjOje1Y9zXBeb17e8P
/ejzedx5Hi/VC+33eeHY1lJInXI6pXhczrrGY2V5OB6AqLtPXupHjwoD10OLFzkuiYR//j6yp2lR
p3Y+TR6h4JOnMR/l4z9mnqJPbqIP3iTiCduH9uAuYAbVn0/Si6ea0QmmU9GPwz0pomK/MDzkK9Su
vg6TFPlibv/8+4v88JmMCsJzxh2IMvPPZ+YLiKJzoUdHZME1rG9fXVVEzO/ymeAkMgJs4n8W1OTe
8e8P/vdFLxyH+4B5tHZwGfDx54PRwjUluUiaS8/PsE9DtlfMwPilaqP+EYSUpJ98x3+f2zzQs33u
WQZ9BO+HZnVsvClze02WvdXTM5IlV5d5/8k3/PgplLQUzy5n97vV4vQN6Y7zoE+1mpGPRMj2H6Ii
cD/5Mf9elPwYZtGGXK3uvz+bA3TqjcnQnbqJPDPUO/16CMATp11GevHvv3+qDx4WXG5vpnIR6euH
7z4V7NYidZ4NJwJ3rKuB8YP7bE7q28VuPxu4dFnif94FgghOqqHAuQxVeD+ZK5p8H0Ih6U9t2+vh
F3nNdFGuWapbAgpRTY+Qj+MZk09yzwSjik7X4ar/+8/94BMSgsT2425nGNz7toQEyDUpgVRPfpKZ
a3swyF3wG337+1M+eqlUKxHdHPOD/Pe3XpivivFSypyy2s32yVq/4tytY+mhNv77kz7YaZe9zbBv
SfPqvv89kAv/S9qZ7datA2v6iQRI1Hy7ZnlIbMdxhhshcXY0z9T49OdTGuiOZWEJOX2VYG8gXKTI
YrHqH/pQG+zas+JJPbeDE8TUsBGDpufctWckV+W/W07zJsTIV+UJxNW3vBPKAjMFHWkCT62V4YHb
AFUha3JvBcTc0/XZ/UkgF1uGC5x7hyM941fnCPdXDg3TLwQHgyiSAfczu5kN62o65tBzdrAqjJvG
rIv/oMb2PzAjEEfioPoskPneiGcr35MNIwQWJDp52/JGAtk8iErMuAUwvc9o19KmdKJGuYwZ8Prr
c175oq6O4DDhDFckrsG3U7btLLXaKGq9CHTXrdKX5me/ajMIfw2FImQg8Yg5/OuQBgByQqcBQAUj
oUUMAKmT52kUNx4WEyg5mNaR3mtzUJE93+c9jPXrw70/gwyHCSPmKiptRHuRyUw95a5QOrUXamHr
IXhRnBXmujHK+2/GKKS9s2GZSq1usY4puGLD7/3ai6Q7fUBuxzmngQu4epZ6uT6h5VB8KdW2qNVx
81i4Zi3uBaUyUO5vFRrodVfdNIXegFS1i1NgRv+asPwZisOuO2gOuu8sG2nAgCKrU9XDSSS/kLR8
hTjYz6ysYGP9ll9pOdK8T/86ehoCDkkiCwwqwrI/9a1vHQwF+Y7rS7e8E+ZRoNCoPNM1Xl3L90kX
jxo3Rat5GtkIiqum9aLrru2Rs9vHTmrxEVVI9x7PlOY4oHG4cdhWJolTl87Z1shTeIq9nWSCVTLe
RUhGCkAXN7nitJdoJhtcn+TySDNJ0iEbwAtER4dCzttREPOyjIjI4uWJCTc9g4caIeOJj0wEqhs7
mH909pnH+z85imBPQsN5O147KWRDvqJ6NAbVbp9NSfy1rm306K7Pa2Xfs3LkQQ4oGfXdTdCB9hmV
3BKwV/BwhTUdT2gsSQq5cGzQN9gYbuVjgTxlASmHudDBFpeBWVTgxuEf8Gw2ISFVcXzHx7W965PS
59X5+85h9Qj0PDuEamOEtwwcQloxj1lQeJz4xn2JijykwGEUzXNVKmDAHNzdImoqQXjKjWbE/aIS
gut2QiUT/Gon9koQaQieOK0dnQJXrS/sba3Z144LwrmawhEXBMIqtHT6eY9FnUvlgKCO9TCB1aF0
kyq6cbL6JHK/Icw8ooZSig78NXwCQVMMo5ObwVeTdo+CTB7ucelRwY6D+Bw37t+1D+zg1Kap9Dxs
ChZvN9IQCHRnUC31QtWJvQm+4S5W0oJiAmSz68u+ckYom7LsWLmvlJLiGCEL9OQnZLPC7ouNg40H
Ha0/tEZb/jeM3Ybb8nzHLD6yTutA56DM9ZHlg8Gp+zafVIbDpg9doSnIfmM06XwOcKrYI34rPqLt
gfNzhl/J9Yn+Sf7eDW3yVOHFQhl0edtmaRA3VQXcitpuYN6WuRF9BQ/hPnWKY85eqw6admEbfJxa
pfoqsrY6geu3niu/EF96lBA+dpQMj9d/1cqX/lP/BaHOorwr12eDpgVRYmCDCkH7EtSyuUH3o/gM
gi7eWID1oWht0X215rre203lGhNSBorFl5YqmpFFDVrHjPL7QgFg8r+Y1VylFxSBiO+LiznrRIWv
OrclQiZwlxDJlodUCcMnGOfy4fpYKxtYn99PFiVuA6PpxbSqkRQkbpzJAx8wJS8Bud3nATDBfZsi
CvQqxKhsXF6rI8JknCtPOn8sRgyVLAq0JJ88rS9tOPZISoJ6w+mlDajDpsGWM/WynEBg5J7UTboE
ZG3v3m9Np5R2lcjRS8JAHAYB67ErQVIBz8hAigavqqtb/5h5/xmTPUkgJuOh/bjYLCE4ziwwCcC5
XTwBDoHPCQT4XPRp9P851Hz9/JXwyIL+ddA5ozcJJ46OOeYDj1kCNminpKoYN7bm6mKaWMvalo6n
4TInQCrYckJgIJ7b9Nptj8D/uTXS9PcMnr8EU1m+oItbbuzRtaMnYHEZ9LBpKy2vthmUV/Yt1UoT
0tGHAYHBsyzrCDkkONzXj8NagKVs7zCY4Vj28pTHTQ3PO3cHaPqCJkVQVBdoihp0yQTlr57sB1ss
XEoB4G5UabZGno/N398R8dNYGXMmCTJxX2U26Cd3RFR0yN2LMWjtry5swBTUVpFvDK2tjT33cDls
WNs6y2ulMsuOBnzCV+3quuAml34HonGMugMywbGzx2okHA45z6J+bwEx9kZ4rTES/L57g46Wo+1U
CADh3smNAIlr2NGoq42D7+xqs2owK5pEDy+6R/fneP2Dre0NqkAkP/QljHeZeBZmvjYid+ZVqZOe
elexD0gHpGSPqrOx99cCFwmFKsjjiFvL95LaIfFs9NPkdXU1noIibC7Y5RQHNRinuzAsxvP1qa2d
NaQCaQOS5JuUet/uCODAehAg/up1ru+Kk9Hq7T3YFj946PRCOF7mz6oSWtLIp+sD/+kXLe96ECPQ
D7jqyZQXI1sB95yKwIVXKIMo0ZaIjB+1iwuMJ+3Kqc8GOAjnhFNXEh37OglRN6igv4CzHMyvPbIJ
+UdYJ4lAWj6CzuQXRu8cyjFCKt5BXiA5NXC/1UtRdfHnDCW0WSvHL1sIHGEd3IDBnz7HVaeCURpN
Cwgp6DXjuwygY+/hJMnXSU4TehEOEKED7JnqeexjG0SzUw2g8lsU725RzdHxDbq+MCs7gGotGmEu
twlZ9iKsD3HeWHB2B1L5dpYxK7VUuY2TsP8O3DZOT03bRtXp38fUbEpk1Pkp+S/zrhJPibCTChX4
Am79oSrzkW1HZDgCePU1yKodRY//zZh0oA3T1SnpLhKQOqA6PNSMORq2z0fQADRLYsPJVIbhU6e6
GxtuvqMW+w3ABVelqlN+p6/xdqcjUKh3PiL0XpDh3bDzJTY2exPh7i3gzMqRMqhNmzyRLIu8YPEB
XRRiIZ5lg2eg9hCiMKFqCto+GW6laLUmyPyH03QXN2P84/qKroQpw0BimfyZP2gKv53h1MeNpZr0
9gQy49hDWNHoHrHs0btjJ0yx0b5c26fsUc00NORuqMe9Hc3IBjRrIVJ5lZxatI0kQqBGpIjhYMsJ
vRILAfONOLxyhdDCMNmiPF4p8iy2jFOEgdTDagKRhKrmvUxmerAVJhaQx+yHpSj3dm7rwz53pL9x
Z8+7Y7l7aJfO6b9m4gm8GBo1tFxteJ56xJTqQvBPj5kEoFc7RuzhKGtcLGyrDnkdK9Ou7Kp6Y7XX
vq3l8rjGqECndrfYvZSAM5Jzjagg80cHKyEPw4OfEy4s5+ubSFsbyUZDfK79uORf8///K0dINFS1
8qDiu5ImiY9hbFJUhXig5AdUeuiI7NwpK+91u4UbjOdL/r1qqvwCSMt5UbNcB4UIs/Enp6CybiJw
K9JDWpk60vXfuXKcua5wDTEEWRTlsbc/E4yKtN1smDwjhLspWokSeAMLeWOU+bAuvjt8Gdj11BWp
ci+zFkVoOAgiC+lp3Prp2e+ytrwFdh3ctPgDQVTu+lqHV6PFtzZGnKg9Bfn0jTpugTvpkEBtAUCf
n1U7AvRvQyj+1aggu1FSFjomJ5Ow5R5FMdT80OuBYsITE6svPxuhe8SuG9s/LaVB1BZJaFXc8j5M
x4vTVJguW4ad9AiZZjYqwaUc+UhRUiLALwnWd904xj8HIywfjSgIfovSyuTB77UA9q6PAdses1KM
alDKr290VOmCQ6ZYY45DTi9udLXJ8m/XV/IdnJDnikX1XptfgvQil4/AFMFYxBICk2d0G4lXsoKy
/69F7OcL/OqweVCNxuDNG3VWf1u1A4qhOR8m3FNIG3/bgMSzjQtoZaNT0ecoUZ8jKV12ExwNgcu0
0gxPL0C97wJT+8wr33jAe3D4dH3yK7GSNyH9Lof3KFOfA9tfZ0p167wvShNvTYXYgpSbrJDSiW08
hgMJb/SJNkP47w8ayijUIIHRMOQyWAZTJCKk/3XUIDLLupA2uNGpF3jQfB0Nzd7qts3nbXFQHFBB
JgJ680t/mUKEzUhzcdJ0L9PhcOuwFs61hQUAyuvZF+Db/SlTy8fry7pyH7CfKB5bBr0MbQkW4ulo
dzIPDbraNvhThI4E1uJO1j/UlUv2XHWUqYIpuYUCHWwBnlcCEIb0gB2B7hCS3cU37bMJzj1+i6BS
UeiG6oR8FpLq/x7muMhBBtIphUiyRMr1Ed4pyZhbXtKaPd6UNjbbobbld79yFJwZETRDNmnhL6vi
sTRd3yAh8wbk7w8uWl5YrUnlqBd0Dq9/s3d9S+IAb0ATqSrX1Vi9eV3/Ogvg8GHuYtHs1Z0Nu9zK
zDvDkdExUszpYo/2SKU4k1+NttMPoeLEhwnfk41VXTmPM+KEL0fhll+y+A0WHAQ0pWLbM6EdfUlj
UyJqrvmnwunNL/iEB1uN4bVZAyo25rqeABzrzL/or1k7TWqVkH2sOdvNMbQ3octMORRN1ywP9JLw
7Ruxx0n6ARXWIOoxZ5zsjYC3OmuHLJ8UkR+zPC7JqI5DmKo20pyucUpg5e5xy0GvCkjBodDteOvJ
v3JEXJWitSDmz/jtBQYS4ntqxX5re3CeYgeBEDdBqdbID9LB2sQujdn22omeAD4gHOWoDbb21PtH
M653HSXfA/rzzjlCg+bl+iZc+2HUPQ18pAQqMeoiedAKJOh7VTE5u47xZJPi7sy2CzbmvxISWen/
N8oiQpgIJGGGHmF3kSD1yrX3HV968WXojR8dAsA3TS/1jTT1T6NnEYa5aOhY09mFSOMudjbS9KTs
DrdsWWetsittpa1PRT6U2KHgCLyT2LjA00kRDfiYo2cBV6lEYOhexGgK3yWq7L4h1jpecLnxu29R
qhj4PYgcAZ4RpRREQkBqIbEIXTfY132fPPlWj5tRIjprT310Zssr6fBCD0fBATEIGhN3PrOxDxGI
lXOYSDTYdKx/YRwi449lTB1r/gFnEtN/cvwBXFKhz3XFACh+cGh6tB0Q2TWNrRbu6oHUKfXBR4Xg
oBri7YG0EcdCR7qxKIUVo3uKY5K3c13ZanjREjxfd01tuMpOGyP7olntiACDAP0KISv0rfP17bgS
fufWDrsRCglg7MU5caNWm11fLG+i03CMrQB7tFhg7uVm6kYMWLkyGYrK+Aw1nzuGb6edmAk0I0dw
awVR+CuB44RucYk/YVCP9xDfhkuLDsENLX1zK5XmX17uzBnVQPmMoEDzdTFyhvRnPE6W10yIv+Wm
6PbGEG31ytaWkh4or0SyLGy/Fvsf+cUxiRzb9PppwCwx0DIiW6x/Qaj2879/NCIblAYHuBQZ5Nv5
4JaBR4yecTO7+D0nSVT8AHKr30cSOMX1odYCCbViDKXnZJVG4NuhlByFwbJkf2SDrd8EplI9W1km
7iIe3XdiQG7dtuqN3GptIV1eV9RnOByEwLdjBjGiazFupJ6tB619VEjCsn1kduURfZV443GwPhjv
AtDYJK1icRiN2q0y7HtML8LNnMhQzPrlWnxB4snYOADvh+LZqpIwQsgjPdYX23CMIjMxOoKyK9Lp
tqpH5Kp9c/pUTuFWLXdeorc7fn4h65hSUNAl1VgMhd5DQlAVpmfCs4cdzSWfIXp4ur45rPdHWpvD
GBjdGXj2rnjndqEfijbWvT4wK/c80LUQj2Zb9OEtxs95ii2f297O++pXjk0F6sVcq4iFNckzFobq
s2uAK9zXWVwhW6XFgrY5cm02sq94qeG10EitPsS+dF4G24J7roUi/z3BbfjUleDzT35hGVQoB99/
tVK4jDvFDIPPMMWK7M5BDc3ZxS21xx0kC0XbO51vvaZtYurnCJHAV9tEawGVbMX8D6de/bXGuO8j
vqrOT4m6brHnCduN8NJFifFhZTfn0C1b+xmuGSWuZJqq7qkZ0ji/TXBoeJxys09OfldOv3BQrLOL
XyDefxh7IEHIaVbiuYcdDwapAuW7B9mVaydqcji/GGne67sAmYDXNPHD7liMsUQphIT5PikVCxO9
rJLqDT6MaAJqaqbuWnuWU08tvbU2rvGVxzKNd65we34wUuFYHIhIqiquCYnukQXj0IjMlRv8VKuQ
2xCDas2470q9B0eRxBhahpaboscp7P6BK0v7MjmlW29kTH9S4sVmBjjDM1JjM2v28jnZya5HLVKl
MZGFnxzcmJH5iBEkQ896qO+d0ZZH/J2RvohpXRWK4R5CI4yRHNJ1ekwK4kFUlZ+vb31tXoblj6JQ
DjOLtwQN2EUMnrICWcm0EJ6Rjm2CbIij5HdRjh4Hu80NvtgTGJbLkEcosjQIn8f7zFUn5QZujkxv
sjIb4pMRZXhUbvywOSIvfxhNZRJ9QN6UKhc/jPYXONOxQK4qLIoOVTK/jI/p2Ffu/eiq7Y9JcZNx
1zWJU+yRc1TxA6CRhdeKgY/Yi8jkoF4UtJ70g45TbokshJQ/aM+PH8tI635d/7UrcUqA63FmVDXZ
x/I1ZGLuiSVqrdMsz9RPCY6lw37UEXLcWBX3/aJQgAdZDPSX0azFNda1ELGcUNU9tc/db2kXYOAA
iPOjTqqKtg12NRkSzz0CREOTInpUYaWgbQAD3l+l3C6g/hEfoXwIVpDf+Nc7TIH7jUxQRUzmL5/4
pA5qsZlAbgTF+ABp29G9pMAiN54Ca0vMRUBXB3C8Bv757bBRiYpTIyeKX1MnsODN4hseDmLjkK7c
bcLQgQNgsKXTx14ssJ/C5IeTYnh0AbCJRzXFfW3dMng0QEjHp3/eNTw0SCUpSMM9W4YosvpuyBHF
9ooyM70RQ5DHScbBRt17ZeF4PNrUeOm9AnZYTKnqnTxGQVf3SCuDG19F4gYyV/Xh+lzmf2VxXEFu
gNYTLqVeXgRvP08+SdvX+6r38sj33d9uL6zkAK/AQP2y4QDe5/SsN8Zc2YkGXAaIxiQH7/vh+WQN
jl1A/9IqvfneqzM6BbmRnY3MzqFEO/BuLHDyuz5RfZ7JYqYYFZgUP+CfULCbz+hf+7/Rsa2OBr3z
ugRLk/tMVGDlkOandwKcqX5geXCywmpUzgKyAT1uFL/MY2A2YTmLxMPN6csQ55Aoy2LtEKCoGHwc
YBd/7qOJPtcM1Li30yrHtyAJS+05DEh5doDxZ8/lhID7Q8dcJflWclX9UGSoFZeEgNEA5BKRferT
BKHYjOw6eEqdLrN2YbFNzlxbe/YUuEzKPypf/u0q2KGr20YlpRfH+vjJx9AFoxCEBYGzSHEaqF9j
jaJV/dP11V/ZZnNrDrQ+/Tl4t/P5/Wvxw7xCwM0Av65BonpIA9TP0QWy91BenUeCldwIuHNUWX5s
apT0InngziTRt+NRAmtJoAGSY6tqPva51rwi3BXuUU1AeLSW0ytAm2qP+lO+sc9Wji1vS2KQydOB
lV5sM7MUTenX9EBbo0EGDZGxsxmYw/n6emorC8oInKI5OqAZtsiwq8mJ+6q04KhFLZIl0vTV5mLF
mvCssrcCNmyRTDvMihTlkCJDNN2aDXviU4sJabLDUdmXv+oAg4ATga5D3EzUAtxPofSfBXbUxsbv
Xdl2REv6ajN36T2hCHsRvIvrmCYecg+0h63yYUxTxPc7qSftLqr91CsGmbqH6+u0Ni4hGjwBkGch
lqCSMtYRjkHk31MKu7ykrYwejbrAE7hLtI9ckw2CrHX0cn3QlW/zpzZO5W+mRy77+103oKg+8wd1
ZypRSFRxd3I65zi0xYuPx5R3fbiVHYfPH81Z7leVrvTiSNd5ohod1pVe07RIf9idiw2DUaZb8Iy1
1Jwe7JxtQjJwCRRvD9VkVrQDMbH0TLDQ06EP9OhHToVplvbNR2yRw9rwNPR7O6AaSfRJRW9dnDuj
MjE+F8b44/q8V76tTUqj85lI3gAfvv05g58r6MmqjRdhsYmddxrZjyX7+CxbUdwmyIyJo5aGxb8X
WuZMkWOhz9/2Xb9nShI1oiUBo7BDCNz3cU9Mk6C5dKQFx+tTXMkbkV6m/sHblkLL8ukxuiNv1ahs
vGIKtb0ZWNquqlV3r8aRPA166Z81X5WniLN0CjHTe74+/EqpUGNT0U0illKjWAI64glseyRK6SGd
MfkHYbdIEuXYFDxEiFXDUrcRwgKpxG4/6lFqUGWNteCLGqL8uxHRVzI8mxySDBa+IGiERVwdeGUj
9QhzZ0ja8WCB0bF2hjK09aHpinqrx75yhIngMBg4V0DRltck712gW7KB29UXIPZk2F54ZrU7Fw+d
AxL5+cazd212NgGSYgZfm0z57V4OcWYrdTeWHkLNkLarWsdLaMjH4BueHI34eP27rtyONGV5nnFR
sbWWo9HQL1FRrCVsslbuW0VDlN/UCq+NNeVkDygED5ptPlaoQW3EY1MwkbcXM+WWOW1mmnOPdvEZ
gbfEfpFCIILhl3BUO1J1jB7abNpRxlBpgUEd+TClTv/JjUOMFAvDGb8g/q30BzB8PlV2x/GtYzBN
joMSdKliGeX4PQJ6vWwweZiqIdqNeChoB9SgyvrY9CnidU0AWObsJMUwq6hPKIIGuq/9zly8Z9B0
DEZ7Z/ul/UkrGyXdTWiZffBbzfyd2JoSnsyBroGnUzN5LgIfJeCuzluAHk37ye0RoDi5EDWQAZSm
ovPxRswpO7t3O1T/rAQwL2ZkBxNWIuo6od//LkIE7jxIe9Le4/ti5ocarUl/r1kRTnE7M0N0eR9U
oWVubLP3H56jDJaTcpnGm2yJcLHiEaIfUmwe2tml8WkWYnB/Y6/Vhmf00UGThFkN1yQm3vo7Ujax
BX1b/wHkRZQtVO0dxK8KQizdbIX72DJk/DQ1YGtQKW6q+4Bs7kzPKP4AuKP5OMIo/Xp9178/0+RL
c8uD/IOgtuzJRQ29tinRJzSXuRNUG51RFSO5XY+IymnsSYuuj/f+TJNwkASy1Dx3UJt5e6bTxA4r
3H7gGRhNfoxQMD+atfqf7Np+f32k9zfh25HmQ/dXdj0IkUe4VqiexAj9KAe3xYCpQwSfO/EkQiyA
zGGsztcHfZ92MCin2NHI5ylFLTJQGY/w0UOmJ3yKqH2kOzfdkNQbyQ0t4vcRgyz6T82a/u27wJ9n
Yy+pn8xd8zjvX/QOudvvblUk+o/ShlRxqxqh6M+wzTBTl1GNvriPzjUy8Skai0ejEW7lkaoklKQA
r8W70hrldMCMV2D5W2STudM1WVa7FGOwWUCvLOPb2E0pigdWUrbo74CtPRBo2sprSiPtHsgtJoH+
v9P9Kg0fZmwYVRLt6dCfFOT/Newxq2Swu0MVNsRWrdEkyt+pj8dwgJtdB4tm1NsHJbTJQgF1h8Mz
kCDlsxXFaGMGadAGt2bnYCqHyXzw27fsxD4YJWq1h6qN6DwaVtjsph7lwf2E+XV8pu5ffqCjHaXH
ubo0IdsSWR8NeiUhsiMyfy1IEk+G6WuPDuD3h5offyt6F+fSIAxU3CoxCWsO00QpAj3uOK7uIDSb
FJ7RfH/RpOYk+xAPsoHpSfGhl9oUf20m7Ol2VMYllXafXIDrMavL707cOvVPmRYURZH8csNbE+XA
8cOkKvGLHMfQP1RV0xcnJE/dcydyXb5iihN9Qjg0S86WhTr0xcG4q3hQC47Ma05NoGa+Shlgy2g1
ILnkJD6h5Y+WV9O3cXosh7ItHuIKatpeHUwn+iEayqM3jVNztSgsjL7XslqgamjmnXtB+N+PPA4v
6iETdhuwyEuJ+HxSa+MNFrGOs89DKHgfUwksC1x0jomEg+eH/80qY+tGSoGPF8Vxyvs65d6vilk3
HSVxLRme06kU7sGB/aJ/9KPYKI+wHrJkb6Pf7Lz0AQDCu6kCRfhiocFd/AiSRNF2wq7lRa/RX6Pc
r9rDzohRCb1TpB/0u2Foya4mWtbGbT1FRnwJsqLmPdWAJN8hCqxoOGGPVoTn9lQ1JwQTufVSp6YH
oMamXn7pmsjuvzSm0ohdWgnxI6j0sLktohzvj6AJETQaiL/qZcQtdMBNZE7nXKkXH03TIkxCvrTV
E5YUKoKOFgK9QwbI98CHyOuDpBIfIUBraUZ8lDU+6aDxpvRGLfA+3k+lKb5jreejqouBHmjZVI6P
2GjhrecEmFK5yDbr/NUa7ossGSukNfOw3ScALH76fm1RG0qyuLzNHXf45TZ2xB3Vl3x2ClUDluih
bSqeLaEq7FI8WiNcRslxjim+ENaOFwR2fFzNIt03nSM1DLUd/WdtgoM40vmhw49/KJpLWSib7BCI
Wo0O+aBE2UXLWi0DruYj1x+VbvxSYF58a+HnRlPc8dNH1ZSWeXRisOo38Hq68aZ0tag52ZPte8Tg
pP/ISyK6x2tELc5pb8l6j203B8sOR5qLQzhmwZ2qyV6/pKnaf0pRXnqF/I6rrpEiQLqfTKsND33f
BZjnlEqM6qNVt8nebxAJPeM3MN2PtVPdsmosOh1sWlkVLahsNzpqrh2n2MXkETCK1b4MqqztX9A9
Wixomxa7L+4FH7PqWnD3jmY+m+YBCYHGxZX1K8fdQ3sdhNq9DJHMH7RUaJ9NaDLBOQrTyOuHJtMO
Y4G1GbjFqq7P/BO61zm8vHZFbdKyQShoK3n9kyIuUsg/PT/SR+DsFBDf3nY4XBfIkziW11dOoOwx
pzA/UHk2jT3VFvcZiGX8G5KDid8UWLhyN8NQ631T97mFdjngix0FErs8oWqnFGfL73rtgHVwnJw6
BzGhAxaVtXMIXKusH/pMipYQOQb5p0ABlHo/ThOEcxgTs50Ib0T0m+H593saLo7XTfVIUStO9Ffa
c614/ecrlz44Fy4gFzC5SyBBVXTTiLKH7ckqjy8h/mS3k5q3Gzn6+0cnXGoIA2SK0DDera/rRl3p
KrpNebsvntqxTr5hNFaU2GBLTccgzA5v8gyV552oq+KM80315fo8V1pulKPnJvVcQnHfVdidpDSj
OI0cz5dRUJGwh87JyITxw0Aj8FNijPr30jTT+7rU6/soCpxTEwir39m1GX4Punzwj5i+YkOAk4S2
UXZYSSNRhUJDAl0H8R7NoViRcIZWQY3A96s9ka08Da473OZqPd6qXW7+e3KHxiOxlQYHMHgx/56/
kjsZ4FkoS9Yi5un/WGOVMuxIVNKLT7gKd3lkuc9j4bcv17/BSnoHRFij5mBSLn6HvMBGChXkZLQ9
F92RA3WI7s6nNXu6PsrKXgNFAruAqAIMaHmWW064dH12tJLqbrrj3e/jGB73+odcN5KXugrzW8Ms
uztsI/unqZ6qjSO1kqSjYWZR0xLQf/RllwWZxljImtXFH0geGh2oaRmAgh4wQLtcn+vaxtGBmfL6
mUsYS1yJCutYHVrBXKl/7nw82Xl1c+/jJOB+0GC5bZzj1alRn6I+jMbEuwRdxE2DMwXnWBPhDyOw
qpspda2n1J/UjZmt7RWOKt16AEhzdHq7RUFBiIQbA3hlEPL+TXvtg9n149P19Xv/ykERhBYVdqww
5xD/eTuKP1qi6rTB8cxGUW/jOFCwkg1tFlGWF5o+xb4X7J7rg75fRBQB/lw0cF9m9s3bQa0Jb/uk
o2YrMMZCcxPfDjACJryDTjv+b4aiLc8OoU27PAv4slS+2tdUMscoPCH3qe9CwxzPWeyHG8fu/Qej
qggajbY3Z/sdthrftigkd3e8KoRDUcE5uOdhU22Umd5veEah24MCEXhMCmlv125KwU/FvWF7RHJf
PYLLDdKdHpg2jl9K1u3QK0WQ/d8X0YVkQUGchgO3yNsx1bjhNODSh2atmNNmToG2J9dS9pas+o1y
yvvoBTLdQkIWBSiUQZdd56ZpQolRkum1syvFDsWfILz0VRqDbu5BrB+GQXewkCd5x0AZoOeBpu5Q
b5zzP3JebxMiHXwKJ50OOAWFJeRCbaK49lH18/TezsUB3ImVf+qTsm5vnZwS6R5otZvtU55Izx12
pg22USr20DD3I/ktRFO2P0gFS6oLhDb8wlT0W6vbKu5t/TgqPSZFGn6SW7TolT3IY58EzoJ/OzMT
336pdLKVkhTLoGihTcco1jKcxDDQ+Of9MOd+iD5R92JPLPZgj+OnW0eu6eWz47JMaBLsyoh8cKpS
saVbNMe5xYfQ0ejjSFE2nmkFb6cU478iAxVihMKbeN+6w/i1m3o7xmwlHB8MMphq34a2ehfpclPW
YmU9dWZIY0alWsKSvh1cV7tATyxw9pVN2S4YrWQvR3MrcqyQl8F2IpkGXxbBB9Dtb4dBE6Wx66p1
PNRq5T18PKY3Ypj+2AgFTTreJaNCYU2VouKVTgoJ+yXhVZDkit5D9FcDDXN7a/oBiQtgG5XXgJyy
iLVih8CCzPDRmXLsQ6jpp0cnieubUgLt3mOaGt1X9NIBIidt/c3quI7wlgqdtjvYXA3qETKe++po
ErUtvHH1D27GK5/nn1CKPfo9OHHrU47SLaYR7kYasbb4Jt1YE9YRhKrlEcy6zOc/xo7ntE16xLxa
v+jAcP49uCH+SA+EqEP1VCxuwMJVfSsYSD0jePn7QdoJTgM5vkrVuBXaVicEahd4zB99j0XxshMp
IRZXS5KHRj1QAzcPIZncRnVv5XadeVP/d5TFhCjoxZVhJCybiCZQO2V2Cga/e44xFNoYaiV7YChk
NWYYNtfSIkfx+ygtkyB0vFbVeqyXRwwmeengcklt6M6taNZDlbc30oeVKxAGE8dxhrg7Ykli8ieJ
/ZhG8dIIMaEx06k/qT1ekTQUhmONk9LD9XC39tlo69jYiLG/3sECM7UeOqPvbS9hLT9MuGvvAZ85
G/fe2lrOLTgiK/c6+/htDHBTEENRhyAbFUj3W4HBt4tlJ3UVPM9uyqZXPAykui1d8ZXNAsXOmKl2
ZCzvLgyHEl9a8+720gGrj6hUAg+TN7zi3NDZSMVWPhvRm0YcLyDoZ8tUk+gOTi9XXdSmwpwHSWKK
V0VXhg90edJ7KJXZBjhvpdMKSA4JYHD73Bw0fd8u6YC5Q4APoe9R/Q3u0deyfwGU1L9Qn3KfB/CP
hzyRBMQpcQ+JyKzHKi784XR996zkMza5Ewgg1wI0sby/yHQKFOGK4KawKK3j+R73t1M8DuiUoFHw
ElJ+cPGsCpNw74o8IIPT8jLaCHIraz+r3+AjRa0DtcvFSthhBpUaELYnNXUad66qZCMoUGX8nU8+
ITW0wmIjeq/c27znBbpfAAqQ/VrsZ8NEQDQcXAUPnSnyBvAbDwVeefsuGutLFFbDLnfDadeRbp6v
r/jKeYXXPqMyob/o7z57H2Rm6U4UL01b2g+9hY+am7vpxnn9E9wWiQlCbQgm8ZSZs8T5Z/xVQ4gh
kgaTWyk4HgyqhtM6ilSdhtvnLunBGOyAc6v/qYqdPMTwojG1csfoo4rZ6A+hTeb0nIVJ7O8sksOQ
lNqchg9FlBXZDog50rKlVlna3lU6iTNLoETaSUrN9vFrilX8g9rApdCJufx07CCz3jVwK9EraVOt
h+CU4g8WWqODmfoY9cldl9Jn2HXg1s1LGQTaM0wGt79ooKvpbQSd/tT0jf8FnZ7oSdZ5Kg4J1tzN
kVZKKM8jPNjHCf0rDJb62QFc8l4FqT5WBrazyeww3EXG8MlK4O/vEyT4BmzTW+0jjhMWdmVmlj51
eZhZB1xT8+eObA2HR6ck05C+gmOVGQEr3ddDVgPHrKTdHLLOLbO9xIbO2slAw23OpD/0xDXTge5H
cqXdhe1Q0csphvzRLEIcm/BiwDzcydNBPOQxkkNAxnUMU+PEGW9yXiq/M1OK320AwLscWeNjH7TZ
d0QpE3c3UM5u9iqN659wjfXnOouyn7Q0/W9tHdSvTor3wk3cxtNnuFWY4jlMtUZ6o3XuoNJC5Ipt
JT1hF0aF1Kd4gC0molIp1LbYMT5niv0/nJ3XjtzGtoafiABzuGXonu6RRtJIssINoWTmnPn05ytd
HHjYRBOz94ZhwzZcTbJq1Qp/MOODu3cncovsGwAWg2dBA3+5/ZbB7jRlGCT45smXZVZNpgOtYge6
XiYHF+DeUuhII5JBHk6WtMkoGgyO+RkkKnJZzh+QX6nel7hsXRP8XQ8uiZ2zKyCNKqoYkANu7loG
fGmIiZx96ZmYPGSYfD4tKYZZ9yPETji0BRvCECg/+r6bd2diLIVxvWVfcCyRvvIBm8c4ceQEpopm
UzJVdjX695fcezBwKCB/QFXJJC+bz5V2UcqAj3b2guyGZI3j21yFu3p/lb0vRe7He3NoM9PyeLmK
HU9Kk4AXv0ydsvrZWMy+Pky/gJNlB9tv93mIsHDWBSdXE9fef6Kfbkq5acY8j4Ud9QP+kxic1uHR
PHz/ef5/FX3zPBJE0DIvAaLRCcu9DPWLM4OjxOvhwD7cf3V7D8R9RU9YiN0gc/DygfC3tzPM/Ghy
KLjUd/RCfneSlf589Srcv8IOT5DTbqYN+B/budTGziXqxiLQhmo5KVVVvv4UwSGUuZTA1JFSbl5b
ivxDgcmdgytAYitUaFPoPOAqPfUHL23n+1AxMZIRkqVCjuLlS+vlNSyKrqWhXQ/Dp2xKAQqoGupp
TNGb6CCJ2VtMZ6eBrwLTdcNHUMOR9ktPYQMZI/Rh2YPC7cbZxVXsyBNuJ3lxgALjj0b/2qLSfflc
kVmSuag06nPaH5KHvyfz8TCzU81dKqnuAQSM9s8yxg1Poe7+cH+T7IQnFJL5dJQ4pE7bWBFrKFgV
K01ZzKsLV1okHEGnuNZh2dbLJ3RNooPPuPe4oBGh4TIv4P+bvb/mNOJSwBkXBCGyX+B+Mbwdu3D1
mQXlT1IOBhNGhvzUjS36ePcfdu+rQpNgQIrQFO3g7dqokyWDqK6A967X3hwNUh2jtd4C/9DVg/i4
c8ihd2l4nVARoKm1WawjgISrVVmg8iIzaDWneLILNT9Y5faRUKWgpU53W0wUt69z1AbMFbsuvDjA
HR5ANnTu0MXVu9k69P/Y4ayhaIz+mAFLx6FrunkiAKYKU+o4vJQNjR6fKn2JfdE2SmhjaPZnSop2
8jCONSe/64tu9qoC13NXr/USW1xdJz8MrLkzj2C2t3tK/DBGqnAx4KxtRUBkFIbMrkxEfrJG0Ym+
Z/YTgVH9hAOxUiOz1/W6py5Rm7h5hS1qcH9b7S4vgFS0rQm22zM02xWGG7ISXpJhMAoPw+xlRN4I
9KcrRV31OE6y9gVcZJ4E/YSy2aszDF0mzaMxgmY34WoTQKoWU0y8NkKEwWH96JLj+KVcj0EZOtpz
EWVHc5ydWpcLhbraRj2GendbbrVt0zB2q8KLrOGfPuo9jFLUDszzMuB1Oii9HBhKigtIbU/v8S/G
XlKf6uf7L31v41NwgSChYWrdDCdwWhi7zmmlSzxPmrc4M+TZvC8DtbSMgzN2e5LFBUrLlJghqOyb
F2xlnRlVUyVd1BmLCj2lnrbUQvsfdhEDTHTSuHiEVPnLe8Ba+6EuS1u81XQ5yUqOjWNfpsGcISU1
YJ3i59mk+YmFiOP9Vyn+yy+rS+5vXCKEmCaIqW2TKx4g5oWrHl7Q/TW9xtT0t9HQlJ4tS+U7iQnE
0e26o5atw/wWZ5U1b0eBOL/pGH31zmUFOyDqtiJTv6MQFjXPxriaxakshvKL1ffa524s9dyzcLS3
vDK0kwp/6qr9d4S690GrOro791/GXpQDDwmoWuhagOQWp/0/2aaR2WsutzXz+tzIitM4ZdlH2UxV
xFpR5/syLbJSn6CPl99lyYl0F2n88oOWWGrrT4OVrl4j1Up2sAVvOztAUElHOHWG6DNtflSXCTWU
1rIuaSI/L0PxpkKG/Jw4nXFdIiUPSA9+47G9+lHe5F/vv5HbbiHvgf9RwyAYceMHaJZqrJkF3cJI
Md8OZeZncesBRMqf8ioG9oba5sP9FXfONtARfG+5Nm2mIdrLTxBFYyZpTeNcnDAGAO7IYxDnivy7
VpbXj77p7JJUcp2haswN8nKpoV7ge4EzuiRWoXqa1A4+lK/+4PPtPhBME4HLQXdrm3hkiUaSSgvm
AkwPM1MKPyoMqIYf10mj2Hj92zOgufOfYVJIWv7ykdCgUvVwpoSOTECFYE9LH0kcA5/n8KgGFNtu
EzkAYxOwuPcYYG7HJnIFa92WBudSGMaQPPQjFDI3nLHGcDGdmitPNhOQ6OpoRx9lLB+PDutO5GJ9
0ixqAv60RX/Q+7BJsYgjsi2tvg0xIFi1vvEra8w9SGtH+t47NwFAcB7YYmALnWUTo+Gfqsoiivmh
M6a3FEM6qvrJ0cxz76lotkDSIiHngtvcN8soMQegMLlEi2MmVyNSqo9FohGG5doKhwCxoddj3YnC
NsNcJAl2xu4TlpKdGlHFWZP2R5W79k1drOFbOnH5EbVz7yygL4siDI0XDE0273CRisGZ2KOXuZYn
5F3RO27pSXoy4sYH3dmdpZgOotoN7kPogm6WklfgEdpiapfYAkUfrBOTD1pmhvRvHXdZEdw/d3s3
B61ZaFYicKGusVkua5R1WlEuuoDsbP6dCg0xMHDHcuamOTXyeVmran7W2mlFbT9qEYgZHdjTfpap
LV3YDjZrMMu1nB/c7zu71gY1QQuKvUS3ZhPjEEBpsiKCwp/rUvtllaMvs1FKz/effmcRR5R1lG+I
U91MyuQ41BT8ms2LUquRp9ApvEgL6P77q9weDdHQAqoBjp37eZt6dmGjDLpAtQ12VX+QzMFZ8OxK
TKCia/ojWSL9IJjeRjgWFBqqNFIMtC82ZzFD6dLqFPT24PGFH3pTL05z4tQfK3Aj7rrE41e4RqXn
pEZ30PTffVRx4dPDA5q9DeOdEvZaKo8WIPd5OQMpqhkmaaanQrhlEqm9XhUB9XaDISf3BoPwm6iT
OSYT/gbMZjjO52oOlYd2nKxXX+3I/YhmlIogMTngZi8OKkKb9IisC+RleF6yFr0p2/Wno47V698f
qqU0isSuZ+K+uQZ1axgzdQKuh2q2+qQODrDovkN3tpWU0yonxkGX8jZNYtIIkQbdPCbGKO6+vHZb
a0xjE+YVEALEz1MzaYMZpQlvlML5KqX64iHc81rXch3ckGBlm9xGXMPbiR/ADEddu5qZauuYflJh
D8KGqgOhAP/5/tG7PeBA2oAviAmbQ52y6cIC9hlYfw4fZjOJP4zd1F7sWpmObLVuY7ZYhisWxTVe
4pYVvGg9Gpdw+x4qW5dqT1KUyoeSiAevrGZHI4Ddxeh7ga8UJ3yrkYxEsk5oLMKHRTbzczfU+DGZ
TfgQK80RDPjv3PNFroRsJWN9chKa5cYNfU3B7MwuzDa+SosNaC9GnsMK5CFDBqld9P7XUtTT7Fco
r5uu3OZoEQ1GX/4oVyctg8gyShT857n5UhpV8WcqaTqdhnVYKjoNefUzZl24Ys3UhJ5uDFbupWsD
GHbWbMl6p0V8M9WNIvxq3XxNdQuho2TIvaqsUNgtVNTR/HXIotDnMl2+aE3Y/JmWLAV9D7BrQEEK
QAeRfUHbWDBaPWK9hV1itrDZysHqR6+ewuadIa20uIo1ivGqXLXiy1pOiGStbTn+u6ZR+wCuyFD8
uHQUnNqnIYfwIa/Z87za0GBeuWHFCxcmOkxm6TRuayYYiEUZ4oB0Decu8hn1lJdSBeBwf5WbLQQC
kxPIGaTiAkm4CTNyLCFR0M/SpQMT9lmXa83PV2V4ikPu9PtL3ZzAv0v9VYtgpRssqx0jA2EYoDOs
tksCbWzVx7UsjkAEu6twD9BPEm2BbU6/5sNgou9BM23KnTMqklJQwl87eJab2w25FuRLhM4nKPyb
rne9Om062kZ4YbioBqHV554iqcnX0BnSq97OyZG3wc53osuNbq4AvnGhby4eRmGdueJRfMXYG8na
TrbOIVg8N47Ho6roFtDJw2E1z5SCKabQvn95FVTKojbAMqXLGofNZypLrfdFM+2N0qfr6NLcGEc/
yYd8guq4ThyV2OyvWAZGz6mazs9qOcsfZ0PrYxzpZmlwq0pN7YCDW/5k9Nwejb52PjlRCZ0VEW/5
HJt3o6xmOvdQ2S5WUaYf5HZIvkOulA9kg7S9T8ASTDsYgwLP2dyQSpRJeWM6EKtsKWEIH0eTw52s
UWIsLVy5h2yc7dXtwgSJ1gXXK+khYmiPR7jS2z+KxNHiD1oZSSOK76PxFScgGFMxUlHaQ1Zm7eIy
f+ytYJIJno8jij2ZZ8RGG39QwjkzEIspzBQZWbU3zlKSSJ0HJD37Uc76uHjdaIBXRBmzJMKhMKgF
hjU0zSnWjLCi1S2DtQBntP5LF7iB+xaG6pFD9N5XINVU+YO6CKXpl7tGMlLFwL2APm6qxwTbZrlq
YQOh9H4U2fsKgoSEehBi5zdRZOzUySiHMrw0ulT+Ggwtflsr+ay7JgL2r8Z8cRIAmImrFS1OZ1sS
KSMiH7Tnw0uejhm0w1V1DTUv3oCkG4P7z3WTqYul4EnQqaJneDP1Rkh9CLWQ6cSSzLo3meg+FFlu
B4u8jm86GltnqcRKp5lN88/9lW+ac6wsBOgILjRwb/rDY4xYpWRPzqVxgCi69ZIZD0lBWwDtxsaT
bCQZVTMHXlcYawBnrTrIPPc2DmgJCndEoQg5m40zKavMddo5F6MM4+sUm6uHGkBxuv+Ue+8XBINM
0xbpAehTL7cnepnraISSc9GtFok7/GjGc27E+TdB9HqQpOlHO1mdByjv1R0D3i8TJ3EdMeUgN3y5
slQB3sJpO7wY06qd61aTzzMoJ9DFdfnajgH5O2eZk8Esjd6LeNX/af52+ojCn9ivod1mb0pVLh/L
ZrBObT0eVZY7X42tCiJEiBnftukW0aJDcyW6oije/dNokWB8FuOBfN/OV4NzI+oSxsvUCpt3Z1Zw
H2cdATpttLN/I3WczuUIwzao28n5viqFRlwzyvhcZHV4sGP2nlCwOP7CdcWk6OXLtDLJtnumYNe6
Gowz/Htt8mUdOo5/f2eKZ3iZWQNBphdAgc5Mil71y3Wcfs1KxgbRdYX6FYAzf1iLMXCSfn7A0+TI
V3vnjQoeExxCWh3s5s0bXbQl0dU4Sq6xVjdBnlvOqR4WE1MdM/2sNWpzUe2i/dpDIDnYnDcVpiCp
wOfk+BHmGPq9fM45qxxEKNvkmptg/GZlNM59nmefoFNqj/na/gs/PjxouPyN0JuXC5gTAS5MKhhM
bSP4UpjADK08v0JNqMOA3rKEhJBdRZ1rTfYwB31XFempT9JKewhnpRuvBYg2YGtjHH3J8fOd3QWV
uF8w+VXDHfWkrAPa/jiHqM5guHlXdb2rjWxTt9Ol6KxIs6m5rdMaNmHMkN/Nsabk13Y0+/raxW3Y
u5XVY5qeoH752y4WuASSk1zGemhVt66c5AlsbfTVxHf3axjJ079JJGPTFTVgvdy4d9Rf4C3ybyVm
BVFgIgYUPxkGfrx9ZujPDGjXJ4sNC1l/lc3FQ2u5+XR/v+5+R8499S2I1Zv+buOUyjDlaBbQI2fu
VaxKr7iF6kyG2xVRbZ6nBfM2b4Ywqh0cyZ2riqKahfFNpUfxlx3yn/iGXkuClHkRX1NryPtzPmYR
OMYu0o3nKuvat2z46acEXvodafGgvkHblbnW/ce/7ZOyj//uKZGPE5w291WiaPkwaUlyXdKszz7k
Btc2eEYm9hBJCEvugKLq6km4J/+EoT6/n/Erkn0IoF3sKY01flxHLZUOKpLbsTY/C3VDcPdI/0GR
2YQrc57CqOsJlVXZdWPAQl3tjU0Ns2VmCKm4TqEkxllRxrr3uqUxctfoTL107VxXDqrKve8EpBhB
KY1Jzg1SRR8ATNAOiK4qnHVfjDmDtF7CpzwHYxUWJv6sUln6yQwbLWNo/Ov+JxKPuj30ABaZ+6H3
eFvAhMtYTa1TRNdSbxvXlhbjTUhSfXAOdjJRBMYxMgGlxqbcztUXmwoQohWrRFSawJ7QRGGV09Ss
R6FzfykxPGW0C1p7k7xQhnZW6GRcEZnqBP0w6x+0VJl8NCyagzx0fyma7TwWBM1t/VxHA1lMGkXX
tJh6nK1k3S/KdXWHcTiaCu9uWcpZHLewwBRgo5c3QjvlcVlhf3jJy8x8RHemDKRQMz5pUtk9zUmF
Qphc5p6MQuipnxWYXlqY/3N/r+weZxD/VBKiE3mjN9DgLJbEConMoCzWN8acCTlw09bvOjlPUTLB
MrY4z5keg+nOCG9v8dOoVr+KtOlbpSuS46pmqR0ZUu8FWXawMKbAaekGnipnxWoRRaIrd9v4Eyn2
GSh7HsmfrbDvHpHURH9CnTCCu/82/vYnN0cH0SgqEfJxvMh17eUnwXNyZIIoJVemLmjQNxin/KzA
pf+o5kX+VqpD8zwuVl4+q+lYoVzSyIPswvZL0dfJW4pSp++tZxRw0s8rMrq5W1ir9ANvwLH0ynVQ
Pmm1s8RuUjbN6MraJOkeKjbK4NtmvNBVkOr2NFa6CiHY4WJtprqDjTek1kc8EXLjqsH9w2oqbvGt
jde4+874oswfC0wPf2P5O1L551Yd4Aj3F6qOzI2HAlAMbH3J0+d0aZrfUppUk1fBAwAgj94J2khF
nGpBVlZhR2Rcqh+drVSKi4B9gy5bqhXvKQ2l6mtnG9UjANFO+xitcxYUerd2j003p7+aODf+JFE8
/T74ILeh7MX32ByROlrsJdPYnZOR/VDHxAqW1mq8Us/Wh1evBCMbyDosTgac2xgzLBROE3nQddEB
vRkjvl3lNFp+mczG+/tLiR+92WRiriG8MhkPWdsypewaBJilPrmOlVM99iu0ebNqK//+KjuRDPVP
aiHmXghYby9ECxAslgNzeqUlPnzRwyx5Kp0wOZW45xykmbfapAAlSTJBtgAm4K82AZruLHq+RpRe
J8lpfnSTvH5fYBb+IyMM8nGo++nd1NbFD6UZk/ohkeMJn6VJG+pg0u3w+/3n3gkd3Lu8Wcp6dBe2
k6PYAGE8NuQnYN/aJ7tf0SDCmuXExNcKjCpVvzpGbh580p0ixrZpxxA1QKjeqD20Ti6VTaXE1wat
rQAyAuQOBJCfoqHtPTxMos//w0OKQRxtyh2uGMJcwxrxlNc0SegxCbXyj5FSWvxlnoTfmP7Pq6vT
hdIOIuTe3rWRr2QGAmjkBnFDLETaiZntNabcTVyttFfsqGP7+f7z3WLM2FHUKwKXbmA+s72HF3zJ
e0td4msbh1CUAQiOn2Q9R7S7D3Vkz+oofy/BwfzVlOF86cY6R2qtw501mIqp8fpeTpVTs47NwYfe
O1WCmwiRgc1+MyeMVKgS7RCT/atK9jRJ1nSeQtt5k63Z0Sxt51ULwT2KRfIQ0Z16eRfl8WiWVd3E
VzUe5e9Wq2qnfoUFef9N7xwXB4FZeAwECzzDNkcXE+vGWR09ujYqF86srX4yhN4ip4sXZlCuBvSe
Xh+ZgHNwzdLyo8W+DbXTXKK62WNlWhp57utmJJ9NhYG8icrHQVTfOZdgaxGex3OBFbfNBcTEUknO
p+RaL530OKb28LQmqbR4OVl/fyqlSh0OTshOh4GiUAgUC/QPQ+WXn60G0atECidE1vL2bUPm/bGz
7OURWVH5Gifx8GiYnS0x4UulIbj/MXd2pzg0zLPE0bmZz4/qalqFbNJGrLXirFvJt7GRqvdq0/y5
v9De3sRVAm4K6HWgAJu9uWSgjEZxPCu0ht8BF/ohAzc4KKP2FiHpB62MFBZdxM2bDHFF1FYaEVel
w2dnRkE0DmJNb49ooHtHgMtAAGBAod1sEslQyiTueZihHz82tKHPzK6tk97nSQuRUa69pIVbfbBP
9r4VtSpIMeaOtzhss0S3DKc+Iomkh+/beio8W8EXxqyWIxPnv9Fyk3EI/jutPGhYBNZNzQ5jQ+si
s86vkHjn8KQOXZO+QyZ/+LfVDZQfoY8g3zX3ke5r9BstlxlG/75GbQLw7Bp/S9MRNUkrCesfHVCh
X3IUDR/LvEdzsSiNunEnp7aOkvHbz28wlxHZBHLFwDLUlweJI6R3S7Hk11qzsSIaQiVAa7g+aBzs
rSLmZrLokN3ObWxnINm1IjpkU5n4KboowdJk9asPJttYo2vDp4bIfRMUhniO+75BknE18xMbPj+3
rVJfsha2xWuPJsMa6CRiCMzQZju+bFo7VbtpSq+WBJa+zrs6aKviSF3o9szAnaIDxHFRaLZvp4HF
0g9F1KfpVe7Rf3XVvll7D30M613YM5l11XpW2mAEcnIExfhbg73czEykSAvEnAiS5HYWbFJMoSyZ
FFfwQZpIRDrV9kZ1aGe/xhYkdlNl1Z2JIiuqujP9WNN0JXmWf9S5OnwukQcd/SkdoFRym5oMm8au
+NUUvYKJVBMheBeDCYjeOFUSA34FJv6HNuT8zkA/1fQgRejvdCdOnhvFRC+lUZ0WJEVVaLO/9kqO
7V/f22aAVqkGpDyO1OXM9yoXL8lXlNuNcLRzGMyd3sLQVores1shzZJ3hZ54VS3r/6xaBV16dAxC
TlotFIB63tqICRn87ft75TYG8SoN8nZ6Z8jcbecLwOLBU2oq12PZp+ccm+9ArerMq6zMOQjmextG
cO3h/4LVuRHIqcMlniRtTq4zAqcuiFXzp5614Hytsf0IJwWHtrl7NRaXS5B5LDGWLhxK0JsQMg69
ojUZaTLIEeWhWyC8yJWDJdysSj5wzubg7N02/oCrUNCZFHdgmm86Ol3bo3RUplfFrozcT7JY/5W2
ZqgIMmCGUiw30MlanHIKQLxYv9SoQab8/je9zT+E2QbpDoZpezKVaZxJXTiSf9RpGXpjuESf6EXn
j90yFW/MXm4uutoOyMrw+w/W3ttPlJuMOXjtt4jyFiDWok6sXea54wn8o9BQ1lHFzY8avntxWzid
mdQhdOK3rzqTGkqcgv0UIiIczHZZP1RO0R/E7dv8EXltkilUT+gIoez08g7KF23l3JrZVZUKr8qL
4hzSf3flBmkXYBcHubiy8/7wHBJFK490K4URpXkmGRUYmkgdVJQBlsh8SEG/fbLjsgsDEQ1m34g6
eMf2SDfHbZtMejMWoIraJMm9UsK68MGckA3zQojqj6kcHYml/IXVbeIvnWUxwQICysW5eSdzRMRD
14y7LMIZ4LwCfwEJw0QAW6YeefA3CtJzctAM9fAuCme998B5jVWQDHX+ScaC8V+sgIv10ZST6mKo
ci9krVsdk+IktQITil3qy2NiQ0DM5bq65PS/pCs+Ofno2bbwgwoRYpmDIjS7DGxmOnYH23hnbwE0
QhHEEqUn4oUvv7pJJyNZBj6DghrIJ73QHVdDR/pAoM8SKk7bF8l4FbNOmA4gJjcvctWSmnscoJFj
t/NyTdCLV9zKZD4GNE8q20cAnWhuD0ljKB+MutIlT8sYX7idIahsKrC8AjWvZQq91JLLj2G06oh6
wEif3XmQe1q6nT6gejfalatie1CcnAFwopdGZd560bzYb6lHgDAuZi2v3iBnya+s1wdGkav5sxhW
7dmolklzFSByiSt3cZIGmTrbph8NktH5XQ6lK1CGxlT9aWS8S5fFmv+pWq3QvXFaooeqMqbeLRJF
/t7USfinqEPzSTEXXBwsQLGfkinXfkKhR1C4L53aeQxLxJvdmsZneFqydfzWrnEhuQRxlBbySEqn
oBgg1L6xIrqDbjVNUus7WCl/JsOSstOK0dhlyXL5tx2W1uRKetv/LJpx4fyC3YzQQkEV3aWzkShv
U72Z/1FanNdPNgR4g7xg0Y7K3Z3uGFUMEC2egib7zS27mDFORGiBX9puRpqZXqmf6m3kRXIxvxN9
wienSysmZn35tpD6we+ZoXiWNagH0exvZb3dcaCdREEFjusWgB+pWpFNi31BtETTAyca49pv0q5p
n1ZnbjhZapxEj5njTOm56MkOULiXsuShS+fWcPvemZwzMK1wOWnahAZ9YSGtkiGSa7gGrXn7DWOT
ZfgjK23Sewgl0fYu2C6f5cHochxg1xjJ+KiF3zNLo1w914M91qeqz6afRW5hD4DuuVK9te3VeWuu
i6n7bWy271NDSr/aNQavkDH0rOBfmzt+eV8siyd11pS6EmoC35JqlbNTYck9cPEloTBZY72YniGV
c2AWhNHL67gM1XXqkgFbYQLM7OfOoryTtRW7OMthnx0Ek53Eh+JCQHs45iQG4or5z9B2bBDPWefK
uagyLrmNWjSO21Nj+ZPCHpCyrvFjMt2DVfc2HcsiUAG3nAHTdjwXVgKw20r2JUaewE1N0BtTVlR+
Ug9Ms4Yq9+yiC72+Ix2V1Xp6RHWrPWvdcgSx3clHuJ4pR/gtMH1vcCRorKeMPvghUMv8qcnWJ0md
+4BZlPHUD/KMqn1hnQzjqBG8c5mqQtsCMUhZaHZvorgFbsDRarHZZac8hV0qe2nj6Cch1Xi+n3Pt
tCu5qJgZ0gnhU9+0KuaSUauOD8DFzub+A8I62P6mNhhst9NWZsBmka0f0mREct9qZCaZEMKG5NMw
Set3TUU8oUGcEbaTGyWhXL4aYQbunyxGMCSppG+aNTOWK5OQErGlNg+ypFiv2jwVB6vs7XMxOSO+
QRK5wXnxD4pigWSPt2EqMdwCOPtpyZxW3B6Dc52HzMKR2YiTo0xQ2cm6BbOBWbsB+vUGQQcyf7L6
JpYuUZh3c6C1kRBNLBwD7Ar/SAeh39eIBhvj8nM2kvkPsah/Zt8wXC2zRcG0N9Z6JzCV0GgeyDYz
1Q+tevyyADRjmGel0smeW+b3KTXp88HW2f31opol3QZSvZ3T0E6eFDWCn16vRCpwpMy0jTTvAAko
hf5m0bCxgPwZnepKkR/nMFJbl7rY8OCD6U8TXileJ43SO0ebpdNqD/LHaOmmB7Ao0ldN7+ZznEtH
mj47aTGCedxo1M7AULfV/+CsVufEQI6JI/klXYv4PNV68Sed5+xTUkjKwUvaOcoQZIQSE92T23Zj
nDVwSnrWgz6V/8phmDReNQ7t+4hL/4h5sLsYDXELH2wUGbbt6R5ld4zrTOmyzEPq04LCpQVXgwek
2IzT/Y+/k2jCVSc0CoTWrZRjhf4bIjE8F4Pk2VNW3A6qxdAOqtK9ryUwzuxoHofv9vIG4glJp+KS
GiEHelI3ax7otIjOEYmQH1fqEcZu7wVy29EFh5K200+FitJiDxJe5sIcfIPMKpDwUXdR03h9E5XI
LkTAmMYoWHFvGpt6GFpzHolHS5b+DcxUGellG9OvfEwO4tvuUwHUpX0neGI30IB+Ysw6ZNJFr8fk
7SA584WuZfe9UGLLvb8tjpbafDDMZpR4jlKOF6IsJ0u2aa3BJf4chcmrZc/prHMtmPzBtBRsw8u9
YYEBnKD5hpcUS57YHRat9TB7mR5miyBy/7F2bgjaIighiIKa+ZmIhP/JhKS2V1MwJfDNsyEKOn1N
n+JiTH3LWL83Q/xH75Tp4GLeeZP/XdLe5ABTuRrZbKzORTET6GG4280fK7RTR5LT7ghCsPd8tAvA
rPxFO29TrkZAbGTMIC61bZZPEg41j1nT6Y+l2aE+O0UTl+BqHfTV9p5QeCeIrgt9tS2glb+59t0Q
2nisytnVjAd6r9WqniJjqg625U4cwQtTCGsx3ELndrMtF/xbla4npaxGqfdXZBn9SesxztOTxKNU
N4P7+2VvPSHKKjBsqMpvZ8Cwg8NhLFF3yIYxPSX9tP6eOuOb3vfqNTFH56Ae33mTVGd0ehiDkq5u
+eaJkpRS3gqsSRyjSWxgaVBgvHNGWvLIjGJ3Kb7V3/vzlkc7Vwm8RdgGV4Lv9EYrjeWJro/5frDh
Gt1/iTsALwMdNAS7UOJgpL6dBxhmjuuZGQr1UUc5zUshefVc6v4MLuMsKdZCIbJCrIWg9tRqdf9P
MWWlpyq19BhFdLzv/5y9J2fsa4JbYC/dTKK0hvUrR4VcheppsECAeyCnk4KITu0BKmXnOKI/w84R
1x7Xn/oy3IztGE7WCLcPL7TlTd1V0YOSSPKpXaM8aDvj/SxV6QH4RByBTYENKoB7iHE9/dO/LZ//
hDi5K3KE7RfpknZlFDhLmX1gFtEe6BXvvsT/rLJ5slouKhO3JOkymmlCPY6tpZs6TeKiCw146f4X
26skwefDfeVrCTfvzRUxhPmq99i/XaB5WD8wRTcuE1IU/hjCECAVdbT3DY5tj304O/8oTaZbXrJq
QMma8NUsd6oLCBdiWkGZcVNLay3Fe6qRmtWLnF9708qvTuQcWTDtvl4k7oR8DdT9bcUqyakVpUUd
XTvNmK92DojGNuL+yXGK/2FYxzuFEkCaJPjSm3c7gShMmwYQrT3HQDBVp3zIx+Lj/S+4exCE6hvt
Bxrz2ysCIQKntUOg0SGeVe5iLXhnmRlOgykyuGOedN6QxQc+TXvv8G/gBr7D9bTVCQGcpMwWArlX
fYk6eoNqhTksbzMLIQ3ff7zdpYSoBPGNP22LkYrwmaNfhn40DDxvWTLMNjq5uITItx3k6+JzbI83
oA5EuiGQ3AK7maC1ldxQqyHQmp+HwZaRXBmyEyKqqV8MU/qNAsz43Efz/9CSBpxoknyCZBFsjpfB
bJoR0EEsmige1865QnLLt5JhORhA7IUvCizaJaTTYnb2chUU+pXJsDnqAI/RAmkl+ZKpanZwByh7
G5LCUSgRYMUE6+/lMtagMG51kCyTWmONXCSqGlC0/bgorol/UfsQWqv2hwEZg9R2Vebab7tlbM9F
vhqibzWPtcskoHd8y7GA04q9EbtVvha/5XJtu4D2pno0CtrbZkJEmbqGTgop7MsfraprPOPWJV3K
UV6uq93mv5xS1QLTmpX/4cBaQPeZ4iFKeIMmRCerneQ6p6FRFbYvYFRuYsrDue7L8ZRlS+kWVZUe
cM32Pspf2ze02+jS25sdBrLRiVsZuJkUTiPajwoWmBhBBJkhfTDtBboClKz/4egKMrxJeUqTbtuZ
clR4NCqe5VdLifSPWdUmHkrc7a/FWr/dDxI7J9f52/RmFarS7c4u0lWpuxSYm1SilMQ4QW8ftSRS
njBGc7CXNKLio9nr9XoGWnpU+OwcK2pTAjydSDo92whlpZgf4QAbXY0Z8K2rtDKYTRRw5YPXubsO
PTA6YQJnsu1c6FVoxk1nwJJvs3pyR2OyThO27T9f/y6FPSDYPZn8avsu4wIliVUfaWKilHRl2Iyo
1QIYlHlveEV2vvecCJoglh9H5f7eA9JaJJ91wLndtGZUhl1mF9JmbYdifGag1UA3aY8u5b2Mh3oY
/XIEaCzO4CYMhviiWEsDZTWOhSTrmjSd7UNWEBq79bLSxpzK2gqK1ClCF2rKNNO9jSeGJas2WJ7W
llp9kMzuPbkg0oJhAK1508yu7Dky0gr2faHLy1NH9wFGwHyUne8+OQUexYIAg/L8L4OckSOQWENW
ucCOUB5mOtNXPLMqPzKheGi5pIIHLaIn0Dez68TDeJF7p/GHyW4Oui27v0TM3rFNAGJ4Q7ObjEEa
ObT2Jf8/zs5jx26ja9dXRIA5TLm5Q7ODsix5Qkjy52LO+er/hzqDoyaJTbQnggELqk2yatUKb5BQ
MvGyEAgDvHAjqrzcnCzzhgRRh4ijXOE4rVKonEtEWuqLBtTAdhPJHOKDn7RzATig6YGuLLXoRpHE
AFpZT0YSPCRTlF5qUDpPWjwqlwU8+B++Npi0Re0CAP9GFzibiwBxsYh9bsnh2Wir+CyN1REBaae+
RjoRPWXSCYQN1zfaOOWB1lT4UpgJCKqwKsWtl5UECFAdeOUc/7ofNvbeH8g3Xp1Kt37D0HMopou0
WJx5TSj+co00RJn3OMj0Sfr2u2zx8VtgRgu5eN05oD9RoU0lJETMouDaaE0subpZl099MxsamWio
aG5ihPPX+4+4c4eSZhMVSU1QWlrjLAvE1FvcUymV8GG41p1U+7Y1iccgtrG+QILAHxvtKDHRdnAE
DoQSAgMhn3JrdXOHJfR2XCbJ70sp189RifjSKQrRYmH+kVOOQeTs/A5Pb82NtbD+1dU2Vl1WBUgO
KmbARS8nuuRBQrGmWwtVI3E7WNDFqarrqTvbYTp8mGZHAntSJyBFlagbYxcrjvgH7cWRyXo2Z9Gl
Rf7oG9aMiTjB962/yy3Mk/eN0/e4zAGCusVlbVunnhAmDlLKveudkIXuLGKWIJBWccuSwjKqypKW
sxQWiMqPVvJUTaVzqayYznMWNsVD6CQO858yut7/6HuhGQi9DT+f8LxRWE0NSOS5UiHirarRuau0
9ppFwRGKYO+wOhq9ELBVy1LL1vujs1BkzNflgatPquL0Zsi1DE4V0+egNLA4KbTkoK/4G129qnW4
ZP//gqtdVZd4DEM8QPXUKkz66012WgS634kRgCD/5bj6hDFSCuDNVQN0vqyIScn9V7v70LQAiVL0
GyleXz80zuLoqMBLI2SU1btRcupLNAv1JFWa4QqnOJqUbkMU/B2GCeSjNpKBvyeNf7xkqWriPkQz
Bv+SHnfhXkf5B1bC2QzSoyJoGypeLaWuHq2IARg58SLbbFv5zzmbh5ODmtKJ2Z320jCn5h1nR1JB
S4f99TfloRbpZkZ2i4XF6ptWZNhMN/mmY6zyPgMHPCQglLMdBWnvpmZTfEgE3T9HajCgSs03m+Iu
jGEQpQpHFPL4uvBLGsOeR7ULfU3LwnfhOOdPdleV80MMuDU42MF7H5NzgvwB+rJbKaymbwZVwsne
T4RIX7SgaXFTCcb3adHGB/f13lJUhSj2/iZfrFuNoy4mPa5TwK2mU3ptbGMyhFTBuUlQv75/JPaW
ov+FVZkN42xDb5PrvJRFCzM2miLpcVKk9J9G61vPmrTx8/2ltqePHhi9BlKwRfhu3TdKu0yauHaA
WFN7Sg23haEN4pIEQ+LRJJnP95fbSflYb7FfW0zQyP2W3/PH6aubeIrEgGYuUon2577OA3ecA9DI
Uqac+66bQKCZ2gVHhsnD6Cp5KrGxOo2Joh20Qba3Ca0WmAd0QgCY447y+oeY6RD2Zc8PCYY2fu8U
hnPSTGpTZAuskz5OhhtVEtjvvDcODD12uvWvl14umz/eASJHqdF3U+JXsyw3IHWasjXOspEkz7ON
Rp9b1nPUu7SeIRBnSq35HaYCpd+lgXxpuJhb3l6lHQWOndsAKxo0LxA/5AhvJA3GjiFWT33uqzm2
EXnemNdWmqNL3I+Ue1laPmp9E3tt39t8tDq8xsUg/4etv6gv4pBHjbup4Rtdwa6CPeInrWGdgryW
vytd155M3M0OvsPe1qfXs1gn05bdQEp6WVS0kCBSJeX8F1IKuXyyUaPxpKa0PuV0Eg4CyO77JYEh
WUV2Go/X1XWghTpaFYYU+kHcpRc1VOhwRVOmuZ0SmF6hBfrZqIlbhaqE74yKni0WRPVB/2Dvqclk
Fkwv+Ss19uvNh069nTcCtpxSxfbfct2a7/opyS/IajSPOhnckcDY7oK8Xww6wQdtqByWEsdB6hA3
FZutZWRy+nGS4uzRGqTwQ4o29EGqtnfpUuggt4DCAxF0FWGKsEu0EqNbP+tQqrCGAZfBfMSoLu/i
idK2D7w61rWP9wPb7lOC7ljwn7/b/K9fayjI/OMezaHa6cfvYxm2bi6F8ctgBAxrRXTUpd675RnV
/ObGQG1a37JqVWdym9uhb1Um7nsDUjFK1n+fzMBAkz+bMQ4Mk9NEtezm6fTP/Yfd28moOCEpD7OE
eL7u6Rl9QZvewcYyYE6Fu6BQELlUFNSGrlJrzpcM2yxfrVXrglHA8Ey7TPuY91jJH5TrS6Rc5ToK
/VjYdYiCIf68+tZmZYxhOnbCT5lnuykCC5/KQZIPkozdVagygXFrHJo1esvmDdupzaxoiirtHzpz
XyokCf86eKc7FxJ1Os5ZjPnpI673rUbfo+oWixw5l2bDpU1EGzGao/a5k0t8nCc6BL5sh9Y3Tm6a
gH1FNNXNe9ClbtqB+XWlMJhrd3LYjC62oZ04zSae47hBVEbrdXm/eEsWSSIdXerLXbn+DEurjiC6
Z/yVkmc7UaZQipt65ZykIZyf4jFs7GvURbp8i8lxClJPtf0mMrk3PMse5UclSMofou2CJ7NI7cwj
FyjebD+w2J+TRSH4DrBs08Yc4GGkuSEBKpPEcBmrVruEYOn/UdNC/jDm85EQ3t5WIXOhoYhOwsLr
fh0G2CqW1CPy7Kvw0n1DDRAf6uDQvr+/WXb4cWjzk0CBUqJa3MzD0PuRQrpgws/SOLVdSHLhjzAw
9S/NrFbshCxAzRBqkvihdpYyPkuTlt3QLKr70wz7tXnRpiKxzmq21CTQO8fvoWWCEChtVbJvlpHa
NaJC/fQNlL/1s+7jVr4qIyfeM+24QvhgzrJPhR1gKOoy07Hb24CimHMuugK/NwMaqu3OmE8Ml2FE
ouE2tfY0u5NeFI+g+xzhDr2SfMqnUjWf5TDuStqwnaivKliJvy3+keTfNoSfDrS2Fta5KUmRzvBl
KvHp4E3ubF3yXxUvRmBzm0hmqXNSzFMLQ1eeNB/0tvkyNE1+u7/Kzp3E3JCASbSiObaOU70TFQgA
MHcp40J+rMuhejTzqPHTOcleYB9+cYpA+XZ/zZ0igrKIUAIuhHHiesLd9mWjZgVbH52F8jRmevZQ
MQP2YJBEBwFg5/IDOgDpmFk6ksHr0MWlH6fVDGhoqopfpWP3fNNk+oTZh/MuEE7eHSSJO+vB26Fn
sFyADL2XUPpHAj0FtgBUkgERCLQJAuUCGbhUqUTDSkhaPZ6gW8rxl/vvc29RhhJLykTBuZkN4tKb
VlPXBw9tJCnneVB/WuHcuOZUIs1YzkeWEDufD/4G7xLmKIF13aWvrKiBoMR8oquLgXxbLNGbv23o
pyLS4oMvuBO3AHPSueWe/J0bvn6jQtdKIVcL/qOoUIiQMcUDM6gdXKQ7rxDJTnCwqIssYO51AqxD
wi5Nxqu1zBDlUql0Jz6ZgxMCgXbquTiXdSFM7/5323mRvxFC1Jq0a8FGvH40DGONBjVB6aEa9ArN
w1m6JGXMeJBi9+At7izFXAUoxMKFYMCyer60meIQ0TIAK1VfXCzK1+e+1MLsVKWHgUvd+WRLmkvx
soiLbfrfUEBNSZ211LfQXc7PfaBAxzRn2ehdw+hr040oI3/VnRX9HWVZl7m60o8JNK1U/1+SxNUz
EbecPa2GuXwuExWN51GE9kWfbOUrXB7bPIVOqToQrzo4QtLQNj+VXpX/0WxhYphSxMMnGzetI3fy
veciyVLp7NPS2bRa9bGjQzBKiV9GTo3Y/VR6AVYiBxF5b5XfvRW6Hlivro+Xzk1kjIIa3NDn9FYO
SNw42nTUC9tbBVQjrDASVNKP5V74M1AJRUS21qc+SMD2KYKXdWqK9shc8WiVVTjsKpYZ1Cb1IwMo
gTaa4UU1K/k/bO4lHC28A1Kc9X0CPB8mO+QSv8xk6TRo9IuYvxUXHXDqQZxYfvDrfBKsAEECMdz/
J271+rWBGhmbZo4TXwlEVJ+oJupzYGb2x14xM+Fpg2FdUP69aVYSHhTp2yNMlk/b9HfnEruV1RF2
yAtNedQTf871HGOnSHY1vZ/8UOqmg+Jl7ylBLTLAshag7RoXFiI+l1N1p74WQnK7hk3cdJfaGm1x
SnMI9L9Uq0evQM+0wG/HCQLu/cC4uz5zZkjPZJKQ116/5ahOBibRvOW2NPJHfR7EC/1T2bUbI7xl
4Ri/QGOTLzDKmoOVd18yolZg+ikaNrzuVrXaCJw4K8+yMp/wiLd/GjA+hWur5dG+3Z4OVIE4fhjM
sOQmD8qHMu0alPz9CDI2HvNT+AQzr7vef5nbDA/GABAk4hb8/o13SKzlA3PeHMI0kno56n2jkXno
EDSF2wcVsbUK2+DZpPFyNDTaaakuZAX0QFCvI7lc76NaFnnXaEnmF0hQfAmKenxO09iUzxlqYb/C
1ug/tE1ueSjsd4+JJonklORpkbqmjavYf/i0tO1gVYOh2ZLpBYjqGE2NlN5m+bkKM+shNELVg3Uc
fn77GwcssaBElzxwLfsEylhtOzPMfJDpKdrCjvxhgrLuOmnZfK6dLr9YoCAPhs47nQ8EdlB+WgYB
yAiu40PTV/RuM5H5eV+Ul8kUaEwoxvh+oNPsdZb6z1R1zjWpW0QZ0yY/0/M4mgXvbWi+NDuNvslS
t6zOrTQE6BVYiV/TIL92la2dYnC9B+F+90lBJQAlBYmynThLui0UOTASf3Tq9ANGp73jyuroxG6q
lOGCMh+mp6IV4dk2o6xw89Icvsw4GB6Bk7dZ4wJoXWzsAVzbm2gRqAN0dWzufDxVktktNWv4WSbQ
PpHOHMU5V5L/cpiZnhGUFaDQGxpQ3aEl3JEXLBRi3HNsLtfHoWHof0qGwKzcLon65FSrfW0cHJ+9
b/vnysv//yNhoP2Nr1ETp75dSPOLPlSmj3lxfdD53l2FapcWBXM60M+vVxlpkIqsCvi0jWPkPiTA
AJ3TSHSOd/+M7n46QCeIPAH+24j6hvJAteFwxQW6Wl0M7R+UqH5i9KWecgfp5vuL7YRgogFxkB7s
Uhqqr5+qa+VRWIkW+8mgqvFn5iTJXyqOGeq7xLSCK0YIxYMsd+Pt/rI7zwi1j5EWcQFe8Lrl0+qT
zpTaQPO96UBA9zPVwSmIaYFFatI8qnnXH3R/tr1fxEsRhkTBFu3AjeA7sM6+jGp6zWY+0F13h2pQ
qydbaiVQsXbRf5xltdcuVR6l4b8NilTtJRtEq39++4MDll2EC2nvbz4uikpqwtKRbwOIfobSWnil
WvfA5ArxFFrdkSjUztyM5wZIjx41fPcNV6gnIDIaQXnG1jpMssKg9Ppo0p9qe26vtWViHRImSC5N
anPCK6c+YYX7mEhC+U5a1x989r3dtty7oKsW8Nb61kWkvdN1Gjt+ESZ0NNNOl7KL0TjTV9S5Iq/v
9ObBKRXxdulB8M7wpcAvLECrde9DoOIWJBlTKyGCzNPnPPVq+6JkwP2j/qlvnfdabOUH195OwCBJ
xZBm6Q1sB9IAhUAw9A6jMjlAvqVsrRdnLo64YDtpIaugArhIKCyqea8PcOiomUOhhOCpIUUnyBn1
ZVamwJsyPGvv7929pSDqLbtowSavW/o5gJbCmhFxcuYB/lPV1rg+Ja0ToObc4yB5f7W9EAFFCYIN
Df4F0f76wSoJlnETSrGfySNObRHolhYAwc2Zo58zuKq3R13qM9pjgJHoDqxzFBHPhR7VauyrTVY9
MOa2vXzQmgdKxOQcB0ZzkPvuvUyacEs7mop9g4jLERHpVIn1+qEJ/XAI5nOLqo5XIC90vv8md5da
kJlM7HcoJ6kyTlKETLovZSQl5Zyr52RslL9afJgO3uJ2z0MoU5feOiqfRLnVbmwa4ThxOSY+qvTk
l1SeZ7WFDnn/gXbSLJbRsZfhBtnpGQHBN9n4KssgMHzCZja5LuXMuXSEDa1fs98jH1ZdLSRNXUkZ
dc/U6/rg5txeKMtvsHD8orJHdW+VUY5xi5TQREZpGB0bhih+G3tpeor53qehdEbDJZ4XLq5faOtM
8REXevn3X9f7rI/WIOq07NhNe1xuhYnCoE0+ojZ17Jpm/ZjYTX0WzPdOHcgfty/n6UNrJdHBydz9
yBxMWmh4t7MfX5/MVmk6ZNYz3n4WtucZ2fRrk+vam3ft78Y409IFaALb4/UqwEnzqEoQshpDKTgV
/K3TUCuWJ5paOghse69SQeKSeSiZ6wbcvfDoJactWSpoi9tgWe2lNcbSteTZgTc1yhdQlMPFaBvj
iKO1I5DCY1Jnq1RlMH7WFVlT6a0i0cbwqz63PoyFHv/KegP07zKJ6K+0JjHnSEMpembyVlY3p7Wi
MxdB55ljE31u5hCsCeKOb27p8LMYuwA4IrXe4DyE1ve5pBnkhcKsJpBbcfBxRhay8aS6BjR8/0Dv
7ShYBcDH0WGAYLjaUaMoUwu76NgPEM/WXPSx7M+V3TZvlwDkqTisAGIXktV6T0UWg/c5KmKq/q7u
LzGSjl9sxIF79Drs8bFoM2p7yMmpQJFQCw4qCFXZObIoD6E3C2RzK6Vv6X1atk4W+/M8V8lHNWtH
NMs0MQtPWZQH/8rGskfKKVcitMWGeFAnTwPJprmqgvibG9l6GeKLEOeFK0UgA73RaOzmls5z860d
1RJKRlf26DlOgXkps2mMbrLca4E7T3qoHQTA7bWCMtvCuaAcYu+ue5sGqrdZkSexX8tq5mfJOHqt
baS3dtaO9sduwAc7zjFBSYcW2CrYqoGjVE3fx34ImOpd0esaSmWoVJ0n9NnOURWNz7YxIOcEwe1/
dhuCyFOwTXr7LkXDCEk6OHrMmVYRKW6jThgGArLgDNuXce6lk5Vl1kHc2zsL5Kh40TGFJ29cNVOR
JA7z1ga2kCVV/2BYtXRDM8w+ahDsfT3WQAiTj4cex+qNzr3dF8jNMV2tFdML5cg8NS2MTScV1gEr
e5vJ0YAAGYfOFzD0jeIWQXuAmDKQ5cxl+6wgEI9lOy3LsVd6b9bsybv/nXZ3C1hJpmb0uejirF5h
l4xoLy5OTOmsyT9RA5r6c2vlvf6YKlaueDXN8MpNURdMXSdPCut91OX2OzlpoTDd/y17rxlN3qXN
SUK0qTzo2QrJnpB0DyEJebZeB34YO9YlxqHu4LF3l6KGZ8bLOdmoJuqgSCCDAustwAr2npLKjfI8
oPN1wryFue/9B9v7qNSVtE75oFuQSIg1imxJCSVVa+SnEUjTo4jBHjhRoP8ChHkE7939qOBDYBpR
7yBJvboj1BJFdVpuON8Eg5q6aBymj1qr6+UNneM5OQ0F3QPUqcTnKQ/j6lwGtbglY6kd9Wd23jPi
ykvzHz0znfzrdWLS8FYGDb0uWibzeMqUGUcZ4Fbxrc+H6uDK2F2L4Ep9wCgWhsPrtdS041PjReMD
b1ZvphPXZ8eCT5cokFDuf9CduMOol34TqzBCX79fMdR6CI2Y7YNW4DXLmvISyMERH2XvDiTXwViU
bgxX4e/P/EezTptGaLsQKHwTtVbdRZBy/IWvlPI3wCb7RVPyAquOIVDzx67oSy5DvAfHH2itx84Z
tfbyS+tMcnfWke+/FXUrZG8o4yFRXE2ZsEVVdFSrTzGVd+1ibpIsAB7bOutTmTpvP9pAYCiGqb3R
RVlnbniOM2FGvdiXTA1L3spW3DQTyS0xU+PgaO8cNpYidHLtgEFd1xpZH2m9OkSpX6Av/qxIXWuf
auhI36NOGi+aHkzKwfHe23hQXCANkRKD+V52yx+fKWxn1Doysm9cKqbnrtHtayWJFtHEzjkoJ3ay
b1w8AJ2S/4LJXD9cORVzD62PKZAtovdS7sQPc52YxZWXrz9DmbN85poVdpTwDA++4d6mp4ghjwFl
RO6/vPg/HhMtKaAbGWtH6HicJ8CY59aI2oMn3HuZizIWVzrhkvv29SqF1itBu0zTnCqrTBdYk4FG
uxT/a856fNBX2Nsq4EjBtlMzbUlXaGrGyNy3KT5tZnyO1LB8HCXxsVT7wsstezjQBtpbDhjFkrpD
CmDHvH60AfGhcgBO5+dFpnsNt81X0UFvlvQ+uWaacTTA2nuVtIzJwdCMYrC+SluMKLFqXc9Sf0aX
3kvUIfDYkrmXa9LbR0b4BNAOonUIx3+DgaFeQUsFlJYvB33wqJR9dY5FdjRQ3n0gxB4YmgCS2qgc
Aq/uOt2mzdVOwjqN9GZfitLR3Rl93i/3I/y2+8oDQcWBwE3PfdMqTPoCdFSZJr5dt/NFIi4yAwvt
d0Bns2vTNMlDWgXym7ugLIqcBfkycXKD0M1B8FWVSAgkFamyIZSeu6z85/6T7e1CSCn0Jcm0GHst
T/7nMc6wTFehzPoaKF4o6LVbONV0EVNfeZKSH7zHo9VWe1Cv8oZrARXsvoiMpzLNfsRVkrxvOXqn
spmS8/2H29shgNnI1WnzoLW+Ws5RJ3gVuUj8qYdn0AE5OEkh7FNRcALuL7X7ZICSgeqhELtJIfHh
nRE0ZjPqkuRcIk1Nb2oj2lMUR/K5Dsf+cn+9vfDLvofNDsp4S7vT1NmxcpvGi5Mo6YVUvvSDRVX5
/ip7L5DcCXELruntjKvUsfJ1ugIROLt3zgY03PNEp/ImOrX+D9+KCQMVKuMWksTVt7JpGaeDSTgU
sRpdiiAKNU8a5/GM+HOfHSy297UsJHUZ7NAl2zRbCzFbtdCIhVIoQ1JUwuEUWQg5yzPzOqtojhAo
e/ED1A3IVEiDAOiW3/PHKQN1AvMk5xqbnCz/Umdt4yKgG12ispG/oC8zn9VIOoKt7ixKksgNQyXM
11tnWezDrE6WPjkvoPGLFNVkN23N9jSZrTiZUoaZcVc33+5vmd1ViZGLMhQX91qlSbJUOKbWHPtN
jtVhRAV9TRkRXdI6tB6R6ckv81wob9+ni2Ans0lDWXr1qwqn7J25L+OaRacmeenyOfwYK1HiZeqo
H4DFdo4EdT/NMPhF1BbrT6laoe70Ab6EoxUq9iUw0+qdSEBOPhQmpc1BabGzUYknC/YDVuSiovF6
44y4eaRaGFCPJ6n1dxVWwbXvquZqRIPUuMxah4NLZ+/zMYSgRFvktTewY17inPc9Fo/Q4qRTFOEl
ouqhuGmh2l9y4PEnXcYK+/6eWc72qiG/lAPLWPd3QrT6fGpld72JTbtf5Ur53lLGF8pY8xJZ+HJa
YRVdJ5GP1xGzrs/3F977mKxJeYD03bYvpeR1lwA8oRGHsFd8wq8H6d9sgMXUm2bwH77lAlqn7U/c
3rSnJpWUAXX4yNfMImxPaOSXzanUypBmWAGl6r2dc9Ef3Es79wQXIPc6iu2gFdZZH56z2ZLxQodb
Zi2mk6fPNh5cBx9wbxV0xCiwyPiI4asPGJsVtKiWnneVGaWXTEu7sezzg6i9Az3jvDHysyD+UFit
HyYW6VAinQ2QTyGJOPXUfd+cqpTe1xzD+JSgWpG7TV7lpavABPKE0I3QmyOAJrKltQcdhv2fs4BT
F9L0YoX2+nBCTigyEIykFxpYD9EX2SnHP+NJmXPzL1zCy285OuV4R0nZLWXu5nVJ1T6LEdXI+9t4
/5fQWV3U3HYoY6EzppxchYI6TYz6NI169GTEUsSWNlPHbwLRvtRKrV+mwpjeodwsP4c1nvK46LRv
57kC0pAdtgPzZzSPVm8Fa2Bzzgt6vXUS/krRnKFqixsX0VX1OsRS9R+2HlkXkZ+wv8UJi7QBgmKY
pJRKPH80rCp5FwJVODi7O4FCI/NXcHVYxPLWDWzEN8xJoJvuAz4bzo1m/5qasL2QKpcH98tOLITx
T5DgGC287eWo/Zkq9IE9WrkMGb8uyh96WMTjQ2Y36YsMe6F0mzDLwbxUmF509mhK1/s7aW91Gr/I
u6LVBGB9laiI2S6blHaFL9F7ZQAM3CaumuKi1GN4SyrdvNb4DpxVAtnBd9x7w7QhmekTiLlbl1/2
x3N3QijTlGa0uuVkOseWZHuhFSRXOlXFQRzZmT8DHgAeARWfkLjeoSi5EIWbQfjJ3LS+LLc1NiJZ
dsoaMX620PB3c+zSrlaIV6TLkPXtLEEK8OUS4MYhMK9H/dhGDJh384mnPjnDUJkvczvDs2mbyOPL
HrzYnRudiMnPhHpAm3eNBsHzvECDsQ4e8thBjUky+ifbCqdTLdeTlzC3PYeDLD7f30c7jMGFAYmm
M+gBysp1s7Ih8y5Eyo0g4xoynmdhMRU2ZzPLznNV4PDSgxZDvVpLCgXe8GB+jI02hIJvmEF/Gq1S
+UtRBLYFtj38Kw9hWnlqghXDqa4y6SkpA5HCs1YRqK1xv7Ku/TyKD5EytjpuQm35GBTJLLvIcoj4
0tZN8U2vC2W6UkslqcsQvv3BuKgKLwy76q9Y1EY6Hx3FVG9Knci+5YY5RV6miOJ9Dj2w8zqkIdNf
tMcp7tBymM9z2+niNlaFUP5S1Xb6jP9sc4SU2DmOKMZCTWG8y8tcT10TJBMhOEahb6RBdc1warj0
HTp4qVTG/4tLBjJTkIeQcSL5dv8D7uwa6Ag0cFCsI/Ncjw3DQKnqfGDIpZZh4eMrCXtzDLsPdD3Q
x+hFjSBqcoSd3zmY5O/w6LEVAe28zq2rFMuczoEdmXWiPDtzKnsJctl/VaqWotKTltdR5P2pscCf
9WPRfb//zDtZDN2CxbQQGNMCnngdggqrjxNooSRoCJE/NJEVXeR0rg+UQPZWodMCiI88BqeGVYAv
MzyynClZRmx9IVx8fHuvSPPxoL24vwzjiKUdAeN0nZI1M9dDCHrRGOY8c7NJZD/ysDhyttgpUNA2
ImAT0H5nmK/fmVh0atj52D2GjvFc2vgRRY2mug2CCV4xzEfz7N3HIplFPwbSDpvk9XragFOUk5NE
561U+rHdpp/GtD+ateyv4jAHdbiL+eP1Kgj7G53gqqffh8q/JybZOIkkjdS3pxX4HQPr5L4jC1+j
N6wYGjtIJMSLBr0Vbq8U1FuF1UBbHiRA7m/f36xEtwhalQw45fVThYWixlkFZi7NsT+rSxDZYX0o
NLgXs2DZwAImLQOVslrFbLuurEAg+brQpBeOk+XFiLs9zXbSoGw5Wh4RJT8pyvh2ke3f1lTwblSU
ODYtpFly4IolwEaVmQHmVMjY0s1S9wHW4Lf7b3InWWFCvqCC4WQwylztwiG0tbHOssgXZtl/L4y8
4smi5vMIUPrgo+0dsEVpHyowQ6WNs3ns9JodtXg64//JHKJ2/FZN05OZz1/bsP3r/nPtLsY3ox+8
bPt1rgDh3pa0RMfsuxPts2NEoZt1sn0pcec+j7yLg1nZzjlbHgtxAVr4NLlXeyWadTUdtAKJmiye
LiQS08MMl9S7/1Q7X4tVyGfJ3aDbrVPLqE2HcVJGzLjVaH43NrjhmEwDn7pmOEJx7mx+E4wNmSUn
bJtsmTLeQRighD6DFkf3YzlJY8+cu/pW2JJj4C1oxteaTfrVqWbzIOTvPSfQUUgbzJSoS1f3V64V
+MbgM+SPQ1onXjBkyqcgHuLSk0N1utx/qXs1J3gCkClMOWlqrs+AlIogNysz91M0DM/KpAVeIo+p
G1utdOktNbhFivOZQhEPZCN3ICUroWd3ycFR3Nmyixsb/g9cP4wKl///R92A1nwV1HGf+alaiIcc
JZzTCFb9YmQOSVofH+UoO194IREuAW7BGK0fW5ULSa8iK/cHbZRrpEWi8Js8SmrjWUowkblE5rsm
CSNvgpD4z/13vnNcAPkBHQGrwnhtfV1U9sBlHuiZ32RA/PjAgfFeyFZ7pKG0k/wBTiPvA/iPccma
w65mc2tIsDT9dOgFysQ91Fju43PeAPKrkPQ+NXWT3f7Dw9FxBPOD0Omm8BVxiR5areS+HsjNY6bX
2UM9xNVBeb33aNQksGBpw4H3WT7vH9sFHKpeJtKU+0yGjF9NP6u3QLGS705ZaLBpBFJOaA8nR5j1
vS+3jJRpjBiAj9e6uMBUgC8GYU5XPOnOSW1FiG6qwwFcbCcAMOmBZsBECAmHdX8soPEN9SgtfFkr
C9kFxqN9r+Om6LGlFIemZjsngYY0J4/etILxyip4Vy0ZWi8FnITAdLqbbQ3NM9OW/lvjKGHuWRrQ
yRM+u50C/nIaC+N6f8PsAYD5ARChGF1SMKxrFD1QEnaNzRRnHiGnzJ2eyC44sfpHEzoxRnyVUc63
nrARulYisn80XOu/zmEz/qxa1Y7pLbdCcSW41sHBrb3zJbixOUIKIK8dyBX+8WgImvw0gZaqLOzp
YmmpfqPykQ9ew04AJAVhAv47Km0IYRIQfpMeWEouV5WeMRf9E+aIHdZoi/U6lOuDILT72om0BCGg
H1tHcslIBexikB+dE7QvTWwa78n9K/uC2+pkX6JRlmb8A8dE9hokn01fS836E2qrqLhbnRTLD3OW
aDcw+MhZ3t8Se6+damdpB0JLw2D79emWynAolJEdUcRG9kuKJrjtEhIfwWDob4d588aXC2CxEdw0
fyXVTkfyDfQJtOhfI9CdJ7vu+otG8+HL2x+K2RY0FFqQi3XV64caYQwFkWqkfjIlhTfJUUR1hcBc
pk7WQT3yu8RdTWKYlC9gU4rwbQqNy6YxhVGV+W0axH8PeT1/aId0DtwhcZIHZXD0q0kHxnT1OEN7
xy6M89DSvnnz8XEILIzYbArkLVYlVnLJiQst8ytNGfQTzMIu8cC6LaC2Sa2PZEK328ahWU8GsZR7
C9nv9Rsukq635RB0ubWEzSKZ0q+Taf5A6FV78yXHSkwoyUchwm6a4z23eh4gPu+rOGi5hhzMD1WR
HuFvtpccq6DDhKolDrmbwEibfNB6O2Iwgf7uF/aJfCOJS35p4O0sVw7N7tzLaMwffLVtJAIOhqsT
gQ9c36ZnlHBnx1U8Iko4m+knlIBVGM1F82JOeiWuvRYp6uX+0dheq6xIMUtPHl7ABq5sFTUFmqFH
/hAJnLaHNvOk0lIOIuze62RXwLJYcBCbtEsrCHYN43q/qVJxq4tCOU9ZZ79EeKtdKAXaT4uc59uP
ImN7hHJ/F378scpUwohCRZmpZqM4V90k4OjNTheeaBROn2qUbf8dmJY+KF2dXhAhFG4JZzw/+KR7
L5goBxBpmeaQFL4+GaWtD7wThjl00rNrEDrBI8nLURtk2/djaAgvkk6VCUJ5HbbBd0wK1g+xX0rS
1F2nSHduEpf3Z6Gi5XdR216W4b+H6UcAuFF3YpJav3/7TgJhSKdVZScRd14/KLJ9os3UEO5A0IsH
TZMUb0As96D3t3dCOJpgNulfGeRHr1fpeMldi0GNr9piPk3Z2L1PahU9dCF+xilgl/sPtRfXCOYm
PSyAwxuEXI6KC8480AdkheAm1ZqGK01oP7TIjh1slL0zgoujsiDklnJstVH6TNXYfhbQ7jAtvc4x
gJijRQrDxDLDRWW5Fbc5n7qv959wh6RNVwTy7sJR5tpf17zdJJWDXFBwC6Mag5MN0OY0joH8JIC8
/mtkTd2e4MwrV0Mkk+NSK+rBuZpn+x2eWxLjnVzYv+7/pr0zs3zchYFLVryuSDMUEO166kO/GSLt
ZyLs/L3e/wdD1+WapgsFxBII9boWlGwJpkbNaMA22sC3BmRYHLWfns1aPpLM/z0Qe50V8GGRwCMA
Mq7a4DmphZGccgjscRKlmLmi5vBUZUM2ubNWNWA0EoFNmrCQ9brEXKGfcRPMxM9aFCHsEfX/ODuv
3caRKA0/EQHmcEtSkiXHzm7fEB2Zcyry6fdj72LRpggTPTPA3I1LxUon/KH9MphV/yh3Xd74nVkP
2sm22PKU6LrZdOeo1BUXCUeNHowAFXu0O8c44JhTtSepl6tD1dp6Rjmhjp87zRknT2sH+gCKmEFv
OUpcWt4MXldzhSK1w87tv7Gci2QX9VKUqK6FUhGdJtaTQFCI0vmo9Jl5nyHMvpOWbpxUBmEP4/PB
Xbi+AUMtU7u00+IL5KLOxy+cnoA617fGMMo7b+bGHQQ4F0zIspTXWZMapdVUL5gXfZQVNOXn8XHs
1Ojemmf1WyGLYedm2Bxv6XWyTzeEvAarQDLf4o2WMkQS49h8RoczuxmoXj6i4GvvvJtby4UuB3kh
udQ1S0KqnAF1jAidukbu6c8p4gBDvdsZZWu9mA9axFTarovcdTgrbQnz8iKmLLlVerPyS0lVPKhh
1U5Sv9ycq8O3SIYTACzS4bxQr9+MEj1GXEgAOESNMf1I0Zr0evr3N6LPeq+S7OTOwinqqUt2Tas2
JolqIvnU0pWnnK++HlnpFJqLGuJkDmUg44iuZ/oQ50nzNUuk7uXtS3NjlwBSoo4A44tPulYZMhtt
Qlp5oRPIU3zExqHsvF6nZ1ykrdS4TaGrOwncuoBJCY8cljAZYRPgbua6khcLDNpoI9sXy30M3fdf
7h4+vNtrj60im6sxlmfzr3KTMw16RcvZvqTu88vH0L0L3J2bY52OXw2xenkns8rr2WGI9vDu+f7j
U+I/zd5X2d2byjo3vBpometfc6n1JpuMiYFuHVfxP0Y+k8n9vbh354sZCxP4r1GgG/3fdObj46Pj
nR4ad4+GtjfEal/XdPOGIGPhc/cl8j527oPq7k1j4xrC9pmcna4e9M3185xq2lyIuMovcySVnjkU
2mlxNDq8fWq2TihkFYpfS1/jyv/KlAwYr3OcX5pWp38SRvEFG2jTA/K4JwSzNRQROiQBolc6Matr
CFW13sHGNr+g8jZ/w68yDDzaveZzDAP059vT2ggmkRsC0mXQiyecXI018PTriYEdb6mO2b0ixqnx
grxVP8SBGheuUJUSLd4y23npt4elRIsRoUIHcVnTv7Zev3DfqwmUdmOLond7Hq3KHaLMOERClwyv
QRPvMsmjs2fmuPVt6fGBKYalQA60mu/EHfy/JLVR9KYf4175sdDw1c2FrL5/+9NuDbWU9OnaLFzX
dZwupYYq0twi0OgKAz0j7Atcq9KzQz5qgGneHmzr6SKaAeMNsuta02TEgHvKTdxe5NEwv7SZUFBP
1lrrbGaNcU7mSrtR4KbdJ0Wi71HOtyZKAwPyHx9Vt1Tt9WLq4LInvSNmNWxIVWWtzwe5jutjHNvh
zkuy9Xb9PdRq32T9mIWVUMAk2HlyLBK7PY7EJr9nLcbRqo6Cf2/kg6/Hs/JPaXmh7ryemya1dRUX
eFz0yvg71ofgLmvjPSggUQx/ZhV5LGEU24XCI5Xe1T2JzE5MEwtIXlBFhv4xJ3meSxctBgnWd6/K
x2yOW8sNAjXtPKSajN6L8IegGANtCWOfosg9S+ml6WTWtll5U2jI7/BQ0r5YbR5aLrytpMGtIheG
L+tZaz5Nc9r8TiHAJa5tN87HMDWK4sYxETM5aXathIc2KsrWlZB/v2SKInW+k6eB7EWFGH+bcmHj
71Pa8rNiFo7qh2Bw3w3DGLxPB3NuD2OuFpVvqgJ7ACcJhztJOG13rJ1Ee7YLSQy+nvZh7RWZNud+
xovo+K1RD72LRbMkYWM7zw9C1SrzXI09TIpRgtDhOZCofxgtZYv3AXVc7ozATJWTWjUt5Npppgsw
IGjoTXGZZl4XSJZwJ6MD8DEDisVxc8qL9gE6Gz7WdWZnFbFrKb7nyFmin07lEtxTEYrPIhTpJ24p
a35sHYuupwuTJDN+ImUqEBpplehrm9TxeM4r3TnlA4yks6SObXggV1QST0tlOzsEcpaaBzkPdTxK
9FDVuNdiTfJKLYkfZtAomY+TWPuL20OYt2omYvUQSlID6m5MiuFTMpFC+7Ot58XTXNbthyqpzXvE
G8Pcnc1RNE+EJFHlZo05P9tG6vwYzXk6OgKHNLePkZG6kRSzsU6FXOfoZ47D8NCnhZrej+04jC7s
5tD2qVqMJI+5kYb+nA8wk1Nn1OcbGefF0A1lXr0DJhBW5itTrzdeNZr4ZlZUPtubVB6U3A2zqtb9
pnPi22Ia2x5b+dR5RuFutL1OFMan2jHawrWAgtn3qjSOF6NSxgzdahjlnsxDI26GqJxqREXsXI8x
z2lzxe0ceHnQyKqx8zPQd/VZSSMTZzcei9q1h7D7WeuISLpBJpk1ZojgGby2nnL5tupm43MvBRHw
QiMpvKwvkOw0UxAQ7gSGMnwaKFW0bm6btfS5EI1qeiHk/YtUtfMHLcFC4anAxHl2yQiSgU1JfHkW
cd18GqbW6Fy96rQvVa3OyhEZX7P8jeGpmnsqVi178c3G9QocESkYaoP8dw1TFolo52yskc2unfKd
iMSEQWUwkrU26fHtV2R7KKRDQLZz561BIslQFKEjw4MMRuiqeRHOsDMq46hKwZ5L13Jxrm88wg06
pwj4XFM04mgG62kXtLvrsf65mJX9UHoahf8+oUUamCt8kUxaF1XDGGk7uAwkj9rAvmpmkTiebSfG
t0U9d/73RxhFTIARvMIUlNePhd5V2uQU5I8pQgV3TqyNp4H+uDiZmiCuqp1YnPWhUA6lrIj/sk0w
/qYqSLMdDM6q4FnUYA+pkCUXo8U5M+/0RnZVxj0XUtf9uxgwGCJgEcgSg9y7QhMVZix30UwZWVWQ
PEhVzpDdiVOLF8vON92IFJecEbgZdB6aLKtpVakIYVNDcjP6XHuC5BB8dGrH/pFT9/xQt8rPRlTT
zphXx2AhtyGvR3hIqH/lQtGm9mjVsLOwKptir11wzFUsJYdJMr6/vT9X+dGyUQi+gUpRRoHbv06M
BS1T2Rit/GK2avbVFk7+LtQ6Ezynk3TPFdrHpz5tS96dSXyGC5FUh7d/wB9c86tzuABjeSrZsLgi
X+U1qimZJYK/wCWSLBn9pRx/OzVO+33WC/uXGem8V3Jup6qbN01xn5pNZN9PeqVJfhdJdnYMRBZ/
lYNCBhAwUjZ5+/ddBUbLz8PMD54LnferA4wh7KRjhptfoqApvELVeEfaedT8rHK+DaGlHWxbZF4Q
FHv0vKtQk5HJFOAuLABlRGBfR36lEkdjWPc5aUggDpJW5IesqoaTkVrznRob0171bmPX0ZFBYhvI
MlnDei8gbF0HdcSABZ7Zl3KSBbdW9R7CU7ZTyPhzj68XHY42iQltbgrOq0IGnkoT+G+LPrc6B4Or
jiF8AKGORujrWtfwLga1XbpELAtnty5qBJOnpHlR06R8J2MR9lE1Yn3y5wm9hZuhR4rdLWKjjW40
p7Y+5W1rjtiMVOkLYJTsa6YGIOMmwfQOg1oq82GstflHISSkZKshADqDnK+SYczYNOpnrpS+c5N2
FsO7JqIOfLBaKMv0cNFvcAl7TEq2YEC/1mFoCJd0wIo9/GsTx+UyGDo3LPEWeuBVSD80iIwFrjLZ
45e3N+bV+8X2gJVKRwR9Rdi36uvtURSRKaIC04SYuR7MOeg+GbGUnv/DKNRYaZbD77q6Z2UrwVtN
zvKLnHUqz0gs3Td5vaeZuq7P/bmG6H7yPJCEXPce4yTJzAzE8mW2gviUZcF4IN6RfREnPeuvBF6U
qfpjFHcxHobG/BI1lvY4gorw357v1W3PV13Emoj8oKjCsXv9Vc0xkKmTgiqJU306YHXFWyq1IB9k
TfipLbEneXt2jsPWHcNwHAUdd9sr4iYnzZkXWBM1kLD4FRr5cE6k0LZc8kvrGOil/gL7MLkPkHzf
o3NuHXrUohbeAOgWIuDXE2ZrVRyyqriY/TTeNnI2gGYMMN4bnD1x6c2hkNCmYM9oV9pJiVSR7i3A
OKTObcrnUggPCikKkc72Thy5sYy2TPsezV+KcnSTXs+KLCLUJtSgLlPrlKdJT6tLlVrmQaGR5VV1
VN7KVlDsDLoxPwpKaA+ByqU/uY71Gq02iczn/IKQe/ei4Xd6ipu+691Yna093Kay8TxQL0OIimbL
hqUqhTMyiIFN05A2us1gKGezaXK3bDOkL+NJdiGDJIcm7e3fI41ov4pBdKam3N4kULROUjEbZ6pg
3aKFOrtBLe9pZW3EFoAJqAYhAyaDZF09YIsulSIE70lsWIDzkA/NuSyRQDxiHFJ+xGqqfZ5Bpx9F
igIZWi7ZdPP2ad78RksTniO79DNXd2RtA6ZqSLUvs5qat3JvPGF/gu7rmMPDwz9nJ2zbGo6uIcVg
muLXwpmVWRcz/cz8UtmK9MkuW2QtjBxd22rIDrM1dWJnwHWdfrk3F5o0VqYg4K5b4u1QFU6WdyCi
A7N6AKUWHvKuilD1MtLkK85X4zGru8rytMKZPgZdMpxh0pU7MdLWxqehgwAEceS1+6wqpKzJdSBc
udnGtzncOlShh9rtpDzeuZ83PzG+bESqxGJAE18f7DyT59pOx/xiZ2Z3sMLYOaHGk904VWjddnNj
fX17B21Njdq+DuwSvBNzfD2eGolqHM0etnUYtS+MZMweut76J2MYGn1nObcmx/bh0NHPRM13dWB6
rMxDDNJSlLzwbk+VdD4ptVqfSmRvvN4S0X+YHHkGfquUNNm1y+T/KoJnSpFawYwPR8VJOc1B8X5w
hDjEGO5+/vfP+PdIy8z/GgnMkhLOhEOXDgiDD+gwpe5F3Q134r2C6daKkU9gvLXQbY31mVdbPIYc
hYx7aqvSLUGJ3mdth2cZ3MpP/2FWCyKZaijsyXWwMMGqxuoZ7F0iF90ltjjsfmlzv42Y/Ek7lYRl
p61C5oUQoNE1+KOmt/qEKaUymSpRcumjsPdGW5tuo8qed0KRra+3yLYSmhsbefXYmrHeAbZGBX3W
PiVzlB5EZ8zHam73ktytCZHgkG6QWS2d59d7YsgcMuqaNnAbZmheUU6+AA3bw0duxFZsBIJXngGw
FOsmCPbuZiJqvOygA6O6K7eRq9tTezYGMzpENuXZuB7aEwHh3lW19SmJ0CEIgTK9VivIzQzMCo8a
om9JDBtInm7Iw1MvE2l5fHsjbn5KXjgwSMABrogxrSmwMIvM7EJ4DZd+6lBsHaw96Ozma0M0BZ+Q
nJj+4Oo5Rb09Eq21pByB0x+SNpkplMrRh0mbkyPBZZa4qG91By2dqVWMfYsdtlXuMJ/WTfA/b97C
eYIcw8N3FbEGPWqxJD8ZTvWdGh4SNTAFtfREPw4JQhdAluwczrmEjINbFk7Tn8oyRy87TfEDJtvO
cxegSn8m5t6rKW5tNu4cfhklqWsqQDOESRGoNAEKwPi3o1nTxDAt6SmPy+9jIORvDlKALwMth52X
Y2sDcDWQPJCnXZPH1cA2Jc2psouQB/Pe6sb4C0I4e8JnW1E1rzzQMNiQ2MSs1h+rE7VIqzy/WLEV
/sh7ET47Uje5ikBCAYCacB2R1qe39/bWMWJKi+LTAjdeX7KdjkGT3SEWZuSGfJ8rU165gWN1ugvg
T/3+9mBbC7joC+I7Y1PxW+Pvzaa1ZzlnMH4MhG0tHqsTaiQB8XET6ScUp6IHUcujT32u3Um1lwt8
dcEvSHjySyQUqPis0BBRlYVIvnIf0lDS39eK9DMVmfMbo7eIHLgfmp1W5saeeTXeajWbKFAHZ2mB
d5kyZG6hdtN3Z1YT/+1PujkMTHtYSoQ0VzE41z/k2UhLUYcopXuphg1PE3cnktm6mpD3WHi6AIv0
KyV+VlOmb4lJ3hCpw3CDjBWlpElKTN+MM1PxJdOMFdcoelN1o6ZrChcPpzjzc9zs/rkdjRwa4sDA
x0k/OSirl1q20obLj5ixLvMXzUjxqLZ70wPTXP77a41xDgYb3Ml4zqw7M3KgN1rSIWPa93n5uStt
qlZFCfc0m8z/EBksiwiKaukDXcHDB5r7Wp9RiLNRMflQWanxGCVV4FtisHbStq1y0FIU5KqhKMHJ
X4UGmMwUktmi2We0eg+zaVL733lald8bua7uRKIERyVrayQicOg7QNAdzqpW9IqLU6K2s3837h92
FF7Q4BrROHGc12HK1DaVLSkEyaoZhV/6ZlI8YyybS5aF0+Hto/L2UMDwXg9VYqI9zA4gvGgKYq/s
+9pHEi1/kDQS57eH2rjKYaWgk0kdxlnwN6+HajWsptslII9SBcySBftFREl8dkSXnmp092+maA87
cX0TgFwCjMp+JYHjBX89plDjukuKhlK6CPD3C0LjI3mjvKc4fX2PMgybkQLQEpevUzYtCi1jdqgl
DoM9HeIw1u7bUSr8QCrMu7ht92QqtsZTEc6EcM6mpSL7elpqWpfarFD2iaNKcdtKCe7VMUofVG0w
wS9hy/T20m19RvjEADUWKCMR5uvxClM4XVvDgm6DwfrQS0r60MlKvTPK9V7EggxbEzq+GhHNOo2K
dXJ5E8mNy0jo/wNF5uCY9pG41+R0R4bw+s1lJBLQRRuA7GadB6Q67cIpAj4HYan6MTt4cnlWJxsn
OxA0BVDFPRsG3afYxo505xhsfUvGXIhFZDy4nrz+luA44LJrgOpKTLvOrRDKXSyqPZzy1g75axR1
tWJ6EEX5pBbsSKOTn0J1So9VNE1HU+m/SsDqdyKmreFw71ysMYgIr/C1SU9gjgYDQtpT1XnFKFmJ
iz1KeBubfXtq+X921PG2VpC2MxGvAtzsCiBgtpoSjHBeL41SC9eMLCA2KHQgJCmCDxLMAIqSQ/J1
qFpn7x77Yyj5Omqi5gQuiv2zJP1X+R1skZ6EKr+MydSBDbGIoNwOr3nFG+iPfKzqVOEWlUGiaEF/
SUUv3cEJwSYNq9EvxHPmNwR808a1RZ7kyKAFw87+vuatQPmmV82JJaRcDC5ebzJbTY2RZgP0UbAg
78O0TI9jMwQfUcga7nAkn2+AeGGRnmFYU+e27KIIrnnh0Nr3WWlFOwf7z55efzEAPfwikmJu49XP
MWTQUHE3wOVGLqJwezMPGi9JNf0y5qPduH1kFLGPtWY+HaWxrErfFujLurGiZbYHrEnPXTtoTNsD
Ko6veah0UfyUJE1red2Q4HZn5TPYqziyqfCLrlHlnSksp3I9A95kYhCuBGCjywH4q5oU1XZUxo6Z
Xxxyv4NOEenYo18F49hu7tUA7SgnQ4ZwqsYChd9mTyl543wZ2Lfi/rAAZK8yEiyenSmJ1OJiD430
OMpDd1SMzDg15eR41IT2xEQ3glsOs4a2J4kJlfT1DcnhkoowxD6oThz5POEC6dWG9kUXTll7xjTP
mHBVJQAPpACGh7o28s+w7MS/fnUQupyyRQIKfZWrd7UszOyPZdIZn+LnutHzJ8QVzKXtatw0VZM/
anMDCkyeswWPZZzffvWuAhb6UwsBHcL34kCwbq4wMRMjGmGeHQmmUQlu7JHe0XBP60EccxUDXYqn
e9T+P7fHq52GHPsCoOWBsiC6rhHqwnZmO5ET5+zoiFreaaoJBaodUz291Q3hfEbM3EZCLOtj12zs
+mnoK9l087xPIj9FNO6RWp4s3QTOROdwDtLwQ8HmfZBNVHdnvZ1viR7Uvfzjan/yo5G8QMqbyi6S
bst1/dfxoFAtRFZK9nmooy8J9oUn3QrTY4uQhNe1er0TtW4MR1xsQmcG/H7NGMNysg0WO94zWqDi
fWC1rUeHGHf5KZS+23Xz8V83AlRnwAkU1RZZ2PVGsK1QHnTchc+lVmg0tNKgv9MG9VnKAv0pRxL1
BiRot/OkXkVD+L3gaoyjMJVbnZrl608q8qoeyI2cM1iu6Wzrte3pE9qV44h05tvzuwpJGIoyHRxO
mon0d1aX29CXIgxawZYzUYn0bbQLwxsdDMjPt8e5XjaoCpDQFqoRH3StNzgYnCZqVda5HjPbT/RM
Ols96KlgjuNjV9XKzja5urRRP2PZkOuip0w5dbUrO3W061xt7bPRh807Jy27mxpAxU1oVOVFEc7g
SlZZPtgCJf1Jy/fK59f3ByIwJDsoHVLXvgK31HrmyHOnWOdck4NHhEOyr7Qte0Y1CuMF2UweZceq
Q//tr3y9cRgWsTceCwKkq2C9bzo8CeBYnCNLmk8p+GIP8VrniFJ9srNxNhYU+i9BGMUjWh/rjRPm
IZqW2iBx7OVPALTV8xjL1hGz98IfKpF9fntmG8Mt1jKIQQEX5+Svwgi0MPNyUd0/J2Yz5i5kwvbr
aKfxgyhzbB7G6Z/xUKAj4GWyiLT1l47u6zM4tdAzqQQ4Z3ss7A9SXclugqLoM7BzujtK8/vt+W1s
mEXOdEn9udbYN6+H63GTJFdVnHOwZHQjTO6HKe2VR02yardxlP48y1p/fHvQq0h6mSMyGHR6Fi2A
dagIDQV4ytw45y7XnfAU4qNXuU6+wD5mUEbpGYlQ6cXICuVbmTfdng/29d3D8MAzFs3A5RparSlK
v/1omlzlDZM+TraW3gRMcqdqtTUKfx3xX95xDuOys/56n+xE0/qgs51z3dT6lxqF2ksZh/9cdzTY
LDR8DEAtKEesy6l52IrQkaBmW3FBGV5q1UNfpXvR9Mb5fjXK6ovZja6H1PmR7Juc9lA7FcjJQJNd
qg57z/rGZwOGzZ7kTWB11hd2WLLt9RC9Zquba1/pJ/Ws9Xawc2FtjsLSAHZVqX+vuV8iqpxRIqKn
P5vPZ0WkYOXD+Z9dMVkculUWfRyIFTwIr7eAEipKXjdIiWpJ8XnuguyUN0rs1ZY57kStZKD8rdcx
HHH6gslAWZF7cQ0ZUPN6VEWMIXc72tajVdbh84A6yqMyy1Hi9lqKgFVcxLpwxzJHwg9ciJp9LgYD
wYZg6E2QkFEEbFof4xvkYvDz0ClKPkZSlvxO1RAOCEcaNPXCJEvvYxNtOj9KevmHXEZm70LVUN9b
nQVItKCsh29pMuj3kZ1nk5vr1J/dlJAWi3AJ9xgLUHPsOV08qMdM6Wr1I0F5LrsGCk/DAXF7i0Az
y+XEL2s8KD1shel1TVZpPplzWsjkPJKVHaRR52VzesX+qdupXMFeCHlv0kboT/bUkxu14ezMbjTW
8/RAkGvcGm2DHukgbPlbKZzkdxRp1jsI5GHgjxJuBq6Jr84veKHF+yxD0PBUcPs/osAVlP5oWuAv
5V5KNW/AU+hLIhXlSzv0ueONhpHbfjZUwYi/qhV9TG2YNX4H/e6gBfbY3wS9MO/rQRLdpezjJvOl
NtCekw4OBqV6bcHsRKl0GHtNhK6Jyqd0TJW4vsvF2MbemErpS4wcWnxTIConXKtVGueI63pUeLYj
1eBHY6RE4L8IxOx61agfcc9Taj8QnVp5epbX+nlukQxDLSz5UuI6UOPvGUFxkeK5r12j7WzTNdNo
kHwYZVbvJSX/uLZkVI9IYkupXwdQ0X2TsE1mkUyJCkTHA/wwNWCg6BVN2q2VW6K5l9R8at+1oSb/
KspZ0by0RtPDHep6rp/UIE1PiVni3RJSs5JcsC7Nj4p1HrxxToPEq9sCzohui/LdbInRco3EqZsb
SVXr3+hcZNG5YUiWQoVM4xqxnThPZlKp8uMwmJRmSEzaO+5aBDpAwlWgsazM+ob1TpRCkhry5H0A
r7TcUULZulJIlOkcA2uhh7d6uM24VmTIZfFl6sLxVtHa4GCYRbOTIG7dxDbPCjkPgdYVTn/iFhZ4
4KCh04+xD7tnpg/dJ34TjHuGTFtDkf9SeFgE8Wj3vr69MIBEpTXOUM6fJbymyDwAScTpiSyo3VEE
2BiKEAuqPJWajTq9rLblaCS1dA6STvOSusmPVW2Gd1o3OHvImY2IDt4Bzgq8LfjCri/KzjDx3APS
jH+I3h/MSU4PRmlk36Q8zO5GPCObnYh1Y2PwlBFxIM6/dFhWIVYG8VUthyI4z1Yr/Bw3D7/mmO3V
3zaHWXoci9vBtdBZB1Y4w1qXeINIys/q3vGcBqd7GyEV1xxV/YcxNOmNOeWan5theTvU03fwfZkf
zmZxM1Zq73VNOdy8HettBJhUYVHzI3ampb4Og+iQYPczh/a5NStsHkInAqdey4fOsssXfTKNE/HY
HlJkYz8xKAjnxWL4mucZcCHNGbDic0/N1A/QWTkOc0iTu5esnWN/vZ0oyS5lfZ7kReh99cZPs40E
o1GpZyUMs96NQhHEnxsZIvBYRG38rRyDPf2M69mxnegxU/mmeUil6vXBDAuYpaIdlHMsRttv0Bg9
BCro7aSoB//t1bveVAt0aWFWM7trEanABuip4ztwJlsxvg5h0H0mVN4bBRD4OnphKiQg/Lt8yivM
RYXA9mTX9GESfbDrAx7e5lGVw8D0uggZDXcSlfU7LTqFVzHrEtuV9dyyj1oZVImHv4L1SaUFFvoU
zOLAF2MIDxMxS8HbVFqlm2pqW/tRj7E83sCl+hhDSRc4XZdERQg26+lRakfjyWmwgD5lxdS9ZMCc
fylJmn82nClUTw4Vbecsh/g73GlcjLqX08DlEXKE+tPsGqM94mkyPlvINU43FTpN1iGgeva1wI4p
huubtfOx07LsOCvjQAetKQ3rvDCtq6PiJJPtmwPyLLdS3/K8h8gf6b6hZ7HjydLYIx2CL09wiEoB
vFYhonrJIdqW+JbkdeKqAO4NP7alTnUb3Wk+tC0kYZ5nGwgAcouW4pVBT0KOUL9mocc+NJFLKFIG
ruSYk+rqWZgqX0VemiXA8TaD3JFqyXcjbuLA4+VMf4R0kPRjETvOs1TZ8D6csMhuW8UJmlNDdFB6
mW620bGHo/49zZUgO/aG6N4radUnOFHEpXALeHKZW2q9djfO8zjfapUThfdOKtmDF4CBejbG2CT2
iywEwXMnnW8jeRoz30Zgp/MGucFNXu+D8meHQzAGiyWijb4SB6kEt1mr7mwnSwcPyZ9JdxMRar/m
LM9f0q7TbnG7KceDmoWidS0rCeubJG3lG2xQ5c7tnRzcxFhIP1UTMUpbaYyXaXSkm3RQs+9909bP
TYFfBnyB96gZlX0Q6zdZoDkfplSbkkMbEtMdljsXtq+ZJ4Ubzcnwi0Wv7xOtn5UnbBdM82CrQ5+9
w48MW9kBQmbj16o0fRxiAUMnz4bhJCVTrB30IO/QMqhi5xHhLamGsz3G9B3MuTvktppE56LXgtLD
4LN6yTKIxK4eN0Z3bJ1ZTm8sM9B/laJyap9MSwIJFrV66mf9DO9NpEZwrOWwKjy10/vYL9o+ZAvI
kmgmd1RE+z6A+r64sZdafSeHBNtuV7SG5Y9yoKUuBpAQtcUsdTfmkM3ODeV8pDQFlryPtRTpnAZz
fD+XgXPflrr8YYroB95UYZfFbj6Y2Sf6VtnEauphc6g72w5PraW1L1BBIENVMCyHb6E6j4qfO7VC
tJ5ORn2KYsD0edw2qTt3dRl5kWJXo29XQ34jYqVqfK569X2nRMb84Eii/dqUpvPdwiFCuhXzIHe3
URQSkkthXN6OkRnZh7BLRiAyQssUFwJB99ikWga9Euq1dJokNM5gJQbOJ2zwxPgBgS8+pZqwwzmf
PCWPJYFK9wF51rh9N6tFG3p9Rj54YVVUYOhz9yVAO8446cVcfazKpp53ruerx4drk+Y4hxscPo3s
VYhmotrdF4vIFtpY0B5CORkOtkFlM64L3XUIjHdimaunZynXyAuVkr4UtY1VLDPKEa7gHXTiMIG0
3kmydotI5uyF8AZ36icbc6PWThkAmgFOtWschTUEEvwyvMjysM5v6rRID03Wdae6lCsPqv9uF+Qq
g17mRmWfCJ5gF/Df62eVXqVhdvGYXvQuzia/RodPwlVYy97lUjI3v1Ql5daMNHWkyZFG01MhcOgZ
oklR3GlKEJIwCmHd9NbiqPuPzzA/Dcoiz/1i5gLr5vVPC/QoHyId21cps1tMh5TgXRv0/fv/Mgp4
UxaYMvZaHcPRmlkyU5sSQq9WvoQm8gN32fDz7VG2ttAf3ApFcviw69LL0NdGXxXo+uhGOd8F9fQz
syZMm2Ptn81yl5nAw6J9alFkXPdQ9GScW2QKU+SaoXoNBXk0jAPJxQd7r3l5VfZfhmIymIyBG7vq
GnZ03mUkYQEjlGi0hX1jfXXgBR0zlPa+lKVpfmLKw7mKQyhSEmCBnSj0Gi68/ABgJRSBaDtg4/l6
hwyDZZRlFeDH2lm1OOVFbDquVstOdbCqoAhcjWqq9a7Bce2X3VVK6ncONSHs/QKIpFlqw73uItNy
Q0Uy/pl9x4+jAkZXlY11LYSPJImjtYbJyQoT5VLNpn6ibCKdSkz+dk7KVbqxDLUMsihLA8NafQf0
NyaKCiwE7pswsHIlezALM3XHkUadGwXUasp23mucbS0/sB76g0tV+4oD1qEYjuQy0tl4JRsHyLDc
EGNtnjQiwFNH7fQTurezl47RSYn2rFuuL0oEAnAZIPUDDHZ1OVjaiO9XBRy7lozyE75JkhsiZ+cG
uZamLg4a8k62vvWNwZyBwKdJSF67fI2/Ktt4l8mB1IFCFYYRfB6iUPJwzQjctBvz+75K5iXSrnYq
nNfXBrP8/0Epc74eFAolbackxuwdueKTgUbw7VgvfL96Vx35KulhD2FtjMfoUrW9elVBatW9Df/q
MgiV8JuaxaMcpM0Own/Zia8Ktn9GWZwJkUFH7WxZ1r++ohb1sNkCJkQZU32P2WV+bAej8FA40RW3
FLl5SqLxWVJa5/D2Dbw1PxJ7gkPar9dsryrimseAMb3gXZ4+JEjcv1ix8Z9Gof7NsnDyeclfzy8f
UimweE8uA+V72FZNz43vZDdvz2VrLy4YZAA+gHavqm52jnsMvHRggnXsCUQSDqrS64csblD0mVvz
MJT/zLpl4RbEGfykRTp2TUm3ShBFIB8h5+XjeOxirNuqtol8uhrN2Zqt2B/0ZNrZ/ltrxsVFM5tK
Ke/Z6l4rqvKPUQpSAqINPvdqqr+jJLyni7t1yBABhaPOe0VTcLVmg6LFc4MY7uV/ODuvHreRdA3/
IgLM4ZakpJba7Q522x7fEPbaw5xz/frzsM+NmyJEeHYXi8XOjEtVrPCFN2RTnXtAqBQP4Z76pdfL
PRHare1P6ArEc1ET5Kp+vz2oJ9A9x9rjQmI9xO7YVxjwNSmEB6SZArfDqxJEdJkdUy0Ov/2HTfMG
dCGq4s1ejV3GNP/aHuA1hq6W11adRVdenw6Z1RHVTnEqeaTC8vfbo24sLowHcE2ALOjSrGPnPI9Q
6Rq5p6Uqtj9kEuILtSUl3xHl34MBbA0FsoIPiEUmH3MVyiIY0hGKsrhC6Kk3zLi/KFpe+D02aTth
+sbGZEcibGgvj/sVUEWzg1afMozX1EJ5jKkw3jfINe0UNzfnsyBnF7FGmv+rD2Z0UI05iagYtVGA
K3IQunh2RJ+7ftq7lreGwv+YTUlTFeHE1VBBih9RCnntEnRq8jBPmfEc5GKc3C6dxngnndpYPO4S
bkgwPlAA1hA/dAg0JxxRMlfNVPZGLYqPmtLskQM3psRZXnQnOdX4CqzujtlMRUkfNbmUmfQ9bYvc
n6RcPaMxPu5kEBtxEDJQ4Gz4RkBkr67GGiRlPc/hpU7V4WeI9o/gJWsU+voqeF0XzTCnfq4Ky/qf
Nhdyc49AbrIHDN5aVJgpdBMWa+MrcQtl0Gqo00WIw7w5g9uMwqMulXu8x41RoKIswCJCW+UqE+5E
OZGb0x1JUCi4d8YpMjwrqey9uGdzHEqi6AY5ixPF6uOByJg6E2072NKxgllzFj5mMAJ3npeN2xjA
I5ZXdEXMpYv1/jZW7NRUx1ySzmqfFx49WgfTeEVQ/6rVj3aVqF6EY8FTCHJsJwza2Jzc8+Yb4wYo
xjodVI1IHmKksy9xGCBVZ0jBAd1/2+9DEe3ErRtLSXmZ9wbxEXyD17CTUBtGlbQAQ2aEC56a0VJ+
QI5LdkbZiEiIR/iJDPVGzn6/lCKu417qg/BS2riVHpQ6VH8bqemg9jNljX2EsFJN5zKkOvP3t+T/
s7HoDAKRWmPPsmJoSlsFpdGNVP6cKG38eBaVPxVSdP7rt4xb2CZsRVcW/NAqUBiVNs7AsWFSUMWY
6VLxKMAohvER9yz1P0yLVGNpQwL7uuoNpEOKkH5ghagZhj2+PVlk3s1wUGkrx8W4Jwq9tR9pU1EA
AoMM6X3ZRH+E5WNjOI0Ut/ElrUkbLfSZ/LEODN+Opb3W2NZ+XMpoYPUsaiHraMtWlc7OVEH1rgjC
B0ql80nSxn9vf6lrWLVJp5ieNJSkRUtp/aCVTmOMJvWAC/Wc6pBoafOMYlTuFc2oHaakq33idDxu
E8k8BPFooMw5/zUQht+wCCMgl4f8jrpugUax1SdyQM1nlPP6nGm1ctJGtPrrsJ13dsvWonK6F6lD
hQfgamdKsSMnBWKqaRZ1d/aUzKcpteMdVunmqsJDBj1G9w/1llU6SmpAzxgGwUWuFNWPStU6liIX
rgUN3uvlPvNHBMW8EhEat5n7/LkO9L8mLy2rChsEsD2ybVdQyHiehyyUqxgqbVkeY0q2AC7L0QX0
ku2s6tapoPLI3QkfHuD16rxHeKxXfduEF4CrmNH1s+U209R8n9vdZuDmULC8gcxRtbvKi2tLi3QD
jvkF0n1yUFFF87Uphgcda38NW0VdBZAlh4NyJ9yUVZi8iItpTqbkcOz75hPAGesLwiSIJThmZO6E
RssKrdL9JRVmOFAH6GisXliJ023pBZIuUtYNR1mWe1csFGy1SaSTXFT2z9vnfmMZGY/h3jBoV8de
lvokVGU0c/pK5BHiw2r3QaPQ9wRcK9jZHRtPHuIxy1ALcPyKoDvo1QhnYaE8AixIfINYz0chwSkQ
Tkhz/g89TU4I3Fqfbs9xI2qBn8KLQC0D4uq6Yi8bpVYhHkuao5bi0KhVzP0mZ4/a0Mpo3CYtTbZe
fiyyfPz7qIXWC/KVEFaWPGF1HqY8lzglBhII3Tj5RhhFPs6b2WHKd92nt64a9igmm4s4I3Wp1VXT
mjNKXhme9XSr9dq1YnM6VKoyHZPCNGHva2p97M3SuqgSwCu/nOrevK8drf/616u9hIY0SWgBXT9X
lWTEYaZKmGcEffMQSWnr0S2gb50Gv1MVr2gZXyR/mmCZ3R5440pnYBNizKJ7frWVy1Roc2VSj4ty
1XmAKq4/dFUSH26PsnFgSGO50dF44umwl03+x8NfhFnNG0W/SaXE8lmR+/GohvOipbGrIbs5oT+G
Wt0FONEO1kQr9dJNlek7ish8S+73ehIbp2PxvdbJyBaF1TdO4R8TAuEaVe1Spk3HMf8BbTd8VaHv
nCpijrOeFHECg9Ao6EGbffF6ezE3brt3Y6/Oh6rNQyNTNL3oaV4ckOWyKCSRunN7KG7M2u5skWsu
/cLXp/BP2X8J7dfVxrJO2rmVEJUC+BlGACLC7Jx0qf2Vtggek2OPnJXbApLy5TkImbmTaR+MsBQP
qAbme4CWrb20SBbQTETiGaGU93sp0QVfH8PHC08/Wv0WHeIHE1xG5era2H/++7WG4g7HXTOAWb3d
H398Z1pMk+YA0UBXqPpeUC07Rgm61ZAcYz9Tpr/GVrHSKJUs7wpX/VUl0kHBCHTqTC0mdqpLpOut
l1i65Eehaex0tbZ2MBkpUSMJtnVl3q5GdTBGGl7NWgNSBLhoED2PUolmetQD3xmtkKZrE5vB5IPN
Sv9+DxN9LO08roXrmIfy+TwZyAle5FiYwI7q3/KM1I2hVv1zYiXZzhbe2DMIsmAWxBvKHbR+UpRR
s+cM5PFlaIbuCdUo/d86HOt/qkHq927UzbEWZimtSvMalGcb9K97EyGdzjKmD0VgGmcF8N65N6BX
3t6dW0PB9SAgNyg/Xb2URUC7TlO4VqNuiD4KaRRHM8yHz4lUq6fbQ21cq8S43NzwWOjFrsO5tBhN
uQyoEmaTkTxNAIPvAK/8h+9EWMrKqTCnNr5TQPm4tuWlS15H/8xtV3sd4KOHoW+1nQmpGwcASALP
LekMlJj10ZaQkEsCVB4uoy0sCfByZTWHcuQqOU7AhWJPa/Kk9+CagRlTC8v8GRQ6Ar9Jo8nfO4Ht
N6lJOYNwNZT0c5tP/CNRN5qYo0hDi45vFvK/O2M2oHOOBMJWntuIWvVohx0mdU4Gz4kcKfbxsmLD
h2Wu/cYtfUyOshFgQBB3Niik219xY8PQsl9if0hQmEev7k6Qab0z5RAZkFGtDzC65oOD4ORj1I5P
t0faWl3sSAFQoqRBIrX89T8uTslOg7ZBLR79FRVlYxCsJ3sy0xMeDSUOgHnuaX044fSIweLtkTee
R4DVfFQq9AsHcjXH3uqaIFdLHOuGJD8krIdbp+l4Srqwc/NCHnZmunEywAQDENJ5ka67R6BzZkyb
QI33ph4eyjIQ30DWOzvh+NaXe+OLL63hjQaHGkUCPGZ8CQT8vGRQxxdpRJgM4d29yH9rKDAx+BeB
uSXPX3866oRGGMoUFBqz9Os4bI5wRDI3hay/862WuG+VuEHCXTqY8Kx4zJe1/XOXzJDuZTXAnUVP
pPFkdlr9TZUQsfKcMoiP+ZTkz9BMq/A/nIMF/YQeGAHcFRqnHhVLhInNuBEgR/hS0z95MH3sA6t+
ub0bNxeTVwcFPyKIqzoCXQEgxIYRXywpTFCaC3UPtVHdm5VyL8je2vjLFqSWTcXi6pHrxrfG+hyj
/TPnnglX9kcWZLJnOOH8waopoNye2psp0vrrYZ1AYASfmu2yOml4iZngVFEAssbI+EbTQf1agwJ+
lkHofjWqPPo8ZTXmPLHVRANK7IH6bwna65MNsUb25N6SZo94BwdYa6iLM1oE/ezaLW6MI/a63bFP
rOHHYLR2BaCmnqA5TUad+41aGve6KPQ9m8aNDgu1AyaCnhH/tS5P8lYMOooxyaXo7YGGupT/qsh7
f5ZW0gyeLnSb+k+jTr4A/vyqjXYrdh6lrbsEGaCl7LQwR9fnoTXsyWpqC2a/MMqvmkmPuEzDaaet
uHXq6F+CmuLLLQrQ708dJKFuwGVw8fidC0CXcXua4vzVcab6DuBz4zmYcd/d3ixb54Ci64Ksp4N1
lWgLMs820Gn9DZb0E8qR8lClSXSnZl2/UzDZOgb2wicmBKP4tM4PREiBgoALPJ+Qpe+2pCs/tDZL
Q3TNRPlhbIs9rbGtp84BQPgGHYAhuFrOyMEOxTQWP/ioqR45ErPnxHhNVZKtu3I1dl+0VpoPWcbe
vb2o1x9So5gF0RKSxAaMs9Wg9pQlN3XnjNkBf+8RALg9HWyMi72pxy21zo1oZ/dcT5dByeOhQ6Lk
dtVqFzURTJLgCCsFXXGnSvrP0Ux1LxOhitFRZjy2QWn4KsaqO3WhDRweI3MyF7Fqehbr02HPhtbE
I44telml34DyZIY7xkLAQsRW4AAlGb5z0qSID3SONHLvGM6XoG3LjzWeTqrbEsKqXjtk0d7Vey3Q
Q98LasXCHdE2QKTon6sqSSH5jJFYX0AJFnTRkVEPfEMZit8YjJUGTAkpeWznrviZh4KASO9U7Z8U
+Idw6Rzm2c4jd32Z8JvQt4HsS1ZJRe39MVfKqZSynmBazvvuThuQNzUbOIm39+D1waasAHYAeYIt
cUarSABVlYRbTpAbl0FK7cirslhS3V538j3Tnq3NRwoHhphixKK69X5OvZLHdi9xRadRLN3nmSG7
jpxNB5JJ+ZTL2nzsw1K/15H32QlVNudJMgXSCOHSK28iKDQwH3sa/aAdoTYMYKCammdMUtBcur2k
W5Nc9LRhB4FHvqq31Fqb5DApifXCKD9HkFlirwgcSfftTCpwg5sD+0sdtNV9IpBs3dk21/cnrRfC
FVT9FqTnOn4Ok9BMdL7gpdbm1puzOH22QityRTkmJ11No503z9q6xeiqUt1GHGVR5nn/TQHTznFd
Lg7og5Y8xGo3lnCAq6KDNNIg/44tY97wcWGJeKK0IadmdCx/WKnT2gfL7qfyDN1kbl4Qd4P9IjQb
9mw0xuPHQROd/XWIR6k7UDNL8gdhqSW3Yg9+0ye/M6S7xkyn4ISvdZy6bTArjh/p2N8dp9pptUM+
gMpHyjUoWpdSRa9BkBjqh9Eckg4rrsBE9UtVgvs8HaBNlLYwv9KNtkNXjupiof6U+kNQ9ZHsgeQf
Kkj9XfmSWTGqouMkaeUB/aU8PjQCrodrZQ01s5B3EUcLPRsWeKuGzthA409i0nEJgQg4HI5m/axN
6DaZw08DnoDqj8Zk0eFshoxDHtuz5RWtwEpWNboGZmArFaMv5LaDYTINqelWwhhUP2sD0z6qfRwp
blbJ+cT5jfTqIiX51B97xPDrO+I47TUvKrl/yKGuVH49DfKTTIc/dvvAHCJfdKOivdw+AlunbVHt
XLTOaOKu90SPtgMvF+32OQk1n7IOroSEh6d67LqdR3RzqMW2hPsEyaP1fu9oVtexmdFud0R+5AJr
PPRWgvsWZ/rbk9o6WctAOALS3ryKuwzI6yKPB/qaiDxobt+YyQtJiHnqJrv7adTyHlRt6wWgVExr
bJEDvgq6OksMYIZqaNO5VRiuFIQ1jo4SR2nnxtqaGQxGasQLI/RKL0o2e5M2Aq7tQk4ab6Qd6/dK
3blU5AaC+3lPSGzrm9GaArBJ/Zdnd3VlTIGOjriNi44mi+qEnVLtl+nQvvT0Ng+3P9rmUIhhkVVh
GXElAhLy0AxyESUXU+6H+xB58ItSae1hnk39P+xEAmTifw1mrbI2Uyhm8OtZMrGKRaEfpDbV3TqM
mkOkwz/6+1ktRSBak+aSfa+UojvTnLSoQkh5zidk+KRxSu6QEQsC8i+Ezm8PtnHBQ+BFfY7yyJsg
1eqC15UZwYnFU1CzU08Tjt27cEV6F4WG6tQhIP2RFH8PF3GdzdFOA26rwVggodOWv/5HbaHKShRH
ZUKFfNLjn3Rs6kOqK7XtNsaEtTaF/YBWhQmeGDarY76GUu/sxoXX3FvgSvzjCAhT0Ee68f2PsOSG
K5mn5QKU2qJaU9TSR8kZUSGtojr7gA6Lnb+E8IMbdO+BTXo43FSvuSznPL0xei07n2LjoAJXXPyT
lton/d33v2dScnUw4xIB7alECA/xRbdJStU1oiY9mF2wR67a6B0tjglw1NlklCXk1QI49QiYyiKa
iNREdbvZme7qXthuUkWWnxp1emdaZXXUQxEeUiES6rB9cBE2bom3N+HGXagSOIJzJWzkP6sfogyG
HOc2WVqSZf2dFRjxs5PrwfH2KJvzpcJKX4WOMkKDq4PV0AlEFBnvkMReoAh27hzxdNYxP0chpR3s
4mw5FWIApAheYyAtErZgXHRqzzth1ca9BTaJihPNAX7Ker5I2ZWlhfDDZZqn0Efpj8vESIWHwfZe
IWhrU0HOR3KOmj0B3HpTVRiaqRVLm2Lv6uYAI7yZ7/4xIcj4ZYbWsPOObtwnOBYZSz/SUdFOWp3s
XClFJ9VxcsnKXpU83fmQIz+duYEcar+GQm5f8sGudvbP5pcFssIeoguy9HzfH528jYM4BzB/0YNa
G1y5bG0D1q7a/CJGrB7hQiSvZdwbd0Y0fxhRxifVK9RzG7V7Mv+b81+EiKAlcYOb6/VWTeYrKj6t
0UrwhKNsuKe71T+ZfdyfSMabL1Qdpr3naWNYJB9gw/Lmws5Yl8fCrqNCR0X1rBQThoSlsCPF01Ax
PTZQAQoPVj7yQW1lI994+1RtjIyMGt3CpTbGn7VCaVRW2JpDlzpn3eiso1oVxdkZrekk6dCNE7R+
MJcp9nS5Ni4MILOL7crCObyqBmootFhRwaAxPg5HMDLZwRyocdye2sYxxe2LlgzVCWqPa14o1Ceb
PiHK0QnQVV+qk9BvdO3YQgff2cAb88GljzI0Fy7FsXXMFAoRAVXk1q9AXbiT1qhPXZioO6NsIGqQ
BGY2CxiRgdYZOhasRoepinmuMSsbvbGrpZdEsVvCwjGMJVf0lak/yHCyFjx+VSM8G7Vl+KGmsJP8
fezGp+MadhC+YNOu9g3asoEVyF14CUgWjyUKDK9jahluZIk9acGNeS/8IVDJvHJLtLMk9X+EG4T2
GZg3UN5mgblq4QRi5jFXlJ+tmovaSxSn7g5VJYJP8aJz4RVJOzw6XaP9ur2htn8IITGvLrzFq76m
XQ/R0PMMXdCbCDCTKmMP11stdimUBXCuW+XYRtXsqbE6+3k8qa4a6Obv27/ieluzGqiOvHHMr03W
5ro0Kqx/pXMvV+g783sQirJNRIeNfOcEbU6YjcYNQZjBllPfr3xV5no0hIZ0ThejMk8L60Rz41LD
FTYDPXGHRILancpIlhLXCgYjOuZG2FzQQIaJfXvaG48EYEfmS2EU2gmaqO9/C8M5aWcYIb2zNgK2
XVbmpwSdt495WA3/SyQtxsFJ6C9z1sznvkTm+oA5qK65hYjQ6Lr9a64j4Pc/Zr0wisx7LGCMqIVc
vESGhaLXqMzWhzqpRi+bFRuJJsjJjh0+VeiC/f1VQLwHsJUTiH4iclDvF6NuK60fUL67oOiNmoRO
GvOGjP6JeQPxbZZWzsd5KIMjWn6LwJ3kXFgLqdi5Ba4vvgVqTsgHYd1avNbe/4xEZzOGZh9eUsPq
7nLDnCVPZHHb74xzHQbxZ1OrWHCLtFbW377sLCeSRgU2iT5BE7YScJlG2R+FYUYuomjS8+3Pu3XG
Fj8RSsuOzqu8CoMiRIWE7kzcbnkl+e1UTadGDL2LbIqzw7vYGmphfAOeYXqIw75fwsIewsIeuVMS
Q4rdkKaeH9oCgb4CoZGdFGVzLDCZIAUX/5Y3McY/LlIrMYq8KNLw0iVRCxUNUKTRyhPYMmOv3bY5
1EIPsEm7aaIsO+ePoYoUAMEUmejdZnL0jDCO/pqb4/ARsy/n2+2PtbUJFzy0teB1TMrx74dqAwlz
ezOBvaUP40GvAulopVm+k37YW8Ms7BigpAQTFH7eD6PloVEG4xycnbif4qMV63L3MCOjET51htJ/
jZs0U7zcEnSfh6rufsQwd5IT4lNF6kWlUxoeD8Qcg+Fzks/5PLXJMRyoFbt1N8u/poan062CqWwR
OmriFN+XLtNPDZGF8AcxU7lsIzP8N9aTpnJ5i3ChibR4SryyyazB71oJ9rywjDjyVCpK/xZIg5D/
GMb0hD3RFLiUwbLpsQ5KtrOMHmbnjY5akBgnjWXdhbZc694QRWbBk5ppR9izeY0YYG82/tBNk3Og
sJEOeDGAJXqQVWG/Jko65R+w8e0QqkYR8zDrCTaLLR5Zd5lV5OBDrCpK7kRqat/NDDMANyj6MDik
05CLk5WNUntQuhLFzkquMvsD4f58F4ZodbqLjs1HTSrBRM+j1H9p7CwPzpHWNL/I4Z3oIMlV+qDW
XY1i1JgjAgTRvusPHRhyNKyCGHXIBhGW0m3lNvxEVgiTNArxnHVbFas3tyiUGSGstqE4GEt6+YPa
f5zsPBQb5wA00NI0lRWDpGoVuwQx7WAVLZ9zoo/ZPe86br5ZCORDUG2Ods73dXeDhH8xhuGphkDr
LD/mj0MXNE2phUUTXxwzjA/0EyYXvXDh50LuDmii+EWeob5oRXsDX2cRIGcosywFQwMC5eod6NWy
1xrLji66nKZfEpwXvo7KmKDDrtrdGVdh3uKuCs2d+W68wrixGVSiFj12qDrv52trUdDXqU4pOyrb
R5tFuUN1/nHUbXGfOPr/aGtKp2YaKMSXfb1zcW/0TKlZUkOHGASsACWj96M7hlD0vOvjCzKihYNW
2FCd8GWi+NZ3cBDbRh/KC3qaautCLc6/gzPqn3rNIZlErjV1J6XRTnHUj3e378ONLUc5Zmk02bxf
VwBqKw9zETcyqKkSF02eTvLHpJ/8iabYzu7e+u64GnLpkgXwrKw2XIyUnCqSJkJTIDahlIrey5z8
t6yFpZv0jnOgZ7zXmd+aHlewrsBIWeBNqwczSuY8G22IimjCqEcuEOUcILD2IZGUPcHvraGQgiCJ
JDtf1Hjef+G0A35GgMW2Vmi3GvR+/KFRBiyxi/l0+6NtRDjkw3SSF+mJxfrl/VDB6NiAU3QesWQO
NLfMnPDD2JdDR9s96U4x1DB55/RsDEk7culHLr6UVMXfDxni0oLjnh3iMlZFBzwGjM/0n8KjEyHw
lhqTtHNgNjbL0uSlQwMh67p+VybaSAUDiezYUXmi++lT0WTld3DZpie4Jl1jnOf/cDMBTmZlF7IU
NNPVzZQBB7fMySF3jOveawbVfJTmguR5ajMP3eXOm6rqr80b+YqKSUEeNQqU4s3VoCZyjPZgEtNN
RonoY0jd1fICDoT1Hz7hEo0Qo5KTAoN7/wmVsC1RrRPSWcOU2qVrE3laUtr+ool3KuNMOtzepRsx
EJV/KD0Lkphi92q8IA3yxOom6dykTfXdsoves1Njb6Msf8p78NvCRKa9QMuQqtj62EnxIBIrtaVz
1hbqaZz7witFYXtt2Rh/f+xog8LPQQmCq8RenfB5mp0+cxhKV8PyYZQgfOSa8y1JavuAt+eeDt3W
kftjuDWhNAHDbNIfJnePnNiNIkM5zVrR+UaUqQfQaXs9ia2VBIzG42jQ4bDWiiGdFrWzFUzOedbF
6CIxU15QetW9fpC6Hazu1lAL+xiy86KDvy5OzRU0DgURz3M7p8tcyupOryZWsYdNfnsXvnXrVhuE
HbIA0GhiX9dh2oazlVoRnnCFWtyZSI33gAqS8WzTvH+Y5IC4bkwbJz1gY538avS+Gd2R0jNApX7m
ROrabIu7rtBQ885Ins1PcuyI7jNKx3p30PGRkT2k6YPaz0shG0+Ypqknu0iNr4nelaNngM25j7LC
/GSVwviKsiuxu2mKTPtIUc4Kjjzz5a8q03IEQge7ewjIhcKfNoHn7ML7wNkrngCWeZOqRLFvgWGX
3VEKbMetdCDyLjL/nf2zFUMnH2Cxht9jzEpmNzNGWT/bTSGPXhDLw7dUTcb+hMSa8YV6HI8UGQoq
+VqEDI0uKWHqDlY7gz2YreTfnNI57bHbH2Mj5qQMwb+X/JWHZNkXf8ScwjQTM67QwI7U1LzPxjTw
ZwWl9aULRvJB0iwBEvmdQfHdObsbO46iK8whCPaImK2viVYhgJJx4sUPwyiPI3+Hn0Ut9Z7ZmF5u
T3KrELZgJQhxUQVlvOVt+2OWXSV14Mw06Sxh3nc3k9tCEZPSmfiaHShls+TyeI1eE5n6o15oP1BV
q59v/4jr+WLmAj6d9oRO52ndJMhxQuyNAkhi3lWOZwLj9YLGEp+1LhU7T/X1PQ9qfAkNaGGT6q6X
Ns/1wgpN+vEj3a87olvpLkvr/t/bE9oaxUb2z2aIjSqLIcDwVAXhO6aOyodyHvUzirzqHuZLub51
kb5C841+lrkAZFeBTjfVqNyBswKtZ/fPCl2zH+kwCdND+DIbPCDWlNBRxugeyWa7V9wFxGmOocXG
QjF/QF6N/5eMjQNYWY4+z9gI3I1s59fbi/EGDX5/qVFmpeWEbijB7VV9k3JNptrFGF2Q/G4vJbWa
2ZX7KP93kOzwjrQCaVQVauCHuQgH8t5cfM5FOh6qRLJ8Y7Dk42D15uMQmeJ8+6dtbDy6NUhz0K6h
x2GsHsmoF/GELwzS83Y7nHAYbO6MAHubwlQy/++HgjUA5FclX0Y16f05syWbNliGrEon9bIvZz2e
C0UdHDIt3RUx2th+wNFhYvCMgOVc9zoLwgIQccSjIaTvHwMl1NwtKTOmp0Drxx8mirGV15O8hm5t
BP0jGJ9hcIE0dT9Myhrdhy5E+mLS20EHEka1x5+Eo/6sgHjhvmxDlnERVBPTMQrljtKeVNapWw9a
+xn3xvir3eRj5Gr0su9mdUoyPwkDZSm9lNN3xwCM68tG3z9VCxbb10yBDH0rKeib5fmEAqYSGpUB
eUrWfnT0YCj/ZqXRuANvyL/TWEa222FFYNKQmJPaU/EOCahGl/GnOhLOHkhpY4cskEoybKrRtISW
v/7H9SjR8UrbCF2V3I4HT51EcVCBbT9PWrmHT1o22+qYLEgDfCToOGANstqMvZMZWuCQ/oki+a70
WnQSktF5dq41vmq38pMDG8LHjV5246Kbd/bndQ4DH5CCA+0+xHhoYL6fqAKswu4zCsONlsp+3jid
Dw259kLHwVgYXgiwxnpPmmdryhoR/uLeiuzW+lCEo5WnElLnl0lO7END/+Xcme3Snu/H4KUIghnk
TZAHp6gqqSvUfQNE+Pa53LpDF9LSEifTb6AG+n7iSOWMsxOoAQreXcq+c7L8TBsocP6d8bpQ/udQ
aOrdgcbHuQM1Gd9h7sSjKGijS4em0NWnMU3sL6oojH/1sRwR87IGivdilPbgGVvLRTMC6D61oY26
TK0DVbOa4Jybwq6BhwCaQ3A7JgasKF6ZbhfHqgV3R0zNXWWGkfyqxK1u7yzZxvUClpqdCiYIXLW8
ChmKWCYzShvCE82ZvVE1sye96Kq/pmSQILEdYQwsTNV1RtalqdWiPS+d5yqWR9+QnOhlCtGj88q5
bNQjWuHV59t7YeM5ZfNbkJMg01xXRcKMGDNtu+Cspbh++o1Umac2H2bnABjJ+WTT3H+9PeLG9QIC
hv2/QIygRa02X6sEQM/bMDg3XIg1QfWh06gXTFma79TO3uqxq+uFWB5FMUT0lmbT6gEy0jpI47mT
zuNkSg965GSWSzIqZC+upuknG05gggDgCgRyVeTzOU2U+OdI7abwpaJqfuA3oNUubDvnd2CiBOnq
kqk8GOloPOGoMo1uq9SJ4glFnpBUziW5PTaDVBiXWa2omlktFfTfSouei6eG40QMEFShgzPD1Lz0
Y4yXqTpPAdi+VK1ejbilqEqSFOXYz5BKHoahHoAgBH33k3YLUknqJOmfB0XQXGoqp3iS6JSeHepZ
JCydpDsvRCXyPeZliuLrg26WD1zfU/dMpwqUtd0nufADJQP3Pei1eNYJuSXPLpwUGm5eSM1dnBZo
8ttFrUS+pDY69mq4Kp4c6KjZM6E/gB61nNGKaGxnMjz8DqzOi3tV7nG/rvrHWu6anOqpRfM0yuTX
Hi7Jpx5Zp8aVIml4iLO6ChGd4Ur2xASEs8wd+5OmkVAB3B6sjxqAty+20pY2wBnkI/24tGr9GNE1
Becukkn4hRBT7ebNQLMLc8uw8TrWZXBFiCOTWxdBZPt2ZNrcR3mQ9T4GPknvw4aQMwRZhAPBZCoz
eCdqKMmulVbFPzAl8GVCrDv5cnuzXz8xeH5CcbdhuiHyuc7Zh6YzbHp/xlmmmHzoJDX+lqEnf5Tz
Aa3iyZiOWC3sxV0bCc7iNMquJ4+DU7x+Y6KOZMYwGvM8oy6GSpJe6+hc6eVs0JME4O+aWhP+zhoN
rzOqkzafRI2aObuHsJS2O0twfd7f/5jlav0jnECGiI8jWbD70zz0C+wID6VZq4dJ3nXU21htHBWh
a1PXosW8JlpaZs7BGlX9rHBzesD75UtvlFGOe6VwjoKD8tBpqIvd/sYbEwQ8SxDDJbM0TJYr9o8J
wszr4j4ftPPAtXkKTLn2kTaAmzHuacZujERiDlSAfzHLtbB43Jn4KiSY7vQA1P26M5KXTo7k+7o3
om+3J3X1Lryp6gHUMRYYG+/DalKjFFeDGjrnSpVeBMt6Ucb2s9PGaAgKLdx7FLaGU2ms8SAww6u2
r1LoJbCkBItT/HYOIup0j2BC8Zwk0Dw9F3v2m1cruXTWlsyEuBPY51o+HNeTyAhkAUYvsPLXYOgC
8FUSFqdVIaQ9+YmrGGYZjIIdkgi8RleFVgwCQyNDVvBspHEc3BXgiAwvK9T8UKtm23tirvHbG3Aa
Cbklo+yx7UWxIxa3tcDEe28sSIOHd/U9hUo7AltT62zTtn4IZ93KTgOQ2prYPivuK67QncjiTdvn
3evLtAlnNFxByDivUjKd2zsH2OOco9Q227taaTPha/TQIAbDxRgAVeF/UiixAQfO6QvNV7oh+NUW
o3rurB7ycmSn4WsVRyP4hqpNW6j1WbdX87oK7fiZFGBo6wIDpta/Or6SLXh+JIxga2CMn1X8AH5b
g/bX+rfLKEgfQhUD+knU/f48OSpsNRSz8Xst6ul7lc8mGKuZHn+IQtLr7bO7NaOFJgakj/LD1WEq
NWcMBP2MM2on04GYuL+Pq1j1b4+ydYQQOnEgFS0yQ+sjRHSX5yQr7OpkTL0UX58T9dXKDRxqqreH
2jpAJPXgQuDm8JKu4jhzbHFcBKV/bpVCDl3LGLRvFe/2c9/nwdcMVEKEdVPYELoGEwg+k7bJvJMB
bB0ggHoojy00fib9/gMqGHRh+jXb5xl84GIHStkAMlg7JBRyC0k+Y0a6N++ND0kpjVNLSqAvXhLv
x5yxyyA0V80zKY3tF0Ve32lITp9vr+4b5HJ1UMmwiFO4nLgQ1201vVFsKZGxxwthkVWtX4p2bA7E
F8mnHEGB7pCQyNq+0tZthw2WiYQn/mFZ84SCKRAaERtl7aFlLhnfG0yenvoASXMXiHgYerIiuvmj
gyxO9DGwovJbVxqddC96hLG82bHCX4Ou58TYUiH+j7Pz3I0bS9f1rTT6P+cwh4M9A2ySVRKVnW39
IWTZZs5rMV39eeiZvceqqlYdDxrdgFtWkUWu8K33e8Meu11vCFSLqDMzVggMkyTuENw1aEYZtVMT
fxS1k39zZVG8IwXbcEOcfRb3UjfJPAqmvhsfVWeBYzKb0/Q8CbM5R+E/Meg3A2SoH5uhA5jByzei
TqPrFBMhbI7b9xeamgz7ejSUfSOKev/6azkqZsBDaM2xy+NqyMZ4cKm6XNLeVgjhXqi1A8ggnj+Y
aR6ifFkvLL3iyISN2O71ix4Dl9tVQSzpddKPP2JhAOEWrYVtYoRFj7LnXF5zHKB/867RNO0qo5RM
gpqe3u08dtb9OhTVrQKgcS/sIo/s0UMoI0zdfvSw403PnOdOTAeLp45fDTJ+7u5gGWDjsta8BQvQ
Fbt5jhVrfbMkc/efPHeOEwhxdA7Eh8VzbgyOyDrXi5QGj7ocg6AmiMvU7G8cBA0yypWhee7yAkPx
15/9iVWOUmTbIDgQbOLpl2Or18u+7fMxjiAm0+rxhBeusxcHi53Xuylv1Csxl95OaMn8lqDe32bB
8uaBHyguGeDm0Xgjl3cpyGzxKC4tGbXCywIlL6vLspctblZaedN7ldwNctL3bWnpZ7oUp749hDz6
MR4lGarPl99+0ey81LqMCtB1+4+bncO9ZTQqj97BrU8b6rDTysHnADkFs6OeZUefWN8J0WQ720xh
uINt5v9SxfN9FzeuyzgyN/UudnlD/ZC7Za6FQq76w7zqSs0Jse++5+uUMvAK50tnpeY1jI5JwzR5
NeZLQSPzMY5NipTazJKHGXV0e2aYnFqCPDTnm67/pynQyxtd+oKA65HStc767nHWcweyQL5wDp+M
ZDqzyZ+YcnDdELfTddzOsAdTzknmWekTjgE6rFY6pcL6Yc+q/PL6yD/x7Dk/QRCApgtYc/js61Qr
VUVp2ICK1b7EeUv7kC5C7NXYVNRAdL+tcUO9TD9sY3TguHtU/ReG6NupT71oKur4YsBIPN85leyr
MyfDY7sLLgTH1NAhb9Ga+Bk5+sugWnWsOOKcwqXWBHlMpbbYLhiENB5Jx1Cad168jF8H3cQcl41A
POllZpIN5plgz06dtVe502bj7w+gFzelvxxAZJQ6pHZ2LsGf/bLHKz5+oxOxvOvUeD1TuB0jEdsD
gK3ATgYbiuLi5bU6o3b6plXdaDZjeTGl8J4yFMi+03jtZcVqEyC0MHymTEbK6gxIJeuyODOIT8wY
FjYTlH9DRdjYXt5Em3drobQDFT7b7a1pK+jR+ia+wrX3XC7PqUttajM6lPgQH5X5tVz7xaoYWY0p
kh+DGOWOqHLx0bGb96/PmRMzk4ELV39TybNiH5QHmgWSlsGdiwZrMHdVnDRv1yF1znjJnJiZXGMj
RMJdPoaHV5fGpdVT9WJFtX5UU5FfTqSFPGQ86iQoPGl/ff1rndgGNgnSZmbAVggk/fJdibwSTqLW
btQM0JR9Z+qyx3J28vlzqlVQrszGS5/WvpRv5xIdcjDioXpugpwatZvyl6w43A7w5Tu4CUybnaGr
JyfC+XN6pDcXX/R9SySdOxp17sccAVIfMV+90pDo+2s4AuvV4hKidWb+HPExOGhs0BL78dalOlx+
lzXG+0qqVuSlwJ+JdA1fs6Zil2u4HFdtKd4sclUCCyuhM9vxz/324FCAWoI5u/mb4BB4MGkcwtyc
KensyHVaZ92Z82DuO/JeXV8fdWO8weSy7X0Dfell4xnx+1Q48fvcc9a7ZSjic1P4RDFMwtbGSGYR
2cSNL4dFzBErLcvYivSqH4jQ4/34E8KH0MYWZa+1fbtzq359en0wnphjWCQ6OAlCDD5WgbOgQ5Lv
KjuqpP3YrV19jRYhPYPMnFgycJSG84zwmzC7wx4ox8oSFTtfTWTEk1Xq3OEbvsjlKwmbdrd7/Rud
vBgkDbovELwJWjl4jnmyZZIv4NF51UQ11i1XW9ht6A2T+fvVOgg0PE1a2lu/5+CV9Wplx6U9WxEo
DuyMqhX7RbWKMzPk5DilaEUyz7aISeFB1TyrlTHFS25Fqzl3xc5V6wrnn6rM38adlougW7X8RmZN
XgRk2KZ3soXa5NfzRLpzrVY4Mv/+E0bTviWH0T0/aml7TjMM5VIwUvUmvR4Blhp/QndXhOromvLM
1nZqhKJegV4B4e0YWgSrNOfVHexIob0XCHpJAZnG5Zkj0alRg+gWwi3CYrbSg1dpkjI01g1XoY2P
WM+wpqAwu2UP+0b+B48PFT772caLwury5QDFyrC12ppLoQco/NKb5sjLZy+Mk147c6lTz46hyQr6
kzR9WHWmWa+sLQLRSHWU6mrkejAd53NhoCc2E0xlNvCP/gD5YIeQgQdU4qIHZ8pllfdNEAseB/Eq
xOSv9oLVsQY19Rs1ko3HUbWWBI83dREa5gSo9frQPN7MuZON3LfZyFJtHzzbIaFj7maaFTmQqG7H
ohhhVgo7GQm8dqobfRH6ufPDqUtu9KdtJmz40sHIsWGsZgklYqSjVLtEt7TZ3iC52ieES17NhjyH
5h4PVeABaOm81J+xDAdbNyD6WBlu5kQICMYwr/pkD55k7eoeRuHrj/PkpQAkMI7bwOPD7rIxqwYM
ScuOSqIsUU2rpIFiWbrvhlw9IxHdHtPLzZhvRc+Hatqhhj10y6ACo9FMVGdktL2zU+N53C9ifNKy
2dwVuQMkmrox1lkdAQ1Lfp50t8nhjq7P+W/T99s2bO6Xs1LNDSWF/uNEM8lEcCCS/h2JWdq1Osak
+nXadLEafSP9guSlzDfqdLrDm+ccV+HUA2etAw2DsnJ8TByRyuWWmTiROmjVXkdcEZjGUl5qOv36
19/tCRxsIxfydtlbNo3qdi+/ntwaGMZovu0I0jUGqhiA6c9lni4cWlzlfQmD4UKxKu9d3892NM91
pvkSmebNWqrTde8a3YXMxvytI4v5x+u3Zjr68dtgeGMigp0gxsOH89jMXb46nM8oLhJvfKL8as03
k1VqSmAohtPtzdXGwczBtEy/QdUjYEovyrL4m8Oatp9T2ZMAXVsdDiBZARvQftO2Sj20N1ZhWsUD
Ff+Q7bqKj/fHfm4yf3SK7gdcNrf5vtS2SPadBoP1Rqh1rt90Ht3d91bGicCXhNS7V3ozJtCFFrVZ
v6SlN9SBPZj4ximWtxCnYxtJ/gTpp5vC0VikcaE4RqVdClcTRuC1sW0G+HvL+IdDzFYF42DGjC2g
k53kt8M49ViUIk+fwxHPeLYjs5FPpZ3mxR5GPhyutMKYLkgU/EWC2pWVCKlv6UkM2Osu92mujwD3
ijeU/tDn3ZVcsin2MzQJs4+NPwZ2eD7pD27W0EHphw6HnaJYtCrQjWyg9oQe7cI0msevvdWMdpDp
qUxDtZP8Zp/F6QPWeZ28KrJOiy+TuFP1HSl28LaHxJuGj4U0Kt0OHcBx52mdei3Z1+bgxLvWgNi9
m91sIRoCDu1afoKe4bY3c55p9fWUW0uz70uOBF+npprVAHq7PQb1rJvNLqslLlgNtp/9G7VslRKf
0XV57DurNkOUHuU7gQu98pUEzuYuaQpDDVHV19YUDeugtcKXdqKat+VCVk3QmcZ8s2mjYFOMwvrq
SN2KHzR7AO3G4a77ZNndWITYC0Me00QKCwtlta762MHh+ovviDoSeBXrH5H1p981Q3pUXPo831Qd
Ys0Lu2X4vEWAWz3R4nA6H7S+SH3sYbTPS6wrwz1irVnze60Wxg19HuPOGu11whLLzL9J7Evbj2lS
lssFePN0gzlWUz2sbAnpLkssPffzsVgGX1j2fEVIzhjvp7UZP2IFo3vhoivTWy22rGtVLZSP3sI/
eBYvC3tw5lSBXNL4S8OxzvLVPi7GcBLLiiOCp9WO58vMSdcAmUnzVNHLTQLTbI2HHpBjvLZx9MHQ
cOE7+kYljSVojY7orZT15YMz1eJJDK7UQ6/K6Vyo8HXkdRH3lXFRKJkhL7NR1t+RWrVTWIu6+Fp5
suj8wrN6w285ju5XYWdPGbYhj5VDQrpvqyU+YYkyeR+yIVU1+l6FJv1klPMbpVWoBfO8zQbfs2jO
+bKzM21vQuz09tgckvmicAwP5zimx5qOjsYZL6vqSOQgwZeFUbUxN2lmtzlZ4t/E5GpdqGnt/EEm
i52GJPS4DzYmefUY2v1sOG9mLa7MwMhiae3priNX6M02FZzOpKZ+MghHZqss7aS57lFExErQ28JZ
QgPZNMS+1IJpVbcbH7E3Hc7X05B6MZYYk0XlJw1DeeuYbeVcg7eJD5Wgz/fkLkVJoOcg4/RW63PN
/jjnS3FJsQqdPmvSAaZuV86TuJ6LxIjvHT3L+tvcap0mwGHSu6ZTLvJdonjLbeup89cxX8HAEA4Q
OpBrnfmmTQuhPqx4UXkshXjDsJKW5rNGC6QI0Kt685XhDuZ4QSNyuJkBAmy/JEkr8Rt8X3CRhMot
HrJ8hkkZjx2JiCsiET82tBHmWZ/XnyayGhE8mHKdkJeDzT3IdijvFHzd48sxbotxJ0GUEgZdtVh4
3GXN27apNXjHC0+ss9bu3dAVzfRRS2Vc7hKWl/tVitxB7qKoj3brdvcY6hJqbAyDqqHtbgSqVmCp
xcfdenV8VwjnwcH9zUTvg/3ajdbisvEGBZ/4vPYK88NI3P62txnb+5T9ALJoX7iBaqPTCXAD75bA
NkjfCmu8G5dPxF8Vyz4xoLNdN6uWkQOTzFnzKVUGoV2YKNTfpXKpnT3v1vXu2OwXGZB2Nt63cZPM
AZzAabptFwcqGq4wjgiNrF8LrCKwOfTLbBkq3+zUtAycphy7fVnodrJva8pptjhNljtDxxCfgkRr
9lZFulmQJSPsr7HQrWdpzkLza6mXGMBzivMB8hi8C7FhvrOUzdsZ5stXTZHZd8fpjYeywjsGOWOd
f8uGfvqmFo6dh+2YDI4/oSxQw0ku5juQ8hxmqraqiGQYf5/YkIcq9GSzfPG0Ln432vNw3cz18mN2
7ZmucbnIDyPnbtaJehbCJ/2w+zTpa0k6c6ms/b6stPqDYwztlzbWsndgySmBN0XZ7rD31AjEyEb3
0SrAjAm4rbMirLHu+WG79AWuYjUdm0iTdZOG05iq942rFF2Ev3N2t0p3soMCRjkZ1yM5cwGGUukH
jLdbh0MJozrIVadqIwH9Mw/pe9vLjWhs61MKJSgmHEI6qo+J9/xjcunY4KRFcJSLmPC2xwDZ9K3e
wmW4tK3kxizrtvBRtaT4tC+iD+NxYD2zCmcFChZi4JVBD3xT0W+hyymSeQ2UOs+e1zZezR2HCrKE
TGEOj2PSaO2neXarj/QWJwUpUoMpT22lrLQkKylOJJc2jVySJhrWDcN7nMalfTZJsTF3LEWV+mUZ
587ax32skdWQLqq5E11b3+lO1X8xsBhkk590cSuVXv8MniDWwDIGOfvGyPnFb3Q+76JtlswOu2GG
9uKLcm3dKwettIE2bBh7v+jLDFsIvO0wNbeb+s20JrMF9F2VMogHNY4oJZ3PNoe9IgBii9+7NUa2
gbt0Q/9ACamzv5RZi2rXy70mXBRlfa6dUbX8RhKyEvZQFDg7OvZiXM1Cd/MQrf6i7WalnNULfbT6
y0ETjhUqTT6mN6XurG/7senMiy1MPsH9bZ0/9iV8ykAK3ZFB6npFyRvpOHAXPdRcqEgWYXnUC+0d
QW7rcmlhkcqZP4nXDyJJ+ZYevNq3VZNNWmDaEwaR82JUSoomN17tb7UYuv7T62UvlfeJspf8VYAI
TBjg6xwcXysqjHV0dR13s1R5avFWi7GNz3AQt9feKIO+l2oRiHocx8CuXHX1i2EYbrrYUKGE1ASQ
7ZYExR8BCuTSRiyR7pM+EL/i58CruW8m6tiFvcp0ZpQaDSkoneo9LUa/Yg21ueOEpVMkZGmauvhk
JqMyf5rqTi+C1qytz6NamDwjJSvgVK6tjTFuzH6hYmicE/5cQeZfe9GyZI/4WVCHtJmyK3RPxFd8
Srxet+Y2yCgqtD5MW0DhApPRyb2PaXkvb4fOcbOdMlatezF3ZfrQt+piPvaaMRtk6OhYNLOXaUnQ
gjVgRpEyt5KwbD2l8lW0MfGFnfQTdVmsDW89b2g2/94tqOcurzQ5X9Ll1fEWyOoZhLerFDtQVRHL
0MwMvPzcXFW0CxCsuQhHJbHsfebNWh2y/tYSjwi7ay672WG3T3Q9b+9GW8NDACJ1l39wsLhSfBcP
y+wayWTX7pzWbPE7IaGYVCAD5vkHk9PD/TpD7w1yWxgyaGW+rkFiYF7t2wOtVY6bi/owV+5Y3sIk
td6tlpc3QeohmNuNaaJVO81LGpKG8ZyGzwouaV62Y7M+zfOqfYwxFWEVqNo2uVE0Z6h9oHWGvVk1
FZYOWZX1F1CIugfpbawRzBAqjyVan7e/iAncTieFA3kZOFvqL7GyujQgklbZibHPRODgVsMxSVr5
ENStN7xRDLdy/IQpJPaK6HgGQdEsxvu6tUuZ+JVnT4I4d1l2d1Wcdf2PfO3rT7aa2VQulrm415nm
Jjc4GJJYRxlXyADSQHzV9QUJk16tuJjfqWUz3FSTPliXi2JTM6ESrT56ddnZMMh1i3lA//HTOEn7
qm1n3bsYFi1H11kly5Uorb7x28yKxwvi37U1FLZbfpYZgiM80EYz9YmgN95Jq/W+UGHl72av068T
eiBKIFOrKm9aF4Ke3ze14l0izpW3pbmg9JqK1ckvceoe4mAowCj3osxZsyp4kE1I3J9sfaaqitVL
p7t3RYqdCnzIGhujoUvqNrDHqnkyTYK6mIKl92wmVToxb9bW3LHOq7RCkgRmPJJobQ10OPgWhm3N
+FaqtVncqCXqcCRUS/zJrKq1wgDczT6zPTllYJfW+t4Dkfsxrp267rqknN8X69zKCwWlq8D22dg+
M5+zYl/0o/02WcVGFlcdwRm0tuq7diy7hp6LZXyj+liV22Xy5LupxlTSH1FXqrvSzboCBcHiOBex
KzNOmhWu+PuGNvF3pbTbBXI9HCV/NCqjws/cWt7ittXVQQq8ofsGDupV5LV1f5ENlecFAsfjJlAX
L1EDqoeqvp4zODJY/qgZL0sKNI+rJ43GTxUj3mVFG3u+qthdsaeYNCgsCbLlpSrW3phSCbCqxfO1
1EeZB2Cec4UYsaWb5jRiej9mvUt3xdOH93nfOHpIR9O2A82i8AP0LgmNJa/mczIkpn5hdckcxvnY
4nwEgJwGIhnUqOiNedxVfa/IoFggVkSznmCEro1x/kC5bz9Wukz7Mx2HE/jQhlLjAbB1nfETeYnZ
NF49a9a6GpEVN2KnTTUn74nDmId1yhl86MSluBL8C8JuyHs7BMToNttZXA4GHp9WDAYxyfICTa29
7AqJnOoMcHuMVOMLAUHYxKqK/JRDFBX3SeIyFFeP1hHWERWWfbsK0zrT8juxv1Jd0IOiwabhA3Ow
v+ZEF3Vll6iIv9XstreYjple2TfWguhiVNU2WIxS++0W29ZgxCKFhvkJT1zcdmLHzFQ1Ikaluh7M
rogaT56z1jj11WiA0MklnHJrf70cGS5kQ90kWyeCaune64DBQBFieCAu3nzfdZ4a+0tKP/9Mh+HU
ZWm10cZghDi4O7+8rEgqka2ZVCPNaNU3SpYj6y2tbD8CFZiBVkDi8hsvH7sz1z1uG8PL3XqJ+L5v
hv0Hb3IcOTmYaaFFlVOZUaHkcgqFWiD8MBbgYj9R4+R6ID7jJpeO1p0Bq0/NDSiyGk2Gjc1/2PDA
WUctOf1rkVd6G6CVZA84p1R+a+fnfNxOXAqhB31x0mRgDh3i4hxeq1IRnFsJ+ZjCBMwpcOJ4uFxE
+9vuiHwhwoNogJkanfhDtL8x1KRJp86K6sGwdjE5NPuEffTN61XuiX7JZj5Lk1uno0eh+3LENKKS
qmwmK0JvpVA8WrL9OHN+e2fEU7+3cW5+fv2Cp57gtq5srD8WmcOZMZp9U02lh3gFDG6njUK/mWoH
19OyOGc0f2JUbuE3aF+JeSLx8+C7zSOmCkQ0mxzTGq3breRv7OJ2ietLESvDBc7FLpmQYqrBEVot
PZdadvxoNyrHNiLZHfC5OlgDqmLgqNA0iGdEYu4dNYuv9RIdkumNaojx8HJmNzpetHG3xGSC6Q+n
8ehVlhp2CzgUGdG6YYlwIoZQHxPvzEZ0ov/NZWAu8o1oQh15ImlOzem8y80IirjM/ckahnuvzuue
6nKqv0Mvqe+XobYuihSXXd+z89bexNQ6HqJG/uX10XT8itmJcPVV8b5k3Tkcvu5K0roDGBiR9dXc
eDFAjaLr8goA3HkD1p1jKOpJ3zWr4uL1K596u3BHf1KvTrSoRdkNujOwIQ+97r6Z5axx2F6qvSnd
+m7SYuW3l1i+6RaGDl8RO93DeWOm2HxObWdE2zxmERdN6HZGti/j5jH2KvszWEEFaN+P+9e/6PGE
JSiB2bopLtCcHa6uSj6izjVsPbLLZMULzpLhrBcu8K66nLnU8fbFpcBxcQKkqiK38+ViBMZX5LmV
GBG8nzUsqyG5FZTW91jx5/vCoPc/2o7927UOzFaiz7dSZxOCbUPsl8bbaC9DI9dcjYTZdZEn42dr
Uc+FlZwYLeixeHzkkRJDdkhoaMe0yYjTUKNZE3YXuHKqvpI3LW5JdvC63eBm1hlp94nXxmhBw8a/
kOkOi6vMlsQdJMYaLQX1vGqlGX5idbaXiludqeOOm8VbgjmUJY9Fjq7HwWsjg1QfG0tqEUlA627t
bf3r5rF3gbjTvOqxJgnYvHtcOCRwFz7CZ1akE88WvzQbGxjsT6h+Di6fpUXplPQtoxE7xF0/wmUv
7DwGJFnzQE7mfzAhIGhtoNBP55lDolpV0BKuhLpGo96rQbsWDX6o2RhZ1lieYUMeu0RSRDI4Nw4a
D5hl/eXg7C17qi1pq1EVN8xsVXGGpy2sovO1Ke2fvZLQKBzijLr189xT8oD9fBZIpnvtToquQPPr
qCN54bNX/3blwK1RMuCguXFNDh+DSTlrS5AAPHoz621vGMtXbZzzIpzc1nxuNRDEMzP1xPLASg9B
EAdA8owOW+RdidzVdgrUSdCOolEd5nBZDZJJrVZebSmggUS//frqd4JNgyiFowILEuZkrBEv3wDb
rW6O6Jgi4Gtnk8D0dGbL3l0/4agPp6abeisOB3befZvN2IJpoqrCoh6cc5k1J2a0aSHOoT+/ZdEf
TjNFoD/Rqo6Nd1mLfQygHenqYO20bjjHITpxKYxKqDy3BfF4RteOEFm1tWfMrr2LM1fcFZrAsaRW
9N3rz/dE0bLNJBsGFuGBzKiXjxe52dAMpLVEOn2BLlRii36Y1VTamTXq1HWwHkTGw9fiGH1QjOlz
WmYV6TWRNefNDVz/OlxGXT0zWk6UI6yBCCERtcFgPfw21Oe1YrWmGtkz4x81DfKa/bzkub53864d
A0vI/OtCVUgreaiLc8fOn3TKl7wZklcITNs2aubl4RhBnGHKxF40NjNKa3/ALhn1SlEDvNF5LFtg
pWVSfSjp+lsMLGiToxM1n/GI8z57dms8q8U8fY6JRSd/iF7rneyA7IM53ezEJ7qXj4Ux6eOTrklA
3Z72va9KaLSRgcHBvUEd+FSkrvWl1bO0CwlaV4bAGRz52Fv5em0MhVDwrkPjEbYLsOmZGunETgBp
d4NiNiPjo4wfK3eboYDsFxkEGwB4z5iTKwl9X/CuAJ2ZPFNxH04TJGHuduhVeekb/Wv7+S+lw1AZ
eu3aiPPkmPY0zujUm0rZBkqVttHr88TS+axf3+xPfS3UYAiEsNRZdF5eC0OxyqUzMLMO5XT8BlD1
u1JxZv1uLSDSB14/i2scFwgrUJIs/QJ7cpJXaMdw0xO0vPUgn5q++Zyb8eLcdVCAgx4u8tMcEwb/
rbdK70adxKDOvtultg1aO1kYGI6WVoQYV1jp/ZDOFl3yvpVNMG/BYUFS2nGCvNxRv6yLt5JeiGuo
2M+lijOq3nb9HCqDXQ6BsqmtfELUkFSra98ll3JW50+WoqewZCubLyQq103CNJ/a+mGapmFvzWJc
7sy4Aj0csHb1Ls3Jy4yHTk9ygKJkLPA4YS9uI3D1LLloACXtS3g5C5GELr2WD6+/gcPdhxfAPqCB
L5BOeyyPxFKlVJgHMsrc1sXwAXe1CyOOZXk90m0fL4H69c9ek87JOSXw0R7EpTcm+iZtB/uDHPby
3ROWopuKYo+R4fZJEbhpS1RUOjXJo9oUzhikJIYoV7bAUTrShKJ9ZHbiaF6VK+z4334KQJBMLRV4
AirrNgV/GfKOzGHB0/KKhiEewwYLBT/XcvvZM2Ew2G3VBqYzJGcW76MzJw8AiAJmHBw5uN2HzFmC
AkDb20ZGE7y4kZOI7d1rFWA4Jm8Tpma5OdOCSZe4UW+rOUE40SWdsEMlbwc4OlqSn7MFPJz6Dn5C
234CRgO8x39fPoe0zvIMt8olMuvGu0+kkkeuOhnh2g3FmVXtcOviUjztbQBQ+OhHfN4S1Sg1/rQC
Y8j80hRVedVCt7t4/cWeugp+MdDa8efC/vvgGFQV3hor+qhGaymrMF0L1MZ9eU5fcmIoGxzXf2bx
8PCOSPoWJk+TW7BEZwSgb87iKr6A7rBzOqmFerFF0yOvabLu2lM6+06r6+nMon08j7kDoAJAEvwx
QC1fvrlmGuDpmIsayamML2HYZZcdAtx95sROVBj9EjR2sp4pDI4K+e0lcrxkBuN2StV8UOcYIwZ3
5YS5Ilmd8HH02CGWVkHTnO5lPavR2BadSaOQHoumLwNWfKbaXcOvSwUufzREUydRHHiR+KScubcj
Of7Pe8NZAVEDe8vRNlYmHl4dqVijUiv16yaf7K2D63ZfnZWUGkgsYzXjDke3NBy2TiEcIG+tI3Xs
zTSAYp3UASxQLKGWdqozHy1TpV/2guoiUAR5oL6NyVcfGALEPYjTyf5kGIM9+32L9Uwo9W54sDlL
zIEKaeMLmcJDi692N9K1pJ32NDH77+cqzXs/3soXvxddVftqok4/iLHIgHyEk2e+JejR+SW8+gcT
F/svqhTtueCqwwJve1ToBHCM4TUdm4GadhtnnhjWqLe0+E61auemyhNSNMy18L7VsPB+kGEs+73T
9Pb712foiVUQtI2jJ3YAIE5HtTIKMn1g/qwRZN2s2TmLbv0oErwpfLOonHkjV8X3XS7zMhhYHOtw
Kxo+lWImu0EzBaDg6zd0eO7nYeg4VABJbQUQsOPLmaQgJDA9IdSorZom23e4OYzYYZHHphkYR/si
LWjIajC8qnAxjQy2LoPo6fWbOLEQ4z9Pwc3iBRx5uDXMplIn8dJPUdv0ObC8uuxUpYjfUfi1Z5bI
EysHjp/UX2CYFMeHsk5ziGOK+3WOVhqj950o4HdUXRtMSate1az8YVXk5T8f8v95nv9v8r15+GeJ
N/zjv/jzc9MufcZMO/jjP26zZ2gwzQ/xX9uv/e9fe/lL/7gfv/dC9t//uH1qhz9YNr49iaypD3/n
xUdwpX/dSfgknl78YVeLTCxv5Pd+eft9kKX4eTnuefub/78//OP7z095v7Tf//7ncyNrsX1awm39
+a8fRd/+/ifNv19e+vb5//rh3VPF7102dfLH9fafd//99uj3vj8Ngo/QzL9hp8M/SCjphur6n39M
3//5E+NvDNKtcoDi41LF/flH3fQi/fufuv63zddqk+Ns7xM8488/APv+9SOqDfLk2SE4yfF7f/7P
93/xzv79Dv+oZfXQAGQPf//z5SBVgAdAxdhsDuAblZh4YJpRvaYkCYr1CqZEoJ/Dv/7qww927BFW
ImSgSb2ebE53cvjYZkk0er93Qv/3vR/M7tERi1MUg3rtkTHfKdC4znnovlxM//3JBzWkS8YgzXiJ
jViy7mC8+OM8+PnaXCzzLbSiIBu//zJc/vU6fn38jKZfzk7/vtD25H4pVmtD6/R45UK9C133xjHP
9T3/6tFvF/zlg0k3XfWMUxqMBsWHD89L9baQ+TONzb+674MShdJoVCaI8dfdHNrtB6c9s2Zuk+Hk
A9n+/y/3reRZvKhtq11r5ro38WSGwAT5TtlPTnNpFeM96hHfmmHEzsmloncPTg9YLWA0WMgCPOs+
0eKdUrrXbiduc3L0dPXKthtgsan9rTLt3+/s4KzTtJY7Oo2qXs9WDjlf9VtEt2vxwzOrK80azyzp
f/WED+K4tHLc/BF4wlr9aPSwCc8VCn8xMg4jIRI8LYdyYMY76selKJB27Cv3DLT/F/PGPZjwydzM
gqOyeg3Xf9caO8LCII0/O+m92uuXcbN7fdYcyH7+9xUcoVii0eE5ryrM9+8bh7grcWZBoLOU6Fas
uLooFfcKcVaoNeVVo1rEBMoPVVHvaDUECcX8tKghKoGwj+MLWbd7xVnvOygx5JKFqZXsq0TZZWZ9
m8ekD26MLnrNl7PqBaNekn6m7HXCD1eT9KUEKvhYhmn/cV4+tVLABreu4/a2XnCugwhpkfK1qPW9
VBpwi3Xf6CXOYPPdNKNTcC3fsK6aRt+XCHW1ROwcTjUsPGGGzgqTVMhi050iH0dvkxR8a1CUjNmy
M3vbj51v8wrTNf5/nH1nc+S41fUvYhVz+MrUgd1SK4cvrBmNBGaCAMH069/T87y11tJis9wue8s7
9kIQiHsB3HsCOohnvRP9Pps0t9XY3eVFXtonsxxYgV2TwEtbjsbqoWHvenZQ6rWW4d+nzH9qRv/5
gOcf+i3MM1holWg2yRHwWC7waK7eFqlb9pY38Ww7jLux5QHRTynu70JNgGQ3Anha+H2aRHSAlc65
qF5IjxDt3NotqEVOtR9xlvkSybxRrDly/Pse+Z9pzrJoxUkjKDC0UdfRoFdfcwkiB+O7kuIJxl6n
yQbVaq1C+rfp/9OazHIqwhKoTKmVI82OX8YMXqtgkwDFFsuaO8HhZyw+lcxCaBmQloKWeysrPjGt
SEtbcIEBUW6JVwj5BTQgVBpqGEdiwzPFiKjZuLYGHHZB4V6ODpcDH7x08mrVBo5y74AzYelvaGm4
iZAOClc9g34pGIR1vYdGL7RCQboB3LIq6w3Ucz2gIj0iP/TKc10fYy2B5cejnX/WQGIBrOBd3n8L
CfC/7I0ltCAFsB+RCuxTJg9eGq+M/Lci+dNKzzO4UkxDKUEWGOhLD+qSnoDKijwECcPveYaNS965
Gwjwr6y82+PWmiDMpui+KkY4YDgAV78MVoo/glC4rByy9K4yiScUM6jUds3haen3nx0AJvykGvQJ
xgh34C1A2sdM+ri8sv9+Lfyzq+ctOyeFXxOtVBwtyQEwikDSvVT7AyU9pVRW7gcLycOaHQS0J1nq
9DhkWgkn9nPX/9Kkz8uzX1gXa3bry2nZ5RyY2shxgH/djmvatUurMst3tKBVBqYMUhLSSCyEq/DB
bdjObpOtzh4uT35pXWZ5zywqDrwifkgfn2rzJms+zGylI7u0Luc//5ZSaxO1m5qMcpQwv9K2reFf
nrJ+joofosXS/j1w4zSoFnWDHAGBhHoY20CwODDHwq9kx0VHY2elbyiIuCp7SjPoUQKcXeuPfdv6
FgSyUonjaV94UhqjMp9vuy4NHW7sU71E1Z6FBBbswB1vpLL3mlwBh8bcpeLE0+EO2tcq6vm8/MX1
KpDGHTw5aEt3KQkcOaQEhINs5U63tHjza2dnDeUYW7gUMSnUmpDBEWZl+RZWb5ZrTIpSGSpA50fK
fTYe0IVyLw+8tF9n+YEmcVEC3jlFJYcMeA8B7S4JEvNuiG3Ap9f6hgsLY87eh00LhLQa50iVyUZS
d0xfCYSF2ZuzBCHKNEPE4QKQpypkyg9T9jKNXyMBYb7831Qt/slz8+qPrtetkWagkRTkQyhRDDD5
5aVfWpR5qgDrvlcBsIhYEqAGCCP6y+MuZAdzlh36IQGcK1anyES/HAV1f6ySWxi4XB59adbnP/+W
IFCYYhxUVGyYNvXbLtRqZ2U9luY9yxAE8oC1jPJ8VMcPnEuuDhqSAcrE5XkvbZVZbEK2h+hsZLjs
OwW06R8H+QTKp5fhzFb7P5d/xtJvMIvSFFQtYQ3nn8G2rf5koQsIafGVX2Bp4WeRmtbQixwFIrWG
YiNidO2NvzDuHNyfTF3Z2jABiUD2R3137Xq0NOwsNGlrS2kD99eol7fJGADndnmNl8Y9f99v+29w
GBlYgem24NH0ygM3V06+hY9nzMJRUik1xHlgQm47+U7BG0xbaSouzXkWkcVZCaHrsRYV3Umdn9T3
163F+ed9WwvV4RlslDBlB++aaWusibkvzXceieXkkJae55tsrPt6zad+adhZCKJPwlkDXjWy9THV
vG7NTX1p3FnY5RA37RnHuECND9p7039et7yziGtBCIuhXobMb/0a8iMaMyuZbmHC+uw4lIe+gakb
cqg9+DrAAP9bj/Ofo0qfxRwUrKe46PQp0s0HdXpo1x6wC7lzjrZJ0h6k8hYLkdE7M2/vBODHQ098
mUF/srKuXJVZAJI2idOsxk9JZDABpX0N7f6rPqQ+iz/acVDcOJWjCU7PI1RlrjsL9fP3/RZ/ZZLm
+LeGDV1sYVyfOcF1853Fn5BoJhod4454NAgwv667RZ7bAN/nq01KI4EUipxc7is9jK98NPy9839b
h74F0XWCZENUwlupAmVyZUcsFE70WQDaSVXbTY11mJxfPfuCGPlmFNzTgPh32KNOmjBdM2hdCMm5
qF6uMCXu4BOJdzJKSeJRqX5f/pbnPfbDu+dvU/rb2pRNT60W3bQIjGq880EkH3EMGOHl0ZemPTsN
8zJ2CpngrgdFJU8BjCF5v27gWTBmgE5AuwxL37HAtLbxmmn40oRnodhWJnyEBjjPAwXkTupteu2E
Z7E4nmXHcZFB7qMnrdwJsaImuTThWSwygLkzK8H3q5KoEKB/j9nK7l7aGbNoZDrhmnPOHo7OXAsP
W6GeKrKWTf/i+n/aeLNTERSynkD7dIqU7J2PyQkmXV4iwrGrXEBhA8d4AlnIbXIOoZvKhZycS5T7
AlbLeqhJFO1seZumZOV3neFi/jmatFkow5Grhv8hZsM7mHxDY1+nwh2UvWh110FktFkKVPP90P1v
BnP//EB1dsZ2dYqfUBZjBIn5U0PrW7aS9Bc+mzo7ZIcOBE7ItE+RJTYZtAfqGNJX7cpJtTT4LJ5b
jtaVOO+2VlO8pshDW35IJXXlK/yVx/5hT6izqC4gys/A4xkilaGWAqK3aKCSZUKqAuQanvqSU7lE
lfbqKCLQLdzSgCCLlvo9ULEtNEyA2wprJb0BMd0vMvMMut+3YO9flXPODezvx9NkKtwse4RwIjco
Ce0G+MJdN/IsOQyTBSAosOyROUIWcgeFnMvjLn0u7d8z1qc65gJSP9AU2EP5G3hjONFBHe3y6H9p
pT99rlmGaCAQBVE4DN9DUy3NijAfgUMyvJxmrqVOmyHTvpzsRe6cIOt+V9bjmTfe4zOdmX7NHzir
RJ0ejvRFn8qA89w3QQ+DMqefwfcJ+s47yp8N6f7ybM976KfJzvINkzMOsdtyjCjk6vL0jvfULZXW
A+fjyq84yyFo94iGa/IY1XrtZsXX2F6X4+c08MIwKATUqzGS0dvDw+TKp/WccjUpdU5GyONEPfok
UglFLXPNxnPhWFJmiSIt6KAMGVZ7rCNo/1bdyldcGneWIQDumyD3oiABgYBG7N6ziysLaf9Na4He
E8RexshE05O54uXyvlua8Sy2nU4/Y6+NMZrAAz0RFlw37Cy0AfoqRjDsx6ivfOPm6mFnIe1kedvB
PXOIuscp7X7Tgn9cnu9CKvoLqvt2z6QGJS1r0Wjt2DaT3iB3GMRacd3D4e+p/m1wAbU7I4HNZgT9
Q/QM2XWXTHl+Ro+4GtcVhh1SKCK4zXWznUN8h7gl+HwYVjsY99lwXfaZI1t7GcZ9TMeGqJITmI/v
hVStNemMcwb7IXfKs6hjpvb/oy7mtad0bw6OZtg1N3UcAkorAZwKUZA7GchQCehGo9bdsXWCxP7k
ceW1NQ0ABJQkGtZ15Nh32LjeiAaH+pizF7PBY7qFK3Y2umNdQYCn2UEOKKiyjx62u4Yybu14a4j7
tt+b0N90dnFmty4qjUGhUNdhujc2GhS3wCCHQyHExUoZMlWJ4knJE5NfL+/ehSCWZ0d/a0AozAaP
PdItj5tezPzL485wyf9cA88AvO93CstJ02Yk8hAR4GpM64FA8C9X5LAE+0e6k9M/RfEplQ9N/2J0
7wTXn8s/d+n3mWWPBII3cdXgpW1LQVVt9XGFKbA07ix95GkPIR5HQsXhV1dvxytPE3l2dlsOZBxj
4zzsl1HvxRqTdOFKIM8ObJx4ylicv2qcvZi4zBXTvWl+xP11zf3/spvRyokAiY5pw8AM+pCpvlIK
Ph+i/x2O9l/742/pzoRnsamyaUBru3I7aJh0AE/o2b1RvXXl2mX8508Jos2/d6ZTtBpu4CgCKt0G
eO6Y+pe33s8Hge3MckljyVDL08/fstyAjuhmkP/TyVpzaWnWs0DNR+j+mjlmXQPAUe/6Nf6Xdo6M
n9b8/AO/rXlcUGDKWoHLXXxQiHanjnvSQ2J3fJSTpwRgrEnvofRvhEWdnVIILkjKjeJIYZokbsab
rQHVI4D29xUalxrJg4YKH1ymO+i5+pKEVwp16+pT0C1LH2WYMMMB0OvRAJoI84t88C4vPlTYF36P
WeTrnQIpPQ2v+pKb/kT6QFCoV6Ln3Dd/sljxYGgHkS0N7eHSS2Q7KI0Gsk+Jnw8gGNuuIaAF/ldB
+aajPSBplQ9zg1Ayi22Og52ZAcT6AOYhQKnpvgboFtTlDmZ1GMCoqGsk7LwIHOVp0P9AqxOYm1eL
Sg8gSYZwtrut899y+wzZ4YAPkLQikLqVzFCrWFB1qTuCzpwekkQCosUM2/qUJC9FFtp6c1S6yT+r
WdmQaZERE9NdV0B8q63PMjsuSAKubT9ptPTZ8KuAHmMnv8GH1eNQFEsYvK5VBm6c7g4W92xbckn5
NBknq1Y90Hs30ER0K3gW90UwyU+wvvRKAvl12bgx7WcbQsW1446j40NQOLD6jRTbXpLJJ8hre7Af
D5iquHX5BbpkkGTvUMQ8cejcaQ1fyblLX3SWc6fEVNLm/Cy1+SFj+yHbSsMK0vHnAud/6RgBXNsY
Y4lE00FkmuR/GtJ6VQsR1SQLO+z30Wz2UAJdyQw/p2MQzGYhpkEoD5YeA8SRTwZ/ZDksm6Dm3K38
MgvDzyGhtpLSqasRwXEKzouUBnR859A+M1etQBby8hwYygWkIMU538sVrIFKF/5fMd8DfGbmK7/D
QnqbQ0LVqpXAEEB6w0VXE2HRB5fzwtK4s6SsFGmhQTsOSdmATHwIFeXrxp2l415ThaGZqBeZ+Q7K
5cRYuUIvfctZNq4ohUY4I2OEcpRvsQrg09I7O5CiCrFyRVrY+3OhFyjYdbp9blb1zXPRvOvSDct7
V5M5quRnte8zXHMtLS8t/yyEazMX0L7FA39oK08V9gYwnbvrvsDs6iTGpq50eBlE9gjp6yhb69Us
7fVZsCp5oY3JuaeStvyo9OMO1CMP5EGsTrGXJd2/PH3tvAQ/nLtzGJ9Zp21XqMhulnaoJKD8tYNj
Nd4Ece669SDbvKHO73Y8SUAi2+lW0wdX5rdG17t9M7mZXbntCOFfBXznxgdpb8NSB6y26ZE2T5Xe
bqY0c+3q82xnasOoIGVhwzw4YoSX579QI4M90L+T2mAOFdjCiKyqfS0gTt/A0SATeKGUXVAlvzOI
AQ+m6tYo0Tb0jsa3hXln2b/hCOo1VeNlJTCbEzT38yaaUJWQHMfvsrCFyDpP7pT8uYQfmLWWgReO
kjnqEHoANnNatGt0yIe0frfRsqtKWPAs+vcyTDp86hrjDAXQPMA4unolwfytH/y0P2YZBsgnG2LK
KAhR+ljbB/tPfYBPhJ166RRSZUvyXVzvLn/LpdWZJZ3UIAlg79iKcbHvRIwPsDGbVfjMQkDNAYgd
hMdrWP7h8JAg6M9+WXgLj1+FdqDFY1FDEGkXa3dQJPUc64OTh5r2+4I/SHlYGlA/SSyvA7fTaBrX
0Y+o7G3tonmQhdgmEAzvLUh9U1h02/eM1M8JJMbhggWyZ1iqiqeC9iM5QUnzDc6qHhhwEajYe6rT
+7q6T7Ln1LqryKa1NnAXWEmvCynvL+nh23261a0BNugyNoScu7EEqNZ1CW8uDRgXLGW9hHUsHS8d
T6x7vPz1lyY8S3h2omSSOF+zCPstBuFnbM0Ca2HkOfowbsGLS5pzirM/qvok9W+XZ6wsQMCRtWZR
18qJmBw8cBmaJSrERwi7z/v3UrllFepkI3mHSAnMzN/vYL4gDN/S9wV9Vsi7BmV/oWZeg2IHBNs3
upp6ZPzqR2TX7BVcfw+sAcDU3pS+9osi4M0mI7DJhV9GDyEEtTWCztJdkyjuQEAsGcbPWDoULEqy
g1zeK/RolBGtjvJ0LIyoHT9btqV6qEhvZv6QTicJdPCwaB/hWwA7Dmk82gq5t5iNXM2Ul1zP8b7b
M/Nt7G9JnvmG/d6yAzN90r1ABDkFu9kJJsqDcvqy2ntwbkGCPU5mD08OPFB0IN4Nr4ExFPwX3UTj
x6Q9i9I/WuNjSk9q/9j095MQviAnuXqYKmiJ72TpJq+2pDzQ5nZsHjI9MrX9lNrg6BPfSiIoXrtO
f5urBNXjp1yPqPaH67D1gnv2GG/SrPNt/gdSRQEc+m7thr+MID0l5kvSdx6X7jB1Xfy5/OWXdtTs
7d4RrW9qOLBHIJZk7U0qXZfFzVkW10vTKesB4/YqyCjHae0y8bc5+UMWn2NCG5BBEpIMGFiOQ7RF
XUk4fhLfkVJyE+OpUHwtf81e3uLQmA6S9SYZH3E+uZO9c+wXM/00hvKesuIOYuhGl28T6wFmE6GB
12kNFwHtOmAUjG3/HU+x3PY0VYDCiGnpGlYkk5VQPQfkT7//7FXeTKmWZWDGRFNhoNfuJ82mG560
YQ+JygE3lOu2xeyamTZaLhhvkRob9M99pP7rxp3dMW2zqnSLnpEC+QH2I0XnXx53oe5sm7Ocmxdm
9X8Amw7sVJimBI71K+lCFZeiSsp9odwP5EOzPppxD09cd+LC7+t9WY0hY1trAF+WC8/S0JzsYleZ
frPxBiWNAoZPbQPXIt3XqxuJ32gmGEQBJBJcGUYqqfqlOtm2Kj8lm+5EBeFvFkM4e58PkhfbU0jg
zDzRJ85uizhoxdEicCy/MYwQ1mXXfak56NUxodRTxrguNc19rhwgaXjlwLMTIesGJYfUOKp6amB+
iHTlmruQcP5aOHw7zTXD1KTyfL2TJeYm5muMytXlPbA08izljDZMrYQUo1nyIRHlZrDYCuh14TY3
FyyoxADhCj4C8WHXboVLSGI+dsOqpfDCdc6YpYqkSjQ5MXQUM6TGZYkV6T3IVAWsQzgMzon2iTuy
F1cD9842T2Ve4MItl27aZDctVXE0S+8wAv+Eqvx1uduYpZgJ0HU4aWAhS7P9o70kmv7nui80yyqk
j2EeB10cINdhPeera4+RpS8/yyrEVlOqMYwr8CBL/OTzuunOckoKW5Uxy4GPUc0XJu+vBCVD2/zf
Z0OtlWYj1ZhuabqDHYrV3sd5Yj+cDXPUbCdngiYCE25ht2JZk+uYT3YJa7DqkFsdXL++qhFP49bP
GsnTkzsUMiHEBObocF/ZH0lmgNY7gu+r3tYZWCjFKx27hx40yraIfZwycQlGn7IZbMWV23rLAXrr
XifomdUn0myKYiuUzdSh3tTe9vxVg078VR9ijtrN1ELWGooF0981um/661KRPksYfByyKZ2wXFJ+
S7qNzFfiZyGg5yDdpNMypYWgSjTpt70xQty0RoUvydDWsRNcL6+Lpjlml/QwRgQZD2lJrfzOakNu
PV633rMEUPPJkKl1jqdhK7hvXdnlmqN2YVhGptrGuIp8EK/9Gt9hab1n4T9omiCT1QHdzh5NExZx
NXqk8KALav5w3YLMMoFWq9SUiUB1uy2PguN1K1aucwtnyxytazQjlMpUzN3U3ppqclXtwOw1k4GF
vDhH7GpwdrT5efDJCMQIM5iVq8HSpGePBpXqpG0gnRoZ2ZvpfBVopzArCa5aa20WlWlcwyBUxSZp
wMaO4em5MumlxTj/Mt8uHpCfzDKrBuqhDfVhW61JDS0Ne/7zb8MOzljIpsB0rfgXUQ76mpLe0riz
GIQlDnMaVSDnFSglB6LZXLe8szPYngbUMuUcSQ/qbdw1ihUw6dJ8Z0EIJ76Ra1aGnskmPnVP1012
FnepMJg8mRi0O7BgTfBjYaZzPG0Pwaip0P9vpihcXp6pvTTq7Locc/gtUWUYoh4+TlluA2FSmr97
RXi1zvdQRveqOGpNJcwKzcshQgNxW9zqCLqIJwoxJJeb9abGCyO7kwBWq6pjUz2X9LXQybaviJ8a
k5+S/gNguaCBSASMb6H3KqBPyyev0FR4x8KCKH2y01MGxgnbGd2NpqKEcgtPuo2ghmexF+gv7koN
DZbsDQgRmNvDCSdPDMBfzULxZFBjvEG2XAhxwTi43HU13yewfDOGkR55e9Or1d5uN218PwwoqEQJ
2fJC3ahccFcZVEBdDeKj9O5Dc+009XUE+7LR7LcqThQogvaw0pp2Tt3vHKfa6ETZoLMXVr3z6KSm
4dKEmNsaLm2Xv8jSB5klKQhqQkWtx2fWQvI0/r5u0FlyqiGrpiVOivZLSI5rdhDnf/iHa9scLaxz
6jTQox0jqPf5cNtwJ5ggwjEcGKWV3Xn+nX/6Cec1+pakjDbWmr4BhFyLzbCCXIsMb+QCt5KUPxbj
63VrM8tYsIUbIeqJBS92zfHKbsBfXaRvM88VWD3nZ6waCOlPDf5DrjvS/wLLvw0scRkGJKgXRpne
BqV2TwECv7wOC6ejOktajejZIIMpGbVsJwaYXqGcXsKI/PLoC9t6jvAFDkkdFIF5VxzggQcZbJnL
Ay9Mew7xhQfkmJCBgBpnvTfSdGfDxQviPOXKqizNexaOZdxwSE1idzTTLR9v6Fpb5/xo+mFrK7OI
lMZ6yCX4eEQx7O0p0DQoXns50P7wJvckWfaZmgZsjae6gMKDAOe/I4mIejKhA45ISjYTdfy2fh9Q
ETDkYdMXfKOX0NTVzYCyBsUjVI/FKV8TuF9awVkQazAo73mK3JPfo7S8khn+Xqt+Wr9Z1LIMYBiH
IvlUNongxtDmtSts47ZC5S8uUr8Z2bbSjYAix49lHciyhIrajsLxvqqqzWjbwMa/YQSvrza5/VzC
pLHe5wS8yu45s8WOAD0fA+kUK93vvvuV84ecb+HFIBoIrVs2NK3/wDExuLyJlaVFml1vslIbK81g
UC5X8Cbd60C21rQMekg1yaKKgHfR892Y3wJlXcICnit3qXp/+WcvJNk5bjlLDFAzYU8ZlclRkNSN
px1XXwon6u0r+z9z9PJo2HC+NGuAL56n+zy8PO+FJZtjlxnLeFFo9hAV8IgprQCuNNfF/By+XJMJ
Er09pmvnfgwjSX1l3IVUNQcww0XQygYLBbm0PXD19ezy0MpX4gLnCGaHiBR28rggU+OPUB/G8vHy
Mi9NepY5OM3lDF7AIDiOYWfDSl28MtzrLg++9A3Pf/7tNOMl60dovuOlBymBzE/17eVxlyY9zw7l
yGinYKWTboNimFuW4bmQcXnwvzn6h9wjq/+eNUsL1kLDEE+9QXInKAu3lYPHzjNLcAeqOo/BV5kr
xC9L1Rf2l2S+UlBPIFG70bvuDrYbKxNZWr3Z2yWzCXxxTby1ZPtVqp/LK8sGc9RwKqfwmwXgMFLp
M7dvNbHytVX868djD6Kn/146vQdqrKgrhJbRua3w1Pq32R+I/Grzjx7owlLbku42p45XWb/gfQvY
yB4oKGiCMk/AxaLrtgk52BRSz/FLb73YJhy4XnESwI1Y2thK7XMJXEbIrTnySeEHS9tp+EfEqYIP
ojA8obHNVMMRFdiJ2txC33XLIYbWJnsH/ynM+0GP99ShkcI+LKdzU5rDAF5x4wFaK/pnbXCYADxK
zL6pYTBB9BuU2APbgHGxTDdqChWIOvW7eryfBtXP6b6NT71SofRo+nEVwyQi9pi0jS08rUwK/jfc
rbTqWDuNT3oeoOXsgSrvs+y+RGGinCBPDfWyjvT3CZVDQ3qu6Ce1FDS08XfOpncsr4C1nBo/VGQf
Q1M77tNw0E7TdACw2asaH3KtriUd63rf6YqX9JrXdl+jdFCT1KuVrZ6RkOklVrN367oOmvhT7n/1
cErWLWA+leyLYonMTnhE9IEk3zjlVu6zgMEVOYfavTuywaUytD2hcz5MfDPKkDSUPvtyOI24zTTV
VyPv85ZvNfu9PyNv0xol3NBALy1TX0oaOf1nKu94+qzWmSeXFIVGOGpIN3A62PDMeObxfQ4MP2Pl
vVGC/IuD0UErm/Qh9BBgyGv6hvjq4Y5ctTAdydSNbJycTLipBu+JyZVw3MPMPlSIExZE9g0L+uA4
5aWYea3TYt4feXbUqQIPcQ1OTpanDNS308nXrQdUzVAxcvlgb+IRpuJp4Tno06lqxFgOufJPq0lv
9AnyWWBz9trNBAVEmxseYC7wMv1VDBvgj/2emZspUVxLlAEuqMAzcdlvnACOv/qDoZ6480iGxy47
dMWpG8MBf9ue/7shneUkvaaBsuQTzW/w1wp/7R6djQimJkTnlDmBlyd+hrp5CddlmPJylcFpBZPr
bjogqRL078ybkkWN+tqODXBhuOBUX7b6xvMPjb/b9qaL38b4TRFfBf43S9nkkL5LLVgPFdKxyIKs
OMbTe6xuMwM44dIj3WkobmlxoxY7PFM9CQuqODG4ywC6+HF/LMsjS4NevndgzGuCydJINzGwFFlC
A3m8RR0nJFKzbWDCwcvXLqtwbwNTCrd29l5mu0qwY1yMECocQlmtwrYBuAKklwROzHY1bEv9Flgr
r5VujO7Yw1O6bQO44bhK+cs2Hqux9i1e+CMTjwOky1TUJKCSd8T7I2iVW7hDQ2B0zybJK/OXqd4Z
7RB2JBK16pukcVNjz6rO1bFJpdw5ezB5khK7zrkx24QqEpEFrh98RrmeA5KNJe+z3BXcQWkEAJNp
8GyV+40Nv46z3znQGIU4OnAJ1W8t+VTawGX7AKSjJ6aIBNoJvyx2p6jDgegqTLeBQtF0V8qf4WBj
TsDqVejt4pJgVw95m24dJvmQjwggkAp7JLcCwKkQ9yX9w4Yc1sPGPitqN9ayjabdx3bpFjlzawki
IWiQDFwD0rx31dLAYSh8p390nNGlXIchwpvJ4Ag9An9Oid+S4alAMUXUzM+UB+jyugb8nJnzJDhQ
fIg9m+i+kwyeBYNrrIBT/koNAG8ay8touUWP35Og9CFAZtaMAzwI/Jo96QqQpTBAGIodPLRcWBaB
bwCoYO4z7dkxH2L1WaTsRoX0JAHf0QGsQ9VoCGh9QPk76VB3qfgrk4ffCjCpliMdB45DoJqKs3Ym
jBRKN2Zim8kFnNXbHUMlosvBQZDpWw0IfDE0rgyQhCgMn9pn7aY81Pnj2FQufPhgnCR8NqW+VRlh
Nu540Ua0CBMStrCYR/RWw8PUgZaaBZWICv7a67eieTZVEPjvpOoFJVSJ7g08JPD/GJzS1aT3Krnr
sYMauFVPAOnbTelmgNTn2q2CHaOKB1KjJ6+S0Ow2CQvs+jbrUah6ztIHHcGSVC1a9ftYdSI0x7zK
yXwzfx9qukeydsA5k7QEFToZ0DYloPJ9p6ibDCdfpz1p1v3EARcu/KIH86x5qWNwPZ0cP2nXk2Nd
1YHe6CirJYGlDo+p9l6xvSKhXJtQv5TOhuAMvYgTFGil/p3TP4a60zgeU3RXG3eUfCgTR0QcIKKz
zZptW/xW2n2GKdVkD7DUDm6neGlFnaG6cfbYjxupE/4YPwNBpNSK7+iqS2koW8BepR8DSHZOf2dw
n/AHp3lldlgOt1K3F2q6a9t73DRxhBZj/zHpituxLFAlaVNM2EVvZvWLo0aRKAxFOmvfIcVmFIIK
2U7NwKo+VpUCVYUajxq2JTVcauqwGG9qWIk2FbJX4nPlpMBTr4IabMOnMLYyVyEkSI0TyIC7gtxM
qGAXfNtLnyY0DAHagQsOhJBR+GQeyoSoOBhQ6CMg+FXV6NHScc/5Zqo5HDrbR4FDnt+VeTiSW13z
h/yQgGZppRsZtuX4baA1mqfUTQtfVn7J8nZQI0N/msStoj8rxUkrBNpjd40EABcIzEJ3Y/W2s+1Q
QQ8KOhgZjsM+eWmJz6otWkkQdbhPuydYIrvMhpJ6S6F/PDEUb/EzQP1wKnJLCNgAmRSx9hfpJASm
7vYd26ki9jMAy2o56BxcyLqtVYujXXA4YJSebuNeMDW3KosLbOibokQfAreWMs99yAt7pN0hPd9Y
NBLITjWlXkqIlzh8I/WGp1o9rlqQVa26QAU1XtAHRyJh3h2znm+cSoJCnnCdNASP7JTg5pxwlGfR
9k2TL3k85mpU1p+QipSUU5HsW/EAnybXaN7aKQ4IP6UNcvBwpOnzlEISd2K+rQUtytZ6+sbLF/ih
5T3k5kQowK+xc2QwguNdZKEFrZYaDmV99sWyLYhKXlql2ESWz1EbmJABhhfHeSys7dTeNEbtN6mx
KURUO+WNQvubnACnBWGgQUoPDTTFWjBGpBTnizlYqDh8grm8GWp+T5vGo3F8tsjYJB39aIdmO4jA
wi8dO8yr4+ZQ9j2Uce9wOUQqsEOgbczil1rWbpqm/thKPpzrQkV9BPrHrWDLNNmHzvitwgQ7Pq+r
duKx6naIId7mUYslMPFyT6WNCZcMW99UMg2r/GPC+Vbi9jLhrazZqO1hE2u4YTdaEva54avjbwkH
nAk1YMFuRvKrxmUaLl3CSrYTVrlquJcY060w5KDS9XMAOInYEu4cWxCdNOOPxXiYW3ZAJLDC4mrX
jrDlZo7XYN9ktN4WyvtQUd8sWlwEPOWotBqMVtSAwRRHSc2g41vGGn8oQCaE+Yzk7HNxzE3xkJlf
pn6Kzfu8POEC2nK+YXUfTHnkEMBLlMarsy1EYjxTwPZgEsjvAPqWx0IxfD1L3NI0jnqd+7zB3bBW
tyUd/x9n77EcN9JF677QQQS8mcIUypNFK3GCoCgR3psE8PTnq390b52mFMFRR7fUIAggM/deexm3
X8uQoBy3a4uwb5GDGQpLo/ZUtudB56mNKrIqPZyM38LB629h8DBZzatmnbX5uVl+UDNsJ1m8EQbB
j9cOsULC2ByxuQn4Wx9LE8qxEWT0gat5nifLVVTK+ZGPkbKc0Jn7tCQ+Rb1Uovdto2FhDJ5EQTWa
MzIDMr/FHCrWa1Jqm3WsjlNlkOQ+Y+/UXjrcKpNOudcNjhxBRlubH1Stohewgjg7pK0fgfERUu4R
4em1JSZhpk47WrvOSnXT2V6fWp4l79qOajHnAuTolF3vG/lmtWZcpZv7Zbxrm2rT5P0ptSqvtJMt
QgiShAzP5qIW/Awyr3i0K0M+e6s1+XHC8FvjMa/SenQq+GO68bNgQ+2w11Eoilb1c0DoR8qY69Tl
rhdkJBZeCzl7dqjwMaJRjSLQyvkhX0VYsTjtesKEhTReKvk5T+5tZT6thO3wtcneUP02rfpOTQ9d
/d5rUWDaKoeX8Ana3Vo9OpPk3NfQx+1Dk0suJtQBTnpgRujc6hBrYze6xvr40fAyms5WbqsN9uUH
zdnzexTKa2IkYbJsnDnQtDmIsB2atHAp7T/ZhFWOUwW5NftJ7DdXxfRxFMOmXjaDdWdp3Diqvopc
83Ycz21jBaZ4UNUlHMBWa9l2ceLbzKl66Zry2A4QIjsorDaNY+OrZsJw7HmgRYzNlzipvRZ5B5Vj
FkeBHddBulrIVcVusttPC29wVwxsbdbYn5rmEfcW11QvY53+KvXkfmGnQQVZtWG6ph70hbLEF3k+
VspEcYcduMKunfZztSsxlhm0+uzYBwMKPgY7rjAr6PA17GR7GzUPfXcSscnu+CN1fmHM17gNRp55
mnCk0QGlAyIUdnE8gbVROQsb/HTtYk9p540i137eaSeBxwBZPz5rK2zW5wq1ZMzBa4hHbBSDxsaq
PKqfhDE/yfh3j0XugTghbAx7JSx0fuAqufm8HB1JBJOwNmRFQBQgejcK2mR0zexJiQufYD1vWegn
aCRFtnqCJThHVTCuL1ZPSVDqXmmaWydTONAdKawgQZZslfmA93433zsap6uiDH5rRC9rl3ulkZxX
3fFVeSfn+b3Tftqt7uoIOHtt9lfkyStc83nWvYFmYbH7s748rdpdJaLDOqiB2rAejYMTXVaa8iQZ
wsihC45bXx10j5yZsEos4iemY1Prnzqu9Lj0t/X9oG2s6hwrezyhXUf5qaYvU3KZnMR1hiP7Fmz2
Lj21GbBGO8KE3phY65vy8iQlmRdFqpfXxT0YG/VD4zLmDc3FuWhZso0WZzfk8UkvxcaI1d85Fao5
JUdhvSxTC1RGxeCUQDCrm3baxilTr0IaW+VsHqYUak6yl6Fi9dNCQw7AgG8b5tCqq2FBTyKW29BL
MOTdmJF0iMyzRqfRWwyTxdNoreTT0PZbqxbG2mkyEeBevezr2S3MLlCd2jXsxsvZ7VRduUul5CQY
GQvZ1xEzSlQ6ZYzKTvUllaCBxXyb7U+nSA7XNDwl/TVU6TPTzjtQEcwblH2VcMIVo3W29e6pH6IQ
uh3dwr1d13dNcsnmh2tj6pUUw+mgkVx5KioGzJZ6MsXi2fpAeXaNGzvEZnduIo6B9R1bRM+qNFet
pGC13zKwesEqAjeCj1skjMin1S2YEFdvdYFs/YrkJA9D954B15i6TmVW+G38SfoFuFbs9ay1HqP6
RXufIUaqQM6m8xFZyaM98QUvoTHaW3OkVWm1Y5JrfmMSaHOVAHVBUhph6QQdd2aJz9oyXam3tkZz
Bsn3FF49VuJhbG+TynLNYvIcKd2YQG/6pNPgsyaIBRhsNNrzdeMhzrTf4lZkDK+R2bHJfq5snANq
miyKz6U0bWOK1kKjn1ByGMiZp6bF59z0HtR0wgcuV1hE4RwT+vCYqVu7PTPMRkaEtVn1J23fnT46
pPIQKi3njrLct0kZWMWntIZGaWzUaFfYWjgnjpesXSjz1WYa9edsbA2qB3pjRVuDZFnZ82Rt11o2
fW3tZ2W8JYXsvnLeKmU816BRhqG540StHsvnlVsbUA71RDGk1o9y3cvW6wRFJ5b+1Ms9sMZiPxp+
HgjSSVX76IAK5dZ56Z1NTk1ViRyV95tqvJfRXjDB6rZiqMJe3/TIvKT8lFPJTf2PrNrVgBj6GBjy
KUoHd4AWK5JfFUbKWUJiKYupS/XNun7OFCwr3eWMGbfWH3NFBC2DlwxTJQPBHvgatG1xVwrptcPY
csyrc8Y+3RaEJ5TFLmlRtDirq2TQ0ZpLNc1+nmpuTV+6zn5Jpw33+xhP9tFKtG1JCVeasevMb+Uw
HuTorklTlPh3dWz7Ujv6g/Ou9zquWekpYyQoc7+xbPL0J7J98zvJaKmMP0t78oZoCqaW6q/u/Xya
/ClOyfWJgCufozXaOnZoMzs2SfVJreJQdi9NFXnOSm1VG4fRRlIjg+QO1z7SOLXJsnd6D12A11lw
083SkwqoJX3pLfDUnVw/NjObuNO5ZtIHdT0DNSmIH4RXUhXMrQ5iBxGVwJV24gNsFXQviMConLqa
mLHqxYqv1vTZXbxYgWywa5iOb7SRXzaCvzoSAdt6iSqOwuZDKfNjvJxntXjI2vm+myuU9mximbTR
lTSc6ggcAG0/IZE5W1VnvVlm7rbwXwimQxFKGSKlXI19w3wdUBYqknJpdefFwNUFdOIZnbmH1/up
XZ3nvBI7vVdOgz6dlmgOe6i0Msi2Ku3KAtt9AMjrX890iWq8Cqw5I2xQ2nEcqktHpKNNORZPp2H5
NT/Yg3YYhuGnKqCiqHShYyQ2sRoB6dYGinbpMRmB2Dr4aArgiJGo93JnU/12Kwc8ngzWlG7F0n3I
ThOW6uq3MqLTUt+XihQMtSGFonxbI/1gMOtYDKJL8kBN8xgFFOJ/OfaX+ufcQ4pul7MaKX41HWtM
OuafGjmBefRkxD/iztmPTX7A2+5nsrJzOyLs1sUzMhaI+WoTKzgon+302pLPoSdWsEqE6AxRkORN
UKriru+K2bXM5IGmhNGEP1U06s6PZLD3IqneZwF116xPS2vslLzDUYJcPjezBka9zHdphAQbUZ7B
gxd8X0sgdMmzWjIwxVHreMbLY7wcbeluznhl2z4pCZuMnzMrqE3KfGcgpsDGq0KtTV83OsJcVtlr
u4uBhxtxrDFFlOGt0fmhTdfPRg+briFKRQJ96+kznG7YCPr+xHmWuwcrqy9S2wZOru6rfgG/bjck
k7uxBhtqfnQoV/vW2RNYSW/GF2ZPDoZBjWumb6J/LAEuIkfdy4MFstnWLlGL1Exr7Uv6Oct3sa1j
TqTzAXT1VlUv+npO4OLbQvg1IQ2BVrQFdOoHI0bGMlXv9lWbm4+bxFEZLo+b678TFrPRmAG3/HNg
SHD996vaOarXYKUYFIrtNsjUhrS69j24JXHhclQoEQs8JfUrH3snY9eitceBgqFfk4uljq5kEEOq
GJ9zVOMuhBVNX9qeOaBpMe8R5Po5Y538IEpAmI5Seta6x762wll0roDNEc3yJh7Bn8jATTVfZuI2
yq03LOMjUS7vjYP+oKu8sXyLoDLMn0b3ZEUf68gxKVmbwWjCVgcOxutjan5bzVNr7Utn4sztg06c
5qTa9GMaaOOdaUsbi7/erH/ojoPJaPZjP4a9o/uYvaKhcFwKgMMwkiN1arssjJe3atklxqFUS7es
jo750sp90AjFjVfZl0ANMjmwZdTGiuqlpoW5xHvPt98A8SrMrlWHOrwGMF7QUhCCHSlJmErdj3RS
XxphFCxHEQJ9PZT2Xmq2uRUHYtgtxvouU3aSxo3RFALIeBeJbdS221HC2LOSN0kKSjWOm0gxNjIL
YeFhj8nvOa/e075khRW+ZAqO2t/2Mnv1bL+kGjaTjpU/2pniKTlkeonh95qpJwxhNnGuUFvvJ3Hg
2NjxgYdDJ+86hX0gnz5Ndqm6b7ar8hQTXWJy/y1Pf0lHIMbI8hdbfx+GCaZcenFi09Umzmijwk2r
BkBa12pbTXbpW7Luz+uFoCCFpHHg1HkJKi094tpyITPmKPr8aJvrNknVXSTJW7my6er0Y5JWF4Up
8jD0YURPMJX6ps2nrT6RPMLYQilOsfacL6919uFkH5l4jzkCFLxN8uOgvdcCqH24i42zMC8TPRvx
smoMEglgIklFkK8fWf/qLK/5+Dkjt6qWsz5twfChCcr2BgRVS4zAzJEpnK60kE6JkWDeM1BUuoor
3MfqxQaVceSdNOxnccm7U9yc9eKkJKdUOcnLx6xe/bwf+Qx9Mno3oyRdMAWt2JpWOfOKCGl9LpYf
CcLO3jpPxl1xPQGf2iR/WEwa0rYMinbyeBi/6/qjMzaNBr2x58Sdgzlygjn12IlsHFySR5N61wCE
rxI8PmO/1RpvhfJF8vve0mnA0Mpqe604X9vLxbnPpbtuBD2qTlKkPaxadzQ40mKdUeAWW3JGb2Fv
IBum+l/vDbGLyk9MSqExHUf5Q5HiraaxoMQpy4JeepnT5272VGUPVFDhGpWLq09Nf1CNsNEcv6yX
Pe1/YV/f92G0tLOUnvvhztBRhTPtZZgWg14eRL6vRlv7ma1qiLroUNRv6uwctfFB72e8mCsZNxrn
fazHO4OkQd+Z3g35ZUiUDZ3WJnZSEg+JuxpIIP3Fnn9ZY4LfJe10tccpxoudvJYjxPbxWUpfSuZF
w6Pd+Flj7/Vkb1Oab3XrtyQejZ9VtpO6PugXPezls1LeYUbBWMPrQ3uCbhoHcYRhT689LaXiFezH
Imr5bs9aMV3S/GwRHI5Belio0U8zuSTsCLKBwQ81IgMDGj87dSsr7Ha0M6Wpe6P9OErFTtLof2R+
UEMy0xM0jUAeQSWlxyb+TSjxh9PWwTo5R1mLD6a6HtWG0XPfa15rwe3FgLWgDndSOzDYvtN2YzJ8
JAklBQV4zGlJ9SrbiIEIncEegy6BD5hovjo9kwuIT3DPzPkgDx9qJzbwEV0V6KMAyDBK2R8U6XFu
fiO/anuwjIY/qbLnUdSP9vioyFLwdxrGf7MfrFuPMD2J+24UsBSK3pcq5vf/8B776ro3jL9sLmvO
P65r95vWOTXWP1yMvrruDeNPTlO5NhaumzHIHLfy99ga1m1AfEWEmdrYMCuXDjNpXtE/iJX/czL9
f2kulnP9RT7eH9IqJnhW+T9x2WrzUEocSpq5y9K3SZoCxVQ4Y5nIqno4560XF+qmdP7Y0fxYJL3b
gL/GTufHSN6rX2ae/+Nevnp2N3weVP5GkV1/x9ZgNOXn33zVN0SeKRemnde8Erk8L4yyGIB/79u8
YebYq+lMaVmiGCJ2PAvSfxHp/ptybd0aSKVaZ+eRir6Zw6YyylCzz7TtblSs/yDVfWFQbd16SKVy
PEhTKglcTIHrWm9chzBuqLEZjk/Kzspkd5bIINS0HR3jITWMQFdfo6WgDL2rHGYrE/swyIgS1We5
m+6G8h9KjS9v7UaqUEz5KicxdKcS1Ju4WLTqW7wH4qY55uNvZtC7dtxWwzNsH908NViom7hYSK2F
jUPuFvQQdEKkAh6j8kk1viffteyb7YLXUQMmONjUlj6YM0mp3/qE7JvtorXLse9lGOQDo9lF/TN+
z5fdsm8IfaLuaqtbubAeSoNLhs/37vdmt7BEruiSY2LZqHqyRhvqf++6N0vf6vS8FWnH7S6qH8Pq
NYBBvnfpm+VPIp5arSNKxGo4yMUmnb+309s3qz8hTqCKp2U5KB/ra/377zer/TdP17Jv+PlKqkqW
sVhsxzrsLGgek3F1owU+mdeUwXVxl5YaJWB0caTrzBpjkI75oiiOjf6TEYQkHfVsn1JNNBmxWKq+
YxKxyUnKbdff1YStrJjP1+l8KjvhpPyQo/epfXBUOTSlpySeIETtldXEfpjFVCoPf/+1rov3Pw6Z
W/crS80SRQXxPxTiccGrRHQTWQy9+Kk17Xva8Csm0fy9T/TWqWrJjdIsWj4lK7tbu41lv/z9d/ji
dLo1ldIqfawUPWW3j491du0V/n7dL3b7W0spUx8bvDZ5NpNUsxGTwihFAEs2CeD/Moj93z3+1/O/
2Q2mTNbk1mANZGrirdWlqo+y/lRPb0PhgDJGDJB3k3bs66NVvFX9Hcd6Xb22kgTRLXdBMYGuC69u
P8rpzZEeI+s1VX8Sr24uALYkapCE3l+nlhI2OzHQTl1s6vaPxpyUJGxTbTjOn9P8xUh9NAKuzcgm
c0IF+zCrTbzBOqljaIl7GRxR/pVmF0P5cNafoM/elNwp8/1qXrPY7svOOUvdYc7OaQ3toG4ZMr41
4Dtm293HlQYvEgZP/IBTlN2tZOzWj7Mu+035MkX7Ft2Ds4/Hf6i+v9BaWNbNTmgiChuyEU+iqzcH
zSDEJ0Y1eGsuM0C/CfnR8YxYIXGj9hs6YR3w3YmTbxkoWrcuW/3s1JKAZX6Y21McbcW/JApffeQ3
m6Vax3oiwR84jJ/2U/OPM/2rTc262SqXVKrtqUUGU02vBvGiUEGBxzx84/QY5W8PHDd2mzlWfGUx
XVleSZhmIhFbftPvknxHty+G0CgWQEMeNlMNy1BPcb3+kNP+ztEr2Abmxa4SH2/MUAFcnlNzF6/b
Mta8pEyPC3hyrh1LsllS7V/K7q+e1c1WPeiFqNZcoSbY40AgvudCQ2jw/78gn3qm2V3CZdMz07j0
X44p/02Wt249tK5hA3lZ8sVEBmO53wiStmb3zbPwNrwz7cXYtbgnHtIVD4agzP5RqH510zflkSKV
KK4brpvEpedMIB2QScT3shOtW7cmmbiOUh4xLVc+mI5+r9u49VbqJbXqixkNlvUjejJ//f2M+OJT
M2/Ko9yMe2mCpnP1Jukzv/9mx2XeLHdT9HUkrk9g/bGe/+X08cWBZt6s9nLEQVyPSmo5pw07Bz46
HCRLhiZhD/73nsfN0tMzNhRRaPOhfhv96s+3LnprVpThxiynNh9b96O1AlCc7132pqEpu5QOr6ZO
hMXImMv5+ffLfvGUjZuORDXiThKqSgunjVsLAnAZN57Va6FW/Mvb8KsfcbP6chV3WBsmLr7yDCX+
TOYlI6jeyf/hXPRFqWvcFCWjnCWapAzsn4s4zvHkOoU42MCZi3qPSO57ZfqtgVFW6MKcc7yf1RKa
+dYZ4s3fX8AXa/LWiEht9WlcegVN/Uv8JH3vwzZuF6ReM7CVGREYSrQD1EfT/ve7/WInNW4WpRnF
mMdeu5U03+aQnKiv6qQK/n7xrx7FzXJUHSKFS1TEV7RWTLtF+97TuPUiapbMABnnEff9Zrnyxd2/
3+8XX96tFREWBq2Kf9hCJByk4AHj+hzO3KVdsiDS13/8kC9Wz60vkGrmdjxk/BBg0Suvg/mCDutL
67930NwaBGkGeSFxj6eD2fapa+qKX0M3/PsD+uKF3poExYat5KPNCzUi3OBwfvhH1fzVda///f8D
NtpYtZbLwj2rhi8+pCz8++3+r1f6j/5Gvzkf9UEYTu6I+SCjCVvwBMzgpM3xMcNfWJp/r/EE4xFd
UY9WY2l9aZaRcO1MOJey6pqMs4oaNtedqdoQgJF5tEmYNRpDzzIU67NeLddJ/yGxVQ+y5NUdVGuS
Z6fUA3sxw3oFldVCxZx8ADNPx0Ijqn5d1RFSLkNVeFtpskhzOJoY9s1rcdDlAarmYw+1OzWZn+OH
XFrvjOgDhS4rBuozGbkkRRWuxbxThy4Y8PezK19azWMRLzsn44/HPwbD1OF5VeJNgjJpKu97/Pwj
/cFWYSaUKjrvZwzsYBf8+vtjNv5XsP/Xc77ZnpDgKwq1qcB7fkDD/hLNzwZ8IwkCZW0/1gvPJ3oT
mRSqjrZbnGEz5N1+6U1mGHtrWJjLi21pnaoI7334qTre+7PDqLxxJ/v3FZXI631nISZS6/BqQTJr
QQ4NIJb3UAXDWEeww58u612b/87Ud6QPKByeKgaHlb5dmT3P42bW4bGsMfaGvmhLP4XnnYqPGt0X
Fkae3vduAVnYmmd0QFtdyTY5040VUlLBoN74TWq0KQ7a+HMqnLC0RWgkgCQwtJdftforI6lkFrsM
XoZyNxQbyYF3w8y2Vbyu2c3qJzC9J8zxOe+ru0YaDkvOUGliUon4v9dqr4NSFsExyTU8YMXL0sOU
nu4XKPNxyZPIzhYzOQRqcKRwQUtxNJbGhz5p4YDp2yLRvXmRHuoBzue7oizuSLPZJPUmX/OXmfzv
In2p1zmou4NmbmqZWT1+jqPS+RZ/KMqXlShkYYiLhDNDq/M/q+kEQ1aSfQ3C+LioLsugMc/4YLlz
szWbwe36CwEaXpWOgaZ/FO3RWAw/MytPE8pr1bfIFOGkc1dTqv0yCSIgamqbOuQGiGncyCvJ1mhS
yqR/mNvmyv7SjP5hmQbfRkkxqpIPbyOc03t401ZZBQUW+5akeCKddhMs/NgqPGIl14bYiWTdSQis
9DMBe34BHd0xcoIybE/hFgx+dAuTZYqhYl0HjIGqR74edTsl6jeTMHE6dfYKUk8nmtFUlUFiDduR
WduQJkEBWSHv5rA1P4cp2qSps63w1lQT7aOKoU4j0IoZ0NqlHJip6lfF49JpV4sYz5Sw9u2Kc6H+
Tq37BSkDIKkHHAI11SE/r/Rsa9wNieEtV93hGkEm+lE4zcVe8WRigmK4EnoESTo52XBqGPy2c1Dq
Pxbid9f0aGF/N25phO7By+7sVRwV50FJ/swxak0FSkIDs92ovVl/koXYO3kIosRcNAoN+Bb8aHeO
N0zpLMf0HDjo0IKcHnfsk1Bk6GIVJMw2EMX6NNoIglpoo7LuVrwxvXrt5leZLxFq1MyQIJoir4xq
qFKl28eS1y0IoIl9WR3L1cQrvsd9mnj5jMSkhJm6lhuh7WVoDuaQQGdjatnA9i0QAbzXuYascNdm
mptYGjmJ2PyVKBu7Y7rMG1ygsB4MsvwxL22IA38mzXZJqFH6vVRh+gBONE+88Mn0NPyCNPnBwM0A
4Q4G+Cr2Wb3x1tflJmGaYWdP5fLQyxDMY8fjZcCxOqgohp0Kvr3DdwwYOeSvUtnhTKShxVC3hbAv
seE8TtYB+lYJ7blJ9wJP/mbemJ15Gtmgrf6HVKAJzNGKpr0vN5g1Z5RWOG4xNoE9WyR5UAw/ZoP1
OULTwcx90v7g2OipMgKsRfcb472F3TrML8NchXJqMXu95Da2mfYWcpAy5N6YkB15FT9O+b5e7xSO
MCV97UdY8dm7Y+rbpjGhG3Zbx5JB5ya3RspZQPyUZBYdgp87s7zUOZ/xbLg2vH7Z2S7OKbKIa+st
HKNrbxqebQX2Jhx7v86TP3JW7OPksWS+zlq6HojCgABlveqiYousgnWIXyOmXQO04NIpT2b8ZsdQ
4fngBvhzgnwYd4E01LBEZfslg+lREaFT5+u92crPJZz4pURePFfsy5nzVkrsiMmcd2Exm745zF5n
gD0bXf2zm8zdJB8hpSZI1fFOQTqMA6lZbbT0MEy/lO6UFidV/mmLeZPVnMozQ8n+apkrDqrOsf97
Gdpd32hhnj3ANQyWqDrRAXg67w2j/S5/NBo8mZEBDg782oHhUVRuFcs5depp6n61TORj4Q3EL5gD
PoZxEyz2zuhmt7WeB/sNbMnP0slvzRej/NTMxyn7SW6YryMliSk6xuqXhY5hJXlH7a1Ll903PU70
8WPWvZTphhUVioirGUV6ivPlXpAJlkr7XFhw6diB4eDireoxcUGIB6spz3o0wfa+r2RPlJAHyj4L
xuwhqofDVKHTgItjQvNu4W6aVCY0U6bj/IyWBzmv4OFCYImTp3h95DZ8GdKRbE+/tCk6dvJF0p9F
Gg5gwkip5lTsCmlvRWDCzilnhNRAYr/aEJWL9THWnDjTnxptXroUm3Kcj4OF1M1h/bY/IkfZzQlT
1h5mp8THWsgyepnINRjSXSNtpXSmFBYUag/G+E8Hvf91dP9VnNy0OPWQjHmTTGCiE8y+An049knt
JVHHbS+1fsq2hSZ3K7Swbdajrfzs7N+wRV21MH2rntxkRaWIZKmBDzFnBtrlO9Jk3BUBgViRWkpB
q48HCHjpfMmaImgwZzfz+7FC3pmph/7Kumso5RiKDTr6cavxiuopVy4DFgHrIHy71gI5Wny6ut8l
ck0nXzdpjHkE8PpyIVp8UyN5THcCRVU63BvwfbSFIAT5ecLE0EJ2kUWnIvmAdGo0016YDxk7eiaq
IKbrskfrlOVwt8C9I2oQpF4g8nVOoKBAZNzv8apS3LJNEV9vOsTpgjluB32GhbN2b2t7wHWKmgFh
r1W/yhIm0YBuV8PWUToabfwwsMQXOPNzv3Hak2Ocu84f0otar1s52y316PXonqIY/q1UbzU19qBx
cYLuoyaMip0qes80E39l4RsWzEdkCbYOjVlpAt2+q9i+5HZ01aFmv4McieRGe9fHB1E+JCi1wCvr
K6ibXhooZXhLOJ2zSXNKNTuUTBRdmnxMi/MqvbG5wl0UvkaN0UwPS8ZEMd7I0WnlmOnaR3u1/VgN
pdkVD1Z/aufVja5TCfkQrxe1erKUeyPvAmKBXZ1xcjqeRutHj4Kx2M1sACaFpaE47v8Y5Cjvc977
mr7Z2DLkCOT7x0i8yPIliX9N3SHNXiNUyCnfQsn3pxnnJv7ldKiOuHD2VHfpNRuaU5mtyUbkzvCH
JIIotu8T9CqzBcOXyLBgRLLXlfLTXFxqJtAWHv1QUgO7VHeOqmxsM3ogvjrInQOhJ3bebZoGorqq
Hoc62VX0CRFk6row4RjxepwFYL19qfu3Mnrs02eldPbIabDO056iefwhyc2hMHDlsD5Wc75MpGSS
UUAgml8REdaD1Iz1kz4Q7CFD+U/qfQRPUkt5AOiKUyl+hArl9QgqJ5ntcrnUZUReyuxO0Xkh57KB
E9a+R8rDpNZuh2TBsVD6688GVq5liq5Uzo968zwV4Tj/yPLFr8c9hnnXSE0KPPhKOluIop0qlqLW
XMjndVlkqMVR/BJywGJ/V7KHkYNY5u07zyihyJgZxHsXHTTmp+o9wAKFcaBCuR3Wk6Ef02kObdvx
8coY5MPCTlvqbxmagNl50e0/CuF3ZloH8VQ/WHr8XCFrTjHkwC1kwDDdHyNI5Al7dU6nFuOCHfIf
lQL7gyUJS+UjGpbAnjkw4U97nb7Vk3ARLZrvg8K4rzDpEvvXPKuRDucwzEbk3xgWTP2zLfUHuSYg
qE0Guksz2q4UovXY/0iwkjadEbVSEuoOkn/mKSZqvWmAEVkOQQw/v9fbJ3N0drjPnwX6d2uB/1n4
pYmBn4JETXE8QZxSdm1aBUUDOvnRvDeQySfR+ao3wWYksjfD7DDFGrwuRteLBL9ckw3Sn5ZqWVzL
HgLoHGneJBBjq3j2beQFVr9P5aNav8xATVqxIKlYvTyidkX1oJj2Q7OSqHF9n84SVtO2n3YppbRa
tJ+pXmyzSPMQZ3t2h3RAf1xotktwGQnx0lrEPtIIzB126Qhh2NzO877P7DtLL5GgpidNw062gH7X
DkEShxn2JHZfPkSKHg5oRuJuPEe6tse5L1wSSEaCxJlu3q66vbNG+dAXfI/sSDaWxcL4KSGQiSo2
qP4hhgrfdW9TF22sEibwE/lMzRIdl8p6LHKxVWw4eljG/L3X/gopuYHU0PjwMFAXHxYkeCiIk+4f
KPf/vPj+45i8NfUVymQKXW3ngz0Oz2xm5whDm9mkYtOwUCAPbKFStkvokfYfjA04rU0PGdZhlZS7
fLZ3cr++JPZn5sRnJ/r8+2/7BTp56wXcrU4L09zEuK7Q3Zxy4Urm/b/UnVlT5Eqapv/KsbpXluTu
2sa66yIWCNaEZEngRgZJol1y7cuvn0ecU11JDAlTbdZmMzdllQcIhVwu/7Z3GXS5+fjjXwXw3rvn
vWa5Sr2+rzKGX9qUm3Y2b4bwuBDYUg0vsXEVdhYj7CNrAJPbHg/ExG5KzjP3vPrUqPZVqPC9b7DX
S0fKu3TYg9whHYcZLrqYcpgT1RbM1XEw+PAT8GMsv444DsRwghtiVS6IMsVpq08AhY7oD3jC/O91
xeXyIH5pxEVQpuKUEfJJZBxaw80cf9KJI7q+D/WQey0+1ylgOhCvTqCpryrcaOlbweDbASK4osyE
RlGckABhepGtC+bjRfyjypB0tzbm3FyVRJQ5UpsKOhexYKsgFY8g/LOCQvGy1/cyVAe20x2oWR1H
ut9Gxr0CS11K76tf3g26X09hvM3z22p210MKb0wfNc1pMN0WbbVBB8iHO2q1X+skWefIb9S0ZKvg
QnrHHqcpZ9paO6dw5Krqe2p2NKJQgcF2Z4R6xenelFBn0nnt6ntENbIA3tdx26NdbW7AS3S5S/II
odxov0cclCPcnLHMl5p7HRjNauHjV50mq3hMI5LFFEgrUhNZC4cy8s5aZzwyFNj3RdNi62WnvrmF
7qlmiH3VeVQeNVOwtmmmCSr2Uea7BMmqlAS6bKGdW0dKpyskBWFzltNN0pabuouOQNSiSXXvym0V
x0dpdaxpRmFKFIeP8/hSlOGJhhJTRSCN4fuhZSLkoT2c+gg7lzgAMEw6nef4vI5jojHcJ6LqYCW8
K/kmHOFKDxD/wsPgILQtdJlcHjUk0fE+UeKsKF9kWe0yb9pk3cKDP9bRdVzP9+lA8uPAsHOsLcXZ
WsdEHAhtTXHdp2ciPQNSiQxSkBz405PMre1kJt/c9qcf/VAi2ugB+cLcpUWQUJWkq1qY67HYGfpb
6+rNLPXL0BS71pipbu5ddQLkGmJoe5pLuUX5g5JXrdEfWvVOfjFDux5g5tT9eDCUAa2W7BRq2KsX
dxhl9x4j+CgrcZe9S2mldgsRESlPd05ouLgnuXUezWct2WM9hTe28X1K6hO/+OlG8E/tfDPKajuB
wO8G/1xF8rgN5VMsqdWBOPjmT6OXsHQxoGps1OU0luTfExhO6HB1+sBHiaLI1UXimp9MDH6HrXw1
Bf7lrTcdLLoDPdLWh83jRLTwnPJ0yK7S6H7Qd+HYomgU3s/I3ygI9n6KfoZrIB/UrowBBIWGRtUA
/PdKk/btY2H8wML8k4PjN/FO7nWWmyCxUHLyqNvB+LANJ2rxjw9/+ZtBjNyrC6MEGjtKCcOJP523
jbVZMo2mRjKselFDclhwELUwIOK6wB0YnTOI5a20tqFjrIcIUZT4ZRb5tzSg6xlc1Xm+ycmNpRab
kr5NQtljeEdt18PGQQktJk+KjF3dldCFOb6DKz/jtSnKA6eFbQNj9OO7WiLXe/FkLz+o0qTn9Q8G
MsieXunVGEYbwwM4E8EJnD/DdfwmLu+rkaP9XAikk4aTNr3JMVe2m1MfMu/Ht/CbR/5qovXLbvTn
goKTrPikNHdJiNHlOH2yOL/75L1w74ZWrOhnDydjc9b1V0TzTz74N1tJ7EVxx5flULjMBzpEMfpg
Rg8N6Twsngtz8/GivAqyvvNg9/W2bbfImnS2ebDwV3Ta4v3p0CQ8ThBqiZObyDycCo+YEa995X0C
UfjdY17W8ZcnUcyW6U7LbdXRo3SXLB8mI8IHH9/S7xZtbzjnpVGUzx3PObRN/NdPRtFCu0V6b3j+
+AKvy//emom33z8JWvDDtiSbcaYl6h7FdXyeavVkhYwm8HqMiZKt9cPtR1oV2Xke3Hk15eXi/wfN
EG2pTaeRSwunXarpTpjlk+/kRy0sU0aWB3VvbZMkOymojD7+xvZy7+99470zqaK6tzrFmrRFcpHb
02GVh1u/HY6EMx2W0NIMS6+aMtsgXI/KD2ocRXnrQxCyaGqHxc5LhnXiPFgJSMpSHjNtWgURmNRk
XbpPYUI8Sq+qRaiEtqZlkTzhamvCEB7Qggob5LSQS/ODdNd47VZG92nwmNp6Cz9up6f0tpzGXQrc
OIsvJMP8AqPgzn8IArVu/MMiRvphHp/UqL5hyEnvQ/43N8remTalfhRWSPKfWFlJaydbjwhxY/bG
JPcv/Prff4z/K/xZXvy5xM0//oN//yj1VMdh1O798x9n8Y+6bMqX9j+WP/uvX3v7R/84f+whvpf7
v/PmT/jkv668eWwf3/wDXlncTpfdz3r6Bh89a18/nu+4/Ob/7Q//+Pn6KdeT/vmff/tRdkW7fBoi
msXf/vrR0TNkHVssYsN///UKf/34/DHnL7+SqZb9HwSjutN//P0PmN112XZ/HDXZY8G79udVfvmo
n49Ny+cq74vnC9eyla0sLCV5sYeff/7E+eLZvnIc2xauVEvdVpR1G/3n35T9xbZtF+KBKRUN8wXG
2JTd64/UFyUclEWl9G0fU1D/b//8ym8e3L8e5B9Fl1+UcdFCSXJegfb/eof4GFuC3bNd0zQ9T4n9
IKWnvKhLI3NuatsC4g78yTFpHNRJlJ6Vs48yi5O8RFURHKWeez5bOSJwUX5KN4B5j9WfddGkngdV
YfwZzyBEx1ZcDoGoLpsmq87zyRuP3LFuvwWJQKBQZvZXM8khZvahDxMyP236lIFQNjKu6yZ4gEgu
nnRz8ANfqEu6/9EmL6q7PEJLQ7itgvvKWMKKwScYAbM4T1/lU3hEC+Pe6uWl1ireCafBvbbo83Xu
zpxHubwMs+SpK7OHIAcoP3kxo5DBu4bkASbSMgomCEiYwhCiGjDnbOVPyQPt5VtRhTciyh/KkEG1
q70jkRuPkeUeqS576YKyQpJMnceMywUFALpO1DpSNN9RVkaCoNbWXV6lT7HlXUN83GmDJpspuPjY
OLRRjGOzc42tLDQyUUWEQjv5saEYGgVVbW6sxLPXsTUz3Wp7fQAHw1wlFooB42je4raUwTAIrjuw
uyuLLsOqQLUGLdnsJRAagqFv3pp5PR1OQGLxebTaLYEdGVCVPLvGMnc2uW+zivXXQISY0LmDt6nt
4qKZR5P8keG3mZfRcyjpJ4wxQ1TVN6ATtB3chciIHXRm311kfRZd9JlWm7DEGsRibEGPjOSXCE+W
GCooh3N95FfU5QhwabhxPqINMdfHUFY/OXZp3aF7EKGmGgIvmDN9UM2IbIElfDYydem7BoKJ3LQb
IV1nlNELSoQvsQxfYg0ltpfFKceth4wwSxS6ij5n3WHTypx/F/cGrF4jgNPrh+YuHPQ3N0XptmFK
vJtmDPe6OlmkA1R1PI3cPu9CtEK046zNYlR78LPcYLBCxBDTbe9F6JyVhrfqLdQAk3ZKjz0MAw+K
Jpbfswm/HSqeB4BizeFsDreBkU0AChGnsS33slEBQhMBlFFkQzCb7O3zWKvqR2EUcNy9GpCGVpdR
R6/MdK3LtEyeh2S8TSq+d6rL+UwPxniTd3Su25ZdFNKfXcu5uHacXtCwM+Kd6/ApOi4vilpepvGr
YtiwQBhk2yAo2cPHDoProEqejFlfFVjNoxvNGqQaZdbXNS90wxDBsi8NC31X4KbJKqki5vH6whx6
ZIiyUytGPRoeul4HCW+SW6LqkCIgQZXP7rRH+1AJQI5Jyda1l/BqGEN46iOu5hfoWxklYzTpxpdz
4pwLniaFn74zUBShOwmWBw2UXdmWV2bB4xvn8gHJydvQhTg3meI2aNkn01AwFsvBwsZtgZcwSrlx
2MWHOi7YdooRm24gBFux11w3ZurSijSDa91yviQVHV7l2dvMqLex4t5rszsLaRXMmu/rTv51I/RF
2bOfTJ/+1cw9mQNXJwXT62Yw550VMolyRcs8wE5eDN2dVRnTQsY19E9HeKWJGYC9rxE6wQkwYJrC
+Vc29AJUkblbuiu0QU12URbMt4YD5Mdsg3Jr85DWThVRxFo8Y1RsfNyxeFWcLH5qhLo0DUYeaLmU
mDcUau2hQLcxY5sz15PG1jRM+iNVxpgE/tO6rJeuftinUEe8gCUpLX4elm12NC/D2ByTJLgj9V1h
1XdG3pgoo3HkT37lbcapQM8WiVA50rVNlweJpecBJhhia8S5h8/8fMuIvlhhUnId9EQBQCpshaK+
6yIihQ4eAeq94EcOGztrMCvUfbt9/exCCqbas33Ud+41zr2o3nVmugF98zT1iIQCOyDhDBkmDhlg
l2hANapl4FhE020QJy9iUeSbA9M69vvhrLJg/Awhr2xWwFQso+y0mtLTCuWbFWHv3G+GMxlA7J9r
wpKnkodC1Xd1l4vjFh9vJNvmW90wJdQ9G1HY9PLl0MGoKRxGsQeFbyTVQeIa6MU0yVyf+V3KXjOZ
Lg49Rthj751LLS/7gffODFHszAvMVZKbpAo6zgL2Qlr5mEJ3PFoVVHJlDRxF9ozhLJa25/RSsl02
F+2VTGGeiTbRa3Rbt6YgHIzMKLJqwYNaybO2UMiquhZoFOYwzCaFPAamEO9C4Bpb3/Osa8tFYLEf
pL1uZ3U5yNSH72H4R3BXGbsUCLM0mmcbONdlZtJayzRrbLBfmjZ6mXsGP6q8GG3Uc5cWzxTyy4kd
P4UTfxqKgqbOdGsgkt2XFaqRond3sZf1K6l4oG1YIxiFjmKcsBKtZ/z0Q/5zFrpHhZ89sA/uipFN
7Sr32s8R7TKiZ9Nzx60QeGqXMRKGcpqDb8FYXGTpdBtm+g4Fmn6tx6Q+k8tk026Qk/Ad4yeRBoWH
Mn4xTKNlUgP4IcvzB8sIjiftoC8ehc9GuCx9SUveBtu1igthUBw3d+MAliAO+Y4Wy9xPgX9kuNPt
WA7BMR3ucluiw3VppLCNCgs9ADMyUOad0kWaka9gp8/ZGL5M4IEYND6nHaeMLhH3NCCgIQgW2KjR
8O28gVg3xJG/wqFvPFTmLLaVTSMIm0sGTJI9bYYDSpMlA7LMSF78mLetRgd6bQ3EwNjhnbG6+KmX
xnFu8zrj2Hrd2RzlXYdm+mwvC+JwOHcJe9/ScboO82EVDpwGxQRez3QQmRjqZQWjvqQpv2AikV8q
a3T0gumMggzx3IjVYCgDemLAImajyvjJlkReqLQXmGSojWmCypPcup/QyJfGeJvGHULXKdfXBZof
AumiSJmXbWwjdjzXjH1sXoy5cuVhnc36PGyRqq6zKPqa+cV4vJyUa6y7buPCCx6Bp3AzCEUv+V0T
o0Ybp6hDJ7O1qDQggOMVJDVacOSIuPIP3LikTdxwzgYmWhEGieBWZNlpk1uPJbRFxHnLh7yMuwPy
5kPkpcS2L8LnOG3YfhxXacrpbxoIw1QhmaMMinJnT059hqytPJiqWmwjtejxSk7IpOd/hGZrugvM
L1Gc3UZf9+dDBaavt81LM3EPZCis09jlrVnkNp0iQFlq0Bf9wPdDWzpCCKcEAREjhZk3nJFxxHKb
Mn6qc44dfON8smXbWJUTf+m1HGeh5QCwRHykN0R3MNVs1FQByBBLfHFk+Fzq9CEc/GndLyl2lOXO
WSuZ+nJkpZuoAMQXjPnABNK79iJJOu0UJaNC6yisdb22+8P5KahFj2bcZDyFsMM3SufQD0E4IJ+i
xqPXwzBWEQq1gTjOI/ulLfphm+CuiIk8eZAO2t0wCmSJA5luY/QBNr6d+Qd9yw5GjpBGRUF8Ww6W
cOD5VyPTd2bmKPOSL48z2J4qRmk1FiN6wTWRKElGljF1gLstuo+vNdr/QKn624L2/8FiVSiq+9+X
qjchFenjryXp6x/8WZBK+wu1nnBNT6EAa1OB/rMgFf4X+7UOdZQiu1imb/+sR78IqUymHfSvfN90
BZ2Yv+pRw/qiPCEt37ctEy8Q6tV/pyCV1ttGl2eZC8GJNJN62JPCem2//9JOG7IpaYTjf6sqdy6O
6piIsjKnLgJ8Ho7G2RTWV5UzkIIaZQYMSGvIjHYpyYqnrIzujcEFEpY7g4lIluUweWkFkvbMXiwX
fIjr41WYJRy1CPqGM1qQNl0OdO7m4c7MEB85GkDuuwj4CxPZRz8OrnskmYhWlZd46MNF+ePk5OEI
Qk3N1WmlzCoKDiUtIRSqU2vu4ZbPs+PSF3eHorEOpIgK9L5TR9TqMAq0FhZgkraaroaJkoG+3iI4
wzgF1JNNtmkzuo1zqMAdOve1Ch2E72oxweYdetDGQ0OGvV04OeFhGLfkK2afE9NjEDJonhuuJPMr
EKDhcDKwkRNB8mJ2Qt1VTgyKdCRm8qMAj5A+DsltGDcKhmJz5jnrJUZUB6ZCIwjTEvoWBF0XDWCB
3GKxzRtt7nz6Bf1h4CTpj4S63kBbZ0aXcQjazAImbMoHmYjqBksxBHKR4q0PvDmAEFaGQlirQenk
MDMV61F59MdPkpjUhWjhWfF9J4L0hx0kqM5nczU33+NhGHyQM4a+T8YMJfUklEJspqjPjvLJUsMW
7RX7exG386M7xuwTIypIqbM8tqa1qQZQHERnnYLCTLDdIMfaAJIGQ0wsSE9r1wL1mpY1wK7KrWb8
OkVV+ui4+83XQfl2jXeIb0eb1EBCE0zLNJ+6XiuYr2LdkiLYNKpx01fI8CFXZo2gHNEOGlZu6FED
OK5E0c63CsYK7C6rO0jztLTXRmE4wUb7Pcxvx16MUWRFsEDYzAZVlhcOMT4lKaHzWEgATMnURD+t
HOvNVR1Sea0kJQKZTtA7AKqRMECNLLRT5n/D4J3XArXR1eAbCMyMVtJGZ7QF0idLF9bFGHVZDk7U
iJ+9ph1AuvlFFKMo7vTXce6Kb0OLpZfcyDSvhd6mMW9AAwODc75ijJdWmKCkoZ+9oHqTEbaQU5zx
gIux90lWkTem5XrubMdbl7zh6RkIX+9HiNYkHXGTYuIwYru1aw8eFcjAWTrbcJ5q+8xoOQ7WUdn1
d7UnnTNkry10wWc9hAeFVQCvcFFVRacQJV/zYIin+JikYHyenMRFmb1rbUGNGCfWoe/qKNshM2DZ
R/PUTIdSJ+1T0EbudTTHQ7uegTlfSt/tgfShsO5vSyBCyMG7Brp2U2eMO6EFcNy682NgffZ47kGF
Rh071clO4RUywGkI5+thaDComph1vZg6TEFyVPN05hpe1SBqJZyrVsTDvdlHNUdX5XfTthZRdDtQ
jwabSLioK7uq2nZNRU5mRXiHrbUZaXgYSVV9KwdZMiJzEgdpdK/Q91ivgvVqql7eR4WTfKeONeU6
z0YZr9MU7DFVnulcUBiw7+wKoeFs1Ni1NgD8b0I/UMF5ohPwSbVfZ8d1GSNzPE9s3wPE0IGU0T5I
0ZrXEdArq22nF13KYmxO7c7teufAlWmJsHRQgCUEQRxXKzo2w2PQZeVXN7NRFwiZ2LqUHtGEdkDb
5WdJp2g6j1HDkUcGP30N2xQdvqAzhwpqP+nl2g7qJlgHtpcw1ijiGpUDFSXNpTIjB6HzWKFOPXsU
AjS9PItZ/9Dkyc4yFZ+TQ4zpH8baxh8F9faRo14F8fDke4lqGRVG4w+gUcOdtH33ySwQ4nCKyDtA
Y8DMtv5Yz81FaWtVIHgr63BX4l5eLKW2/8M2h8LelO6cDtjhDmW3msJmgU9kSTGQNPa6W2WVTSPA
79GLswPNcowUKiH8h95xgN1380Pr5rwSrh+Jed2FeHkhHDzDnvLpE3fbcZKYO4gGdS4cXrqKZN32
FycqC8bL3KUW/IeSFpL2WzymTLvxjuWyBNQgdTmDE7ZQ6P6fypK+6p/FVVv//NmePer/D9r6S6by
+0Rp9ViE2ePzzyZ6kyzxN3/mSr74whZRdOdpnKPRtlC8/2zee94XU9Awd1zyIiGcpa3/V7IknC+O
8AXtGYsUSziLWNhfyZKwvlholXvkXybHkGOKfydXepspuQrwuc/n28oF9Kcca29wl9OXdLB8incz
6flBA1rwMIwk+tlzkSEcTrvil7X5a3jw67BgGfz+MipQzAikyRgDASfPkgw13g4KC2mlTV8U4Q60
7bhWVhNcqz7Kj6a5T84mLwKzmGXBn1vzzajp14u+narSFOCilulYlkc+6KtXBZFf0kGBIG3Xlzhl
t9CTTpsMKy+rcCQa3tlnLpkkvvv3p0wh7SXXldLZF3ko+nqatSPi3dTlyak/g5SNTGizAYr2BzUZ
K7hyF1uN5f9FnjncfLy8e5f3uEnPFDZ1tWdZPk/07fLaqZqHzPbqXdp23SLoKg/acjYuRNQYE6QE
1Ii9NkLENvaqp0J6zZ+l0m9Xeg/fh1oSnSPLthSL7jJhWmqMXwfZ6dDbQedY1S4Alb+b0lHgZ2XE
Dyk6bRvO9nnAQCpSJ1pgxZdVHWPXAm+iEOx9DC6owQnL6YACW91wN0wSrOnHC7S331+/n+DFgcpo
UxmYe98vLm2mhZm5+KLhZJCRiG4ae3R2tKLGbUvZefHx9fZQBK8LwgTOs6C2eZ6p7L0Nb6Dr2PZt
1+yMmcuulNUtOezEYQEToVTforJKsEOghWkCZc9hjpJadu50OpYpopkffxux9/p5VESmfD1xLHI8
tf/65Z1b1kbH2LkndswrXYc+noKuaI7hY9NekHWEP54GyBd3+tlhIHjYkKJtm2xSdIsCL/om6Z4+
qFIAnIftE9ZrZGPVbdh2+qjGOAWrCe1aCIe3lgcCx+OFKzlfTmnRILsdIRqxFouaIW3f4Izs2Xz4
+Bb3YI+MO7lFnyYBT3l5D/ffQN22FoPMOEedf8DVYsZPB8Rpq7Fbq52U6bwebzGCJGWYOss/N8nt
D6osD0/rjgQTkFF7BFy+eeot27iY2zG7yuDIPMArc3ZTn2RXSWrpe6+0gyO36ZJnaWXtusR/4rGb
DUhSY9EO6FaLXt5CdTVRpy7m5mzI+56ukZ9dfXy7ywv9y3n65926tuNYDkec6+1pWxg0irBtJGWd
u1mtnE6l62ayjfXHV9l/a1hTxs5EHEs6viJovH2rPTt1O6AA2c5N6/DOAOFIC6c56uvZ/umlKN9/
fLm983q5KfoAnrUcZBT3++W7OzYVxgRcTuZleEav9pgvNq5hMPSfHAfvvA8EhiXEsmUcOtxvbyzH
9jOUTJl3Qx+GZ0uL8SZxzOxqNqrmuJNxdpVbUfzt49vbP6SX2yMTIBew4IaY++Ny6UNazdoCgyXV
hk9tMnje1qXRX+I1VlqSOaUjbyd/1Pdpm/ES1TZUoI+/wnsrbPMlXGkr3yFSvL1vY3DcpDdTvWN+
bWxi8Dbsm67AEkXYefCJRNa7F3McR/kcOkAE9oKSgHnvCPA2uykO7VVKUYcHXFZgKgU94uP7eu95
Op7jm54AjAEB8+19FV5cNVUuNJG+Ds4sAX2UbvFwbNB6OVYyLU4i2Tu7jy/63vN06TI5iMIS8tXe
RSsvzYCLIWIQV2Z/KCkjvkGQkLiAullwlswTzzAeBE1gbAVamrMhUefjr/DefbsEXtf2XIbB+3oa
c+MFfe/ZGmKL6TDUcZyjoQ3MbRnjjBeiB7/KRPZZbHvvufqOLThpwZC47l5oo9GHpl3DJgoT5Z8H
Rk9kc0WVIwLmAB3++A6XRdw76OgP0nIkjDou2erbJ6vJFL108MpdRcw6j/P6pm8+jdbvXEQsCapF
3PYEYP63F8l9WdtzHrF9whGvVwu4BTyvEBLdxzfzzsoJk/dPWEpxV/srlzVzb2hj0LvRqRQzkQZN
BK1NHMFSoByf7I0lBOytnOBMIaOk70pqtndTNUOifhzbegeXGAnvyIc975tE9tnxcugHlXERdCUD
hsFwaAj/VyV08edFfk2831tPOsQ+PWLLcq19lVsj4SiEW13vMsa9m7pXT0YyjNuPL/JOcCJQ0PS1
fQfs0f7O6MGstLgs1YBj3OxKwd3YtvHgHpYUMxTdbfvj4+vtMUheMwwpeXaCTIqouA+bLW0zYZqU
l1iZMd9fq961YTq5Ja+2akswQ7MB15pWcbGJDBx98HTwUMATNcCRPoq9BGMW4aPBETdPnVN3TxxY
PeXAEEh6Uw7CuarV9x9/6Xd2nOTrCtdHC8hx7eUA+aUEmkFXpQKoyG6UwB1cWQRn09A4u8IOjE8Y
Le8ch1LR2nS4mKSbv5eSlOi7ZPOED2HQYhtykDtJAvJ/9ra9qprLrkUyQciFaGl3pY0rTB7++/FG
cnVfUdpSCPny7b12gAkGVEoKPIwRjshb7tCatP+1i0v/E3LYO++WdHiJPU5+FCj3K0vqY2fJVfKd
ImU8HgvZHDfOTGrsmbO8DaGcQ34rZ2QT6M5/EnbeOfOlY/sc+pbv/p8x3DfMyh1NN99Vhs3xO5M0
zOGInV0La7BZ1HxxFws/S17eeduIcSAOeaOJ5/sF1KwiVE4yOPpGW6jbIp2MC28eq2tPLt6QTv5Z
ZFuaLfvHl6SSlYCpFaI1+693aDu02GenhGwjc8iGU48JV4Jh2QtBwL0hIDK26XwfDpX2ggusg/xm
FcVl369CrG9wirGyqyERVAF1MblY7bXS20xD9GQrbOcxn2oXt/ayByjiVb4EjVthn1GJ5pqTRX//
t99DZXJa2UuCQv9m7+WQjtm0ChwTXWLDYAieORIycWB8bxOr/4Rl8s47vyQE7EzBs6L2fPseuMLT
3iRwthoc1Olaa5jhvRlMXZdexL99WzZoUuKy53LJ/fdgMquWqcmU7V47Ho2JuaUZeMgwBFHyybbf
08lfjl9FaUebgUzHkaR6b28rj0NjMMeAoDKGVNStIwf6BY4+tOrMfCgwucGNtLaR62izRQq2mzzn
2YzS7KoxhgK2F/vsYvL6GckEnd+oebT6LY8Ekghd3KePF0YsSdDb6KuIvWTatOsI9vsSl5WaGnuK
aIjkQwHVa5D6MXPhdOmG1vZqiOPwqTOj+rqF4L8M/wID7JWYL+mHV1+TWTECs8z2EhgxBokgGL+V
WddvIqdFTiDuvcvBK0a0SwactQMnPxmcT0XwKbiWJf3XTdAv4CwXjmnbVNY2q74c+b9Ej6SpcfkW
md41pcGEfqi7+0AIla9MXWic4+oqANKAtNjTQB7MkqdhTH09VwNswLlHZqgaPQ8sv5ZVvE00Q691
7fkRs0XPUJBZY9AVA7g/JJdLx80PY1cChp9mTs4RCYBx52tkjg9adCc9TPKScNo6U1o/RsrT8TY1
9QzQEMsMsIpqdhWGpidpariXZhoVx5Un5dmkxuAs7GuGncss5GsScmyvp4ah3boGQjUcVkNbPtl0
6TFsDhyY5S6sbm/CqqebE/c48FP3xlItyLBFbRm0k781qnEXCKvZjpUVtFAMy+wqzkLj2dOBZGsm
Wf/TbeZvc1q8mFYpUGlycdYbLZyiU79bayfEpTvosBhiDnpkAwVetWnpImVkzNx/r6/tuX72Axda
tfbNHQ2FJl8puo83kbSB7cosQmbGb/qzyjPm7jCzZu8oKJLsaxhVGVZnE49jKALjGjJCfDeJSuAE
ZMbODgEE48UW4Jw9v1WgNtN4ak/tOPOv40oGX2HBZOxXhY+5gD+pIVZq+6DVjT1vjTlRm6RjxrwK
3L49KzOySroPQf/oQxcwoc4vUmB6QAZotJ/YCOW0au18uq+h1wK1roxuS6mWHjIZhIjp1cypMOhN
IBkWWUtTpr/n7Mx/QEkbj2jqydMsz/StH/ZMU+yuPXMKP2BeIlLNMxqix1whpOD2t36O/SVjoNlX
B0J5pbNKDGv82mB4tWIA7NereYIKgwJU48tNFsNziEyzQdQLgXYxC3CRGBtewMRvTmMy1+/M7ib8
goKYWU5QQtLE8QlSoHc2AdZDp6lsvXtHGfXR3PjpOjWwAIyG/s7VuIo5uREdJzg2J3VvHwTtKHe5
I8kIbO8KW9NHrNPyXUEkuEJfqL6GvSl3zUyW2IlyxGmwzvvzvDPVonwlo22DwB0wr0o8kTM1l9Ey
U516lR7TyhNHYeUkN5aBndxMqnlqwkZx8uR6Dvpk0zG5PKZfi3OXYwzZpkgEQyBrHral7znbuAlm
bO7TEXkY9Jji6KDuEtxwrQrXICALIVhE2tlgvfqu27bmqNFEcTNSOG8Ce7r2/AYb0AAic2t4T2MV
p+RayjtgYobowAisTTPcXusZ46kU/YDTbq7MjetG/VkUSUjvc5z1G5RgLAyqLJATU2V6JyADoQjG
qltZve09QHTlsC485GZ11zVr9rh1lNcJ5CIbnNutN0VnmJXP3+sRT+hxjC2cMKPiJQjt8MYwnfJp
ri4DdMKJ85ych5bfhQeBVsnXcQ70qVvEkblO8xZ8KJV+ubadin+7UNLtIdeHXjzoc9e3zCddxxiz
AyQ5HmZknhqVhQ+dhfhHjxz10aTH+Vj1DiIGtU0YHLTVf6vaXvx0utxcJ3RfF7vv9sAuxPfGlHTJ
AXAzjMBgjEF+H5nTSeqqAZhyqFmustTd2tGoHQWD0X1XKXlmWOAtukUFrsjRGTH7HYSJ6Qd4SBBY
80g2kw5mlW1BzTqQuBMkiapwkl8n2+PItgGJXBaBP3/vYoHRYzH+b+rOa0ly6+rSTwQGgAN7C5c+
y2eZG0SZLnjv8fTzZZPSqClxNIyYi38iqFaR3V2ViQTO2Wfvtb6lejND2vo2ESUZGEMzSx9KuiSI
LNTYB65UXOo4tg4zBCPy+LjXPG0kARNpAaG9IM9E545l1m/iMgHfiTZgq1HM7BlIdo/E0enk5ei6
QLyOLvVWL0UsuegvlAEJRagFKMgIIVa61cRDMTVjElAP2ccZtFUgD+vgJVEtHvXavqY7CSnb8eGp
TVAN9biJAGp/GRzSH0ZNiI+u/J4nMq1ZnPMf9CaFbybmIZuOPQukZ6eaftcJFl+oLiZ5bIjl8lw2
HxqlsA99P1jILowS8tU0spjHognfjbGzb1DmlfupGpt9X2tS6Ji6PLwY6DdOSgGSQh/jg96ixC3m
VGYCK7JAtEh3FhucCgmszYbHdghM5Hj+umq8V10dvJmoyUAhaGrXLGgc/Zka4m0yDDlzG9pzD0k3
2NkL4k7wiIjFt0hVCp8bvy6cpl9+6FfduDTn2m7JF8b7hsnQhAjKO7XW201nmfVDruqTX5hIZRet
RKc8pbnfNCVaJjW/G0zt0rUx9g2J1MIVmYvsxCohZRjVQgWNZZbyTmGUj69armmnwdKjfSEGw12j
bKoJJlrinb4IeXJqergktK6iP9RamzyiLlfwhHdSdixGbbrBUNZWezQWRNDzF3SPwLeRDyHOo7tV
S0EstYPhFxISd0e3VZTQkp48qpMpB2EkZiw2krUJY2tEG8oQyVTrs6SN8H/MOqLTjXTHelhNMiQ9
mpqoF3Kjth5jcwa81od149aqFCfg6xWq084UP2K5jQIYoUhlyqVJ7gwFfU5exI1yBTlGcO7seodW
t7pKa/OjJkvbhXHDh+C8uZuLkVSPXEMGaQCNaL14bPPjuKzdVxw2MdkOqCZWL9caXMHzxPEMZUOi
+rO9Dm4R5eV3LhHbXRux/oR2RldxRY7RccwT5MlJraIyt6tx8LrBqA2/Ko3hDuaZul1JUsY6FIEk
q+D8LLYFr5LR7blexPXWJq6nLXibEjxx1AS1AezSUECnaOK94xzgWlJeuovUhey2AsX8ZOSkBjY6
egzNUH1Nj2vmsXWzHliwfsSC3PWVauXQlVGzra4pluMcccObUKEqicxajI04IZrxGCUMHUQK2Kfp
kcbSqEGJOlepV2viI0Xb/iy3OA/SdVBeks6Stn1oXpRaWV0ra1SH7ilWyFg2BVgvPFJLRTpmWdrp
1lhRqUUjKa9hqePFmRbbw0opjiElgjpNVcGCAFQxYvVDUMu+LzG5cReW/QfGaMUmjdqYHPs0A/2n
j2XQmKO4ybJY3IsMoJhULxPrl93TiTDt+7YOO0Iuq6Z3M3UG5QeaHpoeuDnu/eo5JsPU66c2vMwp
fQwoUWnrJpVZBcX1EsGnXLa6mg6eeSUrmC2BdCJ7YfdjFS/VSHnUlGyl7F8MNjRZ5mCiRCXQuc7Y
KVzkPVSXdytWcX91vYW0I5O3Sgk0KpwaZMBSK7f3FDjfhlRUb+NatgekQc9DOLevZmt/EIFKqW2y
BmLk2k4ZQR9Fq7yFsl7dCtYFv4yKFe9Sf5GmMAxSYnTxCq35NaXmGl3dFAgeielxlcGYvKFlCjmo
HKxbuy9OstHZ8OL6xg+boj1YiMWCuEKwG4UAo7q03Wlmkpw4hGwWNtjMCcWiBAVyuOfWkqIdnqh7
7OCPsG1qb+x6YGwlLoRZC4nxFMVwfQaIgQ+1jyHJrrXdbPi2yi8Um35Z1MkraBpjH1M8ekoLgym1
yGJtVhTGUgoXbG6vwDyjsFkM5s5Xi/JaaLanJR0garb9xZYhaGVCH/ayLRMWKyuwvhQlSUkGNaAR
BGYYeokmGU/pUhB7XUvNlVCr1BqPG5CmDs2aj9/JOKV5H4MQrcbNWEjSButtzQYAUTe15oJkW73+
rMvS2Jjl/DBUoR4o6UpE6JAUz8MUjZuJo4+vVtNjY88qQ55av+RJkp3aKJr8LpuyUyTZNr6cbQL0
eJ/LtbxT80k+t0M/buKqGrZKE6EqLSw4nFLd7VciNj6nRMhBb6RYLZAhOvZgzU+atticssjnMmuy
FBnyDn4Zi7cE4wdcjHwFjzlxhythS0ug2rZFurpYNtgVlZyI9V5KyrM99cj4Wn3w1anRbgDomTsl
zj+VLukvfUiOLyv6uA9bzARKiu5eG/ToY1p0xOxNCdlFFdmlM4bhvYURd2cnRvKiEoKkNXq5GQqL
VOUJzCpKkRb/jD3upVEp7W1S0kuotBnaI/GafHY5Ia5FPJbfmm0mnljqjgVlEw+MVxLSSdU2PttG
3LhaxKYrS6HkS/HQ7NuFajoewzEwFbT/fGS5G9dSSwnegzOfLFS3FWNqhtVINEYKpa53kbLpvg58
Ls0sleJzXjxpydugmDJYWp1d389ZHm1r/IbeVACqq5mOu7bJ2kOeQ+oBOa1OBiQLDqZI8uGTZmWg
9E0TSAgMAqmN0G1qFPZoXtOMbOq8gS1rjMaBHk0bLIYgO9024DAvoHtsMVU3SqIrNyUV4FaiqttZ
2TCQM8uJuCOh/j7nzOTwAyavt2DIMrYnvtqarW2OS5P06FphUWlAhIbrMcekgQHJOOeNNt4Va3oe
Swr8UVq/tKZPXbPITlZC7K86qep3FY8xkaflcreaeh7AOjNeRLJIpIBWq4rgdCC9W4a2HI5YfBp6
v16sl+d+HN+YhQHa6eTnMsvGGwnrrDfE+GjUK0+1w7+yzZWO87raZ3c4Bti3Gf44cq+8a3mNBLYN
Nahz2KQ4mDfhBtNrzNMOni3WQvsyKSqg1TT5zPRpPTYd/UpSklEQmpAHHG3sl42+xsXXSG0V9Kga
dopap7fTFeKgqqy5pkyx4rQt8wG3KRrtTRvBtE5FLvmhohZPUteFRFMaRHeFxuICwcd/12PLUjEj
3CAZ+bCievGGNVGwIMbmR9bglefcpGxtaIm4bTjyloVRe8oAsw/pIqjdxMhNto90fTMHPi2l7lcn
0pLoqbLtI8D3eWuZU7WZurknemYtnwAklWwoVeiNtcDKxSzc74wFwFuuGo8G9NKlmrodFH1Yo/bY
vvdD1PtyO5+rHIiOVHJz6wOoYyMq9E85by4qGNnjWIJDBPTbuivq1L1dhAY2tc4EcJeoUzAb3XBs
w6p7WLJ+IoiS86M75bMFSndOsoMIkZJHEbYvNPjOUEiRr1wZeusyFns5pK/qjCWs3l7EaiAX8+ql
6C4rLKF+bdHHwuls4z/tkI2mQ7ZVkTB/z1SkRykkon5aw5OUCExtRhYHjFaRxSCH8zrFrL7A41Su
aEheM1aePFpIOmBOBoO3KfIAFD2sjs9mMkMN10iUzuA29dGkHsZ8xo7d/ogTTDdmq1TbSW8X4Ni2
vLGnqdjPY2WQzFsb4w8JeVXpSpgIn1J7iZ9zK22/9OY7bbFg6TqwFDUsW08tjcI11bV4jaom8VRh
DHtSvLV91szj7aoubCGTUfZEuNrdFryOBcMQI9VGLmD/zdezfB1HVUDfLryPJhavqyN7iyc1fWB3
Jbq3LkP06oTAhzVybkeYWhXkmFtz5OTrkqEL7igYq6zGlD7N26EhzH1ustjvhyTmsirLXpj2R6sR
AtxOdrjJ8qa50Jk2b5ZytsHxp/JRF3Z0nOAWuwgWKjtokyYjUHht4ymIOWEo0K1CoihLva5mR1va
bPSNpmK4rGsLUVJK1BJPn4GQn7xOXRqqY0bPnVcBMG85gjxW01wGFZ3qHfmQtzH2EZT8lODxauWu
tkCZSLMVy0C1Zjs0QzIbh1VfVvKJAXiHeH9cDniZgE1IVJXRtxkeB2UAvS6RaecPSXJPz4qJQEaL
qV4oB00zqymjgRkLY1XcSC7zgB8znUOrCzdKmgznOcyBHcYk/+YgwxSUWFhns5M5JO8jWYV0EZN+
W9IxCxQb6uxqEB2OaXS3osQ+TMIOYVRrty0hj3RpcFZwdqqf5BE8foPL1VnDIZGAeYTzM8MRrFs6
J+lKNprviQHve8X2eJdK4+LaVF9uldQx4QWROMGdUF9Kw8xYFqi0hVMUavqjjiJlY4bam13XhT9B
BEINb+s7Rc7yK6n9EFU4GDqr3Jn4KzzywJ8qRckOuSbGrV10gLobbfUL2+pfR2MwrM0STr1faxrr
b1dq+mYyQ/0hn3XchGJo0LznwwlBcravw2SBK6nFb4Kma+ZMbUxAQzfWJzUPO9+0u+RbtZLkLI2N
teGkNXoEu0f7gbv0QGVQbavatLeddqWV94a2J6xVpobtxRMtBfvdtCoV5o3RnfRxNm9tO2JgM9nc
hZVFHT4sZR1gZjQDjlNqEOVzf7eGiXGL/vmaikdHhxSe4VqL6YduHgkTMTMxvGcjQAqcN7NmOTPX
8EHG4Xa1AEXGF5YEepXUL+0tDkQ2DFyOu566YR8OUXdiszbBloXmoemNGlyrIpnbQc2KXSnZqorn
mf5Oo3fhy2pChEvNUd5ZVaRcFHpM1xSA0aaSiAeW1nHliMwo+q0NURimSd0HimzPfmL2RYX4dNKA
MZvps2yJ9kFpteYcDS01d55OGElmVrIKT6TUGrgzILM4UVom71G18L1bYywist6j+WQwBfMEORWf
fZziGWnifJMtCqzbsFqnm1WS2jtS79VDDkbzMVWijGoC084ijcAUmtgYD5mB08mN0n6AXgxM3oSX
rShfU5K3BHhMxYdcGLTmsR6mt+MC1MDFWpEYx6IvKQKspkqPndWjcsmaASoqPhr1WUvG5rsbsraH
Mj2WBzW12Jjn1LxabEo1vC2nZLhiVavoKA+oA0+tWUoqBlbd2DaNbH4tCQralXXxO1rI5DlQhxlb
RWjsq7OkxKE72Moou5CCy0NtlDqdIijTj1IUaxc7L/pPGc8U3cIwwnRV9cxIJ5aqt6GTR28tRl7u
kErJMRrQe2WaKS65nQEkw9b2xocMdVBN7NafVElzcKXXNWgAK7Jc2+hz4ggEOZ8h4kIr6DjS0b/P
1G0YC/WhztvuvMSyAHZdJEsJ+qHSTnFXMKua5J6kGJlYLphHw1UWbEfzU7liaHGbqkCnq/18XZgE
SJ+vUxnWbpE1rx3OHigT2civNbC7+6mceSdQX24E8+2TPsQt7RE7DrfLbM5PVajm8mYqFnuftuva
OKoxZOQUlqYMsaKbk+4hrSeEQqEcRRuzYEyajGPcQU+vMyXQilQLilQizg9zfv4g5DLKdrkVxnAw
RqsVnpy1oJnWq3kaE7RGZ0PlqYdKL1qv6xgKsSHEiCaxWAkIK2FxMKcuf8D/1m/qoZh1vzcHLki3
dFxSBU0WdHlI8FrAXZoqAQMzKouCzMuHDAjT4NQR3Q0II2v+QEsjeqENzwnalsg8GJRJfqs6iLf0
zyEWFml+ked0JFFIZ86US1W/CbENfXbT0J+VZV72hp4OycFm3HumIcu3zzqUAut1Ymn1NvcpJ/rw
NFfcmC4CfYR40EheDWxfRESk0clEmxuEzZhurdBgjFuaS/ShSFFKNEeKlmdULRq0rUHjyU1jDkg4
oUYs5bVsQ4WUx6V6MAu86W7SZUsBw3vgboTtwZyys/iyFWFyJHtAXOgIJInbJnXLYpF383tl680j
xPH+M8W/a9KiE9K7pCLLxMDYYFKSJA53S2WQu5IJ00HhPD21smifG5uGRYaZ7MKZwTibIppXJ8/s
U9Ua1AdNDtiy1LGWQUNkvWJsSj0eqle1UF5HQ5DGwM+VToc3MUvUlT0L6ZnnoCfskeZs5qZDjoZR
KNhdPLUOGR4MwhLRZjAn+aXOs+RKTUOiQweLO6sdU+1i0aEHnNUIPogm1RlKtHLOh5ml9WFMkOeK
BYvPPSIP9l2awcVNgrrVa0CpnOzcBjEPE51Ai5C+KjlDPPQrnzcN0GKZfRQMS7xHoaJfBETmTdgZ
9Wuu9saXIeL0GNeRShtymVge5B7VYy9p5DvknMxLpkRJujBjkHl48Jzzmab1qg2enuv2YxxL3PKm
zR0o1VdAaTkwOQo6bUDuMaa6WJ1StdB/jLZSbOlRTU8SwKAtrkgeWAYGD4xHBzefuHHZFsJTbBrE
mehm85jZVgy6We/MLw47MD6rsefZSHokyBQEq4RIVaqozHr0PBjN7SgNKo1wbHelj/iSL6tKnVXV
arfDkRLfsxU1BvzTLEx3xjKk29Yyo/YIORSd0sSI4y3OubUzplfnMuPpXADWB1UNB5o4hOiF6RSX
01TUpbyZOmuh6Iij1ZeZGKXwexhcDyhgvms5qlS/CkeWe6MW3MJNen2++5qDztm6yrzLpcuCq5hF
55BdlqqvZBPrPT+Eb4rT6jkXNm3hyVbbh15c83iY8/ZBel2ZSzaAwF7n+SjrYeTaZVXfl0k5MzlS
+tmnqGcHygx+m46zvFHTcjkZstVyDdD93nZmWOlvWd7mCUfI2KCJSl/92qHiQ5qLvAf4FnMYAi2J
9XBRUyO/ift53DR9U+3wjlY70l7lPe40Pgs2udpw+YBpcpttJwJ95lcvXjPW9klOwhsMbayRySpY
5/SwYhGRG0lcOFLKmzytG0+PpPi+5f6+aeYsPE3YU3zyacatFJE+U0PQaEERr1ykRU2K/mCOVbd4
JjQhWqMS1tD9Usj54lQVN5w66njhxiUdN6rKzNUrs4ZiW6ZLuokZ1xwZmMKwSkXGSlKC87jmHuXI
m/uheZxrhWexbA37ZqzH0eM6GNuwsSXSWou28aYWb6ujd/q+Yp6ApdBCVqQqtf6ocXdvsk4qCHrC
9Pyes6FQJStrs62j6ZQWbTceGYWyZfUGIuNSQ/VK8ZBu7TkV2yGd9SCNdG6VkQmtW0Mtd6cSiZUj
x8v0RESXQd3YsknpFqhdTSz5A4UW0V+UPdy8fWozo4xri0DlyczZMKkO1QPH+OFmacbemeoYO3Tc
dcj4wQPc0qO6GRSNgqWUicoo2RskaUYCXc/Sfhimbk9rgnejxyKEZINVaDvDkEmcwhxZ48EbXBl/
va5Fvws0/xZf4LEq+OfPZrhfqHh/CRf45U9tflRX1lz352/1P5BAoOjoTP4pJ73i+H6B5Z2q8v2z
+ldT3c+/8LurzvxNw2SLdNZC/4UK85p0PP1E4vE7NHFRumKGYG1Xr9j1fyAIxG9ohtgrUMwh3lSv
ILs/XHUav6WylAAmwC5GGfS3CAR4yn5RzJjYmvEX4TFScRawrP9ZSWyy6S/huMDAUu/owZExcrjT
vcVdg9hlj9ieoDQPMsXhg+XK+8kH0b1JNubNugQrXdxpcQ5sHyqrgLsRm94fW2d5mVtnPwRx4VEW
vjBt2LNq7Kdoqxtg4DyMnt350vmE0GyLLdQq1F7HBY5LLXyEc2pxkZdt4QroI4nDfgHE6TTq99zg
PJcu7fhg9CzFn4MQEswbmQru3cCruBvc0Le9fBPvDD/eJB7xB4f4TkyusRyHQxI7g3MZnPgon9W7
fCfzdnRnDNR9fTQ26qb29NeD5OV8E8mTn7Vtuye34YNcA3/YXiZXehAOZG9+Aj1R8yYzHeY7xAtx
SnLk+/FVPcFidu5Ct/OVGzQVunPZ310utnM6XP+FNIdjvuv8N9IUHNNpj+2xcpZ9xhzbOeDydV6C
x8fI+Zi9+th7g1/c48J3sksDbcUkI8N0DuwXKPNN1muXkdZwiQMirky+t+m8Jc4j18pJd73X899m
z/y0HQ5Zrmk5H+2r8LL73quc8lg40XmxKeieFLW8h9CVbNK+d4YI1Be4HnHXfK4beYey/KClXkYx
JwKFH8LfO+p3yW3k1ptuy2Topl8RLnakzfnqTcJ7Z6Hu9oZ1M5m37csa5J7lcWghmjS+zP7i6J7x
lu8xZos6UHKvQ1bhltNt4+X5LVRsqXNpr35ok1txjPlR3xDprv3Qg+Zu2KAW8vpPOpSs8Icy4WMT
+u6N4oepqtJ4C581Y5P1x3giIC3bQBjEH+XYz2XdOOiFngTvhgt3Ykal+u1btCPaIot319i13W0Z
75jB7OLvgdHf4NBbS4PI7w/yDjrAsX1d3qaOKbJDC4Kjut1sYwxmIzLFyFPQYiEPOXayP47PHIX1
/GzfIcT3kGE816f4qJ7EQ3ucNsOTYd5KH/ZHtcqebOEgtB3ZFXwh77Mz6Libin9PJXZYX3bb7AhL
h4gd0q2IrOPrVnWYeyEdnI7mrpy9FYBS7Gu2t5S+qpxEtxsMmrbO8A0QltEcQ+dJD+rH4T1OHf3Y
3+AMaCvigtg/vCreCi/cx7fpjnPAwF8K7/iW3sfK1bq9Pe55/Y0rP5B+yRJAL62H7vMiVU79CCuP
CBAS3rpv4804ocrf2DuCP/LGBe64zwKJG4xjCU0l/bPjb1uesvFi34xdWEZVEN1h6kaZxuhOIm7u
hbuu0Z3kWbnNOld/ZXzhhA/yZxo4vYOKYgOJ8TQK99qscfVP3hikqQAeY3C7bIk8cKPsAE6Cq0OL
HGHOWdyET1KQedcnWBZPy3OcIWJxug9eV4i4x61fdNYNgjxewrv0NjrMX/gbmx/Sx8AwkGggTnoi
QCwHUD16biJXXR5V4Snb5USapxss/uKPidPvVu+mDvTDB5jzE49Ncki/srOxlxCXvZcesP0fuOwB
nE2u9Zp/FMwnt+rrbXSy3+EY0KNMb9V7cZvYTyLdjerruux6V7kTJ/XVOtZtD8DOYeT1Ke+U9WTd
+OQIbKyX0JFOxXF0CS36UG934n5DS/Acf4uzdTu6wl8exP7c7OhgB0oDeYsx6g6WgXbRWt5Qe2YW
FW8zj2XZf3+Pt5yy7J3sPMTb6naf+sJ99sH9OufF8/U7+oCfqkcektt9qUe+cmRPeynfXwWLeaXy
6YAM9gePCv+d3oVj8V8UFwaln291d/Wn41kNFPcMiOHSxZ52s+55C04yusWuOg5e71s3lKz8Ebh9
DqmeLtFa4D34M/YGvWB+1veTxwvin+ej4kIArfAtOaSFaiQRnozXbKeF+/5b1x2+zL9fzc3PV3Hu
LwtQgUO+qZ38QlIl6+LoFKPTHZvjFAygQDBbOON3qu47AuccxAerS8MWvAb/1/vFji+P9gaKpNCv
cKe9pDvUyoWXM//dDEswMNx1CInc5Hog5d5quTO3p3zSPiMZSI8eCD+61Tev0knhPdiad9VIOfGG
u9KDy+xD/BXvTwhB9w/u9lsiZctTD8bBCp7O5erA94PZpb9Dm9yR57o3T8o5IwLtNuESDUHjNR65
ZPyv9yWosa70xh7Lyzc3hepEj+U7gSjAl7sjL8p6KbmS0xEKv+GgN+Iw2ryRDSF9jeBle+96YtNu
Qv/ORjzG9pVvluRmjLZazT6nv+a8ZAkKC8kNVlBL22ub1lN62dWqvUED8GfV9P+6vPz/qXCEW4BN
4K9Lxz84y4ehfO/ipIW0/I8vk//EWv792/2DtWzAawAghdTK0AAtUNn9XlhCXfhNQK4SzKFV08Tj
8r8LS+03XHdX/ftPshX2un8tLA2+CX58co+wxah/C9cA0fnXwhL7DpIW2RYafEN0/fK18PwXKXZT
WYYqKWn7pI/pfUbL4tQowE7oaH1Amq6Zjibwjoemxlja20FWEisJddI4GWpdv2dyt/g9MbwB8EX9
vEjQAn8CZEsxGycNtjIN5PWiCVCdbUZMHUoQ8IRxC7SzQCcywovZrgJeqC6HGjKkqcJbM6MVLOFF
rnQ6iX/U7pZuNYJJyd6FWS67oqO0Kgm1CBBPwRc16tireq3xTPRVpBFDwIVs0nHWrEcnAwUMcYkJ
DoGF1MtVfGCWwH5HbKW5gHqzIxiZHWuPvTJ3sDK93ZlW/qEs4s4qi2PSpl/FmnwkZis46RVHO5Qv
WgxwUOqKAC/Oa5frHfFGzcNg50cJPhEPIvE7xrzKHEWrt9iCIT1WbKerXtfBBD/YXzWD1ngNPxMX
IhOPcK+Vc0iisrRuEz37iJcBlUhcPUTmeJrrriEssG9YlhE0MYq4MgvTD+BDrJERykor5vXXrZw+
NpA5d0mRxDdWvxLoBq1hOeBBXzbGQvkvw9T8CWWOVBTX2WxaG0yKbM1aqBxReZ1p68JnNubbunmT
GXhQT5VvOdNXAsWuHMeJq3D9T5WRv01L+1Au0SFc0XSoJX9YR0HqTDTeXDFKnz/JvMi3RkSM/Sle
wPKhKTP9IiKLxoqNRwzCXxL2aKdr87cGGGZg4rDYd3mb8NnPMuV4r2Skxc3XAwsKny5sEKMlMoRE
Ph7VjtqXGQkBb31EmpKl31eCdUaOrwO4/Q3iU0wEAGmPBRLsn+jcJI2HIC+7+q1ObcC+CpjVZhXK
UZT47ya8IufleuvMgsmNDVDqKp47zuEwHE0De7EjrYA4CQ8u1PscKuiHosjNXbIOL/Wkb1T6rt5q
C9w+yUcNIAX8cPWAt2I+13P51oUtzeaUI1NaPtCS/Eb39VLKxa3S9RHL/hwHpJhkfqoWH+aQfSE3
qjxNgz1G+IXkmAhX9mWVa4F2xXOD1ocmHkvImAC9LtwKasz77cvsS6108KvKHWTNcqMX1wZcAsEz
y4A0dkuWnCsZqm2lEhdK7rJ+GZIUnmqIJ59IJFSs6ZLfqq2+7Wd8PiIqH9qF52yx4299Ue7G3CJo
cci57eDs67XBhClGB6Op7N61IZebRNJQexcAhzsEFp5d0L5J4rfVAAKOZKXa5imXdq7NsXRjOjRb
chLISJSW6Giseh+MdK6BZ6ynCYiYN+t8nqTpiiA3MT8mWq8ckQ3M5P51BKrTSyXYJgRXpXcR+vNW
dWGyQaxT4ATjTJo8XaCNYFSAXWmFnFzGzUs/syAMi4H4UIaO3VRR/NVX9ifoCcK7pOQ7tLTNT1ar
Yg5eoVGzR2Oj35osi0KVBQl8hebhuy03NrEyzmDl9KgjfiIJY3BK4fhyJQ1Kf/mU48LYVmANvFFb
mOyS4uzIXfw1JtNpLrJvC+nuhTYeTDsN5KjWUFYkCS+tI5nFndIeYVOkgqy/ppwLtX3JrOijVeV3
Sx5zT8IBsymRuO1h/NIQxWPmaFnHwgdTAz09+E1mB6y0JVRuMFtEaTMT92oiEfeDnA7bq0P4Buzh
urXmsHkZgBb7llVzBGXo+VFXyAvHpOFIPQ6nn/eN3sOE5mGLHThyJE63q+pKWbtsZYWbDDVLspXQ
8TtakoD81Ybf3Zh/q/z4v2td/eWf+p/YuzIwev11AXJ6H6BKvjOP/aV/df1Lv5cZkvabJQTNIbzs
+OXAIf2zzpAU8zeYFMA8gFiiJWfe+s9CQzV/E2BbMENeIRHQOPitPzpYikYHC3c8FQZRoX+30PjV
uY0GQ1GujkvInoaACqVebaD/UmaoRn9dSZO3xCLuJDdn5KBIxN1/uSa3/24P/9Wg+McPMenhUc3I
MKj+5OTTCjQO8hy9TSTUbJnQEW2aSEQa0En+vQb+Sy7Rf3w7RGAYAuwnFKg/VU2RTqyEvdivypJn
NRRte7zvl7LKfu/k/o0fg6Of04tmGDC1wJ/+etVWu5xTo9FfRDMWFp7CYnissDqE/+W6/WrHu143
fgyeX9qO14gP5c8fTmIlltWIFwRunHb0UDxHBBODxlMVz46hWoemWW+zcin+i7P6P/1gsEmyjh6T
20P+k6MUI4I8tJr8Ioo09ATuB4bZHYLRlZkIScyFyjplpJSVSfNfvKy/msp/f8t4RDBaX+kPPC6/
XtkqqZhxKutLo0Z9+jQX2nRNWO5W8pIHVZK3PbZ21TNmwCJojdQeWqhV41P4uzesioMT66nKTatS
7//6KowlqYFSqy9DGmuIoCLKNymCn1j8AdP7yxvp358MwBocG2RwIoYhtD99wpMkxYsZixepz5og
HPTGHxmUufYcRbv/81sS5r99qNDlYHVYOKVNgGXmn/gQpUHAAgDaMzjHCNcK5wcE9yEbLi7KunhI
2gm4aRtnjPlVzNd7k5SmHtEnCmTm98ZKX9AYcVXBA41xBVVh+hGaQA2doTXEezH1pB5FSo/3DLkE
ijZjBfPpjzwjNMaYV1p01hJ2YonIcOMgmlIGnRuOdu20sDiY44Sd8kkzH+F0iqQG10GYCpU5cxYR
i8cYitTbRpjSRjKE6A6huPZ29HU4JpQPc1DomZUEE0O7d6vQhHbqJKbVd5Ytxc8oDJGM5mJG/qym
kQ2fK03pIWYoEm7qxhiaQGsnyqcVNjbNVEvRHoyxLNDmqTAafNJncQoV05rZrozq94v5Zko4BBFX
4y7U1PZxGSeZaNG6xVmV/y/2zmPJbiTN0u8y60EZHIA7gO3VIrRgiA2MDJLQygGHevr5blZ1d2Z0
ZaUVzWbRZr3IFZPBG7iA4xfnfCcnWgHZcNwdm6jBbbYgiZ6wVFGTreRSQ+MHCOxTq0VsrweJ1f2J
5mhxzwvJrBmpxunwnqDK+K7tihFKpFMHzSqdqYq+Ch3YWIkVWsJlkBbRz0ZFZj1NOiBgU6gJS6O9
t1l/tqe2d4ANP3pBlrg2OSnCte5r9rgKDTcI/S4kj9vX7ZLfRTKFWEpQp1WwbWc2H4HXshBlU8Gj
7m2gE1s31iItrd+apk4zqvzFa4LyYI+y7B4yWwuDIjArrEg9jnVY99M+1K0GGuyavE8JcNR5y7zK
ywYHDm2OD0UGjEORX3rMl/DL9sFTWcQt+VKYjOxI2IS0pHz5a7A2bG03lsjrAti8cmK/fYGD4xoo
e55vmphlfh170XFoFOIYHA1S9k/FNC9oCF2ibX6S4AKPPnOQ5oXrAUhKE10NVNBmvoNDj6OYNWjj
6myvshkbIPN626qq5y7RWc0aN4KQgJ22bdxm40FcRfiKPb1pSavppnxt+tYubxL89vZ5GCJl7zs3
1T9HNLvMo1wdXIcslJtjLcrgxdUYfda9p4ofWVE78c9mgkh2083FgsC4jRr/1okH67YPijTaT5x6
yReAiWToChaazt7XU7ncsege7nktyPh2amJrWYm2yt6mus/8/aDhEhD37i2Ci+GME6YWVrlmnywq
cK96FSUKl01IazLKCTxcRjxsdmZB3L6q3GGdXy5dlW7FooS17gVCxL01Tn7zLU5yHI0oGJH6ToGi
x1p5kz1Nq3CITfw6Rtmgd32IDfl5HvvBfbowrqNbVA2i2AUXU9hrBn/ffQKLbSffw7Jv1UdHFTuQ
coKG6AIuJXSjfmlxY7ABnnjcw+vMbhUJChGb4P56wKhSMNK28RMEqxbHevZMgpouzDpFnj0+zW5d
SXZXdbwQGGkDH7uyunjhu0xi4khFpoACNEW1DZSFFbAah+K+kwoqskhtTp1Bkh2+EhYCg22adaqB
H9c4hHc2eGcb2AP3QiXTnSHXtl+hCCDmvS+adNoQmCDJs5Gp+EnSPOHDHV1tsK66AfWs2/gY12wh
gPaX45Bcl5wsbJ+FyS+BNB1v2LSk69hjh4nuY7eYvnQTsOf1VEkelxTsrM0lAvCw7uIUU1jlDcNT
FPvyubaWttp4MRSUTVgvetwNmUrVzrFo14iwNWkFOxeHVFz7KRKzkZ4Vofx0J7xEumsUDzls4C6y
xnVaxXg2gkqWt6PrcbSLOZVfqtGJ32H1wt2VuRW92U5Wf5jCHp4miTsKjhni1QQipVgnXdq9K4TV
100ri5xhZ4opy5jeTrajHcxvNV+fZmmRMXlN3I7RMIaN8B3OL75sQleq8zITNbGOcYm/0PEnbzPK
72+JMzZEr+uq/Yam0prWKh3rI817ne4T5Yw31SSW8phbnm12OHSCYZO5S/pN+qW8H9q5wDFt3K9Z
aU1qPQQzKqahb9NHkRfdOz5979lgkPzghMqybW1Ssnx5zQlUXb528nUzBMy5ZhvFsLUk/s8pnkB1
L/wzbGHa0QXSbeuROxCyHGx5RDwPCIUqOE+9Zp3TUCva61QuRY4kIxLWxaUSJTxmIXbagoejXDV+
D20+q0qESKVxZg/ztotV0cWGeUNg83heqEXnu1l6zs+LfeqqAwoIs3Csx43ixUqiR26c4ppHJ7rB
IgF4U3k4QdYVgpqMg7bFo4htJEEAx1syJNIpmD5oMn02hcPEDnFa8vhjznx0x32YYM3wZ4uz0FEe
fhGNYOim6CKfjeAyNt/0KDtrlYiB76XXc/lVBboVm1pRZuzcuZLMPVq/6raLHefNJl6aEU320GiM
OQFBbtu8rM1VkstBrcu0q7Jda0X5K49MJfakYqD2cKKulISC9GOO/r6RD26XTsvut7ro/0Pb+j8O
Z+xRtv556/q8fPsBcYzm9fetK9qI/2hdffdvtB8+1GIJEsRTF+bk3yfkUv4tDAMpbfoSGynFpd39
D+kFaYQX8FQoLhUmMDD+6B+Nq+v/jem4pLCnPgMoRIH6b6QRXkrw/0KV0Nz5CEMQgKhLKKEHlOaP
JXrfJYrUkiI5lBFrrczq2z2lz7iPfWJ4qs5xnsbYNX9Bef1jd3L5R+n2PB/wHr08O4NPJbTbD6GP
UC094PFXBJSj+2s3S6+WeVWLPMJXEoriOifii7CIIkFoOSTFJP6i+/xjIf/3T4HLRNA3eHxfnwt5
dyTJnmym7NACVE5J1YocGxzr4ozrXpXvpbM8Qdj7+N3N8U96eOAvfHWfLjlhHj5QBDvA7wOH7Y+X
PNWzNVuyq/cWKKVnQ0TxzDt9fhik1y58D+50r3oTFedIafk9rZuO+IO5rte+MDNpedk0f+h+Gr33
QTfOC9GAzXhIs8VVzxN6MbkNcW7io1ISklwiM6d4lLkyzpWYhmLft0u1cZuyuhlCTYobMkK2vJZR
d8Avb2CMuFi6Ba6MywC1Hs8RZ+Tamo37Unk25s3mgmcUkEE2fHdtdqwuA/Y12stgRL5BMUtLk4Hg
qO0+FhDenfxZhUn1I2/od1cLStCLhZcKSrJwHOMfbG9IZSjd4mBhw91kTRzuHUrpJjR34Zi85PMl
grLorft5cqNm5Uf9o56m9jjjULu1l9xdKVXZ+MTLDrxH9RhocACM4K1D1Dj92rGF2QwEGK0yP3MY
kVb53udNtuum5ZblzSihzpk3wAPf2ih6tQpXbsdSOfuwodi3UH+uSALx1zgTfxYjhNFVTIIBqgAH
RAp+t+ok3UJ96+fgFJdpuGkvYld8NNWPJlDyIxhQwnuIIxHnxN5L6We4sCz3PMnGIEuymMFAdpkI
ECd7KT2Ygkn9tTFVfev5cbuey6Hdi9aafyxtA0J2DNVFpGcG9ga4YePizkxWB1Yi72H0mEH+rAsJ
mkkVBG6f+Z9HKpBeinWUzCTP17PyXgGSBe4qCQyUntA3o3+byFKHZIrnE8rxurI8pCgiz1f498r2
wYFCrR+ZfNkTYMKBrikkTvGasBiSAmQVOieVe3O69sKK2LmeB41NNMOU6QLXaAzIDMeHvVBj3ZGp
mcw5NmH/FIW1eUjyrIwpEhfZra3IJEdRu328TRjcadQuKWlbSXBJMYXkVMtV01b+g5PDez2ADwyr
4zRkMUIL3pgfIVCOZ8LdZvqd0gpxNNU6YK0/DtQMYjAFBvM6a0V1HbVC3bLumTNv5XppSLhzmVwg
WF4+D9+4j0efmZeOoTJU9tDtIicnZDQb5Vhs5wQpbd57DVgGlVXv8DexgkxZc/FBWk0m9swD5gd6
yd46kkIgmqeht2fIQLgxEB0QaOGvSJ1FH9MOsRNgpwkY5g/gxr11xtKo2k19VmMQpL+sTw6/7BPR
IvhLe2Mx+i9LDhVwCYCQjrAgxIgwChvGYxpjS9+5jXZ3NSO1ep30hUfqTlkE5tTHcWkf8fSU/F7g
lm79Oh48PkDHRmMp3SDaBnbmsIRyLnZDOmBvfssMNqOrcajD50nluBqmJQwLEr2d4ImxxPilr5X7
CMpyam+yyqBlcrGEcY2TVDqbsdJp/sYD3WfbOEcJ+3IZYOgdXlikQJA0gvBQMpq/zirWLXhpgKFx
yNMnPBrc5OqD/mm2tza6dP/E29HVW69wTHlGPQhI2fEnYqF94jE2hpFIscHMLqjjNVyXdOya5Ky1
x86G1BSkDHAXnWgFN0TTnCThssuQkp/drkoeJNFdqCcUw6+NZ+Fe3MlGV6jiczETIx25miuZIt6g
NjPPcyZ1sC0zxzx2VR70K8IoCvtY9W6+lFzJrDrz0LrR1ZjqKMcTPS0P3tTD8LaoXNlW4iKsbxxs
Hi2ZEs54akWyZBvPmfWP0C5Jv2l1Im6jVsLLsLyCzPGZA+gDp5zJ90OqmqdZe6L83jhS3ch8ALnT
Fr3ukAy7o79Fqzl8daZMByedVWxkFXFAhKm6dgMkp8xICx8J49kIkmUUDCe//PDdIryvhY9inzV6
grC4wvmcwEf5WhQa7ePcFRiJ88t6diCWYcWw0XqSYnHuLDwlJMl7SXLOg7KEiMRimGRBOWOpb1nx
INoauwOPELOpMiZY+TR07J/3Os4mc19ozoRrQa7Jcq2jCGug18RJeugIyB3XjurSW5/oUcQfLRT2
NfmkxO518KByOoPM825y3Ri+AsTrd7ksmlurr8lVq5vGLY4S0SsvBvvSjzoTN84mGTsutVU7br03
qRmndS/pOUCszNEtxk6kkEOt47t+TiNYYjga99hIxnfOzfiWkIWaeVZaFCdGGom30n336tXLsZ2w
667qmPcXaSR99doE+UR/F/btWQ1aXXA3af3Exg6MAgMjm/lr57xVfth+ben9UBRiwRXbBeyZ3sdG
BA+oEjqw6BzthUu8gyP0TWmz6n8JM2eq1o5urGSHe8w851Vs3TWTbaAh0ezdGeDmgjucoIT96JVJ
tWlVZ3sMHeYM6ZQ1zzTQsykgp8jZ3PA+vRQ+AzC7c+7afrRr29nytiMO0HDv5TTlG7LnGKdEc/Fd
FrwpUEliYtpLThhIMvi70qMG+arPdlB1yWlqCIaXiqhWVhQOiP7CCm5aBA8PYWtSSBgYK5LdOPRu
v/Nyr1hONQTYfT17YObgU2kNGq2GEasrHUTnkCqwO3aTE1EXeF793Uz2cBVk1ox5V7OU2Cyilde8
sYluajvjf21ylncb5BSdxU0uFvtm6NPohwkGuzzDMyVmtsMp1e2Uxm6xy7MQiCBF+PgjmwfsSAUz
1fgwDIGFFspQwK5gEWLZb1o0+6j7CqbXavxRDS0slc4MH70vb5NGWOfaBHrruE3wHnYOg1/x0nvu
lhV7z37G16uURDQ2nrrf5RD/iGRCiRyVyUH0nSB9tmXCpojktonHQVQP0+fS+RUkRl4R2Bh8DUwX
rcbQNT+dJCQ8E1LssRlr7zAES3+qQC5t6pb5vWX14saFLvVD+QwI5qFFiRgW+VsMDC0mXFi456bF
CLX27SG/8pJCfO+Tsj1ZrppOTdjypibqeeeEWfruN9J+BtHxMOrAwRqVT9aONO8LA2N4ILHrhoIU
SkxTXEWu+157GsQA8HK4Mo0+DjkhyMaEziGb8aBnHqSINu3jfeHMJyyx9sHEsb+ZFQy/Av7AgTi3
9Oz3IttaQFvWYEqzLfvcAmd/eUsZVG960Ck7hD4Pus+pALpR7FXM/hc4cBuSzovW5CRFtc+TuNnN
OBI2QVEdTOkfBk+ePcOu3njjK+s1Ovt0RNtZRwg/cH+Dl+iQHk46vC7H2ezE4A8HjoefJqzzvfT1
+2/zqTiLDrYffrHbkiH1nEGhGupbEGPlVkzJif+HUNRONx+ksb7WMacz1i0He2lyDqRz0Em368Ly
ngK5RkZk30caFWVoyUNMIjCaTY/XVCKy0zKHgBN621nHDXN0OZfbng+xDk2qThhkAOmU2V0jfMqj
vrau+QajdatE9pAsQNtXQAsTjqsRMIC9RIfKHcm8wg3HCNjzdpUWO+hszR2FOxONfhhx7TmXAJTG
kl97kYxnp63Uk+uM6mu2VMnNkLfvkjE5aJyivzKBHW2b2i9OlocF0zUTmSDRk5AWJ8WgkMCGWIJn
/xVV/7XWDLfpgvqvjfCqoyzVPikLbOCylifX8hF/jMHybciXPU7cVRsmb45RYjOyMVOagWmPMbyI
mte+0jxFeByuTbM0+0ZfLO5Of81QBsLKlL5UQ/IQWIgEh2Y6Rrnd7F2PTLTQ/h44bF4EQzz4godG
mKdGK150/KxTl1gMRbzyRikmdl0gXqhcZhQfI3cfiwv12mv/SzZehP4FuwMWEXtVxdPWADPkNRQz
ZOI2n/uzW7M3SBxyg11iZB5Y1tZnljD38+I/uIk0+3Jx1A0pisE3ORKpN6rZ37GWPHOPmieF2BqX
xRUIg+oqSSG+jRk5cl65DXNSRHObJNU4Jyqx63N1lEkLd3eAZGINO0A380Yv4479Kj7pJG8HkDTx
ePJCvcee+2A5855VSIU9yMRn2239jxnE0GtAiMNT7GpF3RgWr3PlOzeJPxXNdpx97yZJTLTGSJlA
klHivrD8fGtFk1jDoCQzN0s1pxgKFdAK7vfITdMvZUotZTNWvTLVEG0sBvm7aBm/FEO5bJuwaU6M
7k61zYKLIsncN9r4pzFZnuzQCg523fpvk3DJ9INlwiCv9rfV4LOdLefTBce9ikhNO1W54x6YIcdb
3wajCDQgjulryIhcGvtxbkfvyZCHuBkDhgcRp/8GB9uT9kX8MGRjxClGivLi+MUmsvvpksZSb+Y8
+pI5+tzaabqby8xnSVGNTKGVx1hgnnv1Fjsqusb1p89uUNJ8NUh23TRMr0uUDTuGolBIqJ3tEaF6
zZpo6ysk7mJukfhDgxAJopTFrcQtm2qOehYMK6e2on0aAi+wjJd260i4GBrmpTqJma3cigDC4Svb
w/4+A+l3C6k2W/G+xPfBtufszWRl91N2puFMN3KerCc8huD4XFPJb74/AQ/qw6+e5FrRXBpW3jcj
9q92zZQwGTamNUeh7FPNw0NBXvTHKbRxo+hWvvh8zdcDckPiX/rqOrHwIF+scDgQ3LjcidkiiCgg
HaaVcf8EWfJqhOO3BvNTrbUgbXsZqAaWJcoftFHVSZVqo+o2eME7hot/YHJw62JiPpQ2zKVZ0hKU
VkTYRJK+9O3U/8QIT8GSG3ubgKhMOeXGK7dmi5m3aXddpurDkLy3Gmr76PfeobLd/dJku4mAQWhU
gw63ABsbfKG1cyoqbtdugo67sSu4XQwTXKwE41Dm4SMmwqkDz9cE7nTnuaAFuqMVQWGm/bTdTj2k
/RCH6RZKZeLNzMg5HboNfkM0pLbuyAhedQ5hJNYqbWUHmSvCbxyvsZIrtAawFyift2PhJIKJ9dy0
34IwMoNazVZxMcZNU5+gorKQjgU722WAyMu8q8fE3WV9bNfzhxhFHN55XfvcszwctqmTSkIuM6J9
x+B6tMkZDbY4prW5DxtxcSgXYZfM9ElpPfivGFedUn/NTYZV+YAkrVP9MSwMnKuNSDW5P7sGpYk7
7ZdFCvg4g3LLAMupcedh2TktW5LiNKm5c0G1lcsAyWBFlzi51i6JQlZyGaArtatFUb/HXYOqovWc
HetSQ0RioTFV1ZkgvROoKVSLbt1c6Fml88FLt1+HRaYfdZvhZahBmW+91Jp3xD+PK2grF7ph/bNu
hmZXFlxT0MPPomq2SyBxJaj6VhvrlLW2tQW9SKxA69HAXkC7IawlDpiMA4Pv8G0KhN62E7dmmxb4
B2RrDtot2BVkYgAkYFwkO0SkvJayK088inrHfs6/T90SIwwbg5UwBWaG0WbCHiN67Gvbjln5We0m
7NVZLxf4ydLaPE8zjGTkbjb9WH+fms7l1+mmBqpJVi/rqAdlteomT20BLdI7TcLKbsNqzt+IU8/W
fUTwZev5dbvVLdv5ixY0rTbEDHG/xl2SIYdjYokMIPaYSMxtQv+7EHROMLjrU0uIsHGOYxIme5my
/ERd4rsvSSqibENeaXIixJNKuodk6AUpSCF/LJ7tOvOJydYTVKhREQM730ydlx/ZU/1oS3jAs4Mn
Rg9QDrx+YxcBPOa5PbpVN26DKEvW0VIv92ytokPd6Rjqlu6fgRmsLY2Us2Ibe4M8gGRJytWfAg1k
vupGp7vS/SCuLMt6SFPX3VsilJAQdLEbi+SakANrpwUEemFXpyIpin04UNoCjykwnhnJKAtXt/9g
y1GuLmZhqDXd/Niiyv5qWTGcX1W4x27ARuWN0GAQbZhTB2ajcYFVCjPmK8awz6pcrmfZYXDGkK73
dtbi08OogwHYvbKXgSBuU63JXqiPvU96aN4F3dHz5kNWiem+HmExpDzqt0naqmOah9j3VDNjiIDK
PR0QwFvE6ZgIewqDjLto9IHhVdwVL4xooi1ylvZglVWJSNT2Nxasj7Xr+dETtSLuc7KDMf5YKHsH
50F59rAtRF7e14jtKXii6VRE0It3bp3KjVRlg/RUlbvUTeO1b0kUyLD3uJ8tkpqYcCb+tUoaVpHF
sEQ4d71gX3jhOCPhVD6LIoNJDncy4uVMPjZOwdLX7jJ+v0FrVmI1VEmYGW+29JsvCwGoe5mFwD99
wehuK+Hw1ZYv70pDPazDoX30BBO8cbZCcG4JUX6JwKzCeSA2pU0gMStTupFRYCp32i2LvR3kxP6b
sb0ZAYsNstDUNAdWuWzkBDVR0CJ+z2gxzpkhJ8TYMtn3Ni2IJ2x7ZXqgBlaInmyVz+aFjh0Ryyop
Y0lg78xY9xJgWHX2Ic+F0q/plLg8MVGzjfwG+Agt9hXrW/+J2QYYBDr8956V/bKW8fRFotRHZ4E2
4WS1BebtaeJdmCTt1iL09CCYRA+j0KcIMnAE7SS2vsx2tXB1/ZocOKtd+1Bs92yh25OI8Kf2nmee
+47mF4e5+O4s+mfcUSQzLb7koEbl8Aio9WG2MbX3Sz5v5tk318Bp3OMIYxD1EKVENWI6iud4h3S6
2GaZ98rCAaDMAkVCzxT5grEAdRxv4CCNfBTAg3NVdv1yiCDLw+LqnU2/VPWRDAA0P740t1PswkcP
CrFnUBd+mWPsAr6WP8wUVXcIh4u9rwRlCLX2RzP0w65wLX0DKGzaZMA4tz4Is5Xs7fjgsIC6J576
lUkUZlFrY0KqOhnEJ0Lu55VthhFEqWb0oKsHidz+aIy0LqBfCpiVRne/o+2JaHxQnaPC7duH3gK4
q1mEbidwpYcO8DS/bP9WOpgmwzJIrpiRBpuiSdzjLPPmzia1bw1+CkZG0vo4AsFmhrPPClQSHLMa
c79hiWy0+0050toD/yQ9t65dXI5k/HXfGUUtH3mOVTgIGaoghdLUPU6DawEuZMR69ja7cF2twspv
bMZXJS/4PnliDFDtHDYN6yVp5FFrc0VKeHlmzggCpPQuvLLgJk3Gaygi4RoW+8FPLHx3KGDusggO
WTVH8UtAvZFtoToViCUWgdFjUsq/n6P2gpApOE6h3af7qe2OJedoOzmPjK0RKOB0MXHr75KKqzM6
081sbETQUKqI02EH4cn7yR65oxO5tO6aEVR3nYio+dY60MdXuRIJ7oYKnupO+WG246/b70wQuuEd
xsRS7ClCmgMzfv/Y2nDOgI2VaOep1sXZZiJ8UjUymKP0Y+G85iGsZF/WjD+b+DuFxfzVyJB3ln3Z
MoXSKbdRr7aFmV4GfAOsSa4YgnRr1o5YwqqMeGao/XCMPdQenaQQRpXCSHKCQ32b1JTBOz9MkEEI
nxbHaTHcWQB7F8f+5sRptYvC3v8xu2XHu7ie4B1P1U1rx85TBEzo5MPf34HgSUl4by15H3UB+PUq
JZqcSdtqGgZEGQu1wLooB33MAx5MNPOI1N1sfqwap+G2WcR9LfFvdL7FCxjyoLsvBxe+5My2/8Gz
gABuYkRC1wZ/0SEfUHfA0WSlNQmmpOSy13eTVdQvgvcbrEeexlXZaop0cDbbshvwAAvPrBkxJ0/M
X3B3UMMRPeVGZ2K5SVMuk/oFaol/zUIpPM2F4zzMlS0fLhOje+Y78uRkXXuaZaH6VQEg+eCnLt5G
gl/vB95qTzW/NxoKneUHylWwTQ3rj2LMpgdCAN87CN9vKnCgHY/dEOBTDC6XpdSzwPAAaoDsmIrX
Cp+IZqWX83tPzOGLyAO1QqZAinS56PJjBpS4W4Yg4P6gPQ0Ww9om69wDPXbAhLpOvZNxY5KHQKmc
MuENV3nmRi/RhCCJvgm7ck1KykoBAH3qieXch1mXrSNGmAfuxXAdl2PCMW3lEeNhf5nnbkt2wBx/
BdB6XdcB7IpZT9uKJCr6jFwxY1olvJ741WskOj3zztosWDtMPr7YMPsR8TENjBBslMlPHDo0N8Su
ZszeyELrobsH3rAr3QaMXrtgMTuXJLph3W5tbF5gyYrLPk0B8orTstoaoZvH2XTLoQhNxCRIQnLX
rp/tFIOUm3lsq3e3ceDP8/7lZJrc1rkFLPiN1Zt/8R3jfw8n7dz4jqH8h/7MiJ10SfetBXf8ZbQ0
iwF2LxjErUzoDZz24RRT0xDCYNnbvpn6H0EVJvZDzsRxw/xyedK5QxmbXWbrqMA3IySYsG4fBzvl
RlH2tpuTG0DW9FPhQ2NYW0ZZCLalekq1/x7qrziBmut+bA9BguQWOXWfbfrJO3M2rpls56c+iXAI
gXGqFibA7Hn3xJv2TPayEwQ9LCdFdDVnbJ9VLOl5zZlfeCXhpqC4Se610867zJ7rnVoIkje4wgKQ
Uiu/9lZhVt1Jq2KHgZxr7pObuKl3ZgIFMBlSIwbjPEwT+69WK1jQZkFQBRYOMt5bGYYV2E5eFal0
UZGyfWRWAZdq2YLMOltDY7CwFfw5/4Wgu9esko8OFh3PEvs0gdg0WuiJyjQaAVYn/qNPF7jNkunW
RlQWBWG1DnlGNkM+bDwyECAX3QyAuHjZdD/Dqrpb6CTWDtX8vcWmWA/m6MjsGiALKUtY2scACnAz
5Qc92/5dPAZncUmwiZzmTdjFNzcIbuWMp3lQN1FRtpsg9n+6GcIFQyDUQ56W8X05oxsrp48i1uO6
4SRlSIKJzMWa25hl22Kk2OBtSk4Frya8eiGm84qOtwfufE6lJ9Z07jG1ewLhdDIo3sKknWipWGFU
Y7Nxo7bYlYz9kAZeMa2GdtoDVcb+xyTFus6r7L50mb5oTQUbsY9epRT0EFDtcu3UyN/Ksnvh+pAP
m5yFdl/cMGmStee1/llzhOyp+OCSN2yfsmlKr4NRjy88COEqFFWKnW7gDl28if1Gr0ZUk60EEJqI
iUexCGIeZdIb6F+FZuw8s/VhTBsSHAPhKd74ubBvPAobZr7wCZqyzlBTELFNmxd9tZqSYArmE9gf
h3fjGffn5fxaG7vMPyI2MPqUN/A1+dWpw+6SLNH9dcRibGKwOKrxqD10orxPHOXd4varKd90mjx6
uR3OFHdGlSkLBw6vU4foDpK9Vmm5juVg/zScp6v/25f2lAbGpIekoZB6c5xq2EWy7ZvXf61E+c2T
8gfpDylszBQlk092b/hm/qhDyfI21DV4qoOLTO2+8Ir+YQSi2NIiK8YkEzJZH0DRwBVPjWEG3aIA
QL7dh9FbZWrnFq2CZ5HiUxT+fvKkHB8qNuPdGgGG3a96oF3FVrvDlG2HcvQF/XwFoSNKpvbKVRU/
ZPaYKxl3QB0SR1psQQ5A+P/t1/xfYdr/IaPsd9/4f+MB3X3977K03/7KP4hAPo4qHwsDQD47wNP3
n4YqZf8tINPLxjkSXjJEf0cEQntGcKm6aD0U+WUyxDj0D1maAxHIdnlRhPh5LreT9+/I0v5oQLIu
gjmPjuW3MLPf+aigv/NuRr4P/RVxRAGhcTUuxd+1in/qFvmzH/7JJaIUhWYe8cOFVX7BE/bseHr/
u0v8T+Rdf/ajP2m6emoIlomlJBiiQst6ydUIs0X94k+//Ku/uyp5JJDpmlqhtZ5uGy88u2lX/P05
+bcvyicB4EzaW5AMsdqawXqHNMkkBbX7r12VixLud587GbMuj4wlt7XjwcvNv3aj+cXv8pN1LPYs
GL1TqbY+QHsCfFgRj5KZ3q998M8CxYHoO8/hTomanrLPr4+8U9Xml364fVFH/u6quI30Z9Lc5dbX
JaNiI3+2rmn+wvP2Jzfi57Q/ch1HkxdccrgCFsRRa9oYIPq/9sk/vTF8R5uWWC9vG5raonuwg6NX
mn7+tatuf3o+uzhRQwAifytLAvOGER+Q+/xrn/zT84mBRHcUP1zzEmeQ7Nur0mv/whr2Z5f809MJ
JpEpp0P0RtPEDc1nhNha9z9+7YN/ejyjjPELaHm+T1F9z4r2Ki3bv1Dj/tnn/vR0cpcwc7+cWfFM
Ugnl7gjC/19/6stl/a8S4z+P8c/UDVSgqnNspKiZ21sretflNk5jfb7QG//1v/BnH/7TE5qQipVd
XBVwp9gB2dY5Hr//yk+W4afHc/F0uIx2IrfUcycth69N3P/SOY6E+49PPshgFmZFjEK3tMdjGUT5
2QjnL6yf//yKyM/lHHKEFkp7hBPO9eAMALVr++2vXZJPD+YyjtKGau9toUUiznROuT0efu1Hf3ow
BYNn27ECuWXhgYLWt2iSaIuff+2nX67V745aTzoD02Z+uhPNL57RN+y6fvGafHowHVWaObLTeWvZ
zvflMlFjhPn2ax/705OZ5Pg+pv/H2bks2YkzXfuKiBBICDFlb+p8cJXL5XZPCNttIxAgcUZc/b94
4xu41HZX/Jr0wNGhYidKSaRWrmcGtHMVm72IF5OeI8p6r2UWROS3QekEyu3lMsIiK+YfcF8JKk//
4vfgTlYG3YSiot1YXpno0xqzf6pC1GevsV04esNQM4RwD37wPcQ8cOPBF+SN39BOXrY7n4MGvCy4
dEG/gQa5h2ZN//Eb29kzUX1McU29MpSeUGEWy3IZw3Hfb2wnL9GGCbfiCuCctEUTXJ+kP3Fh4hkT
JzFHwBoMTH1sPpD1hwnG15L+7ffUTlK2DD1maY1oD2H7MOv5gZRB6Te3hZOVYY1aHrglW96DIAOT
Rj6/AA5a+q3fwslLDmUQCKpmy1cqvuMC/2PbpO/smMeP//eOibaYt0k56LiHgdBsczSngbwgw5sO
DD+vQ2EsnLRc9rCiUKpteTGvl+EYPY8wb/R6mYmzWypcJwUA5ticBtETRTUVXbF+s/t/jfi/LN5N
gRuKoeyxoSWzhWS1upOzLD2f20lLoO4KDqm3zU2lgBBpbsO28tsZEicrS/DeGnHMEgU+6DmFqP6E
VtDBb4YnTl4WQCWPaAyyOVydATaRkAOgB98vNRMnNXHv0wrVY6Isc3BddfQvQC48o+JkZhmoBRVU
THB1XGUP3SZPtFFeR9n46Jb7dZ+vVdxBBABr88ZMf+EaCpQlQu78ZriTmQ24eQPqhVuuB7B1uoSe
90p5bmpuD1qv0fzXG2xq3JrnqZR/zYr7BfxfEPJwWAqJOOcUh9nnYKyWz3Uz+C1X3Nkxe0oVE1Nr
c1l0L6B7Pe+y8VusDsueX9/lVmuQtcr22OdVi44u8YPFfq/ysB38dWh0EvNpHJstT1Z604InEjb0
xWuWcCctJYVDEbA3Wz7iFh96svZFqt1zbCcrofs0QYi2dni0VAeFEDakjW4v/B7cyUucBBlcjRTO
PkPys96mMGsmsD/9BnfyEt4FiSpphTkYQX3Oy+7rwcbzG9vJSzg5yLUniLgMp3sKJnI8Vn7nb+7s
l+lM0BErakzBPfixrel3Rna/xImd/VJqoCokg6vkQUI6F0lEsz6onr1CcvjF/zq/l9CaKcbXQy46
+6xSVFCAEHvwG9tJy6FpI1OF2BoYA056i3HXEbVr4Jf0sZOZCZmGGtibDVgHkuYl7Pcg/ukqv+0h
dpIzAZyZmrqHHfC+kS9NCF1sUazrtV9knPSs+QY/kjHe8l3Hnwivn6FZ9hvZyc2JhsA+lDGqyjCp
qgAtBekG3tR+gzu5Ca1dT4YdQYEY7KmzBwC3e+fb4XhrvznMxk5qBlG98Ir0NiczpLML+vim9dva
tpCcVme/p3dSlFWNGu2sdwD85EUYlxcEzZ5eQzMnRTlsauYywNOXIAqil2X+BBMPvx3ItXArN5ju
mF3bHHY7Qc7UvmVwH/rh9+BOiioyWK70gO41Or3Ww/p3by79RnbSEy5hMloiinV8bf4BlOgHvmVr
v3nInOSUMNkZ0Ci5odlTf9EgnRH5ze+pncTEze9G0r3A1lZPH8a6+yxhju83tJOZDQH2sduxXo3l
CHB5OgJWMXjWxJiTmXSnja1XZOZe2Y9lZ4DjE7nfczuZmcheLIkJbN4ZMGI6/nFkxm+xYm5GtjCN
wooS5T3Eejn0HWse+T43dXJymQK48CzIyb6PgEwlL6n1PIJTZ9OUO5yZhpjYHB1On3FovuET85sl
rv8dzCXECoA2XmSbfKxL/nXXiecqRZ2U5BXqbECnbznaaAHg5EePoWSfvKYJdXIS4gam0EEV5bHZ
bjdBnvb0/3xO/z/vGwF9eXtGgWbNVIRhBkI79RLAbyIvYVvgGXAnLdE43zOzReAjaMhGwgiAqOnZ
LyROUvJJVLCHxdBhF/1Vse2jYC3J/MZ2shKqIoYeeaTOYXlw4qg/JmL+7De2k5YLQUMpfHnx8VDZ
7zDf+oKWyt5vE46crISqpIJvG+rUqVWPaIJeMosPH6/njpy0bAjaBaMClLRkbi66YrkyVL6zUh37
4W+OJ5GzT3Khut3AbCaH7yD9VsFvFC2RVwmEaGgmOsFU0zON/uUKO1gQxTUqneiyhxh3PjdT8Y9f
eJwMLSZYGe6AJucEH958Y592Lv7yG9rJ0ISMcAZgCA8sBJ8VWs4DnXoO7eRnyecFjqWoFpZkfiwh
Omy63nNoJz9rhlYrGOcfBT3YB+gYnSlU+5XFIic/hwn2CLAq2WFkZ6B2h4n7dacD+85p+Yjr76aj
k6HNWEJXC6xu3gZ2+lKj7f4eZkzjO5P9D6MfYp5fvwk3+L6FSYkPzo6H32EGi96fhX/1mimhk6Os
jVczHSdl07ZP84aON4j0/NYtVwm0wdB34ymuM1HnlPACBZGAxJ3fgus6Ao9TUBONBTFPluQ+Msup
pNTrYhriurfxpk1UcNkhJuuhbl3geziM6sUv3k5mrg2UsHMqcaBtPnai/wop3he/kZ3ExH4PSzoK
UiW6DMFMmLsa7lPT/k5Mjt/+mxkeOrkZsRUdmgbhnio56nMJMy9AH/fpeUSvmjz7/QQnSS2Mi5JJ
4FoT/j6wZyLwVrSV3+ISOik6wb236VfUlyMyXYJMfxHR90pkf4iNqwbqZEzCXWMPFWOtr2NgdxY0
5CY8KPyWF1cRNANX21S2RqlWq48yCj7tVvzjFXLibKQAx8PyUXa4/Onm+Br4dJjMVuV26Te6c8Kd
QUwpDexMczjA/UireDjB3snzEtw1YWMgegZFig8VIk2fgUz9qST1O9P9SMffTHfipCna5gDftMdM
rNKntRkuwTP3vP4hTqKCWNHBxAvLSxoELdrK+fcVkuKTX8TdPIVVHHyv8eCttPLodrhoAWnwW3Nd
TRD8JXQIeMKew44aTZsQ1fRjyzwHdxJUBum0SIW50k3rgqaYFisADbwmInMVQfWa2HGJsTjGsGuA
/93n0AjPoZ0dVBo64Igose7a8GswBA9ot/Uq2GK7fLsRjWM46YVjzVrBsSy7Nm+H5YPPPIHa9+3Q
KxplbQsTPSyHBkSQ+WZR9avf0M72yZsFAO8FR60d7ZWnGHZP5z2SXsV3dqiXfz0LwTVm3SiurHO4
cz0m0/gwxH6rLJATb4cuGxk3XYdo97z+FuKgAt/HJ7+QOFkJJR2atXs8tZEwssbLbERw7Te0s2eG
YB6AibxuOfprP0XowIHCwWvbAQjmbUDgp7IlaJNGRrL9ohjVw1ynXkdaMA7eDo2GNYCIbIeW0+Bw
C6no7QIzGq+IHGatv06RYDiMCGCPhboy7Pq24uNBqfIb2knIoh0PMi9yvYBw9iqBsda1mFevpZsJ
JyW1DZLJpCmWbnSzGpte9UGZ+z23k5K90Vs6SCzcK9vMw7JW0XXTb35LiXBSEn5FaPaDyDWf4QyY
gUMP7E6n/fLdVQPhAyLoZSJwzO/DewJTbLjMeQbFScoNBhdRP1Ac2+g2wZCB/wRu3GszY64WSNSU
11OPOYj254epGuHjGb8zdHSk37/PJsyVAsHhBLwug7IhrNrLPUvnZgKPN6zSG8LY+BEe6+Q+2Tfx
FIT2xG2z3odi3j9LFq23/VyOPRr0QHO5ANmOzZcbyGn3a7SOj5RwIBqHiRTXKI7LJ7uSQHspW5mr
MUrRtQ0TG9z18LW4a2I0NqbhO6/xmMO/CYerMcINsuknglDD07V+BYNN62zsBZhqUafNO3/k9+dB
OA2/XVP0NI0b+EH4Iwn9DI+v29h0V1656WqNosNvC0q9Ja/D5jUaJhhfwaHWb+wjZr/or6w0nWlo
u+R7+g1wjyeYEbz4jewk/QoCg50CxNe2YV7Z9RyJ2jMgzj7cbPCPV+FmYEeg7gxssgAL8TuauCKj
YKk6XmyoXK8Bb88RHC4zlax+m8OBt/o12DKZkC/jflhSgH/OiqPTulr9GoiYKzOC3UA5qQlRAWCj
vdiBmSMwaHznDHtsMb/JIVdoFDUFOYwtTL5Bgf4MDtZnMdmTihL49gyp18UpcwVHY1L0GtJL2P+s
U0VyuEuksPPfh9gvR13VUQGQHNzOezBqzGTPsMTj8CewfmpDIIrevl2Nfk8G51OTjwX8/JpkutRN
5ZdMrvLI7jYOI4UnJ3NwqUh00dX93155yp083WFsUsFiAkFPG7gWj3BAMX5fJwef9tf53gZlFfaQ
qOR1M8KsJhlSJtH1Lr77PbmzPRdDHGg8OIPQMGHn9YDhtEFEL/xGd5K1r0o+tRyabmrXz1ENQ+4B
Jp5+Yzvn5l3tXTOisgrgw3AXykFkO2F+79MVH9kSrKAOCNjcwBAsXyRM55ot9hzcOTkzog6H5S7O
Zczhl1zB1TfWft8psbODlvAEWxKBoKzD/n1cuuukEn4Lr6s86hntlRI7uqCCAOSlFX5f62j9GgnR
A/12mifwBR6qEaMDPZUHtr6p6PrOsnsk4W+W3dhJTg2b4qSebYymUPFZcn4H0Kbf/I6d5AxH2Aey
Av2mMp0Bay/TH0WCndprgsdOatboZgsFMChYr0q49yX3C/XMS1d3NBQh8AUKbZt0iIK8h6WMTFpx
9ntuJzFZ009zCzJWPu473CorOO4w2/gFxdUcqT0CFyqoMbgxr/MSft67xe9E5EqOlj6qQfaDiGxf
qxeYxJ7K1O+ugx3Mk18XcVh8LwT+mTwHLraC2TDQvXHjV9JjLtOP7QmP2hG9W+gh3k90VJ8izQe/
l+mKjuD7oUpeJJiEJXmA0cHFDpcUr3lyYM9/DcqKzSGO+53ngBPs19MwMShTZeS3yjInNfEyycJK
PPhWLK+o7H+Gl+0nvwd3ElMu8BWJ4YaVb2uywGYFLsND4rcfM2fHFKIBAIE1YF1oc0tsf9v0iWe8
nbxcrahhBbSigR0er/kyqKepid4DTB4v7TeLrKs7KhX8hxaNmKg9uK2SZcwMI36ftf8SHhFYn20z
HpyIXZ0JKu5WB3594MyVHiUVOGZ7tcW53eYTT7oHcLI/eM0TV3k0zbAHKaslzgPQ7Is9yFXiJ2AG
GvZt7sCMueA7NMx5j+y8PBaUMrR+2jegK98OPpVNM0qGkMTr8FrM5DIa2ie/kDhZyc1sLaNrnKM9
B5iH4LQtRvsdCKmTlslMIrUuiImwEOq2NXldZPueGcyf5reTl8UK768mwbsctgbufQoe14A+eE5w
JzNFGHTLptB0H/TivrXpy+rpRMBc5RFBA55u24Xn7awv67r6AMKv3+HHFR4FVUICqKwPqwCTwLYQ
hCe0m2p54zVVXPFRWUr4ZB1THAZxF/EGi5ygDP0aFJkrONrAyh61xbOz4DWaOpmlwex388giJzdD
COirqcEHty3Y102hvLy0qZ+GHjiut7kZiwmmhMdUmYN1f6mqmF/CZNec/WLupmeEOMcBHBrCcHug
rLnfPS9QIic5ww16DCQRz4Nhhm3/elVMxu/c5oqOxp7ow3QZ9tBNdL/AYwy6NM94OIlJcMtWiaN2
kjAOki94gBfD1vt9l7iCI71FUzTusLVuovK2mOsXZRu/kLh6o7aEOWMyVTjfx8EjVbDeqxU8pb0m
iSs4Co/Gx6LDESWp9uoyHctrOwyJX8RdwdGiky2IDCLe8Q1YIr1V32wVpH6nK1dzJPWAZZzB9MUY
mZxiOrYfcPdWeL5QJzeNDjdZEkQ9BNT3okC573FWOv7mF3YnN+GGztYZOgZYBtDoNApwtJkd/eoG
rvAIXGi5jQBZ5UoX3zfgSgCN3T3ni7N1mgj3VMBu8TzS8KBbierQVhi/99V2rKq/OXi6iqONBQmu
UbAggsEt7/eqLtHs28I0H0awi/E7ybnao96wHr8BHaeqkA+yhwMgGf2u3lzVEXw6W2wWxyowgD7X
DiWYQNzufmd+V3gURRq1X4Mp2YBlh6fvmxPcH5nfCcD1ITIdBocXIg79Q3xTTfxl65IvXrPdlR2p
tkzsECMsoB8AsQHb7tcJMJ+PfqM7mVqjzQqsH0xJKuIvC0yoTTf61Wtd3VEdNDi0dLAJm4YZeJEK
BrmxgRGs34M722gCMEGJec5zNM9u8MlXYAzx3TPmTqIOGnihDT3hOZzY47OJtsP+fpd+qyNx9tJg
AN2wClBekXV8h3PMFYebp09UqKs7atYqWMGWxAfLUVUJpRpxsx/63UpS14xo3coBYDbUVDlc8iu2
RzDbLAuvF0pd8RHQXgXoZDiIpiUwF0UUfm203z0cddVH9cYBYN/wTV7Y5TaEN1th32tcPBLl36su
TZ0zrgzi+f+mStpebAv9SZbl2e9lOrnZbGkZFBGeWvGivQDP8nsnau4ZbmcT7YGXW+KDXBpP+zUM
97csZPrnfz/473ci+j+c7S/XwHFg2xaSZngobVK+mr0r7rA7VRd6Wfz8SajrSLRF+NwXHWIzMjTP
RyqZbkBKG7xOjaAdv/22EOnGK3ifI/Jz8aBg+7Zx4XW+oK4SSYJKRIMdQwuSoO9NfKvbxS/5XSFS
mEAGVyWISTyS+wWFvqQwyuvoQoVTtyXMqG5OcCsRjFbdrNsuLmIYn3ttztSVIkk4cUgYhMY56H+v
W4dCSEoSP4Mf7GNvX2ZXxm2M1h1cqDS2udYRtK/4lhn9poqrRkrrgrXARWLZquhXEOOB9Jui3nNw
J0lXwA90NWFwKaZzNdFbod6Tlv0hR11jIlOBpQdrVgbWKqVJ1rFo/L51gdAZnabQc1F3dUl2K0AO
HPFX1rKu7wbgqU4MyCXPaeOkqdY1SEARJuVGrT0BkrSeyyh+56T7hwC5EiINqTpphwPtHCzds5Xf
kxqsm5Gzd8b/w8bh6oiaxKAsXxwPX84fuemvSejXmgHL3rcznrEiaMvlqC2aCNy8PrquRTr6bRyu
fgiQ48JOYRnDIb67T/V+JanwqolS16gIIu/WbBzPXXU1qEc9ALKoA3qVFkGufxuUXkPqaDvUcgsI
1vK2IzddsPuJqmjiJGod9tO0arzMWev7KeweeZP6tXoCA//2wUnElkAzUFa7tHrgrLxK/IzmqKsg
AiZ0B7fgWNThAz/H7b3oEuU5TZzcjMJSjIyhTLxJkxyQg8+bBY3uvw8Yf8gdVz+0BcOAVn2EZFnt
RznJ61Qbv6IlTHjehjtmgQHTFg8O2ntWDO3HQCu/+e0qhsKQwZpjxWqYdNGhjd2BkZ79/FCoKxgC
obQrl4SzXAiYTnFAzmYz7p4Bd/bQEGb+ougwU4ZCPi3t/Ghk+MnvXTp5iS9npuMBeQkxAhBGZMxr
tAid/3vwPyzirmZIqRZyBAhWUCSOPheRzNALdyBY/PZn7qQm1NkSsCsYhHI5WXgudNOzoavyOypy
5yt06nuwlCe80anZ2BlQQQi2ZNR6lVuo61gUcNKBtozQtKp/jim95sTvwgKe729TKADorVcFUkgp
4P1qGX8ol1T4TUXXsSgFG56CGhrnS9/cgAX/uks/8Rp1NUPBBs2ySvE65xb88WpfzWlLFr/kd1VD
HVuaIRxwljNrAAqFvrUd9XuVrmSIBxpfcwmOKlTvXUbHWp3q2P747xT6w1rrioaaukgARsdzR0Dj
lv1fHaMf/UZ2Nk3FCeCLxzecqKZzosHdapLVTxFPXc0QsJxBEqJOkZswuG+7142ZF7/HdtISayzh
SUIxcsq/1UPyY92Tb35DO5vmEjZsHWBImqM5Lc2ompZ88bQoA8n4bVY2ggKXBEo9zuLJM26hLsZq
8OvUo65iaF4WLvUYYSFcOgJtD9C7EOB7CVjAM3z74DJdlo3PiEoZkxPrpsdu5n4LuKsYmqJqKEFe
Z/nOwYxV0/A0bpPXtS11BUNEyoEKinhXU20zY0Bho7o9ec0UVzLExKy6CeCdnKt+eKoVbV6EnQrf
4Z3UDBYwnwrgt/O6padKRfdt6leIp65V0bCUcxtC+4D1xOowC4A0uAXTDvhyv8g46TmmAazgGGG5
3dcHNspzKoXfOuv6FYUD25WgA67k5kBnepffJbWvXo/tyob2OMV9KkXE2wj0dMLJrQg195uKrm5o
6UOSkg0PPvPkYQrER5iP537P7SRn3BQRGWYIm5dJHRTbEpDoOtnq99qP/rD9uNKhmFsgOQtIv5Jx
eW2iVuIGGmBGv4c/jo2/FCp3Duk0aHgQ3hUi72n5UKx+tm3UlQ7B+DXoWI+7YQMY6w2fC3IKWWvf
Sf8/nGupk59TwNW0GvDb4kiyU1ob+qOMKl1l6SSl55uN3gZHzgMMncAEgQvAKoCOW7MlSPQ7P+BP
r9XJUiIBLU8UVBCk6RlIsPAkRsOJX7snpc4+qoWFz8iM8KB8dmsV/Zb2bef35K6OaAx5XVUjbkD7
eBAnosT1UOvl7DUhXSURwf1nmzY43NqRnxcJwjNTfPGb7a6OKAZOQ0hydDiosDJZPVboR5rL1W91
dJVE7TgubR/1QD7M1QUp24/77tfKg8Pm26loljBY4aaDq8RCgLZatTorrJ+/KnWFRKptyhCLLgQ5
qZ1OotnH8ygq3zfqZCrfyLYAXYiNOilPoDw+Eu53YU7/pSTqUR4GnhjlMg4+NybmP+vkOVWc9Gz7
ValyhTykrdM+25ta5U0Z+F2A0v91mv6y7NqS9+kmEqwsbAUblVS3wTT72XQAR/N2rnSNSmwZEp53
MJp+YF055wMHGNkrQV09URiNM423EKNH4KmTannQ/fDsN7azle7dVhs4KXOo5Ox2k+yTyKqtGvzO
AK6eqI8lrWl7HNGH71Gd/tUIP/YIdbVE/dbxsu8PVbItvjZcjiidST8zKhyA3r5OfHu2/a4b1MzK
HULZpLLDXcC39JNfzJ30TE3QqgH3Q2gPhJiFTPEVvDuMXxa5WiLDwXfriv64QqCXMCzN53c7KP+w
f4ZOghZGdA1uzfAROsfF/d5O3wQtlN9XkaskmnC4UOGMsyid+yAnev456mm/9Ir4vxREy1hOxaBQ
ZJnTKgfWHkzeKfXzo0Fv+tvpovpNDanA6F07nhVYntmqPdub6b80RJPUwHOCrAU8BkCjIf1C5eKl
lkHv+9sH13pWKZ/xQWcmcqv66KsolWfEnd0zBBIojY86YlgUH46hebx66Z6o61uUlmlHph4r+bQB
EGvq+5IZv+qnKx8CKZQH8SrwaV4sE6i99SltSO+3jJPIifbYzv3eo8+mU/WHouvv1/e+446g/kYP
4noWleWY8r3ecTKvKMmBp4u/zWOAas4u1/TFL4Wc463VBQkCfGLlkDxcFyNVWYU6qM/YkasgCsja
GtVKvFGppqdG7eEl5FDdO+fbIw3/HZ3IVRB1bR/TosPHeVNs9V1nhuIlHhYILNFoETRZ2kTJXZOw
8OdmOPUrTkWusmhqi6XulxKf1mN7tx81mALebO+s8cex4ne/yMnbgVMw2ipsq2geJi/tEIMGXKdi
QE/oBje5vF+3OMi6YR/1qSgSBsNDGoxeEyFyxUfatulYiYDCLbhMToCsvvZTTN95V+wPv+z4919O
aaRCS/HS4l0BMv5ZD5M6hWHhZ/0cueZHdB4alpYFzbdxVdmesOgMzHnild6AzjuPDm5MZS0mcVyT
R2b26IrbnnktTJErPYI781akEx69t8P1YqD3LEKvjTdydUfb1rEuCOvjxgcFJkzX9Ql64eYdQ4Q/
JJ8rPeLA8KamHkW+obGhyysRik9EaVz5LlMFJCe2TNJfJF1jce8xt2Lw2toiV5dERr2BFYkSTjqz
GLAQFqR3RdiNxG+i/kubhPtIgDyQBbxeTNaBqp0FofJbD11p0p6OE0mKJskpON8vC5vrx2oZ6tpv
prriJFqRUgUVJlPC5WksxZ6NJvS7KotcbVJkpmgtSwSmWdf6bCW9MaX0qyZErlMS5wGY9xaDh2nd
X5Cg/Trt1k83FLnqJHxjBcMSHAubFMVl072OVHdex6HI1SQtkJUYabEdFOn4pFXbPoaKhF4avMg1
SxqPxb0qG2BMyYKzJxd/H304/701//5oEbmKpE2HtgEUHvo+2c/fACKqSYaDeU/Pk2nsx//+I39Y
9V1Z0qiMVCRAdFSwveIAPWVhFz77je184JIRbUR2wbJM+KBObQVhctfEnrPdFSZx0qZ6G7F48piW
mYbv5cUQtfU7wf9TXI6X8stuuNG24hMQVji5rN+iQt3BJf2d9SsM/1ec+M0pwhUnlanYSbmgEI3O
EFHclSMfp6wSdRRk8zSXSVYNLX+uylnJU8h1rK86TTdtLqNlmpc9M3aHsyrkKrUN8W8btPY1C+V1
NSf2p626JM2gaVXnskzn60VPkb2QcaCms7EdNKIW4PEZ5tczTLziNejgfDJXSVZw077qveYiT9dq
a8/1vhTqFM1d8S1erOnOlVLrp40YVd5DFJbMWSF62Z+sXebn1S578jNSbSFh61Or4abT7fpoAVtj
D7VUgt/BYmgv7/YYVvm3KuhkCbjoPnSvuBNK1lu71lq32RrGU7FnYhjMBjw1AaYt2aYWZn7A8ojt
AsDjXUG1qEPIumhTTFeAZ6rqUq8oS3webWTTSzDLm+g0jENRfgJdr//QahzHH3cRN02mKO+qm5Sw
mjx09RDSU2pQY7wLtGzXD/HQdxvNJMxKYkyrUKcoVTVgaLanRjV0uZuHdKv+XsMoNNelVXwO0drD
h+opoGCf3Mlon+GFE84k0U8zm0uDy7QQ4tksmtclfBpm0o3XOGeVIms3LUZwWBq7X4D5CRTyOR6K
ZsyZLHX899QFa59kQz1HjT2PJBmFgA+1Glf40M+tSr+vpi/Cn/C/H/oXmkCPcmeaeO0eA5YE6e2w
Bmn7OIt9wQsQC0DrGVi6Sxef0ERt9+MhcbnSnhJozeXLUs+xfizrWNTsxHqAkEzWTqGe7uDwzsWr
igZcB8yj2gt5VRNEGcr9qrwQci+0yTi0N8/lHIfr49S2+DRMOrnUp7Vdu/GfVK/FMOdT38FxnQ79
eAv9qZgozjyx4ARNqNvysStqVHthndOEL00haXQ2uhTnYTSkPgd7G+Ktx4yAndYxLU9kX+sdRfN2
euiTqH8ol4rBqK5s0y8FE6a84SIZcP4ei3LY8YOCusGJvGf6xEV7BMdcakQhPNNwHcbzpOLqM9m1
Hi9p2gY3qBMNAYpnsiW5HQz7EPZteD2JhfanrtV1lIW2nZMLTUslspQB8puJvgG5MGVxobNlaVAx
bGC6/6WtutVmohRlmLUBbhHUSIZLAXTBBYyxki9oyMVNmhl2ferkVDVnVqyDzULRmsvBrPSvdeA2
zsbYGAX5aCXWMwi05XxpYkb/qaYlAJ+y5h+TIdUarN56L85xwkp9pXuD2vky7GVGljh9oTYez13K
1+1ihAmFfNjKNLgI4LffXUP0NX7p+7C8qWYpv0YqxFMpBRO2U7PylV5PaVHpZxMArHSSIZxOznvT
9mkWmjYdnnor1FOj0b2cDWsRftgKJeR5rAkRZ96IGjytVl/rdDdPhQlwhLZxUCznqRufm7HnVzYB
9+i80WQdLoK2s+ZiGkK75jjTxCqDAcL8Yyg7Su6JVFpm0AX09W3ZzrjZ0GjbWa+7WunTUARNd0X3
ohvzUFM73kOred2JdfgR7iWi05b1eQyWssQ609NrpcPptZMM/zvqyP10qlG9f5LokRZZRGz8YVv6
RN2AihPjhrasx/iCsk18VH2o5ls2GjRoSG1WdTHPexXc6aaexytQQLbbrgHENhMGXjmnpaTR+iGi
NZzbaL83F+1gtw08XmL3T6YT22WCyvVdxWTdnUOKts+Y4VPzLt15Q04btxo9bFqNdw1fefdzWJsu
uSjjOdmyVIkhygLdVdtTn0pUqEu6t/gvQx8p7mWUCMEpjwt1tm23QKexpdX+rGO50jPMXdHvROZh
f2YxlgwY/6dGfZnTCbbL4JQt9Fx1cr0voLnEtaOYtiZfbUTtSVQw6MnUzNV8WTUNiKNZTJcmo+i/
vQ2ppBdLWw+vqQVhbrWDGK56BZ3lzWCtHT6sbWcK3ARAesmfjLb1fI+9qIjvxym1n2xqwuoi2NEO
e1mLAJ3wJ9VTwKqADuE/y4SP6OpNCS3QpFWp9KaZYZl23cEzVamsLntqzvMEb6L7aanSCrCekNS3
mFH9vRRVhWbjtS1xJwaASm57Ga5P3cGueqRxrelpVib8myXwA0ORpS1hV364WXwSJullc0tLkcRn
mPuRooIXwhSeKxho5pMuf9YmmF5RRt3PaBHARJdp2p+CBA5jOLSx5KnBTcJnPurle7o3W5+F9Zyk
pyIt4mtTUQM/93W7ZyOZn6sa5q0nPcCozaia3o7LsnQZW3V7i+/o8jShuekUmoZcs7FLbze9T+S8
Cg6+nMD/VH8xozR/M3RVflDayK3OWGG4PjONef8M2c7Irga6ky7bkpHIi7pRaX2q12aJz3008y9h
kXLUO4Np20/IahZkOpr78BVJNRfnLVVBf1c2u4SxWb3rCzUWFbuE+KU2GabeeNuwEe7aZA/ra0mB
dT0FYgabHIZoyZWW9T6dYBAwyCuh0uQebK9+znQVNNtlLOuK3dBqCc18GrbBTms2EDvSR6Nkwk5r
B4zMOVVN+dT0YJSfzUiqlzIaxiYjxUqn01g3U9bN4bBkA+dqfQjqNJlP1Ziqa901bXu7JcneXE6J
CsbnKAr3+QSRBC5haIkjSClsRS+EMIG+quo6wff4zNoM7iv/tOH/Y+7LdmzVsWx/JXXeycI2Blyq
TOkCq4u+2xGx48XaTWzTGDAYY+Dr71iZJ6vqhCqVt+LpSnmU2opYTYCx5xxzNHPX7UfOa1sIrshF
s/R1dUiRKjLseh9WhY5Tm7NoRjllG96/zMicnbPJ4gzIVqK/6nQUlxV0uhkcPu/qZkC8aMVqip0e
woamKBeS2j1FxZEteBhlxlaCQ3oO0/pm0WWbVWHjQyQ0z8epUXSfeJJkrCcswyf1xSjk7eKq19Ug
zJUtnB2Xak7RG5sYk0g24RxzUQ1f1GABW/h+Cl3LL6QrucrnxVh3PW2jnPPYKsTcmKEM4j0zA0R/
CsIr6jIUMcqfSNglQ66ntm6yhW5LszdpPA03bC6dy6epZerYbw2cXpdKlMnFlKAeyYbBzO7XSjUX
WbRpBK7N2mpfWOlTXQyDomFeEdQOcMVewvElLWVgi4Gk0hW9QnwivtBin4BemCrfYAl8NcLrbT4y
Luef3qVwDekjGVa5b7CaLuNkEDfAyTZ5CDiKq4PuLV+fxDhqjrVMfZh3alrbu6Gc2avhhuIZWYMe
FYqQwZCnMNZsMa2kfVVYC+OtAwugDd8zKSJyQkKfFgVLQ6UeFBQp4U0r+JZkKAfUse1IQHEFWjrd
pDSUbVF6L0VutCAvLgmWBohIFTfdMXDIPsy6CnVrLnjVshuNuXGZN5WFGmJebHM70wnDqTKCtD6L
NxCojlyUjb4cypQ8ATGdkxz7ZndIKElv62UNp6KOTWUfNjL6B3zv8DtLJazqekjRq1O4wUc+g/Vm
Ov/Y5jWlO2QsAz1Z2smvRZ1UNnmG5DMejzHufpPkY0KE+u7aCXmVW4XZWaaWTjzxtF9qWNWWcbgL
EFVa5Wswhd1edfAMLdw4ufUSzj9uzCPV0aHQDv5iOYr+8KpS3TKj+rW6u2zhPvQC/4o0zHrj4Ag4
mGmB3WNilm+CdgspMfr3vjvaGRv00eqp63d2bKBZwnedBVK/a16Csoajd+fYEOhb7OPN8tg7KD8u
t7UMqowua9OeloULWowJknQKiXD5tCATjaJ8I/EQHStPU+w3My1hpDxN63QkWwzLSV8jk/YZ95zx
S+Q7t+O76XCEHngcbcO3hkL0kbOYqOVu5eVK7tkcuHIH8xaZFl0dtvs4SshrT8l0UzKc/QUlg+Po
FtoJrHQM+Hmho0Fuheh6547GLjUr0qjugpMowYG6RyHKXI74w2r8krabMdcNPLhQcc3dgoa0nMZ9
iHe+6eSGArNtS6a/1JS37qrueCJeAyTQ968zbcP4liyTT48rSdnTzDgzWGfa3PbzyKvjiNQVXqCs
Jk0+wIW92y1OdDQHJT0U7+DbQNGdVWTzIGOtLrgKklhOF5EBGJ1vetAGT4zpt2youQCvMgERKrnA
qhe4/rBVCW6rUMrgDmk9KAdqGeAJws2uy1hD5IL7tGdruHoA2rCkykg8uRAs8mh8iiYdY9FBzbv0
X03vav9DwBpQ/pgaSbafYsbKtb8oxYManhP09IgWVaSxzJ2mocvWpF/Yzg7n4K6qEv7SNXasC73g
9MqaUaG5VdVUfYvaOH5dEKt0xkqNCmOEeCd4AoDde7V3Lc7MtWAB/l/Cmr1xfrmUkR/69Y4gd7Bc
czGzZjYF9oKyw011KYwqajRNfUFri+5lKlcKszRMhsQO5qu2KVjVrDaHOz0NM/AjlMGusMC7YUaz
/Tw3kAIDGoRgrE0KlI0hLLjjRIKimaWzXqNXQmuWoNLoSZBHpa7U7Uw8U+/YZoeu8AJraV+6IUlP
KZ8NPPC5WEbxVZQjtQ+uBELw0PWJ0bnlcafQZSiHeFfNsPkl2EfljhOiKgHazcS2a9zWuLrckKHx
SLu4qg9kZvNwG1hGaDFjh6kv+n7wj4ilRI6m6VwZ3ZuqmVGdAisI3x1C/sguCSH4OoJqMm/5iJJ7
frSrDeeMb22rL1br5XwoLWEYPmz0F/gWPsx8r5ZvIajdj6lTDiT9wNgRfpOOdYXuXWQuE++r965b
pTWZpXB8QgnfN1iFBMFzzd7rMKnxV6ZwYLfmpjVpf8RD6F7LUMs0Y7NLjzTe0l91mKBdjUOd8HwF
hG13rKkSfT3hrpg6awYH7DBbp7bX2VZ7hjvhNn6HTGJIkdYtWrIQt7fwdormgvKB3sViot0lwxCF
ofbB8ZYp3fERtDrtKAxhLQ495BEKtqcDnC53wlDW/FiI6twObo82QuhcSQSeLRTYuTEj0O4pCEH5
X7jmt1QgdOyOI22kzxnAwS7f0CTrotomW15uS8Ut9jddsgwUVkh3K/Sf04nBVvt6dU7VGRKKfHpl
o3VEDxX0rLIZsj7jF65t+pMtQTh9DYm1y22ZQB+1B9QGq0/ac4k/Yek48pnAGSrzGPHg93iLgV/N
aZBO2IcIcbjk8PaCy2s71M0xjH2LGGuX9jHL4ShAnkkI5ClbYADw2JAEqAyCNiQ6zSXu0xPOG4i8
IlBYTsA7+xhxUw0TwHMgjM/DYBgrDHCxzcF+Y17QBsQmjIpB9mAXuVYN8nIk3YZ8aJJImqPFSx98
OYgkC4VPu9yktnqNYVV1mno50lzRNv0iXQoO62BE+TSoIX5pXNLwnIRN9Q2inO0xhXk/vqTHgY7O
JxLZXDJxF8+yektCp0kR+KY74UPWO7ayYIeNtblvVD1RFEuLb3MnU3vgapnCU1uv4LVGKZZGbhqO
GIl6RqjOfkMZoPawODYK55xDkpGX2DIvgtH35aM60zHfTGNQ5lDg49EviCVV+diC9AzgnOCUAl6T
onWoJIC2m0ZM+squPNzVLoC5SoXLMezGsW7SB1iVhj5PAopdV+LU6lyBoSaXxehQ3A9YYAEBlBbo
MeMLUKR8W8oWVsBARzKOsPZG9DeUJ+sXTxt3VDoN18tJ9d34wy6hxGHRTpO6CFbbQpsWphUTc1ZD
6HC3hIzpXDRDO2RRwoLgjg1reT2xMg1zNZnktKVLIE+2W+DK3DdSVV9ahUyzO5lWEUWNSuYld5VS
92FCkeYjrGtvuJ0ZYiG07NfrBU31iQ1+uFwljVyO3gneL1ziIJ3QkjV3XRSl30mrdVU0CSqTrOeV
eIQwsLnAgNLAXMjNI6rMuVqegdF0qKADyA/R2tT9dBmMSYxx2ejXl7D3/iSDcWOZFrK+MXPf/tIk
SYYOOATBbiFXvbWX7YyG73IeU1FnbiNuyddmQZ/POx3Asofjnh3SWs+2zGBuUsnHhCuTXgZ1UF1o
02ifj1GzBBdUOmdwNZPpHdFujcq4m8okI1u0DocI1j9fXbosc446Tt5W1NOrSIp750pQ+mBDli4F
ts3t2rLK0CuN0eM75M3JfQpZ+Nc1RXNx0ZVEy+NIdMgPYRSv7oDwjXHKpsFXDxyisftokuWQjTJZ
v0JMlrzSzncXzcS6XdjN+7UE1sK7H57hkcgia/1rCKQzA2cB1RpmqNg5+/BGob+8ZcC/kcNkMbjd
zSifnkuyLacBZ+c9lA02OLXxAohUx9LfR4JuF7NNeJWtUugLZQ4/zOazaUVq1hKFvkgOk4DgP4/P
SHBJavVItSpfSYrFVaVVB0ZJxN0BiX4QS40glZl8ahvcihrhMDer0vQmVtv6TQLk+9JyaW9XIyZy
FB15FuGarX78xdX8tGlNACxPSl3UfGsMID9eXvKhLE+4MUFmLKIvwG7w7VpMdvRthsvPv8hgW+Yi
RvE85i7QFRgcwNh+sQ22X3gaGDBo5OuJB4Gm+bYSLr0NWN1anDqrshnBssVzald9X4d+mfebYVGz
K6sVuOscRsNX8ItCipObMaDzbXBPRDCdCAsnBG5I3/2I+La+p+tsQgCQKx9wJLTprw7+VD8jPtd4
aTzMTS6x70rgHoDmgUSW9JEqANQQPnn3daBdSzPfMUjM9ThOsuhFUo8ZVVwuKA7X5cotS1XnHPj8
E7gJbIE/StApNKXWvwEiNN1+jof0HQ8WPcbxdtMFrL0RNWmu2TbOTRYb5m6HWKhrbNfJ96ZFRPS/
mIX/s3EO++M4B267kzW8Alk5mekJisI1ZzC8+dxUN/nAP9AhoA3adJjjY4kHM8otTYOvnxuifWD+
qcpUw1xjzAU45VjP2I4I9Z8L8KAfUx8QDsKCFE7eu3khOYJAb3oVfYp/ij3kj1c8IZA/9uz8vbcQ
OoUKgMUm7efc8uhH1fYU2T7pNWjWemM+S0ESJav83Ez3o2y730JsWjVk28FknxCtddsnaCQ/dTc/
qrbbrYsBULRnpUITwJY03VXS/Svu7N9Isv/DWPFj0MNWTVNdzRGEuC3wkaNToU+yQJRBdGiBt9x1
wCPWrBcY5udpWSVfApiZzAXhMOXOhrYpXeHgx3B+vW7p3htJP2enTT8GRQxzVPUWocG7ZTnvVAbJ
4dXmgk9pEehH3Tdh/VpKFGw7eG2S9FjF4XZBLZbfp3iP9KPwG2z1GqMVUCq9jx9CeUVF/fq5BfHh
8V7XGqBeuYF1FdlsU/FdENPP7XkfFd8YY0Lw0WFXUkp+N779Ssb0XxH7/sl++lHy7bpES1bivbmS
Lzbd8jr5XAQf/Sj4rmyleb3gESmD7o23mJiq+e1TF/uj4BvGTyuDMwAMzTokOXAfM4zb3z/33h+I
gWwaSgH8AaLslr5vGOWJgSyf2zU+Cr4xpIQgZjjLM5PgO0LipoIoHX2OhPZR8I0eemkZh0AT7jd1
UQOqecawdvjcMcA/HLwsWgFV2/MidEReEYBihm2fffMP526JesG3TQ8yprM38Vrn1NhP2cfQj0ER
8IrEiCeGeCqalmeA2Hm8lC+fWykf6LzphKlsQCCckuPK7qqmjDK/Kfe5DeWj7BsD+FhsZQmVfYCh
oR+CU1KXn3Ngoh9139yHoYhDA+MuhikApmQ4L4DgfOq6fNR9z2qRyQb7LlDvxPM8YPoJKPiT7/3h
6WwXOPNjpoIzfaRHnbid7sjnzp6Puu853gaZpPjamBrsfVe/iab/9rkrct59/xsJaYR9ZszPxnoJ
c1vuWbMeK2u3f8FD+id7+MegiHQFhUVJ2DvWTlgEho8FQSjFvzgxzxyv/6EU+Sj75kAMYdkLLYz2
Dl2KYhJBqmO4gODDDBgIAFDrxhzbmCy/R2j924/l39V7f/f3d7d//Q/8+0dvgE4hm+nDP//61Lf4
33+cX/Ofv/PHV/z18N7ffGvf7cdf+sNr8L6/f27xbfr2h38gKBgs2XvQDtaHd4sUxL+9P77h+Tf/
X3/4p/e/vcvTat7/8tuP3nXT+d1U1Xe//f6j08+//Ab5GiHJmdb8b//9Q37/jfNf8Zff/s9396dr
Z7Gy/v6Wf3zd+zc7/eU3zv8c8jgWSYpxPti/Z4aof//HT0IBg4yEJBwE6jNpvgPJu/zLb5T/ORUJ
iwVLowTL7azGtD2ghb//CG+DTFIKJi/BNOi3f3y/P9ym/7ptf+pce9ej37b4q/64VhKW8DMELBIA
PynHh31Y7oHbeg8SFoNdirrA8FPs1loWpWRbEW6UgAcJXaLn5aNA+mKwxf44IyS6YLxBqkzZ7PlG
1uOi4lMHn6sz5vu7evl/tbKuqx9jb/tf08d184eldmveu8dpfH+frr+Zj7/5/+MKO2um//niulxH
tW52+vbHZXl+0d9XVhr+mUKPkGCdwmoFC+s/V1Ys/oxqH5wnkTKAj+c18o+VFTH8KE6FwGv+8aPf
VxYTfyYJxZLAHsQxJ2Xkf7OyGPmb9u6/9qFYIDgzxeqCT1aaEvB0P5QKa9AhGzCOyqMdx26BrnDb
0Hrp4CAdpUdmwJDPYlDVb5Zpc8eGjf6UJBX2xn4Ijh6syUs/zvqnNjS41cpWd0Q2jzEwqzE3UTDs
pnoAO0xTj9Ft7KbrGgTIX8MCAB6DJgI+Vqejd3DCbJtBZRHsHZrAJ/BvEoCJtpwVkoSH8dAu7HlA
isd5Iiqru2Q5g86WV/WUCdlFryoS8gcZRHABxHjEOMRGDfJW50DedkDdMxvzrQQkNGZtr45A79O9
0/om6cvVZ/3E6YsBu+SdVJU6WF92+5CClEUXAeRtSUbgZ2VY7zabxPdtmTC07TAuAznTvoBYZE+8
CtPXNPa/QBMaXVbN2hxDTqOpaJgKu8K5sHziUBRchD0L+2zyww8krcfnySvoDEt5u5YbAK9opVWh
4MYXTdP3asT0XWmzFViAZYEitNonPQN8GNd7l9RXIdwes1TPALxawMgqfpmCH3Zob+F8FmQD1+4t
0CIoaqdi8K3aKXdevdmg4TeImCPRUY3xu5+mMB9q8rBK82aS+tVMMskDGExkMYC2GLTNDDMwglRX
zIuWNN5t3aAymE0vkKuM3zFSy0sXZ0D4h8zUvf4KV4Ak28Y0OKCVvubIad9xlP1N116OcT89JgDv
nqPJnWAxBfnwmkm1HeOW4Sr6XXQO6Y4bcgbHL8oYqEvXqZ/eT8VcQxwJH1qet8MbqetduTYHi0Dv
q6GeQEdaPRgB8H3KdfoOQRAYJOO9Q697nFL+zRmRo7JMs9gKniHJMwLMJQWmIusRbearSMLnc/ge
uv0AyzAr2/QoQygpSknyum79KYot8ifxfLljWNpgB0v2JFvGZENe51bTHyZFPnAWSIF5M4ib1Xwf
TEATGg/FK8TSJ8x8ixDkTqDoU1X0enRFu5JxV1ONBQFHjPIgeZs+2VBXu22mSRZHzQMC3Ns9sTMu
2ODrH7oMY7RnZsrDoQ4uxUjdPuASFrFyRJa35yBJxSB9o51L4WQu5j3ISgbctracdx3j136MHmNP
11fG+XJY/HKqBGaga2/3ksfDicvqTM/AI7bZVj47xdqXiT8AhpaHZJzqg9KxeJz15rI4xZyjaNNq
vDP4CYIR/XAC/MqiLGjTBndkHr/AbTqrZ9cWUdh1OWmJ3k+xcRdjTUDPlbM61SGG0mHijgBU1W1Y
hkvRT6XJCdKbbTY19b0JB3NBo37LUy/YtwD5DEVglsuFkivqeHdsbPvgFdH5kIgVOsAhvhahVHsu
zVF32EKSZbzmvRYqq6fwSze6IKvbwX7jGPbVmoO/DIdNIs4TZZdvTtyAWzUd+ZwcAymLQaibZg0U
nhLwLJCyABqSvtVd+8sGJWxi1YABP1YVnzHjA7L0pV6XMDdDgS1nPeGbLtde9C9IgCkWUNlvdT18
VXAog7X/fGF99Qi28VqomRa1mXPdLRdw5j91rttpfbUl8n7x9Y2GEt46qG9U+bzqHhO51sublSx5
VZdvFeiquYdJbtZq81zVc8FifTHF3XsAgmadlSDWXItl244aI5FKY3MWwJUHEX6NMWO/rF1VP7Aq
jxBbisc9QQwTAR8AwbrXsq3J1QzSAyY8PdjAUbrTTX+Qm2NFC+JMjqcVK77Nllm1GEOZXR8g0I4i
jgtSnvYQRAQcvCZBpaJ9RtPu2Gre5VNoQIRbymMYPgFOrI7ghW/YDaoLNm6vBrPMogOh4DC0Y5dh
WPcaVu4FflqHNdGmiKO0xQ3T2P3CsgiiBs4JXbxlrbNfG7B1QbsZcou9pdBcgeJNPThjmI+xKrJH
79UDa9f16KJxuN0Sddk3GBqUY4d8vzR9Ak/oBSwuc5Xw8X4JX4P+vCFKd7CTmUG4XS+WMDlIJEeT
NL0OEJXIxgDHDGY3NWRwedNQsBK5Aq90XfcmdvVNNLvpoh3wCInmjcKdHs8cRo5mXotGmultpS3G
Qin5xfTK3pBFFGdhz09oE5o8tPOrILLL64a/pZiPpoEEK9p14auJL8fIBrdL3K5YwKV54OTgRQdq
5y8rFvuMpwMbYRWvN0tCwYSrfXdoantKLFcHbv1BhULibBtukPl1t6110bVGfukF+5KIpj5hNLBg
Zt/YApTX5EWG/nKzyI4hlXopfXCJwQ1sZAE0z+swF3Jw80XjjN9bMyCQpK/4l3Zcojs2Re3dNhKQ
AjFLloEEkX9a92DMYubUTK9DKGGUhjMvOgCtPM0x4jMjPZ1v3rUCfJn3wq85hRFhlKttrDIwfo/V
kJAjQILpgLE8SDudwKhWNhkPa5cT1TaglyaH1JgXLai/6mr9wHxVZ8AWLmNqp4Nd++/g3r454Yth
XhUm1wbcvbLZ9qUab4DkZYyyW0i76kI1et1jxHeoE9APek5+TTC8OaOrWWlWeDFh2I/PSkEzw4AP
/mOkkA25HwaIbEF8m8EAGr4YDCqImlzW2SG57k1CH+OR0n0P6npejhqUvnEOrwh22zyuSR4sHX1Q
4dBdSb9UmQKIDWJg3B23JTTPA/jSh7J0u9issJuC5YkskyNtYXS80XUHwgvIdbbeMw+MqU+rXeyq
qDDxJm6bWBWQoOw7gyF6HLU7AW0itAbNduxJe6BBgHgQz/eIIsqQztQj27VEOTCAEtfM0XqwSh6W
sds3qgdVoYFRTDSFL4a7uiB0OFBwxJuVkf0Crxc88uYmiqon6bYIAwlzHYgZl1A5ML7Ri+XhHCBT
u5/Mbo4FtvBlzO0G8Uq3BfmUximoJ9N9VWqSwWi5xykOGUCDbF8YP+zLSOpdT24lTAJ2rkb9kAh5
0k0lcwYZRabBwl/l1uTgDz+OwXIV8wbAPyE3GOApKLoGcWWURJnVhC8I69EZxutLNpJQHz1bu51C
PXKtYlRNLrmpqjJLK3FM5YL4VY9iwbs1zUwyP8kOR1br2zf4e7ITePSgHMzlA+h5u2Rz0aXiFcbD
QTK1GUUi0MmUEiTAMBUFIovJi1LDmC/9+Ixn5oi8+2JuNS3AVazf65BP+woziSOP0PRh9owlV9Hv
Lun7B1h+3sPvRuRR45OdRYVFRFrj/MXmmyRZGjyiIMWYHKOUbGNVBhOlQ6fKX33gyH3QUpxkc3c9
6eG0dV3mI5C3pbF/K3t0Hk7Bug8RRL4nSzoDwVlOQdm+x5ubdhjeHqHneWsnml4CwRjhHObonoml
/OZhvruHCTnZd7ofZUZNPB9jMNFUZsLtzdIqyni5yEOl2HRZTeF6FWwo2CaPZbWlHfkihvgHg1/6
YeBTmG2kSlBBdlVeAyfBEgnU9BiOgNkzJrr1dpjHr3xoF1+AEwCOOu8TcDGkytKoMXcVSZdjHW8H
FGCniQyPSbJeVdUa7CKo4R/bKpp3CUn5T1eXkEn0vLsKGrFBmUDqolkUmJVGDdkAj+gjB+8YGYUD
fZ/qVppsFaO94HF/sc7kl03ZD7L1rhiMurS6KaCpeeNVL+96o82O9zY5tIL1R81/MX8O2I3YXZqu
L5MKwRYc2ujI+/65PfcmcReXWWO7KcPFnvc6ot9L2x6FWrZrFImHBDV1UjcuV2sFrVkTX3ZBSHaW
i3Y36AEUpiSc4e5/E/sO203L3kt4/2RAH45LVI0YyQfRXQDKZanvZoGUpMC0ZjcluoaF4hTltMT6
5+sDCCpP4MhM11yE+M+8peE3UU1gqLifoG+ROw1pVDY06/NW2+9jWj9YxW7IoDqsdbLcSVA+MhFT
HF5mrAqEaaLoiHyXy1V1UJo0kIOshHtQ2+vybgNx7FZ187YjkwJ5AAywY52gtjdJPxQY3IU3zpM9
KCy/pFC5Jt01qLKgGpQG7v0jKjWc58ptvgCJ3p0/g+2ULvtr76R/ZTINcl0G8xP6Rqg4+kqAEcLd
rypx8kn2ijxwTJF/ggUCIo5I/Q01IejdI4n1dzVKegXAxUGpCQ876CMqkOdx3L+WqxsOtaTsR8Xn
8VKzJcnKGuXLbIJ72BjR01Y1+37UYq/g++2Y+RWbAIQyjLUajlvQUP1chkF1aGbQQhGT/DUiG8gQ
oL9ySXDWjUuXtbWRxSwcLBQ0onEhtzhAxryBIN/6ojVrlXem3k9ro4+po/NVU5uTw3Q8x1PnYKOo
zD7ysSnUsBSyxu7ZSUeOIMT8mKKtzjriCngTbJmLHazm6y9bRXw+MWaGDCSF8HqbyY3uq9PaeCTp
BG18wRWomVSqnAqL0gRx9CoZzjK90l4b4a6p3vappyDY+xWZpNvXbrO2zngQD7dCQp0SxX4HDVf0
kvr6kUeiPUUgs6Hv8+QElsj3FpGmIlO2+9nI8ZEPyz4ZGA7rOgEv1CMdh1YgIDXRTVXfozE41e4I
2lbeN6c40NdVZ04rMLtvXmCsxUvygjz449mmBi3qBnLu+D62Yr9Y7JRwP0VjCSCg20i2LEmhBFl3
niTqqgHT4rLvFS3Qgg6F60aWd42FFaAr83LYwH9uyyW3YbeAAhgiDMRBDrmCPzx1e42r+WhiACgt
jY8ujboc/PdTF7eXIUcV4ze+XEgk5+RjEMoXTsMgm/3S2zwB22bXA7+DI8HE7kBAYDmZVXrBJowZ
UDiLa2DT0Bn1bDhMcr23CfM/bYdkhiGB5GExgjyKLkZh4M89QqxgwbH3tB93ymD6RnwrH4VAXFcO
Sb/eAb2ar5aBmqd2ctNVuI7lmDPlqz24JuUDlQOCzmDcskc32R8QN9mdUlj0HpseijpkbqcyS2vv
foBGv4MbIz2A3fpNBwOIc1ZFeHZJ4udMTvMjxHzppSLxeOLhhCKF6T0tyx5TMK4v17V5YXy+m6CI
yrVbyTXEJePjkJirmZUoevEMZ2KE3rFdYDi4CxIvLvk8XMxw78tNyLcTxCfmEKxgUAGprffhkg6Z
8qR6lis6btr3weE8mfkZ1ahpdkanWbKwN8Vwqg7gbULXCmJeQEr6EoOsFOVD3JgCGoUQso3ubZHq
IGSUdalZUIS6iyQeQTfzFUHL7kJoRIJ+74iT+RAF6qJd4AakEEJ5AAE1fV6H9aVcUKhpjexIpHSJ
gjM83MIFb4vBSdMa+tSv0+UEzswBcoEwX8coi1fZX1MIk7OQxBdhAkQHDmk1Wv4Az9OcBPvVxNUX
i00tHQeKY7XT1079nGOGw0jNHaaAaXcK60EVJgFKQhr6JXQGNEJFNVQsfMkAYa7n4I1rb3EQlGyh
eWCoxu/G6OenWhyItA3Kt6i7gvT31ZbqzGqD8J6ULswSMrDDtporiuMGpmozclRAinKxuOmhR89t
1X5fNGacHcYFCA5HIVVDPRhYwUD4cl228era+OCHkt09FC7vTjf7sFFPCcjwz6PgDUYwAcl53PpM
bhW9Dxd1BzaeeE7nGMe91/6MgoGHjCl20S9l8BMM8PqQpvxLkkAm07f/l70z2XJbu7Ltv2T7wgPV
wQG6JFgzglFKCnUwJIUEHJQHdfH1OWm/HCmHr6Txop1u2dc2AyBR7L32WnNLZ1OZhANT/+QU3nZB
Rg+p6OdwdrNTkQfFOlAptU4cP1qDfWHR5I3KgYj2rfVAnZqstEXUURP4rVt0yknRFjvxOUrxh5P3
DZX276T0PtXt9EDk5MCb/7bvWsAu3lbUFdvT3H3rcSPbMyll314D0d0TbnuK8iZNVtKb6q1lmw/y
Gq8WIwqYV6btauBFwS1OmLzFPjXGU3wO6jj5ErE/JqIkntKtwub+Eif9jMk6IQKIQ33bOi01WVdQ
WXi4A/PlwWpj40uUp6xEnMsw4d8c69GUjBGMDxb66He2VS7rri+OouP/0eikXNeOk2wjMl5TeaAN
tMK4nenAhq2Xsp2k6fMPfTrsEWTK727ScXhRXK+BmMZbbJTbsjPKJ8DSw3pKfXktPjFbBz1vEdvp
bicxyXWtHGtXyOlJF2iUZdsMHzlFUoKO+wmNl6MrY3QGKfI1wZlyF8nA29rgO7+X8/hQIkKss4kX
mByM7fUbITJFA0SST+27ZXgaNUKV2dAOYFseQvIvI8oc0qZWfEfJXF4cfm8UqvnBdjyEwaQddqAU
d1nZvKLEJBsrnyWDlI70Mq3NWpQWMjBO/c81j0Myo9WTaNyD15YPzGTvc2AA+2WW9b2d8SsHs/sR
hOGdEaHVDKo3yDw50a6ZMGaCCi4e+kLZDwrSAd2M2rlj9FLp+Kbn+l0ROXjoo8Q+STbC3gNBvCbG
gpWRzodxKVkJGRlrwNHNOo2n1Qz2Bc2rKDeJNRybocN+wpVvxInE4CJaRKocnc9BbHX74OyZY3MZ
S6r2pWz22tBf+yVak7XZWRXJ7SXi/WkHxzFfICoU6jP68XPpTD94xGcrOqz6tiqH0AeYM2q3OTP9
kKGw9HRf2nmwUnFUr5NR1ry9NLkJhY6yadJg2ous7/YGWrAC2EWHOY93dVGdhjbtwikeCzqJsTsE
ha4O40jQXB1FIoYV+cx51QcmuXy5UBXxsF8xn70h7HJOfCcLpcBdaTD/Haz6s1GX9aYQ04GSlgwI
04EjZzjckgwPBWv71o0dXVshWL6cICmWoXrIu6VbTezYpkKvx2cj0v2JlT7HGMzDqfKL+JZCsUVe
zp4TkNGrROAOY4+OfGobLhsjM84Z0PRtu+CxGoLPy5jHpJrFDujhLXHGYW3UCwBe+0siuzt7nn8E
VLmTWki9FNGxZkKzSkpkDA/5+UcZWfdtY506JE1yIska7sO2LmICC+0Pt5dBGBl8r/Trbei05kPn
2pdqGc3tHHQQZz0r3xCiRDG3u5UJ6uHkmnV+kcLIw7Z2ytfCZ4phzw+YddeeR8INqykV+9zpdqWZ
F4bKdG+8MTJ3c2zXm6Xj8eRmpQ/aqzk3Urs7kXU84K6AjLqtxJrdVvs4NvHZVsslK/naeamy5o44
YSdfOlnpc1mPEaEO3LrTtM0l2rlHHfroEWO+ixMANzWJ/w1Jrf6SN+pkuvoqdNHJENhC9bKjFZH2
R7BotxGl5lQhklNHgTQt8j0rdasdSetjKaeC9znKXcaTyezvpXdJLC/eWK0Zb8ln1qugSqeVGzt3
hCWKU9AHy9YD8LWpS7lR1MW20U4bLOLL0bUoxJhqeFuDzw+7pt26Tn8DV/1Aj4rKwmaJ0km/O42H
G9vO7nlf5odCxztdNaHKZb33AfaNzgc/sc0f6GoZbYOfbWj+1He/N14iyqBVg33pwLZXc91G13TI
QMWAVXvMjXsDu/vOSesDFErA+cuQ7waCAFN6SaXcO3119j3wyAKNvetMEPKxpIGwVLnTSRqHnaVu
miUvLzzFY6ZtZrK3xRCdBeLf3ipjZe6CGcBD1XwqUzs+9og4XIaT86zp4FdgUk9e5YGkq5dt6tfM
IbquPtNefPNy5zFWDNT4Wh8Hzw8p0qwyCYl14GhIuu4hsTqCFSpWm2bWYQSzZJ0kSRuSBdmB0aak
6tPoS4FPfTPrYdrUAReabdkkDAPSVcY4NR/6iSgCDxK3fjQJ5jwxQj3rtL/YnZLfaS8f6mKxbvpu
VAQd6q6llGMQ/oW4BuEY4ADXaeZcxWdWr0YPs75CZTgE9CABfkBNJaZ7/O676DoqqIvceBji+o7g
9zeX/XibKS0KxP5hz6QAUkTtPuqoOSFPLjw++51gMUW5qqT4Yrjm7TVOY1pnvzRDt/CNw1TndCcN
5Mb1AKmIPmn6Cmtp2UTT8sleynnXNcUD4izPgh4NVw1oYUn9YNlOu9VFcRfk1d7J0EpHB54dAdFN
pp19kD2rVIcoYw88E411W88kBeL4qcQEUEwp+7Ezaxg2tt+9Kj/q6PWc7IPwXBrWId0OfRaaHRFD
4mD3tH3rqLEmRrwx0wQjvctS0YfaGB4HNj2uHIJXmnWb01DtDU3aygyGy0wPROtrr6sc4/2SRkw9
4uWbT9l2jPNvVtfEW56D4ppXGhmemPp2bvHzGkZh3M6d2A6LusF/GexJ7aMasrClwhcuehZjDf4h
awwn9KLlFhhLs6sml3+eXI33JCZXOUUUO6jNbSHqWzJDH00T4c6ahVgbrf/UV8wfZ9fLVzJV871q
vWynimhctQGriAlKrhvLDT6YTh1vEl5o68wZtpW8031zHCqb2LddrHjl2JsWeY/wCCs6515a9P/F
TRYFt9q3L1mPrg29JVxoiPQQh+41+D86QQYXZ9mTNOygf1olZJGIkJmNREUoGyXBcIwVoxPnMTJt
L5y64JjEMze7LNZIjARuXOuG7p5QQuXtPXoYnjd9Dxplts5O6fwoWhvJYqJCyUtmIl6wJUwUuSG8
pOTg2CKnBOrrdjuMfbIjGhiToJejvW2gFOzZqGCBgaDQYfwUkdmgqI9Dkj7ZXQedIfRZHvjMAPbE
SqEtmfJ1K9M7Xpn71pc+F0kxnaseog9yCd7ylQpabv/ZMHf0IpyuW163yOkXW/T2o4iLTwMRlDth
TkqHhUtMIquaFDpDbImdugZdWefkE5Oe2a6ImxzUUqoIKEv7unyRoPbk2nfRqOfPgArsL62OAIwY
xQcUWx1SohrrxJDq5KgkYfY0JuGwJA+ZO6Xh5EVfbMO9tShOxvITvywbAahRREkYehwKDoEJreqf
U15to51uTDmjyBRiT6V5BoPKSKA/Gp5gDnQlqwORoCiYLjpiIVc76Ye6x6IdFLRL3bSrMkSIXGA4
WFapmb4QSAPiP9zly3SBxpBl676bQECN8bfe+dKTI2EUkw3xygEqYXWATG4nyqlByG09L/e+Rh0g
CnYsmmDZB1arVkk93PjEv7U6qkxuE6e9Eak+TX2xKWbJIkwUrgdV2a++VY83gFCz8J+HnM2voDTC
wW1DAinxaqkankj9eBdFOVQLf1jrhXyMkXzTY/Ux9vblPOxwvPH2p3MtLPslCuokJN1yWOaqouSz
xmALy4T6ISrp84D+usHAgMI0ujUYjAPOvnpXwqe4UpiYzubBS2GMD02tN0bt3ubT9LlwXXRsnDSN
ztgMXm7GpXpIx8g/ulF/hR84R6H5PsY5ck6Nw5Cjqi96YdT4T6mVfCpqZSDu3Jp45NCnxaYkQR1K
2zPDwKx5tLJ4dFUov/8wl2MQeuyX4z9H5QcQFN06Ekayti15UqK7mfpy73v5t1E497pLMWnXpXEq
ycJGRubT2bcNf2yYZhavq2O3ICbKuiHek5QUnJLmVdg8ddJ4z4Ch2/iAYW/6upI3EoD+xjRb31rJ
UiHWsc/htcySJmybuNk6mBSeljEBAuI1VXBoa5z4AMlG/6Ca2vno2hNOitkb4l1s2cYNaXamEbnI
vRTkwMyPRhizeEkt/CpTD7soZmfHbeNi8tgpq+ZCKowPbq7k/RzJ8iZtkRS3BLlu9OQ4XLUV7IVS
dMk57j3jLhjs9iVPpbg01RS8AofV/mqZxuyM2GBuo8VnZDHXLNhZ6aziuOqkODB8JAMtE+fUqsh3
mJdE7lM7iGpH/lAy+5XZRs4a247IF4Yks7ebTZG9ut4yrp1IouLU2J53Ver4tKVBMu56NYy3vQPm
xOSy21qO8i65Lp1PMUCKlWOO+lYKl8pGNuIbSarz5FjDN0RbeG0g1QgZ3Rem3teTdSuqOgUFlOoz
SATnswmp6W6BDLftSEJsKiIgKN4xLZMB+xYgISt9sgUoWtetRD2LB8fvrdfCIxpqlWxo13M0U+y1
O98rUPtpbs9R7n0MBEAbpgCMUaOtq8Z6W7uD+1VDt5FgmILpZiafvuqklX5OxUwVIe/EVDyWxvRx
KGx7NYlE7iZN0R9gMmfA6j1EOZJjyr+yVTfk5o8yHuMLiXhOkiTvOSAGdjub/kbmQYBIOuG22UZ5
T2FtPrfaj0GGTAZrLGqCZpi22jXbWlt4dvXAlCRh6lBboDwKj04kL6ZTas0n0/bjNZOh4K6K21BU
vLocI9nA3bjeVi0zX7xbr65NSpTeH3+MjdGAF0GYMqv8rGza2YGdDvRxbbexAfKQT0RvUM1SrFn1
tCeMOqDOQTxhaOgdkOv9DVYH2CwAyKynhOXyK/KGHDTPY6YBNnwPpnG++g5wq7vMrWV1+/GKT7DK
JkW4+VdZLcI2T9yXQUwDrhDN7EC434ZCrmVBit6/Si3JMkA5kwZR+PbaD5t+fhw7BmGyQdMFMjEe
saYZhyGb/Y91M/SbUtSMqeVsHLNMFvem4wPjcYkE3jYTdzjTAFLkeTOvlpaKOV68mdgwPQ4xiaac
V15vl9/iTBfsV6wHovftstW2yiF2Ou7J0oPa+O1sflwW8cpr6bN0gkOtRnFGfeA1XzuG92Umh35q
8rLkhTaXN4h7HvPNXJ0NlmXe9EMNvwM5mp83MFAaXOvZGO06ChFnh/PQ6+o1ned2b0mfRHnXeR1v
5eYULz1Pm9JIqxvtyGI1RFH/msK0fhRe339if7hIQlf38wJaPEavt0c442GsI/k02ThJVd+oPXJV
Gsq4eyjzsbm3PNc61dz4h8maq0PHY/lUgic7B8rFbCRgam0dEs43mVkar0mLV6vJ+virqXxzr2wN
vmAx4U+YsiPwOY/R9FAm4FDA1hXDJm+n6AIFwd4WRsZoIvNhGHUtrzHsIjRa+cVS/PKdvrEpnoHK
DfLDwB5eqkCpDmOGQFN4kb5vdI2DxbtGgGVtPc5WkRxEV3SMqOhvVpO36EuJcLLvAeHgCxtGh+R/
/CXXFpqFRTK2z0Z9EKmbf8R/V6/drgk4ZvHaGqpZC13rG9OympPF0u5nN+9HGfoxgTjZJxeMWea1
9psrZp0yHg5gdcavsi/1k4XN8qaqCJjH1Q2mNX5vMv/rCEbE3RKo4SWumuqHqTsLu53Ii71T2/2N
g3kHocFMhk+q9ctlDXb2CqJOkJTL/kci5v42yhdzg4g7bdIGw5wovPTBdmFnOHmBSWQa0vshF7SS
XVYQmewt+v14zKJ7e+RR1IJaCM20tM7cX224+KZcZQua1xx47sHpO9AoIAj5xdrJ5wyC+MXo5HxT
knbdxWgkgKUaWDpJs2xZ0d0QjS/7rS3cnrVmjUFBmCRhMkScd96mYW3ICRZGNHwwalXc80nZic7O
+yq8sTGZEykQhXlD6hiXQIrqWLjikvjeXSLbj27a5esEty1sqURR4PjBPunBGYCCXJodyMHskizB
cANRYPncFT0j32wpXoIBo3QMMuHWy/BRSGvp4Bhh82m81Nw6bMC41cTZkMLAiQ2mh/4nu+pc0Fes
Kgc6mkqrCKdcltw5PsgkK9DJfolsiYjQF/ewXKbdGBfpNrVKJghLJW+tvFWnXJDCHuuo26StQ57U
xfPWz8m5tXyuq2kQ63QiZg/P4rq6KnPjS630+DkWE6rgXNdAu9ou+DpEU/RYgPV6HuMhD6u6Dr7F
SogfWZ4P9yz/ji6tmOpxw+Qr3zNRCEB/xDrYo/1fiyHfz+8bDlmFfqnz14Io/weDAR2JsqubMGiy
WyOBuxmYwdrIcvkl7adqfW1oiOTAVAgjq5rOjlUXSN4LCqmAlMMyv2zdFg3/zNTedjR41gewnp4W
MSh4NY1ym1U/eZaNCxenFT2t9m/UUrn7ynbYVO4M3Q8IO+4WIipPkwqNjkcghyCTmCBEqdSlZ/Fh
WCpWWUTE1296C+Nejun2QvOaqL2BCtWssGbKB7ZyD2ELZGqbdoFEXpsp5VSFojgkVamPg9fxvHZb
kuVcNt1r5w+1s/JsnmjaZeY5oIIfFtYRh0GMPY/tZc2aSQKUg1KIo5frbttNTXyYg6U/u0ME5hBq
ysCwjiUKxqjNT5EO5g1TM0Zv7b3DmnCMFNGKRHccxlcUof9ozU58EVm6PM2eaM9tMubJuhPu1YdX
Fvdz7uLbHMjhAMQpWC+OG8810OaVlYPzisf2ZA1jclcqxwmDiMIOEpqNnlbW+yxvNKTiScSnQiDN
M042QsxwcVj21fhR2ZO30mNgXod7OJ6UWb46qeffz7Msvk0aJ/haskNpWVyElLYwX1Mx2gh2hT/v
KHMhUJblj3m8IjjatOwGyqmg+mYPngFYEwCz6zl4VMSQf2pVXYJ/6uuvNP84ZbATxto+mOrbletV
OXii5ilLf1hdVYQA+OabufbqdlV5QX0vsQZerymQ+FY+eLdpdAdNekSPdfQjuHwsh0yHzeeUoTI/
TWcET0z18NZqs9jMIyYaz4sElE4Zqe8ApUDj5JZYHhWOzXU2F9OrdjAlWDI1v6L9Jg+MfhCGl6rE
ZVUZHxUEG6gZc4K5JB9wmrbUmr7j3WbsFwiR0Zvv5mjbz3HB+tC4zv0zjDOKCq9aTgJ3wd6EjrY2
qgYnj8lQBzwAjxDG4ApBJWWPtsEZHvFl2Cw3Nbo7y/CXh9jwvW3vTKTCYwiNDDoLHdpGLMKYlaWb
fB6phIpo2ow41jwGb2BivWFyea0YDT1Qej9NTmg4Zv0wK4pgbEIpp4y1LlxU7QDLwCt+GmOWnY65
1HcR7e+q6XIL8qnTo4pyhSQrpMD+0VZooqtqbMW9bzA4a5u5fzbsznt2VZfthkUznxXseuY31CCj
2Ce/x8neHl3dlN96l9LTgwhEz9j2O3Z8Z7wW6uC5KXrv1YiogqN63pFosTY5Hwh+Y2pP1HfY+43W
ileegSxEl5A8mJkwNjGwlFUiFV9WMHMlF774hHcpPtOMVA8WKBGkz/RacE7FsjLY8nIf+5lxXzVK
bUaJPS/Oq/yBBS2f/Rar7bxQ1snYyDfc/MG6iqqJUUqnzuliycfKvY42GyiA67zVHjYtPPD0UimE
03xMP8GkPlpj1dzQp6RnoQ3vZdA6DYesU98xeE0ujrC4O8yTnB+hKBs4iTvLZvKOAnqXlnieMAoY
5zyPcoRythTvleqq22rAzAKOCkJeCLFZDasWOYyKubVf3M5jx2YEW9dRMv5qzBNyXUcbBeEqAsuI
ycjlVmuOro2kidQ7xp+cGkeUKH222Vd+c1BRTSBxlk6yF3nstPvAQI2faPdWY1HQIXmJd6krKw/9
KIehomcTDBz0GSxtUPYqYiTPV/TxZwMd70ECzDp5LWbgIhMzblZAe6uupOyaptp/sjQyk6EsxgX8
twQFgiC/pACcGZ03DFF8hOunnDnOxIDGksORuGppo591TtiOU7FJZxfDXh3H5c5R0FXXGBYYsqSj
lT/3cfwiFxrmKxdoesEWi6xTpbTfi2AAuy7BFoVZNVv7QmZNsq68RJy52IMPop36u6nQ4EsMek3Y
TgV9iN9ZqNZe6uNIjnp/09mNe2SRb/scceonAjH9CnBb9wkxOcPd1WM0dvBohmUNVAbMjvsItAzs
FZvh2RfRTIgFUu3qsXj07e5iCyM69aNyNpMfLScpzeKjXkS0TqAsrROJUNimtgzHmLaTZjXDxlbq
L30KWGsNkvA6w7fTfWMKyL1wRLZViTsrQ/d5gmKXrHshljDyEhjBRiQuVmfAfMU0fJoVHz0DWNv2
C27spJXRepEJveGCibVAVjImGKGdPrEa2oA47djPbqBdAhRGcRf7dXTudVA9zrUoXquBNNKqMAd1
Q+KNUW+LgwhUU+ldR1AunqclNj87WJQuRRPNWDx4Y3imEPepBWwIJd/8nLbjcHbdgpfg3JsXoqHx
mmu8uDhBV97VzZRCPYy7bYu55hyUhbqM1BZHxveoznaTGyuHjo13B1P12DfVBoHAZ3ORkJdglFOY
znb8VFNYfdQaBXt2vOg8xHreprXnv+ZKpC8unuPvY+kPqxgHztpbwKXZkVtsg5zM0SqPC+8WOLL8
7MEeh6DD5s91PSsARX5aAWYlzf+s4mIxUGrRhY0Rh+4s2nLN1ME5oAhHL2aQ5vexA7pYN6n6xG7V
IgQpt3yNa6fC1OB2p9QY5b5lezMX1hLPSMuDueoNhESWzXBZCiP9VmBXfRJ+3p8HbTXHuXL0UZUL
VYDD29CYDDI20nJDchwTVvlSr2n/uu8jWNvTyHaOb+OQx5spg5CNGV0EawoWxTO9BZS5gV5Ew93j
yftKuF3wv4DAiDiLYqh5p32x8kC9Nip7oACc9u0ogJcxkviGKb09ZX2aHSIFbhhrH/cpb1nfhGIb
DMkXv65g1V1Zh0HrV1skuu7oIyeteZwyoWZf001L7GVddtgaM29yDiMplc+U8sn3AFfjs437NdkZ
gEOPph/zgvon4ueaSYIJPBfxU5yOzO87ywj2DoCWcJb8RUe6PoPBcdrRpFc3k03YZmrgoIey9wjW
eLKiHRIHY85gQs/l0m1oROSjVafM8Iiaxc5ofWntwP2gLa/bTz3godhTyZOlKtr/qRXIlBniTF0l
OM50PPCF9u50d7V6c8MPc4bdYZjgyIulXpVcvbtxgtINae3Ig95mjm4Dn8L8+MPwa1SSzkpypo0j
QaO6Vlzb1rR087rwh+RVidLdO9Xgb22s0MxjgnIPukmDEGJL0JrNWtOx5galCoJ2f2iuPRbCynwU
TT18iwI7eo4TkFmotEzsJunXr6xslluR4FCzp4Yvw5ytB+hbaCX2VQ9upubyVzUwX53rJdh1TpFe
Rjk445osyxLWqKlPMMHyVYL0vUc7f7UTy4GQz4MMfQVgnxNFSbkCkRgkm8UYir2dmmyysrGl4P+r
o/rIC8i+d/yE/05Yyn326j7/RP3ir2vTb8K/ruDfpjKTeN9HQbMvtNP9SBfcN/iaeVAWlYuRThtY
Tayx39imhVGrjyCcsnhxjapi7Fic0B7Y5op23dqsmeqX7w3j/VsvKLFrjsXIOKcvPapB33IYq7pF
/tQzB803GdMIUoIlE+KiczWDX8Y+9iqiGjqbos/3c2a452a89tGsejjm8Vzu085hcV8TM3zx5aQ+
LlIzu+QqZGJFWXRPJXHjd6r/qoJsYvWDajazYSRPkDUtf6Mlk/bJwc6YOnV/LmrM9j4msnAouUHa
LlaPxWR88nIqya7J7aMMzORYqaZ9npZkIrFRuPcxUaFj2bhVKM1u2qbpnNz/5XQDPbkr1b5dAJc6
tRFstZD+1vFQrJTG45taz7yfmMZ315hDFylMXA28yU1n1N03uChQm62MtISji2VexSVXmJR285mn
Q7mhdVm2JNCdsJ8LW6/+coXyCSo6AbGYXm95d1n3DhPLsy0S/yaBZ/8R179+jjHKhH8pzDdTZY7e
LqX62aUJGIa8pTH+C0Cj5wNrTfYTlry7NMJ/bHhztrHcdNwpGpldT7LoX+yD/0sv/xcPy9+llw/l
q/r3XPz1f/+v4HIg/+FaliQH6Lik34Mrp+pfkXjP/4cVCIIEJq5v/58R5P8JLjviHwKByUMFcx2i
zaST/ycS7/1Deib/0Ce97FpeQGj//yMS/7doBuGYfP7P4AdGs1GVqcDbJxaw8Us7vIfGwue+QY8E
tqLeg9u36USSI9wtM7qa7U3v2fwl/mOZIHQa4PoTFpOkYY70gPXT5E02LdWPn36+/0cO+JkUcKV1
/G+Y27At2ACSz79uOvuJhxEUS+b37C7ZBLZol3ttFRhWMXAIa2W6LF1YuU6Nh+j3f+zvf4P/WCPY
eixAGOOSZfGtwwTIN50YN8zMiqfff/6/Uw/+92SuJ/nTycigNnUa4AxBoHRvLAuj3ONopqZ3nv2u
nHaGXPDNkHjTD7//g786oTcrjUju6oHkKPuG80BOxyphbQaJoT5Rm9//gSva7e9+nusf/umMfIJr
Ztc77L/NWjkevZlwC4DT1k7OSImpfWP1WQ9huq3JvTPidy0WibElpvkDyci6XsZ/dwBvYENaXsH7
pCg39E4DGHf7GiGxfugMHig1TcxwfNXPkjUd5GhJUuGT9olwxL5dvIe5xRX6BjPA+7JAe8Y0OvqM
Th0Ubvj36g/n96sf8M1ToeJOHWFjsi2e0v2TyWraVcSI+D3EIw79zbOBFS3Ka0EFbzJHqe8mDIxz
aSjCN7+/OH5x8G+3EVbGyCghgS2Xd3L4YI21u5qiRb7vyfN252CDYgFSDtwMshZkB3MilR16iNzv
WjEpbP96F/90bdvTtdPLWUk/VXQd69nzEEBQrNkE8L7v583jwE5BVFStprqrZumhA7ZJ9wGMrvHj
fZ//5u5vfbOHHSr83UL2ccM+PAN0qsraP21Kv37O39x7V7TMz19QUGXMhmzy8xUiX7EdG8aBV++r
pcJaJW7wh8voV3/mzS3uuFXkj9qA99r12OhKryqRE0ornzZadeP0vlvNf3Mf097VKM5E0LSdLU9Z
g0RaSi94+v1v8auTeHMjj9nkWyNlBxHUSVETNtI5x+5c1R8z4WfTH76qX91xb27oxI915kvt79i9
SkC/WMxLEFvNu9ihwn67nrCK1Mz8afF2vazZP2diaHphFKQ3v/+OfnH0bxcT9oOs6Lc9bzewlPip
Q7LYuL0h3wUE4+jf3M+9cso5n1N/57ZDxm8wX1kirTmr5V9V97/BqH6uVX51/G/u5ywwRB1MfPuB
VdTlgVRFOWIPl3jG3vcFXS+un55I0p6d1mKXyy5oE/VB+m17N6m4nv9w/Nfj/Jv7+S2MqcDBJiCq
EOZkPVf0IIui7j+QxQ7MIysPArw3ceV4h/edy5u7Ws4NbEZTyB1g4+6aaXCmYJVk2CDfdz+/JfRO
LOnxEDzlLmNQ6B6YnA0+ZkyXof/vz8D/xdf15pae4zQ2i5HrqY5m3YRp7Eh5VxjL4B1jxJPr3jZ7
Lj8xYSLch+ul/MM396uaR765y9llEUlc8Tx3c3rTY2K0uI9WSxZQ1vndmLrsQ8L7hU058XSxJUbC
aMdzkRwfB7Pz+j+c/y8u97e43znyDMkwIiLlYvSho0aYBDJ3/nAxWtev8W+uxre8XzF0k6rtOtg5
5tJUm4XxJ+GPaFmY/wYYWi5xW1Q/tOGOxd4lXC1usYLZ5Y0tfT/95Ge2EH84lF+d6JsHh1+mQlcj
C680kraDtBp8B30yvmtTvQCP9e93dd6wUIaxh9w1hoZb0Vku0TXHj19/f5n+6ujfPDRYjOX5aRq7
u1hP/ovgVXrbmkbxvmf2f0B+nbhMDUMGO5HTyaxxKjCo6lWDX+f3h/+Lu+wt55dh6ywQ9vxdh53G
Pvhu05hfJ21xx2HbAjCEAKZhDyyejr8h6aAp/f4P/+p7s//9Z3HGMuciaryd50dFv9KY+wjh9S4T
8/f9gTfPj4WUXN17jUTmE9bGmzFdL15lhO/79DcPCS8KTEx207Jr+7jbLSCucGbq9A/PoF98OW9h
wJ5lJsZ0xXSktirWNo6eMJor+30X1VseMF1PBVmzWnY2fSPRNetjGbt/qlp/dehv7mbL0yVxunjZ
ocF3N/1cMm7JWQr4rn3fuGXf3M5J2nfaYXvEzoiK4MCmXngJcBZ37/pZ33KBHT0I3WV8eseqCyI4
kg0uBGPed82/BQOz9W3xB8nPanQ2dgKnH1jyKt33XfDizSsf1bwxx6hddrWl8m0blDiRhLtsf//N
XJ9nf/O+EG/u1zISybIATd6NhvhO25kNW7fLdLnrwHa88wze3LJsXxvYORqNO4cb9yHoqhT9tsre
146LN7csky7HHWFc7ipXeAc/ILSSMtF537G7Vwnnp+LR6gq2Hy1pv4vb3D2pvJCYp/P3HfpbSjAv
6ijL/puzM2uSG4XW7S9SBAIJSa9SZqrmctnl8UVhu7s1ABpAaPr158u+58Hm2O24vDocpAqxAcHe
a4VsLqehA1dOxxSl/s0mGr/ZzAUFx1WNYpsDxzwjpKewj9Tzg0XOv19QRU7I4nw0WELbzReNi3vz
jq1Iq32OdQpUyX+Pzd/MOS4wWCCvE+XqdMOWEFRfMcaf92zv/zDwf9f49d9/eLFxB1QEbugX8FGa
MGcGpqkpy6znoztBy8YO6kpUVqDng8+aYn/XZ1vl+Vrpz48uxkMHgeH/++hIyEaOLViano/uRmsM
l2SKsmGozXFoTK+tG/+OcaJVkAVlI0jCRj1dhlyFVAAcyMG19BoxzInWBnX5Ay4f0XpE/57aSF7q
tvY82WLXvdYPI0ZsSqZtjcZxc65KmWTwq+HK2m9vwJwFdptZUsldLGcU9wKiBeRAjqyZ2W+JYk6s
qmakKIAgSGxfQCxam/Zvi+Qmz1539srIsAUFpMEdLMQYwFNE8WfUGlDPxp04JVWsoawK5nMyAZxq
tvarsYfxbNwJ0wlQvA47YXvueAagWQeEl9VAbfqNRvrzgElYF9RtgHKBJLPho8H1CABItfS6oqLX
q7Ufh+NmI9pHaLk8QoAY86NPOYzLcwC3rt/jO6FKpy1TFpkN5R6hcgAZq2Ncjiudv3s1T51YDduK
os5IYWWtjLzLOhOejOh2v80wdYLVasgE4cyz5Zwx0GHpi4nYi9+Du5Fq9g4gx2Au2yZ4wvT4eae4
M/dr24nTrG1VEvbJXHagd55sE79C7fa/dO7/35O2K5/8xxEDTlGgs9TaMkDGQYFKr4cEQkXPJ3fi
FNfCK1yaaXDu5fYXFHofaax8xAExpU6Upu1aB1iv9xLNGiDQKLICgLhgtd/US504XeCHb0SkZyDh
MvIJuZVdm5v2CP12GtQJVIvabyg0AdNQ8HWehi351rRj5dntTpBWKbCXS6tRgL5rZAupEY8u/nTz
en13v/g4uBLJfxwwAEZFV5nxXAKAnz2Cxxs+SrAwPnqN9dAJUTrDXDrrFsOxuTru1fopSVu/V/ov
Qf+HtfqIhqyrGvBidbywHMi/z3JK3/g9txOj0RptyN5E20FnXiO7P8aR8TFqIUfWidBhrWCkZDWQ
SCB6oKC0emgP4nk+8K8M64c+CcNxTI6ABmdOsmcUDH9O9S791opr2siPIyUA/gmzOfoEJbEvKOK/
VADT+nW3E52o6NvZhgP883AsN3ql91Hst4L+e4b6Q4eMezzzAQSJkivkjg9b2evK75r130PoH5pu
oTJtrMVDj+o9SGBFl3zw6g3ihKTMOo0iaLzEqBHfUIv4kv7RRPKbaCdOPFqIDZGhyOdyN134euwz
LTvLzMnvwZ1Vk/XV1ndthpr6AKkEtBc3WZV98mvbiUghWxMnKJo7xy12twHhX2FV9FzYiBOTGNjT
BDfyXAKaveWxiQKQfpLFL3CIs2ymQD7MMEsG54m/Qx5milNsvz5xIrKpmymamn0ubYpkjpUZsNsm
/urXuBOTK+679r0HthmM6ZtV4m5/YmA2+TXurJfaWiICFI+cUVH3htnxewvzsmevOMslUtR2MqWw
+GjF3sRoe7OLX9th5oRmuLYJqupDHBtTRh5sWnd3U4Q6NZ9eQbbdzzNsYyL4zGOLgRIfHPWy3XuU
OnptsAC2/7ntDZnLq8gQ+SgZnLuCRBWHkB07oNZrC4SEwJ9/YFxVVOGuZi7raPwarMtHXD689+sX
JzwXxogG2DA4W4vKKNAJ2pylNPHaR4SZE566WRKcR2948G17Ywdyty2TX4SGmROhnUpQJwGIR5kK
9iiRcHhOkVLr2eNOhNoamNrMLjPIm/IlCiRYyY3XJiXM3PiErxwkXWVKSmOKLOpQF0jH/cfvdToB
uuNGwaRqNshm4J9rs921SfzOq2k3sWqDilekNNDlHsI8IMEHuvTg6HptU0D6/3mID/Hag2OO1nGF
dADJNDyhlOtPOQbX4fZ/N+Khm1RlRxQcNuEKBhJybSC6sTq4Dxayv/XrGSc814BhVows3uiy/2Ww
g9tM+s2vaSc8Zyw8zcgHU4Ix/xYFpbdEKb9x6CZSLVUqeCcjXR7L1JyXFVDeQPbf/Z7bCc72iCqj
N2HKDCB3Ee1PKDL8w7bz+qf/6mU6obnCrCfBbdNlo66kK53w7nHiAMiuKLXcC7/nd4I0Fv3WiyHW
pWzZF/AxPgajePVr2gnRDRmPkieVRvwv5mYBmTAPQSUtvVp3s6Vq2sSthju7RNbrRwUvdh4F4we/
tp0YbbZpFBpMzzIGc35F1ZPdr+xeicILvx9wFtKoqevUphJDcgteWkVf28nvWzxMnBhFtdqED2Y0
Xe0Z4GTtc8W41zVUmDgxKtO9UhBe6JJVCmhiFCm+hGA9e2X6hm5+FE0WgsJ/jMSKoHJk11PJIs/s
NJQn/Dzrqq0KZmjBdNkvKBYmC5BHK0Twfm/TCdRZR9ZGcNWWmB7vl50C27D5xVDihGe21hJFMbUu
kwqkTUij4G4CBNnvuZ0AzTBKyEaFBr11eQM6w4Mms99zu9lLusXtBF+DqQS5+CPqeV+kmLw+4kI3
c6naIiXqsdMlR8+gzA9Q1+nKD/LqE+5E5gxsJpg32YR7G6BbNPCcNsje+7XthCYh+M7qYzKVdYs6
uXzFQcXZkoB7dowTnl2XISutA7cG1e6qSC3nb1E9e3i+0ejnCFq6mFfItZvKA/awIjTRE1ZSv9tz
YAR/btwGfTrEG1hwZoAcU2Cu3YWBNAWyqT8sptfH/MViyp0YRS4wgQWjR9/XQAwXPQ7PyqqKJr97
hJA7gboLa1MNt0eZBkZMxbKO6h+bAW7kF6uuexxFhSRaAXAqdbMbUFSAaUAPxRevkekmHIF0vqVk
IWNpJQeRFJWOBSxwnvOjm3A0S2TgAUI+liYC4ACITCq+in1DJbHf0zsxu7UACK0b+mZouiFvZ/V+
k6HfmufmG0k6oHYzseh3sPtvdkPMZZWo6PZ7cidkF7awfZTrCBFIfHwkQ1XfREkKm5Rf807MMsyT
Md3xWrO+AuQzsSkDVgqo0MnzB5y4xWWcABxnQc8zs95qnb5vJul3Ng824c+TQiIURY6xHsskmt+1
tXlZxfzOr2OcaK2rfWVS1hCr9dmXfljDvIkAOvJr3FlWJxyZp4FVQDDrLv0CR9AG0rRa/IaMm2g0
k2DbDwZuIiI1yzlSX/JgD5Kz17O7mUZ6D3BHL9F6vOw2j8PxTvR/ymL6N4P6F3Owm2Y0tQBWgYY7
lAsXdQWqIKqkC5K0mwClK6sFSrf39Z1VRt4yA7RdOTewEL6ixC2Z3kRZbPS7LFH8RuBecrjpRA+6
VoLq6OqpBjyErDnoQxMYVxMNbEH2qRdfh6YB8RxgoRZarBhn7edktJtFkTJOyQqOW+rt1k5B2pU0
2Zrotho6GONCgtOETwEye3dgJTsDdE+yoc1VtvMBbk8GHDSR9LAXUBm342QWxSD5SKKoejNHPOi+
mTCepjI9aLYA24+/9zTOB+S3BDiMok8oyqvhAa3tTR0ONcD6aY+6MNBI6TuaZuCUUohO4BPUR0mG
LIXyTsklAi47ghZ9SdYIR9iygQ4NmlcQZ8mSZXuRQuWZwFPbAgEPSH+X3UoWzlEJkgQsJzETy+1x
BOpJ9wuJINZcwI3oKl0d72QICorfLsTN9gLGxnJh2VDyGF4sTJ45rVnmF1pupheLqh0bSTmWDVd/
V5F4VyWt53M7c+WCm5hNUjx3bKvSZPKuikO/w0HXCx8vyEwJcYJUosB3Ayo2E3kmw8GzT5xpUpOa
wXsbjiVoLx2setM/vNOvftOBM092KG9d+oQMpd3t+IRqsPYGFBXlOZU5E2XDW2J7yk1ZaxE9RNi/
IvPfzp+9nt3N8dKqXpZlXIZSpLX9oFOgfrXqIffzaz79eXWa+hZ+giMbygyHyuAYdQ8g2fhVmoVu
khdBCMdRCmXSDm01MGdk7cptAgfT7yvHTfMK+xY8bIYRyWsYL85AZtkjT4JYTCe/3nE2NrOCtiEA
qAjmTvkPZB93cWD8KjpC5kTqaCEOn4BvKRuSIY9sNgk4T4Bj03/8nt3Z1CzxdLDF0rEEpPmAHGAA
ZrXAaQdcEn4/4EQs0J0yhIcIGwQSRrlN1u7ctq3nBsHN9xqTteqOGks47mgAMrchL8ZgJX7Hbldh
/Y8X+CtBqXTc9gOqaqW842wB4odPwGD6jUw32wtwwBqJTPByxL1N7pqegSMGQJHfUbCb7QXNx3Qo
g/0qjrK22woE8RL8k8Rv0FPnO4QyabP2ujp1rQKhaoXu3M5wS3mNGuqcHoQ63OyG72RYynp4GZFt
/vehLOTsfs07ERtT1ncN7MVlzCFFgmO9B4CyWtf4D3eHv6mrC6kTtqhtrSouU3DgZcj06yjaBaid
pKcj9FND8IqCs6cgyGR3wi5OZGDp42P0AstdPHi+fSewURTMie2w/1yBJE+LQHUAUKgGSFO/z2g3
QYwTBgjfdJ2Zqjms7lVbo+5sn3ZYRfxekrMeH8RqlNdSwO1YCKAuBN9rlHciWjw3WNQJb24OeLMp
fmC3FGnLh/2I7P3vXg/vZonJWe1zZg9YZnRvCoB6/jlmmKn8GneWY7jUQ2OA4C6xt73AqnNHqfE7
AnBzxFQQkHoFQaScr3xK8Jxw1bAeb/2e24nquZEgva4LDGVWp9DjwrKi4tZzqXTzxNakHfoeb7Rs
9RZ8U93KvusAy43fszsRbbqoB1sL4mfstZ6S5biXU/3Fr2knVOsN94xQHfSl2WgDvjEMSzUA836L
WOguwBDKpYtgqmQihc65S9PprgFku/ELUzdhLMq2gfGeqDKJ+w4uqPRGRMBn+3WNE6J67IHZyiBr
yqJmfTBaRTCRdsvLf7d+ne5/8Y3u5o1lq9iXFRKDUh7RhC0/MXV2liQchjPHV13vt8dyc8jSnVcp
ZDJDSSybx7yJ5+4aWiQb/NZi4qzFKmjNBAonxmZM39mZXAHPfsOeOCELkgW8ShrPjtO1+NRqHOUf
Fu6e/34B1+D51Qtw1uEegzEQyAoEAVBXb5c9GN/1YPL5rVBuGplsYewl1MjrHJy+jAqqubmNU89O
d6J2xOkCqVQvcRmOU4lhSl+CqG49O8YJWrsDwA0brUSGABBOBYoPp88HKNKLZ/vO2gogTVWNAOaV
h06+4ezoESzuj37v1AnZaCG4rUaFIIpWB7inJmOXv1c2+aE3iJtQ1uLzrW+qa7ePaYUDR5PewkVi
vYY7cRPKBgqW5wFdXlnBt3eOQ3D7gFTxW6GIm1KW8SPZY4PzNzB8Q6BxW+QjFPCCdovX4QtxU8rS
Za1G7GxlGTZ8h2iBkDcD6vne+rxZkjnRuvMWJ1zrFJzqK5rwriMheaJ0jO0fnp5dG/q/0wFxE8t4
xIBe5xZDh9tYPU9h2Nsb6KAmfcGHmKWXOIu4OU0xmJwPwY6vgocx6Sb1meLD+WI5hUwnCvY4z44K
0lO+B0I8qz6GqFdNINQWR91Ux7ehghD+0gNbPQAM3G3fAYmM7pexm+/2tlkurLIrmgADo8mJaqPj
tQlR3/IirpyK175NR8DAbRKBRAv6etEQZH4+dWMTHCf8b9M+MloNi9dGkrgJcchrnOi1IPlcV2H3
tGQie6Atrf0WWOIix4ZAxANOR0VJN/I3p9NLFtZv/IaLM8fgW3NXAV9FyQ7k2Uoa3dLB/AmkcV1/
fjVUnFnG2gByBbOJcrpqm261OeR6ynZkPZxWfCHUtzzjsvE6XSNuklw4ZdADLrEoA4DMz5FY5eUY
Zf3eq5/cJLlmh2WeaQZi/BA1JyjtP84d/VM//Sak3CS5EBppK7QVJZe2fYes6ug5bert69aFwR9O
Nn/3E84WgVRZUtNxEmezMcFPzTzpqYXcD4ft0J+iou0PH9W/eeXp9fd/KB9AekJtFw5ecw28vrjY
eAuRHQZAfasOmKKR0e13qkTcJDoIgTdVaYlO62mARDf+EROR5wKWOvuGAMARHAT0ogxxHTez9TKz
8A8T9O/ehLNrSBhyOQ/U4MIxOiVwBEsTX2B9wb0/r+HL8souIKkT1zHa5m2bBMB0ACSIWvf6UzZB
TOgXDU5gmz2bWuD5uzJJ4vmCnGv45prQ72MFOPufxxBcK1dmbtiUbZRGl3HZ1SnNWq/vOOJCxwgf
4aaB4eEULu0dqRiczNyvz13g2M6INMOMpiEdgcRvusCJ7fV9SNwcuh3UtdZkojpB63mfxMH9xP1O
8cC7/bm3kVZI4Bpoq9PYrdNdZ8xcBjF75zVQ3BS6Cn69ZWcBBntYm/M46ijfMxl5fTsQN4eOZELD
jRK0ZdKa8R5Zrx+neveDwxKXJ1ZzeDUWattS7lReLMD+N5BP+6WiEjeNDt4L3Kco3ZZt102nsUkf
gkSbs1+vO+G5dWSyhg3ZaVZRu10gH3w/aiH8DhWJm0rXDGCxy6jPTv0yPQkJr6Ue/BZxN5Vub7at
VjU2UnK2bd7bnkBWF/9h5v31hyxxM+kWZOcfqPBDEJllgMlDFyMHUdirz12q1wFIj1nmsUXVktqL
vh6HKa90n/klpBHuhGmmYDFJRAxNbTQcNE8lHM7DJlq/Okjigr0s7ytoxVl2UpDzbOIFWQB/6Jl/
yzR/sQ10c+kgzAwBp6qbMtwDttyTFkInUP8BDn0FKWkoW6hiWJ5Mi4rPHKdrazHNIl6A4xz5fpls
RqBuH8OaflUJdPUlbJ1t4nUCT9wsvC2YQnA35uvnkp7r25aR1J4bI0B39xsXzkIM59fM07BJYHFo
OCaovbN90cQ8ZH7fHm4enp6FPZZqtGc7NONZpdEK323kddIMXunPiwO2bDEbGez04ZX7tcYTKrWj
xCu/mrhZeGMCr28Fpd15sWA3Q6kz5YOkfjl+IEv+/OhRY1ENb3v4FbpwLBhsipAgyG9eb9VNwhtE
mhLCYMFbaKPyNAhQwLVFxG9dc6FfNXJNSRSw+TwgsyYfhK6fZMLmD37Pfp0ef9iiR+s4spBP8znI
cOsRiQMywD327Bhn49zqNRxwETvDPZ7QN73axDdOjsRvG+Qm4B1xs06zXcy577mE8taCCBNVftQT
EjuhKrOZHSyFnKhNNn2Jqxl88UD43bETl/bFVsoOCdXVmUH7goyr+RXl1dsf5tjfLG1uDp5dJyCz
kt2cd5ggYc0SukiE517FTcGLheUBm9DrhwKuZZ33f4iG8sVrNLopeMExqqmSsMLVqJ45ZStc6JiP
/S7viZv7daAMomoXbKySkX4zir1TDRx2fk/urMiNwpHyMEb23BJoPreRVueqQhrdf7d+beUXi2bk
RCmcJRMVA0svvJLx8gZ6HBj3dk6lvkR6xCr43z/zu4HjxGu1sCoKO/wRAKLDgkwhsuo365cJRiL6
81QzNlUyzxytQ38GVSfSwIps2P/ye3QnXKFugZLlgI5u3CDxaxUkuUZVfgtf5GyhIQ8js4pjfV6E
XS6qgTIMAOPDb+VzM8F2xTg/9KrPc3PIS2jE+yPsYr9X6tK+jkZFx4CznvOYNkmh5NYVSEn1S/sn
biJYn+zJnKTVeA4UhKLdMfYw6+x+5CbipoFVUSR12PHx3M5TUxyxkkUKTP7Ja8T8e6T9w8pnwx1H
zrpOYRfqj9eDjNuHjvR/4tb/JpTcLLCKrWtokax8jnWIepTrhmMEKMVvtmFOoMJwg+PqPcsuUYCj
8yX4Psj+1a9bnCgVIQ0r+DOSCzhflcyXA9mJc7OZT37NO3EayoENB9HZJR5VjwTcbuPNAw9ln/rF
qpsBNprUYhc/ZpfMhHmX0TtJPHdibvIXQFzTvFM0rSIsf9d8iN4vIRGK+p/nRsgg2qpJpuxyXNFH
Yg2jImrS1W+4uJlfHZHNfMDZfQKF66bX4xt8Dv9hZfrNOHfTvrCzwTZJqejEkf7Q9cFD1LcvXkPF
5XzFwAg1mvXRiXKrwjIaJequm1XZ937tX/+kHyaAfoQmT9ohuURDCAX7EZno7lqq9yee4PXb4heL
tsv7agMxRula8QvsbuZmrpZFPZmE1PUZdapJdQvf4to8zkf154/r/2d2+tWPOuGb7LTql26S+Gzd
1n4rQtlKOp6FQNTJS1NtQkL2p6CryXv42YZ863bdJ7eDHHmjLviw7oTK5SGW/bap9qD6ytiKtLue
IKVV5Azi8XWFYFmP04PgYTo+LqZaQ367BfDRi1wf8iqLJyxrGdTpczJiIzRAMD3CATsN9ddRN8qG
eSSSVt2yQwD3DHPtGCb1aZ+WVcNjzLrtHRByK2TBsYDiB5jvvd1MDy+5DXiUZzvQ8OImHAUH+l7h
zHKGAbLV0uIBTTL070eq8CHTJV36jxoV/lnbKVpOHOm+LLfoIVEsy0rb8tih8L6aZZnpvw44tE1s
vumQhGsep7xuPvdtJLLvqoYRbkEh5zFolYP21e2frkl6N+Oh9i3vAY0yxbq2JhSnBIWT1fnAlQ09
B7TaTFGlGGlZsfB1j9WJLkdM7sN04dmlje2hUBc2DfsNLAF9kfBx4Y8dsW16Ii1bGUyqfMIuLIX8
NVUA4ObbVPOpR/4mzJ31ac7wvZ8UOCHZIBee9dTrJE8pT1A3srRlFSXYNmIu4cre4W0N0MrrFDu7
HC5zqU4Wftov06z4ad2PLflu22Nnl1EPsXg6NE35h2aCTOOJzRVjD0fVpLY+yQM1KtElW20IIsLB
EysfUaGR4n2NbTvi4WpyZLW9EFCNsRtTZDjEzc7Ztn6bUtUOdQHvatLcJqhAyl7DLdkMxMt9BJNY
nQZXDKS0sl8DVLEcSNoCQSexiz3veJdQqdMYB2n0los+bXLBRXbhounhw91WpXGasgdmue4sF3NP
rBHnVWOOeuJDbbvXbaN1n2I4DNReOhabrRjqJqKgxDa7POG7pkk/pzPrh/tsO/Dh18TEbjpfxxmH
+XmWxgnFDmqeGWNFFjPWvYQi1fwCwIrY7nu6hjjVJjPYageumeelRu0W2Q2HabThgKwRab9RGaBm
Ri9JNL5LYhWmp6YycfcN3z4pLOVImRoge+/iwTwJS2r+ivSsSV26Ha7oUzbAVnp3xAEVD2GziuOv
tpeDRcWMDoboaULQNud+hB/3dlRhN31sApUSiulN1DzOEwUX7hOZZxF+i7qqSve8qjNVl+u6LJCT
Qms/fOpWvscFmPcE1ej1ysIMaOeYy+/VvNaQKItJpN9ixqfxI6rLj6bA7RLWLtR5DPsjsvoM3Jd0
CKLvQ6eX4xYuxX1/FQcJw2KEOFN97yIM85ta0ONpzkh9IXRKu+dU24SfSdqOzdtJNNvxZkWBBw1w
Ew1uQHq6koj5rVlnyNoFbm6a+45PbC+HoZNVOdEs1Pd2yhJadBGL6OeU0yj7K1xF9YQS8uAO10jH
d5S2qLxbY2jrAQgKTlt7pFCcA31+3AAexD7BERtlp1Gi0vEFkm3ZP4XwRoa30K/b/RxMTbfdZBBp
8zLhmyAfCa9E9RYecIhMx30OwETsSGZQRKM4RH7LYWL9aMgxk1s28lG+h7ijGp5tnCXNhTRiSE7z
1i2YO9c41c0F+dOhfpyyhX+XYAL0RYUjw/W52YjGVNIM23rm8TDr+kRwW7Xciw6A40tV2xHlNUGy
1FA/myy6VVftPRyYgebfmiaDCL7ujZgh9ezDikB0FLHt1khl5tO8UhKcIN6mYd7LYx0/sznDE5xi
UofAGW54ijaojc67LTD9ub8ieXIA7Q7xNK0oTDvHo16/ULKvHHq1ugeXEyoI/ojtUv13hRBOik42
VBVcrfHwcZ/gZwTgSEEeaqCKP472dp1RJfu6w0+nq7yZ5mTDfH+M6zDk3Yxles1x4r2Y76tdWPwB
Cg6NBUGAVpO9hYXZXF/kOFt9jjOOm85zv1IV56j97ONSZmEmzstSM8iP63BOj/t1MzVOLTZorLIb
Uu3YI6KSrWluDSxrQX5AsR684zG0uqcm4jY4GbKE2SnZj6P7oAlEwzfLfKxZadUQVKdppdX+wCDL
eUNC07XvcHJEd5G3Us7ZBdT4er7LBL5gnnYciaWXSMB3fpqrKp6Q5x0124OqSSeK4dDhXMA2nwSo
W9CmaldUz11lsTMRCsUYfTTPb9oNF1Q3A66Mu6cBpLt2ypc9gkAHXPF8WnUW3oYsM/NzbKag/0rb
LZUPXDKDMdY3SjZ/MZkeGAkKyDZzHuq0hRr+OLbuHCsRmfdcLE11Z+q2Y7coouXy0WoKwdcZ05Hk
J3iZWPX3AVQymOam6eIbM7R1jdxmVGBhjKTgKN013byPN2OnGHKGKXKIydmMsB7my7z39B1+M/2w
hM28fZGAxqMmPaPNEEFQi7+rCDA/VcVWjdu7jvKZ3aTZiFqXuO+RrKoWnQbFPtoZSjk9QLY+BksS
FrhQSGGiNzyOn7d1r9uboKcRbo5aONbtq1LH0N8hdbc5sCvqj+07Vg3TCzBSCQlfrjc1DL7fZkqO
xwOZTspgJj726jbt8OoBmuWwmz2smJCnZ9gvjL4lc5NBqjzzLL6u3FsDJkCNbjQmnzNEOQGvrj5s
XUztuu8vLNtklsOalvJLEinMb7lga6efyRym09dDmzHqcgndcny7R4zAhYvR33zqzAYFDf5INlTP
Asdh69tUoBPvDtppSLKZjecbrP/BWKNzqVrO65Eka43N0zwceJm6Xi7LKgL1Pgn3Wb1Z0GfL3dQh
LfS5W9qmLaKuGcynbUxo/FlBlpyqHIQwAvt2KJms/+rBTCVvQK2Psq9DxDPxZZKToPi+AhCRFaqj
XQIt/Wx27N9gY+ZDPgV2x1IoNywf2O0BGcuDeElOBpCGYUeOXhJ8A1V+jwqCRb27Pewk4GLG+D4L
skpetBBHT4VK+uhjTJEXUbA9rboC36JRAiPikNiSyiTmS842oqansZkalByHwHdeRsjKh0emxhWu
Zo4KrK/dMEEkfBU0L89hTzT4u7hnzV6hel+byyJhynkz0YZ9Sg0sLycTVTgKSKHm5U97P1bJhehu
pc+4f2L9WykSc9yHXT8NmDAjxAbS4pGolpYCEFX9WCmZjVuRRlH9ZkfmS1BsvFXLW3OsEwqiUfdK
1wIYw0oUSRa247MwOGPKG1XL6QxPOzbRF5Sohee0Yn1/0qSieBNtI8PHyI5XkyuEw9j8pEitbOoi
S5eYnpSdSGhzcWz7xy6VoCblh0LV4uuI4jb2oTZ8eNC9xY6raOouKMIOVLi9wOy+5MnK2fyRWmAP
bmq+jljvk41gm85QwDvOcM5HwXzb4hHIix36OSmgPplOYm9sX4oNof45JnpdLjQRMoSZRAN5FkYt
S0+wHsd9blh4XDIsRusMIXPVmSeL1KmsLxRXiXwQptqf0/0qQD30we5NmgpyTmGw2bCMYstx0keE
aX+VS1DfCt7H86uVVbi87bUNC9yRTPTLLqt1Kaq1iW6wXYM1U6CKZsBJe663rrlp5hFgjQh11Vhs
WXEcczbmA2RI/DRD9X1TYz/wcVUJu6+BUlI5z7rJFE1IeQ1m60jzYYg6fpeu9f5XhOqf7pEidFR5
dObIHqeA6jdkBeIVn0Bsfqg5/PDYO4WRfrMEI9J25y0pOMrIH3Gfg2JtyEsZaOQoQ37cdUrfD2tQ
nwXtuMiV2ub7RcjsuV5B0D8JDOMi3uxa0KZqb6Ioyh4sr/e7Otzkl71euncZk7poCX+RsVbv4y7r
s7wmo0HaiZVCTPkGg/lq8hq73f2yQ1W33/CF1h94uI13c7en2QnDmRfqsMd26XUX3+1IX4zer0Ga
vKvlyoBlp9BqBzeVSpZV5hVGbooy+b0hf7Vztc/v45jzPV9ataVI5QyXdT+1Vx7Ardy3A9iUVIf7
CLPuNBmK75iWDd2p5ksY3C1hhGpslJWu5E43YZU9mWAz82VBnT/5cHBJeZHt0TLf22iM6y/Yuarp
HM80oDdjO7bRQ7ctErLXul9kvoajTj8wK0fyPDHLxjMwDXsPJIHhze0QLJn8HDRwCXdFvLdxeyKm
a+bcxi22otlsk7bQEnuUNa9YwJjM93i37fctjdn0sGzDcnyDlGrFdqiZ0xijWyK24jHvUDDUnUHR
qWipU9l2L1uIb//z0ENqfpkTzDsnfNHUye10Tb87T4mi7BlFNV18j/xZFp7CbIuz2xBlU9s/LZKx
1bM1czqSYs/qpbkzk2GE5wCKpLgePToq9xd8GicUX8FI2fwf6r5sOW5j2/JXbvgdvkAmckDEPecB
QKEGTuIgSuQLQhQpzMgEMoEE8PW9yj63W+K1rT6OfunwFHKRVSgMmXuvvYbtwpjWYF0oe+GCK93h
kbxv0Ky6p4Y10TFUGJFRg7z4p8DQxnvuMGBFm7wohsRFgNBlgrsDxVKcTzNWdzNOSzp3xSg/cWj6
7aN0WNs/GzNEpE6ZGDzsV3nPvPmeu61eitgjRNDY2nzskiinLbk2m1zWbyHk/u3rWEHNtpM1Ygvv
1rZcIhgOMDV+QMYza5ZdP8PddR9VHlEfOJ4yrIg+HQeJ5alcBMDCsoes+VBTv3QH2pSN36XhNqIE
iFvOeQEbeIX+AxVfPSTrrM+1CGJcrLut7TgWbh81RTM+tsZTc6Zqz0ZHY6KJ4YptkRvTgbTL/NxE
DFokXjaRebauGeZMF37nJVEzBRfVUOQ8GTAIt5drXYcFLomoIAY0QNmTUc8DitKBw07mcdrCSEIg
PeSXqiDD3uWLvBsoWS2qA7Zt+mZt2zYekQ0aQxRWTBT5YrJW2eokW5MCcarTcaMGDVoZTSI21ilE
xNvJOnMrAifKbzOiTeRua3y/TLk776txYZAxcdh4x15WBOWdk+6VF+UnxDGHPExMu9Ue6tHV9/bL
hjt4jx0/ECeLxb7+Em1VmWKPD/MbRcy4q7xhmzBT9XLviPqW2sQHjmhiT9ohT2CvRD/S2YJ/Nruy
0MeoPO8YOFs2gLurUlWCHUl3jwwQvp/VZdnbVHuscrt5gZABTZ8Hfd0myqC6lrXz0TBXa3MNHvh0
bPOK93gi8+mkfAAdVxEpLDlOuW2fJYoVd903zpzsIPq2TOW6LgljWDgAxRT5M2wv6iotOqydVT02
V9b6KOA2+JC4YytkmehtRS4J1B/+oRIjba8GS017NeaTuZi0VvUXMi6y2SnZjA9oOumu8yg0Izge
Lo/rJhBI1i6he2QwI3kbCfeRSw77jQo3MeqMuHWiyyhSp6dkQHmvEonB5oxoPLkA3cW6aZJhGJek
ndAxorDR0ZJA8bIWcVDi5h3WhrSJBlEGFF34i5ArFfUW8Ir1tqg7CTez8vPi5mG73MJlrT/C5kOR
y45XU2USS2ddXSgJGg0s1JYlRbC5mhAdHd4QRBimsxJLDd14jqjeHvu8uA1KiuY1N2iNYo7ou9NW
594CeuHQbmmDkSMr4txCRPQ17xHNcSQNSuc4hzZfvikLEAJ7Fmp+RPMtPibOm8XyduXJSNl7DCfI
eOkg+25vRofIyOtwghtPIuWo3U2H2dFLuPUebG4KZstPpSqgLWqs1i1oU1340JHIVjHSWsvYNYiU
QMeM6DysfbP+VFboEYHImawx0xrEWCOWvIo3IHcsbQQvy/ZidQJtZgw5TvCMAruniUIjOt+sutjc
ra8HT3x2+dBPN9NcRdVJllHRVbtuypvqOBflEpRYbwn71jhUk8/NWjgU2FukYSrcqGH7CJy1A1do
RkPeLfGCvXw8LLVxeLLJ8EhoSTNA4sEFtOjYSCSDI3TcOz6Jj3geXLuLSlvCKEUG/XLp5NQ3T65D
AxuPIzC2q8AjvH9DbnzUpI3KR/Lgka2br1cfXcl1rhCIdSsBQJHf2u7pWhtK+2+sN5E4LEHR+kkY
wlf4EhtZgc26WBhxac7FInWCSCGwJJMtAFfgfoYJjH/iMLTxL3BjieY0cRpqJJz5S38VacBRMdfU
wRZal+Obz2hVXpMt70G/yP2mP8Cf2yMfIA8TXCUIu9kcYO5+1Rli6tyYgdCjuwTgMZteetcZDzlw
m5VHr0XX+NlvuwGlO0d9lwZjpGto7lBndtcTYJImAY3cmimG5URALkDbYqihmfX6Q4Vx8vziyBoZ
fCue270rKunSkWnd7FpK5ZASBG9YpMGP3VpmKHrb6CIP4TIFjll7TkFCKJRK67KKllNuQRFOQIcv
IpZCcO4b2EfnHcZ2mPio4sTnhW5Ymq0OD1gnFYaSA7awGHBT0MTQxW11OnT91GbhMgXDm6hY03oo
kYLQUsR6wqsB4fRdC9lKg0GANcncYTsME68doz0nmqzLsQkklY+wxu3s5fmeWzS+eBXWYVIHC1U3
TFTt8snDt4m8uAwsVVN2Nu1F3T3LbQ6vp3OjcJF7qlmwx4AWCB+dNS+Km7ULDGqycaLcn9GToTUX
CSBlhqLcN13Uf61WLNmgMK2i899GO3tDNsFoE3UhHnPA5gjlUOPJRGqSN6ys5wI7oqy316YE6Ppc
1041WViEvedwdjXtETnLx+o2RFWDrYFEImSZxtI+vJU6ZE7GFl7V67UT4SQfAsAQFVIuAHPalwiu
lc2j9iblfVAFcO3b+VyPQ5i9ypYkYh5g3wp1kB7bY9kB3sdNEmqajQL1Hd8hLm4aLiB0KphLNkDl
CgV9NYpKpD7jVl44DcD8EkWE5JfNFIbmvm/rZjyJgjp19CbkTz9j6pL7Ce8XDu2C6rwpbgVx3qXy
YcJz601mqj57G+LXkggFQL9bp06O15Wx4PN3zBfzw9aCuZVI3wDLrmjbw0ljLDz7VXKj8wfqTJmQ
Hjbu9bydvA0pxSP6JVW2R6cLusYoM2qAFWKx02FVfUQPI8BEt28bvvmPAE8YO1UNBh6J9jvMOXeQ
TfqjPO/hG1r4M3DgZcNIyJRQ3tVejGfuimuzhhipMLgAZH4ABumQVV4AWJv3QLLXuEWSlIzXYdEs
HUvBwoNdpmg76HDx/B7OVcRNEaCLApFQaoqC+pIFozGPzMA8+k0U4dRd+oAARdaycorunQMCnbaF
rAuIsMC7+VD1fcsv8qLtm3sncWIuViIbc/InJIdczThWguDmdWMf6kl0xWmpx6j5iHq2yufEn/ha
DWmtZAd0LoQVVeUnEx5m7SWwOOCrTjHuEDLKGrCezk6t4glGbb4JkiiCz1+364B4m+koOjfixFpR
6/HDMuKkYTSEOwHZzUg/X+8pTjs0JBErm+0jQOJ8yWY8yVm0beISvQL3LoiXR5hscR8mXeQ8rZBk
79ec631Ti4Fdbq2CwDQgq7JPrpoiaPObCQ4JmUUe71rGgeNMYJRDwC3xByPnhKN/M8/dHEryQUFd
bkh2drQM0LotDBnWctyiuU6izrkmXbvxHJxlDb9mYx72xxCCRXcYej3RtJhX3V8SAzsOIEE+xkpq
HcWUVcAqg9gzQeBlGMXYKm1lEaG61oPRIua0q+iXRSAs+yLfinq5g/I8tIAYy3zcXmnPaPGiG+W3
R59C0XX0AW4NVxBHj/ahhfNu+VH1LFwug9Az67d1YLW+XNfCM8AxFiITVDAAxwGjTYCQK2PAaRps
eDX5nXGJXZGPeBxxCHU6bYQ0CSjAHKPBMDyzCGeZRSBwXrczAlA/+q4pzNVot6A/CaR7oS7AN8xB
6Y7sigBsI8L6BWiGR9OaSU8beFKiEEtMj7u92wF7bwAOYCE9dzPuXI9E3jjTZPW8YMTDIocRrHDN
zmcw0ujKi9gfWXRjxNx6UFVXonqdzvvjq5igEodklhXHQUUoRXysd+09HUdi8ewVrBtsrKWBeBSd
NPJwROlXfkoJ88AioMWQX5NSWJdhGYXl29z21fxm60Uvl2oTHfuEYoCHS1wP9XRaV7Etn6To9HyD
XbugB4NyJe7g6THEyDwpzpigXmbsuZjTfEBxHImTKUGovgYe3EHXC5f3DR380KA5Z8jnC5n9An3e
IGPoJ4jbLVw3ACfGobzDNDgo0nlG9uxdDQIX9kVECcCiLpplHj0K7Ucg1PY+YPt53+fjoGxcQdYU
xkpiXEoTjPjG6Q39cgGMCn2pb7+gKdsqL+YWA+M6ZlhlLaCSVoHUHsOLW7siW6CCQwZKv4S8fIKQ
dJ3GeHLI6hj2HVqOqk7cAJtkd0I/vLAgHWmJiXX694gB7zgqfA37TvWm3fnR5zp84PPfY/K+dy9h
LZ2BDeN9aXUn0fpU7G/y9d97lyhYw0V5JUSGzcpHxxrN/pXBmvmzHO4/ccfBrvAjVwJ9N7Ggv6D8
9vAUDKWq7EXnPAXDNTNqdLdkruFBLqKBfFgMcKIE2aGenyhvQevx15eF/zGf4r3RSQE8eKm8UWQK
0Yltinz75QpMpSFB1YRZB4B/efzrT/oT5kZwPoLvmCHjYFYTUsozqI8HcW9XlU+pLlBtQqqKhizx
oTVvURsua/8TSeaf8GjeW6HUIKNgTScs4xIBABYeF7sBwNZPvtCfvfs7qotGfJgRZcQwpu5emjF4
dFLnf48B9D4zC8Xy0OkiZ9mKjIG4HNdjNbX0b775OzqLDQLbq4mzDIDXDlObKs4DwBx/fZn/7Ky8
e87zZa4siyqeFb5nsLPOOdpv7MF/793fkUZJoymoCDgvaNhgBGojRNpt6v6v3/xP7tD3Pih8DDqn
lxq3Syki8mr6qnOJz1eCEBNJOh3rCdTPAxQVTP+tLDD/vSdKKQsnYBDBMmQvsk/hMJrrOgBI89df
6Lcb/Q+IS/75m373zIl6pXxeizDrZFQC7or61QHJxV9va2D5Y4j6F/+nD4Oe7ytdP9Rb9RDgTmOH
3FRTiY6hKHeIgntdZoqc2NgKFEa/H91//pA5af75X/jzV6XXsSpK++6P/3xQHf7+r/Pv/O+f+fE3
/rl/U9dfujfz/od++B28778+N/1iv/zwhx2qY7veTm/jevdmptb+9v7Fmzr/5P/ti//x9tu7PKz6
7R+/fAW0a8/vBhui/pd/vXR8/ccvwZlj/5/fv/+/Xjx/gX/8cjktb92LAg/2f/zS2xdj//EL/5UR
GQLfIkxIQdmZRuvezq+wXwWFOB39c0So8Pk5caxHwmKJl/xf0VdEiHXlgpEIfd8v/2HUdH4pjH4N
QxS9MhJRGJFzAM1/H9yH32+T368HTsa//vwf/dR9UFVvzT9+ob9pb/7P7STgUIhjYJRTIgWEz/67
p3DVrIR8uEBhYayN6bSsO9shqwDz2fHroHWULIh1OpR1F9yuUa4TNngUuHTdpSVMUZO52ToUniOm
yJjS7DkSrR4j0r4wswEKCZxLKVq1OCrsl6rjX7TIH9UYPm1Ll5QDFZlk1TdK+IO/9i7mYJNgicFA
jYwUHjH9pS1ZhNq1uBOefA3DaoqBkwzHZRtErEsIxbhceELAGLrA7T9i581fEGjrnmyAnMxlK6t7
pDiuiS7qKd4KX1yhCqQx5jB92gO3jueOIC3ZKhTSGp4Oa2+2TGKYm5aqC2/Q30YHJCEslxHmGUD/
DWjzsBITdP0o+/y5QLF1apAyUALMR/WLowTraR72NVuBEHkRuECVwNRoCp6xDt0SkGP2cz98BWKP
MFzbgmNg1G6B25wsQaPKC2gYetW9AAWm+8pGJunHYshqlC+xM3zLQK2wIG+1Qzxo2JlBojklCs00
vpL8Ao4IiWdX2bTmpT0tS1dcYD7yrM1YJIsYyQvA4qVL81GwQ0i68aKsgVe3viIYxYmPvd/OcQ/o
5KoFUSfRBBOgmqLJCDxQ4tcWVCXpXZ5pfFkLS4Rrp9Ygtehbk2pdYVZB+rsSWAbWceBNuofqGsYe
Vy0zNQ4U+THIvuDxsJguAR/mkSJQN86HFXL4wU5xFQ0fQZ9s4xChc+hi2SOf1IOP/J9EMrg0wzD5
UWtrsyZAFqdDu4oVfromOegdo11lgjMNU44S3UXlrYcKiE4c5l0BDGj+hOGARC883JtgyBEqO1/Z
EP0V7NXUzkc7FVd6zYB+Zux8BBgPf8nBU7J5cMnQfMV10FVApMtrkAnb1OTkxV8LvpuGGmdPqwwC
iCfggSAsgI0VQOuSYiW4aC2gpaJYbdxHwcs4V0UMXsWNV/RolzngUV7GZAGTxbBP7eDlGUI3Fgwf
5bCzMzGJ0suIDIue7Do6jQ9O+wdJsfajlX0tHIpj1btP3IRAvjCnPQJpBbIua7OLxulppMWDLpf8
nnnDfICVId3RstxLGnF0i+REjDwEVCJHMdf8qAZBFhx5FaDntf0OsvMxNnoxR7/HvEtW45MRbRg7
CfrvuYk81NNaJIDATv48LSD70KMPcBPML7rXsE3bz7i/Pvl2fLHcb1JYkk2pOl+EooRBBPeGNatm
+exPxVc5Dx9nCm3xgpltKltgKAbHFHcwrNkHk+LgeOI427m9xhwAmGKIE62MuMDEKTrORG+XC+Yr
J9CzkMgVcUxqmYrAeijnWAXVM9aEMiklrmu5ED8NePNplJivgLkapMK4e8rqJ9Bpd3bTWyrJTPce
Hds0L+HkPwdre8TaSPZAOEWimNwALgwlyLLINsmkZwEtbLtVkjCxmyzAHtP0wDBoyAaNiWshfIqz
1oR3qzDsATYZEl4WrkX3DhPzGA7jcDYP1ouO2qOpz+WJx6sdyGBbTKCr3QF1v/UJvSC9w6riVUHS
f4F94XI3FO0xp5oAGxVjmoPPC4MfX8SO2OuoWF/GHD41nt24TFiev5YILcGSgX8q8TGK6ikpBofb
r8jRj07bx6kXL3PeXbZzg0dUFTxW9UCzPB8+tQ7gOlggh76Jil03+C9bgavcnom3BuSkDIa1aTti
rKPAabmoYUScgi0Z4fHB8QR2KQ7ovd7g2YLoHvh/x5LOVwtZXtXqoWWv2hhAnzrSohI7kQP0/G1D
/n9dk1xVX0dl1Df7vij5oY75/6lyOauN/rxyufiyfWlKY7/8WO6cf+n3ykWKX2nAOJHQdgoUHGeb
xd8rl5D/imBVgownkDR4IM7t9H9XLgzlCYE+ww8ZZ+EPlYv/K+OSSxEie4TDjCT8dyoXHNZ3ogER
sAhDZAxXJCohGvrk/Pp35XBfht1k7bxlqoBUPJZL3rwFmtE+1qFHLiwDmhPCq+dn9nU/Kgz/9bnn
gxecBgJl24+fW0FTmztEXGWG53Ps6zDPwPDVBwJK1k+cUX7s43//qAj+VQQIeShB/v3xo7oNmzOs
D9ds1k6coPp8jOxm0S5t2KSJ9+G7q/8HpeAZofiuEPzthEYBMqG5pAgujXC1vz+hbkAoem2XNfME
UMRGnFGtM5lxwHwx0865pKiGAHykn7Vof/A1OWeoPKF5AAX5vX67cgF4LsrDlZRCxaXh/reJd+uu
qrdgB76G+gmC8EefF3GsmdJHQih5jwWBucLLHDYA0Cm2mEiC6lWLtBi3+ZaD+Q/JWAer29/XoB/a
ou/r7B876POljHC/hozghsWD814ZZTjC5qVjYzaDYLyvOfp0qQK5/+tL+P5T0GUwPxTExzgNz0b4
7obxRsTQhqNwGZMtUka1LQ9DXfOf9OvvnwB8CkgPyD4OQs798D2eUYbGg6DcAezH/HJLaLtUn2qt
RQUmxOb/BJD5ow+jGHsF+KCI/Y+70paBpjkvlszP4RbCy+VjQTaR0Yo8/dvnToTQ3EpCOTJd3uNL
msK0sBLdknmRuAHGPu6HMlp+cuv9wQVCiAg7r1sMD9l7nSzuaCElAOwsp+FXGkIQUWy5/Mmy8Uen
LAwlzhZWRZ+/F/jRMm95IfFNAsnnvd62u4pE6rIFPJf99TnDMv/9kkGZf178YUWBJlni8rxbg105
bwjG6JqsFJsJgff7+XhHeR3YW9W1pgL1l5w5hVuO4fis1awfVevly92/dRjkvG5g4UJbzAX+fW7Y
v1+5OAEjyGNte+Hv+vhnevXzL3+3LJ6/I4FtB1puircO/PfPFKihcluCJrOYpmyfpcoxBSjh2Qk6
3tIgU0r0JX1eZl3yf+/W/+2TsewTFOSIgQzpuwWZQWjUjhtm5Xkl2/1a9UAQa7kmI26uh78+g3/0
JbFsYJcX0HwE7w0RwnLuaQ8yTTaUnvh4FjJ8xZo2Hec83BBz3U13zSCnn+Bkf/Sh50eaYx0G+vDe
KCGvCWJ6ZtThqgp6FLrC2k8wg9THnttlTJeCYLg4zIq+/ZtfFusvj3wBqgKuJ4qIH2+XnPiqb8C7
ygqAEvceF8NxKvv+ybSosJ2Z1IeetOGnv/7Qd08+ZfDr9AlG5wGs3WF5eX79u3IldCREVlXQZcMa
yFtnJToA6ir6M/fbdw//75+DKotjkgkx3vusmrLKwWI1XpehscqvWDOHHzQR7LYsVvWTp//99YN6
izNyHoDjXOIOPe+z33+lsoW8p5iCY2kT+1z9RJ5M6G/jnu8fvQj1Ix7pIMT1CgPx3pyVTmFQAbcK
9zNQILHz160/zWA1Vqlroc2Dcf4MpCgau2hIhapJk0Il7YAQ2QV2zi4o0F6DzIiSEDic91HotYog
5yyiz6FloZfMpdmg9hOm1fEsWVGAlDACCdvQDD8p6BBOIImjyaVyWd4CUA2DdKJz9QiYAARv7fXd
oXa9QFREM9LTtIF7cIVUKU/eFqQbEn2md+/PfqGfRCEg56k0Ke/QQ/HPjWHeU76s4XVQW/YVFrri
Ffl9/S3GpphMCzAknqqGFRbQDB0iUDc2hnHjdqbBlabYwkQPOJKUW+giLaQJLM2L0G93nQj4PR7i
/HoCSd6khkk7Z1Xf9Lcjhw45mfs5jBJD5+LIrGFsh4ipyqQhNO3LgQM2xuS7icRDO5uJ7BYwzHnC
ggKnHz3CEh56PKBgl0Te+kIhoftcQv4QATULEFcddQ2QthBkzlONfWPd5YFlNuHTpHTm9Zikg0df
9J+LKjfdLvf89ha+i9omqCtBKmeIdI3bmm35IbccmOEg3WYTDJtAMYO7XDsdGjYgdRB1jhrT2Qnz
kMNQ7QPsawMKp9SzYASRqA1NGBKjl0OOF3wA5Tbat3QbOtQnXXuEUV1JUhAevAZRgFK/gqa33bBq
80lG1xFtOHTJ7ZWuvJx+gDTEfVghtZxB52yUvYT+E6LhanETg75r7PtDKKfgdau4glcNaBtPy0ro
MwnAqYolFOodMr6MBwnb3JcAEK036nTIi6BL8qVtu6uGIWYCWPzshrhAY6wwsbD0bm7AS87Cbem/
gc6gZdzmsocVFurHJ4RmKXIUCimqH8baXy6GsI28PchKqPUIW7onFH0B3QP7qE0G/RXU1W0RDi5Z
Xdkh/YAbHOFC4agxm416B4uyfEons651VoCpEVO7lWynGt4O6agGz995FSNLUnfD9JV6eeBjvLzO
fbLQmVxojtk8lNFTA3BimvxbHE7N4xEzb5AmQVf1EmeGQEACBAEYpuZaF0kBYyWIqwV3N1sfNH1C
OF2fIxAjAUUXYjE7KEysuWxAnNd7rxpqtvPAr9n7BEBKCs4ZcNOiBusgA/Jq86MooTqFkGozBahH
Kg/TNQLMhTOx1rsGVepFvoygceQKzLNElqz9CB49KxOvN35/ygOE3cMIPvIZsMraejtB4aaftgDc
1n0+VFsHBusGfNSbIkCZmItA0Ri7vsjRQ0B70e1CI4o5WUMNrujm2+JlHGfH0m5oWQgl80JIMrTU
lftu4bZ/iEA3l+msGyt3IXBFcN8thIxpOY4d2LKtcJ9dDyoDot/K6VMwbCP76JgWj1VVgIff0GZ9
9SLLztJVCGqPZluB5Wq5QB680cqclkEwltRG8ScwEnJ7LHykVSRK8PFTi/WtSWfPuNcqZz1NV9Zy
D2B1wyG9CMHwSMQwwQ8a2Zm5y2S7bZ9A/fEu+8Ef1x3rSSl3OuqhqUbRj6mUg0rJJj0f2v24rl65
Y7MCdwJvGkIzAFXrNwcFFkRoVQUKM2GdzhjY1m9QQ+PHQgK4VwddMCUSiZRhDJ6mZ1MhbPlljkp1
N4uqwC+3eTTGrTr7ekLkovpYdaJaMfSCNjK2Wi3LHjL9mR0RseDNOzj+QZXeb/CZj3mQjxgBaKG7
k4F64dBJwO4gwm3gneYR8dukAZf0aN1vt5rphkyFm1XHAp42JCV1HsKnZFE90gfLLic7UiIukIem
/To3C3wKVoEfG/x69pJha1oDReiZ1Vg3lr1NIEOJy4Ix3PmYqUXRzhsYj+IW0MG8w7WASqla+6pE
CiDoXSDBTEABiwpStzjAPsAPGH83bL+iuPaREQiRKPweDUg424r1qLPQEDrjrWnT1XmMLEQGpnfb
958x2R53bd3hPmcTjPvgHthfebOtXrqQvqJXcEklcv+mc6At9JVDqBV8t8pYocKAxe5wRxWWn1S1
fjmlKF30028gS9K3uZfHAk0tzizUWVcGpQKOaV2Gi3atENEEFhNCyZZuPuW0Di4nlGNYGNQOhNUv
vUduDOuiXd91r70H3qRUMHnAJX9lk9nuHWm+YV6VlZAd0UretzBiyJrV/7xC1Vv6zWfb1YdQkztW
KIXcRQgKV1nXV1RsA1Jv2McQ+i5gq7Ae6LzhcsDQ/WJtsNKpCo/Wil0ugS1sH4/OnkLrQy7WiH3E
iUrauRsvoTzHdMLaMgUH9AMTCxT2dZWDHQV7dT1XU7IyRZJRIDoCYL451SuuE/wJMg/E+WMwduVN
CRHQpVv1ZnamxMKXmHrsR5Ar8cwjBWp4o0OgXzmYScsODCD1MPrzcOogLYxNh+4uOXcpe8MDL3Us
Yl8xGge6XcLXfInBKCD3W5Xbu7CDcKaoovUBId1najf8BeIaX2Q/zcgMC6K+vgmHYnsMTfAMR1xx
CY3kfLPgCSpgRxRUnwuNwU8c9LK9GWReeKinwK9OnLXhK2xzAZAEIE/5D2NkyhDZTg2PPrp5/ZIz
esxXdscncJOa2X7cPGbisiT3VvoqaUDNu+t1wxaoS9fhyGcq7gSGWt+m2fC0gFfMzjclyg/QvDAM
BJWpqRSoYEFQBbtx9MeXHKVsnRgC6VuCxALfJts8+jvWQFKZ9PiPl9LckWcKzc+lIh74NTwi3WEQ
Bk+DcuaD5AGBJNkO1x6Knxdw9jf3iBgjR2GwnY/wGZlUW4MbOqxvG4EiDzKsN8XEtIPYzF7lQAAg
BgC7bC786rWF79+bmaVNBzga+vFUqscl4OHtIgGHnB8R3G61z91pLiYYPQ0jJU8a05Fj5EL/myyq
5yXq6S3ZwPtd7XpAedTuAi/wvnlNN12qKIcspwk+l+DVfQqZPycYCZ+CwUdEegOpBJapYhuvXdMf
a4TSJHCwG24H66otllPYo0KJOgyI5DdIsPx4WPMuzpeaQC0gtp0RNUZyExzkwBMjcBuIQp02yNHe
0ZC6fTXARc4PyvWtDhk4ccgCiQN/IGernf6OV+4Q+duN9DZMLBsJRQwELCDSQu3D3wxi0bGNKq8f
Y+210xeXt+2cUEiPd6hKMZocOws3tjnaOeeDmERo5mB2jFW/Irsa2ai7NR8hM5Nia44YUtMyWRhk
d/nW4ZEN9JIN4ACm84TRTjPlDKRD45MX6HCgeiuXR4hOmnutDKSjhY7W0+A7mKDkfrFbXN4/UcyJ
Hmwkg0sEwqJYbRYO3mxPH3qRV3d+DUoddgqZQ8hgAzifoLq9qTZTY8hkcVN10jWXIfa0WIx6OmlD
yv1IYRzKYZgHQQPFkgKlHcIe64AdPC+/gJq628l5RkItNq9sAcsZSndjUK/YJomM6JJghC4tnrqp
P/mFMTcoAseEdR0cDDTD3DTvwJ5Fce2ZZJ1a8HzDbn4MNfzoYQdQgdOFLLZyn+theao2BdrrCjbr
rmuxoWfbRooboLkbLFXo2ok4queRxUStWDUg7j+B8QmrmygovQRFoMZztIoME8cIE9q+pSiUN1K2
CeNw7t+BBQztX+sKcluDFmkP8AllXzsYRlQXXQd32SPl2E6vciSLWgis4VFzSTswGNN6mRQqlqCn
O8C/g4FeVaH++F/Undly3MrZZV/FLwBHYkoAl11ATayiOIqkdIOgKBJAYp4Sw9P3go//CJ/Tf7fb
Vx19dSxTIotVAPIb9l7bzznystown53UqI6lT2G7a700SeDSZ+sUolJYy8OatQ7fr3StBeLT2tYp
v8OopBruRp763X4pyWg6T0E7nlvZ51wK0CGe5dDW40MrnObO743PphFutCytubf7QIT9iODbtmvy
/fxk+B5Q43wiSB3LY1tY3uOmdtnDDhd3k6N+jLbpRN2c32UG8nmZpSaHNGVZ6CV+54VTJmk2O7+Z
jzyH1BgplSa4SkcKrt2SBPOPFeH8gHnSro7ztOSHmUO2CJeuq+g3IYcgNWU1nBmgBGF/Yu9g4JEm
pneuUvO2WtVrYiTOTZrEYVvZai8pfm6KtPFuPdEmV21U45M0UiL5nHUdYdeV6SkBQ8OQuavaXSab
LBzwXPX3TbE012x08j03j3XflShM97KRrXMgfzal/JF83dlk0rPZRIbbnfARQ31WgGrCEXbBPR1V
gzu2w5zDW3wyZj6WHT50dadK47VregIrvcX8aM1yeSGsOKUrseiOXMKeMew2y8Xm+eQBZPabA+/A
C7sG0UZ2YvrermLDUaPj3hAO+PRcvCCFE9BAskk+Uxp6R3yOeClrt06OUqVXRLMf1poEZ1qXW6da
tuVxoRPwDXWmT15mvOKsGb5npqG/+bEv7tOSXWpf5zbopvmXnNvyrjEJZEGPO//mynph0oZ6ZDFT
fC+Nl171FMibsrWPvkj1I9uRszdlRhYudcJ7OyaTOJtVAkmxqn+kCfaFAPX20Sx8mx2Gaa4Pscd4
aQfGVFxU4gcnOxll6PBQDIl0s14pHrJnuB0VTibJNH2HLzFp9qqLC4yY/Zw8+6UMxu3GhmebxEAf
tsr+Jydjyg8dmsjnWUolVVJgeBrhg5nczaICx9DJ9m1qWpGGah6q70ZRoxtmLWyFaKDipyR29LX3
ZRwS51MClMGqNV9Tm8QhqXPju1ktYob4FPsZ9puS9JFRvDn8+amoJX4oPEjvS29+Z8LkHEj7XHcL
sds7lE+4CasOo89EHXnwsa1nGsV1XeqY2hJTXcv61+f8kaV4NoZ2+sTPkp2SsnlFwYyF28dIqdip
aQ7S3AOPVVFzfDZBx4Md/fKClr1E8v1ddF3xO3WbGAV3Vv1IvM55HRLcnJE92Nm+7VL/lzcv8b7q
JDII/HbCRF7eucsh0QJ5pFeV4i62eSZHflZ/SoUJAbKXcSsR8JTYmBLjoS223kFb4/IDVgmWt4Qi
4ltcBrE+MlfbbBLgqr5nqYHzitOi+yn8xIlUuRSfFsLyW2BFy8vkavFkm/gGRgZG0752hwDiQp0V
CUqDWh+FYRaSGw2+X7eoKt01g32JU3uMD2m6dgGv1fJwevojX1KrgazGGOMwWFOP4pO3w9rF/YDy
CT+4FezLlE8/LDPhX5Q9WPPBcVfbinKtKxf/rBxeRj+h1J/rRt70vSdfnRTSWJiOrdQ8sX0IMf0o
XD7PZAatoFevvQXwOyQHLpAtkKYoy1sLL5yxa5Ax52FXj9k70XJ5FmZwse7jxZczWyELDZWuTVNF
QEIWHU3mKj6ynod6FMyNxPUxMUbZzDTlswpEQRHaCGuM5kpMsDCmBbs/T4/E3Hut3z9Os8LBjxCj
BCXSaFA5OOnML8MXJaiKfjDBefReu8mL4hQVRl4IhTxek0vXUA6IqG2d+shIIW84CpQU+8Lzmq+Y
PTGGP10W4H+YN93WLGOvallog5XC5BH5etH3ASQfc0sHMe9xx6sZVtuIumRqO1oJarl5uAZzMncn
3B/sxJj10hVauKrCFFvpsy5yWpQ5Jpk47LTiubc44/rGwEYPUT/1w7XgE6+iOnaxJXh56vK+aje5
aznA12M9Cz7g0phTKvcu8HYYyfCiV+tIyGtCPgfbRIfMndDpFy4Tbi2bp4qzJNUZGqAJixGQFQbX
xHSvNQww/NiDNz4kHFUGg5iZBs/hUQunzfOKnBq08MjMKBZP7b0Oq+muS+vuucDFP+/kbDCpIrI5
+KVNRre70cloPBj9aSbaNhwqCFyyuRMKzw8KJsUTSdoB9rI2Y1oR5a7vpJRYuvyZ2SOE9Gwm5Sac
9eh+oRR039rASQqkR4EyEDRDRNlJox7d0LbFcusEXQMtpbfbO2/11jLMzTH5xXeUXzWsYoGJt09+
uNbgf/X2vErirKr5YGPqQCMlsdIdl2Cz5nYQx5Djs3W0dktmtc2+lhMz2wQDt436KA+yA6Zy+23J
8I+EjTSEe4Iq11EjLoZUUSAc5g65GJerO7TmsA3BmG7EzZroPZMtfYeIbSak1g/Q22WBYfgR6J6e
ebUL/iHqqIq47SujpVXrzaA9V2ObuEz8CuchJeDSPqMvKpCP6bQ6AgRBibfObTPCbzFy795zld2F
BsOtYq+Gmp0UITPcCYzipACgIpefHu7K7/zOwVMGIp0Sy7ITGc5Z0HU31QjsiRJoweY9e03uXNqp
zOczyG3nTbQpXT0CyvJNY3Gs9mssLRlZWGyefGUtfKsEaUUYa3NY7hKy3tqwCKzxBeqhUUaS8A/n
14LP1f7mG8G03FL12u1OlVnzOZujmWEv16a1m0TgO9ehYUQeWvQT/ryzGX05Udunoj/GdWtdFlPb
/IjatM6lWmfH/qJKNeCniUwhMQ1lPHtme5/kMimyS4BDu+TM9LxgQtcHeRFxkXbZUQ6ErvG2Sii5
GCCTU127BbQJ3eCqCae8Tut7n8N4QnTlJnTToBPX0BJVW0QFSx25XwI4Amd/9FF9VDa1fVQJG7lY
0wlbQ8jsS9RudtWhKTTpz48JZAQvHEEaxRErQ9SKkrkeJqhC+BBL8nak4uZhzW8+mALinioyXEia
9hdNLRmhjMJXT5FCnFO+7uO2SOY33WBQPFtD7ismj7SaEeAHJtQWobApFvxVjyXqwKYLIsfR8ojU
zq5fB0dN1B8ZrTWXv6qsc2qLOv3RuVO6XoSDSHzfNmZTv3OOjEjN8rr+rU3oWUxVMvq0ZTJYujAS
RsBg9wnt/dxQ1ZLk2PsVjk2sjq/MDroYHJ9fUuzWSwCuwhYE67n0PQYRGezxGRPopP0EoNUYR6/z
KxcYdWkHPxRQjuaUt2ZPfeU6VRoho5zSG1mp8VUpxiMh8EynoXwa4ywyDDWUF2PBPXWjy9gJ+h1s
Rb3cbTBnwj6S2B+YXbnOs+02GKbJcpk/B+2Kxwavdw2AZRmNa1zE86u1dIODn3sU2TE25yq4OorB
DQ+11Lsh2Gf29pnWng57HUh5P+Z18sjclzQntIS9YRxEE1tgDxIcglxT41TtExJfEOGaSGbeoAGI
5Oq42hnvHWYKxG95sbGEtuG4+Q6B7PIOYtHfcKANvLygRCGwd0id/lITLL4SGIm9set8jovdPGr8
NZrrRNzAgGu9h1Z6qOniPqfEnkzJql0MamAoale+sWeenWGni5O5PDXckkRPzQAyT5PXzl+U3ZnD
GROPwUM2zfb8MyOFJd4njSnmCF0Huljcb4Od4oKjnQdC5dnFb+SCxUKhs9jBnlkmrhBRklm0MzSb
sJD9efrkr5RPkQ89eqGRmDqIk3bbpJ/oi+xsZ8A2eAridHFwfXvmE9TF2oO1UBtPiArN+lhXUs/h
4OK9P2IM8YYQAsOgIoJHEiyFbquys8SvHsWVFbSX3lxXZwc90L4vncZ5KiQUvNAU5fgblJBnXlY2
Z/ARVGvcN7aGF9qVpXxyaIbfXYBq6nZJ1+TLFpU2cIEmjfEY+758NCooFDtYJEHwY7HteL5nnDo9
LYHVypvGl+16Qb7fJCe90ENeRyN18kMxwMgj29uDnrmppUlq7grlu3ctyTNPc+Jp89DbixgoK7v0
JdhGQjTTA7BRFY+/mZHRga9duvrHmawm7xDztKy+xemY0MpzpenQJde3PKTV6gIr4eq+W9Hef6MO
Q+dc9j5R0W1T+fkxE4ucriAPOeHRCrk/MjszGjpXWtk9Pki6T6ChE/dkq+IPSpfxUtYcrrsVwuZy
43cdqZFz4qRPSRtwMgcVNv7FIAQ1zMHa1FG/Up3uqzbJv7cA/dLjbK1oxMtRGEx9q7RgmmOW8z5H
2/a7STaAaZKKOAtdJGBZHTkyNqoLz9Tc+kZXzFYEiEw7cKObiLCHufwSSQC3xR8Ct+CyXNFmd5bQ
ZdSz+zXP+aKK4uCO4LdAKeWslHb8dfLymrXgpcom8Vb3CqOAol8N2pvvcOBqBkt1q9KDB4+zfqrw
oE57Qv0G9h9LbKOkh3Ozwuaskrey8mHfBSVLaoC6nqkv8BZosz0mEA46b8gFtOUjJvsMNunPYIbR
G4GXDX6W5UjtIvKhSAErsS+hPEvtsuCmg1f4LTHlQg0c2Km4DPnAjM11VvnprsJtwAi0mG1j0Y3D
bT6Ms7ezV7sVeHG98mZY2JlGtrDnX5h51YVFHuzfuc/FpVQOIKVlmtsfQtYeDbRmbk1ZOKXfTcHN
+Q3zGWuenOPkyEfC9ibmopV7k8mhFwVGv56yoZCs8rEwLXgz1sDYj2XpJdeOX4Tq2nZ6BUdRdy1D
mbRJb9rZJYN7reNKAVAw5XCcAYIAvVtNpv6TaOige87EaTcadfLTmko2wOw+GLMz7WGOworTEDs9
Fut3PP2tuAmUs7FGwU3O59X3qA6Temg60i6M0d9DbmrgJrL/RvSpGI86Ei/xDbBH0KTwGYp1nw6i
YfXkTLDNdZWJ01RguRe9hZoxRc65UiaBZcCt3MwxR6+qT5BOqZDhX83XmP45ocAb+cS07y81Ou7Z
YZTqUmQfana3PXcqAFWgTs4CP6MIAiPkISfe4jauVx4g1ZrclKy6fwGkmuHjBG7NQKsftvqLKUy5
zxpTmrcZh2MDemzAw9tx9j5acgK7W05UbpGxtFi4MBOlWGADHuac/pBF7gtgnflOQK82f7CrtZ6h
9CaPtoiN4CRX18/DjdlpcGKtbh0NOJOHx44Kh71ZXBqf6yIr55Tzks5F1VovFCW5C6s4hbmMUy7+
7tQgOSPe660hXXMeDgs4wDEccCsvez+3lvg0ztpZoiID3HVmSl8zLPSh3vWnnOvt1WP7vmxYBVCY
iDr0vBtEMaDkL8w0f8J/a7HiJ4FyyqJMumt3WPH3F5ttJR4e3FZk1zijE7mOts+sbbXR08BJxEZ6
YYDk/qzy2QTGSjEZn9sGm8i+pYYEqucA331ygSDcjZarpz3JrP2jn6tlZJhTNC5jsMbsNrpTY7O5
ltNzbsJiPQIghhDRGY4fnwzUgcFpbCdeIuUN8AGqp1UfRhro5UxQzASGsAWXhOmVTv4bOLVljoJ8
MijzYmGrMIvHstmPxmwycsXFUYPfqLwr7N3OO3pj3Lc/yRQVoNrKionEXjkMdN6QBPQ/sSp4Y8j7
yMJeebUkwmtsvds8Vs5H0ibqeeXTm4tdvliGc3Ul9+ze7OFOL0Wy1rtALjUTXX9UiGXcuByPmWYS
eK5zOnw2+y4ToL29TBMMrlJ4v1rfwVg+EPjq7TAJWRVlmqrfEwOPw6lC8ROES9GMmDg4Sdsb3FWM
xdcWWeQNjl9H/IzNtDevRuqO7sLELra90GmWtn/xVosh8RWBMVwlp8F+8+KBbeTkD6ZkhhCtfN07
4eSV9F9bTNZ0SdelDHZ6LsrxMOIp6M8NsCZ9M+e0eXsPn+Z0gryRa8AEuWN9EmLoNtGU2jnIdKgu
6twPjONCy/fVh11MLEgbzPRIlWfZyQvur+537k5FF4FrYtWIc8n1HsY1W90n3B/4/BcQGZCywZh8
aiQSNusI+rCbfPtpQ2fYv1lwMoPppnZqT6hUxubIMKsbQ0mJDojTdaebbu6s8RGb9/yD1V9a7H3H
hqHTaw0kcQHK9NXDuTS+cUsV3/tZi+/Emk0/PeLb7wd6L8paPTa/EDMpAH22103h5Lrlg7apByLp
tJDfXQ+2UOQ1jCd2cczqbJdZ5vwlOxUnRz5jrz+rxIVPUM3sxW8xfM/8xbqIOaMG0/lJGca8oXbZ
ul4ZdVI4Ibch2JabuXyzFoP/Cdhhk153wNLCJctmOI8wC0YR5gXIsL3JGy6vi2co/1CjCgPcbPtp
R1Nrg1gyeZeY1M0ZAA8E0T1g13IEWuG3+doe0POp8WjUrlPsG6b+b+1sW0iUzJLVng8JFsCKYdkV
NbXHY3hJOSNOpAHk9LOu5KDLUpx9V1Tb0oySvCrME0Vz/MagoacqyA1z3UsEhb+lWxrsSydZ0xp3
sdjbedlnB4ms670vzXa5T5eFwtkwgMFYADHddjkVwWjBB0zrfNh7/kA5YRCmzZJ0AfB3XSyrREzm
eJN1WYsYAKqemvqSMGIvI+Fo5zEwCFkOgYdXFz59aPZGmnBu5/E0/M4w8nRhDUeKIVBbrQ0RM/Ay
kI7WmRECv6JyzzRVOPGNbcmrpppjhLXyOV2UQ+IAcv8sRoo/8q/P6apJvzEqlplhYY3NHeyWVYYe
+kOfbw9fNAKQqNXOgc7nhUbns88PhN9eJ4hIbSSgd374Hlguyukxf/X6hSq/K/BCs6RmqxmqTlm3
OPuNj4Q37TvaCHfdxU5efMEsqfrD0PoM6qbZ5SPr3WX5BrousO7Q9zKH5mVlOBdhy+xQBPTZznIN
eT9DdqBlrurpJ5C3hWxjKqfHoZkKdwcZv00YrNtAXF3WrfiBaHjudVLJbwO7yxcuY3QxE/QkGsEE
vv8OKx5NFqMs+xl+V22yJuaS5NE+TLTYsq7u7WAADNUV/lbSFIgGdy1Qp7eY7r/eGUGTkEcA5eYu
1eMwow8jAGJnDQWoH+ksH8K13AfPzu0frVuwrlFGTPETMGO9gx/bOFtE0zsTTe+cT1hmX3Xqu++T
dJJPjxlotYM/7lzjUYwCUHphPYrZK9K7Cpoao8ORmytSDNw+DKfM7ajz14yWMynlh1tC177vAnsw
weChhjpB8pRffqlkGRp22R8KFFKIoFZNYma5WNmtnDMG9T2PhoAG0jDjmzEb8/an7O2OYXqsKkxo
TY41XNU9m/Myj4Gvme2wsDxeDeHdzXnMMZ70vMZd7MZBicAEDcGVxYm3RmbeGzpq8qrjXnXAsFPH
N+6tD8lXoFDxKO9QFVNkdOuQfVncwhpQr2f3ESqZoTmg6/KNc1eDiQ2XPmM8UyaOxoxZLOKkaL91
2JRMtm7dmR2QRrQXhNCSrWuqVADwJUgB/ZSm+ArMfAh4oC6KTyrp61vXcVaeBOu8foHlzr8biJj1
5ifrf3OcjagpDCwMu8GZpnUPUhJkBGpH1T2PGA7qFNdlYv/unEK113WbQH9lmRLZB1ibLN+XZUos
3OCABwuLMsh+sR6FkzdOYz2f64QKeOcVYIUpaOfldpvRDFE5Tuq2RfwEaF6JOvtujZJQqbFP3fXo
NWlifaAuIKghYz63vvIdF3moxEybE9ceU08WIxpo11Qhy6nhN6FXGYfyUIHgdyMDVvpShkMJnurE
78EsULuNX5/LwAMVWm6eyZvSTWg1sN12oDRDFM5o1GA1q2RvdCk3BPM99m9sbdIxdAWze2QKsXxt
ZFy6PwI/y9drD26eYaP23L2n0PnsILjCEK/KJsjIlkB99dRb1XCBNuQB3fMrh5FxM6KoEqOhEnzF
iDMiUpmX/LRyneXfgmyGBoKRC+Eq+abMO0jFASaxuInABc3WAwqXTR1Kp6asJA2nhfk0MZQ2o7R4
VyQUfAC1vXU96SAR3YsWTW3dUeHgw1KcZAQmrI5b35Sd6Xa3BkztNLtdiqxmA2rm9dzEdGYAHyM3
0Qn7zbxorL1Pz+5fy7bmNSPUq6srCEC4A+wR4JlEOjaG+tYcB2SDlEo+ZppGCkNEMEVF4uNZNLwR
KWxKVmu5y13Nc+/Ang4OnR4msLlUEUZVI7KQfGQfqdNCtWug0OIyJ3omn3ZJN1cf1CK6O3QzFtSW
BHtAag2xGqeZC+S51EhFooEVFBN7Y+7exVolxb2JMsbbT4h1yktggFhGETdNTP8hICUPSz1101uW
mWK8BSRfjyf0fgXgzWmNUZrOGQmuRxDL7ptKEvsLVy+FFXkD8RwltVVsS0k91Ig8kEUSMMJ52PGw
MtriseFWVPDYNoDgvJJQcBUc2q9cvnN3jFmyfBayzOKL2Q8abebSV4x+Cxq+c6wkwQ38jphRueHr
MoTg60Cjcugy3+FG+U602phjwhQBdCo4RARLf6NsOD8yzXXyzQGrpOhq4+EVIRvCN1vlrMMdlLbY
S63S34zrfLqcHaocf7ljqcCHlSs+4phkEbhirar0TcXW209CnG1ef1qtxjWogHVWeQ+oUkrGEqtj
f8TMfdVeKMcRzHdAh+wYZSTZPk6rHhWsqHIXCSn+17WJlEDjdXA87b2lmY1EQZWIAQ5t3s0Og2jZ
6Bu3gNVxkEnt1YeBUUkJl5q9yCl2+HWipswhBxCdqabInJc+YEA3qiyHZ7ZAvgtgpIxHb8AwcEFW
COo4haJc48NbKgRC1sjqckg6khbiAHnVD8OcqWDof5buZC2lSC+IsytSGoATAUrsM3J/2C/56x61
Y0lttDDxJHuFRv1uFIO0w4LhkEDoNXT9rWO56CL5qIW6zNY0kD+ARJbHDD7P6Ym7ITefhTVvC8rC
6ATFxmo8AGNv5NU0YuHc6W5t8aH6HGbn1uiAHEpOdIM0KR8nlHtBswGvgIFWaVdvsYR1cCGqrWWA
05ZG/kBM5AILKreZAdVWY5Svfb8yp0f/nvTvhmJLeJ83cd2/dCQsmFe4ywvmxYCQwyI0ayfzf2fd
yo5op1IG4ib1WMmY2pqcmX3fVFXVQz/V5vg6JrZnVdg/HANdzgrIa92bTp73PyRjRYo8lvZAu3HF
FgqmKkUOV/9kmt7bhOpEUgQ2dQwN0yJb+JnrX+gsjAUhqXqXB7NVfnNwLxRHvRQIgox0XBJEQ4wf
dQTPuevOKm/g+C3Ad6vj0jQdMwr2+P7vOvPr7NUzC/z9o6QPe1jBmCBfaeM8Ne9WQvQmFCL9Ov6o
h9y0bhuR+STBwF5r4QXrHJU8NWzCDrggA3JYLli7kzy/OHWCX/4O1LcmOGJjGHdRRdpUfmyc0ijg
ixddfWVl6Wav0kNGc8nqtF/ucGqj2KvKAIc9Rx9QXcjlkHsgRZ9BErPnkQxJESEGStlh5jfeiQaY
xWFGFYcSpEOsiKsBteAOLLPzUQwNukGd0xnvAma/l2B0aIIHzRcuo6DBMrwTpWHioWBykQbExwG3
vzMf44lqtXkKVMbo6axGVbnViUWIVXbvvshq7kgQ8YjTLmBRsQasru7GBy3EaDFLIizRG140sxb4
5brMVbN8gOKg+zvwaJNiuHFmnbb+YZoHxmQcYK6TRFD6M6cgDsFKwSDE2QKsTJcL7Mhd08QBZSyA
WPQAfe8nLU9P2AQJp3HSSQMVbloufVQDJWEPmRJ9FGT7Sdi9fIzjOFXdjhWnb/dnBGLufF/YluCo
IBQtD55smcXTqWOxskaJ1ybMRYuqJHZp6v3jUNvqpc1H1sAA2sXDZK/lV4YrZty5anI/Oda0Q0na
+q/eCrQkQKQ77hpkxc9q9IPjxiTuTqVl5D/NrnVfK7DTbynJCRpDTNmD3O5SSoMdXLmZ3DTG9LhY
sroN14rt9h/u0v/Irf9/Z8W/az6rp6H7/Bxu35u/mva3n/fxL4Sif/78/6ckoQ3987/344dpB/m0
fO//du7R7fz+E09o+6d/uPKxW/7dwz1KcIcHnkN62AL/cOVvXyFQC4OC2JBBEjLQf7nyDVP8HReV
LYUZmJidrM3e+k+g0Pa17Xvh3wwQh/7jO/4HRCHrz/ZqnGeW6/q8PnhGWDG9vxppUUrweEkd89Q2
vc3oKEeZD1XRS6MGXmoN5WXdVXGZdbCG7fbgIIcxGRu+l9qermXX+fXO7MUvtBeEGcrkfk7sJSTl
6hEkiQFviAKeEC8reGbCtX7odjaByZg8tBnJAviM+9uaLJc/vIr/0VX5P8Z+6N6L7L36227sPt/H
v9Vff3sa3vFHDdnH/w8sq8D+P12AR26l6q9X3vZP/rjwDNPcriHHorzF6ivIYPmvK8/wLFhWQmAo
Nsl3s6TLRfFPIIRv/931bMyWLhwJTAMbMOGfV54b/B3bMASrYKNBcEX/JzyIP3uRuaI9PJ1i+z6O
MLED/8VgWcth4c5Q0207j+1oRaO/JTk6w5h5TUSKg23414VoPeq9omdiiTKGfLaX2Ndl82+Mreaf
zZ7ba/EclzsKiRMMGByKf3ZGei6sRbaD5m1rJdJScLaRldx0QzYZ34fSa+StndekR0XToMgGPAKO
1OoVarX/XLENRiMylDmQZR+b3TGA+ew/4LnP1n9jMP5f3jKfkDfJB+o4aCrd7XnxrwZOzeIkZoVT
3BqYX5J/hEfOt5tEfXqtQbIvmKzABh2njvOLhbZMu6jvuT//jTX2v3sZnokZ1xbbNfTXT85eiDsi
gKu4Jccmq351iCvSA8W4IqwS2oR3GKeBSW7UsaAOLux9iuEmGeba//UvV/v9H8bSf2U0/IXd6VoO
o/eNKgIYwqEB/SvAL96aT/ZPwU25icHNG0lFhaJmGElCuTRZslrPQ5YTEiPp8YkHrVLMyspCSDnH
xH/+m7Tr/+7lwEpxzcCSFid/8Bf/9xy4CZ2E7d00JE5VD1So6bKrdZmymqjnoK9QX64QfkkAMjw8
qhEyA5IddyZnc/5Q98pe/g2+IPjrle0Aq/W4ZMhP5rTZbrg/XzKx1c32FJSKGpVuNWB01K9ty2zf
mPmPcrqkJssJ0Y9GUGBr2qJzXkrE27sFieOdbCcJ6Hnj2r4ru2/VF1X5NICVHNOlR5+agWNHNCXm
RKiTaAb20kfOu9EAsJLTzb3MjLbVl+2hYH9GiLK6P1Rbb9+By0Y+9U4CZ4MXgKPDDzGuKCt+KvHW
MdoUTVKtL/YGfK9Z23CYwK1j7hMzOlF1R5sj84Fviwi9I/sEW1Sw8FemshZtcyCWsi2CIykgOf98
WTpce5FiScaPjt01409+1ca9H5VekK4M2AZ/HIN9FjAveafyQyu8J1Ar4S/O5KLUC+aVpO+zI/yR
Bm0Mj7RKzo+lxhE5R00v9PJzZNQzvJo1FVd140i0HX7k6Yo/72ch29g+xhoxzIxyEeOL3BVEhLJb
Sa2WX6NEMz620ZAaOaNLN49556JRB9vXUDeh9cZykW7/n0Rl4J78sgz69Zw7w+olBxredS7uCH+S
k/1gBHZiiaNiaLjU50Y6cayYnztu426fT5Yv7FkMCwPIvTA1ne63f77arOVCMnEkMFv0DhgCCCFB
/dpPlhGuWNzWl3jpXMcL/TU1aQmo4Xse1DEjXX5lLqNiqi9iRk777maBRswQu1bf5NhU4TiT2FqP
AG4RXBPnxxtrswsI9oLYHd7Y1JpXMMxoV/mNdQop/qVdkz5/r3LZqK8gUYrPqbEQgBC6R+XPh54j
4+ItiauWjSt+r3/8iaJb8wZhNGQ6e5ZWG9QvVmIV7qPf28X6wlq2g7kl44RVDJPJ74QHTs17phnt
XWk9ytHYoQNgSRgh30qR8mQTqRZ+NObG9kPnNEDyjpSt8t6dFr7iA+WM5tea22X7tLoxr/J34K7C
/S6tziciIFv0FI1Vuowvko6Ul1z88VpTxPD1O9kl1aLQlOX91NBEozwKjoMhzJ7szXGlbmbU4Pnc
FUMtmHBxTiYTv7BP1yK/BeTcBPbZmpagMkKcR7YV3AinAld4a+FSsndx5nb9gqy/KOrLMpjomXek
7GK50q7SEk1YhpeVaNRAr/O11cZAtkZf86wg/yFwDX1MOneL40lNxw7ckMRNz32ewLXXL2ZnsjfO
hponENGDQw7UzrPW2v651sb2khX3ElLvuZZrvoaq0WhcbywLWWRw8NqMiCM2MrarH0WBtw1LgMv6
6YUBHtEsIQ5ergMIOttfc1ounuaQMjo0m3v22FtXWljcWs2BcLakwScmh1wa3wovqLPHtYk73qWs
kp5zYuc2cLF57Py52NxYb//J9YzEftcbQa5IstjuMnvQ2z9yuiLnvrVWzDjZ02pPpoG2u8Mi976N
qnidLuk+3Cs8YrYPnT14tz3W6o5rlYWMrd6YqHTtiSGqo39qHn12F6VTXQQnFslZ/FghiqaNy+V2
PReN71ufAv0zWSAz0W281JmURPWV0AYQ95Hlg9QWo3eM5+1uIlbYD3HX5PZD0KoOyIE1ivxotl3G
VikgMIPFvmPXi3riCaiDR5NwU77i5faqFG7l2qqvcWsuPW3hH5/TikCMV8LfRn/BMvZ/Mncmy3Xr
WJd+Iv7BDgQ5qcHhadTbliXb8oThRmbfgC3Ip68PkrLC1s20IqsmlXHj3rDT8uEhQWADe61vzXK+
ff7COZLzaN6J3Fmi6wl/HgVR5XfTDznqdPrcl7QVnL3wFiolrLogu8lEa5EAHZylmzoUcoyhnwAl
lXXt4CUpG5rmU9h/QK5VFWdBpwPOEDNc4BrHz2ZdoqRBR8ueufDqszmljrjpJ9SruyBJADKh0rIs
LByiAxr5yU97lwtOirrgqTy/El4ieFDj1Jn5m/sHfgvPpJvq+3yjXU8nDdd2W+7RE5r3aBmnbb1U
kRr5BfHltM/p72BOhX03I427HCWqyW/s5cww1Eh/cSwDhVhngHtWHd2OCpGkhxlo1TxTurQNQ2JZ
kpIbWosR8WpMo4SDTiaWbYTDDcWkvfKABeZXDNhGndOPdpyd43BqHg8MkzC8wNcW8kL7S0EZHGdB
bua4DrQhy5zHWoQPqYnwM4c4Q58WNroP6NFPWYfoc9iPoney9xX6+uX7tkEAd8Hau2b0QI8w0/XL
Wl6CBDQgYmsx7xGtVuTXB979mR94WX4JqDKFwssi4SaCzI+4d8jPqJEtEguMAgxSe4svylP8mBzB
NbCkTeBzk51NV4G1uFBIFlfOtQezfjZJmvO4qjEpzK3ykcXySj2vehwfoc2IKXiTnIysYED0S9om
LNZ2TyxpT04M9FmyXmzuOomKou+JaIPVuTz9zaNr3qio1WY8pGJ1+MpNGNKBJbTXpogZa7QN7V40
Fc8p7nFKFb8E6UpDervayVb19/QPFSrnxS4JE8mI4CSLuPcHckIOKrSwrrBx9V1WPjYM+DhisBOc
Ge9xYpShd1HgVWUdHEfVM0EQJN/yAxK6A4MRBYvDh9rJYGoK53npK2Vtxg11jXn18sYPLH2Y3ZLx
dHj5BFnajS9wx7qw/A51zklZSHuEPpp9ijwNsBzHZmuWpxqnuhrvS7e3uupT309msoKmb9nF1wz6
Kr9SmwQV3cUTaueWYymxrUvv3Ey1G/bMjfQTuDavdcyyPDR6YVwga6Jbc7POpcNDt8vIfIsuXypu
ZMeQ9mnuz97mvHdVVffFt61RXu8gBRcltwKXl8A5s5sXMlNRvOLwofbj/MuZn+5Uk0nz+VmVcN6V
W8Ggqk8vZYGTI5f9TsZLON2vpBfyMvoJGVO07CrLhl9Sj2YazjMoG1x055ua0DNbRlAmmY/78iYn
JGn7lE/tyE0eVxLWvfOX2iMn6Z4/rxzffMk6A7rdflx6Fcy3PV1uHuYc1Q09tYaQ6zEmB3Di6wgQ
KbxEbK8sTWm1i4bBNFJxParW98m5IRqXBylIjWFc5sozl/byV5BEpChLegLYuTThDSN/cs0GIlZP
hHG3/DVOm/sy3HNMqPr5un0ezw0HuWY8R2jeGBXPO+Quq5FixV7tUQd4+fz0cWwP+StpFyCq3wvV
NsWvfsh65e6p8NNNmhFiviYGnXHY6NNPpXtZVemQowyx89KuD5ZnyfSGur/NP8nZ6psvEWmwBEBF
fF6MyNX2x1MkyR/74newBohpLsoQ4YNt1303nzmc5/ONa1DCCNx9Kk/clulcfi4yW0Hj0HW+senP
IF4g8CY0JZret/Qx18+qQaPW7CdUND0tor50KcNmxZPxrrORXCZCTxDp0W/ZwJHSm2VAh1l1r9MV
D+x9vfU16U4rhwlkPcoSu0G0U9OMslVpnPPYidlBr0S9Vgyo9/y9GCyBg1RuQ+gncps+5rBqwwbH
vUGPfDXOYVt0tyGnFHZ1pOs8i/GdH5FyOJ26mcw5Jrs8FR8cJw2b8YyURfP5hNyHpE8rqzW/8isi
Sc6Sci1r60CW34SZcZjxfJ1pNYbDdhFieifJjUIu85zDNvRljoeU3pZyjrMjk5U1sina4kwPrc21
ZYrAWESPiFidGRGvlzVWf0170kx8C8PbzHhFywKePFfNL1N2B1mOcwJqG6tiJg4CM8eLOYgcYLqY
rYtvdDsFfpsa8RtOrpHtUP0Ri1wHcwEBbSp2mRhE9Bl4U8iTXSaaagSNRihIV0jdFXHpdOhIP4sd
qxM0v0IYAmP4Odwcxg2H4v3gwot2cnHtismUq3Xbm20budFmkSs060yFnoD+PMqk5z/SwCsJibWu
N2us9ovBx7B727KBKeN5byr6xvxd/mCv62XfCN7eoiHaTL9PEu3D1MGKy5LOQKGYJM/abGfJ3TF3
qeJniEj0zFpPbiEw4N3zTtf1U7N6E/U4Tzm0Ijdp9RH2Z1LkNy/TBeSRhhVhIpuNiYLCL+kdHbe2
I7L+aqiJDclv2SfiuwFY4RdoihCpm/1KL2czta+DZWrMIqzNAixDrDm/mK8kM3u2CDcZvyZrEFTj
PmjLp5o0qc1t2VJCl/FmovWhJklDM+GFyyRZM4aZDsynqJtm7qnbgN9mA1FbXTMf8TYTHXkWBF22
hqSSyk4f2onO6QdMmMrlWU/cNmYNRo2wkxK8tMDK75T/WsYbGE3MkSvaLnNfnrcx1kCSNj2kgADn
fU/gE5GrJKsys2FnZ5TFWxZt/JTXcqp15j5Pyzl1Kxuk58IZI2hdfkO1ZxZ5oHZmPqufp7yRbDvq
mZfFNeks3OY0ui2Lzglhils47Nok3BjD3XPlQ2yvmfOQ7JtSwQ1TM6nCHjErYJrUZjsIePtpQ7Fy
5n5WZ545anC0NitdiBCHBSIcHFNoAVPY+vZQ4YLLLpduTVYSma1IL9tJcIP1smeEhNFH21djSxCY
jOz0cUoHHLvRvCq0FFhNky2eC2v2UDAzfnBL+5nyUUlzROHQ7yUVOiQWabTvFJxC/TVbPHMwlOF6
LU4QBPLu3OXYfP3UJSV5GFtA0/2U4jjd7iitNmWdBuTBOr9YHd9R+b4v2638pBVJNQ9uUiOgcefM
za29KpFzErnlwKAB0reUU3ub12oLCkAHEFugNmCWZiHD+lkexlb735yk0u651Yyq+F6MrrMviISV
p8bTkWouxmqbg/MNu9n8sfacKXk3p7l5L4cmLbjpCN/YXidI39Job2xH5d5Phzpgz1IhSzXpb1aP
l7LubFTuLJN+koO/a4bkZDu4oJtLa+TOUTzKQAwgo3Lbqa5Epobt+8uO66XKpgwwVc/zIcHzfsXy
ErPg+lPGrjKN6DZcSo/NewN2buJEkWiwRjIoh+eNesr3RX/9NP71cw3lPr9Vmsg2wrc5PWJ45JxG
l9+e9xe4qE2p+VLnvrwSUsymrFY2OaIzSPJR2Q8cG3Tf1bzmEoWkb5477cqwW1bEoaiP3Z27JMvM
pO2GjLA9XcaXcsSU1nmhzGyBwKcvrkaOyApybMMM6kBt2S25qfMWlNDhU22mDL9rzD6IwC2XjwcX
onn5y7ZOzGYmsdlK0rN1FCXo5EQlp8UJT7jdpyvAqJZs1MlJfzEvVUxdW7c60aFUOteE3rZ6qe54
pQK4zZz99vaCFKtvx3Nk5vVywwPscEmU6HWIcrYx0HN8guHGPnAcrYdHj0DK4ZFaYiq+Z6FSxacc
9RbDcOjXsfg+FpaDpneUfjaUrBcBQYnxtNFLZee+LigosF1uzfq1W2pz/KXR6ASPRYmctjglQz3z
5/zVNpOgjQWaX7XdbDuM8qfDIyncoAWN33DkCwrF6sztaBQsA5Z4KgZqI5ULfjHjxkG/6CVmJdCO
2/CoXuYw3riQ44lsmD0qnNxRDlF1Jcq7AthTj73lvQIywAMLntehyfZoycdItE0h1qO64boTYiCZ
viJnoxYVlstLsUfVWPsbLMCnoy3XHDpx29vSjIHSERyDBAuatP60CnvNiWBl6LhXjWjN4MsVck02
6hMVNQwpqBUMUhV0w8CHBU5Kw1dLb56KfSB0wsDU6ALMkOAQGL7WQGwEg6fdHFwRO3cCFBhBFXs6
A6jthhMTWpBsoi06dutl0jh+CLIDB+l4DqNwtj/DLmLjF3lOF9zIvHO5bWFFjXWX4lCc717WVLvp
ng5PifdjqUtk0q3fEdIoZyLegBhJblq6TtzrpV7MTaPkNrcpybTFzIx/hmyAHT86dDFLoFk1e+IH
R1ZNz+cwOJYW6UDM1mStY9YdSo3a5KAjL4HEAv6l2ZbLl2OAsgxMpcEBBJRIpsrnszzOYakcxlGa
SeRls4jMZ2BLUQM+2AqzrQy1QIw+awbwOK/BepLgHEPKZFxITCc9QZHmdCgdOBE7y91u4bk4IzjO
ETV2SwAWVsrC/AeSFNfEYZ7CNskYymoeSI+9gK8Ar8AU+DX0RzYrrWd+YWWNYAtAMN9cjyi8n09q
8nKW3hX3vSU5cOS873GDT2BTe6GbuPEzFzVx7EXhot03ej+mxfTciTHZOsLFOkvfJ3BDj+dq/wOI
XHmMQo174F+b8jZVfXoqxlTgZxswQnYaZkRlzhqiSdRsq5F+8cL9vfPj0tT88zJM9A3nXsDpPQea
8KuG3ehZG94yrLUJclN2jEReD3l/JewhEgoLv5WjB3dt5VOHIM7C8hRnPlA7H+vA8zswUbv9ssk+
sWMOYIsCU7FltUDC4Kg87bo1z/YyHaUVfMu0DnEchdjyVkQVphlSF54pnbETsSRADODfL6Ps79/0
dVPJkx5ocM5UTZfeduXrb2qJIkKCs5DZEEWmXpV1NVPFeGIwr1M9sAs3qbFPBSHKwAp46qRGtJdH
P+9NTew+n438/bJeDQNP+iEdZfQJNEVdSotXra6OsOQVz+R8rCleyqPljqq7QM8PLWfM0uBGZ/QD
qfMzKzwBIm7St3ptf2JzUSsQwyRtVN0uKgnT4PqzryVYNEmJbdEkWJj5r3W4VS7y6lX89N3Frq4z
rxjG95yF8tuy1OOnLDULyUAmrjgfwRYuV0y9eXeyaaWuxb6y9fawDZXenuUx/xEk/6e6gtZkgLnH
8WnDe3C5IAn/eaEIrTlGB4l5TDuL+BFnKF1CPFQ2DNdNPVYfG9nNb1HL/zFo0ITgHSBW2YV5GTxn
SP1G+h0rT5MMn2HPaTc7vJltcKf3SVFa4h2L7AJJn5SW9OMMhUydUTIl5MXT1Rl2o4s9233jbX0C
9P82aXAPaNAacIFwAiF9ae7Rb5eTuJzDsWsbOPW0o3dhy0nuAapAUZ9vtXZop+Om+hB02FEpyIks
CEg7+VAX/UCQDIr2B9w2SfAYWUVw7Q42hjk/4HgbAGnp+TA+O0/HbJIFEY1pPlpvzHivut3m4h3X
JncgQh8fCJPs9fvFO6vyl4hMyGOZkAj+oYS+IZN4zLV3Ehu89E/bGmz63dxteftrmSmLCKIOxePf
X7inN+rVPeTtZ8QDGA+ZaV5dhj/6tkVBg91BuzlWK8/5MC0e6bOcqigkazlnG86hYuvZXVX5WKSX
guZuTzstgbFZE1bk/0IgiHhy/8aVvX4VuUHCRivC1dH4gwz+5w3KIp+uLTyqY4aVz+DWlkUCOSHY
de/IrKsxlY8mfUZlzRQbHTs9TiHy9FgVfiXvfL9NdBrXlKHwiqpSvNN2KMp3jOx6eIO0/3Qtr+4i
E5YfSQQsMkB19ee1TqTprZJG77GD6XaPZl1mh7XqOULJHLqUF7UDVzcJAbyDCMJnRMr06qRnbjcp
57NcvRrPAN4LDujrBavDIHAmLw5EyDRxauz0CoUd55LWcD4mm/xGmzXXF5j459tF2oqz4zyczJH0
HFzkMKFIrZ47bRXXkUvtADBap+qj9JYp59gBF8QRwxE/he5qG7/9/bGZ8fLqToRCSP7Hv3gpX2lJ
UhQRfReys9LOtpJYBEydSocCVLz3eHjqHLddfiVtq77/v/jgkKIbGjlhNEav9Pv7NIZ4MebZg6bR
1CV4IjEo9tNBmh1Bv6jpwieUoELy44zjG4Tyf/MmAxJhqEImJ0IvMAP5t2kILtOYuBuzYg1xVH+s
CyE/022uHzfqr+hBrtIEleoOcFDNUrzFQA5h7v7XX59yxeHLeyQxIM368yJaDq98K1zGIxtaNRxx
iIHQtYRTACoVTrp8wIRN4JRXQtf77z9ZoAQzK5HNvX+1ZDqKXMCQjJGjw3Y9OCrSQJJfA+80fvgF
CcBuDB0QzV0Y9W/IUBxD6H812JCMedx0VkCbD3/1pctyaow4/iiR+dv7NBi0UVQ5EWdmoPwijmSc
/ebSEz6mnHZWp2G2giZmsUyGy9a2uTn//b3gZBn1twmhcF4/BRDLXd1ky8A8QLb3VRlG3WMV1tGV
ci2re5x7HVxsoQah+/fPfV03hUFk25FN1YJ/j3jJVzdi6xobqhkrIZ7KhVh73YR3fecOd0unLEXr
Hs85vSQXazr0Oas4/P3jX8uBWMwiGxGqRzFpnADuq7c+ByDbu1s3wOYdMVDu2LXOhxmemNz79BBj
xy5t9J2F24EUUKGw3rXQCi4R7GwkUzMPvZvHLmJ3Vqp+2NE8nt+KKPnnvGRuj88/+An4z6srnPoQ
7lqScYV5jl2bPVu4fiHPwzqPosQZvlhLiZYgDOf+jUfz7+4N4j/HZkqMqCuDV2+mX2dyilY87lj3
1d2UjtnKkZfrcWzt1EG1b/xGfyaI3YNeU1TBJbaK5opttvvBRjGFYwEaisiuRFtm39yJFMQ3Fq9/
U9VFpqTjyqh3Uby9WrzwAoNOWRJ1HPOt/EEmLAp0otzL5bC6tW1szS6xeDz4W2/FZF3RjwDqii5I
vXGr/jmRRmYvIp0ATSlT+KsLAWc0d11X98c0CnCCCb8mbhBPk2ud419y8v26CFu3tIRQs1ykbpJh
nbdT7/aN0WyWij+nFSpKpG3sQ81oeT2tRPiqhcIhe5yCdqs545y87VDMFQ05NG9YFiWWt+8tpCy5
gyWSPDSgUGiTIru6LrXcCHbayuZ+qR05vTXlmXvw6tpIW7M99klw7dgp/TnlEUY6KXIKFKwDKvRD
NofVFd1KpNC2nV5SWtT301gAe2zDtdsLa6QLlSIbODkA3x77XK35G3PeU6T5H5fEhgk1ufCoxH0E
vq8uSdsz+ZQztytcsJruMIb090k0+NVeOJDGdpsO/dNUBfl3vEv6OtmCGo0dJlzOyzCYhpRwI7dv
ZnIGFKclNiu/KdbDCI2rj7e6to/TRO7pW9f9j9WDhTKQT086ABXwWm/qrsAaWQ+qo78ExD7tAdzW
+f3kTHUGBmFY5e2ooUz+HL0U2VW/FGH2niNJ3T+I0hmtnVt7Fu2VNwbfP6+KOjxgW2E/5a+9FuNy
2NpZHva544AmRELMGiojzLJcFebv3AQf88U0IdFgdV+pCz9V7UZjZVumJMCnWbdbMR617zdvpbO9
SmFhx4lEm5XWZn6PnCh6nVnVICeapW8nB4DppmkEDMQIFTy6rxwoaTlzog04xHQKoezQenkRhTzr
OKYOa+63wu6MChLYzw0/p8VZZ5JBrmj3L/7FSkAxvrnE0mR2APMq7J9BEJqWiRpCc2z99zv9jxUh
dDzOGFgwPUm6zOsbvW4R4U2pHR1o94Sa8KHJbmkONEkPq2jp89agFRIdT3Jrm8unz/6vbAT/D/HY
v3ta/td/NMn8f2h9CVh2/7Pz5bx/fG07MD/wYjsQ/8Ogk3ZEnYp/IIx86uxnw4txrlBsSaIRvQBG
HieQ/8d2IMT/EO7HwU5okoM41+On/mU7wMfg2h6/S/0i+fn/yndgZrnfZkE/YO/HkuUgoDDDyVzC
77sAw3QY8Fp2sXLdh8ARG2EXLVTzrbZOopH1G2vl08b89eeZM5jQ2DDkk/3n988r3ZBMmIzPGxpq
esJ7gWB2qFGPM+nLRzR96CgSB8StJ5AHZgE2X6EIMGZzeN7hyL0YF32LErC8yKvJ2VuTW5I2O4Bw
+u0Rvn++ot/V9Nzf1/dFYAhhWwS0zBHGEfL7dUZRu21NAVU1l/1XJNrZReaRZJTTcH6jkPnnE5CC
0cGnSQ7xOL3785NoQTr2NnR9DGtdnRatg5NbhPLACXn7FWe8eOObvZpAeOK0CKlWmEewr4jXW13O
APO6d0FRuOWC0gbneZyVTR4bQvE1BMB+l2M2eeO5/5svycaCT3McDr3Q+/z5JauiqoeKI9i48STI
qQqSZAdQZt8b373XWr/+/vTcV/XG05dkiFBokPLKJsP/8/PGoU/pkZYq9jmCwN5Ji+A+c0qOg1u7
Gb4UyBDgoUyO9REtvhNhOO2Dj6oKxU9pI0mFYNNhYU1XOKcHFALkRyHH7IqY77DpfUF3+H6InP5H
BsbyKw0zKBKdu4VoQ8Bnnv39y/y7e8cAwYSEQQmXhxmqv23UKX7gyGYd7avZDq8a+jWnetDbFX6T
9tBMbnD4++dFT2vIny8pBwNmgXmq/8XrXccmAiQQVQeQy5LDBe04kCChcqf36KIh+JSALk9oJaZm
N0w6PQ+8yvsyAzO7bFU6rTubWI8Cx3A4o4jHN5HvfFKl59ilo3MBYiGA0CMDHotCJPjoIb/6oib8
DOcpR+TXSL9ozesSD/ipy/ryoqSR4h16TASfpt4dFzQ3hM2fMmpg+mO+ENdNyVHeQTajC6GgTz8U
yFvkbpABAEk/zMJq17oOEG+QaMWtnrbO6I3sbwpMC8/NqbDjr1GfI9vGv347bsQDHbyxWbeD244t
6ntboxXW/qg+RZxT9Ye2IwPb6NLmo+KkFE9A30VwnAv8xmc+W7YfSa7FJ+Y0QqIYbOpLRZLK+3Ia
sL4r9pdnEsT/h62wYSzOS2qfDTjWxFWu6+qhhRkHBpQDke9J1Yf3PsjkbV9nKAfQQ2hrV8tk9PeY
ETQUG8J8fywIVh78erGq98rNPIlb3uBxlrZcya5q0N6hYNradpfWOaSoLOhJiZpDn3cA4gRiJ6CC
DlzFLkPT3nRLdi0b6d7De5WwMUH7YNyJKsC3oiG16bCuy1BD2BIh1qsCRtM2l5nctWyx8rNp7ogL
y0WZ9wfgL8WKGlBO94vbMX1mOrMAqI+5/zAsdkjcAqQy+FJDN8ObGOb+a02IB9FDaTswweuoYKuA
G+C4UcLBLnadgfz0THU3UCLhsoL+glchgZ4h1m9QlsOnHMcFDsfAoWEUAiU5uJ0nsr3lBDmcCN7n
T+DdDeETMCuw3y6aErh1iOz2mP+az5D1tmXfR731UDVAsncMcCK9vWYCVxQhF78a62mC0YukhtiA
BdRYGxqrMiKb5WGZN0ZRD2H7m+wEwIIFvch7NGJr0OGK68INEjoIsqM5G71ZMzsKDjYWF7w4aE9P
2YRSFWv81M4YRdth2gdrmpzB0gC0MhXLAAxcKJiifj6gLK0ioA4ljtKImi9b08OU5cs1GtTy17xB
GGC3O1efq0As74PNnmomEMQW2OnL9MatmgnuCeN6gfrRgoYRtMne4dXy7m28JJOJhMfBWns1J7SD
DfaGSIH5GAV6KTD+yeB7Blbprux8wUTZTwMZRqLJf8KHcTiuofv8UIZA4/YZqorx6PXIMVG8iRw1
oKWgHw2h0udTuqmI91ILTBdFCF4oRRL5i1tuwh/w1m97tLjOL1rDuR33HlaMwzhVa7QHn40ciRgd
SOfsi0kb4cCu2S9+ksIDbOxti+uMuKidOze85ZnI/asA8H0GsBHs5d7yAdLFAEF9FU+pTVpXvY52
SjKPtaQH2ogCWcdId77wBCjBHrrY+9EKSYkfp4FwvHyoEX4EYRt8cWnp9gRlQVraNy38MsmJMeeI
s4p+si/jYpMst+5gt68f6qWT9mnuOOGNFxhasCqSW/M++yeIGIgjmZnmB8vvos/Dxku0c9K8hVKO
wDuPJfNaQ/5THT0i4oer1k/2cokgQaS7DCoV7Z9M5Yy6BfRsPKSIWvNxmucdWt8W5MjqEkhXjQKy
7UQ2Nt3fPvgwNAuzQaCbEoUAALF7d9xK0ilpvvwUBHZ/ZS/etqdlHoSRuBTJ3gEzDpPQgySPTmWF
+1WU7XRLKnQDlWJs9HSk4964uyqUc4run732eTao5B0BKbTV5q6IcD1LtK+7QJjp2cmW4pTJxBv3
GlzOZ3fpwzs0ZvZ4Eqs7fY02qapzb1xUeXAWy/+yZgCZdllZEw9WE5rX7FI6KdcAoMlxbrahfMxk
Fl3zJnZfAfy2P4ICsd2e0D0XdIAjiS+t3Hq+1CiwV0CkMnsHYawqD3bQcPTAlCx+bsLqoSJanft1
KnsSzrIh6t4Vo/IgFyE65kSWEh/ETkiqXkaBUx5nxFleLFdfh794nEtzC+pXQN73A3IDiAeBfAft
z/2J+wY4es+42WtRy3t2xtVXMhFsMrIMAiXWRKjZF6DF/DGuxiwqd+j2li/IrUqksLBhiR3sM3wD
HZvns2TOsSsBzQW/xO8OMD+jHvMWO0Kkp10ifswhYL5DsvIygJIJEnePRGUGORZqapcaSJw8DxGf
ChYxVJg7ba/WOem1RFksypDoldN6xAF0Fg3bpNiaqyJYBjRNqczRi8vMZzKXQHV3g2os6wTTsoQb
rBFx4cGpyBdZk+R+pTIdYt0oAjcw4VefWbRGZt5FdIeOIpHIjy7ZvgcI37IDI3T9CJAXZJeGemJO
FOcupWvaemSIgYRM9xPHtj3/L1ZXA8FQXlyOdUA8QSPzc0S7AQGAdSm/hzIBVIawqisBwS1M607W
b9uOZ+tetUHmGrim+QpUjf0n5ZPWs88rWeIzyhLdxhiZeSnTeQx349BuX7xg63if/Mrm0GeV3i8y
Qsg+crOutKgwOfzZTVbVwLKF6wZ7sA1/QEPLsqttkd3X2eEwbA8v2r/1N77Cbsy94orainQSF3Xs
D6mk/RjAA9tL9KtorIY5+ZWivJZ0JdxpOlR1m3zuOTnOMDV5cAlMT/iKbhqZeNsyHqpma7/W0yre
IRyKkMiWXv++Ki332sIG0rPUVQ8SU8X7MEdSEwuy2AjcIaPswARTHmk2s7DYXnYsZdqe520BQ5iI
2gXQUjOP5OhY0yNwqu1BiMy/s1p/uXTxroF1cYc+OzRyGh4W1D8C9Xg9mSahCK59r/GHs2ITy+dl
c4ou5sbZ15ycuWvsFOH0eaZI+qanaCCTF1bQXdI2LvOq2wOIQ8WAXMqvRuLwhCy++CJpuxjp5XB0
VUkEIgxpZLDpTJ2LVynnxbLRvNNRgXIdtxPVOSxm/kzMorv+AnVaUxQ5XufE8P/rbTcWMzjvFozy
XtXQzVRLbsN+0GK9Keg6kgdaaoiQE0MoYjuqo/5W+0tDyxL22Z1aOmZmVw8BQbkyE20WD046REfy
I0ZIovmWfJtcr/9JWkZ5h8DcNok3k0sGEVi7e+T8UXGWDL34wqCVd1nHSTHrHHzTqJbaQiEFmH5P
OahA49t5IHeqanNyg5cQ1J7tqjE7JgUMl0PhGFk6jrc8uyCupj1Xg63zk1VYQEzRf7hfrFWyIAbI
oL1YWVspWVHc7MrNbI5B8QO63zmA6khqgPxsHMB18V2FmozesKflG6tAOGyLa5VfojOEqNLDEb4l
LSOIzvzBJQeRzvjwEelxXaAIypZ7ZxPF2YQjuNgN0Joe1la4txxhRz+72l7vHDmChZmL3CbBA78F
5Vcnt5XNh508JNUM/IWFoEKPXlluepZHC9QjMGD5vpKQ7VipMu+dygaf/IqQpAlinVLm9xArzT1e
xwnENLz2KB5h6nFxFAKc14oITmGRUqIFym3OZwxdBQGOVvmTqCAKvm1cuw+rk7jwFhxorl3frfZO
TjPKeyqCHEmvLEyZVtOCOKC8CCPU2t32HpFuX1EdyO6nHTgZWw8Hk1Gc5OSb7rp0ds7DNAjOgrYa
TqS2ubgBaVqg2FiDs3acHJ7MNM3v9ZpRnRMHQhIfTScfIp0Lvog05pmMVjeNrA8+59RwLeHL4imZ
N+cR5QEnT5nVy11HrxnlRao4V9B1Qj5hDk5z2IulBUfbIts4DD6qjUNQVRzGyElND31PSz8mx5l7
mjCZPqowlXvY/44iuqfcGpDodW4doBnmwTGYp0zuU2TNsLXLZgU26JYNY6lP2m8zxRBCvqRMZphT
zMxx0zsQYKs+g+uqhtI7yllr5gEqwl0vbb3GoFs1WPytAkVsrbb9gWAWolUlpHPAoqimaMgjdPT3
WPbGa0mwzAQgsGcZLaEGlB7rPVU5fxqNIYIoDmS9+TEg2hbsWo3JzPR+eIS6BxakgcxV+6xHGA2D
lwP33RzM+g7nwXJFmCUxW5pa/5zUh7XczWyUz1UzM+CSqvNvp1kvF8jPnM+zQ9YIFX3deFT3CNYT
OKs7twltdQQ3TODPWnTucRAKCF1N8ll96Cxfk61lyQRRcCnvMDRYM3FGodMSHTttyYGOBzsgUTPn
IF5GhReTyapvocMws4Fvct6nmGcfR2ekrFeAl5DB1vUvmJvDDxxyob4pECw/CMInqAdlkWbku+UY
eVo8qPWHaai9L1OPAjsGo+5buxARaxOjjnMoqOyBNyfFVF0eMtbcbE9wG3E/Cb7Cz+BlfH3posrg
KxXau8HSjZETdDQzMZE76mwjOpflnWEf7IZK+skBcvjqsL4RcwxozCU9UG/ED1l67T9ZqxvNeD9s
513VO2uJ86af99VEcuG+swdxwYFo4GN+mfFTbU2UXYHkbZ19RtYNVWXIhExsRNvclSJDJFCPuvyh
Kie61kUzksvSLjOgVXLDYxxL1cMie/1hSRPrsQhJYSANQCTlhWcQY/FSz8RgtFSu1wCvGP9LUizO
gTrJbFTK0K/wGHXhySWc8wFKcDWc2WuTn9P91D+jaPXWU0j2SLAfQitP96D0OVLAFZ9+9yfP5oG1
hF8HVEderFVYjTHc56U8yGTjhirHkmyVid6NodY1KuaaUu/IihjZe06CreI4RiI8y3wg7RTMfvlt
4y0mF9Ca6qsKgSYPLpvzGxeQ76+iX/3HAR/fZQiwfD6jeGMHp5co/+RuUtyTDcB8AS8zSeIuI1+V
eHCSFnlwRP42qsnOAb2QABgUgf9LwV6Y9r7xNT+sjfA1oV8Iivbz0NsXnE0Igl/adOt3k1NTOmqQ
5eet0qXPlhHA0hHWe4cDKB+K6sTKWlX7cSlnfPNANMNDKXvrUvt45Xdsh8Ct2fnMPtkKWS4p4bof
2F4KtSc0b7lBArJ91eM4Xg0kGH1Vura+Vjan2rGvwT7GGWZ/7yJVyqMqYOVEK710vbooC1h1R3aM
3bceazu0xH4D34vbEHHmBLQuvPGx733EjSzXwxwuHccMdW//HGn/1bsxMtvklqDhW4Jg4ClXOJKn
Xdk7xb0YF//LwEuszxEj+49ogbdb5YduGsN6ygp2U2lAJAKxmqTqiAQyVApdrd1VHMtcImtnF4m2
PbyHE19HpxxsCV6ddmJKyXgLSiKf+TC8wJhMzxdvDq8iuGXc8TnLzr3eDRwkViDeKH0m77sMCpyr
busPzTkKJ8LsJBi+i6FsIJE2PXQ/MuwqyUE/MQESiwndsiN59hS9Q1GMdDojGL1Y6Kd63+PJvOH8
mIDNyq9XcVLjNnxK5NC/UzmO5tguuyzhBCgA4lIrTmjAq/5v9s5kyW4jy7a/Ulbjggxw9IOaALeN
vg+SExiDFB19D0fz9W+BelnFuMGKMNbsmb0cpKRMSbgAHN6cs/faov2ezGw0g4XNXhoUk45qEdZ8
vFmBfZ8sw+NkivsNsym2AKp/UQWqYKsPddacxWnHVhLKAOdLAKYGsuWZxQZIBGeY/npMK/slMVqC
9GpSJFgMyyF9FnFf+rQqrNbdOAXBg4GUM3hkLKwV3n8KfT/GOfUuFrb2XcBnXbywxE0XHQIG3PSU
JGM2HCPZ0vAyIxvsdGRvJS3XcmP1FVB3pqUItDW8kJumzdnZyFR4zRn1k/ScAwXeSzz6YgibDizs
xWrHMsNZUVNA3153feiDnGV7D2/AyO4n7q3cjYNmhYaCpN0iiOdwZKI6DaWp4nHrzEK9sP4O/c53
RXwJ2FjaR3rNLom5VQ4JgZZgZYOwWwdl6uTyOq/S6dN/2AVRYGVPQEpDFfGmVs1yN8JqufqPEpcl
jeuRQnheihyvS+weWkJ1it37RePfdBWYqMEwURZAoC3W/vAvReo5izjrNRTca92RZ/jrR1DXeXpu
uAVVpKXHFugSOvr+Rdfm1GmdGtG1bvhrK8y31i7ALxc1iXatDT4B6npsXaEHOLsxbZx9a5cvTWRg
QHdX0kDm5h+UyE/1p2t/ASoYnRQ0pTTPTsVzuhatxZR0navFaBD3OeYxcMi6P5LM82zUunlBxCjF
Acz0QVu3w3lFOVoHP+rVm0XDa/7+kzhVM/z8QR4mBJtVxUWee9LHw1dMobrlUehuVt8RX51vBEJn
KOfL34Ma1UWhmV0IMAijMFayo8L0evCtbgqzeN264q3b1bImb7pymxu9WaI7J8o5OZnlH2qa1p/K
3GHyB2SPCGZO+hkOWqloGbHjxJlmUVcaIBdr5rDpUje7agotuoe3233Q9ToV3f28qumtYCzizsw3
cg/lJLKTQwL3VhEqhlLISMMRy/e+hWwMcyePjoZokh0OXtI9yklgsiOFXsL7/6AXtt7fyahFlGCt
yj+L1+WYr0etZntdZUrCcpZpEGdJMxj7OfGme0fvlw9Qbmub682lPMiIIN101H0nbTdCVZQxccgN
F20yzyaafeFAn3r//uD77VVQNK4aTnqY5jo3/PIZIvvtjMblUEga7rLNe8KwShy6H/RJ316FM4u/
ah+QrFInOhk2lJkp2Ldsh4dmqXalGQmayPSnxB+/Hg+9CE8MVwXOnlNdGdFPkUlkNCFx/E0HstLb
s0paVJP7OfnzS6GJgkhIK5b3c+obsdk4u3rsU4Dh3HKuVZF7xEasb9sGDM2fviPPBbvJTIVeznbM
9en+8o58AzpfV7BRZ0VEBLOWG6gllh9c5e1XhpgBfwBgPkRVyBROBhyUPk2gq69D3SFCLyUFM2BV
9V4mhZE/q9DFwTSZNiVE+S0odrYdNeLOXkTOByP/zXqEMUAYeE340qADnsrwJb5JDcdVHWoK4JOn
1pWpLO3zfGrrTYddgehm3zi+/5DfrEdcFEWib/Ifl77fiWbSHdmgJOsQJYUcxxn7yABuigjBU+HX
J0Fgr3Q8wXlCc+P9K//uwYvVj4aIncUQg8br92vMhWlrCfcL4sMNdCPyyX8lzAocj7hoiaENR1+I
qxTC1/mgKjbyKRZcLxLTB2P6dw+eMYazgoduoEc8+SED3PmMA1eYFUkXakl1UcAMD3D4YIWnbHGG
BecjRfXb547Z0mG3j4pCR0ZzMqOSrkNMV0N1juW+3s9KAHHqdfusxG0dEpnRcbQ2V5w0ibJ//NxR
kK66mdWJAgvuZMD3kUb3MXaqsHJcyl1sAfBXGhy5S5k8TX27OmPzMui1LAbG1ZIFNlgFOA8hP5iE
36wqzFo4OBAGoSlCZnTyQ6bUy4q2ILRphNkStGvkgb1m96SjV3ywlq5zxatVhUuZhkMgDCJ2F7fL
61ecj40SPTmkYUas0aHJc8R1pj5v33+0b6/CKOJzsojdWXd3JzdElHlsgRUo2dPq7V5gN7+btMb5
YLi+fWwOMxZzFTYERFin+qfeGCdPLh1E9pqzpIqLbE8UIhoGhQbg/Rt6+2U4Yl3wLdcSeGbcky8D
5KCKB5NLEWWhD9uxtjS0yyTZk45CmWwZKJZBncku37/s24+DdZktgGUIRKOINF+/raRpNUjpqiJj
RcvAVWjmOZij8kIZ43zR9UInLmVYOaEfzYa/eYFcmO2AK1CyiVUT9+uSA/2EDPZ+IC1PTNMD6Ip4
M5t6dnj/9n53FY9Hypxnk1r8Zg2Npq526qICfCS8S2LaP2E4qm//FxeBBc1dINbCRvj6VtTAVkAf
ckp0ZgYAAX7XjVoq74MBYvxmMJowU9H7OZiyWD9fX2Ywp1ZBVyp5VYN1ZY6KjiJ7oguKSFrQ0esO
DL/Vd05nxbeDTpjFArKhoaSdwg5KiWQobJGce92kPVa28r6+/xBOLQEWP4uNAWYAzj6WLtyTFyrU
lIiIah/UPfuHnsjm81A3d864VOemT60B8TGZcfZAnd8lBOISRwPIO3cYr/C0A32Fj7YXZDs9v/+7
fjfAfczPDHPcTDhqXj+11h+Q4LrkPhW1UexkRTpnR/zvBjZTdrY06m8Ja35nzP7396/7m7e1Opc4
ADK7rTvF19elxObhOmVQZA7FFRwOVEcimoojBogPZqlTs8P66LnWKve0ddwO/slHTPtSaQtwyLDJ
ChRDMKY2RT6b2wIk4LYnDiWEN+JfkZDkXtk+ybu5v2gfHPFPbeY/fwSbDF+s8sH1EPf6hnN/ppbU
0/dWloB6JTKxzdl4BK7etdRt5/RozJN/RtNi+lprvfgC9utH2zsGGxB6IpiJ4ms4SeU2bhr3Bt0p
rDoBEOoeDii1sbrVSCAd6kmEzZzaFOlBQtGe0T8Sof5mwGB2EhjmPZ0l7PTF0S2Ej2GQwgG3aPjb
lol3R/hIsbV7u7xbSDh+NlAQXE4m1bv3h8z6ml6vnBxcfuq3EUHi/jpZ02JL72uddkFYcOUXmGxE
YSF+vWMbod81s//Rp/GbyRGnPDZiLLJ8vD9lkr/s+kvkREKPRUFgW2PcscserufSMj+4q998CC7P
06T647Fcn84LrDBJavjoi0pe7D38k4YZSybXXlYbH5gWjXWmPXmCrCc4tlhH8VDbJ2Nw6gmbtYe2
CNveiEPDxJPh1/NwbgAqCOMe5Fo/6gYta1K+m0TU+3YsnowkuqAiFZ0L1Xww+bx9wq7BlEMR6OdZ
0TpZGeqcBGFwarhdNQNGUcc2s0bA+MGn93bcsGdAjsnoYRpgu/L6y/OFnHOTbwgj8ZQ8ly3FStX6
46FEqntVlbQF3h+nb98o18OezkSDNRIr8+vrWRr5SpbgeoRhYemw6LLTZ452cdXpfzx4uBQwKNY7
gQfxVKmb0PCDyYnPzx2G9miv+6Ml86ajnXjpB5f6zbtat8hI6tdDGpv113flZ+g13JwRo4jW2tlE
eO5jZWgfXOW37wpABcOUTR7CntdX8YxYz6aRG4qQz/Ca7Pa8pNsR9hOJUZGTqQ82QL99V79c72QZ
IsmTyJy24a7aYblvHJKkUJSnu3gqPioi/O5SuGXXhdbEc++c7E9av4tGzeDWmKu9gPgMggv7vD3X
Bmkd/3wEstBB9Wf7T+txfcq/zFxSjLDWFHKNtO6to+qziGDOwriq9F7bvH8p4+0bW+kpbMox7TsU
5taN+y/XKuwSXVSPYq6E7vHSOBXndCv1bmrA9umuqlowXYU1gBBdEHF17bxby7o3TtxEYWrXTRGA
TvcgZq06lKSvmw2OCuODT/Lt4F1/JIPKWH1rBKW8/pF6z76xHphknSmrNxMhajsQj/7u/Wfx9g17
0B1sR7Ch4jh9euiiJU3pSLkgB1EZ7uOoyI9N4yzEadnNB5d6exzC8SLY77IOr5W2k8GEccnJsSDk
qI8WcGgIBtynyUNcMxv9VILNcclQVt7857tYjLQ0cYTNHznxnVw3AWNKtdymFV3nLtGkkihNrtUf
lBGd8+CrO15+d8ZQX66EstT5nLnVvga1vKEvq9N4gbTynVw4+kF/+vApwTgOv45SKn3Uk18m18hP
vUdO1wpvuNd0WV0OOtWkmMDmDyaptw+fWAYWLfwmTLycrl+PpqbIQBpOCdmQmu9/EeAriUZ3zWkz
6oTDRm5L43jG8fv+Db4dwz4HCMaxweyoUwF/fdW0RoDQ1NRJqsbqHsnMne+8dnHaD25u/fGv9wjs
6kyD6QMqhgCI9PoytR3ZlZdNVODoJJ4tE5hpc6Chh2zaI22irxHIqNEbj5BhnQCk5/LBi/zNfXLQ
Z5tsUR3h9Lv+/79MKIRKGAQa0GBgD+1v/WpIyayb5P37T/Ptt+pTznWpPLGVxFV7MvEzQbbI7fqU
jq6p7vpZ3VKWLT7ZOevM+1f63f3glIf8Aj+HwXkyQc6N1Mh+AaKFHR70EtD1F1f364f3r/Kb4y9l
K6qnFA8p+Aj3ZHjA9ceRkw9pOJG0t01Fv+Y49gAg3TlKN0nmyy3sa0CGokdHkc/DdnLGb71NhliN
eHeH+gslfDpDsKTI/b8YVAyr9fTlWevJ4fU7RacZsePq0CYlcXfdIQiGsUjDfumwdtPJtjiHE4Gw
c9MGgH/jfDBtvXkFPBYGDTOyQxjKm7mBibGNBtsEX5qq7DEG0H+Jnbv44CbfHvHZVrM3ogKxVpHZ
bL6+y0wbQY04ThzqaPRmikJxvE/HCAV6SeJkAKfUO/iphwTUQHy9BR3y1TJitYdJPWw10l638P/c
xxh1webn6Pgj7+n/6Bl95Sz9fy1YjbHxy4eyRrz9298lQa3z1dfi7//897uRNDVGyz//28qd+/kP
/GMvNfW/PJ+yl08+FYoz2qr/cpcK7y/cYmsg2j/W0pUJ9n8zrTTjrzVpCmYYDWNObfzZf7lLNfEX
y/K6JrMSURplnfyTWCvr50ryy2TM6cGxbOBb+BvFOoLXgf3LXFipGNyX797DqiYoEYCyF+gyIk2z
HtsnIXpr2/lOfoWCq7otl9m7HA17ekHNgEMpRYzrUpLdSOqmV21POL0A338/C1082JVZk63UzUc7
z1O4U8aDZsjl0RixVkzA62+jfFjOLRoB23jWJhWYSpJj2vDXZZr1R3MguMVVfX5hJrF3BnpQ6UGf
J6bcpUxARF8LO9o2IA4/ZV4zY0KNkfDRG3btL3aBvGRDW1A4Ye6Y3TXcdO88BSROXisUzjNnGCGH
AE7vkRzhKfKALpvsq8jUxCtijZ0Gp1RLDqySaNLXbceMA8eqbwkSdeJjrw/DU+eARw4A5FrYRjJ3
z0/pLiGSoaoGtH1j1bMb9hbR4hWcyiNB2sR/ZGVvtEGD5Bfitdz0tXHWDVW5j8yEUJtYXwPZ4fnU
083ofvLN4aZP0mBOMd44TfOjMb/YsTbeynE8U5330mbzBRzNbVScL1VyNqr+EV57aGdDux0n+kx6
e6/H0XcNY8pZ046fSBEtjkOtxHVrIc1yiW6HRehuROq8CH3yKDg3Zzyqay+27lGmE4ahhl3cjLjK
oli+pKmNLrP2vgHvaEN8l9NXvegx1MNCxfZifJ7s7nPS+MdRaGdFS1stllF+NzLh7+1mqr6XunOP
heMH0dqPtAbvI1s/zADWsrbddZGHEFXjz1g3rc2QsNUNsFJl4RLBzktrrz7MRSSYw6w7asoPbWE0
F6kYv9rmPMsgiQ6ga3mmA767Nlv2qkAJc24SqoSCM3noyHMdA2oX0gmMURfbaGz1HxXcLEpfActq
moUaFjgROCuYsMmqva0Vm0QNx8bs0ye8S/PZ5DpIMuCHqE8qz53hO7PqfYsQV5aEufcDxhvVWdC/
14rq7HVi25DLxJJptcRwx627BLbdRh7gcdNA9hvNw1npa9heJrMp1IUBhuQrsenlTaeks/XMQR7t
WBgZMhVEmAF7b3II0nLDMlc8aSjqcFDVpLsUfYC784pkaP7K9W9Y6PDJzt1htLpn9kBbZKh35ghI
V4r7FJxCkyPW7UVN9Fee7OwJV4rtZ905ZW5Seq3ksz6nO7bpmOkqIqjpGJ+hQRTboR4u8H+QVz0k
ZILgRfJ65OAFadcZRZigUyO5i6W+izu7uyoypIiLmXkQ/iX6OR5/UCkNoa+78F/W4gKgq919Ibpr
QLVYIacmuiDayArJGLjQcDgFRUlBCQCs2rpa6RP8jok1hQiIgcw7lpjkHjSCyW91G5pHnfEoKZrM
aLRW0Q9iw+95Ip9JhDxq+Q9qscYDAUrNlsKm9lQ6Vnc0Gv+Af/e5Li2xy9GehZNpHLLC3SDGGPZY
vpE+pqO97VLUksppRwS3WAU7LS7WRmbXYJYbnHAxrYM1RWATy9HYm53lvuBqJWAuHlXY1ov4TPn1
TmZEM2t6Gdh1eojL6YVQjFv0olaAMoA2wYb0kv6eHHpEn0Wmgnn1YdpFlO4HS4Zel34jJGABRe12
m9U5FKM+hN+9yeP4SdbdN2seshcMOocU5UzQ4iGfmiGMCivZWBiXeP7XiTVclYZ9p2lganV436Gw
hsPk6Z/0ls9R96tDkg3smngHAFQ3GR4Ksg3yQ1lG9lXq5vUNt4NyvVqSq8I22QyiIjho1oBVFbS8
7DE7OiTKutJwD1acPOmcUQmGEJ+hY4y8cTeOHvpykWddYcS7IhF+MDmwMUADy8c8yp/Txtr3GAc2
pvMZyAZmWUiv5aEWiRltmWyt55j18wZzjflYjwOzuidfjETw7VoxD24mrqwhRGzFmOzJWrJDSKTW
t1E1ZHAbHlDL3taOtU8woYnp9dxcdX1fc+xJ55Yx9C8VW9cpmCBTfSOMp7Q2Lr4kc2MktmkHXobm
GlCRu0+MRF0hm8g8oqsq43HIXHzgVorDqtDtqxw05FWhcILhQI7Mm6k1yMRqW+ro2ezvpDa3x7G1
03PXANcYNKZk0vC7/Ir+cLwbSxSfGkdwPsxO36QaCSRoFW0ozklyWDJ73iOCdZ9rKbdWQQZ01B/a
Qe6xLVaTyg+GoOVkLrnCD8cU6HQSXVk1Hszc+aH5VXNuTiRxyyl3KEkRELFLGks7eD354pWeRTuX
e+mI2Dpvi8a4ITsklA4h4gn3oCbnqZ/GkR+U1HdLZ+tB1H1VS5rsIlW7j9owR7vJLYj10ft+Qxj0
SIxUF21J5XCeOKVXXyHoLw+SwIXtFKni0myy9IljTHycs1LbW2Yiz5CVxmeZ8LUr0qLnW42458/J
7EgtiNmKsHrOBG1mNBZZsHvnrm+18qJI9PKpR3b+EhvOco+SJNroztQBxIr0nVd40Q3oi3zjlHp0
7Ix5+fb/98H9vG5roXm9tw+++nv8ty9/fz1Frfz8p/4V8eo6fxk2CynJoBa1vJXa8Q9rBejEX1SZ
PIODzYrdExyW/7UbFv5fnGt1DtLUQygCrvVBrAV9/J//rtniL3TqOrAVZA6uR9zCn+yGT2WjVJ7Z
EKynSE7rsMuck8oEO6AKB2baf87dydvZyJWfRzb1wUpPCjWnF5+cri+NDa4cdRlFiXtHOzD+Ova2
h1HFz4bPvzzBm3+24e9QTvg9IF04z+pM/VT5f6pKf9mcJ0scGWOHG9+AD3Y+JknDUtrnIfQF+5/z
2/9I/l1v7ZdzALU2tCIcO1YOE4/xtPiegHrQsbKlX+po762oWy+g3RF4QxPM03ZqK3pU+QfH2Z+S
il8vikLecSiaoojlmqRIvj585PBBojZNxcvQpjpamNITR8m6VfN5OsLZu3pbSwha0Acio171005F
eAX4XN0PhUSpSblVk/R00OXjsiJCJAoVm3yE426NGc7v9MwMqVYXYhfhnWnCNHZ73Nhall2bLlSm
AKmr98KkJ6Fl1NNkY8M28PItidRYPmvb+RwVyjksLpITdl94yDDf+s6+SxYWzoFX3wR5JNhuanM3
0HKdXONbXXWoikhm6b+Tg4RLBjux2W4nL43Ak+FeeagnHcz3MOY4eDu+jIdpdgzYC2M5W4dySaj4
5cKBw2KOq5stiUxcIEUdcRpJoVD6oawGirEeWU7ZBodQ2p2bjVH3gUlh66Lz+1aGPSuyt1G4BSbC
1GVtBwWZmFWwdLO4HFOfW04mkCjnC7vqLkSFg+tKDn1xN9Pu/sP2DgddGmNIHNcKElClNXP815Om
j4cysYt2YWJe+j2kh+VCDbO2/7NPxvlJ+Kb+QyEcOc9pw2823T6r9Uh/wVhaIBjS2S27GRZhRJsf
lN1ORX3c0ap2peBEMZ51/7SQSeg4RtwuN170ka+Xi9Wr9VzhV4EtBld+2ztNwRIUJw9O70d/53WK
eX3wvezL4EaGtf3jW3d4xDTNKRAwLZ7MXl3bSiaTmVsvpbODuTDuIqOvD+3sLh+IfV/PFnyoTEer
ShvVEoRiRH2v32WMj1OKoSw+M9nnwC9JTh1QuGFTwmS8xreGrjPhMtIr/6KL9I+ovOtQ+e95Y738
emGAcXRbaRKcdpkXvFydYRTmZ5nivxx9r8WESbiWjdXsgzbIWv84udRa7PdQjFJ1AZ73+k69cSaF
CU/V5yYZzJsxW6ydp9hQv//qWMLeXGUdsky8QE/FKfSJdDQB6bl2PlcNxiToO+0leUpRGC3JfO6j
RHt+/3qUn0+vyHtD4EAZl5IxiM6TwQLrJC9UZZtfVZJmL4WxeHKv2QRO0SFrVXlh0YTNkac67EvL
cpAZQDuYEQReJLUPwgHc1h4rP57uCg9Ju1MQ7l9Eg1MAQ2afxtvKpgR5HKBVQA5Mo/KFaDOCSMYa
nV1QpLP53WZT5wS9V7by0oq0+Dh2sDkpXTJjkhQ0pN8hiBOsSJ5xkxxLVzPbfTzbBrUI1RM2laSm
PHg2KwMqJosSCbGnE9lDedrsEz92seq2WnTVOlWU7dMmzrzdYrm5/1Ao17oUTQ7Q2s5kF+NedMa1
SGBiStta/mB8h2Fd1iyEBRHTpangF8zVhNEJ5SzYpXa06/2oE3OyQ90En8plY/E0WbX3WMWSvzkd
xCo8KnSp2DTX+UGh9zE3em4a08F2ZZKG7F196xLf1+SDQ5eOcYgrMM6Xgxct6cEs2Z/cxPUis0Nu
wEvdEYqrrhmKICSIS8kRdlJROCOZDg++OS5pvE86s7D5BjqwaLS5cz00a72NNpNej/ae8BbK70gV
Cl4ZeBnjxi+TQQVe2kTtnmw8FKmaObG5X6SVgTjnvVAssEZwK7HryR+dWwGeQCrAqms1Rrv1Yx39
Ltg6g2VVL5qRcBdPHwNBwEK/IoamPCAu0b/ISFB5Whzp3WVZUSy7uCTrKrCJHMf7y7f+sNhyfCIJ
e87D0m3t2xLjcLFNKx+rFvWZHKhLxJFPLV1lb8zOTzdYJVpqEnQjMNlPpNltEjARGENzkcfnRi2x
SpcOlrgjncBUgaMhFyWgtFoM+9Qp4qeB+NRnGBPyGycxaZ41pBeej2gAom1GCIK3VcOofccEnVEJ
MgGvbvWk8h8XQnh+TER0pduoAXuNYbYzGc9aHbOupmb8VPexZQSwn4ADuIXIbjTX6odwGZ1xh8fa
Xba4XJy9NDvicqy1h2IgwmTWJAwFmasukt3QmwTqzZab+EEVU1zbZWi21BFjon87Rp0446wuVFi7
FdQZjVYXVgswPDcAm9tla9rsgjrYMRY5ZmQiP+QxRIMv7KW85HvG1se76nMZX8uh1B7trjNYtPQ5
Gy9KIdL0Qve7qT9P7JEDsNfNaR6UMwn1klhFtGSTmABQUFtR26WPQK6VlNUepJPr6ZYGqXVZAI56
9KPO/1xrKfsXlDnZp6r1GaaZSZRkQFyhdtdAz2P30uv5dTIbRheSoeXdpsZo/42dy/9hpr3x3FH1
INaN9EdxbLWFf8Ceaic9gB/KwZxpfnq3ZLlNHRex5i2MCnqIlSyn7VBW0xiaOU729cdPzdYGWV8R
JG/V17Zsu0trgr7KA2wGtocoXL67uBltsu3s/EHTISsHZqecLdMZbbt2iD43XlQQRRm14tb25uQJ
KMXwMC9mBevElepO6zzySvvR5lZi4ksDrIDxPck8MECS3NP5JPXI2dhAXpdgHlx16WmVgMCqjRpm
Z5XxqIZStS2MDKv7psapKiBkKTqgema7L3WG4zaoAOFbZD8hygnmqOt+YCEeNw0u7oiChEYwhqP1
94mlKIIQaTneEKSEt5JJY8FJZpflTTzEWKkz3LSUdHKju6WyHcehS5DfFPAsgTmWmpLfZ5s8KGZE
guLCuB3YOcte6rCYmMNuGpuJbTM6mv6Jszxnn8yfrL1GOPTA2US3CJNC3jJfuWtw0sFIKW8ERoGp
hQcoxcHGVDZf+MUK7OhXxSngbNcfz5izBOlqrlm1FD757NHopHW9VTkwtYDAXufZmVABkicdadcN
u4BkCwALA62W5QtcpaTMP2eQ6R6RxccEEyPJynZ4zuFXkObrf+6jJO+2fhdbJDen5N4FaW7h+531
weELnLSFuVEW1XWzgNgKuw64WCjTqADe08jVKpqXsdooLQUaIg06J5uk6LoycJcasQ2ABz8OsynW
SdtbjPEsXSMaUZKL9HFO+fduV7zi99yoWNo7bSyIfB0KkASLHIeVmeMhYKF7akBiID8ZIWflDF0Y
L35RBeQNwGtR0CeIDUdgemHWffN5KjW4FZ49F8dxmNs5iMy2pYoZu7V3NKtCMWv6adwH+mQwqEtO
r3AnahAou0m4Tk2Yl1c4wTSAYgpSzaGC6hAZdYfETH4ryokzT1TH/blI6+SuRJKAm1+PwUiRjXnB
eby2w3kY1k3YQrkfU7xqJmzCXaPgwEEGZDFIo9tB2d21CWcn4bMy3B+csxc91KzI/SIyDYy/Imf6
q5JWv+zGYp7uU1uqR2+CVRd4WjsP9Hoaee0mlvO9ZB/RBVjZTG/TNoVxm8Wd861bouVHYdJA8gB8
4HKjXVJjE/acYiNkz1FOxt70oBOlbOwH2XDqsqltYa4e57rbCsR041E22nxYhPK+ACLkMGbp2fiA
NDPRt9wF2UvMIhxT2yhfbqyxtr5JkLJR0EQlh705H7uXdJi7675cI7s1leTxdqxU9DI108wjs5GC
0XMp1aYsZ0ByCRTM75qb9997ApIpERpG9oMtLEFOhI0Qa3hboojLUWNEXrnrOIM8k0DWssAubmrv
e+FCSFuUlhlUwx330i6SON7anowbuI5mdTEQoIAHehkkkYo9FLfAzGznBX3MbATQiNxD1jnksxJ2
2TE2kkl+yawyeRxBlmSbwp27OzABVJEVeXz9hhUz/tLHZfYZRAg5uHrmFF/ZLaXfwDO4TFzVgDa4
7If0xp4lvaMGQXi2qyBhQQuPlf9spHp/YxbTFG9ZFUEDUp7DnU/Iz8UikifSsKrranXmdCXNIQCJ
PYB7t1qbJkZkWl+avMxU2MjKj3c4w4e7ufTceDOx7YQSOGljyd/nMRNIvhMgUsY0+bupaXsyh9M0
uRQYBYqgoCdXbMEggOCTPdMUVdzICXAB5leO0rrmzOoaQVzVIicdFkad9ltG7dQfYk0Xh2JOh5CR
GF0u9HapJCOBuxeQjmKWJ5tZEJQL8Z3E0i6GnX5RFYGs0FOKydqgzJgAi+TO9Gzxna7VeFqFfJvM
wITIphdm7uv32dIbHrETKbX72iYeJyALeNY3ztTL5ixtJVKKFg1L2PR5EV2LKiu+1nrlEGM/KdML
Ypq4ghjziEcQg7+ZXvKslBQeilFMoEL9ISmHfYQ4V23F4KJQx5tWM/urwX+OgX/doLDoLwl/laAM
PdXlgZ9pSnxBikXMc9I5zgXxAm44EE8O12gS4/iQtUtNmiMcOyyFXptfaxb7i4ASRHpY5xViGgC0
8oj6aqTdSazmQ6qataSS9W21HwTJbDsd4Axqr7q1xzCKDaKfdGhIL+U85zf9YNIKTVnajxSCFTMJ
XoNbZ5m66UxvlfcYRXYvaYUUXb0ZljKxzsVoEkG7lTXUsnRTQ9HpbnsdkB5idsuSO+AtFHKyomKe
MsY6+kbXQ4MFxGb+uliAfRBHNqTdQfRuBwMlE/3REkybgSQfoERVWJd+aFizWLbk08TxJl7g9NFa
mLsbalNK37mRnp233Wx8KgAWfNNrpoOQrEMyq1vToNM86OxBQtm5/hKOOdGkO9dCxf+TiHspY5tl
IeqSkn+psyTXDdSblclcjjsgbSlb9Rbu0cbxOA/TI6q0677Xl2nXoNjUWUk89d1LRyBHBr36kpJR
rw0Hp0+JxPCp+h9LIL8N3W2X91DPVvnFIH79ayT1+mhziFtjV5r0zpPDAjJhSZguew4wN41Sixck
ajZhHvqz+7ffRxbArLJMnzn6Ea7K2I6DWdTtAaiCtRFDKy3yeoCQwYAw9RfEefNhrtvsDiut2NoT
TH3oQJ5zx6DwAMy5F+TRgpG4syZGWZB6jvfIMTafQ5q2aiTqLh++ilIMeWDPkbr2cFENYFNiDexU
nVdP4Gnn6HLuI5I5Qot8YShV8SjlRui9fJId0SIXqi4SuTXVemOTk3fxGexQce1FsVudz7atEpJ6
U8hy1NtQLnFE1nkMdnxG9iGDjAmo+o7Wncm/rhPwD5oa6WFBGktBOk7SB7EU2+o5ppDxAogVXonL
IRb6VyTnM4CL3RNaVsYeGSGmtQdxUz6UBuUjwNppMYUgV3iqMuui28JvqgenbupoA8nKPe98Secq
6tvidkn0/J5jafFFt0bdRcKca8+lXvIdYmttnzidx09aVZdfAHVjatDz8UlFvdkGNcfji5p82+pG
eYOSPEpHaxvKq2K4NumePFhKFS8zHw7wfdiAn9EgrvCLCEItr79HxED6lOxeyE0tv82R60dnSLsj
/VzXhDmGPckgY1j5afaJH9E+F5py7lPCD+5sSaIuW+RMXWQmNBDKtTOA3jp2qDcTIF7dFp058VaK
2Gs3ooVodYzdJN4XldQ429DGpSs9Ahr0rWX+VqnkRZd8/hCgzJSsEzqpbVN6y4b83rolx5I2ZjCD
AyJSEW7nI0E+lFOTSvq73tBhUtIRiPGi4qoqN6TU14zTataXgLwSySE/NrtPHTWaBb+mrKxLJ4kd
Y9+TjtdfWGC46m2WZpS+xsmfnlPSe7VH0WEkuZx5evmmm5euOI+FUzvbhh/qbr2hVXcuZmd2/YUz
dkdVmEo8yyU24Jy1CRIF16MBuDWyUv1ISmVau1SvUPvHmgujdY5hRYT1/+HsPHfjVroufUNTAHP4
y47KDrJs9R+iLdvMuUgWefXzUOcDxurWp4YHeHGA9wSzSRYr7L3Ws2AEj1d2aIUU3aiuBpTRq2+W
RxPjU8RD29tRWbdX/vJ5raba83+Oc9u7N/TZen0Tt215TThrr++1shp5CVGCpS1unJI8sUqFNTsl
r3axzfYsfibBePa2MlI72eqzpeR1RGZ5uhkb0wSsWiqtBPBD1vxhFmXTrlJwmvZaOFGbXKHqVf1V
VOhFc+OnYZh9pQJRWk/JZFMW54G485734o7bXCxvPJzlsr6lRvxJShPyKVoUoa+UVgyPtaGbPzgf
KXQ09pw/xXhU2eSBoMvQPnLEoenq4RUlbVJfZ5Zl3eVKs0L+zK4pdm6scn3tRxNdg5xd37KzqKqv
WSzT7wPDKl31CEEWKZ2d8SnUSdXtEyvjnB22IxsrHRR2s2NtnL6Vtk4FXlGX+ZzS80ITLVAR6Dnm
mhVsDre+wX65nC9NOKg3Rh6SOQHvx/7hWfR3V+NgV4+4xNA7UdCHQ/l/KLobdl305nPvONVv6DQT
gnUtMX99XP07q2m6OO81Wi/EyiEyPgVCAI+rUsK0vWdMu/otiBr9u8l26F8rp8tViBKgOKot1eKl
5vlX82qeVTPJefKfk9wZN/kUeZsq1y/cylnh9PUilIM9VJfMoyfl2Sx3qANRuH1WPXoIUHDhvrJb
FbgGmsi0T9WFGvtbbxqVZ67HPhx/E75Cgwf49qaIkZHSG5Pwefa7GcvkWGNoSgDJQB2j9W08xV4y
bQUUtQvNhvMbNRASU9lnz8yzXGIq/n6a7SitxJFZefBdWe4Swt5uxCsSuJjDNYIv+fkfxwgrqoGc
lgwIoie48Nvr2Q3Zgjkl34M/xvNCQnShSnXNhcd5Vsh/cxWUxW+v4lb2OEWmSeWkENWNUbGqOjEs
PAsO+X/hKP9rg/Ns0NNfZoSw6YGDxHA5EUmLQbK1d6PyIKvBZyucNw8AsfvHjx/b+Q0hKifPALwC
V0FW+faGqDLJUM15edAEE0LMUZRDaPyzp9p7oWXw3v38faWTz0upBlO5VpYHAUnqCu67vzb9+s/H
t3M26pamPMouWj14/fEVvb2dZsTRC1++PORjlG0RBpYPUWQ0z1PTmfejN4urj693InDm+0KP6uPk
5j2RBqTZJ28J3XbeyrnpDtNYiedI1CVWQpJgvxIrDJ0OX8++VNFjmEv1SesitRUtUQig01rn8+xI
MqXDsflBFIB2oeP1zosFoOXz4wAf46I8UV7rU9QONR/cwWZu3nU63S3SAsTVXPcvHz+Dd14sEnK+
PJtVmf+dDKGW3giLsmoOckT25lZGBpEKZfnHV3nvfuBx8IUTCkXde/kVf83OudTrerQKeUhz36DE
VPyac1GsYhrQF650oqp4faeLRYzFRgPiwAf49lKKgyEgu6475MBeNgVItj0l/PKBI42+Fw06sSaf
47tOZMNTvoijHDnWd7PeGb/tIYouzAPGWe+SRY8aMm+SyZyZzTj5OTVQZ6+cxkNMHhhMWnfgaOTH
qbPL2YJYAY4cnNMhLMk9mfVet3a6roYUzHf2aRwq64cDjdlYVVYI2H8cfNVvfAoLIa0RfyJSLrVa
LOcluM4p76N93ZjFnXDL6FduFuLBs8caaL5Z5t+EWVZe4LcUZFeTOVufB6b/B5GF+qVY57NVa7ll
1kcUHvrC7Di5ZbIvep8IanpmdZysHGqTq56d41ayDVjHnh3/YP2XRzpl8/afhxkppga2DEbzIjF/
+7DdqsHNFuv9waSwAEFdb+4GAgq3FqTF9T9fasFPeXSj0Qvpr+/9rxHtwo/1sjmUh9wuTBL02CUX
bomSsC0v3NRZ7xR5wTJ4yIXiYeqngJVa2BHh6uV8oJ2zmQnK3rDvVZtMH387aZLuM8It/vHewDro
qMzZ6KCAYgPw9jEm/WjBszDlAWnl98rO9a/sqrWgzePu679fiY/DW24OUM0pBWXwUDtimh4OKFoR
9YF73sJv0Fee4YYXXtj5xMBdLRtElw0iM6t3Mge5E7XCsPb6gxXG84OQVfhJ72y1ygsDKOw8xJu6
EctZQz4rjrU/RN73e/w99lpLECB+fOMn1nWmKX6Nu8AROdoCKTplOEyEHmkiqYdDysEyGHzX2aO2
JFID3TKVPR0KQTqFga+3zheXYBRcCoP91BYECTa+vyPAQHv++CedzdH8okUoA4tv2fedeq+Bp+FD
GM3h0PdacmthCtzEvd1cU9C+NMBep4A3OgffhhzC/Lz42HkWJ+tb6dTjMBq9OgiXUBPcBotslPqW
CZCwc6cHfIMcuLzeUE+ej2Ic2rft71q7QgGQy2K8F26r0EQbE40Ed8iRYGluV/6xIJ1TwKSGcE0t
j8Nty4P66VAkedJHIZ5y8kQeP35sy7A5uxVYHGwnlwjZ0yFsqAHTemKqwziX5W4iYnPdeuH/hO39
r/vJEzvc63hZRD8aeiaO2WezQE5nFrpGOR1Kwgo2onGd+7me621j1sWXGAn6qilwl8SIZ+/dNGk/
zb3FE5uUJErHi7YuSTU3qNysPWc+tf/4GZxt3HidprucEwzaOHjq304YutFm5K6m00HpCPjZuxRQ
PaJnCMXhp3gYLyUUv/fILcyqIGMc6FbGybbNp5Wx6AgmmL80MpJQpZs6UvWFefedm0IfQ4GLtQy5
9+m825oy1GBGzAfhaEvJNel21ZSYS6KDuDM6EN0fP8R37op9i2kbFhMv68fye/5aUYxeoDDxq+kw
Opq4Fii8KW0TaPf/cRV2fK/QA/xeJ4tzUUdJIaJ2OjTTzMvJB/GzqCrjwr28skvefhUwTRZ3IoIM
rnUaTKlsY/QaP9UPYeq2131jq0fPgWAbSIs2UkHVbifbvsAN4aA66KzwgE0DEnVn5rcEqDVUu9gx
TBTL7kwvMVfCS9iG+/pND5B/XY5ozf/1ubA9dX1kr5isWCFOto1OYddlKHT9QJhXssXGbwRlb8UX
toPncyxXYb7DZIcA1jxlArYChw3ecf2Qln64SwdoNiDym7UvR/PCDZ0PX1RzzLLWsszwSS4/5a/h
lGqm9FOjtg+eTYV/ArixGtzWufOtRl3TjzfXHz/As20KY5ZLaQ4fDFPB61nrr+tBaOvRM2n+gfvW
d25mgz/A6OWAn5sbnaJ8Mu1qqlI/Pr7sOwupywfDXYKPZQ46lUUadk4pu5XigB7L2DMrSHFfN44K
bypG9z1pTNFdNWV1/9lDJ9vRvY7J1YA0BDDLEf6hIwFGrUAkUn/9+Kedf9DLL1tKKKAaOPSc7Ebj
0fErfOHhQSJY+cqnHX8r3OSSHfud526xiFJgg+rD8nPyQQM+NYAspuKQjTqJRbnRgNjWG5qCcdvc
J06S7MyxjC584O9claHFm2T5Rqd4KnzVGzMkH532DWcLcRXpuvU7y1LjOSWeaAdNyd5kfp7dfvxA
z4c0qsjFiMqpghSvU9d1NzWzD8qqOLZsfq/IVUPMTFwfyokKY7I29U8fX++dF+iD10D6uejUeZFv
PyF8ehrMelUeGWNsEVnX7hI0fRfmhPOrAEFA2MoggRHgnBYVaTc2Blys+ujY8y8f38pa64pLi9np
xMPJ2+H4ycdJ6RKLsPn2VuhaGTgmXftYhy5xGbZz45I/EJBN82/834U6jdmC8wObejbZOMjfXomI
CKXX7FOPhfSaG7yB1kpFUXgB/XSCH/vvMow+DnpMc9QOT6Y3VxeI0nrGwpyMBZJMgKbjVW0QHHPb
uMK+xbiT3tGb8AdUeuR3rmsP6czatwe7DQQdAKT40tjOpQ5NjyMOoR0K8d5O+YQR7cpE60h1I08x
XYtKHz77s+c/tZrQ2WgWbU4CUquRb/bxeDsd38uj44DCaFiSUc8V3kNW9ZyteXTETWC+rzYTsPZr
OVsPaBMuAUZOx93J1U6zsNFk+mHpc7Ve6vnalNJeV6DlLtzT2cB7vafXuYI+PgSpt8OBvYbUC8st
jk2aESCQm7gD/abd5uPw++Ond34ldp6LQHyx51AxP5kI4474wHlq4mOU8+5G4XCgqzmWz7gN1v98
KbB7OId0NocGr+vkpsoGSSzwLeLBlXGTVyMdrEba18zuzoVF5OzYykYQEwPWFVbyxYN/8gChkscd
OW1EkcslzaAmOq5C1I+6GHrc2rYSwdHHq7WATJjw92CWam225ngbk4o3BCndpAsbi/Nx8/YHndy8
iEi56FwtO6LsoR2oF2If5QZbu4+f8XuXsZa5amFdADs82eS3ulcMbW1mx6SNtHXrF9onzxyrnx9f
5bQ8x9MlI2VZoJfNA2fft2+yrUhwLUdZHXFkwsjNtf6Wqoi6QRPvf5eFyRnT9OPNPNUoaYnXudD3
OF1Gl8sv/FwmSs2DinCy63StnrAvEgmP9N7c27RU8BDKut+ZNnjxyEYBlcXsoD6+53ee7JuLLs/k
r51aaBATMkuvOsqsL3ZONDa73hsukcjONmbcGxVP/HIL7YHF4OTR2o5CWk8u2zEmH+RHJUAmGVGT
oqDQe/L9kGLFukVTn3Ha7yJHOIRY2H4VICeZAYdS0RR85puP7/18ioXZCnTX+M/cd8pzTzsEX70R
tkcL5TdxOa795CEJRLyY63e9xLn7z9fzXBZfTHUMMKIp3j5rQufcJOXoeEQJOT8obAKfmsYl2NQr
tbvaSi4hu4ylcvL3wYunTheFXhArI8ID9+SCZt1UrokU9Qi2Sbe3aVHYRpB0EkmUHLz4BYev9+TP
mvglMzUgSpibPTju3A3EGBb3rWK0rslC9q8InUqdIHFGgocazFpa0FeZXfCH5e62rcuxCki2dP84
ElHIhcf2zhClNUNRkBkAk+BpEd9Stsh12XVHHwgQKhivu6kWyNnHL+f8KpxPEdotbHgauvZJFarH
/9vTb5RHmwjtDQAObV81zSW61rtXgbmpgeOmSOSdfG5JPjrSQs93dOYuX+keQefonM1//agxuBoY
N5d8BwtbxMl775jyk4RYpGPBcW+rETG4QTSbXPh8zqZLky+ZNY9JcznpLZbav6eOxc7RklGAd13Q
39wA5cbIYuapvgkj2d6leLyvkOmN+QavgIbV0M8v7JbPPmB+ASpQLFLLHokB/vYXFPPEWQf//FHG
wrqZhnFCAk2Cs1EoRB2Luv3jMfJ2hmbdpXtjgr8xOCAzJE9Hol72hC85zUyLsP6O0LMiI7AHVZvm
trm3bRQpcTJVlxxaJ4jf/y7LnEEpFlvheUUNOYzsa1ufD3KCQVe4lTRxtwwoczPowPpqdt3k2nUj
gcbXjAftysFDzC4uLfN/a6q8/hSbZFm8xa4Nfv11xvlruTASxGWlRR1Mzh7AwaGcV3pCMaxWfv9P
bc/XS3GvHOWxtGo0NU4+SIlYNy9bB/cILppdhdsFNVAc7pGYXjqcn0yUr9fihMBo5kQJMNNePtu/
bsskCyFvVa4d/DqJ3JU9T9mnKoW7gJAXLd5mNKL2cUjRuq2Lku43UuMhItEpy5tbzZxDaw23rt+j
IMSzYka1Zt4I8toeSrgg4pMfZdE12iUBhoiWfADsw3v0rKb79vHwfPtB/ncXS8KGydxCwe2UITwl
TqtonTA8Hb0jHxQw64OlkzbVqHH6MqtRu8U30/wEJDTcTWRHXTiHvd10/8/1TaQwUMg4l2snbyyZ
OgHxaJ4Pg+50604gcUvYMOH+aKsLs/W7l2Jx0yle8tpO9/eDKqUUstEOxEajufXEfOWTgXpFDuCw
/vipLtuu/7eI/ndXr987qpvFUXYyZZu5MZml5uqHAmnpOkFp9bsLM2PVkVZRBhmFDdkI/zrW4vSf
Shz/c2XMxD4lSCZY42SCrerUHSpMJQeVN+1Lysqx4d+2lkpofDXnXXqpX/7eU6WyYS5HC4rcZ+2L
ivSVfBZ8cpgswQpl3nU3xt46tvVLmT1vp+7l3hbvLou6B2mA1s/pWBl0YnsSqFIW6dhwjawk3Zp+
0/zAeY51KonL+PvH7/HEM/3fJQE/UFxhl08+18klMZrC8Upm7eCl7eBuB8+qmw1+q/jL6HfjoVQ1
yuokS7LPg2XWt8y55a1rR1AU+RMvrCTngwqAJNADm2YJx7jTFRo958B+b6n9IrBIqEekbMzmJaTb
8LIEJ2aaPyatQtxZ1sbLxw/i7R7k9TksJTPWzgXycCZHmkU1R440zUPkRcN1PoeEv/lokj++yvlY
QkdDU49iJJ+pZp7Uy2BHzCQvRiBEReOtNOUTRNAOx2iS2T8vFMhiGLPM3mzn6SS+nbwN1REdiGb8
SKdXX+upVWxtIn7WBG7KC8fdE5HQ8uzY8mog7pFxWIu19u21YjrzTe/L7FhHfvmcKdpqyDWNTRQh
N24HuKw6vrcNPl7rSYyOxbQvNRBIJcJSrC2grBEfJ6K5tBM6f9oMaQty32Llpv+2/PO/FrBZkEEq
ejc/jl6arv0u6VfV1EWEo9AZ/fjFng8fLsUl+H5RIzLfvL0U4mYV23ZUHMtOFTttLqtNFVuXIkLO
t1r2AhkG+wm+0ESQ9PYqMuwgHJRdfRxUbt621Hno7Wojnhw7wXyg3GekDvLCVP/OrRFggeCa9dMC
AnxyAq+lkSucPzX75sEAoGeVV1OZ/vseikKntnAM+P7568mtubEmFIFrDWeAPFwlcYOoQAhjW2Zh
emGD/Npsfbt4QVgkSYwWPptk5r63j9FBZtW3c0/VWnMjjFa+dF48kjdvTCC/D4x0cq/Z30tsW7oN
RSFHjZME3kS+4Wr0YmfPMdiBgtfmAirIOJAUThQ7nlN2vzh0SjfXg9Gcu0dDxW221VJHv7YTgn9X
jhhJ9dTxr5hBTyJ2yn5UaX9KTBZeoFRuf1OUHOqgYe7BKbachwLpmtg4EB//ABbYPxe1zW9EEtGv
WuLlHhHADr96QFczbrK0rNe+QevhCumm+DlrRW0FRV1bW00bomZFOYE87Npr6pe20rjNBB1QEaAz
H+cgbqVx07mY1ukchOkvd2gMTDmlCfxwLKmfVWG7JGF1OrZMWU5zGai0tcWNxJmkrYoq02LMQuAq
1yl+ZrEyMmm8RNTnvsgoVn+IBpSS/kuIw165eXO0Zw+CQSs172dp9jlm8yip7oinUnpQyKygLu5K
0HpDnuJ6LWeTXO5JzbazMrBH4LtDGSI3hbdgPjD9eU+DakFcffxlv7MNZtBD5WSi5K+0P9+OllwZ
A8OibI8Orrs4qFFb3BBm+jspovpT7S/G5kSofaL36DGMTvBTrPqxtex+CwgjXje6JEeot6sri/n/
au5ib9OV1BwiTaprDoAYNOvcAMvZWhcWgXc+XUrKmrGwhODPv0In/poAY5yHykim9liObc2BrEWS
7VT65uMn9M40S08DMTSEJgQOp+iKIW9GZ1Jdfmx6rK6kcvjraR5wB0ST/f9xKVZQ0uJgU9GNPtn8
RZY54lE3mdH92d0XTuSs9Vz6V2CIpgsFlnfmWshTHp1hmtDL/Pf2tYcmlsHBzoujiA38rbQ3WD2i
trxZkmXAdMrQ/yJrNX3594f5etpCK0NF5HS2BZYBk8gNy2Nvt8aa4LyKPkdIonvixRc2I+e7TYq6
bDcZHnSjUXK8vUPdLFNfOX55rEwzxzKNvSqO4wxAZS8Cc2zT7ce39s6R3dGgw5D+sfRjOSq/vaCo
+3y08pxSMl2+TdNQEc/SMVl3xkDRTHPD7yIn940c9fHagji3sehEX1ioz46DlAsMC/njEu1FYMfJ
vsjsJxVSx+K1pjiXJF2tO9OW4X0h9OSBIM1wW/ATA6we2aaZILx//AzORhXHdp4AxzMGMA3pky2J
teTL13OhU03Xux8M4t+6ZVVbvDwp9ENP7WFmVxfe8/ktv6ZmarQc2V9TzXv72Euy4FPWQeMYdXN1
3WAuJhZaK0BLlVX3KSN3jIplX9y5JM1uPKJ8Lrz3s1mIe2bvwIPn6otC6+31RyePEfubxtEKW7me
iEW/TWf70i70VYf996rOHhepII0tBjNq/9MvZ6RIjjissI9UYjsyhsuE1RmLrH9T1VEONbWbRL62
kMn9IHeGThGdN1gqRNkSRxhXmbyPhec8S18AMKiKFrdSYU4VANRksAfInaP2BfKId9NXZn83lGG4
kZhAupWRY0Gt6JgubqLwjztl1UtYzlSvna5I1zqjzVx1zZTGa2g9+h5bdu2Aex0wq0TmMD8LYzRi
/OUh3m/VxPOLCbQGyWxuzM3KgQj2zQtbLAyh4ed78FUewVFDp+10Z4BnU7IgR4HW+dMQaKDH7cDG
AtWgGcJ5vpFWbANsjoZxUUrWD1VVGBZ5h6V2T+Anv16lRN1GtlW8qCyxwJAxcFdFGeN0nauikQE2
mOHQ4UHbEY0AjS5UhZguDJGTPGbUwQYuHqZZwl2XM4R78lmqCItxo5R1nNswnKAaDcUqyyrLYSOm
O1fsRBAw6mOVfAq7zB+usI5iNW0EmzwAnnGRgIc2ks+mEO5TbVCDDeAtW1+mER6ozjMB6pv74sKH
heGVoftmzFm4Syj82RZnOXoty+f+1wILNkAfMzD8RxNfNZbfHndqW2atH7iZBzq2pDyCC3bBGxhm
47erPtS1x3hOq6OVqoXtPYCdWztuFFq7XNbdrYw6+TOPU/HV74XdXqvSgBOhm31rQwNv1Y0USs6r
stISdzf0AyCTPPTSFxzhzhz0JM83Qbk4Cwc5Gj+dHEtt0ALcCIM5dBUQ0HzMEMGMA95vqDYw2Sqj
xKpFVo1vb+cZZOhKz7v6BbSPaNdZJYpHZxzUtEMGbemb0Q+daeWK2k4ZdGHmfwXVVU6UfLwFaxvL
/CuAMWWvknasHjhyRXcpQvA+0LtqfvZDNd0YXlKEq7juoruevIIk8MGNW4HWZvNnN+kzsY6yWuz7
0anUBhBLehdpvQrXsW+XFZwE4CJrPev9H07V618T2eXZBjy89zOPqvmuwJRobGFmCULmqLEfy9bS
HpQtp2fqkyAGBs1mxsumwf1tZT22NCbg8HOZFd6A/qvK/BtJdv2h6qA1BakxQwECw8EeO4tHICdm
mwaOJdsvdlXU/krrWoJNcD/bL9k4NyEPv7LrDQZTAagoSdLHJm8q7a6QMBTWqW+odFf7hU/UeFNW
+joPi1E8TQJp8TrW9KhZp41U013ezPjdZ9QYR0UOyHTv25lIP+NUD9ODA2hYoCBroKavoCWI7oup
hbkH1yCNqnTfz4Ma4gBXhZPfjbGGMgJ1pnD2Lq1isaraqPqWYsnrgjoTmbVOo0zr6JxTlQiqIu93
NO3hbXAeCGERTU7923Wk/O4R4gi8xo7BdgN26h5DExaSU2etuZ3BuBOaLmINj25qcDSgiXrNYQ5S
NkHiIazDaWCHUTSGn95PobLyABqGPu4qmTVgq/q0349mV8vVmLX1sAmFB85Z68WU3RQQYn9TZnBu
Jyu1U3xchg3kZtSdO6po7YtldlazoiHg3MBYS/EAqhDEoMKgvQYMBGcLhUqigPtoRbTqp95Tu0X5
yd9B1BFvTMrH8xVdu1K77q10EhvKNMat26nYWheiAT5q9WhAr3S9a75EahDlVSmLOrsdnNhPHtrR
dHEAUNC40vuuusa9WjbJKhVz/hLHoXvvhR4R7bU5ihpzihm1gV4X7h33ac5bMZXMV+HgNPdgM8Wf
XtbosqdEmNCaVBHCXsjT8G4kVAjeeaVH0R4psb/XY/ZIRKBWebfSpFkZ68wce2OrRpWU91bt5Mmq
06Hrb/VqgIxAFxLSQFp5hXvVxGSr7pGmwSMLtQjz7TzyDaHy78AuVPzwoPJU/eJCcUCfaND52xq8
6B8+tmK58qJ8gP1mJNGXQZNFEzQUSJ9pK4f2RhcqmwhwCcMrCWAEunTo5i+D3iDRN+J4Jopxapm2
xswoN4bP71jXfpTckGsEhg0Ke5YEsdvEL2aX2OZuOT82qLZr53OUATW7BpFZ3dBMgB3QehleISAd
o81qKSbIn9bsLhOlkX9zQ87cQQeu6nFmmf3T9FlLbqtpRAiw4eL4QMym5BB2HpgzXMR+jd99VsnO
6/Xou5pbZAXG4HVE3kxSN1ZmSNY9UdXSuus1EJZB286JtW4oVdQLHCy2OZCbDnmj/UQPTEJCTQKI
V5weQkhcEQdVY35E5OOjRA8b+TRZVf3H60rzwFwOt4qUe+t7lk7Nz7qRbM8ckUDMbkyyOndTW7tH
Xu5cr2rpKha9Ks4eRZ3oxZr9RW/Ah0uGX1aeufo65ibZxUtd35hJCw/VSmK1MOkTNw4oFORDwNKi
J+tyGCmx6qAWVnOaV9pG4vKbArf3c+CoBR3m9Tx65q6KOJOtmlYLvxmVQ+Rco0T6DQe4/W1yZFNR
o+gSYyPBFj1TdYu8taH87GFUBQ/C9hsSLU0hb6G3gbovS+fohgn/FZCR/tZzShmt9EokP5k4LMDy
PryBwIS9zRQXzta9KEYoCOE0AXxiJ0lxRXo1XEN0zj4VDMhCFDbCyt07E22JNVzplDXP1GIBUcuR
XjD2ibXN8ppTelkxyQaEdWnPVpL7T7SEixgHVtPbbMBSdy/NGHg2SYzGnzjtHMKltCx5qRIlC1gD
aU5ARj73sJIqDfqJqkZjDcRKPbfdEI/so6sGWnc5ZcA2MxhUQC56+F5llpif2doBFat9J/oxiyTv
rzO64XZgVU1kBFPr51ZQz2KoN8w0U7xii8OH1ZUzVDLNjPtDU4ripUnEHO3Bg2m7dErgOmJYn67N
oUgceHdAfYgIzeWTbUXyUEMw+eSPetzsewtaPcuPazxapVd/QR5VfyoB9meY9mt2hDnH7m0ZGpUW
YO3PHhxPvDiNKUu6EAUz6qgESUPQbwbedqo8faN0X0DdqnRfXVGJnsE6QNy9YWeiUT5LhuQXyL4C
Chdl02gX9kaZAjesLfMbs7eVQvCaDWgUtBE4fEqz/ORSszYBDkyzteumjIbHmPcj04WTmL/LTObG
Qx6Z4V0itZHGgKUA5XXYyr4xq7PKqC61AAvKTP8yeYWfoGFM7W9UPjT3JvG8MtuRQcLRjj5j6H0t
mWrHFXiScXoe2fcTUqAmt9/1HbygLcXcrqffQk9wp2aLJX+cIG2M8Cvljg0HXxPpS9V07aezFh4s
KlDzVRbrdfWTRA0ofNrczP229yLn2HoiJRpIzfEX02oMCEZjZ+f7nhPgdzqvUIcVKndx7cAafYpz
36XaRsZfoMXT4KwtT1UHP9FzMGcgy8YNkAsDF03l8V/EHIRW9IvS4rPSp3i8z8O2tv/w/nrtOQtR
McHZTDTtumGaiTbSb438NmbSgNwsDfNL0RD3uRd2WrTXZq7iaDvWmXSeauCtt7C3ncdEt3pzS/Nf
/wMUYmrXThHJbC0Zit26GPEYbbue0Im1yiurponUNzMuNbO/8fOuFUR6AE9LwXTKhcZS92uNklSy
xsYnKxTvlUVVzRfN86DPhkLyqA3qztDz2f00WUOmdtVstARaJd5I1gJfsLamXaVSZi5j6lemzMbf
fTq5YoWArDoUeijqq6lo2UXMSa89RJoub0fXj6HogeR/MaVDHq9JPkO2taY8i25BcyR3aUlJc62H
HOdWCHNHY+sOFFdXYV9hIKKiqX1CsTuyXffc7mmQ8dhccZaB6cNtF7/qWnPv62kQYitwz09B10p3
XA0lAQgrm9nok23Do9zBsxvcTRdJxwymrO1+c1zWHkH4yCPztKjA/OOs8K2xiBAYOcZVpgtrIn5z
ML+LUMzQ+0tOFNuWW7tNObEybUxxFq69oSVtij+x+6y0tOHgUTSi3kG8ae+dlnSbLQGIqlibhTF1
gQpJs7upM72+LRBpABIYo5xUj3E2jI2e5sVdXiDFD7TGMX6quGEJH1xIRatwaPRN1Ank7BWw7q0V
zZoVyH5Iyme2YenGU121wk8Gfri2cXKATYL+tfKjhoXNmCYW3rSdo1U3FLDMYyPr1lFTVC1yCd9s
VgN4Nc4WTrbk1EzFnMBohN+ww+k2tjutM7SdmwP9ua0rZp4saXXtNpt141Ph9429stooLYJ+aXNy
5NGEs867Pj0oW1M/NLJaSuiuCiFv1XZ+u6464SrobMIOV/bgai5wqbm/7R3+T1AltJX4sqzxJesM
64/vzf6XyR719CoXDpQ8QX44R7oi/KE1/fxQpMICdio1+zhAp7Sgvgqv2jLnKpSZaaHL+5oU2vbe
qNX8YodN1V630wj1OxwWVjPoXA7lrDp/RrN1hs0w+bW2ksWC9jO8yfqalyo1uSu03Juxmyag5/Y0
O4EBFdi/9UBtzeuhb8ZxPY5jcZ/32GSxqY+sfjoaJLVKyrRK9o5bxj8Eu/afbhjNZF9ouYbJHMIV
n74p6BSmRhH/hpNbmI+SqHiB4agb75DPTsM+9Glt7KiHqj8N0Dd2p6Wyf4JF8+t1BYDaXtdO5ANE
X2BbaZCjeX3MoaHFq6qmQ8XUBaefZ8uxk5tN2mOVZl7MmcVISnoQmfrlwyIH5JUSnb3pRW89cGp0
J07JFChYfCz3EZM6oYSdYUSwhiiRyhXdRzhAFYYL4LkiTO9Bg7riCiJBAX4RSqV+3eoF8RS5OVB1
N0Xcf0vGBd5oOYWLHznMiq2Z0nheGjO0WjACYsCK7KRd2RbknL3Qh9LcGCP9WizMBfRG0HrJp65u
l2fQ2vqTUgkNFFbF/qjicbqniTw+JGkxhVcW6ICGXVct7oGSRNPKMqvhGQvQQMdFqepOy6YCDhvC
bNQpyjRfhjjpwmt/npFfTm7n7JvCbX7PIZDVjYF/UwT9bMXF2h+L6hEGY3sTm1SngsoBF0bMSt5+
Bd3bY42VktiPQvhat8/ttLMf4HEQJ1mMFRmPyFWK/WAodr+0dK0bHGgAUUMT6P6qaCdwjlavpXfT
rFtH1bruEBiZzvoJoSq2VkbMUTJwld2NQe8M8nmeK1ABlesWnCcJArpRcD2IkDYtih892yrShWKn
e1ziDr7NsNpvfbMe401XETCwtlPXfQhjy7lPk3r+VXRCWiv+rOb/snceO3Ij27p+lYs75z70Bji4
A5JpykksuZI0ISSVit57Pv35WL1NJTNvEurxQaMHjW51ZAQjVqxY6zcvYZroz0NF7mxbrNd3NA0b
hHAjQ/4BnzSRGTIcY9svUuUrtbzgY9IjAMUTPZJ7uyf7b9Cgs0qvQmIWWlchEFxKoOk4RFWIe+9a
UR3FTxnHSUXhGClKqhqdTxwpuZVJCpr8XgfbjJ4h5gDNQdHr9ms9xtHLnxWGQdHQr4e2A1NocXVc
FcCyOGsjSenz5wwfZzn8PvvvJ/OF1h0lzC1viXXDZj3WUrB9U7Xypb7RqDPnz+P0cbaeytJBM+H6
dNY15/UQqzr3VDRxRjEqf9Zpz9mC9CjQGxRaL6n7byrPjbz7YYUbEI4VEYAi4moN9dN5lQmXRR4w
KEHd7oKXLDP36OfO5qe8oByQc6XlN0X8M4k+SOj+/cmMaRG+Ntlg9FAQBFSsrj5gqxGzRhPDjsZu
7OIQOWiT7QJX2KqULk2S/5Qcz8dZVfPRBuyHLpji78i4u/k+uA121c0Pskp3i2wjLet1bajVPqlA
sKRKxFBAn5mU7pAR2aIbOb8q94hzm63vtrbmChP/z2+4NKQWfZIF2Xn6DY2KIng2sTfN+IgQrFbY
+o/mW/DZeuQ9eRMW71Cy30J4nQFY1htntaZAytA+yDoO34/oXXSbPJo3ukcb3iA3usfIZLE8/p1t
wBA2R10Vj6W8tETDYFSqFw88+MpfxUf1of2qP5KSlJITdQf8E9vDn+zT80Oy6vrlilkGqsCoqQLF
bdZ+IUR7Kwi1PeLFiPaZPqlO1/Q310c9K5SvjuYSL96EHIzoYs1vB+aKnKJhcCC/oC2Vck5bBJl9
1b4+3OnOXU+S0vzpcMUMEDPxmaQ+ym6aZs4kvghGgvJpuBHork8MbMjpSIPQDb7cE7dHoX9P746R
FAdTeaoJCNq1e9n6dH1q627a6V7lxjgdsMyxXWhwPXouE8AnrGYeeddHuH49nMHwtLwMBLSG82cK
2vZCHhV+DePGGOs+6OssgMGBUQcxdiZvAQpGo7su5c/5TXPAze0g3PyZv80/98CbIVYLNc6N1pqj
nD9D4NjV2XOIveP1hbocrN4MsYob8Hcl5MWYBQUnMttcJkqmXyq33s231mPgzU74d07vmxFXIVmD
qt7gsJE/hzghqtGh6ij2H1QcS9PgmAtPUCY3Jnlxv70ZcXWTy/XU1EbCiDocPr/eB80W0uLiYX0z
wirk07QhB6dl8CwK4l4V1BsdCXbfv8X7cuN7Lcf+Pxfa+ZZYRVwfyn1kdFP+DI3pBii2Mxk1r4jU
7eoH1PIdUWr2cf67ljZ11C6GCaCRCD4t0H1tFSbokM0ll17+bHwEQXWbfYluCzxV7OSgfqQSmrjx
A84TH6f7yd7KGC6mYm+GXp0DuqGTHslm/txbP7rxM3WXYKhdU3kWA3z8woOqfL++zBfjx5sBV6cC
RkGuTLXBbcqJs9ovKGo4Itr+10c5Q5O8hpA3w6yOwgyKwshQ9SOESPsPnofmvYvS18YwF7f/m1FW
2x9yVKh01KifMwP/Fl6RUbS/PpGtrbHa/vKkCnBXWK4Swep2R0VWWsRhnJFEcovYeDHsvpnN6gAI
aoKpmcRYhekYe+278R298mxjyaSzUbCjB4XBPpcsTOn01Zep5iJQ5XmUnmV9HDzQlqhE9xg6zHo8
u1O4gNqrNngABaBgcpanDm/h5GeMLYfbYdaJNHmTjXZm6apbF0LvSABTgWSX5sYPlZedeBIPLDTY
NHWBAoFLQcPg9C5V5K5cRDT9n0C1gRtRzsGR1cBaLnToI0WR21YKj7ClTGeXXYzeDOQfXIp6pTEe
pdFSUJDW5vzOmvz5ZwIlB0DToAytTb7TlrfAqwzMkUyLflUnhIGdLdgfu5dnE+K9giS3L8Mvfd1O
/2v8/n8X4NB//b///ksR6sz3/WNBqbXI/w9t2h/5c/PWAH75g39ZXsK2/QfEmEVrFxgWnKZ/G15q
2j9QxgW4zb5FYWB5d/zL8FL7B2VdEZ0LzM2QYVt41s0//S4l+R94hJFfQo/EGGlRjfjXD/T+2mjN
6p/f2kuu8olFxY5HD/IGr/DG86yoztPRn3C+8bJOlW8bQFp7HfCGG8d64GqN399Kjd+5cYtza0ru
vkNUatwnMWChTO+6A0wda+vOPD3Mf/0mxArRrIFJwDlZ7tQ3mbuRBWOrWn3sJW1pfPXVQgJRrI3p
JwjB/u9hSpuBzkT2AKxLoIyFmdYjLJOl2qMNMzlRKyl4XSnSp3iCuWbD6AV2PI24KtNLzYdfb775
P5f07RKujvRfPxeAPMUr6MSc6dVDQwEToVNqjrxUbKHlFjQdPtV9UTVOlBqCZ064pdvVVFo3eZT1
H0a0PQNHCfSfWtLL78RRkj/3Jc4kGlramk00qX+nYeEfhFH3HyfZSl5k+DK/NDWcP09NUn5M5PGD
GPbCl+sTOb13/jUPxFyQNoaDa61Ck4TqLlamdeTp8hDfmIGKhR+ot427Z/m//CcAvo7CpgU4J8oa
miTGKlIDajIj4CZsuFpI3B4jDmcpV97VcRRuBNvlGjsbaoHbY4kIzGsN3e2TyCpNnQlh0P6S9uA3
Wl9GZFRq7drSPl9fvUvzAl4pmihsIqm93gVDpalyF6oRjm2Gci+m4M4xQzAfJGjMGyCwCx+KoA9g
laodEOi1SIisWlE2z3XsxXkY7QcQymghVIN7fUIXRyEywB2C9E2Z8PQUTpm2SCyKsZcGWbznv1jM
S+mB/+koC06cYZDsRHBxLRsHCXxALVmKPQtDKbvqqm4PtkzemMsqc1t2ncbfi3ivBt0NssfpZNpR
jaI8TNgKMy20nI7DEQenBo8G0TaWHudcybJtTOa4m+lCQp8uxofrMz1Nuv76CcBh4Qahi6XDZDz9
CbGWx4beJ7E3hPILRij1QZH79hCGwYAhOUShvq+5/gtj68Sdf0jUfVnlhSsEcX8t/mOmqd+nshl7
NSaObhcCTE2Kqtz4kOeHjZcgkklIbIOEhb5zOj2zhbYpy1HsiZWl0N7SfshTDro6d6tgfPfnS8mF
SUMJGXbIi8tSv7kg+tgMp0YtY6+tU2lX9622m3MRGoRJQquMVnU/q2pvp5lebG2k87tJI4MjokA7
f9VxWw0dIhyM/17qmeP3pOkf1EnZDVEAzEC8QcL/U5zm2BLTYM99l7otDkIfwyn+QTvIxgHKhjTj
Jt3z9eU4/8AQilQEq1CzYI+vT6reV6GsFXPoWamAhZIQWx8ofdV/ZXn/f7XL0zLwsoERfOFGhnG+
fOq1FqmvtLJZdGG83GgQcBUrcYZBb4+DJYH6CkPjaIDR+abXXbEDI2cd49pv9qVajM71+Z6fpMU/
fNnSJFfs69WFO0gqYp59HHthKCXHslRashJx3KU0LzHwyNX9Auz6IBt1uDHy+SZnZLgZzH6RhzFX
mxxzHiErcYPyxtCadihPqphOFv0OdKX2Po9icWPNTx/Sr0uOfCm3l74su7keT5aaIYP5GntYrUSf
ENOD99WMQrm0znFsAlgCo8JJcDy6EVKMQXJarBtTXtF1//oNyHaTIS4Qd26D0x1fIq85qW0We0Yp
WXdK21g7nZyF10mDemGf5DcdIPuPMcYIr1aVDs5Mk6Mp4ZZ8/ysx+PQ+x9iYxiBZ1hI/1xWNrpSm
tp+y1ovA4+DgTYu3tYtYLrpdh2NNvYuRD+icAWuhO8rL1JV7kGgATgrQ9SolfqfCf8ZT/TT3dzDb
cIHKuxg8QRHocnk0m1HvMYdR8NxMWt+8r9tc/gYXGxD9FFimncF2/2r06vghw18Ec0AqVb/FcY5e
KtNKPg1dg5mtGZT1Swngc4uqfL73yImXM8hfHHZ87k+CXmS1gZphqOfxPoX1jk2YC9QSVLM2W/ZU
RcrH66fsPKHh6kcZBWIkMGvkWE7HU4ze1BHaazylrsqjFuJaVE0GL+VC1PbXhzoPYAxF4IKjjAw0
3/d0KKkr8QmhEuZFXMW3QqL4rhFjePs3RlkkLOAoKmS4y694c2tUUxeZYygwIRHHGUyInihO9BuD
XFw1WJmoxvLmIJc+HQScGYAfzIK9tIwsd2jxchZMTAkMLR02TuaFVUOLx1I0tIUgoaxzmgmusazF
beupgZzuaC/+TEJl61q/NMiipkaiDvOLwH86H3Nqw7Ypo85L5a4Bbtn/7idYh9e/zPmlugggcqbh
ny1qkqsHH3AkxWqNqfNiq05vAm0CAGGJ6Q1v0GA3Q8IEKqxv3SKXZra8sKEX86HOKjG6UcH2mxQG
FVuMmjXMwzMz3TJtubAfSPwhxHOM8ANZb+0sl2rNGuvaSzBLc6wqFlyBBeCpquXu9VW88JaHO4gi
DHwWoOTswdNvpWSNCbh7rL24mAQnElNjh/2NtC+xmn/w5da6B8uBxXOsVU4RydVuCCrlI1yBeKf3
xvhZHlrlj+igy+WBMBC6s0tqgn6Gtdo+IJsSDLzy1svn2ToYgfEbkL2y25j4hUXmEYG7gcItJaO2
dTrxtlSDVKw1ev1ggr4IU42tXhOoOCwl9XAIixwbWQjyw07tYVrb2jBMmeMHMdgcWEpB7Op90zb7
ycyfok6QCXRWkeUbv/LSj1wS8cVxaZHIXi1FlFUUBtCR81pLH91iHkInkC0Be8Vm+hs7YbH0+PdY
q51gGJTgqSF0nlSH5l6blOA9fjr1vghD5UYc1XBf9JJ2X2qW8N4QIUVSJjSdFOL7MZaCkYJkaGxM
fy0vv2yFRWIZKSGKOssT+fQj5e0U+pOkDR5QuvI+zqAEKkDMOxdA2vBLlyINzP2Ml7QjVKBjASXm
tUcZCFRa07ct9uuIHTTuZIYU90Mj1PEsCaZatgera0Gn62lh7Sq9a/ahJsiDreFtnDiUSUpPL0Q/
2oi+ynIprbIRtFkRTUEbiffAWoTKzGckVAur80DDNpAPIK9ihyg5+aCbtpEBI8j0+DfqPhAtmqa/
9dvbITm0HUDiONXr3ZSnwX7uIELhyt3ayiRTOwLA9gm6XP8MWgxz2yLXHLxtZSfStJew7VR8Oftg
X0SxfJ/7Y34zxIN1MMEauwOCcTeCbIk7SP6T21v18MdXG+FyEduQKd3wUl/d0iBOcQ0NxcETBQCE
IdDeJ12v6SQhM/B4/USfx2YLUQswSVgp6Yv89+lewSmuV/UZXT4BVNghbNLfVdJLx78xCELQiDLw
t7E+kAIdgZrQNHoU2ga3EELDocAnb9xtS+w53SaUu6iCEpogdp8xkJFZKWaShdHr4+Z31Jq3MRZ3
IpJJdt9WysamPI8xDEbGxgsNVuMZCMEfVA0vU3/05KmGqzj30x7LCEqgKJ1snOcVVGcJ7ZgzIfqG
xh2jnSlpQ1eO/UlLJq8OYKNY8ExvqiiR93KVym6fC9WtBaL+B76NICb5fPqdOZh4o2pN0SzuW5mF
/3FcKxbVjyCTD62RDC8xtkj1xqJc2EyL7w16AWQwuCqtbocBXVT+vTV6CnJx0LtQwtLrINsY5cI7
icIAD2TwBUt5Z13YRJxeMCAFTB6ExjJytCYBryslGP3ZAwg++CGGWB8hy+GqoTaN9CPokiDYww1v
PvrAq6SNS+DCxqMoB+ubehOX77pKqOGyWisgG71hjqQfMxwOtrcRe7mBJkOKeezGRr9QY8N8782A
qwdDJMZClVUMCFcGKCGy4IdalaGLpXpwC7cstIeu9L/m4iR+bBEd3vfIj2xM+sIBIMmi0IU8LxCP
tUBtGBg6MMBx9ipDrg5zOmV2Pgitm0N02pjvxaHYUBQtVbbPGvDTzTjjRCDYPV+fqYRYqCspXT/s
kdxoNoZawQxfzxoZHdKhS1tkKQacxsM0ws5BH7SZqhPcqF42FVcNVERBkto8CmGvUoGAEYvqYbeb
geC7PQaiToyn8ye/lrZgLudVCT40YlIGxWHareLqIhDKGppn0s0QJqgDNFKvfQbdGzuRmTe3SWI2
tuy3044Z/aohxW6klJfWHQgPsrM68MuzZE/qEg2HYXH25Dn9iiqO4cL5+tIocb2xl15z81XoJnP9
z0irVZ/iosrlQZC8DJrXAxwvS9pLcoNuuSW17ftZ1UMg537aVTY0Usnrg1qmFFFm+gEpXyRnFKpw
n/ApVk0bj0/AwVaPHAHVe6tA5AYWKQQ6sTsiTAOtgBMq6zYmM/E9BtyK5VRlCDf3+p13HrVplLPw
iyYG75IzswsN5HIuaYLiQWSs9n5UCgcrbDIvVANJcM2hxETQEqcac+1RLh4tOoJPqAuIvV0CcofC
0mnzwYgs48VPasAzYjsIH7EGl75c/6Hq6tqUsYVcAHwLcoXbRVx2wZvHehSZ+gRnvfF8SdCcWFLm
A+pwW0Ki56OghYxDA30UUANs6NNRBj1LlBbPE0/V2+hYK1O+17HO/XZ9LutITO2MFybKLhDauB7O
jJWssi+Hph68cWin+4D3rF2OifVZiHLjZkrE+OP18V5bCW83Lhr8JE10T0m16XaYq2mVyPQqJE2i
50Pl/AUHIvHtSkKY1O6yvg8cxI2o/xek2b3D/0OGXZAqkJwjkv/nBqKf6tRNUPt2DzHgyai6RnJx
8bYA/EuNlNqz1kUpbwYIyY7Rhvp7KYtSsoxKj743/GnYh5AvIa3nXfOzrqXgoelK4y7E7SmmRqiJ
+HTPvciFlPtU1yKpbvDZLmqs9+ImammCwtNBXKrWevrSJXSscFAn09aolUYO9GmtQAtRKR/Q26gh
f1DL+XV9CV8FgE+XcFFXxWiNxi7yE+sY13WSmOR503kQ4UIKm5E8I5Riiu/U6pcQKsJnLZmnb7Ma
6zdmHlW2qHdp4dKziAsnU2PrVoTH9ZxLdOiQSu6EzM3iCM2bGnmDJ4QApMaeBkO8DQG7lfeYt8w3
kb/0sOdWbX+GoVlWB8NorSOfly+TDVboibVefwpTkxZDkJq60811gl4A5G3loYsVDaP4NmtxMIfa
aCv6JFKNnCC92AiMBEgsKr36peuCogZdHAuHLNECE3Jomlc7PZaHh3CulEWXZGq+lHOM4HdRUyRx
qMEbidMgugsn0+y0R7qApbXTdCm8nbRWrQj3/rybhzaf4UFPkHzU1qjnOwHyqnwr92r7WU7yIHX6
rulMJ6irOLwz9cx/EIK5fywKczbsNBC/s8OAPothJ8HsTH1RBC1X4V3Pa28wnUTBiuGgyQPv1RIy
EEaLffEpShJ47xDQUU3LrDIZd1mALbM9quUhy7MpPHYRjQD0R/z6i6zyhEEyO5wQB5iVr74uoctH
bK7Njcr9OrIsqo54yFEB5LkELmkVv5opi4D6yJ0ndnq7A55W70o6k/vr2/TCKBTMaM7yfAEAtdYA
LFOExIs8JwdXTTSflUTYpYm29fA7y+yYDMMsVs4G9VNAjadh0i/wKfOFbvLSpimPIuLiu4TqoxMr
83CYjPGHVkgwpCZF3BUdL+3GSpqNx9pSHVmdRxT00HEifiKnba7u4lAu/QlVqo7uKSo5OSiOum9C
mypxjh6Blh2r2Ngb1vT7+gKvgGUkW0x9kW0nwVLgV64zr6LtDUUwK7oGWFm0TjgKzVPGMixmFpb1
krdl/2KRhCRObMz6u3JxtkyodXm6IKjOkKVfpHzIcYolN9xN0oQeAMTSqLdbRA43gDPLGpytEV0p
4hZvQEAWp5+pyXtxjju191Dco62dy+JNLMfpTm1H8ThiAcrby9iibFzagihDvt7X9ATXsryiBgWl
S/Xe6wYpdQYx5lVH8XbjdbVOOfkMVBGRatUtSnwkwqdTy6WiNSpRGLwBNdGj2MNGc8xo7gEGkU59
a+GVmzbaOOFLG3URwhx4Tm1VfC4sL2eMriOIJER51/WPuO/SOkU3xuuxPT6CxYsOAXoUj1re36Be
4H/C60/+tLH/llx69U3RZgOfpS4EHzwxTicu6qnu94E0eZFoHVU4s+Rv73g4fpJp40+V6HD3/ehT
1U3M1iuJ6im6EakSuxu/48Jn5nfQbBeplizV3NPf0VZ1S8wNeO2M7XhjhrJ6h0uIeovvDtxVZVIc
1Fd8Wy4llGhUGNi5Nhk0jATEVTq/2WW5jIOoom7WfpdcZrVAvHHZeEts4vm5WqC01iKpSPhhZo9+
lFGEL6ZAtaWKo+LYIOKL2EDb7KY+SH6ksY5DS+FrDmRycSMUX9gdnAKUqZYPRSRfLZBVwLDFO3T2
AjQzbHHMu/cI4oiuqI2VEyioWJbCVN5c/yyvSIfV7JeMklSZyv9yRE4/i66lcamUE48hIEEHX+/9
RRynOQyz4N+AEcttSQ0+VlLa7YC5YxcbpywGfQJXDVvzkfeVcejyXKJ/n1T3KN0ABo+C9g50kbCv
u9m46RO9/TVZ0XCjoIFjjz2K9jKq0be9qH6ZZiXcEZB5M/Dl0S4phDu5RT6mn4dhF0Edp8xZKzbH
ieZKi77d2KCklE/Kgxr1+QYuap1nEyTohi1tJFYE7d1V1bBRDR+nT2n2mmmRlevxJbVwvXLDzBrh
iE/qxp20foku46kiT0TU39BwXhPHUEzRgqTz2XpyN3iJbtQuRNV2F4d1cbj+oS8cPxJRqs1IfrHR
X1s/b55DQqBy/86J6CVg0I7DHKqHHhGDjVN+aRTq2fSWcVaADrdKWrDdkeJC60UPtQi0EvLeOPYi
5+j6XM6qGcu6AWB+RcTSa32tpL2ZDKqqZOxNKHl+yv0KVGbJ97DJmB57PU++BePYP2lWGLa3PjP9
UASjlDkVsgHVHukosXLSooY9dv1XXZr7axmYdqBGe2b5929+VOnLERhSS/SwuQVFktQTksCUK6+P
ciGfWHqOpDDU5SyixCpMFJoZKxFXs5csNhXwlYPJDcQs0uwUbs8XpYjDJ4q3U+f6QVB5ca90vM6S
yCD3npvoO81DNTpqXZb/1M2weaeMKToMhj5IlqOqQmBuhLXzZeH3WjSSlkcssPXV7417i3LapFHc
ECeuVV8zXZQA243r/fzkUu8HlofYPE4p5Heni88T35x1XOE91DAHp1PCkHeW0t4jRhwe42EetggD
FwekJrzc5ABJ1ueJqy6Yp2aWPd03Q9eM/AatwgitOV6VzojAgbvx3c8TGGb4ZsDV9qI6IGHNqMge
RBU7wH8IOsx8G6kYTJXwO9AZNI+90Pq72Bog0DeReqBUk7hdV1QfqITkSGcO023RVD9GdP52FZ2K
m1yfhT3Cd9d/63lY46ei2Qlgj3IFVLnTj5GrWgy8hZ/aCF3kcr22uEDLmRP57ZYR3cXP8GaoJft5
c+gsMh7kr3TZs6BsuLQKqC2lqmTrwxTuhSzeSiMv7WZON/qNr0q36ww5UKeYd1kme0qkBjdBhBIF
RjFbwIzlTJxeyq8nmy+ACyJ+Mavd7JdTMSI1xubSKt0p/crwcj2JHZWcZD/y+EewLLOern+18wcS
7RhOD7QRslRQaqdLmYtSb2VmonjtrKAZ3qYvYqmZn+hx6/eNiDoNrdT5hx8JxkaEuPQNF97MYrO9
dOxWt66iyxMnLFa8USujI1F7cmk9z+/ULEUPYpK7vzEeSr40cwCD0c9ZTRQHHq1DikPxhBaVtkET
ogfDqksnC9XJLagFb7yqLhwHtgtvDnnBMlDxPl1Yqt3RNHbZ7PHIIYmLJxm5NuV3XAbJxkgXdieA
RiDKKqLFZM+rkfyoH4dIq2cvVirxkIfGAwDYLRTdhemAAl68yxmERtXqcyGtrpqCSZLUdWl1JCcL
3RltGdQs6mBjPhd2Bl0YwNY8G+hKrm2tLSuTaqEUZr6UKb9vx0J5SBI926fdJB2oAqYbgevieIvs
72I7bBhnUwv9YqKaK3pxPKt7gwfbU5V23wXFSN7NyRhuNCIulEUQIaexCx701ZB2tRNRnJBKLdJF
Ty/F+dAMVv2ohJmI1J4v7jmt4T4wKwn1ErPfa22dY+KSbNE8L3xOfgPsHWXJW+ATne5OHOy6KeMK
90xq+Xuk0jq6jbGCaMjcbyzvhe1J5iby2EBKmyf46gqLyqDVdSC3Xh/J/t004sgS1LW4EcfOOhTI
ZS7tO96CaBHQxV4C3Zs7oahQi+yXjGNCAuiXIiCNPCqCvNOQirttMJe/E9tguJWNWXUUtY0cfWiF
vVLq8qHQi+wG/YjfQqlIx2Eqc8wchtC9HmlfSxqr+E69YyFhLdiEszTZrGNzakS8Lyeri4+BMYT3
2hD3x6iJviFHRY1SUqJbNACe5CDHu2YqNYy5KAHnZaw9CROQ8RaJNrApAMSrQUt2Ql7XKG0lVJU2
Es5L+4Ovhk0pTR86h6vnsZlXyUSJX/SM1qwP6KFnH3pDXZ7n/hZ/6MINtPQoKdMt/JczHpQ8q76e
aoHkwX2h/03b4WGs0/xdq8cNeGBLWkhbIjeE3D5f/yKXJsmNoC+d0QUsvUojhkjGpaSfJdgdrU8X
dP7eaIN2xAKv310f6azLv+xOrtmlNSCDP19rIZh+Oyd8fdmbzfJdQRPgIAVZ+5OrIf+YKqluUyNC
lZkWzHdpLOTPWpNORwVfuOu/40KKQZzjqSsig0lwXc14DCNMIute9gK5RmAVycp8MHW3o1LizrEJ
5CiQPm4MudwMq21PV50rwwTKwlW4/KY3B7M0eiEZfU3xSgnpOMgWYXqvjvCrbBqXKZq7Q3KLJiRk
N7NIehnBpFoz9sWQ5hGdG5zc8kp7obOIQYVMP2VnTaL1pFuC/lMg0RT2oREUCX+qBAjVGUn+EscD
VheZ2ZQJbN4mS5CGwJlkZxoC1nNmZclfpS6b3k3aOBzwIBTQ5tWa8NaoKFIgIIdAb2Jm2Z2fDDrN
WDj/2EdbWtm4UeGrs1MKQ38HLwnhMH1uJohoYphm7iQFMxqiklBNzhhK+nvFp2v2IBkTRtMDD6UC
DLRg0r3SumZ0UpSFhWPLVjlgpZPfiUKe/5JoK+t2Q7r1vpF1QGpiVRaHmZphgQ6iWTwpwiDKbu7P
5ux0Ydk/lXOU2bqlxM+IthXlTdsF2lLtqxGJxfaDbkxrFTHypH6whSy/tKkXNyV+FJUTOKWrkDvT
g7LkuFE8kDnvjbmU7pvImD/P+di9qJM43LawF12Ddt+3XPQFiNJj2byT5iI9Xt9jF64YHkIgzLi+
Jeg9q9sMvWEMePxBocSaBze0EKEgGmZw+ONRliOM1M9Co5Xl1UWG9rjsx4KveGkVmXtf1pMdqkA/
/nAQmUqNBBgIdTHQX+unxqjLxSi2re5F7VDtKlW33DmKtu7ks8jHKIaChBocOhlKyipl7BBkHkVf
MrwxXjRNUcR7tzxyjpWhboW+s/BOH4uTvxCTSbvJIE+P/zAkqtJGieAVBrqAXVp+SMSptdMkF24R
Sm0xLwsRmlCLLWTVhYEXsBkPDEIv3NRVxqrF8yxhPiR4Ot3oR6MuByetsm4Xzdkzao2aHSdz60ZD
t7Ub/yoDnIQ8kO88gumo4GgDFGEV8iqAp4svHOpMjcEjlapOuEdUPn3oGiGaXfpfCC4XUt0/0AaM
j1qDDnsZzeCOM5imaiBSuNBRw3uvtpb1K0Pt90s0d9X7XkwS1bH8pig+UViJZvThcArfS8GAvDnp
T7Gr8hnJ+hJF1WZXKzIiAU0z4qWhy3JlGyWAG5fwarxPJKPtbKtDy9UR0sbInDoJ+2M9lwFCbmgi
wKxE69rtkzR61AWrf0wzDqAzIdDtSVVmvauDPP0RFxLeAGaDcSO8OfD+iPsnT3E4Sb0NKWP4rddz
N9t628i/JcMfcYweqsxuB+suLFS1eSCKxtKhkarpqdUGTDktcA7BvmnwKLPJAMbnsdOU5wzj8JcC
7i+v0riRS3sBk1roNEYQnkMtlG8mLUo0F6pp8zvJ0huByET4D3yoPErLZjgKSTLcT7Glfmy1WWCS
UYpg4TDrQWjrk4EnuJUEOyMDn2A3oTaFbt0q3XMfjlrtREMf7IJeVvq9mFh5s6NmHh0ljC8Cd8Ym
Q3PMipa9kVNJ9/Ep2IuB8L1T0uQpU+Us49sUlvA6q/iW6p6KvNwUP6lm1SA254da7HR92HxtcTyp
dhb5lmd2c7xH6ju4qawk+ZbWeIbYfdkp70IN2ouNfwEa/mOSN8FGwn6WJCy7lyoEXSO+MXWB1Ylt
KJmSGkSPYoMSxGiJwk5CLtrt1LLdNeW0iGeibHk97p1Xd+mA4JC7ZEkqsW/N6BWFSs31zkwehZhG
nDZU5Rdog5NTCUJ5lKchPphVnh6Sgh58GM/yUaGZO8+JdIfwZPSnT1DI0DxZKMTQwYUGvsTPNzlL
rPN5rcTPHvkdi5Slr7jxOKh200OFDSbf2rhazt+E5NK4MPPl6VNSrl+tOWrPFvbLTfEoxQkCz4Yw
H5Bf1z4nRda8n3tzuhMTXWT1M+kQZen0AZVY+dv1T3B2i8rUK1AEXNCoXOlrYUfRFELEp2P5EY+P
4g6t+f4OfaMtNZyziibqEzx/yBYW9jbdidOllTuzjvQ2VL1ZSQ6COhYIj8u4SxSwQUM5fGfOFaKZ
tdXvhgld0+tTPL/3GJzrjpLqq1/WKmMhoMkGWDXV05DgfTBUX7LTPBBcH2GB6yOd3z46ZUiSBWBU
rx/1dJpaOPYzPiFMs4EnEtINmfIpPuQIc+yGvjCoxHYKcVq3/pAvvqh7kHZQEaKpCHl7de3lqNZk
Q9SoHqaLNTZ+RvMjGCt1j9nZdJvo6O7mk1/sjHkWtjbxkmadXnsUwBesO4VgSNvG6tQ08qSZWZVp
np9NXybkuT8ZnR4DKtXCWykJD21RTTfEnNDV1cJ6N6JRbOnpoRXCn3+++BQ3eNgRvoyzjp5e6npq
dZrmIUTSvddm3tN22dfyUUyFbyw+LFRIJRkZQDJ/vj70pe1NWXPhJFLeAWKz+u5WEJdZpGhAA+fZ
Mbsou4+MMbjJpnR4X9TmXVymUI5jImvAK+X64BfCCOVUmDL04ui6Ax48HR2LRMOKR7LHPirQCMmj
8tgHU/M+HwzzO44xqh2qDYr2/KzqEcBOuhsLrd7wkT6rp7ED3/6I1TawfKPr5zzUaZL0ojNaarAP
Bh7YWoviBFz7LSP716vhdN/hj6lDNIRmTjK2xpKMMAmGDmUUr0adHshZnCZfFT3OfmhcFB+0Esiq
04pmGjht2SpfySekxqUrUYM5wb+gddgNqLYHhpCn+25oMG/Uwat+JaEALhelOEfYFQhWjAmjJjmS
vmqAKHgRwZVoI+FrE2M7AnMs6Y6pJA2Nk4Bu/TXW5Dwb3/f8hJFF0zWG7cjQADVPv29VjKRital7
00h7HGFwAcvs2noXZ363By8Mq2kagTcB/rO5MO5gInV22Yb1vkHtbasref6h+TVk9kudVoRRv9pt
jVwM/VBUugdQrn7Mc+s3B3w4GmFm3g34wdjXZ39+PzEcO5sKPlcz75fTyUdgBKtIG3VPkiLlHlOj
gZpNH95cH2Vl8AV0S4a2DqwazQ0YdzDXT4fRFnw2wcvw1EpAM1wTeNlP4SMK+dZ7uUg5t0IrfFUw
QvrUp9P4oIzxXRtbwjN0MVJqGT3uXSD7ZuKKcuZ7lm8FLuq0SeTkUj/9D2fntRy3lqXpV+moe1TD
m4iuiRiYTDJpxCTlqBsEpUMB2PAbHk/fH3SqZ8Qkgzmam6pSUSLcNmv/6zdnuAvbXDod+joMjk0C
y6JzWjU5hZo1g7vYd5OTrJAhEz3qICv6MOn03fsv5vWOBiIPWIYNycZVOZ1lud1MdtYYzl0+1SuO
/Z62n5zFu0rm2PC1OEe8XxOoKUdXjd6/8uuCFJM2Ho6aDIH0K1JkVRj9Kpw0OWKfPl+QXpBcDkXS
XQ5dOgWJKsqIxnf152spIDL1H71lFnNIMi/HQWfHeerMdnqcuvSoq6UVlWPbHjj2NWHW6qY/r9NK
OlfsHY1RPBp4O5x57tcfd7sDCxvCrSYGq395B6oxYU6H9vZoFJ1+SUMJK/QVoiBhosbF+6/49VTm
UtTeMFNYWmiGvLxUrpYYvhdueiQWo9s7UyEvsIzSgrxQ0k/TQJDS+9d7/Uk3sg3CKuzsoNKfdu5T
eMPFIjmXq47YMgyJ4E3IlZw9cnOLBA8WIm3OLB+vORScaMA9EfpsRBXUiC+fcYDZTGtay456PM8P
i4VMwCfopjBvkgWr/SCuiuYj+kmovbneO2wIY13ofgonEDlQkgjXN/UR+3rDzOZjv9rGc0n0jRra
S1d+EAamaGdu+Y2djVumkIE8yKJEA+XlLbvaQi/MaMQxJTkE/1xyT4iW0r+uBZFDaqUkYdO72kWj
Se7WjZvL3GgdSPiG8sCR2o3iXBgXtpu7F5k2ONEyYHyixc1wdLoqO/TGskQouO/UhKhCaPxGd3A6
t7uwtaQ56CUBTaKyUpzRSEl5//u/Md5oOsENZk2B0HO6yBJTZ2W1m4tjCVDQS0CoMctMjuCEU9iN
/u39q70xkeidQAMmXp6K+NfI+O04J62UFE83EUerIKIQ2pUIdatTAw98+UwR/PalYP7iQrednU8G
WQG8Xmqrmx0hsLk+ToziulaJh0vy7pxJ7Ov9kCMUb48YAvZzdoGXg2PMWyWRZAkdjbVN9ig6lLA3
zT91Q9twgN+vshW8v707RSvlSiIDQ9CQTjCoBXxBz7t31VbbIa1Zw/c/1ZsDgy7BVsLatAtP3p86
T6Pjjqo4OouF4ezQrMG4LE7gpIp3GKb0HFj3xkIEvI4NPlYS4LqnPaBUqq5Jao046rD/dghL+7Bu
7HRPzmkfWPMSh0vW2v8fD7k1mmHG85BADC/fqbOUyYD4QRw35cxF0SppgJGGHaUpAV6GOHcseH0m
gYzOZwTQwQaHgfDycmliKanZT/lRaEQ9OkZ11c/KQ9maP/XROHqzuDZL63Zuqz91AWHs0O/hjK+j
AIedcHIWTYFLLK1glY8Htq0scYyoIVzxzNt8o2Jjd97sLjlpUyboJ0O0r+IuTlUAK3xNEHWgquq/
VIhpVH/KWbv8Fff2S5XqLKQVDQw6IO1MiDHEaijD4B+XuslUn4cZOdu6TnVAlltnRe4k1l0/euvg
4wGRnwO83hjoCD2YtWjiNyfPk6V9zmNrjRUwYofoMZr9fbvP7Dzb56uwgwXV5pm95I2FiSpxU+HT
6iR4+GS1QDJYLG4swNfk+JgBjF+KbnxGG3PO+emNZQnaOdr0jVDEJbcH/23BaOfYK5vRKY9JkqGb
roUZ9LrzZ/HUW5VOL4GO8WbCQhTJaTy1XS7Y2w5mecT7h37blqE0oV8LatvLoworp1Dqphu9vzi9
JhlsV4U4wRFh86o7fYnlLKk+h6Q6Tpp0A9iV5c4rrfbKhWWwl2k9HcvZhHBf49cmCs96avS1CoEC
LCRVgLxjpky7oY2rWzm47a25nkUS3/jMeAQDPQG/sAGd8lGnwS2ThOiwoyiG/MpVV4B2dZpRDrr9
mXn3xofmK4MU0rECsTwldvQ9tk4O0vyjLto5kJWS+2pBhuf77/yVnJYvjc4SGgIbwq+a4eV4Up1J
w38pr48ImkxY44Z1iKVVfl3b8deEpp9C4/V6Fcm4p/ypd02utzd4koJ9WFa7a9YeiY/SPMumznYw
qCpy24t5h5NzdmmPxSOBDyi99Wb9kSCzCwoFDdr7z/DWm4KoQIsUAzoKkZOjhDJtvpCjW1NdqxoL
cGfjg5GeE5r8opS9PAxSvnsuh9dNxwMl7OWbSpAAwvTzmmPVmznDUYzZvinJN/OVoTTwjjea7Hua
IxUOW703Pq9L0jj+ZJrxE/0J7TjO+kzkYdI8VKttf4+rpet2niMJ87X0+AeSOp2EYUpoiSCg1xo/
d+PyzBR761VtUPiGQf8yS3z5DKvXGm1W583RMGvinjBUS/21K73H97/IK9OjbVTRHtxclFFJchh5
eZ3Es0mP6r3saMQx7grT53qip5KTPT7gZj52kTlokWiJg16tLhjm6bKb1Jt6dc4cvN7Ym8Gj6Y7S
agE0Vbf38dtqaWA1wAetxNGuG4RfdTNfCssYA0N43d5bp59L5eyGuJefjLkqztBB3ngL1Kic6skL
h/tGv/nl1bW8VQWSvOoojdFBQ6rNnw0yv32ERfZeGJpOApWhkqap1imB61YVNfbo7hGtisBOpRVV
ZISdcel8Yztn+dp0g4im4AWdRpWjl0vwGwKgdIw5eZJdToacAZXrcbFHpfSVVq/JN1zcBP86M7sS
rTQuTAM1HUlKmhpHGX/re+FoHI7mTKAx6dv55zRvAlZRxSrdPjJXzrU1ftVsLycfDHSgEbrctBiw
bnn5KkVczgXqUg6GnSnvjTa1P4FRACUmtCMwj8Jusg45enhx4KCjvuSLNHs8qTMlIGPEnYLWiod8
11aD+b2OVe2m5+F25NZJ5hmRLbB0bELboyVWapJOWAs3nG/Q4e8ven43KoRVRWS3dY9aVvIzdILu
hGPrGEe5OYsP7pItbtgY7dREGrpoojE9sdxYA+VhCFo7I/BJXPQDnVdVwRg3io35PRzdaHK7jCxq
aRRNuKqtA+wGZelSSYZUPShr2u0BSvDmp76ojrYmTUjDcpV/uWiGG+4O7zIOgEEvnFtcjda7ZoKp
sVqr/aPGJab1Y1ORH4deH/JAV9PpSZWOmQdQQA3hN11e/YjjsX4kzNaeIorp6qJ3cWMJ8i62dBS8
iVEEpjLG8InmWVEP2ZTbxK1ybdIaWd+x7CVlb/bbsrKOfW61OkhvsvyVI0Jqg8XDVd8X2CjZJMOn
sG+GrnN/LmZDZ/b9Ncd7tbZtU20juYHc2uBYJyWfoZhWhlBmPdptDo+I9QDLyLZu1MLXMrdAgbyS
27wMq1ftFY+I0U8Ctutu1CsyP6GLaPkVjUESXbtaGs/6PMcfrbHHZp3zSxLItbaZHTgiDgHFnv6t
Gde4D5DSTVfo7lUEr3yC+2zgPBcNiak/Zm6flv6ySpTipiHtUCzafKXP/YoqN5Utly50AkBh7z1l
lb5+rglhXPx2bBsjjAu1uNNw2KK11C95EaHgLeKgrrOqifK5Kb+buK0Seqe7vR6CZDkECHvLhE6j
cDnVOWNjPKp9vlya7ZyQCTq07rj3tNqYfGmaoBVz0esygJOV7JxugcxVG6Nn7Vzy7jRfQTbRI1xf
0No4aaVGVb2UZEIKj5CGljiPNrHSv+ImqUlzlElKTmKh2ekBgZ9C7S+M9Ke69skX/D3Fg5YOs3vV
ShsDwWaTK5iGsqg+XRovmsoVktpU5AsaN6Ncr3JE01XEBmk+4mobs1gOSfIUtwki/ElHQSsnJ0Ud
rsAxDxSljW/SvMzrW9Jo9ekgYksd9+4C+Wy3yrp+eH+MbVX8i1WI9t/GOmH12Cg+pyFPaRaLIhv6
7jgJtwispnEOpi6PnZpIIgbxKcVP8ns3G94ZHHpb3U6uC0br0Lym/UKRfHJsXwQ1mFgXeSSw0Ajq
AUNlorhxYYzNdt+PZyVnbzznJl3fEGkVXdspgakjB3d2zZjrFfHVUABSDbHhwvgtrwZZ7RlbddTp
xh8faCkbeEYqTQA5ep0nhZxuJ5q76mN3TDdZ9GYTHxU2tvzvf8RXNTwdDmfjo0JaAgE5reO6tWR6
quV41FrnOA/pU4F71/VkSv3MaHnjQpQ+m10KvGnGzfbz34qPuMcVJ9GH4Vhjix1yaEGoSXdjl7fy
XBn/xqVgu2O+zAJoAwicrH2TBnWB+nE+VtgOB6wJa4S+0r1CyJafearXXVDw69+vdXLUFUYNaWmY
5+OUY2zUEzIdJCtuYkau43vBRrgn0cL5bFnsyE0qpE8PoI7e/4av13qyOTCWZJCCgOB49PLVOnkJ
icR15qOO4V5od7Z3IFnpnFnXawomj8o5diuVGSoACi8vY0uRt5ZU5uOsa/VeKe3xSioLDRFzWq5g
QrhBm0zinkDq5LLYLIkhpg2h0lrun8IL3MgvZ20gJk4fpzcyLwJ33LafOI+bJPRNLfl8fVqHOUG5
4fuvVntrLG10QpW5uD3+ybvFAQbmTiHnY2cZ+7xIvk2umz22hNe6cbw3hjTMyXFf5vYSqsMVpOqP
PaPPbxxDuXHkoqIkts+U8W/cEh8AoiOtUGCP0+NENhjkRw/efMSks9jjGzl9EBMMR6kDJf358rBZ
WHEc9iBqgfy+/OZeW4yLCepxlFYPMy0X7oOYHHwjDWyj3n/VrxsQQEU2XVDSMBClQWZ5eS0bDhRx
QKZ2nGDwcuxTnYrkM0quyh89D51fNolGCby5pNItN0PDT6qiKddZN+OOK3hlur86Vn3Xsl9OPlm/
5lVCGS02H1WkDX1cGhEMQPv7ikj0AxnRIg3kPP2c1zr/wWYzLFflpKyXaH/ZkR0i7rObNZ6qP4bH
eFDubjsU/nIb3T7wb0shPKTRSBZ7OVpGbSAVacg8Bsi6p53Qnjl1vTVW6Cz/TbMCtzyZs8o4jMqS
K8vRW8YlrPKxCNKyRO2/pGcdXTeE9eW+zGMhptpap6Blzsn3wwGu1leba1l95gR13zYI+m3Mziu8
zAmYvkEdo4Q5qvoLvsc1Adn1mYVhu8LJHTiblxR+A5wvYSW9fLGFp1gzNfdy7Aoo/zh+qZRmCTan
ysr/xCb+sVDJSaW8LM/to6+LEhgh5CdZWPptzt0new4du9VKh2I9WhxnfLMs8aeyJyKua5MLz9qf
z0v6xaidEafD+/0FHv42hFq7kKPjLOrRQ9njZHr7ySiN/nKekKG/Py3fWPbp1m46J4ouTp3GSR0y
lF23NkVhHVfIIJ9iD1aC8FymTtsi6/JH/HsvawUmhV/ZBQal3uoRL5o0OZSktnM+v387r/e6jREP
6Mv3BQ48lTpWeNjKWtsowrP3CJ/OxErXbc+ssK8/JgohiGUgXBtgczqSK93L2lZvraM003w3jWR6
C90Ul1rvtlE+9toZGOKNh3KBRKytCsPL75TuAACP+0YizaOKlY8/VUBfsvb63fuv7o2nYreEqeax
i2/d95ezY2g6CULe2cdKWtUhRwdzMSRGuuf0sDEdVPVPuVksBxtwDR9++1Cnxtpx1xbrYi72kVaK
FpRUs9GgTgDTSeFd9O1yTqn9evaj+4GcRXcGy0v+++XzlVWCHYSWkkHnwUuKEaQjhemVy6QFZtNW
2QVr5Tr7VUn/ev/F/vo+L9cdduNfZESMZk3WwJdXttMeBxHJmyUda/ppmpTSiVLIyBqUT7zi7r6h
6R9mnQvhXi3Q4zTCDunrmhH+CMutllpF4Anje0dx6GNCXR1dXIx3ce+YfuZY1Znh/YssdXq/0J6x
uGDFojN+sk52OfFe82A4x7ZQqshGKRQ4Qyce4xqzNnXCMtKLpyzkkLVc113VcCZOskjrGyXsHLvx
UwT4QT5BM3r/Rb6eBxBCIGhseAUtnVNmSDzyOqxkTu7JKJDBkvR6IHCpPLdLvN6oUJ+zIOG/wjXI
eXn5uSCYTZage32vgEcevbZVOH/PA3wQremnp3qOzaPTAhqQzbha7k4kOAoFWaZpNYZ/csp9ji/1
h4LdDhFWmrnfiaEa9INLUNJFJRJvnwoBGc6N0WX7c5MlE3hX1xLzaHn9cWktEsXsiuO1r1pCmuTD
WWSfWu16ZduVLHHjSz2EEHDQISyr5ho5qSCm2fPG8hEa1IrLxdC2uV84dhEB1dRfvAEZ/yjT/J7d
ufzLSTKzv8CMqvrUStMTUdVk+n28Os6Ow0z5pLZ1KnHriOcytHmYZwgG6uqzCq2POhGM2a7rF2wm
jEnKw9wMMo4mrdUuYbCIv7JGEyobW5EngVuassW4zm6uukGKny0lKb7merJ+aWvd/iDaocxxks+N
21LHbnDvOOTe4AQ+j4k/jAPiNBk3abEvpmoMirSwGVct8CrEr7mP9KKxrpUE1jZ0dHMiz0TYuXZm
PLyCxcESqO8ZDbC+gM2Ml8OhX3BHdYo+uxc9JvSePemhUTr9185UcHMxxv4gHcWI6pYm14qL3JkS
7fWyxeV/oXX0tehknlQO2UoqjRkTBlTlxtdyTtGtpDmp8lNmA706wx3tktWfRkxN359t2y9+sQrg
rkqNBHOcIwz2yyfPbWfk1AywBu5p5sibuXbGUKa2dhCAYTsrFskNNb9yZoq/LicsKnN2b6YenARO
qy/ftlIwL5lP+n0/lPV1bIGlTqUyhyU998uWuu3KqvN41xBDRpNgrSI3z6tr9Lrtme3pV+Fy8vzw
InCaheiJa8Ip9NFLXZu4F/N+TW3YdfPgWkokdGv6MLuLdquJFLQ3rtXG8G0zGWAujdaj0RGGgHq0
HbHRl3V3NXI6mnZjVZm30pvwc6rKVZ3ChkIJq8mGXI1g9OJqN4mkgxmMYY+P3d6QRLBLTRGateld
5pxsKEtXPPdDTasaTMrAxKtASCj2EKhbDAsTp2cHe38EvKoI+AgshfwHSWE455ycDuxeyElS59x7
4LRQ0LwyQDW57ho5VRFBIFn4/vVeDfUNQfuFo9Feha+x3c9vVWuC+TY5kcK472yZ3xBxZKBDjt3i
U6vWH3Op6o9tPVmPZCF2Z5QKr3aW7cpYDm59anbo0+aTNJSu05XFuJ/kbPqFoRQBpJtz+9cbg5vu
FhDJVppuyPvJCy29cp70pjXusyWpD5lXEJlpleKizAuHrWxNMADUxa3Gx/1mLflXtzezS6yqzzm9
vTr28bjwFBB4wMExaNC+fNFFYw4iSwbjHgHF8lGdqvrCa2jypb2SfH7/m771Zn+/1EnVRW1XmiYr
533pAk7OjVIGVEhT9P5VXq3RkIqg3EAFJtcBpHK7i99GTuZoKpZLg32fLoa2y9WsvIQCb5DQuVQX
Q9Noh0Q3SNpSh/VmyTXtzFL5GuaD0ATWDf8A8j/v86RkyMyJbd+OzfvGnN1IuOU+S4lkNvv2Cmbu
41ipt906Xtam/DA62bmrb+/w5UoFc4fSnUO1ZdNWP3nH4+Qoal+l1v26zuvNkGvGEVvd9GbM+zWU
GWRRdLfyOTfU8pssik9VnW1OtlKcKxy3LeHkRqhzN9UYnwHQ/2TL6LzBWR1ZKveq5CDha85EJxuX
lv6D5Gd3dklIrN9Wc2MELl53P6dkuOhZZNGVTt0SrH2TaWG7euL7+8Pj1cQzN2QSqRfbClnTr6Qw
XZ7AJocadtSHJdnPqnXtJotx4Zi1UROgUy4HvHy7OyuHO9OKUgGPyKunLjGyc9PhdOqhh0JcBwgA
OkeVeUoQ0xyZpTZo87Fq9DYNu0Vp8khPKeK9vM2rANUMvQoLQ5T12msUWOVN2eLklphe/9Xl38bh
jD/7Antt0IxwNdxia4BNZhbJFYsmXzU7m2UTvjP+otVaXcdOMTm+rHPlQham9aNFVXBNZ2GSKEOz
7tFlLx18BDHN5GNaPn43h9X84qlNdt3WKr0Fg4OTF9QV+r+glBt2JpJ8/uwaSw9RWZRX5AdauGyJ
Svep3ho9lBxlFLxMmnUO+rWoBDgL7V5fm8vsXDzVKyLUdqCiZECzCcX1tR2QmvSVNjVt/pCYudQv
5xXOjd+nCVaP2eh2us96nz+PuV58jBW9A7lb8/5B7wfjgvq7+J5pwoRmDVgMbCi8JA1w5AXF0Ijf
+XlmHG7rwO8ThHslaQQmAYp3+EqnR4titequFNwrMl2cLXO36INxbLV9aajD3tTT+jLV6nKvC5k/
LJuDJeSLMdSmPA/AP89Zq2inE5YwF7ouUE82iQn730m1hdVutshW0R8U0kRwTb8AnI40+1vqAml0
9m4zdantp1ITt9bKm6vHC3PO/7DA5ibQVJC4il0O4pFT0yP8VqzBinX1oagHO7DJ4QzUdbH3I5X3
oezU1m+adPo2YRKNleeZmuMVU4kCF/zT24Ry7MqsoC+3jn7ordixS+dh1e+y4qbTPtR0ZV1jCDGs
DLdgNROPXiHu7d4jye3rgnLNMJsgsW5KKlLpRmalEXH/RVRir5byzM72amv5dX+QJf99f6eRaLM7
zUquFc4D1Nh9GbmXY+T6c5T6x/fH5ukWul0HuwoaGYxO8LyT92BOzUyAEO8h9/UAb5Rg9KeQKXTm
fb9aik+vc1LkZUbcjJPN86iB5ndBGmILGUbChxvy97j6zxd5r39Hxf+oG2xXEoL8fiXH/58//q+b
7AdVdv2z/6/tn/3f//+/XvzpQ/NcPfTy+bm/eWpO/+aLf8jv//f1w6f+6cUfoqrP+uU4PMvl/rlj
U/ufEPvtb/6//vA/nn/9lo9L8/yvf/yoUbNsvy3J6uof//7R5V//+gfT+D9//+3//tHtU8m/+t8/
k/Spyrr+6fTfPD91/b/+4Zj/ZKrjP7f5lEBY3SzXp+ftJ7b6TxIkYDkBxm1eRFsgWFXLPuWK7j+Z
nbCRNuY2h4J//AcuUNsPdO+fnLxYPDbu+N8/+p87u/t75fv7kyTP9b///HsSPRP/5TjEHBs5HeXp
hqzSWXoVaDE0idpZihLjOD+Ja8Vwn5c0MUJ1na5Ntr+gsKZDS3zKIa7H5KCM6WNuCnXnjlag4uMX
aVLWN7U9lwXmNbZFSok2DNCxyC0OIDOxyCP79u4Ga4iTqBszMl8n3LiKu1xY3Ri1qWm1Kr+l1Z0c
ltac1/oPC3RB/mVZcr5aZ4wzvjSeXidfGtGXX8feGW960/nuDNpwLKpSVX3N6+hKuSkRUYGt5lEy
2N5li3/KaPYxYjxMTo+puSi25mOxUjU3U51gpeFPtfT8onen/tojEm29yMwyGOqmCA23GQ6Na41+
R2D0YSRJLbDaie1Vye6cdVZDK+5GX83a25IIWZhpxlUaD98WSYD0gPFDw+abyYM5ltedVZF9sSaa
Q4hSLeCbSntvV2vuc7iM0s64goQi9kWutt1ubHsaXJ4aD3WgeJVWRmNs1Z+7leTZRQ+7TqsDLREE
c4wm6dAqlhnXmp2Rl1WXcyRLL+zapLA/lL0LU67Ufg7KckN03vSQtCXU46VLbpuSNEMfIqb8LDe4
y+zFTcev3DI2wHMuETBy3UVN0w96rmepbxZp+dwtIzAjOFcz7aSeegQmwGTVw9LOxoHMOeuzIqXb
BROe32lgqNMazCIOKl2f3F094P7xecEP6WHwjP5KptPnNpuaHLmtWe60RhW7Ad7ulcVru1NFczmA
zyVjc1dXQx8tWquHBZVwmEh7p43dE+w2geNSp+6ttfDJjs5J8SsGicnxRI5IoXn+pm75UDnDYEU5
elWbLvCgjYeJNJC7xE1S1Sc3dpouwbuWT06HTTKCj+a2s5yLuBeHOsFKeOckiTkEGLg0cZTKFf/I
fKg2EABHGyHc6SaOi0vZ5yTDp2Y9NXilpGt6aFKoeCHCE6o+eDf4PFsElUnYaiC6hex8UxSERtpr
agV6xxGl25SN8xR/83TiVjL0E+CHA9S/1ZojprUIZlNdH+bCKqWvzBOGV8XwUQND/CAGrMp9Fo36
r7mxwQrxevB7rTI/GJT/QwynT2vsq2lNhrBvXHVXmTMgYbZ8y8byZ2XAFNbqQ9JgnruKsMy973Zu
zLu8cWBZSe/a0bL4sznh1b4MotmpTYIQzqr6vGMeZQ3AtF3H/b4eMax71plMO8b0Mh+GXDRzgE/H
wbaqapeSjvJgruuCV8o8DDew2Tw6rSw9+aEe2/kOjFjQJhRYXviGqMY1yBLMCWcIMeG8iu6gIMW8
r6TjPCSjem3rjV75ADPLYZDjVQzZ4ao2qq4lpsYrap/jaTn7mT1axm6qTScgpxle21rXHfmH/VhB
4se9az+LVYLAKr25x2CwIzm2mw09QuhnHQaYiUd1KLC46TrZ3CRw3MivUpfqTh/aoYZb3yDH6x1L
+47nfpLvHDmhfi6c2rEC21sCQrdArJUy+bmKxWadW/qwLI0ZwlhuH5UlSQ2/VYqf3mSKrzgXDPF+
zNLRH4g0qXxF0t4HuCajRCEX5j6exyePIKBDS+UbdsXmcp2neaAkhvERDuN0cJSx26vwn/ZllshQ
aO6kBHWbVVgGLr28XMm8VC9ar/lmrkpH4F6rXznNkiy+kyf95JtzIfZ9ExMNA5RsTLsW4RxLXy9n
9M1pwwsHhCym6akvGj0wuj7Z8WIZZlkR1fUoIRXSUL/CBHWQmG9r1RZml8gV+pm2HurBKW+FYzZf
hdNNWiBBQfIhlSEJF/LCrt2PhtvB4pitjwokmoLcGSplL57lJ2iLH8CfBY1k94KcabfC68zdYwP1
lfVVHrrMGa89awpMdSRMJFmaG6fkcNj6BR1MnGMadVYWX/YYA4VlK/qdnO2l9TtLD3uM2a5TztKk
gE8fcBJvYQaJggPYQh5dFpTQfu0LbJftY06e+8HosuoRSDT9tA4wJ/xW1x8Nrz0OCiGKVcrJrpTN
J0a564+jc0Tfm/i5Zh5tqUFlWNP2JvasZ7Hkf2FKYuHUpKhuKNJYvS2EgIjqJdXMQlEC0Qd6KQcr
mFqjuhCuec8W5R6yqnBCmZjzTas2JcpVncxQ0y05R6vtdaN5pNVyDmTXiaUDWXjQ1ydIseHYlyEe
pENoEdeD+LJiy83K7jDVdFv0rF1oX0Dnlfk4ho2UBgZRZlKR5KWsdljEqxmVHqSpuJuua924Uefm
HibZ2u+mjuxcm9kWx1/aCsAozEQJhbyyvV2sVHtOYsST6QqStyzLGyIDtOHbqo3Vxz5zlcus16sP
K+xuJRCKMSw+HoHE0WUDqG1gy+pjjP81HzJdWTW9anPLUTSoqjCPcgM+SduJAzo38bT0TVkGJWFW
cm9mzvKgi0wr0bfaJRlz+vBjdJi4O7P1rCpw7Vb9vA5udjAqu4pQ6VBpjJrRHrCjvPUsi41l7eLJ
dzrwSYr46zlLRGTQ459xFPToDKQ9u4BVKb7tdP1j7lipFhCzorm7zovLO3sZDDPa+LI3fV7a/ZWq
dTMM27m59lp9fHQSjtDXc6ffajIXd11R78VQ5QiIqh+VUMNsHDfQm6QFCNJV239cs1ydfcJlr+24
LmMaVp6RR8YMT94uRbLPhSMOemd4Hw1YcFhTJaXN7lhUO8FWWTXjDMqQAojGOvoGhknaRlDVvbtU
5ePssphy1QfeKL4nWg9MAbVEbChDsxlmmF3cBCQ1wu3KgFZntNKmzEPaKEaz72d7GAL42XDANTWt
EmLsFue5qMZjTF52GQAIOjB+GyormC9dDztoWZr6s9k4xPNi719LFFWu86RnyC2aYXZK36QojW/T
XxGfmS1QwaOW8zAJGhQDZ0Xdi+0LITNl9VX8IKfdLO2u3Y+mQi6o5lQ5C6jyOStrN1wYShdKp+o7
mwJl9pW+Go1dZ9X2h1Fn0rpGHqazSK4XwqUOnWj6XVaPX2SKgUaj6ZCrWUxRimteG5PHRz4PPOcy
zGebvp9oiCA2bYGQPK2bL3NOQDJCPnUmBM1U7zotvq5qfdk1tRVfxYT17pQYy6Wwcod83q/NoKhh
gg9w5RN9TWRQnC1NOM5WgsuIXNdL262zwyRSXQncuL3oB33aWSpTXsuK5yIzbexsDP02gz5/Ey/j
1Aboezp4NoBetypb6Xf4ezIy1qK7UUtiJ227C4WzicvnEo2Lay/JAfD6yso1fc9Xpmg3SvNmwb5n
7w3Kg5zVLAmBUrtDptQztC35SU9sTGHXPP2xpsuFmpdVqM5d99mZKvr9o3CN7yhdp4vBrbWffNjm
IiFOZe9NypEjB1mHWZVVLjV4/KVvnJl8KMP71raaOu7SucsOCaE50ydWbnc49ASJkBwmpwjrD/dT
yj6NbFxtOojreTJ9HxU1+2TERfkN5/8xsGuj38cj1rI+OBhGKbVRPKUGoE5PUGHq653W/FjrShMR
WMlPy6CKiSrRHnJlIIpuSWTW7NfZWopr2vKslIIe6Bp6pJN9Xeex/KswnHE5jKswiz3do9W7dLGt
jrRY0dqwWYes97GGyz9qeCojVXFK/p6rlzhVTNBhS98pZju5cfXVsm5Sy6T9VOdVBkAmkioaPWOe
gqXCFe0WryoEdmJhufJTu8YxC0lGH/L3RuNhxvGnvzSlJ0SkNG3v+VPiTYaOj4LeIpzxen3ZY1PV
BH3ZekGlsD9jOTchgXdn+7sYy/GuSJeNtDNR8U1RwhwjFJTwCLk+eGNnNeDXDvW12cpLVoIJpp/X
/jd7Z7LcNrKt63c5c+xA30xBkCJldZblRp4g7HIZPRKJHnj6+8G14x4R5CVDNb6D2hPt8GImslm5
1t9U3Y8Z3w8NmzQQvHfNnAhcAlNlo3ZK6zu1lcmPiJOMvzIn1hM/lx5p6BSa1ksLC4LEsnMW0UPs
OfRgGqd72Mhm88I9UnRc1ZgIbhWRf0J0JRe38IHmfmfro9YSBB7LuA3rtvklY9XrdsNQPXoDXWxE
tD+raJJ+A80Dd0xpYvcr7pmc7GmdSwqoalM/VqggfQjDxPpZlMJwQDG25mtv5mW7jdH4s3ZZIcsW
JwUSqqKun2qBEMRkxN6PJOd5tCEh/jjOUvNJ5Np220QcKUHfWZCRjDIbGz+lqkbe6Sk9giF5msV+
JSpkalUur9jXVL79jTrQpg+5VWM/abM02os5RH1fn1vb2ckBAVu/7Dx7EymoZ+5oUVEdHPtGmtss
l7Bw0OU3v4QL2teX+dRk20nHsg61XNv6CNWAuy2OxqS7Qy8i29g9bqd+XCfLTi2K4ncdWna+E16q
fSaDoRfamP2SJkXZvuz78iEsIvFznByUEzUlUb/aypDzzurj0rtTzUw8ZV5l5TdJCo01dQyxKwFC
97swtUR6b/FS8w5pmy7csaay1W+el8dUE+mv3edJZO97KEkPtYpfEMSNRHwuo3hKdgBLwI+FWvuz
hjqzqWYj/N2Ust9l2mT7jhercM8giuCVU1fGY64OfbUbNSmwQtacClJXHKUP6gi/6dkazHxDgXM2
/GqGbhHQMG7dbZtQOL/vPAj95KQOSaSMG4H7YefyOsIzpkx3GXBbubXC1gzh6U7d17Gq6mdvDjvb
7+ch2Rs9h8A34YVqeFvysmvI611cb2Id2hfWufo9FB3z2cz6W6wJsxvQKzxQbDnqTz2GnhF7YOpo
+qE8gYbUlGfjfenhTKjNRgswGVmOr+ncjsWtB1c4OzSaqpL0xtMcZPkcRXeYkvIIomNqFNRQYEZM
wUx345ObT2IKRgkU9BF9kkn4Uhvs4aD0qjPuqZxULUaNPNKemij10kDxUr2+7Xht/RWV9SB2WayG
O/JcrrJmqNpXzwwzxW87xf4wpq6+TVmtpOp5qnyc4rzhlsIwi5twerZrHledqyZBaBqLrWZiPoDw
tQ9UYpqnOs/AZSul8HPFLr85RhfdkYK4B8wljU+1ZsTf82iEHubmroadj46Yc26EacGC6yVFYbx+
ko2rj0OQYcFx11fARu2iEFtbxzdYxTjykVYgD/8xeWhj2vweDPcg5DgIxjKc4ge0nwHe6JqiTZ/y
Kjd/x0g2GR8y2efF3kuVbB8l0okpVPUQizqWeR2UaOyUT26bzF62yYVtIRjQOmPp/VSMoVAxTfRk
9r0fiuquluy7R5h3uAkOeNh5na+W3d4M3S0KPmFAFetTWolPqsun9axfSheqXwdgQn6syZdRVBRw
lPqptPin1PzjoEb7wtUYeJhOjx353qeKVNtXHOs+rIo9ZE4FrFH0paUsjzzLreyLnyStP5QU3FRT
PQOh+JvewZ3eqc4mQxxJNOMPPVaSwHTaQxTOzx7UdL9t8h9Q4qaAqvRXxGojvwemXUNSdrXi1arN
T4mqPA40r+4EYB9KagbZTCwei7F5pHLzAT1B4dfajIujeBVxrgauk1i7oqoaf+So9uOCvped6b9y
DYHzpPUgJdbRj1HPtqLM7hSvokTjUUfJnXFjdVGC4WgjKRrRSnKVdvIzntS+1sAqKwz69VXyQqlf
Uoch62S1/z0YrBKt15/jVHyh/XWbWA3EK7uC/qdCzIqSrKkPSsU7Z6+mqrASVlM+WJ+9spol+Kup
4yc4dm1Gn2EDyq0613dc0A/hhPu6R6vN9+bx0ZLePp7tZ4o690IrD0Npb92UukducW5pvCmsSQTh
nO0rqTaHQelpDurpzlHHD0pTPhjk8Ajx2P4MfxUcGe2WPL4bbKW4R9lfJTMQj2qfk5fY7Ws+GvMu
Q+oJEk7iHfQUfps3Vo8kXM0Gy26fruWwLTqYR2rbfvYm56nWPPFYGdEd0rwvKueTT04wys+ytX7r
uW3caZPp3g49z1yKNvKDksn5QbPHB3It3ReOs3cx+/atFldAO/w7AkjoJ+H8A+b0q2Zn8Rby20Ek
SnLXiOipH8XNMOoPPfzUZ5TrB54fEya+UDJvS1bzoRFKuUfLtUfIhwqVgyeQz7un+qA3MjmY6fTN
i5VdVfEDuf19EtfbmHR1E87KsIHxdDPm+UOtWeMBn+xnYTVOwCMyZPHJ5E4oVmNsjeWbh7xR56L/
CQ7Q9HWTh+CUMJsinytMczGR0fOxPThm+agp6ae5oNGFfu706GX99BPE0MGOwi+dMX9PBB0vcLM3
RjY9Uk1AMFgYzxrZuzpjTTP1aYIlLE++SrP2Kb5ud7Fm4sNbWMZGbZAHiZJ+frRGvdoPTnWTiKL3
uYZYTpzem1wvmk+EqbbuzPZYHtR7p9Z+SMDSPiwzOLqw9PxSwePAbrSaWrN+j3949+hSUfO7Knup
bXgIafjauXEVeNzgZBsUBtTw75wyTOap93ZBZhomScu8Ipqadt7HxsU5RMRmSTaSxzW0SBA828GZ
oqCJDetbNKnjjgrIYxu7341QfhCa9R282bB18GFb8qJuk3vR4Lul8dooRb2JkvnBdejlTlpzF9lZ
+92LezTQgcvI3LxVW+n6i3Ke91hEzsA7MrV12NjSjJU9Lqi5tafOT6G0tOyo/MsodZn/qj0NDf44
8+5AMM6fELaGHlDF+sc6do0XG07hXQ+GeFNX6lePZ9YWWK7YIKukIMOrAHgHwjDshzxvvo4WX7/s
J2frJDWceb2dntGFmW+NKizYnqOy6yaK/6peOz8xQuvJsSisV6RFcYpJpd+P8lMaIlRTm+OCoow/
AKXIDlGJ0pGTAgYDKfEcpsmtyMSLW8wfgfm8ROT5vgSs+KGvi2mfTmhAkpBCWsLM3b7HN6feqGyr
AOsF2JfeZO/sNB644pwX1A1QOvZiYGaJrn2QJCl7t6i2VCQ/sHEBXFKZw4BAfq1xaD1kTVLsixad
P71J56CvHNrGybw3ivYeTQkYrlny2KXq50nae7WpqsCkfPYhiyv5tzKTBUQd0mYtj6fArc27pGws
f4rHQ+l1h8EZb5uiCD9FVTfdwZzQ6sDJjENk84IMjaz5VlklJcM5fdANZ5/GRXZv5EO7rfU+u0v6
1n5NZP6X6aJ0EnrQ7By3/TxrQ/xCK0gNYlmB2XfBraZjfRPFzUvtFOUmrvXbmgpnlfSSOnlRftUR
SwX1J35GSvSzaspgCHnRF9bYBhCif2dsEpHRYvOVXKAoZHLSzrwaeU4a1Dd4kvKvZnrPVuqaaJcv
XLRhWBDbav0rHZTvztQ+5bV2Y3GOHBIz/8UDhwteUW90WUAsj7+NbrixtOlzVEhe0FH32TYr+zWa
IwNWQ86Pd5uo3Hh9dg+67efsDtavARhoPDrfw6T82jGhEP75zVLqNyPWnWZmH1D7ue/D+W9d7eNN
IYfCDYbEcMpAH7voQEOs2DSdRyuJorm5S2QmdnKccFEDABIFdNfC245j6guAhW9pa7VbV7pfsK18
5XXy25i7x2xM5h2iHg/khdOmNywqOugLw3MMIfdTseHf/OTaLQ+ekE9X1/MP0+QA6lLpPEkH3QFh
3veG21JO0Ewdz1NXs/1QNcYQN6KWZryQEUlf32OEXXROE5g179tktFsOlkyAUsTG9nEAde9XLq8F
rFWsOzg57nZslRsqMM42ij3xLXeFfe/xlX9Zatj80BTrmzo3Q+P5tTO57Oo8bR4t+lAKDUeAqAG9
Pe+BjKs09nMfhvohNOux2FYDU4DfYlh/GSXKbqC7d2LC4KePysryZxcjCtdQpxTq9oAu0BApdtJt
xrzyCi6+vBePPVUFFO4tC8V8pP2EaNPnfpYj7Hit7tIdL6khfi4UHSYAqFtOfKt3b2uOjt8ZJfx7
tRvSv3W7jQDyDFoy4u2e9yonglPuXYmWXlbPQ+532jBa2T2jc+LHWJqJdQvWUd0V1LYiJEda44aq
GcwLLBGCKkqsTZi436eiuEe3gVKrbXKR5jFsY33aiBSxgNoSO73M3N2QqFTde9lUD4oLNCIslb8S
1tqT1iBzZ1DfqfWpR/o5pNQMpkjM6m3ZNothgPKL4+YBT81t7rRW0LgR+h+xHINexJsSbTKTAgJS
Smnf6r8sHTckto4ZjPgsfZO8bGgDDY8yTGPhiwg9jtlzbyqjqMi/WWFttcPiK7JomdSIj43F79hW
ZyW9a3k66zaPTUMM5BRGtMvSMHeQGekxbbT8sjGyns2tqxvLyeZdR1k02lVmH36r5iz7mSql2fv0
nUcNxoOwt52dbyCC/wOY+P8ohv9Z3NT+3zAGv/4xJ/kR6oH//z8QBkV3/wNsaVH0gpIORn1BxfyD
YVAc4z+oeSJRuuAYFmY8f/oviMH6D3LQgFtA+cBYW9w6/y+MQTGM/9AUww5JdQCQLi5B//MOHMMC
lvlfnBeKGshdecQHtQN8HJrYMajIUCLE66MagQqrRYRgjjF1u+m60qSviYThNerWaTjAHLAE4HYD
gQU2cRyuUhz0WloT6HjWTNavMc80imQl3j0mqDjQ23+9+RJnYBogRFbDMwEPL4DpxTYY7OlxPJXu
XT3liONLRS2fW4B5L5JS3RVc63EUG8L6oiClQYXVYYohQ3AcpceDPlK7Eji9rvQBnZR+42CXtr08
lgVv9L+f6r9RkB2AZLaIey2Yl7fQYRE2Vch93/hUZLxt2CkWfJUx/x5RWguSzFPeReZb4qH6iaoP
Qr54FbESj+PRdKSlMeJv1dUe9yvwLnACPPYvj+p07izVwDwF7gh7xFoLcmo0kdJ6oUmnZqx/BRZS
HNpqfJ9C5j9jMeg7LYQ61sGaIIAsixq3WFfi/WFC7Yy9kYdNVluQmwRPcmh1krTr8siO1/qfmJqK
9REIdjbsCdTaKw1ZYS9TkwWU+i1eHVZA3pRyBeIe9u5QHDFsKM8CJG+vl4ZeFSomNbQkRd5XPENK
qA8JZn5NWlyTvzpdhegTeuAwHaYRwakFFfUGwG5VdklhCihFnzTpATSHvbc5J+4AKHuPA5XfK1Dt
M+vjbbw15nJqBRI9PfHqUpurfYESL+SW3k6uxDnztaByoEALAJuW9AnJs3DBVwhL+l4u436DrWU6
BW3Szd+NqH8fL/fP0rChq0Du5AIgY1pBCz1Uc9wmXWoLyFAFXV/rD6gokUOblCZtRFo2718fFo7b
wI7x8IBSfvzRerMLKctRIsKcHtgSZcwtjWOHRzhMjveHsuFroFiCkwYI++NQ5KZWpoxgByYKcwGC
WvYDDy/d94romtDCcngfH4gM5U0obt23S7GfnapuNEZlzeIxxtLuxkUn5YsD3Rzhl0x+qd3u2+XR
nVuNb0OeTGQCgihDmkyLVfghdAV24BujK9v5bBQ0MVxYuAaN6NVJ33gVgCkFYmOVQEbIxNIkpaJw
hTd2NgqLnc2MbByM4+Ppg7FmythzJJYIlMWNUdiLp6l95W48d15gQG+S/SC4AqL8OErtUVhADFjS
UMZ2bOPivH6bw2H4XSAW9uJxXrX/YiczdRyHcKRs2sTHEVMlhnxnA+IH62jf5H33CsL0pw5M8sqF
fG4C0TRFHp21Dq1nOVLeHIUgZOJosDgy4lBxNtTt3cBETvXKhlrhkJfDAqFemOcGLOflIlmduLHi
Jog10bOWBv4VTWkMG2uO021VVRE9VEHDxrZuwjDLbgyrHUBE9yUKjGjdXTlFTscLHmHxS17kx5ek
53i8XlKofd9zy2hlm8O+b8y4OcQGwgpXvuAK7f/PkKFNc2cuKrUAbI8jjU3kxlh61nhVxNmtmtP3
l+invYCSuo9sZbytm0psER6l+UH8zThlWII5m1ajj9ZNirySCp2eNOgx84Yn4QaDDyXl+PcME/mR
QqmLiq07IGwQeYBD9BYZvYDWA5DVpO7t56Zrwc2998BZlKBdbnd3ofSu06NJN0boM9wUoyFcxBTw
Z5uNq74NZ8f3JspqiU09gMJIcmgPsdYHlB11YFOhclOY9N68V5EOMvgX4+IDL/BtOG9rpQEXrAON
QGbUmAB3Kh7NLCDH7zNbWdYRswc/F7MPBIhVa3XPAh0Js8ZpgZ5Gnv0s3EluKcvBfkCL82dLr353
eVTn5pElC/qcWAgSrE6EEGHohOa8xIRvQBysl67yQQ9VCqNusdj2TV4bjBFZ4JVVci3uapx2F42S
YhQ4r6KsP6SDEGBzYRCmwOo+dCDsN2qWaleOv9OTHVFssk0V6RaU1tciB2OFb1Vel0xuolnfWqUb
u63u9enNUMLJotKgtF8vT+8yfccXvre8fPEsggDCq3l1smNXhIZRE0nqcVQ5bSlrCO4ppY9yfH/a
SSpNBgO/G6YkVMXjHY/U5JwNVDH9Ca/LrZrN3W5srfcn0xjQwxzgkb8oEJur74ZWsBCmDhpdcaqB
VoqJZELqfFRlZmFufI1Me3p+H0dbVtGb+2qIdLsZAf8Cvgc0sDESB3p+qNfzdGVlLPnJ6jthtgTq
mNUBGWNNjWcfJ3kcz5VPaa+5jV2luBGUJG9FYbnbyrH7l3FQUL6GcE5V//IaObMVsGCnLEJ+zYN8
rULgZKMLa47bf1Za71MuLf0RMlG3qXRLHkRNd2TxMbOujPjMyqRAz0N5IfaxblYXxCL82hoaMkmW
FgK1M3C5QlwCpIraXxMeODfAP29ljewXdszyU958RbdqpsaMKhKqGLSwDZj6gGKSdZuYnr5vQ6el
Nyyb7sq0nvmklDioO5CIAOdYe4/UsQRo0xLV6Gwd21L4l1TjRXNrCaN7GE2R+qXrNRuZ9MmV0CfL
drl0cSqD9YZSFKSb4wFbCJdVErSuj5lM5aP7bOyoxfRXiPUnX5AoXK/4yqq0Gk7OljocjXqYWbNz
0iKP0nRLtyhp8r1ROeUV4c9zI+J0If10l77gHybdm0+IchgF7apFo9iDYkwnTJm/94oOtf7yXjg7
JowL+GRUBk4M6ZM5rdxB7RaD7WwKmmoyP6h5Vxwk1KArN9+5UGhQmCoNbi5aZ3VetkNYClEUhKLl
4VP2UEDzTa+xUKcryeG5ySMXYgtoCFaiz3a8HGThxglt48qvTRUqsUKuGw+AcS9P3ZkoyzXD1cjk
ofWwesY2kRN7Mkk4wiya5CpcT0SHC/f9H4iEeqnnLaoOKK4djwX38wov8FD4g9UvcC9V34rRTT8i
jDu/Xh7QmQ8ECYPxcAecYbyjNS1jJQJAbsou3C20m02GBdeGksi7hPtJujz1KNIytW9WN5rCMpyn
tPI9u//iOqWxLVEBubLeTpIPglCeXM4/zl1qycdBtHaUhdAUARpAqHcypQ1dGIM4eJFlzr4YxvHm
8vxpOv/i0aW2RNQwSoGHiLfY+hk2yzzNB0lEEwbcrpXaApUqsUv2ej0HYRLG+xIxoO2UWB6WpVL/
rUzKLRS2ahcbQ/Z8+eecW598SBsbQeqz1O6Px4+NNHCWkJXjeP0cAKEFyOqWf78/CEINENYpHrFu
VreajdFz0lTIDkLI05MNfsJ2GzSqV9lX9sG5rwnhnFoOOt8arY/j0YRmVqrGxOIs0xLQbmwgKDUo
O83q92WrTFeinZs7NFtYPKjvOWzz42i0xyBd9qLyaeLR6gfjc6g4RYP3Tx4OBcjyQ/nnTFydU9h8
1MYUcSKmTVHfiS4utiN46SuiS2fGwrTxiOJE5EOtZy4rhZJ5SbzkqU78kA+eudESK35vqYhGE4x3
alEGbxuaoMcz5s499o3L2s8So7gvJnQRq7C86hSzLNrVFoPhjp01bFrsWP7Ivb05OcDjCAtTPQHt
JkzulMk1dprMb5HS8Xxb7R/ADTxXCm4FMnZQsM7qW9urqiv3y0l+xVg1nM9oE1BtOSH5zxJQVhvl
JAJ2r2vbdoyb8skcgcTeWR0q/KjnezliNz3qhFcW5pltwGuAph/mRkAS16mdImJL7QoPHH2RGtkm
Vu0pGFC3MODCbbom5H/fvUa5fHRq0AZan9r61u50Z0TkiVPExEXLHxqj3jnFfG0nnF49yJnAvNZZ
QYjerJ8D1JyjEe6hAG6MJ0LuOuIwlbNzMEMv3l4e0OkMEgo9YfxIiYgu1/FC5ay01dpiBkVmJZiQ
ihx8lTrH2mevMaxf8VAALr0ccslsjhct/Vl4aFQaOb7QcT4OCcPIGiOJOktVFkpgetL6Irth/ik7
Jw/gKes/KYOMH6rYEPui1pvvl8OfLlfNoICCGiZdTlwBVxdBUUrkvAYIlZBjoyC3nV957Xy3SgpU
0isLv4O/eTni6ZGzROTRSjeNKqux/P3NLm2GJAV5JQXwO51Hq+y6PVulvPIll+NxNa1oChvccKxP
7p7V8amjxGSZAu4C2iI1CqxlknyT81SYQV2F5pPM+jlBlmTBzjgg2a7dEWfWLOo3pLPkgFSP1o3q
eq6crHR6mEB5KHdWlCEh44Va/CKaGkrx5Rk9LfHSdgIkgFgkmj+cfqvBGrqSmUOrsvHt5olzEf5L
6GVBb9Y5RChQQZ8yA9tMfwyHpt3hghc6PkJg8nNcm1cN6M7MPP1YwACLtsGCTjj+vnretPUsBw57
GbNd+679Odjk86UK9imfwuy+cb9oMorffZUxCbTRqZwBDKDLeBxXLbzckhUr2ZpM8IqwTY35xuu1
5Jpa3Llvy8MLsMPi44O60XGgoizTEIgDekpNF37up9TA5VPzwg9tgoXGzeVvey4Y9uy0CCjy8N9q
NltTB0beZsKfqazfwhfvHoYSX9LeFsPL5VBnDj8sxQhDQxGxtHWXT4MoNDkl48IrJ/yVtgDyXDQf
brIyz/c0NOOvl+OdGdoivbFkh3S5gQocz2NuKknRwfrzbeG4gYLi06auAXbhXnLtojoTyqXlzJW4
eANwsx6HSuyiipo2FRAvIXb55gjdm7ZfaRw0CA1lcHlgZ85U5NsZGKecuhQcj6MBH7fzqMP2USsK
RNdF3MCdljT+NqHb6L/aqe7VG8ldc+XldC4u5UZCGn/AJKu10oGIwzvGIe5QUsEZu4UUMtForHGx
/QwVX9y5faxcSe7Oza1D6YOjjofuiaFF7/RmgZweRx3GMkFYssurTOLo6KCMdnliz6xQTLAADmiL
3Dfop+OJnY2hAyxdgI5t5nmTd7N+M9mQ0tFlTYOhjJQrhZZzQ+NZvbRPqBfzWDyOJzH4lqMLQxuv
DvugKzOiG8ioP+M1m185w5cVuLqvMDIw6DXgwsZcru5h0wZIGk1h6SNVlsM+pHyUmla8uzyBZ6Nw
71q6RTcQK4PjAalFBRna4jSRaS63MlTdDzHSa++uhf1REiUTpYhrIQ5yHKWJab3ZMIwhylmjswHZ
lk97SAg40kwo4sgrR+S5VUGFannHkFSgOnkcTlVnu+4Szi2lbT/17fyxEDAPbfIp35GpvPKhzkWj
xrdAqCgT8647jlaVSO8a6Fb69SSj2zKpITNnkXNQx7FaNBC7K6M788k4kalEL9LztE5XpyT+MBXC
WDCUId9Bspnhi/dBJLTwWhZxZrETYimMUaM1T6Qlx8rUUAJlH48oJxRBAXYAOLpwE8TywvrT5YV4
ZhaZRFqTdNpxrV/rWIajNpZthJKE7UGuCfg58q+yNq3QR7pOQ5m0N+P3n47c2FRLyUlIudfX9izc
RVQYYiAWjeEmw8fb1BHdbTrUbnE1AgI/asOVm+DcnJJU4ykE+YA60zINb3LduE2VqlCQYkLI4Fan
m7jNi0WRwtSvFdivRVruhjeR7ApYGKggkOBdm/QHjuo235ZThng3sg98ysvf78xVA5Cct/ySm3Cn
rAZWtLWbxw00gnac25t5spSn2Q69QFqN3CqjN906Mgm//ougaNv/gSDxWloFRWMJyLdrlJAlmURU
ZbPPxWR/jtEK36m2RG2mic0rMc88zzj4yaoR1QS2YK7mtXFn0aQG1DReSpofxeWtV4351ymM079E
YRTfrUJFY0hR64OOAM2Vw+Y0l166QhyhZNSLju5q86umcEYjB/7fOaP2sdPhiMMrin4ooUTHx0U8
rAllc69UzZWb7/TUWZYrO4U8moLC+jrCzNRLWuqTfqgDHKKlEW1TI9U/Xv6gp6cAr06ce0C9cveR
nh0v2t4puyRBC9InoY6/o17VY5aEyl25M8NRfG+heP+4HPF0Qpd3LiU1xP512rLLuN9sk7jFWket
ySCKNkFlEnke68nr5gzMPG2VnWWgAeaUkdojtxOm11AL56L/yeI1y0S1xFr+/iZ6rwg10UzSUBWh
xzzAIBfi6mAJxE8XyWwNZYZwRjN7VKtsT7FY+/vy6E8PCcxZ/qjDLrUGKqXH8SHzJaTJHBL6CM+I
/35kqMnf6LHr7t4diRIplSFaOX8K7MeReDvoHhbgsKxCD8pNCWdn8r2Mnv4OXagpvnIcne5S3El4
RpAX8k0pKxyHayAUp2MLV8bWc/mLCyTIhjQLtCykAteW4gZxcvlaLVTBdDLML5cHe7pZiE4pHcCz
6mgnvmOIx9tZ1xAd5Fj6Ackv1bfQiH33llyiYPNH4svtbK/OAnaIC0p7IEMcFO82ncyH3h2Vw78Y
CsqE7HrQnnhjrCYSrB/eUwRBCb56ApQeTjShFwbV5Thndj7FbZ1SJYqkJNerLIr+qVUMZYdTq2pa
gSfB1HtaER3A+423rtsq705JAfOoS7MDzUdeR6t4TaRPQi6fSFFS6DcYXD5Y1L2w/xzNp8tDO7cW
QV5i77cULMGlH09hkcJ7K5OJO98ZmoOaSnNDMaEI9GnID1VTq7eSfvtHq06r19iBXXo5/JkzhjSO
KaXqBCB+jQ22crytapXkO8RWUPclFcUn08U03FdHp37RdcWCE2km8sVERaS+MvjTvIAMC64EzR4q
4PYaMSWUuUJhHxE4bRbqKx8jsbGZYjNu8LzNkeoDZvgcKSNuIpeHfeZoIzD4Aj4yx8669t8mCfKL
PY8AFAshbfMLD707x980p8s+XQ612u7sPA9Ej4ZOLfZ/fOfl729O8RBRjsIzYQqqQ2MFmps3Nxqi
iFcGtC7q/TcMKqRUEdn067ca8qmFmhgGKn/0KFovx3I2mpWtUBF8kXajPtBPxL7IUJ7CMRx3km7n
x7Br37mcT37G6kQwYZe1JLe4ztU4soyWU6P6og43Aj4ZToPzVtgIzrObKbwBZtxenuvVZ/0THYAf
dt0I6IORXR3stUhEkjp43rlR1N1a0p62atT1O5FA+L8c6txnfRtq2ddvPqs9G85kFX0SdJ6Hf62R
uzBFG3Hls64Ovj8Dgj7IJyWb4+Gz/P1NFGRcM5xy0hjmeO0Mtyoo2HCzOO3WB2NKPfWTU7XhO7O5
JShIenYjZCaVdHaVxBoTMkKW8CKYvfHiZmLIYKlcve9M/xOFep4ODQI+jrNOlTvIIqFCgSnwxsnF
E1bLjWzfYiGj7+GFNXCAnIoT//JXWx04/wQl1aB/QWweI8fzKUInjBNcu4NiVNOQBnDVJRgdQ2+F
1p+NzuihchL3w03USbrtl4OfLBn6+ax9cBGA7TlrV1dy3beOqYSlubFkG+3VOpw2eN2FV6KsTnQT
5T9A4qRRtGkNesGrKF2eQGARuoYYwBT1CCPlAj+h0dsq9qhs4eIvj5Oq3Bn6HF05zk+2H6EhHS94
OJ12yqKg/Ha1eimumsiZQGrGjF570q2ql1+SttUVE7dvp2mvdKPOxWNfcOeTywFXX+3BeDZzPVSQ
t5wyKKf5MLsB/EKowN1cX9nuZ0JRu/co4QNwYh+uhlbB6KozIDUox/XxNpTlHIzcyxxpsr7yAVcZ
wfIBQUHQYuc/zAPXBtFpZktt7AZG1agCteKyulHCGWE+xYme254efzh06SYtRuNuMKzhykc8OXKW
8LRGSOpA7rBSjz+ijjwOOXCsb1ik7o0yIwBoYmK7CVUFCVRTqFdedae7As8HetBcxPQ0wUkcx6si
2NBpyLGm55m5zxAi3MoEdb3Le+90VEdR1tYumWd4isyMcENH39lgeyE2+QjyTou9j4g3XvMqPReO
6uwCzoZIwfiOB4UQA1o4rh0FHGIqolUoDE1JvEGewMhRayxN5MC2U4sm4O7yOM/NJsAhygCk/hS+
V7MZU2oEw48AoQGL/zXOaGOK5p1wID4StFpA0VR06ACx449Hl4spj20UJDcTw3n1MAcN6GJUVypw
p0OBAIEf4ULLQPR8fQ2lfb9oBSOEpet0fSw3EVsFN7nDeyeMKEuNiJYohal1aarBzD6uXCUNKlMn
M4PyuoOyf209nB4fNkciT1womnRc7eXvb+5xSvXhZEgXUa8eSaYYd7pdMmjpfgxp1l8e0MkVtyCa
yKkQ28RHhSrUcShsPvlqiLcGEqrYX3PWFS+WFcmdTK0xaFyh3EYUUa/cq+fGBxLCoH8LLADq6yro
zARHkllMk1jSMgbK3uil448Knn2Xx3cuFDuK+2Vx3+I9eBzKyuM+gfpFBwc9tscqFsVG9K72agIw
fPdmWth7YJCoqC9lvdU6V2eJwGfnZkE1zOIGLcvftYEA7eXxnH4v1gPtCHD/y7W5Pm8bA40ZE2Yr
C9CZPndinoNZMeM7eK+ogMZVfl/OSn2tN3a6uY6jrs6J0J4ElC3EOwytn/d9lSAM3vT6/vLYTnMR
mppU0Lg2oaDT31x9KwRSMolyWaC4XfJUZB3aX0i0bQqz0lHTT0Mkf4fQ2JtxG/64HPrcALnEeNli
YEINZDXAcW4qRRnHRfXcxt2907O7rFWvVZLORqGoTXefai+EtdUA0w7EU2glgaP3/c6oRAaG7KqZ
8OmS503DQYgdFSUQfAePowhHLUqtjdMAn66wu0G+vtF3M144xR5ruLa9ciQuy/pNc5FhEA5CCkoN
vKJ4TR6HQ57FlLghpQj3SPMmQovsY2kleZDWS63K63rvyjI5swWo+mFLv9TNSY9X3ypuTVPpHfRO
XYdso201elaOItw9D5V214Mrv+udpimu7Lwz08p5DOiGqAiOqquP1ypL8iX7NIi4fHZWmc6HMOko
6Qoe89dI82cmleTfpiXHxuNVtZpUr1Qnx4tkGjRtGwnoZ6R+G9AHrr1JbK+J95kpkuLdxzKFRhQm
lwsOPQp3lcuZqGM1TdcVQUkzdENtKXyxhxaZHkP0f717v9G4YptTKIZDukZQtZ1DFyDuiwAcvbPp
NXxH8tn79W+CUImmzgEVbP0cVrUqAs+HODoA6GEbl6oalIM3X7lBT9YF5ROuMfp+1GwWoOvx+h95
vNFcTEUAtxyJXMruAbq0w008afbXywM6OSBZ73jNkHqwv03ea8ehyrqsF3C1DFJhGS8YvWfhIZkn
SK6BCGvVC7i5BzfemANOXt/TAVOOK0uEFurJIcb7aTEWRZSLTBWW3fGP4DmXQfrMJMrqagYPXJmN
XM+f+nxuFnHawmwKZMuTYkaTEv5kg4Of6haqnW00Wneh3HqJqhUaAn7GFP9I8NPzzMOQu5XyJXZK
KhRfwynDBmrvYHqg/CrRIA7dDbq1oZL6/4ej89iOVFmi6BflWpjETaGMvGu1TE9YUl81iYckgYSv
f7ve7A6uuqowkWFOnF3WS1dXR2ctnNzP1NYto3OA+mAK+AaY2PuvCwAK0WehUuvl/1f76H9iBtqa
f65xhvV99/bQf9AthL3/xlpiiufhQOweK9GXI57QrqnaG2wkyxsHy9OK4Vi1bB9WdYYBeTcXuopO
niy7Odvcelmx/EN/pO+d5uKWUPmqid9o73jyNmSX0vkvmdh9+l1TEPpVChoKv0k8/JM2OiyNwBWe
Lw8K+WbQVWsyJrfd+ssFacO6JO5VeQ64o49rrKJNon9b6evqUfeB8K+aBNRNcOC39MEnnsEYEh78
cbVRcKXHvcAGyiyVFSbDpT6R0ZVWk1jPpkVqlU7k/FYd3a2MWaZtkzFpca4dcufQq9zfXvp5d7v/
mqELvfJssKR5HyfK2QWn3n4QD+hl+/zBlJjoHsfZnUoKlWXiq4YoSz7cucA4EJO7rtt/DeGApjUp
sI44WhhkJpujoKmep4sPTXsQvpiT9yDfoukP/OMGJ3aaTN2MbWBF0zVduqrRilI2T9wr5XvGvoSl
NTVVRLHj5otHuyMkpqOenvf30EZN8bsM4mUUJxwE1qW5bsAfq+dIzcOy4E5M1vaMfRyeoalpinWr
sstUlhy73ELbv2sYbw51Vzck5m3fMHsFNQITWDzHk1/ghseJ7RVZK0RcTId91ZUXM/F3gvlXHyon
+PH2XUJt6XDGVE6miiXC0RAaoHZhTsxjr82hSPoVE0bDi5y8VvnFFqydhzDez1sBUOUzDmqnqvHI
V2rjbGnmaP1DrFw8JzWzrPencY6RQZ7FlFwIHV4FaB4X68L4M9SHePfyn0l3HmbIVR5OFygDfB7n
I5bbPrGzLu2ul6yoxLh9DirZ3RtYqnL/LTs9F7/8JDfdK9uttjkECU59YA/8HVaJY/IOJ7Fyc+7b
uMhZ+KcZv781AvWIOUCc48P1OkZ321aF8s1U8byf4rwnAmXI7iblHFglwqXsatwaJq8pPujb9tnJ
lhf11DobNg2wSpwdiUiHJ5h2bn3ttQOQEkbgCYaDRkDPOToqpg2Y7l7NLOB2FmxyJpm7tPP+X6AE
U6xDriZUQKnbb04vT0iEupiNOVfsGxbfzt6tnygsRVXgBMvvuPO8Aj99UBIaWTImtHFRfwWjhiee
RYWzOy+hGjBPYGtny5MLLBmJzJwSYIP5b1ttlVKp8IpEz9lFDzFNN5HbjNI81L2DuSAMoUYN81lb
VoOnbKEoiMLD4Id5cNf5VdjOeBeVqlPXhmhdoZF2EzNgPN5qCEJSgLXE5XONB+8aJBTh63feBNs8
XzDWY50cpy6JVve3zntqH7I7+NvVZSYpontrcNW9jRENTd5xKHaAkxj8zu5xmjZsgTBVXiv9BEZx
G69G/DxASrqt6WFfJrjDJf/FrcfM42SwRf+HT+Ya3bpOPTl/otKb+tc2YiMf1R9iJYSHLJL2/3k+
MTn1FrKFbLUwLm6dcIjy140CeX4DAagBkDdF6N1OMX5UGeHL+Y5Mi8FROWOrqPO9Oa9B7mISAZ3c
TcNiLe7D3FOPCZsHJw/3ukfmagPznjZKpuA1LoMWu9JQa+td6Ia9egzB4rG8O/ijFB+eT+/7L7+p
9D9MWGF8GcxCJGe+FiMHV9XzlqFDaPwzcmunuZ22Lg8O4Uqajs9y4o0f/uzFsJ1E247DnQjqpHnx
6rIZ71xO4PwJ7z+LuaZjho9dupt6KzpAEn+jvYzb56oWcfRsRmdPPtACjf0JI90yOih3WLYzuSpu
xAsG1Js8jqLNf/pkcvUTstWyPdmitMk3jyym7mnuInd51rhjd/8luaxCFgs11+HY74v2f0q50J1O
Ra89nmqeEcc+B37LeEp0mwl/dds+7jdKVJLVfmnzpn7LcYB08PRdgZwCqw90Yd0rS6GQQ3Za40r/
g9a0OuA+5ditqTKunEU2GSG9b09bO/ts0HcWi1o2NBaMSnFCuuA3kkSVeDKvvbqoUrXyRzyOQ5gH
3U80g3Rr0j4eJ7ZlVeGZ5GsEOTe8AWZvSzKGngddpSjD9tDL6h5KBcoUd24NtqJFbPU5jvH3Zi0V
WMd9KQK8LhDKYBkU95Z4jvRgmj9bdKE47oaY5RMa3drNanQgaCzdHopBYPsSWZFTlzJ+swWD07d8
Fe1/OExW4H5ks9R0gwf3zRV0zDKfZ9HPorHQ7d9p3uMXBF6c2EnrKPscdisGrLxf+V2tfNVlRJ/x
A5/vZeWAXerPCVHPCybu1X9hGZj2auit/zysa/jM4mkBeIVj4bOIXW3Zc5zCm24d1fyLTCGmJa2C
pD2PO+YWZwxNcnN0olzazO8THVztk4OsBblv+9a7ETdr28W11pvjHuiNKidVA44HGUI87AiCsWmq
UxUG+R3VDYS4oW32r1Jwfl8PxgNBMKhpRYJtTHvUo1ufQsDs8iSdrjhTfOAaMmz14CBqy0HtDlAW
nGxBNI4VJfnKeeV3fPpoMZtszDljsqBeuCkwYXEGWlC1mmzT64zzfblEWyqXGO0YbnFJgYOQXZdD
uYnJ3hTYXmxYzXfRVd1qY7GsWWMXyB/HUOpePgqEn1ej+XDnXGba7UNx8C0ICUR2hXoh3Hnvk9/j
AuxtyfRbVlHxOyhs/k8x2Xl2NfYnXBGBTyeMAuZIcPJwfWc3PFnTJJ5IVjGOGcI7vIVt/dz3ezed
PQky5tr27OicZt949nfNpvl4kGMkSsAQ08oYqOfRDKekhQi0xU6fVfzN4+U+0AnfANplBpNTD9to
/McOcicXQZe4QcXgK2IsHXaz95WsQXtbYOdpDyib8RVmKwcbURA4I1vle1n96bk1oJPWBpgtm98Y
a2JkcKJ9OHTI/trayyh22hPoEv6TNiw5eFHHeLH7lVu8gSGq8itZ5KuHPTroBUxA4qTPErcZHusm
jEHieRWeNsk0h+bk95PDSD/Z6yTt96nfMrWg7E1F4CrJq986wXGf2+FljaY2+NXW2Atn+J9XJsUE
Fbv4GuNRex9ExcCqdeEnRdYVa+Qeeu7n8DDujnfVF1UbXINwsTl/JCTZJSA/+CZsBi1Y8xuCGRAS
2Zy6dhGPHtKq/tvt6y0VMTETyh5OuwdVjPyzfh3hbLokCxlfiGd9gVK8i26TBibZmRw3BoKIMX39
gym8XX9CjFc+Woxj68cKF2f/0E1Joi9YDoffArIBA1LWPNJuRe5xA6UsePOCDTv6LmcPIFMgI172
qOgcCFqjvbULnIF0WWHAZMsO1PIQ9rKwGcZTCbaLYAye4LF5fyaZqLsSm2OZGscvAKnHSVXizboQ
GNfdlb+152x/RF/nCTg0Wbov3gwrIQ2QOLQftR4XemP1ZObugdcSOBR6eE6+MMfY/0mR177us8Da
xem98hb37xneNBaTJPx1XxeHosCC+4pbFSynfVbrxKPaJS8L6ybVMbelydOCGbW6KlcxhvAjirVO
F9aYolNuctrBu8hblareuh9yxQifKi9QEB55RI6Jv6AGza3Kz7u3OPgQBUXRngX59PCuKn9Nhziq
ywy+CrGLyUZUt+AuEgAImn3XJ3pvXnNgfrS412Nk8CoeBTUL71dYiuWMk6atrjoZ6+GWXIWqrea2
VNj7Jfw7TjUH02GyF894FljUO2N9oIXuXvynhn79D/sX9bUWdXPXBWjzTj5V+tNegfLpctHYA8wJ
+TH7nQNkr/a7V10LyJVVC8PjFNmwISlw8kQcAhIK/xy61q2vfThyr8zZg2LHNF5Tve2m8180O3bb
kQ2k4aDyKuQsEJxaoJkC/LHyRsYlySDMnmxp/PCJqTzmFDvLTMkJjb4DWy/Skf1ddUlcXxtZkw4b
gB/HvVk4h1LwLr454ngMWyEUQn1WBZvzKaI1p32t5m2dDks75v6ZUNxfTHlzVnz9PWTtBvxMKuEt
AthyiuSfoz37zzEi+TfJgMp2qfJxy2ZnDhhaxhPnGQK7pqQOab1jHlCeo3u5GEZatx2/1nVl0wXK
YQtcJNn9vwxLqIFM4takyEL/jvOo/wZGIfwb7M6bs+uEcZnRztYjXhx0gU9srtQDfJUc7YlSo/u2
gOvgden34k/YDetDuMv8KzGbeJ59b35ORLLW54GMB/kksE82pFuGTseyqsbTKtupPCYuXt8QIsvt
fsWN3zk1crXfEZakdRrASfxb+fgk4PTS+eEht150bhy9AH2ti/1rcuTCqvwQd/YK0qD/va5yjtjp
2fqvgeCxHwEfVPde5Tn/vLldHxZBH/zkj1P4tWBy/aoCXDJYaWymmznEq5vXdia+b2h8lqsGEe52
GNey/WdHR3x3k61ATsJK+1X2BluWCRipeqww12ds2i7dj9tMAOvXLamhAQnZNCg3m/lWtHbQFAjb
+K8IZf5n84fieeYIf4JBYT6VCWJAK1y1v9Fo9K1tQW8dko57nuLBYl1MqQV5YNOoy9qunJAtOHJr
ML1Van5INGX4BddrqKo2dSkT4qB8cr3WdqfBKQM68i6ORqcFbuwMQKsMojOTS/czNHUAEKOcxKME
H7OmHmuXEY0qaviDZa0dkmFkI6pSlAQx0yaxJcfVt6xw1Nb2NzszX3mC/VbsR280jD2NNOYcVVzr
NDGtCbMebmeRzlPEQ5YvUj7mY6zeUF40ryv4PyrM2Jmn1B+S0UlzHBjCtA1j+1I3RfCz9Elzv07l
VNxYJcD3JTFJDLDINjZZPV8mKk7uFtfuGDXmZG2SvHKm9+VhCcrutmLD21zrvgn/9Isv7m0l9uDk
xkq9FySs801U6ORFJfkGg26CCXnpsQQgLtQ4HmPXRvXV6Mquygo5yP/wEreIgLq8uZW73qGwzoPJ
dDCFUIu8Tazpxp05t4wi19OyqP0jL+xm74gWQXtKvNo7tjI2azYimSCdHQqKu5wfz9XZku2Dott/
DWq/+FVrFn3T0oyBlxaCHODg1ZvzrwHjeMu63yWE070KT3ophyhji8Y8RWZbMO/F24ELsK9htrOW
9Yivm28zNewhlvFwgnCjJ20PMtFI5zqATUdbjyUIvCDbNYpS3mf5lwlf/tsZ5PQukdP/YUyw3RbN
XIFbVk3yHq9L/x+dwOZJz0P7XQW7f93zM/WFTEP5C641wi0DzT86uDXJr6HANjGfO288USI36xE7
+8VLXZmPXFliBn0QL5heGsw9KPY9VBFEz2h8WqhSwZrkunJvh00Ef5ZtCu6jsNJfTVnLdz9ihJZO
sjHfMBkwL7dQVvxsavuwJexVjZfqeYq/mDCTJM8qKe72YLRQUbmI97hGOyWrVXa+G+aCJMVxZ/ew
5VHTs9Y1ijDdqDs+BdKsz7gMJd/bG1gJQbjRn+VQ5XW6LRqSA87zxGsf8tp4zlsBhTi+OFCHjGIN
aCsPcNmk+ng+kjVtXSanvfpApp8/eXO4LmlLfbRnbXHJ2ka59FddeCG3AsSI+qzwWdi/ifWmv7xl
k5A4EknsFnv33HcGrlrhu9t1Uhf162Cq/q9BYn2PfUS/ncqwBM7Y44Lx4VgaqanHCczyfzm6L83S
cQTkCutMQmwYPdvOid5nf6CUQ0Us39SycHSsPbS8Q6hr29wYB1ZTM1Ekk/v6/XzwO1d8lHGPNR01
Q05BGkvMnCaylrsWJt2UDrIZgeeOTvgNybUpjmpcMT+qqIizpqjrx86nnqAPxEz53GBif6d3jBLO
uUjc63iqo5+ild0N+nWymGYhxXBNbF/pLEfjARlyvmY2FrE6xMGAgL6hIYZdJnvz9yXDpr8rdMrw
ZEzvnYJwIaPvTLWXmaf19OmMa/IUIu5Da99hSZLWQdvoLMH/8ZZRZh+kDN7KX0VbmyEbTOc1mLIu
5F4xxlFwdPyihZ0tojVr18HfMyNdeyfjYks4Ck35EuPEG6XtYMro5Meze+IeDzuZG6vOrTeJT8RF
rLuz9O5Nh6AJpruG7bj1qmZK9BqJVasbnCM5HBVptUqJReIK9ppdzk4xROBmg5gt9QAg34ekWXaT
u83+OBnwfsfdqvp26zYNs0kHm58mYpseyzXkVOuigjEmZO7uqowYFB13lIcfQT7sX2NinfHAPazv
Zms8F8DixMPd1Hn7bkQ9fCdtI4ssJEP5y5ABjnm0GnWgZu4ejN1E8+RgxWCKF3BSpgRQ4Bss4PO5
1J+uv0FYIALI+UHmoCoPcReP23e9CweSem14C0RsuAsOqTqVIfABH/JyErHiXOrkbxiUujuOetrX
zzWf3V8xg0OAQI7ixdmX+QOWSvK3nftGnWIgx2+Yp8v3uReVzlZftJ8AM8E3OFTcv6EfAMAaw6Q/
uTrkKU3CeW2OAu4HjIw5hzSk6XUDqO2ku98VTULOslMW/wrlRHvRtR7OAD4N7OZQDjU0RexKoXDG
cQUxDQlS+6u2GCdgn76DorVa2U8jK9JQL3K7CBbhhd7ZLyMfbeMRgoezb6CDsZSklt2abcxaOnrl
ke38tqWnNoxfYlvCuPjb7JeWwuaM43NciTg+etj1kGys47ZmQI06OlPRDD5KbHa/EBoHPWQ9M+1/
3hY5WP9yH0rvKoDS+GeEae+meTSPfkaPmbJmAwlHp0eE/XAzSU802HT6sLFxGCAcaT2oFsLoHjzN
1VrfLY5Yu4M1K6VQsSPby5TVGMkrbUDSex45BgqYAhlwO7QaGh3LfS+VngFKFPvSP7h+Rd62VbvT
nna6vjILuzJ8bhtUA6nd5oGOW91GD9jSQYc0Qzj/x0K8nVOaIc5wCLnN4KW0UDSshqR4WjaMcVIa
JbVzXlDtrofA4tBJHzqJNY+OJ++bPJ9eGKq01PYbvNFL+G6+SitnwjQOVPx5STaditxdXr1dJo9D
a409I9evnqaucL1DgEfEs0kwcMTT2+D63oWrx7jKVTOZgDMBtzvNCS2jt1ZVBRoP0KBu1vdduUMR
qSnVAo7BNo3NDEl+2AXmnaKBTnJb6ti90sNg4Dsz/39VPFUGZU0TK3oVsi8IxiUvVIlWpkgtci8K
0TAoznPhx/sBc+KBUWZewceL8xZ2Tjjn9kt2jXHOiir1mp6q/9hHawh2L5EzcQskcDbxAEVp0DS7
c6r3ot4POveW1zUQrYBAU26gSwjj0QURGbXZ0A4Ivje8sWyM6MLfV9q86GHrB1A6KsiY064j2f4a
3zMk0r9zJHIXHh2tEPxs152un2sYBJTruItsyyf0o27J2dS4svkWqtxpSsqkfs2Z0A/HNhJQ2wX1
wVNiKzIntosgxjrOtNNnBtp4nfsee73GMpZJA5wZukNE5qqzmRlfy53cewoAKwOdBdUgfyUgv/fU
ZenyhZGPSwtjdGcSoXmuYaPFzKS2yAxPc0nKe8CTu75ua0WOsRQCMtKyquXbyzcHCrS3DndV3Tbu
tWdy8ap36T+j/d1b+G15QocVIrA+tkz77vc+oAGmisD8/v+QIU0gUP54s7aPosvNm8j7sTkmeqx+
AriLmLYtdv9eN6Ef/a1TP2OPhQfFgZ8/DlsXEoLy3ntbGoln70L36Sryeu9vPhPy+Kk8Y8xF9/kw
207/iTpBY37fYQqmYMsaVpKxcsGvrQqOnHPykQna9EKpCtvcL4LtA5G0+NMxmeAgS0D/ps3siuoe
x1LmSYUZl1/DFqsNvf8O+mDwIv2jHTxbyNbDH4GRo5NRjMYPnrdWdHq1nX4L25JZKzM79011iTRW
qfwZsCpjztW4yy3DEbZvETJHIs3LyQ3vbbDLkNFM2zxbdyPf5SO7R8+KEGvDhfMujhaClY5C5wX2
fDXeTnnkWQZM7RIcighgGp0MbGCu5lFilRXgsBIcjNtt/7hCl2BFqllnA+3UN+BYNEvrmWorDSRt
jwJrkuCKQ9Clr93mDMK9ve2f64vTwCnpvO2OsOfDt8KDCDh6LPp/MGClzEAtj5TCi9+/VDaZoOi1
OI2cEtlh+uLZ0n3WpCBOFqLyeZpI/zXhIFYMn1gfmdmMt44myS4sDvB5OyxpTaxjPWmBnX4t2Qj8
iYMKIFDrzrLNeEi2j2WuxGvhgt1mFKz1V1fndGsXqCV1OttleAqxJ/2rOXke6TS7T3j29h6gKUjq
tOzaGvzGZUJsq87V7zmdP+dc+dv81DqQkW/z0Ox7OvJ6hcCLLgTnSlxMjy9+w8d2msjl/bhMAEaa
SZQZElv13dX0Zlmi1BS0Qtc1Y6KhVk8e27DzUZtFH4t8YsRvkfJxfTePpEI3Tvhcu3U9cqkLcoUe
Nei3UzOYPnYToTjbKssTG/dO9M9Ak3qR27xMt0N8Iclv7Ny4WQSL6Is+eCSzCRHyOcT6VoEWQx5/
OebwxByG3if96wv6dtjQeHlGW3f/qOzifm71hXq6eLW4Zem9/wmjlcYzRs8YrsKSG9/nJloiiMgt
M/ygiMbrdhL8y61eRlJaGTVBNgKt/cfcI2DagYrgMixu2bnq5ESZhXG885feCW3xjqC2ZDXjQ+9u
063zuxFy9I4COE6ZrWUTX/rIOcP4SNH/PeAl17/Uq799W5Rcn/wgKC0UG2DWIrZDwkyOy2TOK/7p
NzR8nDXteYR+kS11zaHwc+FkfbwL/7y5xv90gq58Q6Wq/sz0Zj+x83TVmTl1+zZWZfCj917ZlKTH
oefPbO576Ed5b5N4XPUxWBL3L8LxAfJdXmECAI1C1tdO3azv3V7o4MZTXa4PBjUIDzKLnf94H+1I
93BkTlwuzUaKh/JmPIa1UMNx0qW8nXCbYNxkO/mT+y2dALePwfRpqLmnqNxRE5Zz4Agqhl5MxX0R
VC2/mcmAyCzP63bq59kHuse9u+nc3mGWzELmTz2s5nnodpJakU95kG20q/1j0AW2ygan8Z3bPW90
nmJMFHwKuLZw4YvYM6eKAvYlqoU7ZEkgxHZdauW9IofFGcBxFblB1OPh0huX7kxxyQPSIs+Hx6bz
h4bgvna/hGY8xikN8SPd3SF6dqZwKU6rMO2faCA7yqCtS4QQogg4z7xmeDUAz/5j54L+TFfPfZRq
07F88SFxMnTv/W3z9rtay1LA5oXvy5EURI9odYf6EHMO74za45GgJIKZ9ToY7N2pAODSnPNmjKpb
j/BB51mNxj0CRSpfQbVvtHuCVZTHHl2SpJ3n0VYeTLhn3jajHnbrvQZ1R+WQtvhZFPy53g9h5+0m
5YhkxjFz0vwAMo7lgYmPexOubV7jYZmEN2EdC0tDf7W/FJfybdh3loxtlZR9JmpiX7YoT2E53PXj
cKIlVDxN6uLP0UBTfhOOmt/Z9+D16+YcAcrWDnY6KBlPEhz3gBQDsK93PVW8f1/oBAiQMuoYdHk+
wbYmzeLl7Dw9pG5JiwFzE8SR+CZOFLFlOBrYQK3rnxuD7xunQZQfpaWISGW9JaduMTDSgm3NwzS2
ji3TYsGZKGs6GqpX8RYGP0MwqveOkKK4CNF83bukRIcYDZR82etmvtuk05d3ZGfh3To4UXcOlg6A
chC0iGrIHOjWuO4C3rFdPEEDZi94eFQQ9J/LNvNDRlDAzy1F17ulJmDFR/QYHOzxkP+u42LY2Kbc
oyij8c8YgFGvvh0G0pRTS08dht2w6Zn1WV8/uPPa/xWNCMpb64XBFdvX899waYKj46l5fKB1z8zL
sBS5EZTG8F+ytOV/G7PVn4bu6xvYRaQT+YCjT+bXBdmbGUnND+UyyEeD3AOFGDNYfJSWzTJyWGSd
bR425JhurvorqnqC4KzolnOSmAgqal2CxavWiEffxEMn005N8i1BevSlGte+OWMUz2nrdfarwyTa
PVRqEc/kEzsKlZEvH8Xtbyln/Vbb3klSYrVbsQOF7gTlmIQQ2GzFUGJ5FHY7tds+QUjEAIZWAw7y
tLmGSMepO1v5FbhG/vadaH6WggI1neJl+us5RUc+QhE0AAxu9XXLDySly2f/tiQlDbOmXCZQwwrf
asw+fYxplwGRBa9+O5w5C9V3JNfAYC+9AT8X41iGBymCCDQ3F9DNkOVGvKs5z0FWen6JbBnPMObn
A4Kt9BKTWVrhBstUg5W662LanUzk6uENg6nmv9ouukeFvzePXUPmedyWYmCsxXi3PSTVIu3JVoy1
Rxu2Y7ZFteSX5WyJHvecA4bZeGz/DLVTf1EQsMddtmJ/9dzNYWtFjOurLLbqBWKhS9PIXZnCcXz0
Q4Zeg8l0ExuYjSYfH1rp+b91R6X/TNvJl9mI8urPxmbdZ9Fv7a8prEmxUYBXaMLK3H9TAJrZwN9K
/0Ew5lZXfVeMX2rpLwpEapA6XbFxM+fZ6WCeLxdEPDqouWKcxDDxNQwRtVQKm8t0HTvzs7Bw8Sek
BC3IN3zeT3jiiKo0M67k2IdrabJx2ovfrnEREw1MdC5UDcW4IuhXrnPZYj+dzrPnPlt/tc8tcLKB
1qWsvlDUUYRsZvnPoixuUwD1PMXTJMv+ah/q7qNnIMwDnTS2zASNASdldqASKJe04fD5rNW9MkMX
ZVp6mnN45Y9OcHdnBd5D0RxvHLE1V7LNEQ5NhTXPxZQjsaguQvtUylVt6NFm8UFt3jz6Aa1urnwl
HgdtiifWaTDPzd1OXnuuoQesLxIlXrggwCCy7uf4ENFUe6OpOHw6xeoFx8hp6MsuunQf0Ex2YcZe
CY0r6rWQqXTlRltGnEW8QerVPW8ziJiDGH1uuDKMkg+8Amx5FCj2PoTyB3vw1eZcrYLxOzG8sF/x
EOSvAVkM1ykU87fr70z5WYgvwcy4wUahLlb15uZlkN9gybo+diOOMSdeBQIb0jzOyj4AuscEFuA8
mbuv6Te1A2Bg9mn0nZDEljQyhakPppHjnopwyx/Zt1heFi8234s0Ul+5eIbcdpArLZlbnzOWlMEX
fbyV8Bfp4qr32bCnF1v2Z2cdUfZYKYZbfuqEtCHylMo2Vq5+Sp4fPgEP99PktOG/QaomPAq9dF+X
8ECVxswDL28yiesoty22hsxLP8d4ddl3UH7RcUKJmPYMPYqHRrNcgDwmzB/2qIHot9OIQ4ug9n45
JHlfDKREsrzZg44O9pCjU6eBgfrjNIqtfqiTnsOzHdvV4/HR/k0dMHPC88bpG2qosH5xjK3+rv0e
/VHowRFkKt95n/aRoihocN2RVqG2KTyHHcNiBvmaskHqv/MUAgN1vb82nxqY791AtheV5OfRHns4
QnaNc1V5A3omuzPkJGBXozpWMSl7uggq0bRiXIfYKFk9kOutio843cFmCjvhf3WI4YhWPsdw1UED
VtPIK0HjP3mavMF/GuhAd4d89dfP0ePU5OGT67fXgRtKK1Dtt8uE9ivtkr58WzfGZfSk1uCeHeyV
JxxxpTrOCPs03lCDpJqPaqYYoXadG26cRqtRW/FaJ7ZAyHYRIPYBxKHzMi4lATfvPjVLpB+rP/UP
nVNa/6pqBufUCWvkmeA61llkeqMkqglaguCA6Cc0y03dMf90L5NENHVxGrFRulzZJGiZN7RlOBGB
PJq9gFJYdMArn/H24te8T9yEXKNjMkHI4GOJ72vIsQ09VNrj9yyV0T3obB1GsGU0+lzaEnQrODeU
OS5D1PgnSEG0tKvZ1x995a0/a8cZhCMXE+dDZbbxV5S4orlD6FveVkSLNovWS1XFjJkvgVymLNKI
3OsDH1Jxy9YiY+xoX6svqeT6w4yPT9X1VCcH+lZN/KhlS0MYwuFOPYD/LVPXLv4fZ+fVHDeSbOFf
hAh48wrTjmw2nSSKLwhppIH3Hr/+fuA8XDXY0R3and0dGZLVVZWVlZV5zkmt/gYPrtTuQq2IvgA6
aFsCrr7sgMxEApiRESpL4tT08q53ASm15h46bXPsAZp3jkm6a97RIbGMwhO11lF+BWEx/yTw6sHD
j4bqN1/bIIEK4tVIcBl7gVL+D1S+h7cxUMZuS03eLFyLVzEYi05AHZL3NcntwJiF7xaSaMh2mbr1
EHaJFYIGC02C66J4aSjjA6wSI/GnADwid+co0XwPcIgFNIqnaeaqDRghKt3LAVC7CbFCOTf7yjG5
U3QibAOkGZU+67UtKvNp7pRBpFg5M00YytUWpO1wnPtmJv024xlcCiPdcwBouqM+JCUVOU0z+Roh
j6C4XVHUqP6AAiTITLKJXHGj4XJqKeHRbwIMkYCMtW0LLkUIE0oMAmZD/RYZx6ScDX9XkVuOECki
wHUKUaZkSAku1zfIjpVoMyGlZm7I3CfcTYpMaU4FRo5mXD3zXM7rXqZoRbPWF4LHofdCFFQPiMlI
ZFjEXBB4HDeY7zCKqCpUcTb5djLh3qkjkvDZowrOYxrAiQG2a46lH1oiJ/CHc2Q0UVvtk9HNlF79
Fc45PlCI6EZjC0pGjtaKwQDbHc76uU6r9AvARKX0eNWPX/sgzMK9QOBNbSMqlScjkFHYGqUSi2z1
vJWoGkrScSC4+VHFvfmCXLAF+IhuRb6XWjOUzlmh+3ZtRvJ7WMiG5sbxKO5nLSjKU20V9dMw5ZoI
dsMEwV4soX3mK0ntqGIHKoyIXIB5nevNtzxMeefGyILi5AFx+i6ZcfUJd0ANCY4ZkFwlTwUB8JvQ
PeKm5t5R4gSMYxmjaDRUH/eA2tJNvBCL9ohrpE4Mjsh/g4mR7iaUVUcXwAPlQWA+1fcJflzjVgDe
qgN9U8R/gzE3la0okONzSBNIXCWiTgdJnItgetKg8PxEeLz9lQVyMxBQJ8FXNHb7pymse26YUg9+
VO00/RsYwOw2SW0lPy0u6drTOVhUIqrYrJCgiQ1woRMhp4PFU+xWQ4FzA4uBwI+nd/IPOfr8R1Ea
0WBLSMN/pYpLjmZo2ulYFIP1A+0X0DxUjLWKKsAcA1lWBPNXGmfzz4i3FbOSUjBtXWb0qhNHsdYu
5Tytd8TISN8jtF1p3CPN0O1VMnVUPaOF09H0FmDRvJgzwCeiyOYHlO0OzTDJrS0a8qBxDlQhBGUU
B7Vnlhawa+4WWiqZgToHDgXZ6oHOY+LkGqIu3mtBTrOBSBrSYkv8mHyrCrwyQRzQo04ucf0AHrN/
gJvGj/BaW3CGkZwJHohw/7HFP4UOYb7EM40e8C8yWPEvJbWbV02njqByO95nRao8x6mi5k9VPHRI
7VhRP+1ksx9fmrChu3o51woyQGXa+tupUOLnrlQaMk/DBGllEmeyjcQuiKbOspmYHq8kQfciteC5
ODaVXrtyy6nxgjYa8Y/WUOf7XB3lDjruoJoWuVUN/6ApLX8dQuf5p4zmUnDQWitQNIilKf5pFgAn
tkhk9P6x540DoMvw++cR3NxvlacBWy0tYi55QK7dV0PgZBMIGOANrZj+HOrRf/WJ9H8hCrWkWadx
UHEExIAeVBzlO3wQkB50i1e/V9HIRV63krWt0iGhygpDKNuN4DufeauUNDaO5Qb4vAY5aJDoSe40
KUxEO5HlNAVhQpLE9X1oMsSRhvFIbppoU4MVcBfXwO/ciBaTJsWDjusJcI3yVZ6q6Odogux10tQg
yoX9V1dOJZr+Yx6r4IyI/AlyKbuGyaZQMv1FyGSAPB2iIY+NILWzU5l+N9jQ30AzlYZYvCZGNL2b
nS696BS0RE/yZ1FwQ8uiOEFvqCBykjojNE0FJX+SzNZ8pntj8V0UGg3AUlEEsoM/JH1Id7j8Hkqa
kMNrrpUf6MkD+ASOm+1riFe9J6H73jp8HvHVh/N8mOehACNCAvVXk0TBd5lsGojaaswiKrGYmC0r
mTCBFOwX3CUAN8ABQOC/+fkUqi6IpJkyvGGWWxD2fKcCtq7g3qP6RnAMJN/uFHTSvKBujYc21oQR
V51KGrm/OH6ryyR6tfzEeqRsSMZl8P1ZWBJcY2GbugC1ZYxUwv0Jz/aDoIGnhgzK0m4LyA42xCr/
px6Sqtg0VhWr7gQWwgLn1U4HddYztC7E5YaJxSqNPLUPScumIDoUT8pM47S8OzWcSjfvm6IJasfv
enJ76DfJ900/q1+CBC9mI3AZ0YGIZ8nGrEvCGcSb638HCH/3UZW1stvXIvXyyIRVwEpjkI7WVkFq
9/MkvEFAZI/HCUl0M5qlV2U0kGqpwF3KpMYI0ewhKWSIN0luPbWJP2s2j/WQoMGXJA6EKAtfhkiZ
v/hR30kAwpc8M2Jw3Q81bpTKmQfyMM5MBwp/0RWcKLiRM3rMpjIQgM/yrLYnxZCO0MXqB9MKABwb
UkZkH6hGS7MoqxxGPD3lebmZKPXOYzL4G4CiarBLpcZ6EvIQFQ3LomJ/p/QD1QzK4Y3r4/YbKBbc
9Xs5Vi3Bblp6Kbd5LfAWbSm7ezxW8xgaYlwUT/IkAQsAM9ZAovFF6l1w5DqvGsOpdGtxlFTHnKFA
O6PYdT96ZRAGb+hqKd5YoZVwpkJLJ9ICgDoDnwuC2JVICUa/xoDEjNfNgtQ7WQEBnsBsSoBcWJUc
HdAfs7Lj0EfmoxYlaeUq/ZxC0yrA2J2g/FDU7uApsBiVkv2SklxqNlM4+6M7jaSsNkFIYOxKrGLt
zjhxYouYKhULm5aCRFZI9p+jyiCWqGh9IQD07AlCJs7q7zQfaagewft4LtoJhZelDcCRhgjtG5hZ
lSJk0ejHSqPu7CjzVAItNssYLUbVl0De4rlsgULKg+RLQF5GMqkg8QZg2W4Kf+hX4ZfTlyKV4pMK
Kl1cAIPkjsnGGjxEi/Jf0+95/JHXJVdI9pCIK9Yo2LRGKr4T8Q2twxMlJwTta/MklUolbX3VnN8D
YRCPUEx78Q4ymfJr0CRlSc6kwDPpJRTsSQyHM/VRMT9BLlAkMPxKF1Jmp8GBAwiIE2WMsfgU0vQg
cQpVZMN6UdReu6amrFx1OuXdRGys/SQE7bAd2O+XmRt83KlkM/Yx2ZOnVunJIaFx1t0DiOCWLECf
PBAdcF2kYlP09tyQxNiaUVWTwJJhE7yQk0wJQYpeBi+VJ+aTnhWAYbluglOVgiS2e1b5Gwj1/rQ8
9IDiiCl8MEEomkd4kv4/SUkG2emVkReGOpopMBFaqny3wonDHJThZIDPSklXZDHCuh5qeOo/Kck2
lGHlMnwN1bzl5Sta1Xd0hvSUJFue/hNIVQ0Kwk9IKcHmTksw6Xn5KhUgAHCy4C9UDc1jO2poSu5y
iqd3a9LnnjheAQsykKrVQOEQNoKTVtNnNYLL4FCF0n9qZm08cQc1yqbwA+rcmG7tiW1QE+LXpVI6
i3eeNnJMcseLx5Y0tmbOACNDMzstGNTJDcdqPBK55I2+C6hoT16oSmaFtFwlHJueW3OXFIWyN8mJ
yLaJwDxP+GIspVMDGfBX7YvzSYct2toDwIpu187k3x7hnvlomwpGwdqEqlZ4dPFqjfu51dPyK+8C
4atgkRilDFSK4PP1mCi3HUrpe5rPqkgMyPPoHyuIe8Hm+QVG0ZcgTW3LCtT4N4OuoRYlFyvXcBIK
qTFwtgFJeABA0fQFdGlPvw0L6tJGKeHy2EU30Yv2OuN60RL4U9yA5gFIfyLXICJyRhZyRe5OpUmz
KoA/FIRV+V3oCt/ukqrbGskwPgpCitir4AdsXdu5adJJ2+vDrwnfy/D0aoWObyJjSxXsnGsNh7Vu
ga1kNtQrnkMpUOZuJ4ISVGB3lidqFJY9a2pwV48psODrg6+7itFgjtFlUaTqqOiLfsr56PQJ0zVK
d7md+Fy5Xi35HKSMtoBewqsiAtZEFi2AmU39POJFBUfUS3LQJgQxJLwrvX278YnW3PP1J1pJrAB4
9qs6YzuCQsUPU8J048CSHUKlrxWhMI6HWngNG81L20FD38uctnlOBkAeAqDhEykH8CTWjZVaSwB8
fCyaGC6qt5LySVmsGvHQncqTOM8C0q1w5wKAHSnZyKQp9MK9vgprbYhltEXhw1jUTcHErGRSykHN
afMOEgQ4sPlTjQwFeBx0KcLCURt/0uhXviGic8kMkdyTdG2xQUlbSV8AkGyKpKEODx1QftSBmRDm
SmBxW3Hcg56ztmUOd7tQ9L9r/7C0ONRBGuuLBTK+tLJAs4CBCP6Fch9CeFCuSP9G5ZdM5S7Ykwmi
tH19aT9P9Hy8lX1NugAxpSwhHubiwIt2mI4T496Bx1DAiletW5lV9WxpabC5PvJny2ZkxGc0RI0N
+lEtn+wPyadm0gopUrFsOiSJhwBsKxdvWfylVsvHetIkELOBkUES53wUho4Uq+JEK4PUHrQF+mZm
0oGi/PBigLe+YTefzwXq27gPqscUBNnN8+FM1fKtTMBS65bbrCU17JBx/Aa5RtpdX77PZ0JFZ8Og
GznlHvR9l+X9Y/mgctX1GHE3+JVc7Ylg4GJBH44cAJ6wkmvSuTfarl8cUUGICQY81IS1eqHEC7vK
Os58GQrDP/5Eostq4yWTWIfJI2qN5g2dkUsWQusEEyKEifzTWl18oCOESuWWagA6F4MTD1NrOqXR
9Pn/YIq0IEITXlJVdm21lhFgciIK1nKujAqsc2uBORqrG6NcWj/kyiXAU3RBARN/vmODAU43CRml
BSGgQy205l0cyrU3kmOlgk8u7LqJXDJGS7RADxCW4c1WJ0wvai2YzMVEpN56GnKEQZwxCAzB61KC
mhueZC1StJw0SzFEVlFFNWLdpqSwupQYGOZxLQXZj4iCHvjQBOjKXN6bTb60JBba/uv1KV5wX1wM
iJBJ+Eoav8nnazr75qxogERtNAVgdEqGv20m8q1KFm+q1DfJQijqVlUAPN6Y7oXdRASWajOaTDgX
dRWo9HJUhGbFSW/8zvwuQ7yOuYulfkezsm4TwI/2rk/1wmlYAjJasygSV9LatTSD1YKxS6llAQ91
NZQtN52g3OpKfmEXDRlFN11CpQjp59W0kKsJ4nw5c76cSCOo96SJt0rTSOJGykXQyFEsTicJ/G94
w6FdHJmLAAobzQLRSz/fSh/c/9jSDcyOzY53NGQY3/UbzgZJkkb6iW8H7DpA5fRvDHzhmDCeSHSB
2DX4tuWD/eFJayjvBgxTFjYpx0OTi72HEqzwZJFBueHRLswR+T+FBiYclaVd+PlQVSrK86BlsPPh
/rlCDbRs1GqItxEFpKcSmPJbIlm39IovTNBatOHpH6SRQRFXewphGg3mnkMSSQjoiDVwJKgt/jYQ
YSn8tZFaYD4sumzQ9gYRzPMJxpDOyScxQR9BINdqwTENlXarj8fno0AjaFSSaBGA4pu+lgQUe5Mu
HhV9YAQEBE7JkIDnC+P+Rih2YZRFG49/8J5I6K/cZwdfJcs1i+vHACNaSrkGWifU//pYE0Vz5GQ0
FGUR9bPzFRvFsB8J3wFZABrJTjXiOoVb1EJ763xdmA6OWULNXuSSwxLOB6KipAY5+VN7HlAmjTK5
dgAs3lAc/uwVP1qKopdFi3jCn9VsZAKWYcxJcjLd5IDzjCYvasB/lCOsfw+GdTl9/1uTQ4yXZo1A
1LWltcrKb0TAuskfEDErSsmTLTTLTTmNo3t9lAsTM0z8oipyuem8885Xb0C/NaiTiqe4VVEyTEPj
nmYyzcY0utApx+BWc57L4/EEoJEp8d1aFb+Xxc4wyOsAQRAa6n+0E6W66gcwbWIxLp66sVb+uT7F
CwbCFGljxi2D5v+npzf6+LBWWMgpzCOYuwXVhaKd/97e0eQhMaYpi9e1VvLbVqPDcYd0YHep6D+a
I4SnJk6mG90rP8cFpKI0rhKDuxJK/Ors+nqI3NQin6nQ2g6kNqossGaGFyD71tYaTDi4STBSwmva
bHt9GS/sHOEWeoEavQolcinnltJHYlRVNCyxC10N3qAAaW9zZ6nNJi2Q7bD1BEjR5vqQn68VGlOw
lEslh9tzfWmHg5xbA120bV/J560GKus9FahI3gsyz/NHHwavZBdVSD73+sAXTMZE1tPkAJqcv7XW
LH0vCWDRG7R71KoeYk3N7KYsh7+OY5mehe6lDOEKye/V/VWUI1x+E+CXlZr5Fl6jj8ibkBschTTN
tBsGesl0uJrJBi4rCmjufP86hZZY4FR5l5pjtEXbC2xdGgmo0vtGfESPcDpqJO22CsH1698vp8Ey
0m3ExHy0xbT+iESMiNx1oGug/wEzPUpoPnkFmoo33qiXDNSQeRMTQ2o8VVcxM5pPpYLiPMhkPTHs
BsDCuzKi6gn+ttrBE2l2/8OseEojdMuzB1d9PqsZOZUCiiDWqRZl5MJyL3VgXohk3bDGixPjlb8E
H/y/uXrro0wFLBSFBhRcfDgEdAamYNIU1pjukkwTm+cZ5s+tTNiFQZcmKbx7WEyu8NXFMMvAlMsZ
ns1ExzZqVFC4JnDwBbo2QZa515fycySHcfBC1XincisoK9+SDQksW2R1oES1kIucaB6r9A3ul1GN
MMSnQb71qvvoi3KeD15apvCyMllXoofV7o2ZFQY6pQnb4thlXtS34nEYURCzojbf+SalIymqmm0I
MpIegALlKTuYDAqCGRp5N0z3gr+xED7BpSs6vn0dXoYDyEy6QxVga+rAo5EuEL4Apfjrq3x5zn8M
s2zDH+cw1tu0F3263/jzPOp23S3iWrSKVDUnU6z2pGWhsBcH6mtmimJtmVKKRrjcpCtPLN7oU3XJ
vtjx/xor4BlWp7VATM43VKYcgB13VNCqv5W6SoCEicGhb3ijXZ/8pSUm+c1dws25NHU7n7uqz/Sm
QJbRNjSlQncNBpExZcONWV0yZING4hLi+Ap7ucz6jxUGGaymY8c7AQm96rsfB9QRKzn4QePtW6HA
xQnx5loUysH2iqsFRB0ZgIBEwFHTRNz1axCBFGrCGwHHxVEgleB4yH3gv88nBK/JL2XaptImOIjM
DTJFaufy0oIBfX1/Lq0c7Xu4Wkm8k3xYhfE1wb0JqZWBhFbcCCDTXaPojacSxvDL/zIUws/WEljT
A/x8TlkzNq0lsEnl2JYn029DKpwmMF7QREP85X8YjG5XpOAIsaX1Kxw5mxB1aALengLMputaGl+C
EHf7Ns0214e6tFeEaFyAyDFzw6/mBYZJ1ZuM1I2iaNkTUhbmg2725g1ftfyUteNEJNlY0kPcEGst
5jzt9Smasbu8ATdpd2BF9zjH4WtIhmpTdrB9rk/rkmWQ7AOiCFqJGtbq+lNaSOOZTukMPa3ciWfo
cXVMkzDi+vDGZn2eG9kSFaPg4iOTsZ7boEpW2oCpXtjU9Tb0q6fCrA9A5fSdWEf9jYldGM1Ed5n2
CfR8WeBm53Y4dIpAt3HK69og6Icgs4RXWjtB3ZG6+RGJPv9GvPnZPsisSzTOIY6QYbquznIk6gD2
hQJSOzX276U0T+Tc5OH5+nZdHIUuhxxjUhnUPM9nJQi9Ps6oM4FoQ4FV7YP6AQjnrZ5KF9ZuiYUo
tPA4IOm8/P0fjpZ0PewoE1x93k/9oyT5C2QC1u9BzQb9m1z56b9/PS1MkCSTjFo9FZ7VtBQ9raMg
5EmAwhjBeib/inLjL3tUk1jgPaDilnDoXB7rkFIWEJvI557nXaGgotugHUN2Wc0doBgQ1ET27MZp
/rxb+HWN9pu8KQkx1wXBqi9h4PQWeL606u6NOfaPYjcow197dygVokHncgPvLpsr725m4H0AgCQo
Y7SFlyXZ73mBmtV6fKsN1qcJ6YrEC9wQeSLLdC9fHSqUfmuhEyEiStUUfc8KofSSNvzr/Dyj8DQl
nFiaJTChc/MDCAra20BuuIaGW9lJbiKFM0xDohz7rgS2FzcWIDp48hx+lC6rm3WyS/Nc3AYvcjwI
FcfzT5Dy0lkIv6CX6hSsTFQr4b0aadnf3v9cJ0uPLS5mbmZc4/kwIvLwnbqk8aCFma6lDL9zQMa7
62dribXPrhQynku7kKUWbi3/PR+kjvKmbhv9vYMjXBbCkx7tMtHYFJJs0/GGAAfSF/0abtjkp+zC
MipkI9K66iIYtNpDsISo9Y76+9gdrNC8z3pPLnwn1WN3nt+uT3A9FLljkeoDTXLIuMKAXjmPCF2J
GWgorGB9DB5QO/Gdbsj6OwG9dc/MfMBk3Kbu9UHXFvIxKDV+apoyIcY6tRejOqQNxRja6HckT/AD
Um82J/PGKOvb+b9RTGJeRVka663OG0XoADlgphZCcxoAlQhLKhYVJQde+S3AxIXBlmYh8NCoeNMi
Y+X166KgTZm2oBFDn7GG0nzmQuPGHFv/Lw2feZ0NtTJ8Tfd9Y64YCm7iAIkh87eIq/xtyLaMQuaH
3hjk1fAkK7/YdVII8h51RpyMth2oGlNsm43N31oC1VlYEPgpsk3kR87PF4yDOdZ0yIl+VJa8YpsQ
hcX0bz0vlZ+zUVanmAcJmgAjj0cEQX0b3azvYiJ9vz6TzwZAOgJpVppzLNUmY7UrYyq0cjAjpUbT
Iv2XNKLnkELQXXQljFutkj5M90+3RIDBYKQIqJZQX1p3qBvQSFCnnioWVXRUZIgZBcjaRnNfC1n1
APi22LR61+0Qf5WdMYrlPSq56Q3f+OkU80am54kEestcOJyrGWcVCutZaLxZEQyACplFZ9STW9HU
xUFAeLCmVGx0cT0Isi/ICAffk6nKLE+pFO2Q06vO2v7V7i2IGJWHECUUBqL/ycpXdGk6WqE+DjbN
8EKQy6X5Bd0UKKRqHN54461m9N9QRLm0aqWGTTvDc5NXfCNKcoJbW88gfzdM0O1SQbrlJMTzcSjo
Utxi2VSFDeKWXBcX+CNJkELp6W5/2px27mZj25u742bjupujw++PLv/vuo6941fu8W6zt/d8zfHI
bw+uy9/t3AN/5x34JV+92e9P7o6/PfLNe77Ucfb8tM3W5kfy45cv2RR8//51c9rv+Wk2P872lr/e
7DfOO1/CR7Cd5U/4Nb/xbNvZOTvG5Wv5iY/bEz/+znX5Ue/8yd6zPY+f+OYe7f3+1d57Dt/jeZ7j
OY6zfJnH9/Pzlh/m3POLIzPhEz0vw293zuGrd1i+1Dvsbc95cFx+zax324LJO3y6jbe7d5zN/rhZ
Piifbct3Pjs/+Kk7vvTw8LLbvSzLxEIt3+0ej5m9DPvi8MfXbfAjcfn/p/rTjq0LNVlcNyqwpafj
5vS+37wyKc/54ewOzsuNkT6SPddGWjn3tqlTucU2Nu7T289TYJ9s7/uDI9o3xlGWY3NtnFV00VRN
CX+Zcdiit/3zM/vssN5sye7u6N45zo1q/yqP+HkJVy9yX2qrGCX1p6P7/oq1sE/X9wiEy40pLcfu
j+cd+Gz4R6gjHZ/uNneLQW+OH//w79P7hrNxwlaP78fN+/FU2Ryc4/s7e2nfbzGs/fN2v91uve32
3n7Awg7O3Q5z/n5//2GO97bzsGO/OXkcC9d5unNszqd3eHLu7rC+w+6GC79pCKtYXRVpaRmzXu6b
+8q5YcVuWfVHuH/NBlb+DqkdSIwMcbd5PwUex5LjfloOPMv2zH/29pZfLac6sJnh4d8dWp72v+5u
t/t3sJ9ebpnIR0X82gdaXymtqcTZYpSn/etp4/y720f2ZrtZFv24wce5L8fFTbIxbIRn4wOd5bfu
afPqvu6fj+5bgW/b2m93Pzf8AKZy2trb18ee5XPxIs/7LXbnHbDz0vYefsT24YWtdl3Zdp8wiHfL
/uI94Ek2rr1zvSf80OG4OJjrpvrxQL42z1VslRTCqEhYKg77aL/hc3ubz/19u7Gf//PMTA8neue4
dxs+hIffvf4JlI845NpHWAVeM9KG07As9Rvu/cgqHBe/dnxxT65zt9/jrXfvnBacNR6fW2LreRXu
dbNhzbl6dsst4L6xOZt3d3864bCxm9NzYNvfsKINe8It4R04hW947YP94cv22/1p//x7H9i/n5cf
+vP19B7Zr7P9M7D3ODv80OmZ3/7+jTXi83fOwws+ln8/7V68l92/Di5/92K/couMth3YW47qt/uH
h28Ph533ZX/Y/Xp54qZwnrgOHM97ce0f91xEu6c794UjanuHwz0++7Bj6V1W9WOZmfm/LDeXKyNy
t+yO3MvHO2fnPXDUP77w6wt/vDiFF/fu6e0NQ3R+3diR696LyO3ce9FWqRAMrhhuyTv+h+1ujy5X
HkffdtzDf5ecc8MOaFV31WnSzO582KQ3jL5gWMZkOY4nzj9HbRl1ub0rm1Nk/1zuetwl52Jv84V4
h83zciuz0Ww8v3rmG/b2AwHBhl8t37vfbx/49+6FRXMPztNHYMOybpZbkxP1wMndf4QLu8OBA7mY
+maxwdNmcaehvcOEWH689cbFH98t2+ju3o5EOu7u5PI91zdguR3+/0DoH8EfiJyPGJPO5GuA6FwU
qHvmIQToUEYYF6Gae0Wcb+Go1qyK/4YB9LH0RKaKoK22GTnDHliTALux1+pdPFbTPeK+3YPWBdo2
pI4B4X7U0MeAVj8k9LZDv6YL9hpyeg6R9q331+pt9PFxdBAay8uIPOWnMrGZyygbo+BVTGNqN2qS
3o2oTG0iJAeO1xf4A66/XmHYCzLxPJhKUpbnpqaqGR05JsLrMK5fOzjXKJoq29lPdnSS2GlF/d5F
w3sn0dVQ9V9yrXsbAQZOJOOqNtnTLuhW+Whxs6sPRH7FJM9iybAb1iBumK+IpZh0LhKl2lJ+Z8jy
J4e8AXz2iKR5nmySaM7kZ6R6o3/miCYhN0DkFxZf13VFBEEOjhVN5PMF8etZ7lBl720Q+7RW0IvC
hdZVulUYpzcO+gXrPhtqFU1U0iSH02J2YasL+wSDuCdH2N2IwS6PYvF0gmCwpCjOJ1SjNuLnKWeo
m4NwI1ujsCllJECvG9LFUch2SyCzwIboKzuyaH6VooiLHRVx/I5YTfMg9IL+fH2US8YBApcjQdkK
SN0qOAIHG5R9hthNEknxts8IlyHqSoEXqEF7L5aIbcldWR6UPu6//P3QpoxBgOOWPx8UFG9yachQ
fFComR5HSRt+0K5K2KPAoz1miP2iaKvrjzzJb1E2Pi8tfEbS4KDIyXHiEs43UBhA3Ah1jKyaqVbH
OMmLXWg1t0Awn5fWBJjF1ommSN59DaMIxarXxTKbbNQSnkVd+9Gr5qs/64ceYT2k9NudodY3gssl
dDw/6xSKZUScqH7LMKdWoSW08IFqSD4hCIKG1JtV0q9lV0pKpDso/5chUtpNADYG5fT46/XtPL/Z
l5vFlEgnADMFFQPSeTU0mGY4/glDmzo8OWX0Y68ow8qjBSUc1La+VRC6NFUVnAqEKcC0pDPON3GS
Zl8NZGQKmwEVKnnM4m9pEPgb6G8xmhNGuaNFxK22zJ992YLSAjkO2wfLWYMYQlpAo1eD7DU6k4KT
iIXgJmpjbUpkT93r63lxKEopaHMgMc2NfT4/9HNn2mij/Yeg8yBzgYiJ6PlWlGcbKZ4lfXd9uE9n
glbIYFx1FZNdIJSrG1sYkbQxNYix2oikmlAjO1om9LO9PsonI1kIhAyxIDM0OtUvZ+aPx6vl84Ke
kQZ1uITmwYtbhKLcVA+1X1D2TSRqy1jdXB/y0zquhlyvY4oug0mjKQcFjtKV1OR3bEitm1Vpf2Ny
n5bwgx0J8pToCjihvroXwnkKRZQqIyeYqm6PhFzmQNnOb9jF51EoNwGOBH/GlUpLnfMlROy9j40K
8RgraTSvCvsZIU193l5ftfXpInbhVHGusHLZRCD+fBQI8xKtOAEgd74vPo9WTy/LoNtPitHb9IUc
n/tiupEx/DQkK0Y+eWHTLWS6dSo+lQxlVBr4rVFTS+5IWxnNsYpWeJQQvDxZZrvICE+td32iy/b/
6TGpVZKehGTzcabJSZ5PNB2HrhcT+nO2m8junMErtspRdsMbw6wSQzpO43yc1Z1DtNjpVco4pfv+
NXc5Afavw+OP65P5SBNfm41yPptRb0IEGRhF3oLztGmx5kkPqO+5tKVzNA9ElH1X2we6GtnTt+tj
r2sCn2a4GO6fZ7tOUrVeOp0KO9UZHLiJ9j/G0Tj87b26XsnlwP8xzpjmyHTljKM++dsKtaOv8MwO
/o0NW9/e61FW1wsqSXEqLLOZN7Rsc9BzdnKnvHGWP72T1qMsZ+KPuShRLanxsl/HyvuZOK+/te2P
ry+3GppLy7ZfM4uV24Vflk5SxDCVBxvIQRbK/ooG+ml2jC/Iqu9vWMJiy9eGW7lci0biuA+GG5yf
aPHb/+T24V/n5euNYS44jD+P7rpmkjV5Y6DQvswKYVKHGp5DK0fHdHX3x/Z7435BwvHWht1wF2te
Oqm70gqXMXuXhx0HLPK+zfY/Xx5C+7Fxf/AmsEM7vnGx3Nq/NedRQTtNTpf9m5yf80bc0qjUazbh
Q7T37XTb2TcW9jxr/slXySsvkqhIW6D6sEwydDL+UW2E2EnP37L/5aheMZQ1kloV6BAZAiizF6Kh
3fswVIu6O/SJcWtOt2xl5TRMI27MfDlopvbW+buIFhalTA/aPEEh7hYOcJV2/LyAK+cRm4KsoQP7
3wKmJ9pnucaG1rzOl8iNXLLKE45YtP+9NctVOv3zwCt/MgQZLZ4qBlZe5EPztXioDspP/5EqMN1Q
yh/Ta36ITsqj9nrDYm4t78rBBO0Y6cViMQo2gyAW9tnvIgfVXdtwSi/3Atd0TEe/4aQ/JVtW/lNe
eZpJzpO0WQ4GuLBNtJPc18whserbJctbbGT75j1+yQGA04JbuYgYQK8799hNYma5uJhs5dECk/Oh
uBaRg+pYd5lDZ+Wn5pFGI9t6q95b+xurfMmv/jn2apWR+ZtScCvEKu7g6V/TTbgZNpObbJq9vLuV
M7u0pcA8wJLAdQCruHoQxPQPiae6bOyapjyihCgKqqHq9LvLazeen65Pbe0IlsIZPCYZYCTcS7Ck
56uqt5Hsh6k6O4LSKhtkK2l2IdURrW+n+YYLV1c+h6Eg3IC/hBpuGsiVng+VmrI+yj0NTX3Eg+4K
K8+haSnpDR+6Xr1lFBVgEa+BRcRknVdRpYl+TA0qlC1iKSe0wI1D3aeNI05ydorLLPsCw1x6/OtV
JIPDs4qgHWyavtjPH9FEgX5V3ZS00KYPeOkhl49PVdvsiS5C6S1bXFzYn66bCfKGI3EDP1KDFb86
BzRJrGfLECbHyPvccpAka76gyYu0Za0VSvKaSn2LDn9mlIMN4KARbCSrs8c0nvyvWpu3BbpOfd/v
q0yXnwD5VrR+rKPStEuRdpbX1+VT8A0UDsgSGARQ5pYCpOh8YVR6m+WtYdBbXOp7WsEJaTDhDWkl
ELpjo/sQWHStH+MNjef7HzWAsH+CxgpMVwK0NW/iUtFvCQ+t48vlIynYB6gjFPhpL3n+kQS0MyNR
KkeHzlcJ/R8U2aZHWPYdPIaGkGzZm4eplLl2o3684TU/HzaFTYM1QD6YDP1HhfkPM0FgXxgmSLtO
3ZrvFZjaLy2akCeE0G+Rdy6MtBCcddCRZBWAWJ9PMmiWTsSWPKNyHOsgXKGgu8UUI+IOfOj39U3+
fK5JYZLzQs0JCq24RkoGhjhmBQqjjoFCodfWI303q+DGG/XTI4dtQ+xCgSkDro8rYJnxH2sXUJxQ
4rnrHV8IfXuk0bsdZ4FiY1DZIermwjNSP/VkMVaPgCzT31o2STc82Oejx2cADr2QyEH/rzNt09wP
QVFxukxabOheUPjCi5qIUDWsFonCPV0lUNj769Vd/Bi8axDYEpn683lnWpgpReqjf9QUCBNOarLJ
MkPZ/f0ocM6WYgFQUARMzkcJhp7a1BT3qO/RZh2BSpo/FNMt9Ofn9VNFhYlIZNYWeNLq6CWTkhgt
eF0nGsr8mKqN5EYCooADou5u1o3+5m9ntUBpIbpQAcFy1P8j7cyWo0iydf0qbXUfe8c8HNvdZidy
klIpQBSCgpswASLmeY6nP1+I6ibTCcs4sK3L2ppWoRXuvnz5Gv9f0Bl1lOtkUhtoe6bQP0a5NN16
UOWtBAk/GxRbNYDSYFGU3H6aBQGMhZLeaNcbSwqzrSwDS5jAnXMj24ZEI63RA9g/1N2tJ9V/d8r/
95fh//jP+ZvvZr/+1//w5y85GJxzN7/wx3/dh18qzv5b8z/zX/vPv3b5l/71unuumrZ6/sf9U1H/
Y99mX5+aMM/Ev3PxK5D095dsn5qniz/ssiZsxof2uRrfPtdt0ryI45vnf/P/94f/eH75Le/G4vmf
f3zJ26yZf5vPZ/3x949uv/7zjzl0/+/zX//3z149pfy1/9vWzcyjS77m+2/79195fqob/rLh/Bcz
VTNwGsMzgH3xy/rnl58o6n9hhmnEQ+Mxk3N1LsurJvjnHxJ/BxdiTibOjbA4LLyx3K6Xn+naf1lM
TfH/z8B9aJb9x78/7uK8fpzfP7I2fZOHUMn+84/Z5/nxmDPmKeM2YNFIvM2WWhM0dPJJZ1tGp55i
eL1CeeeHR0AfJ+gwX1XlnaQbK9bk8gZ+l8fNYzzFwWLTrXp5zwtdBz23HJUTpmYbJZ/U9Av4qIcg
X8t8zB8uLgwXjJnGeTQfo3kpKAXGY4DuRT1ltX1bhgXIpAG8MSsGeUHKPAGg8/bwH+aCL6UwOQoi
UZrrJ3/o+nfN6BUbeEutLT7Rr1nIl51DFGM9zDVQcRFtvzVUUebDj3Eqe8JWy0omGDkCb6WIvXA+
JCQZhJoLtjrP9+WCulwtKLto+imD8wOkWSBP/T7YTeTn7yEe0FfU4QVkUTgm5mvwyF8a8mliFuTZ
vlQylKWfTJDlVfi1rfQx73PwlYZwAOAs4b0AMceAwtu1+04+AuVQPbUVeLFbpr3Jg/s9OJKupE9V
sumswnqCd7Xw94rRSAFzvFH0LmdWbRNqcvQtKKueODxTu49+aKntm27snZuoiGNjFw/8cGV5gvv5
/dBMRsvQxNkBFatGbQ38ij+1+kkL4eBolPKVDj71NpBs/UaerM3gSa9Tvf1UeM10TGqJ4LKytZX5
W8F1efkKx7RnRDxeWFLtwiU3ixmssmOTVU1Stuogu7rT3AMeGbr1GO0lmeRg0UAfIt/CXLY2UrK0
CcQLs3vGqAclSiHu0nMLmj5tMk56XOTQZxbjQ6a8raEp3ulNk5xCQK+JRcutY0a3sVRprw1rMNf8
tzmdf6lp4MrZeG44v+AhiNEfDScRLmlrnIDvKv8y4cW+Yej8Y9dF8U2oqv1uTOT4HgKQ9gBVRwF6
eajc1DTXr8RP8w26+A4eAWw++FMoPX4VD8K5H1loTq31di7dmfFoHkbHGv6cjN5bMUw/nzliGC7D
NDGPpeBWXYqhylJrNcRId5W/tbzpOFjFVycGx5hx8E0QMarcKzYoZlV47/959gC++b6W8zdlaYXM
vPCqYEbA6hHOe8iVuK/8SbqzlWMFDUBvfrouYDYKwhbODUZAAOmMV2ASL9eWJ5bSOrXj3DUd2M1K
aPypS9U+rNQIGgvabXw7Wcv+/GQXwXs4FymcWm1XsDbHlnNnvU7Kj4r6aMePtfZ4fV0/vSaCEOHM
ehCTui43nTtf/tRnT4Zy2ycr6ZaFdeCHMLJJCZvNs4T3V9bMOmZILjhJEjTrvr1x1BacwIdO6/bX
F7OgBReShEPqa7hS1SkITjQ87XPDPkCF+OG6iAU9mJ0q8CFwYQg358WehWSl3VH8L6MA5sA2OHRT
eWvHfr3LfPMuBlr8vgZ3ZMWiL62KZ3iui5LlYXb9UiTUnAyrFw0i/eoAn/jHyrTeXF/VmghB1TpA
Z0qCvOBUjVXganBxuYWx5of95PeByDRj3s7xMo0bYlRHC0UL1nkbnFT1wfO7oy0dRh5aMMv3mXNn
l39S79heX9eS6hFG4unKhCrUsS+3rpXHEtBgRPrqvQzXA1on9Q9h7f/OEf2QI6q4AgkXJLd9cDJj
crE9mOPAuK9FxZcxF0/qvH94fI6C+06CQ3hS5cSrQgOi65Py2sx2ue62Y/K6i8YDMMJSueYmLZ7W
mTRB0dM4hho8H4MTxEAHaDCOSiV/TcFizh1tC1uJS/JvY/TW7vqJvbyJgqG9WKXgnSmj2UmgY6OK
wVu5bA6102798ljQZqOqf3UlGWh/5uesIMCBKj2+C5JnP7hJa2ghpU99dZ+GX3oYP2CzvifEd/t8
RzZonzrxodaMw5A38GT5IKXf0Kr/G5bu/ITmEzwzDg3z/HaayMGp6APgLL0bthDYHM010qfr27Rk
hs4lCYoNgaXZwsUUnIL2oZKLV+UUfPWrD34IX6jU1ivR/kvJ76dDAZefJOwMni6O+3VOK/XWxGQz
DSfuZN8Qmjv1J2WqmDBtP2qd/c4nihvKv6RomxqAMz6A4e8G1biF9m7bZseoe4AfaaNZnmtbe99Y
y4AvPGPkvX98oLDzXtQGcgUr+qnNE2cv4/q9aoE+hClrXHuWl2wlvXZAlhAUEe0JFyOUB1MpmBc9
JXlSbVsGF92WPtzb6we8ZLnOpQjXYOzMwGuMgWsQPtVtdQ/1ezPqx3QVgGlxOTQQm7iFuOqipwyA
hxETtganWH4XFPl2poG4vpSls6G+8LcEwv/LWxHK0dRXHUuhMODGzkwM8/A7fgwz5HS9aHObniqm
mVu4QqYqnIKTpzz4o3aTyyXlneLmN5YC0eVc1JkbzoWl5GEBkXTjYYJRfamDOflTX6xEDYvbRasv
2QpgsYAJudwu1cxlE0qL4BRl996kwXR+iIxy5WH8OUDiMbHPpAharGkTKyyD8DSoGUR5ja5ua9MP
bicPvktGaO9NrfirYOK69o2PBiiGO1+rhpWvWLJi5x8hKPlgwIFO23NwmgZKNiXgafDHhNCRj7Tr
25K/k/N+LX2yKBPwthn7XgNHVvCmvHCUy7jlCG9TeKi7HO5FIKh0wOHfXteVxRt8JkjwqYzBbKvO
mk1S18Kv92SQseGRmsZ+ZRfXBAkufDRHLR3EWqfc+bPpCoh84BjVjnZR7K6vaFEzLYBxX6JIgrZL
zeRtI49NiuOUSY9+ZO2q8VEK1xyAxdXQVwzG75ylUQSdaNVS6yspCk+R+s3y4RuLXjl2stWbYOVR
e8FdEB812lAZlp/jc9Kil8sZWgin6a4PT51muuXYANx/KPv77HMckJjIboaNDEW8s4WuvXZgO145
toXdpFsbUA8LSC9AzQXxcZ9EIYw/LNR5bLTHgPhrzZQsReQXMgTVUCu5yQb4aEl1SQe8YOsIZtSu
2DfwG4+A6knJV8lWV9REZ9+EfaVvGVtMW6dNPkAwLS30fziqfniyvf4hKo0tiDeB+8uqSJyPZqsA
9RgkmS7PzrPaBirpNDx5rbEnNJa0GErSckVFFldyJkWwFa0pRc2gZeEp8BK3tUrXIX92fSFLIsgP
0fPAPD56OP/8zGXMyy4YZCppp8m+p9lh73e/Bsf5EjYQqJL3NsngzsiGlxKcLkj8JqvDUyW/D1Ww
FfO3gXqvyclKym9JnzEN9I/bwJxzgy/lhJpXB0lpoM/ms56+lfrHJllz8xaCEuoGP2QIdyanIUaB
1Dg86cHUHv0YHrc214sDyfZjWlgfIqeOH2S7hJE+Xgu/1tYn7GMzyaXU0tp9qu03Tvc+Mj42zrfr
yiC03n0/q/P1Cdow2aEy0CIQnqS7WjEPxo05ulPngpnvMksFF5OlHPS2BwR3Y6Vrm7tgeS82d96A
M1VsVKYAgl6Df7lN3DHblcaHMJVdJ/5yfZWLcqiOwIDG4083wqUcM1NgKZ8snhEYo3dGHb41K5XJ
iirWNlA6rPXHLYsDapccCj0/ojgYmEEJUTFHVsA0Hl35ZnNMaJQP1bUNXHAtyHgz50ET+5yqEYzS
oOtlW1lY24qOIvxQNeo3ZtjCLV256RrU/9LzdSFNuG/KCHMTo25YjmprfUglWJqSB2Vi4NAN6rs2
0qjAPvYQCznWzo99dxz1Fdu1eBupCjEZwD+amNCBqC/2FAvLMvhE2SrFgE079rZbyTOPmOLQLlpq
07YaYyhLvaJ+e12PFi/kmXjhQkJUqDTKvN2Sw9hTaLkejI9rycsXL0B8zcCnneuVoKTDJnSprRO0
6ZLcVrNZa+C8ew1BOVp6H6V/hTwKTvXBelTyW3yJLfWhlVBgIePDmAydOzNwCt0Xwk1pZZNUUtCG
p/eQHs7UtpCpB1AS31mDttcYOvr1DT0XN9+kMwPA5J+fQtcZnmTmVg0o8qrnaW1wa+nQzmUI7p2v
S4OlDsgoumOeP4Xtw2is7Nqi1zMTtgAmzGVkxuNyHRCAdpo9opc1FFo4eG7uv/ULeRu10tc2KE5y
Bgt41t02cbwyfbosmv4LTmt+00XRRZ9oSj4/UGnha7fmlIau07cDzMaFfWBIByp0+NYOZKsUOtDq
/gDZ6mrb0Kz4P6nsTF9BitoBo0lIhkQS5BWyIrN+9SE3QUeK23I7ddrXNKzuNfZeoylkToJphbxL
pEPX34aZvFLVXTzos48QMlRyU1V+qA/hqVTuHXoD5fphtSizeD90WndmgHiqMsLdhBQ17pImxx2A
mX2TeY55a5h+Bv3QZNzGRQvF5TjeyUahrzxhS5YeuD9lhl+18T+Fd9rs9TTvEgQ3RSIflU4/RAqQ
kHZmdsByG/Y2LIdxJSO06BwQLhgzfiP8CWJffssMdZS0JebWkO7b8jHublRtlzfNXpG2Dtm11n7v
xfouVJIdOZJd9/G6eVhyVf9uIZydVRFrsW8gXza72ecGnNJq9C3FlpUXZVFpvncpvogQlMaOQtOs
ehxuOX8/FZD0yvea+WuUdN+drLN1iEmcKgiYRoOC4iSlxV/4WlH858AIQFqHD134JUlWdGXJ/0A5
aWWDeI8eVkFJJ8/Tq9EpWBOk0ePoJsmR3GmQrryGiyoJU4IGGCbFXrH5pFMmu/RMVBIeX7eBJd4y
PiVGtlXC9Xu3uCTYqUzoC+csmOCGK0lUjcmArGiwN2Gobpr8W6GOO6NfM+WLCgGmA32dtDLQz3Bp
yp0+KZqixpTnAA0P3tcAVtZ2bxt3E7B5t45dbCgdARTv6ubGw/Mxs27fj1+vK/7aR8w/P3sXaebl
MVG4eFH0FFThpgmPU/j5uoxFU0bOYw5p6YwSeRlTuwhkWgXCk4PbZNg3A92IQfmGkX+r2HvTirTl
Ff2QJryQvhdPRlkRdRoB5fhqm9YKrHsP15e0aC/OliQ+9ZmexCEDE6dGLaFE/+QXv3WTzyQIDx3s
IAXDlGxa1m4a862fersgYISuGzbO+2ryV6yTMADyt+U4kyeYp3awomoAD+vUAZerDq/juHSj+nUe
3s6FjTY8FkMeu4b8NjLSg6G12yCHqheNjNdaS1b2VjQqsan0UZiy8iCJNpH1AE+ye/30FlWEVlLa
OWjkIctyqfTTJDmBlYxYybD9VrfWdDvBNJMNWr7iMy0akzNBwu0q+9IYEpNNHeInJY03SYarm8Lm
0f0af8ffx3cmSdB6xat0erGQlE3GTanmRwoRFO23Wf50fe8WT+dMkKD5dpa1hdb0GIwJSI3QfI5D
On6vy1g7H0H3R/C1mV5DxmQ9poG2y+rPSpzu/ndCBIWnedPSAhk1AxYXzuJv1M9Xnbjl84dEckbJ
IM4Szp/e9TrVBxQtVZIDJJKulH4b5QEInxVFW96xH4KE44d0MHB0nx2zSvMu1Z7B4N0BPbByLovv
MBDagBsA6M3Mw+W9KZreykcV53vwDesOuBXLpSU3dyPF2FVJqNzZvrI2srm8sh8yhbuaJyVtigYy
2+5JVmBEM5+LoVixfosvFN10tNKC5q2IBqGQ/YCIeyKqyL/Fieaa3Y0ePnfypjL3Qybf/rrmAbXx
0pMMZ5ioFVkTtZEzOGSug0w+lLmkbwsv6g91nK9OFy0dGeUwgNHpvgOxScik1G1ctSBDhzTYTDe1
o7g2j1ac7OogP+TFwWn2cxDZx/Uuhvndmh4Mq/2zafVjLTebWJJjd2rGw/X1L92KmYSQtqnvhE2X
aqTa3eTkMd8UhjD9GJ+U7FvWSLB/rNzwJVMFNgZNMhQc53GTSzl9NBbNYCfRKfHfjv43SjrX17Gk
Nee/XzCFUeCREZLS6JRn9KmYrqbEbux/KMZ2U/FAMhF7Xd5iBE4PMW2AUMyT9xYEBrGhlxNIH6fE
6cs9TDb6fopNzY2G3LrxCzV268TxN8BUOW7hD+lfo0Mv6PWPWLqPc7cWjU6kA38imdesuMkNk0Ur
/nvVZwS+OErm++sylg7OZKwEmHaDOQ9t/vmZUxpnU9tMah6dsiR9rIn2XZqd1tC8lm4GJtnUAPkB
7NsRjFkZluOYj1l0KutM30Cb2m1kelu2cKh8qYuOx9oxf2205PsrTYHRhH9KZ0xBLB+Rr61Gmbmt
0yjf+/VjZySbOP+oeIyGp/ejk6/Y6/kJE5MlII9QbSea0aFku9zHMHHIuAdtdLIj632huWr7MVJv
huwmHLw3SvGG+HNFOxYlAgIyE1jAsyUW+HNNDhMJePtTV+/weXI7I24Zm02u+6QyLdcvh79Kw95f
15cXRJPLhTIWRIc9ne1U5ijRXC60Ngrwtgaf3oUv1l5PtmV6pySb9rP3TIZmUDbOcCrHg95v6Hjv
4uNk1puAZg1Qj1Z2fCGlypcwJmECOEZYrAtaBXBNCXMEXXlxT0gAQeN0I1XeG3Msb2XjsR+eYZDb
9FW50STv1diu4Yn/bJLm+SiII8Bhnxlf5tt7dnPKwjLHYKqDE2+B68eV21P/ZX510+wa/SNVrJX1
/nyJmJ3hnce+MhbKNPClvMQqsopxmeBUWvUm7D7VzGF2/ZfE3AdpdLh+ykuyAIqiRYXaK+M8gjYn
hZQGuU/TgdYVOzX9c3onWRONt26q/3J+D9AcBhPxK9hG+mEvV+W0QB3HOQ+0pH+LI5yc5KjE4YrP
8fNVYTob60Z5XsUUiPYnZZYYuEBSNU1IWSF9LIdo4zyN5pOUPasfnH4lYl3QDMQxyjx39s5VzMs1
Vak6gIFFrj/vE6oJ0lbzPujeXo1vbRD3zO7r9cNauggX8tRLeRL9D1BuEIYrZrIvPGXTFcYt1K8H
W+nea3Sp+sO3qfkk3SYhQEWfV6TPeicYhAvpgl7CZDv09khaQwqkG8seZlrDPfw9xzo8RrF377TG
ri7sG69v9iqkwUUHPR299SufMavkT58xF1aYWZmZpWaVPruODGrYuTFnPkxnuFUbdaPLn8bo/ZiE
h5oZdk37OLa+22lrb9vPjzSX0oFFesaAwu8T5HopwIMORLsnh2FhG2RASh9UVddUeCFpQNM2rXVz
+zv5P1GH6agEHS+ht3oav8qHQN4WAbCjerAJdMUdU/fRuDUPU3eTSZAp/BJC3/yWsrGkx2cqRypY
IsrVbCDK0Q/JKllflKF2k+hdVT070Zso+vLrx3ghar7KZ8doW61uSz2iyv4pGp9z41WY5q7pv7Wm
g24ePXuf5x9WZM73Q1Cdc5liFkSfLAWiB2TmMdwCrwLjJszvIu8wfG6qt4Ghu/wDIScFlxXBCzpL
fwuu15yUJAieDcnZYn2vYrsHrk6QnPTuWS6f4uda1jZ+3G7s5h0AqPtUWgvGZ4sqrnZmveYomZTD
Wb8U6uVK1Y4D8etQ7ebEq2c7zExOGzVbMYMLpWW67s4kCb6lHdfQjs55rnRqN0yzSfWHrIJdO9lp
DrOTID4km1G+C4rgjaqmh8B5643DL7eT8A1zVwxzD9zTFz//bIuH2psieV5tJ0nKppL6wvUs2hFM
Lco3K8e5ZAqIGbgttCWgUcLOjl49BSn8MoxU5htda26S4jW8o4Z1U+p6DJTse0VnytICWEdPd3MV
T03iUxBNu0r1Hq9/zMKTx7p/fIuw96baRVqbUzfLSOkVmeN6zlNsVa5pWu4ER3EUhJvV7PPaBsw/
P9tsKFi7OdzGBivxo1PY2z6z9nb//BtLm3lvYFIhQBO3uS5Mg5EFh+s6KTeVfdBaZ9s05tbWq+fI
3k66tola+ea60Hm/xFvDlD+NaARi6LTgp+RZ15pyoJAbSWjK7wpd2qSatoaFtHQ3z6UIj4maS75d
9iRHVCk5NIF605YPWk9iYK1+vihIwXAzoUp1W+TbSweja71WQj1IdO1oHisOuWF907mAe6X27RUv
b3H3cJZ1JvooaouzR81k2H2Z68zsjHSWTA9jvoY8urigec4N9xh4CTHRE7c1fXsSNjwtnY1m3Cty
vpP842r2byExwKjvmSBBEdpRyqZhFqQExslKA9As1U00dLdk8bcKNEYubMd72Ym+kBb4eF0J1xYp
qMcAl3fVzO+wOd1E075M3gA34Sr+uOJMLR4XcRUpo5lgSsTJsQsm0zyDOQ38qQ2jIVo67a6vZMFF
ppOfubc5eIKoUHjmtaTqEwYT6LNXsy1FTA9P2VT+SppwX1AOtoaVp3bJMjE5MEPH8F+0yV5aplEC
C5qJvvA0Nm+jbtgCKOyq49q88OL5nEkRzkczMlmVcprC+295E0MC9kBn/1Q8Xd+7+bf8ZIrOpAhe
Q4Enylg4axnUyo2TclcOd/HwaojaTRGtnNPaioRzSp2Maiodxqe2qO/taDzmwfNQflCj6u31RS0K
Ah1iRmSGFfYlxjl7OtpY6pRGRrVLedzq5Xtl1O6h0Bv8auWVXtSEM0HCI01vUmX4cyxYKwWOszKH
Z47xyctKY+XJWDwnRhXpIYKp7afSV5UWipPFnBPD25tRO8aU2N41ETUpPQ++Xd++xft0Jmte9dn2
KXRDDkBVUZTQ6+l1n3nyIR3t142lPFe1FR6ydPxsylO+cq0WTw0sD4hO8SZ/ulZKraZ60FLBt2R4
QC3g3908gyAAJFIXqPzhd+wS9NiGBVQ4dklYZT3Jo14aiEssEpVGHvMSM821ovNLGkLaF8igGfSE
/3G5l1PlFVZRJN/717jDjfawbmLXhAgXKwSSr7PnFpVYOTZGxTjkvZmvgTgs2fG5hx7iO/IreC2X
K/GKkjZth0REbWnln0oH8KwhRflKdPgySyEapHMxwrFEfqs3Y4bbB8dJfgNrr0ajWvIpqaJ0nyRO
RKusMs78Ce1ucFpzB3+lvO0Ao9pmMCPsuhmArU9M7UYJQgfPdPKP4HusTjHMaZdrnzkr89kdGXzV
/N5BU6mb3IRNpG52gw+agGbc2Pqx9e40J94QijWrCaglU0CWC0Y+HV5U5uMuRWsGYCDhRIYGZ+GO
9jl7V+nZzjK6lNRI8FqfwpWLueimzL4d+PZAbvOSX0rsR8pR4BDSmlEUzq5opXyb9nLuSlkf72K1
iiGm9LNNZhMQFU1efAQBL/sNUzsjKeAt6S+X9vIbkqg32wCcOuboPzHl5kSVG8Sff93wkYlmkI7G
VvCxBBXP/FjtVS+mwGVtZfVYavVWImrOPlGN9+uV0u9L5u4nFTqTJuyq4uSmnGmYhlCV95YHMuKI
lzk+UODYdU2xl6pPqTbi0LQ7W61vry918TYDAjnjcTGFLrq4XjeiWhImY/DSraLm7hSuOX6z1flp
fWciBD2VhkkarR4Dq5f9PlbDvarc1WN7E8nvcu29MbirjtnizTiTOP/87FJCaRtJ2sSiIv1LMki2
6wTxFlSbbT0Gz5Gyv76Fi1b3TJpg2lMZ3Nx+QlsiGmensno929zWr34j6cCTCKC+QsYB1b9clKfY
nRy9dLTHT2X0OYqO61MCi7qIe06X8Jx75EG8FNJSW08CmexKErV3UDpvovTdZNLF2ZhuYumurfVM
jAfExWF7GFN7LSO5tJdkjyjpgVNJyUvYS8UsYazuCSEN9VtC+wuZ+xbR1w9swa/ht7OHL3QkMGZc
LlLTAJzMcoRUHXUcDST69pBE2pZIeZsHudtnK5ds4QYgEHZeWhQwneLjTy/BaHkKpUr6ojaRF73W
ZV4KFXix0XlvGOGxlY+NtVbLm++VcO9of2TwmC5rFZwswYpVklmVQO1Hp8ohYWSa0rs6jO8bqfS2
mWwlv26XsSL0OdMlCDSDyAWU6/GQ6EP8UqxPqIsVyn1vryT/Fu71hQz18uCMKKMz3IuiU0NVbNS9
Y2yNbjDc9+37KrS3v6Elc3IcqCYy8GJpzOtxgTS/i0769FLcTRu3NHRojjw52edy/ySVfk5QaT5f
l7twBajuEMcyucLZiVFljmMvO0kfnZzevve95o4cajesNK8umH3cUNCQ6Nkm+fRCWXtmIWuza2XH
R4il0lfxnFtrE6xLykc7OAN3ztzxK1qrQakNBrSs6AQciM2IeLg36ZnLvLfXN2tJI87FCG9LrWUe
0QL16jABPiPZqzYA0GGVbvXor+uSlozGuSThTSERU2rVyIKscS91VeYmsvzXYJSUfxQ3s3eJ9uvD
YUBynm2hYAsznbwy4LXRSXOeDOveDHddGbiMRvzvFjYbrzNVcKyxqfGBopOv3Oo9yC1SfpozDPH7
uKzcpKhWjOGifv9Ylpg8jzrNaCxPQ78n6naWV2/qGf2tTb9dX9fSW8b+UVpi1IQEjdg6NcUGLEyS
Ry9DRk+NlX5UNfVW7qtXUd58Kbt9Jz9Xz0ZAkmjK5TVgiUV1odZN1yBwTJShL3e18rrKqzWJ3iKb
tqy6yLamkjEGHCVuYam7cgJD5sv1Ba+JFJIQAP14U58isleU15Bnb4cM2LYIJIG6voXzahf4+W8Y
5Lmi/+9VCk8MSH5Z0alxfIrNaFMEpr+vQMd1816R3CpIbtK+i1dELqoPPhBENfSL0ON5ubHFBJRk
Nbd9qsmupfAakROrzZXU8qIQ0MPncRamJUVspkGqC0YLSMzr7RNddkH7uFrIWjwtginitxmwxRRu
NxRkEXCZxDFhr8L0yDiQ/NkriKVoRFNv1DUQ++XbcCZPuOaxlAdZViKvCKMHv+zdqTja070S7ju1
3sme6qbabZx8LNaixsW9/CFYHIRypFJmkFwjS6rcZjpTZaa9oxz85rryL0uhGWx+MrlvwnbaTerV
4WDSjUES1sqPVVIBfXO4LmTp1QQqDhJ38LRm7K5L3QM+zAqbFCGRoZziKrnrdO/puoildcwtUGT4
Zljrn6a31KCfQ31SOHQ1j9mT7jyCCvYbMgBwoQucL/6pfJkZad4aYYg72hyhNtikY+VGpHyvS1ny
AOgQ/Y8U5XKzbL8DK8P0sfPVQ6ZNu6EB2So9GtIay87LcJfo6J5LEmytOSSen+YND2XgV7dSYqTu
QGvRTdMGww4o/Wrra431IEsgupV6ar6J1OSh7vuPVm8FruRPwyFX/NAtdDvfBmNYuvLUTi5EcACu
VvYH2/QZWM6ZUa4137kto5CJrDAJDtbQtKeGZmugA4lSOr9eQ3lYVAecz7mxmQqw2EXgFRpQGCQ9
T1MUbayk2eFWh9baY/XST/LTDjIQydQNQ6l0g12eleZNBEs+jalGsqdB9ejAPmvr6dy5b+5GNXpU
kz9Vfe5Tpe+negjM6L0SlZvOfKNln4Hb3k59flv3r0BMTe0H2qD3svroSyq0MrsmeSWBs+Si1Pvr
GraUI4S3kgYSumUoj4suehoxqy8HBU5mcRf16UPY0Y855bdGEG3lcTqNUXDfpHT1ZmXguF0AwGre
Hsq6dnMr3KqWdhxDdQeLofwbwdD5hwmGItbMqADynw9rh80AkW14rHXv5vryF60Rg540v85YJuL8
WVmCwO+oFY7b8DZyoo0sr9iixRt8JmBWzjPPMKjLepRCBPTJFlxEzl5V/4z999eXsfQQQsD8n2UI
jnWl2A4nwO1VjVeWtB1oMgXFr5IcMrxfObbr0pZymLRVMv9M9wZaI+4aXJIAfJccDf6DBiFDbzEm
OKT0jbyt621UKXeErZ205mXPN+inG3YmVthLmAmUfOpJAVTBzgZ7TscLdItp2CjwzNaaszEHqLuU
cq2FeClAOl/ufMZnZxj2oZ3Ec1iuea9lGkhYmMLcj+HsKtzQ63u7KItB0nlWYUZUEyz+COXeOBqc
ZGcdkyb23Fhh+DjpbmovJLe4htm5aBvPxAlmP7KMsNMr8huO/0QFgHnqxzxdeSoX3Sb6vcEjo0UO
6HTBMjpVqhv5QAu26g3mRimC42RvlOnJY7A0BUTCbw5FKr0H6TKrosff2c//yBaNfzaVaQcr43z/
3nhjfdPo9YaGCrewn53wd/I3ZwsV+dyCTqrywqK1XSJ0wJdP8kNL9+FDFk/pb7Q3zoSdeFEMdlAT
E3x4SI3yKu9JrdwV0HeqBTCh8rCSVl9UxjMZggmeWiDB0l6JTrXcuk1jw8DzZFbRtgflmcLM9ZNa
VMUzYfPPz24Z12HMQb+NTrD8fFCkcAe961fZMbfXxSwbL4Y8gY5gmFq2hdtstiU0cRWTN4VWuaOR
vC48465Ij12e30rx9KrIjoWzST+viJ0v7k/GCzJXcyaNx78WbtrQypmVTogtvXqbR9YmLR718l3T
vRuKxNW63NWoBh2mcq11afGJgwCFlCnBGFMzl/sq8epHE6D1gJSn1sYKh+G29+T6cH19a1KE5XkK
45yVOksBZHIjWcW49WLM13Upi68pNfsZ25ACllhn1ksauNMBr1uDnmTOBBubKZF5gMZgMzAW8Vvi
AMChWkcu0Zzvx5lKxu1gBNrIOycDq699MwAYat5FWfobezfnZOnnoS5o2cIJjZBwhX2PEU6aiWrs
7Rjou+v7tnS3ziUIp6P6kRarao1van3Ja4q63uuyXHULlnSAjjUaRWgDAGlUsPNSOEiJ1PNOVvWR
ScUBmr4o3jpKuNXx/cfNkNwr6Y0kV/vMf5tmrzJvjQdryWAxAkOdANA9gDTmLzw7sDGeOtgGODAd
7GDwmsENavVdaxrbLDS3kxE//sa+nskTbJaeOI3TpMiTUvuW2daN1hb3Uj6ueKkL0CBw51F9YIoR
TBLKH5frKv0kTNKBYbC2K7aVde/0EDCWR1I4G8XqgA0LbDclWtCyrTQAxvuuXUPaXtSgsy8QdDSM
5KLLRr7Azt63lbGfUmdjR2sIlIsapNCywki6QTgqnF+ndpIRNwQjtqd9DnzT3gSFssbZt7yUH0KE
Q4uYeM68eeiN0D0s1aNtfGm8bOXI1oQIr0xs1JnWT7NjFRY3HuRvxaDcrHaLLkp5aSIBkoxZ4zku
ONN3uyuj3JZxOHKzZKK+BTaq7pLBnSQp3V9X9cWrxcDqDPFO66lI6V4ocDn5EaICxdxZf0lj7A75
DURQO/239o5+DNRt5iQSwR+TIDdIQExzqU/eZP6nuWW0TlfSk0tPydz08W8hgkJremNg+HE3HDU0
XWXqYQzqR2uv6WkG7o621rC3uH/GzM1EoD13914eVWjZFZQuMqptSgqpoiba0P0e7CUlrraZo5Pc
Dvt0JYZeGgrUmEL8j1TBJOtBWkxNRaFgqqujCleXqciHUQE2Js92U+fcWmO3VZ/0ztkPofOVzu5X
luGfzOjNFEdHTXqYuyVmtIbryrSot8yvkRmmPU0RM41UVEt1cmx8PfIksXWodH9jr+JBrEkRFm8k
dT0apcNrIBNgUNNyHs1xLZ+5qEeUa18IuRhhE4T0fianuFfxKVftLYhnngyskTNupm5FYZdX829B
EM9cKpCXM1UwSlL0ktWMO/0oW40LUdT2d47mhxjhXhC5yFHdsZ7CGbaq79yYerxNVsEoZ3UX3eG5
yv192xgUvVyNXkfS3D/A5LGn7imdvWEk1YnCTdvcz8M+9GuvxDJL2wdkG7PUTAIzhiY8LUXfB+Uk
Y1SC/s9geh67+zZcywEuyqBaS9aZRnfKZpeLUvMitv8faee5GzmSdO0rIkBv/pLlJJakltRq94do
N/Te8+q/h/0Bs1UUUUTPu5gFFliMojIzMhgZceIcSEtJs7LoFOTqiQnGSAs2Tmht60BuMcdISjqP
NV9bEQSj9ts4is9hPdrwie5jOqlUhSUhc4RysqNoY+vWQpc264TNU26Gps7LvvjKKMzRKZPXxCDr
29DO2tH75U+h4ZhlZzqFBUW07En/JV4CXoFXfga6wzl7bdQbEsvs+jQ+q+qXIjvwqTsKn7TACavi
eNvjV/fzwtLCM7Q+q4bMr+Kz1/WHebor8A6V2TG4TUSyyt4/icpWAFy3ycOCGQ9GX7WFp3QIruXK
1MfntgTwSIMrPxaNktxNVoy2SDyIe95z+zCO9A0E1OrzF8KGfy0v4tWYe0ORQax3HhHxZvzNB284
PrSthHiTAwQmsGUUOaroB7DMja/R2vUgdZjLWlCiMLl4faTIzvuenGsxbNXx5yEbxzt1jL+Eo+5v
hMrVRTLRYkExgEqiri4XWQZmnoTkkUpf7HNPO4SB08X5QftRK7rbFZ/S3trV5q/bjrR2Ty6sLoez
5dEzu1Qlscylh6Bxs0IAh/g6+PcILm5s5dpX59LUIkqnvQwNXER6mdJ6r8HtlNVDHfo0V95ur2kh
Av9nxBRsy79budQWE1iTGM8olypHPjjZlyFAjSH9DYon9ihaGN0hFhO0vOnneP2XNj1Gw33ef5/y
7rHfuqrzVVx+NeBzZxKB9iR9lsU3sDX81Ahyqnl6VezQKRnS4nB7vWs+emlhsbEhLQZoFLAA296u
jY09G7uZtq/7JxM2tFvIBN9NIIieQcYXDmS4gXZMmPXMRSYByAg9b9dPnZ0rg2w3besKydYw5KqT
XpheXEKzksLcm8jjq+QgEb/9wbbSCjrjxun1TVKK+UDeH9j/Frr4VplGqpFok/UGFoLeoaP74aGp
YzSoZPFYq8d+gMrNEp+aSNhIMVddhTEmOlAKykrvUJBeZMi+NkNk/O+m94/vb1yM1Rt48fcXIaYI
UReIK5BF6BgUVfVkZEctyPfwom4sZN3QLEk2K6qSwFxHzWiMrSEZKcKqcr4fkgnhIek4ZQcBNPBt
3191DfIjuFJmnqRl31xTI/K+GcXUpKJTJ+Gsb7oPa3NfKtqu2gKIr960C2sLRwyUOqZnxQYK1oNn
0kGH3Vn/dntFq3tH6kLXAf2HdzKRk2xldQer31mNXhtxpyjfIrgPNjxhPul3Pv6vEUrK1wdkopAQ
FAKPGTxNgIAXDlBZZ4L7N02ik6BEdjJsFf/XJrhh6aI1iU8wtbkcBIy8LKh6BVxWO3zstQ+CUu1m
El5QrAcFtU3YGAbkmYxir+WK4QSNk2blvoDl7b5I/17RA7eEYgHMMzzW0hKm6AmRFDc1vyWEDbmZ
wof8TySDOsv8L7XsS1OLcFKMfRu3MS+6SAyOtVjZtSRtZIOrl4A3KWxIPEzfgc5gcg16feD9o9QP
cmDuIHC2S31ykjCyN0meVo2BwwJHzSgGOdG161hm2wlNgbGqDj6hT9qo1UHwUQuFkaRAB+D2bVi9
cX8IMfBJxuAXby6Fb3UTA+OnWvnsGbFTZfcJAkS3jazGXWSzgPsCLgO5er2kqi/qWDPCmOE64ZsW
GeMHkWHcp9tG1u41kC/Q7cxbQNG88APmRUstVor4LE6ZHaUPFJEaoCPgzrN2w9TaEUFXBYwYOWbq
X4tMvdfSQoj6Mj4b0k6clGOWBDszGe8LilJIvBxuL2ztiAxqIrCGACzivXW9e1aZdFrWEksGUbfT
HGnVyHK6bOv5sZqAXNpZuEImjr5AZ5mWQ3KGYtUOYLoz6s8lCB6YuA6SWdlD8buOtwLX6sHxAqdL
AK021ELX6+uSJEXpkliRdfd1DwNV+TlIfyVTtPsP+8h4KPxbDOSCGbi2g2YnoNiQNzLcV0Vc7ZmB
CKwthZ9V17gwMv//F+/iLsjjUC5x9Tij2QXOInmVYr0G/XvfN1t8639eR8vPDAR+/y5p4YhemvV9
O86xYjxkAup7GpSdviN9LeqjnsvncTKfEvFVTybH75+DBqRVXd4xYzYF8i70v6XVc9regdSwJD7u
L4yctXMFaSi1l9t7v/Y9BOqPvpgC2Qa6HNfbEmaSp9cqe58ljiV8k3VhrzW/EBhEXuGOB4r/X+Cs
lwYXO2P2tRrqLQhasfJ2jVXsZjxrNm70p1dP+2JZC9elxWIMoYiVpv2dQUIvxCfR+qhFu6TYUvxa
i6F0wnkXKMzgU2y+3kEF/JwwjIS3zvB+WvGpq4eft89oNc5cWFh8eCJvkBqzpArQF/m+qNIIKqzC
iRot3N82tHrhmYHSId2ixrIchgrS2gxrmdqRFX3zqO/F/X3vQTqz9eJfPZ0LO4sLL+Zh72sCRRwq
ykPXI//gDqELucWxqDp0uB0v+RHIb22bOePgWn3xYET+M9zjp2wc6GTUGxu89XsWl6AqoY5tEEY+
w+4ZRKdeM17zWYq9bI9+E24ho1aPk8SIchk9ZNLCa4eJAcrrQpdz5Syw8eV91U12vzWnO1+jdwEI
pCtVOcoqfKOujaCMaPXTMMU0kfsvZaA+K2F9oCOo5zuqWIcIXO9GLrFGoKaY8AZTV2dxcMpcm5zi
Wd+NMeSzbypOL5y69N5DhNSguVu6ep7vVBVCJmZiWkc3vv6955LGmLSgeKG/ezvkvTWmQpJhW/gg
TN2dlTOVnLROJm5J/azdkf9ZeveAQLutFiqR05Om8j7IhAO81b2lfSDzt/8vawJ9f72flIwaQ9ex
ZCUNQ9XjE9irByFtHTGMt3g+13zyclULn7TiOA0DAR6lcEKvXfhWmR+G7Pt/WM+fAiqzXqB5ljYk
qkEpIurnpj+qauD69UOcl04y1Rv5xCq617ywtAjJWiUIvih33OfRdCjdWMBf95a3E5iTkmr9l9+P
D8lQHa00/TBGspMa2bOR5B9mEilpEk/197pN3uKoO/i+RNneOMb916CfTqNYWzZTf3eB0Ew2eEue
UOJW2rV+kWDZ0gwUK1EfWITHPvMT2OT5+Vk/vUWaApn9sRp/SmbgmJpTC7GL0O2jlppu4De2KCkb
8XnVxQ06kWDy5/LvIhy2eVv0cNFzmVIvPkqRqd91eap8UiapfKyE/yBlSaY+C7nzqhIZGZ2d8yI1
Q9liiJCcwPloAu5UsdUPTcb0IYSk8um2D67m0kxIMcoPA5VsGAsn7PSRbrGArdz70AnFcTLM3MmT
4pVC+L1ojm+mX+11rzsoaf3htu21ROHS9MIrm6AZirGU4nPCBDyKIB04pU7eqrqu3mTToNg1v1HZ
1+vNlAGPketRt9egc+Um06Pb7oiseQgvblAu1HctPjDXRiYPWb8690hvs+ZuMrK7IK5OcdvWNnCj
jULX2rYBYYAdBWlKyiiL7CePlbo0MoGHsBy/GpRf5byONkLt2qZd2lh4oNwImR7083p8WGGHh2bK
dps56eqmzamVCXEOc6ILI2aJXrSWWESlZjgk/reClkMQtocIwta/9zTrwtLieEaLo9A8E0vKP+gf
2GL3z20Dq/t1YWDhZEWpenGAcMk5FI+Us+wY7MdmCrO1X4t8Ak7byGNSme+F8KAkFFmqh7GD/DQ7
/IfFAG4AIc+APCiTa2fWelSbxILFMLeT0zsHVr3ZRFh14gsbi3QMTFE8JgFOjFpvV6Nag6rt7VWs
7hYq6Jw7QH/enter6OqGyZ00Ts5lnO+rujk2ynMZN3ufMdrbltZIVHnrwNb8Z/DsHQ8LUzt+mVkt
IaYOe1sOSOgEIe53ktbB19/Kfux2vidCAlMJO9Vrviij99CiU+RqXRzuchE2TkPr7coU9L93zKuf
tnBMQxiGCH0gXpdd5fTDfZPo9uZU/voGzOjcuWoGrfwiJAl+l7ZDCx4C1tqdD3Qg8t96NLMV3869
T7Rq9eFeMDpb9Qsn1KkvMKwj2sF/EHPnA02pXCPTAIinLjLE0JA60cipMhiVcGiEvRXLjpK/3T7u
lbt+ZWTxxRwz3/zTazjPsoehgqCFGduNsUUNueK/TDQxusw0BZ9ldXFySTCE5AhACITI2KHgCM3B
TsCVYc37+5sC4Qf1jhmcyTtscXpeqtWVLmCJ37Ev4U8K2uIgGa4Gic/trZt/8+IRplrM04Jdh2gG
XuPrO4nmiNIIDe9pKsqMXzXqvZGBHZ+E+iuVo9zpwsLfuJxrp3VpchEGrEJPG02iGgH80y688SVR
o50fSbvbK1s7rXlcE2KvmQhmmUbFleRnkzRyWr3c2x26mKeyOwXtk6YlW8qmK7GTYS/yw5n4iWfU
/Fsu08OsS1qNKddzEuiZnWmy5gxWtfV8Xdm4KysL/xOTAplGeuakNIehHex4lrEatli+Vq2waUyD
QAmPlNP1WtD5KtEmjJIzirRBM73QsDabciPRnN1q4XYa4rr/GlksRU6CMDVRDz2XudHvAa68QgKg
7YKoMe1QzZN9I7TmLpqijQfe+uIoFc8swSgILRLcKGhbUIoUqUVpCHdiWaOH2Pc7o/379wnr+5+d
xQVOBMsPdeQXz1kRnazsU2D0tpUPjtGdbnv5yv3FEOi9edYS8NbiMvVVCadYVSVn9AtOHjwlO1l9
lBP51AkSrIdxcHfb3uoGMlrwR7IUovCFPcVqq8CoMrjTUvnAu3UnoPaVGBvusTZFCgeKSjidQWn8
j2snZBJ/kpOaZfWg/uks+Dbi4HsjFh8CRkfH1nvszR99ZHzxG89ppvtABzYCj0P8EZZbmALezGxr
5Svx5OonLVauWYHmUd5IZjrtjhdLjOQHn5kO2oPbW7x6pP9b+xL2I+WdOY5dnZw7723w1JNUIwtt
5E42HNI23/CftZc8TDCoJTIbO6fLi+seyHXD1hbJOR+F5lObJtFd2UvAmwBcOUKaZs9mYbYvGbQ7
+ymKox2Sld/hJImeyy6zvtxe+qp36RDFzozPtHUW10ZHLiCPJrwLFriPgljyfTBERH/8jW/DGgqJ
txrESLzmUVaRF4dpTnIzWQJ77E1Jb1Oragk8WlbZavEMR/cBzOrRU9tjB8e0Jx7V+J+UHmf8GifP
Q7Dh7GuLvvgtSxCSMnVxMsg4VlTz6KLrHgz5fnNqcs2rLq0sErEZ748yD+csxp+F3FZVGxVaRfu6
1RReuyaXdhYRVlXqtFZMbq5YKPuUenka1U6ZvtGq20hdVl2Xxjq14zkCQr96HSSaSLd8QWTjuvLZ
qHd0/4gNk3YvRXdyvQuEV8HYx5ITda+3vXStQkNq/T/Di3yzUHo+bWFPq3PwIB6679v9pNj5cNCb
P60z8EN2VyYbTrvqJxdWFztbtFXiB2bLTY10WwBLOos4br4cVq1A5WhQ0wJPryw21a/Tse6mklQG
KiC/hqev32a7WHVGWrYAPUSgd0tWaEb7hEqPuX4QRgZKdYx5E9SwnyBYlmwBt9bGhfk0wqk1o50k
+l/XbgJ6OxU6NUvPptruG1m6A49x8qdDo7/CjeD13d4v91r5LWr+w4EBdeTVw1A78Jp5Fy6ywpBM
1zfCOj17xWPv06RC6z7ZMrK2lbOFedJ1hi4sjGiVlOq1YaXnytB/tb34EZ2tw5DKHwuQQgP6Frd9
f/7wXiVuxExwQjD90LmBnWLxuRgHarJC5A8uZHU09wRROgSkorXk+op69OthYw/X7LE04v0szgYF
4vUeminSbEM/9K7cWvnPzAgrh8Du71ATig5dpn2n0WOe8ohRlNsLfe82rBROYZ4OjIfCj75YqVjq
3lCJfe82LeMrqRbEL0Osfw7VyTplcfwkKuWvthHls5JF3TlAKeLOUjJ5I8i9O15+BbGN2dT5urxD
6/UZrJyNEAxu2ipULr9lmWYnVnm0ClekJX57ze9iNy9NIDYaj07YCZGkv97sqtPiwo8NDnd4hEd9
H6vaA9COU5jpG260YonaPVVG6gJUNd9984RpSCs0hNwRjNfY545lxntZiO002EJVrJni+OC3p13M
Ri7OcZxqs4XAb3QHoPBWeY+0zkyEmMWfbm/evDmLm8EEBejwWbdrhnpdb56R5ro0Ru3oytFnv/wC
hfrtv7/mkLB6AbmbKSvEd3HMoh2UKrE5unkVHgTjUyRlDpglJ8qzs5nArp+R+haGM8lfQN4eb1tf
Wx1AzjkroyrBS/d6dYrYTujXW4PLCxiaBT8FApiUW7zfK2cF7yFFKwp0jB8u879mkMIqbmio16K2
1xvxuQrFh7yuIrui3HJ7RSuRBf4Iajm4hoRkxcIvZHmCzKH22U696HZNh25fV/TMzuVy+iM0QvEM
rwONtrT+a95xuNko5JJtA8kCyzz/sovvQjAZ4Tim2uAWKMMEUjO7Y/nXdGmzEea/iR+UJJhMvDYi
KkIuJXIwuiJT83WpORiR5Y3n9Op5wZ/KE5TPAvy010ZGmPyVuA1Ht01+x3FjS2TsVu+Y+9tHtRIE
Zy0RxVT/dM6X5ZVc9tWqRS/ATfSfhnDQ6OQkyb1qgSjutqAPsyMvrjFXa357qAacAMtOn6YIjRc2
4eRSDD+mhf+xm9L7UfknEmVHlh2pemv14fn2+t7lXJyVogE9pB0GjmPJRTv0mVDyUwa30SPbU58z
M9lRQNhw+LVdJNwycDsPk70j0LPAyQR5aIxuAagjFvZFrfxOxuKxLQy3T7KNM1sJGHMrDBakP3R6
S4q5XFSrKq6myc3Ctvptpknb2WDJzJfbW7fmgRDbwDdFdOfUFulqPSR6Hqna6IZBjeSvbhEzFE15
6mKifS418gYCfC1qzNS9/JeqNmXta49XGrW3PEOZXClLT2LhKoHws6vsyogPdTkdYFjdyENW/JGv
8lyqgluEVS7CVB21FhKngehOWrMPpGmfMc5YKp/0+pjK+0Hd0VHZMLmyp5iEhA6SWJ0QtTDZtFEt
wOOFYFcZHBor3QsDbF2/lXJjL1ccEno+iRFhiLL4qM3X4iIOjpNBZUdvRderJdS6xkj9lsN6eyj0
wDwKiZo8iZNXHm87zMoBzqV7oLCzWiy19YVRXQvrzJAnNxyezbo9eIkbS5pteRoPuMBmWPu2vbVF
XtqTF/bGxKy8XJ3cTrszkue+6feWfNSTh6JJNpa2Ekboqs/9AhC/BrWca1OZphlZPqajCy7nKNSg
VNNuX/Xexvjminvw0CBSzTAqrC2uQDOUTTaqxeiOgxTZoVc9M14YtZ3bFFu9sjVTf4QN4N4wSUsX
HpLGcRVmacb3pXDiJn4TVBTdtFremQyV3z6ntc27NLVw+twYZaWVMJVoL1Is2UR9b9oIViu+AP6L
to7GKc2kFNcHpPHIEZtoGF29zW1JfVJ/th39ddijtgpcK9GXsEuFeyZl5VO28Dr49VCtigmLsBXa
AohFefp9e7/eF0F4WJE4MfvMB2XG010vRkC1TBpUicX4xXMefvD8E8OuhXhX9f+fFTk07mPx422r
a6fEkApxadZFEpdpKD4J8XcgE+41YbQRez0pShzavt/+/SeZGUXq6pwXZD3LuxQpkeL3BqvDHXyv
hISO9661NZS8vokaJuYnHnYWV9bU+2rUBc4Jfa/dKPwTe9/7Q/iUOe1dJzyOW6iLleBHj2Dm/6RE
NxPRX59Z41O2MoRkcumY73wR8GNqC/AlRPJ9NY73gSLsb5/XygWex+NnkR1mYMCVXBv0xHwKkrqY
XBWlXBQ987cwoAHvMY15KCb5521r73ltmEMGMWWiNkZOgM1rc5bsB0Y71JNblmp/rxgo6g20uRwj
7vtTwQgLDPVRaYdo2bpxOCgntLWzJ91I9MoOR6tx43TaEkdZuYq0cklQgNFCGLCckpElpDbkpiER
agOR/BFWyK4stqb6VtIEJr9nVi70ksjF59Bz8S1tRNNXxbwnL/Ggv/AY9Hgxk5+JEUPOlYgA+5v4
Thnyjeu4EtDQP575kShAMeC3eBUKLXddN0bWpg+2V2e7boSIiVhdT7t2+rFxuqtrpP/OP9xLgs/1
Gr2h5Nhr1lgZjVvI4okhqFPp6R/H9meSPGneG4MfDwjDGNOuLNxS3MvMGZcpOYzvpNpLKgbiKVRi
+/bvWvNxamIGcDZCLQHj+mcFkz4xFNhOrqK8qPJD1Ee2Oj1Gf8/4hkg3VE3MkTGsDKPjIqb7Jrwr
ssbl1fs31Xo16MuWyUNe/aNJzacoVB3TevL0e8H7+ycRhv/ou8LkTDVq4Vs+qq4zPyeXuP5RInzs
k62ZnaNrv6tvgWYHEIDd3tH3B824HE0pPixQzbwD+Y8i9MEQ3U+uJmaPhBWabC0nWJxbGcR7fxcV
Ur9LtHEj733/cZnNQuWMc+nMZy2+aL0FGajRED305LOgHBvrdQo3ItT7AIwJgI8WvBdz+XuxlVWb
MOITYAK6nHEMd2OvQJrwyUItU+zyg/fXUEt8Zm6nMf9FzUZd5mqtkdSCpnJBxUSWT7lKd4+EPPgm
FeFGx/t9y/aPKfgnqFIihfPu1TBO6kD0ndziZ1Zmx1Rod61an6tmsJsy2ME6f6j9jBmXwB3qx74p
n9MJ5obEyVu/o6XbO2oibZzomiPhsCb3BRwU/7m+mjG1EWmmLHKl9Cuwf3s8tPS95FPtnxvqZhsp
5PtIzzONKwoQeIY2LOMTRffKi1WJHeg/d9MP5e/ze4YlmFqg8cQk1Dt2LljO9QzBTtEFoXuA0YV7
EbSfBCPcqDS+j+rYYQFA9ag6kJlc79pkopqjlKHoyoFsR1J7sKxwx8SEO/rBzrM2zmjt1gGIYTiR
J6dMn+TaWjVqqdaY865l0c5Lil1Bj2QYN8n25/B4XdhhVVCj8KQFD8SX8trOUGgVX0gefgLur4d2
r7RI0I0ZnOLlrg9+ZVb1Kg3FUx/7R0WABGOTz3Det1u/YOGN+GHm8bEkrDXRQQjq8xwBLN+6H+MD
SWwiNp8gGTmE3g4e5LhxBnELwba612iBs89ARaTlA8Rra7XvGvZALB5NGrK5dhaajQHXVRtQT/JJ
pEBCr+h6nzWhS4qm48Gr99+z6YURis3a5tq1JiVnHfNIG6i1axPirNzUFB4fJF1+EILpKfHi34yn
flLkk+d1H6EvMxAc2ChXrC2MlxuuyuWYy9PXViMh6eJejEW3iGsnqh4E+Qn5zY3bsLq0CyOLZAJq
CxroWiS6Q2d9Kvx2nw/dgelapzBlx4xlKKKNQ5rHx9tf3LXvEqkpfVIV3Beru15biIpgkPclJZ/q
o2580GGNVdQndjZCaHusPt+2traTTDZQzaWTQL9pcRHkpBhppWDNaoYvteC7wlCfUUm5+w9m5nSY
tgVAymXjdyxVHV4k4pgmU9gJfIRXPlsEmNtW3qd/81g6MgB06GiNLBuwVpuVNVhb0TXD0wjsv1Oe
DMrgXbxRdlnbNPgDYEXgvWgxd3N9RJWn+FFVd0T/qHLUAIouP7Cl6Mffr+bSyuJoqkxJyzboRbd/
buvf0kzMeJS3gOBrHxgCMOVMxjPoHcxLvXisCJxLMY6KyJDQY8ZfV9vaGXzH6sb9dkF/5as8i0Yi
DcLNpa65eBNmg8zbcxA6d4KuzW3gXbcjGLpeb+/b+3FqSpnIaMPURliipbS4uPx2sYpGr3PL1C2N
L3128HIom86m/FWQPlXlzovux9/qB3gh08wNmepOxrP5Ggr3wQmNOzW2PUf9obS7Ojnc/mkrr+Lr
n7b4wkaxlXlmwE9rGBadHno/spV8Z1j7TLkLoCT72sfPqnIK3nCo26b/BPvFJ+9qVxaROuZIlL7D
dJXfheKd4h21jGqNLUv3Wn1Ko88qjLNfBPj2R+/gpU74MRc+FAem+Sshsa2XSadA4Z/j06TuZet3
Ix8r/VxNDz7/cm7Lh+Ateil8O2vKUy3cZybzc5PtZRtX/M9U8a1lLHzINPquUjqrc2tGD8N7WOVN
T7Ll/q2RdDumOGkYdsR7sw0OU+8EiLc91Gl+8IWXMDrGoASj/M4cvmhFcKe6mv9FKj9k2U5TM7sp
VIYSdskUO1qLZtlbJPxT974dMtgbbXxb/hTUby1j8WnWg8GwysHvXTX7QK17gPMK0T7dP83z/5Pd
Oflb8DO1qzvD201EmDaz4yctd3ROoXQTWr7BKTQeBSf2P4/mDrrPpgt2cfQpF51Sd5un8Hm48+/l
vQpJjdXu2TSbY6nupfQ1P+QfhMGRxyf12bSe0+gtFh4HiDTt/nX4VEp2GD91j3ps57I9MHkhn0Xv
yUp3EA5YwcZGrLTSuRE06qE/RqeDWbvrAFSMplAPPDlcSD/AkoxpvdercrpLyxzi0CGT3ShPUttX
9KdkTPuPad1CpjWMW7N+fybvr09ElkimJfIY2qeQ71//ECnpyrbrw96dcBfAPY6kdR87SkRVKztT
1bjm7xKJz4q+YF5K+8TS94p4Z43fEFKzo17ZD5o98sZqbAF+pQTJX2hSTnP5JQlQ/hUh4xOc5tjq
1cmci2GMKpmp29T6SdziRtpcy2JT5TaXy8IKAMwI9/CnG1+0k8C1yJ8U148RYDYBd+2H4QQdYIig
VhrA/Ug1P7+LpafoSTFsVTiF+7A75rHjybsu/5UfgnsKDIbynLc2YdzekilaCY3sP2gK8gMKlDwP
rvc/VAJy5STtXY9h2RIm8VQ+NiaYxdyZa3SC9Gh1074Z06+tcq4L/2HSg63yyp/xwHdOAMgZknFy
WlKw6x9hRlUkpm3U08McnwRR+ACrCXptwYc81u4zWEULuQK4RqTJqbKN8k4sHc9LjrlsvbTm9Bp0
40+e2A9BZSKB2NUPXemdqEW+IMHEvjuhpOx8JjyEgwVpdDb1+0Y5KKZrtC99BhTO0B1f2Lhi77Mi
NhbsAcMlskUbePHNKUSlSxMz6120wUHdRLs87agQ7j0Khbe/MX9y03fbd2FqcYeKSlLLyq96Prv6
S+VnjDbRJc31Z2an3xQt3CWZAOYP2WhlfOj65EsXF7vspQl+J3VjM5N/6kzRbpXvfXWvpKoja8NR
Tk8bv/J9GsKGzH0z8gPK/Uv9as/vzLwOpt6Fe904jEJ3yDKp3qW+ru8yAYGWXPAewQsSlmMo5gX0
ORu1i3ZCPVp2mWSSM9WCyt1o20NJC/OgMqx7DvyMEd0hy/ZhadoEspTn46Tzamj0Qy2rzcvtZbwn
gGaeBlouZCfmCMpk7bWvAnplbtmqezeHWsqQoZZqYSMTcu1Onbpjrd2Z5nEYv6uCYwUPcCUfTMvO
JHhQpfGuINno4+9yucXA/v7RBLc7Yz6MujGKDsLh+kfJALLmre3d3vReMuvY5M+Srx7aOj0BhCo7
N5iajaRq5TgxyTiODj/vzMF9bXIomcqyYhGTceVM0T0kVRtJx+qiUACfqeuRylwKshSN0QtNAvIx
4xsdBMdGfjTkxKm7Y0Inpb3Pxw1M3spXkW2k4DPPmFLPXoLyKksY+mRgTZJxivLoRHbyoD364mP9
s/rUJd7B3xLEmMPr4upC3TQTBAKlokuy2MXWV2OoaqXeNQvPTsdvliccwvRFCbq7Nv3WbRXQVoLS
lblFoB1ldSzjkQV2qKfl6C/7vwzhDCfHhnO8f6rN0nf/LmsJBczKwcpVY+wp9Jy69rEeMLjVdVi1
wbQZFS2QSoxuXDugMIQZQqq4B3C5+6TGMRCryrYw5+s+MaNgxXlChGHEazMNk5Uxs4MshTS8k6dT
+8XS8r2RuWaMoroIerP4Cl+C06vexgX4g91Zesc8vApme0bpLZOjZGrqovE0votl8Kwmx1r/bCTd
Uc3Ok/ikoWna+j8q1VYjJuFlVDPRBfHdtj721cdx/nHWV9E6+Orp7wmijLnRQwea/vDcx18EQS/M
O+ihEgB84UvR/yNM38b+0+1Au3a8oH4YXQS3+l7WUhQywy8kTIzD91p+HPKjajzfNrEWYC5NLI5W
Y+yaD088AN57NazY1iPhOCX0I/RjJd7Vzenvx+XnfaPOO/c/IOJewjtrJe2NqEkBkaY9sxLlkzT8
CITukVmv4+21rW4fFXK4dmByAeR57bZy5KmNHGNJg8jsMRE0WyqyjcRj3p+le4LKoq+CaB2esPCC
OJuSULeywe3h1Ov3NOyctPwYtx9uL2XDzB8IwUWxJBWHrM11zHTmSaheu+lpUh/Hzbfh7cX8mbW5
sDL6OcPNbcli9C/icAwCyY6rASKZjUs9h9j3mzaTqAAZoS+1+FSnBvw0Ho8vd7AiOoePkl5uHMv8
F95b4G8j2gPGa6kFkfqCrlZaMbgmoAb9U+q/lh+gb7E3q1ir8YmpI2awwbHD1bJYC8zxctlRwqQv
ykva8s+islPqu+hpUETHROzWHJ8z685PPgf6DysIbCs+eP1d2PyM/eyzn71FQ/fYjMpp3MJ5rF7t
i1+2eNaUDPTlatHiM9VnVRZsJdlPhi3/zMJnf5bjHDf2/P0o1nyz/2dw+cWTPBVNMPRi3Ki8Sz5U
ow/o6LNeHfzuYyX9KpNvndRBS//cbJaYVh3qwvIihWjQuQ+9Xhxc38ylXSkMoKk8QdnIjVYv4YUV
Bae7uB6hLCVIrvYDQxenSralbj7Me3Ur6q9+bi/3cV7thR1tzOPYb3Ep0v/uTu6+puJTK6Hy6tlK
oc+1kVx4UpAPvx1j1sIlAEwYAslnddru12ZTrwoixMIGNx/h1B6OHYp1/fjyH4zQzAcNxGAZlq6N
DKhtZlGt8EmT761CcsrmWUYW+P9mZHEng5zZCc2TBzdRPvmtaYv6XZNtLGTN5bSLhSxuV1SoqArL
2DC9Vy/6IcDke3sR7+mYuU4zPgAMExUBHlTXW9Wbptk3hgSxYPjGWAkFa+++MUqnTbWdWTP6U/9m
ji0bX4uyonQuMsFetfbof934HSuxlE7z/CvIdSzgide/o/J8tYkMlSNLQsT+Ok0pvptmGNxH8pig
1JRo+miHvUhRV0rE9NULChUwdCRJw11cGdapA1qX7AS1FGPm7VLzXtOy4YxUUutTpi22eo9rv5dn
xJwS483vMAhmZCZC03Myag2yLWtT4WdelskR3ZnRyTwtcI1JEY63d2nV6OzPEGsCMlg+mwZ5EENI
bwa37N7k/rtV35WFyrftV6G+3ra0ck1n6CNJP7NwszLe9XF00NMlfYKleFDUnVoG+imSKxRkm9ba
yDpWFgXNEMQxkAoAi12evK8UQquK9IGgvxPLGDzVdIaX1BMeRj39eHtZK69AmkBUitCoBfWzBHWO
VqV66CTQWO3EzyS9lDqtxxkSo+SPYjTtwGVvpL4r4RwUBazIM1Aa3U55sZG83kBkSqKbVZZ/SKfY
2pnw+961zPbVULxteMiquXkjyeWBrS2TqyAzs7zPRPqdzEIrvD+FRj3GovnbN6qtALhycLM+F/13
BdTlu8n20Eyhle0TyVVzD4KGygmGyUE+7qCr08eq2Xogrp0dgzkwyOCSxNZFUC+LwNAbWrCM5kyH
cDw1dWXtwkjYm75xXxvZl/L/kXZevZEjyRb+RQTozStZRhJLLdNGPf1CtJHoveevvx91gbsqFm8R
PTsPiwF2oKjMDGaGOXGOLr1ed5e13ZznBdhJOqFMfi8Oz/BF0UtN0Y3flFR5S5sSxq3faBm//Qs7
HBkVJQn45rIn3oSVASl+K7lZ/DVTY2dy+0ay67/Xk6eQNk8m4h+MQtCNOF+PJJdaFjcdE7R58N2w
ikM/aTvm2jeccAVrPKP3gLcBM1aIWBdHlddxrVNtlFxZKKYnTUubXUpUepAGadibVmfsx6GpX00r
EqAi6PzbTjO3xnlXvHNWGZhnq7R5QmHxdLZyPPihIEuuSXuoibtDYhYH0/fvG0veB/Gf6ye4Fk6d
mVu8o5KKaBYMXpJrRCL6ydqxMMqdOvziCrWS+KjzAOlIxQ2ZfgjgSt94xue/vshEsA7VER0GGtBL
foJhlLwyY9DezaXcNjyevMk79pZJu/K+KI6JqP5JhGIDhLbyQfJeM54x4yrgJFw08E0IGGp2X3LT
LPgCKX/2knXKrSB+ybXkoOjFBihm7UA1mhZgrjGoLb9/U8oCz+pomDEntMsimrtecQrL+JDWPpzv
mreBTVtbHrEXKLuZZ1Fc0hPI8SSLuZ7Krh84k0hBiFq/X953Puwc1SmiqHfdhVbXB5Mc8RhkNxdJ
fjOOrZ43nezmU2vPjBbWSUvCm5SuaCpvzXqt3GxgSP7P2DLV16d+MEujlt22A63SSaUbZeQzaRgG
j023RSm9EsYyUw5MC1ChzmT94hEM9ESODSSQQSkwvUbUTMMawqfd9Q1ctwI4HK/kkV/eOmJcey3C
NrJb9w19lVB/07NwS/H4ku5ubkbAYzNbgE/inW73Q94EqGNqG7XlmFBaK+yqiabHTKzGR1Lzek9W
QOadanu/QIig8CD4FXJ4X6IBNt1g4FEO/FK5K8RJt3latpiLL9lm3n8dbIQzTwPj7otbzwyHqSrl
XnaDYGJUUIaQ0DrGunXbo5yZJq6npT/bsHXr6kk0j1lp2P70rUqPkPcyELcB1F3zaCZ20UAklIQY
cHEnCoIYpYLGBUGru61/WinD1fnRQ2VGjzdMrZ09nW00UeEvkGFTOH/ZAn/S6lwWJBcQcnsT42tO
EgOxvO5ha/1TnTofH+h7vrScEkuyqki71sfFUoiv8klWb3ov6G60ge0NzUx8nkhjdrnpv+Qe56yB
bzoC/7yFIvSLrurtbWv2w6EaDWkvNWV5GOTJd6q+UxyVv2xHlQdKJoMp0mwS+TD2Xr6rPSnZmybI
HbQM9ZtOKzQ7y0pp1/TICipxeht0kse2it/rdlAPcZsG++vrXrsKTWi93qmq0T5dfL+lkcddP6my
W3pRcNOaoueqRRH/VoP6nz6lWqhLlbkbkkrZCIxWDVP2nPGX9KaW2WkQW0re+JbsToJ+qCA3yYLs
UNRoVsEVofjjXZ5IG5nPmifRZwP+RuhCbW8RIwnMEA+BmihuQMRr++HdUAMxuL6fa1k3xOyzOiSx
CfjthZE6U4cB+DV+hNo3QKkIItB+r4kvZrRHBdvOLTKSb5Eo2En0BiRmw/za7W9xQcKuQjmRxsf5
1zLkHq9b78muIJgTEAS1evGS0pgcFaa82zQv+kMn6tN+MiUacr5QHkrfyO9yXzV3mlV+zgRo0nSp
ifd9mFWnehPjtpJ+woANPgFsL5Qzy2sstARRl4VIcaXCnJ5zQDF7WWm0Y670W/X7NRf7j6mLUYx4
HDNLSXzFnZS9jtiirt5asgdmLr/l3TrJWyq1awXMD2sjCj7f/D4e9UqOWVurFndj2d2PqXjohfIT
ecUhIscuZFdSkoOgj07Ql2gd/bx+/Ksrfgc1z+x6iBGe/wDAKR3qfqFC6cLMmZiovxeiuJON6Ueh
w6wQTf4xC7eaiGsv05xyIxRNlwRQ/KKioIveIPgRuVSo3MWDefQ031FH+ZM1/Wle/KeyoaI93PtG
4SLPtJv4IaXRH0dYF6otIqO1NxxpHd4JnkmmypbldM+3UCGbyFyNGcWgffFqwS1D3Qn3SfdpbEVb
LsQ7sXjw9ZsqfdYz79E3f4iev3G7rbyPPNdMtHEGDPobiy0JDL9OFLWXXC//xEk/doG3HycPGOJr
zBzE9VNfPYCZZJO5o/lBXiLys6Ev+8KbEyLCZU2C4i8bj2YRv/S6BsAQxGSxC5tkn8gt0bRrGP4u
S/2noaofw6zZC5ul4LWcyYBIQYeOggFR0ODnjtiNepDmAllLJZbfJvlroHq2l6SfrS7dayPc04Pp
25Y/3DbKi5xtIQLWdh8qjLnKRYsITzi33sa63lqUit1OEA7peCfV8T5Dk5QGq2Q9b2z+yqtC9YeA
DJntuVu0eEEjjsNMilh2VaWjpj86DJDawZ+nqAKGmto9QrJ6MzpjEziMUJfe08i40vXfsPYTZj4f
auK0RGFCOl+vpbdRrLYWTu+bzQ6Od8+xjMQ/XLfyPpuwSEWBHhEs0HgF2bGsUYKdC5kQDYn1O+8o
+b8kQ/uiUDrWK3r5SnCXD5XbeTv03G7FMrM9ipntdCiK4i0YpaPFrZD0oRP6f/Ksc4YpvZWK4NiV
4m3kb3UILy9CClczbS9ZMyQly6w5UQuYimOSoKZqe4L1fel/DZt9rdyKHrpTxuv1rVkxRwjDWBDj
hib99oUPKHS9pWogNi/8bm56WKVdaTcV+V3YIWXRzL0svd9StVsBHnLD0QenhkUli+rP+blLVpBx
/Uiym/jgsPVfKXJJqbWztAjt5Dsddqfpd1L+URlaSFGLjputSsz/8ws0MhKmr+hhL148AOGW0DOa
jK5RHzn1lDNW6Z1a0XsbzV+p9BYI0We/h7RCqF+9UObtzZxu6I7Xt/+yRjLvA/OWIAUtqGIW3/sQ
JJlPMV929a+pZuwD4HdjemhRPGkt7aaMn8atsHnlgjs3ubjgsyr3U3SVZSAtLVDUWCkPxjQpz3IT
9XtzNNKdGqnZn1pt00OVKInTpKFpC23x99NY5z9kDgg/JK05qiUhF63sWkIkHIYkKB9Ha0oOatWJ
T9e3eeUCwBZdJWYT+Pw58XNbukBFL9dZdBWoh0hVAT+p4bfI2mWd5gj1Q2g9QVqZo/5eeAC+czAT
9vSt0R3de0iHgzn8NmgwQaYJEncGaUPXdv0XrryE579wsRu+H8RN1chUdnLvjwo42G8OioXWFphX
b7grks+ypB5C8cUzb1PoDnPHlz6F1mS30tZPWXVKUKsU0gkCxCV6JCgSq0FGXnZFpe7tvn9AU33q
T1Vh2pEm3crmnzIqbqT8OGgoRDaHSvoyhuWxCQwCt8MICCl2TH+jBf2ORT6/wxXiNCpRKLjNElKL
IyzlosyFghyobrvkizyG9T7zu2EnjtM900HCw6RFCKYC3HyOutriOsnEvd9IT1ACJDaMJP8YbdPv
LE83nTIPkl1omRCiW/VP/iMXskoRhSj5u9QYMc3GJHvKYzn91DZJuxtoGjvqlI63XVtvKaSu7TZI
fG0OtubxmUXeMz/AetcJ73ls39kUecanXLIqx1RzwclN/VGxfCOzc1GybIOi9O665629AMxUzeXo
uXi0ZEpT4ZiUlQn7eqfuShom4C3NIrQZgBBG3a6sdAvxvYKihS2Nmj/AIR59znPxNRqC4ZVBprip
3jL10YnV5wF88K4Nk+C3lhnjSVG7EXKdGpZpLRdjp5iUkx9L1Y2chOOuqnzrZ180kuOHZfJq5bDj
ZUkZnITSUza+hvm7W7gdDzGpN/Qk8wDV4p2gYJ9EpdQpruhPx1KVoawrW3nXDnHryEAv/rpmBD0O
3o1gNMNhxKHnW5MNnRS1zI/SI/suqyG9wL9/cejG0t0DsgUPzxKB1IV+pfpJr7peVjOdUO5K07QV
/UkPPcdP2psktuuX6x52GdRCyIE00CyWBVh4idXM07wziiZSXQSktZtUEaP7pGU2RglMyRHbKNoX
rb6lPL/S7wGTZMI9Nc++E2EsdlLnEmvUJNTcasq/6756WyrBFy+0bqa2fQAU7fvDsZ7CO+RPNq6q
lS+KTI4GK1kUJYFlIWWwMqvUOlN1rUpmRkidgn2Ua8Pe6gb9EMYCmK9OCF+rzK82Dne+AxfOOj9y
CMHSlCSoW0RznqG3pkdO5yadxbhEiq9+q8aNx/QyZkdNgpxhxvjyXSxhjGYhUaqhGO3GlRDt/TE0
bEsoFfu606xtIn0O6uag7OkOLq77IRXyKBo1zRWbzu3hITeCn4N3G/jBvmBYrqinz9cNrngpoQF9
DuCS8GEuqXa5oOu2yFN9Bp1k6UGMjyGQ/tFPnSweNmq2a7aosxkSNXGNEZF58R9CH3ko/ZaivM4M
inwMUXSVSgkOWOGooE1sBd+vr2ztU3gPfHR15twAGnhurpXqkpY7AiroNKnTHUx6WXjMcyWw5fip
a82Tpe4Yqnaum708QXhq2FGw9AwIQ9tybrUqQcpoo2e4qdfv/UzqANAQSFt6ZYtDv9MVdM2tatgS
P7p0T8xqyKoRwTDktiQcqq1gyknkTFeu4vFQSCDW4si/vb62lWrNuZXFEzYKYEZyNTPdtgy+Kz7E
61L4zPew88z8oNQeULzysX9RfIbWAhfMJ2QVf7oo3BfDxjd/6Uv8Eq5XyicQ31HAPd9mQygjQWx9
0y2YwEzDe+qzxci8GGODgb9xpJeP4bmtOZb54LeeVZedzrXtZkH0OJkD+SkTeclDgfD5xve/4rSz
LWqBxCYMLy+5wRj9UEutqkwondhSoQt/hnE9OGJcxLvWr2jt5pV856f6ACmHYdzrZdy/XD/lNVdS
iIgoxYDXBqBzvtwhzplo7msTzowOLF3T9MAQVXXjAFdXClMoM/q4K0yvC19i3lVFeL01XT/6PBSF
HaSQXCsPaZmBbUuPkVfak48czBYbz9ppUg2BsIVEXAPkcb482YC2qfDZ4bxMy1u6r8OT5ov3RjCI
94reixvfzJo5VeN+fWfXv1BLjYXayrp4Mt8fJ0F46KsfYUAeIW1VF9aO7aOhxStoDUo+luVoul1a
OOSSkbkFsl6zwFnNQxAw3tALOt+50Kz6dEx0001jr3GAGlVOIUEyfN39Ll9zMFh09Ritp+1zwdXZ
NXo7VFVtuEjS5YPojAhhJlu82ltGFm9DEVsQpIWN4UawRNSdOLMx/9dGlieitJnpFS0rSXxHLj6B
jtmFW53dlZVQNCWrmIl0ZHQvzw/FkkgH5RF+oDH0b/rEY24mdkq12l0/lZVnjcicb4YS3ftU0LmZ
Su57LRRS0dWZuLH8/KFgQF/dVYn6Mo+P6PWwAWlZ+W6YkAZfDxSWb2epSjlmUzpx9YAPNI669sVw
cqWyrWgjaF3bPaZT4FYi/LnkIcpEf2jHdBJd4rHuxgyTXcwQziEY/h5sjf4f18D/IhCJJM/3z0Cz
RGxk9i/S8h+VXjpZYD12Vb9xq66thz7dzAfIDXJRWQOWpMu5hxklzu3AuA+iz6329e9dYR4UnGsk
+II6XxMfnsOgiMVCtWrRTcvGHit4G7p9V7x22YvZ2Fs9wfk2Po/toTGfoYbKXDglvj43lhFog47B
DfxPjXfflPmu1HVY4e629LNXLjco02f6VK4dcvTZHz+sKpL9SYyMRnQF/ZfqvfX5X6e4LOTD3188
O7UkQ+jc8/en8ZOZ//x3f5+AgTbtHH++P7cffr8CLW+ilzDFtEjgcmkyexhb1c31o19zrxlHNlOr
kUsvQ4NSS4OqiIDQxvlropTOQM9cyn5fN7J65B+MLO5mD60R+vwyK+lC1LG7B/zY14KfivgjhyTj
urG1a+bjihZ3tFz7ftw1oHSBWh0V+Wc2tHasxzttCzC+doFyRWs80e8Mswv/UkYdtUqOzoX0JWco
/tswPauY1A/pVj686sozhhVWPj6ZJRmXB+OrpdQWd3VNz2ey9X/BfvnOwIWf0bdlCn9xRKrWS5Pe
4sxZmv6UG/VZHMs7pGcSf2uqdu18KNjM9bJZBWPZog8EbTICWluurhxS1dZK8io7Rwfpuhusnc58
O9MEhT6M1sP5128CqglSIh9Xay27/dQgqkHdUUIKWxQDu1c3gsK174h+5wxEJ3ehbHJurgjjIFfI
hV3DEx4iepH8N/s8/uf6olbwDe9IP14bUnu6uoubOo0Ab2hGOPdVy/sM/Z4QdmjmSsxDo93pVms3
oW9LVfvc5P5pEJMdFLLXf8LavsLTb82ikvQ7l/xVHjMYYQUvtTvCVqK233LzcRaaFkcofXZ58vTf
WVu45aQXOnrJKdCzNLArtdjXvtjbVGpM/wAh7x5kQ74Rra5dVtQWkFCeSwwAiM5PUszipJIajTDF
O6rMBJl9d4SzaGaO7sAc//36IDomM8QfQG4sAnCk8eKO4Xl4ugqOcbDclmKC6Y876I0BZ9lauIVm
Xl3eTP1Aq5rK3tKiHvmKNOQ4qgxiUE5RPsxKW0lvqGQSZG71xVe6dLz1oF4Y5ZlFP5bo+3QKc0uL
aUwMhOVAYPg2VKcxv/SStBtV2VaRX6z3Xfi7aTccdW2hXJnkhYgFsdxF0stz18p1X0lzsWiCGzL3
f/e64AzjkVjwcP0Y177+mePWgDVjHlZdPAVS0Cnt6GNLL729F2vfsrJwmjrdcM11M4ig0cCB5GYZ
0cx6IGMsMcpg5U9Ka9ecXp8UG0bW7mcOambf5u4kjT/3f6pdpUCUKLm9Xzp9fPRhaK/Mx2nYgICv
vGmQJYEEnEk8LzngM72ACGUO1CEJnuyB/syNnNfy/vrJrKxm/obnkgR1CQYWzlczqdI45NkArV+b
DntfUeu9Mkl25w9QoRbCxnW1ckAkHpSwALK+A8DPreV9rilBT6CjRp8j436qn4vpeH1B6yZgisCz
IRZYPp8e2UzrtTyfCQgbW/T1+wylPyco643z2TK0eEAHs46LksW6evHWhm4RPI3aRgS9aoLS+1ya
Qk9hWapuaHLK4byWccqYsr7jcbGzrQ1b9TPmZaAPoEh9MZaWCqEQBn0guYrkNffpaKm3tMlerp/K
qpvNAzGqwjUgiovN6kGla7FUSG6i9s2u8LTYEVTNu2kmBghDC7ThdXtr9+ocCkLxwrjRJWp4qq1e
y9tMcsWpbG97QZh2qlZGDnUYkUKOEOyNMNWOUlzi6F0EGFqSi10n9FsAlLWVz1VNKJNhcKW+eO7y
jRUSkAgR8QAy4L58X1vety7b6UL7fH3J85e6yBuh1poxNjQW6ekvQp+BmnFn9KXkgoWxteLGG3mQ
UfgwiuKgql+vG1uJcuauLnguZVa8X4r3Fn4/DmLN9uYpEziuYAIc1H9MbbEzlW+tuXFtrO0htzm3
E4i9GS212MMm4pZMWVon2YLxq0h/9Bpiwdm/+Nw+mFmGbklvMdHX8/TX5kunV44Y/EytjaWsnRLh
DMRDMyUobGznS5kss+zgN+MlVAr0Xeop26uoPd4S/rROhhDXw4TiyP76ac37c+YaIKyIZEDe0fun
abJwjTqMRCbDTMuVp8mWPf+297vvTXsYLOu2Uws7nP70cfDtutGLy4sSxnyr8EQCuAF2e75SsQrV
rupkwRXS/EEobyF/e7a0eoMu9rKoPpsBSTd3uudkZhmOJkUqWKonuEla7iTri/5HLe0ScD7zHv6h
DcvbIdso1K2sjJuMbhcyiADll7lgFk/AlFUxOMVAJlBQbroJObgNR9kyslgX/M6yksLoi+RmbeuU
Z3D6YuMJW9s8OrigohmPooKyVJzrwsQSM4OV9Nkn6q229mIZ/yTDwR/umvzNT0eU5/7eLeaaKjA4
dPuYbJ3X/aFqU+pqkTfpFJxmOczQqmzGspyh2/iUL24Mcj+6HRBfzsUHntBzK70fUKZv9OBEiOUI
YmwXyIlJKNx1b9e9/OJ7Pje0jKLFzNSFWlaCUxd5JCYvaXjyIBYC5ihuITouPYIsnamQGUbImi4u
eOg+cr3S0lOI25XTsUngT/3rO5A//NHI4ni6WiV5nTAiBN6daGFBqA+Igl/ftdWlMLQ5RzVINizh
kN6oRV0XqelpMn+qQ+1kyV0WbJzMZet2XsoHI4ulwNkaU8pR0pPhA5BI+32XGruqiL+PZndvRalk
915ly626D0ZQR0rVwp5UnsAlOUNVAM/fSi3XVq3P6c+7yB21lXOnVCdUeQIpCE+D9aMSLWf+vkrG
Zf9+bz9akRZW4sBCSjQMT5X+VasLO5U+t/KWDs/WUhZRzazXW4SzEct/DsXCkcZmp4X+xv30Tr9w
/nBRPKRXSpMfx6emcr6WWg7DvErF9FR3aDmawc2I6kus2nRMzTa+F9tin6MxxqjlScpfQv1VSapD
V6cHCSxZnLxysDdird7KYWFPVb+7vtOXlwypE+06fiF1R8Z0z3+dJQZ9AZAjPxVqDYwPmb9DK+mw
OzcQ7Y5KGx6v27uI1OkRfrS3OFkD1WIpNoL8VII/UKd657X/pYXFscZJC4VkH+enIfYdXX8Nt+LG
y0jkfAmLV60TvTHQNJZAH6hrZw4V7Aivkv5U5fqOctJeHzbi4q1dWwY/cUy0XyT5Sck1OKjvO0Pc
2LWVj+HsXBYXjdXnVd566Ky00nGYLCQs77Q43IASrRqBOldHUYeywHIMctTCwE+GIj+N1KIdGl7f
u4I7xMuq17/3svltJnvig6Mbee7VcYh6iDGV+SkNppnFPAzVT8xNbKEhVj4eg6dZQUKG2gMMHudm
6gbm7JBY4IREa1qIT2Uuvqn1LcjOrfb6igOwZ4x6wL1JVXY5cJX1DLR1epafrCnLXU8P5IMV1t+u
79rK8cwNHDgnqInOnInnyxHBURdqquanSPTr20Gq/F/QjEZ2Q81j6/Jd27qPthZb16OPQT0NW+H0
VSyrW037Z+AlUyHPvb6olfhw7hRRfOCOowG6pMdpuhHOzE7n20GPOOEddaa4PRZV5ShKsuvE1MlL
/yEJdHgUH6/bXrkpzkwvNpRMHAFE2cLfZ/lNvFLeJQRwQb5vkj9WVNkI/J3QZN6q368eJNKLDDwS
YlFzPj9IT5GZaO5wf7E3d17xtY0CmCyMbquMvuaVZLSUKZn+ol65WB/oKhSJ2hGHaQL1TsnzYTdu
K41fhqccIAwyM84RTfOl78tmpcWq5xeEHDQhhNQdjPYTZYTfIVNStqXKG+nY6u6BZsZVIOWAp+B8
95S8VTPF4NTMEOmveJzyvZBU5iEX0Vi67iBrG4g45lxU1mdS5GVsELeaXilxcbJK71jLNVNUntbS
kL9uZm1FYBj4rgFuAfJdZBJUk1N+QV6cavNxRDw9ILSvEZy9bmVlMWSTM84EUAbZ2HyOH7KiJkzM
SSmb4qSKR1kSsfAvghUyZeIoeNYYLF++H0GDsE9QdeUpDotHM0/cPJheVTl41TLlr99DhqdBgRPq
QipEq+h8MW2Sxplkhekpin4K+QsSzqrxdH2/Lk/l3MTi8Ju07dsuj9ITzYuhC21QwlL29bqNyxsI
G6CEqXLBcXzB+TIFodehSJCeUC+49XS3DL6W/b3pP6N4JqKNJP61pwHt5DuFiYnKEHt3vm1yzD9U
CtNTUUMm7utuEt6rzMVeX9XlzvG2awziMgTybujcihnlvi5kQ3oaBnU/jM+dmu02CwuXW4cRBIDR
sKWywMN7bqQsudRKnSyyLycnH9A8QJVh6t7CYHCY4smPdb7F0HX5KJ6bXNynzSg3RtuRUkaa4Ej9
NwOoDgfVb9UiV/fPQgUJSmowgcv3AXRBqA+ijJ1e3adA7y0GSjeBdCurof1IF5lgj36JtvDvseBx
iHUjPclF4iADRoqRkp2KnzeP6vLm4fb8YGlxv41TKhaNhiWrfQmHe6vfIny4NAAsQ+HCYegIVc9l
tUw2BYnKxeihGHSDqPthDLcwOpebNYPrZwQYlVUQYItHJ84CRSrq3HIRat3HwjeUPJnhy+4yudj4
RC+n92ZABggGxuaB15PLnDv2OElFpSilR7v2T9bsLPEb9eLDZHi2jE7zJN90wh1TdII5/ipIi4vm
5Fe3ShPuEVv42+/4XeuS6ip0MHAkLhZdRFY7Kd0EGcpo9qfC6OC+7annVpa4JepwiaogDcARmSSi
Aq+jhn6+6qCKAMDFjUfRujkW5msTRHulyW8GQb4b0uRRR+CkHGu7S36FxfQ1l6O/Tn5m2MhcTEZ3
k/nOxYvSQ8RSkxgIbqF0O1k5hf7XDHml6zs6/5HzYgPLZPKQsIW3mNbG+SqH3FKUvqGUV6rewYJK
mdvRH63DGPxANeO6rctbBHj0XLGe+5SQYS0uSFOrSqXo/PAEo9OvxPiRSU9xpn27bmTly+MC4Qnj
7WJGaEmBhF5bE5da7J/CoWx3U2fIjLarW/3wlW2ziCwB3IBXYux2sRQ5actppAoK5Oae4ftPSv0p
Up+ktLtTx1/XFzTfeucnRKJIJw1JPah1aVeen5CcBnAUeAJVJ7PbpQEMpNPRU+oDqjdOUrxtCjBe
nhL2mNacT4kvbEns1AaEslNghSfVG2/UYDppheBazEtfX9ZyB+cyKLk244Cz2CP/er6sUB0mI4xb
KnZhirBaLZQ7xUyzg5gLxLSwijkRu/GXnxSDJFQRgBmDL+B/32WOPkScaeQnKolbdKqzO0H6OrcX
mrfr61r6HyZmXYOZn49210UHqPZCI5PjMD4FRutDb+p/9rV0a/7vcvPQVpspJXB0dDiX/YSwNyMr
Hpv45AGVMenheoa8H7v+dx56SEdtefvSJeY1MesEcwugDINlLc6qUzJRg0LnZNTUGyObSlxo/HN9
35bR07sNtHNmYSFcfdm8MFozjCpriE8ZGuMjhP6gZ/XhkSFZe2i/pJXdVT/+3iJzarwlhJ0kVYuy
3ATHX1qYcXIqKul31YbTY5Sr/YPJxb4r6yq6DTx9PA5lXx/jst4iQ1l+1vN6eVUg7iDjZxR94f8w
/4tVJUbJSbUYjI4a86Zote+N2e/afjgq091m0LO2w2CR4Kvk64Zpa/GgDVWjhjIsLydzkusd82uK
4/XNQRVLw06EOHK0RMn3aSUi18KQ+cb3fhFFsGDyYwCKXGOUv5YQOqEVWnPQEgQ+WpNgNSyro4ZG
GnKXlCiNui+OYlOU+1gu2hupsKLB9ofIus2GoVXsTM/GPbTa3XPeeIkbplX+nKRi+HjdJVY+XgY/
jRmy+Y49Wdy1na95UapIyWlIjHifCGr1I9GEaqNecEHP8b4Vs64Lk/FgtpbTu7DFZKZUmsnJ+5oX
b9EDuKr8qH+BA8u7j2WnGJziVRFurq9t5c6YsbWAqwhn+MQWH7GleKY8SRx/Ib1V3WvwSRbu0s/R
1+tWVtz6zMoiQlNbI09pXiSnOHN9gqO4sCXjC7QnpZbY4habg754G/93I/+zpsUnrCkNSiqRkpya
VBucXq58SBE0ce8lCtShdePvrq9u5SKkqc9cOZ8ubALL4KLz4xgQipycxhyiLN77u1TdaOKuHRPL
gtBjHsjnr53ftVoStzVfUHLK2yJw0Ay27kmKgrtMSozHXE5QjKu2Is21QwNNwGVIWE3BeGGTyk7Y
xCn+2HqP496yJ1uafgflW/R6fftWbiDYzanHkLGo1JUWdkYzKEWjIg2vO4HJMt9Xn9EtqO8LLyv3
Yy9ot1Qog09jLvwCnbfV51m1PpPwzTkzo+sLZxFiZi3hW0hP5RAfIFsf7aL8xyjBgVb7DvWVqQ5+
ZPGGx6x5KME1dUGLEhYB/flx9mpfgpfTqTx4SNTTyIPv3Ks+m/vrO7vmmLzQaBQTzMNwNv//HwKb
LNSQFKswkzR3NSwHin9fbPWW33HkHyPR+WtDQhoszZwvgJ48NxJ2vtpbaZGdxuIxDFF49EUH4syo
flJEW8ygO8oPaUtT+UflIVpZPOQWpPLWvtJ9u4+QhPEUQJaN4WRD+FD336XgxuuCu2LayljXduPj
D52/sQ+70Rb8/C6qs5MCryBdUXtSDlOcbuz55dGSZED0YcxjC/DbL7xZbMuxH2OANnL3NX5WyIUn
KbmBUHTrubhczkwsz6sAaRoz9cvPsylbQFqFmJ0GdHElSDoE6VfZRrY45c48ea71AEqa4KsUfzZF
gfw7BgqH5GurHQLhz3VHW3nGZy5oJObxWuKmZRKX9UxqjLoHIKM6tNne+5SgyTf9CdM7Hu5D0PQ3
6STHjPi65vCn0MKnUqmcUX/rw8P1X3J5afFDCH3Z/jmUXwomlEMVlVCfZacyjqtDrEy4nGlUjpS0
7VHUImVfB7q3z7JmKxxeOXgsz+nyLAoN2/q5eylTEulyFGWneBIQ+T2WrVMldt3cXl/gmhkYIsBx
znMA1L7OzaQCL4Q4lNlJ1JKEIBh6YTW/r5LACbcy87W91AlENeB5IK+l+er88MFYI60Aq+CDGSoI
gTQAXm13UjwXthZwBuU/2pbg+UoIBAyfh3RmxwMeu0Q3TmYyAg0JslNS3mpieRD6V4OFRT+QilDQ
X06OCbxw/kmTbvqNYdALmCz38Efby+Sd4RivAcmWITb92wqOtUQt0/8nKZudF9pl/tQOv/Pu4G+J
fW3aXVwY3lREcZRj1zL1g9Fbu7R+zINb6c7Cj3LFmVo4psYfOSTS1z1p7QJBOZOu0dxsoWJ4fryR
nE9ZN1Z8KkIVOUGcRbQxKR9Idb7VBlnzJDpo4AOh6mabF54UqGPPAA0yfqEGsR8SBMKxZfwfivx+
OuRWE+0j3WihPMrKjc/lQrJrPtYPppc6VX1aTgnY0+zk65qjxOpXS//R9AcJodJObW6lRreBPU1w
eX22xh2pRj/chfLLUCX3nl4dx+aRmu2N/KiXJBzXD+CimLj8bYujN9RQMZhD5+itO9nY1dKNH4CM
nklKDv74aKGd7KCUOVjOdcPzdp8/2ewJCTslzBnyqC3ukKZqdEuIe66q7NiGuZOPD1N6yJPsGNhl
ZNnVVG9YvPS1WYWCowCHRp1l2TqEXnuQWwhgTlEyIe9c+a5niUiGBeXN9aVdXo8fDVEnXTh1pdSy
GjcAgzrT9WLjxYcRpFJNpxL31y1dZoWzpRmEiDLP3Jo4twRrfE/qStfaaoNfpPSt0yVpsBEorrjI
uZWFi9St3gaN3gFBMSxe+AYqgVerLB3CaGfMJzvQqr3UQuYr7KERru1CUzcKIqtHR6lx5k0Ftv/+
Cz+8ApraT8Iw76hhfaU6Vkn3ovz1+lZeZjcsEjrOuZ+gkbfNW/3BxBgrahm1IiYaDed7kaLPVt06
YXVnwgJ33daqg3ywNS/3g63Aa0qz8LHVQGOg7EcpcPxy/y8StvMlLYJN0zerNB2l/KSHb2YQUc94
TigbCPrmkPzlx3xuaXGNj22cZkUig9Jo82NrZPeRMVQ2YmW2DOKvyw7eKD2Mir+B/N46s8WVXveQ
8Cc6C6wm9T7x1Bsj6nZaf0Nqg3z7BvpxfY1cGwbqVIDo50P9cGi1NPhgCDWMDW9e+EdD2REdOfxD
SkPHeBykfsNL1lf3H4OL48sm2tL/Q9qZ7caNLN36iQhwHm7JmiSXLMm2PN0Q7t4y53nm0/9fGtjb
VRRPEfZp9J0BRWUyMjIyYsVaU8WmKsY/KPE1duU1d77+aH647Y3r5xu6r/+ubPH1zJ5rOIS95RxH
5+6zIdmfpnY/xN+nuj/Ow8khx3OS7o5nRI/Eyobx1RB2YXzxDeGLSxWeCOUZ+GbuRmWTuJKRUACs
ATi5gTl9tZSJGidoJ2sfJw6MTloVffFNM96ZWZzf260Ez5UEs+TGLxPB8/qGwqnFmJcg5qe3uIgI
hpY1TjQRdEL7GOlfUf7V/NEzPzaD18rfVFTv7fL4VzZRpoYSWBcjKddO5qRIvjbGSGQ4TLKx952v
ffVRtY+m9kEaXoL5daw24t7a/sPaguQvVQBGDhbBvVSUxu8zYtFc5k+h4zy0yrS/vaq1k0Mpmzat
KB+9GTcd5HTshtzGv6xTy9EcsndhN3iD/JT5qRu23yt9o5uy6tKXJhdnR5uhjIwzn33svsrt6Cm1
T6anQCjvQDudyXBINjvdgUc1+mA3H8LJ/1O+GigqkIX5vejFoXKCKmojXQKFqh+s9j5JjBBeh8ZN
rOwd5YrdvMXvIC6NpbuqIDh58MOZZSzTG12mvGj6LFlPT13ve2F2oq66kUOt3VwMv8IPBsCaSuAi
axvnPLfHHmztaPwHTU0fNRfUawJj6xwIr1su5tdCeEYzBrt8Ycp9EM60kUhsgnRnq18dL1UKT0FQ
Gbb0o/pPX3xsIeu97acrFQReITxduZrpuzDIdH365Ekva2nWi3PwWZLu6cVlbvxJhiAjz3facVJG
t/qPHx2q6lhN3qjvmm4jGgqnWC5bFyVchvlFmXVxx2jdqA3ILZbnlPy7TR+jTncR1fWy6KhqD2Ww
paC7Zg9qUB7x1Cr4rIvPmQ2N0UuBVp7tsX0p6he9iB7y9GtehuA5ndPYtM+3t3jNScn6ybR+FfqX
2BClNMrCKcLqrKKY9H5Qp+4uHaz7tJ6U021Lb8Cy4gCi2yKeGLRMGKi6/phKPSe5DYksQPNvhRR7
vv019h9i30LRXTqUlXEf5y032kY8XXWiS7uLa6PR7VkM1FQgusaDnu36zPYkB3L7F3ZVgaK5Qr0n
+BqkB+UD5P9m8VgHrddtuZKIcAtXotsLvR3T5I5gLrpefm/GKJ0O/IzEGXYMd8foaitwy2hCa6PY
yI3W4i1sTIhXgP78NSR/bS2Z+mxqRqzpFIPIm6nUR99mgy6pNd/JMdyI84NkM/mbTPvJSE9tZW38
hJX1Cn5UoEDc1jRqF2c30dM8s4esOXfDB+G+aIVMd6HyGEPteduzVg4NTSrODPAmwQqlXq810kN5
RumoOQ/2+1Yad1r60Mitl8/39Xhqw7vb1t76seDRAvkPxo0eKXWpa3NoWYVJk5XhOQ2+q2m/S062
7TnQY6eq5UYINpfle1/Z8OI3V7YwqqjkIAAteC4vdjOSktwx2iE8y4mc7Odezc/SBNjb6uvkIc/U
wmPKLvE6rXlskjnaqIO9+ZZU3kTBBPo1wZG4BJaEqW/OxSiGEtMsPg9MFXqJnvl7p7Lq+2AITDeZ
umwj33uTCJEDIfDHCAQJH9CqxYGJx1K30xy8UaHKXuUr38am3xoVWFkYIGyB4Af+Ta9Z/PvFG0JL
bHu2S+Yg+X4fI61yzemJzrFU6U/Kll70muMAnYLzTSHx4tGyCIB9J0+2kSvsYvyl7kyef++t6pi+
C5Jd+i5r59NYvm74qviTV0FH7OGFyUXsC9ReYkpW7GE5fmBal8ZL60WjsTOnlnFMntNRe+j88Vke
0bewvFl/zZLkePtXiA/15kdwkYupAUStltOMfRPP5aSyyU04uWk2e5H1PMPZcdvK25An1nphZuEv
U9LmOYVrvmVzVIsa2uLCdZB5VqLnaPegdLu8+FDPLkRAtw2/ScEWdhfxoFCzQYJNn0lk9TW0EeYa
dW+I3Kze4tP+f6yQIW6gUHCIG4sVOrMctPnMVGFiowgSlfCikwNFnjMXH5VYiTyA5d+Ucvq3aKPM
0woHeEyYf4JXynz68zVTnLEgpoVi8s1oX1KHYz5VrBkMxr0R7W273zvD7EobdtZiAASFMGNplrg8
F3vbOSg/NYUdno2kbI5doX6xBr3aCDRv7g8+4KWRRRCIs0KJtclgMXXyag5e8W+Jzm+gwIYRlTuz
7GLvL3aPEiFvPMFkqC0urK5JtGhUWZUjPyXTN8cqPcv0WvXjbTNvuwgs7BcTD0Nd3MRL4JBtBCbo
ryE6F/0utI6Utb04vu9lJDw+zpU7qZ70pDIdcNvs2nbygBWYR6YcGFC9jqmBHuW5AZ/1OZFP4Xig
lGz9U/ueXLhD8acEtPQ66av+trXwj6EL/STKsKUUpTdAc7sJhVrzwEsLC+cI/FGdxgkLDmNWEnNV
abcB41gLj6I3LDgmwRosJ09SFB7sSXwlZtW80fxuGKWXN39asP21Ub+NLC4CWa0NSZZYRhi86B3v
JblymYfZ3/7065v128ri06e+k+aTPkXnOTHcqHverKBuGVh8b183CyY0ZkgE1ADC1OcGmfj/vyUs
vrdWty1rYAmdxQlxmFCMNpr04jcur0OVZI7gyW1IYnV9PiRFCRPV5lNUiuVV6rTPY3vvNN+rcuNr
rB5E8XJGdRe4x3LOqDdgK6gyMftt63eIwnx2tMdG+0BU53WjPPTJdLq9d6uefGFwsbJBnqzY5Ml6
VqyXABBFVT8M5tZg4BveAnHmyQllNEjAmELVe71/cPhno9qY0TmdDsPz/G+2M6t3jn8/l89Gqp8n
7TP99eRR+jcIS6rOu9trFN9/+fUurS9cvAlTuH3o0J3l5ofW2wyzy1BZPNjDazb9TXSj6ELiDRwI
fpqFLScsQiP3deHtpuMWyZDtmI8zN1a0dqa4wgVfi4knmIsSpwHURjFKLTojBXVynPh+QgT49qat
uTwjLkwIAlMTxarrT5a3TWcgLBGdI1l2dQSmv5rTZ2jWb1tZeSMBN9EALepQPIG4v7Yy2FqktoGP
FTQqc5cc5YAYtEf7CJ0Xd556Tws3CQrF7iz94dLoYmnIhhmlbmI0m75Tvhx82QWt+sVUXs1gOtCo
u/O3KGJWHxKigmCC8IH6bgnhSgyUAIomjM/WOJLmHpFks6YIVteQ5ukznQM3hsZz2KpgvNErEieP
EU9m3qli8BpdxMaiaSpU0PF9jbgY6XQGukz1LNSvqGFUwfvpi6Q8Vn51rwqNRE/9J7vrq0P9Gpuf
6JZu+NTa1xasPJCGMRH4BoiiNk0TyRUbrw4vlZAO0WzahF4NDSB03QBKoZ7dMLkWUMXwKWcF/OMb
NE8ZxEkEmic+I/Nwb6JNZ3UPcJVVoXMInrJ/bnvzavbG6JKYSRXLXIbvSOk6qejS+NxrEHlmpmeY
7c/A791JR6Q8qZ7Eda45yUPgf4uarWmf1ccGdU9FVJHAYC7RpWFTJtIYNPG5bseTPDwz2vlvhJ5G
gQje8NLWnrF72aLcXt1g9hUKGIquNF2uTzATmXnZx0N8NozPzuyfEK7OnbOu/5Du+npTj33tuhII
bngWyFKpUl1bg03egQ6xj89FlnpjeKggePKq8BTZe/Ou/zxqR+CRxefGelCpiMIgcPsDrzrwhXmx
GRe1h8Ry/NlAdPGsPugTcjCMSuYPlvWJVKA0Dbfa8qe1SHW53MXtHI/2oCT0Cs55o73GsXXMy+yu
tZ/8wvR8484f3weaq6ZbWcjGLtvq9TLVvi/nvmGZQRK5svS97x/raiO7XfUbbhfKVILUailiKeuF
kDWd4nNSHDP9eQbH6TQftOHBmB4BQm8839YuTDHt/l9riw83D5WZpzYr8vWs2yeGVRMHu62q5poV
gX0W7GPCPxefqylDWg+ob54Rg/PEVP0fE2aJcE5XAzoCVJ8Fze31lzEQOdH1yCGc6a9d+qSVP7Ot
bGn1yri0sbwytBoy2Mbn69uIEHWlhyb5ofDTYxtMp9Kf76WuOUVD+4yO3KPthO/7AVGrdNxJ83TU
lGofKPbL3D1KW3n+mlsyvKFRXICg8Q0DWpM08iRlQcK8f72rlWNmFV68NYT6Rqzx1xb/tvLrJr84
43rvNwb0OslZqe+i+KcyhifLPjmc93Hqn0Zol0LT8dS+9OIcrJA2nELFy/wJsdHSTefs0yBZbt61
R80vDnPZ8m7TT0kl7YO43reW9ujI9YNfpR+dxHf7ptrfDlEreRuzJ0z3kRfyiFjym5TKQGsoa6GJ
K2fAwnCoaKGnMly6xea3ltIwOUyPj/ucVuky1c3aUR9HyJvOcludCjt9bGok4vYOdA/JS6ftmh7B
lNTa3V7fihPg/0ziM2vExNqbMzaltWpmTXQOqGjXfXjQTBAdxbxRxdows8ywp0BPmi5rebG092Ef
7wS+qIVc/c8XQ1+Cdx7kNwjliIBy4Wt8yE6JgTmfG/xn38mvm6/vFXeg7fHbgljnhYVKcopWb3gb
p3P+Dq7i+8weD3U9fZ47+XB7MSsRHdFCOFmp6ZLqLhmx/Xpmalbloa+m+6SPdvakaPt0nHddvB/N
Jj32qG/dNrnyssMkT0sxU0i6tXgHRQOMe4rD/g3jPgcpVSfDPu7AZjn5ieLPxiWyZW1xLdI9QWdP
UqNza83j0Q8sZydlDgj9bHztDCRkUefdejqvZBxiDhm8HgmsIDO+/n5NqZdqUPByrmr1Qz6EByXw
PamVTuOs7KtSikR5UBq3iDtW3YaJUG4aMdO35H5K1az2jcagKhQP/47GfHTUcDckaeEl9PJvf8S1
o8aEMFPjOA/VlcUbUKbyqNsJL00jlo9xcd/OyT6rNlqba7kxAx2/rSyO2lD1QGVnNjLUuyOTkofi
R9gfTfusaN/T7JhbqAaZoRs0k9f8qZYHVwokC4JxBV1UrpaFmyIaIplGRRtOm1/n4PnP8UeLv7/I
wS3Nb9p+4O8H0U9D/r4ZRMTeLB7MnGoAncDMuX2XVD693VjOhJb2uSmrH1nI+OqoOluE+msud2lk
kaK1RpYWRgl8LlLuKKkmoc55erK7n7e9be0Q0w2FyQeCO8bgF2YmtDLztGMtY3w26+koB5KrAqhi
2k+KtzKWX/i2Nzt3YW2REYaJ1fl2QnktDgf4YhS/aHdTGCjMMLbInHZqv8/kpP1UMGY1W3UvkA3D
+67Ljd2gZM1uyIcXO0FZ/PYmrH7Q3z9rCZGz57qwgApS9YsCyRsYhjwktVxvWFmLXSBj4GgmcrHZ
C7fsu3xs267ii5b6xyJNDtLou5E6uGYHR7Pulqp+324xSq58X4QfmF4iT4QabznNrrShIkoQRC6U
H9o+edc05VPXMQ7RCkhDGJxub+VK9Lqyt7gULDsbq6rCHl/ZDel2W8HDVP1FPL6ysoiRIQONRahg
pXQe9BEN4p8wKXXmxptsdS2EKNBMYueW/GM6LK+JXFG8RPLulBrxnerK9oZTvJ0NUiC3RgwIZmsZ
njhnsWEdLOJmohOIm7iLD3kQ3TVSGDw1bbGf4khxoyQvDoVV/Ez6JDnHZkWlWAu+TLU23zVjt4Ux
/IUXWBxRfg/ckFCJMQSwLGCYgRHpWcr1Ezjpu9ys7uXgR5n4X6IoOTih6Zqldky0/I6ZO8Z7XB5F
rp0eUFg/WkkiyP+/ybH5z22nWnViarhoqhtiFnMRNpDNLFt5crisyuK+T9WTPPduFRp3ClTudVwc
b5sz38Z3biXBnQVMRfQerpMMJTZaHzUOMjdk6JmbGXap9lXrN2q9K0EHK+RpoMpAFSzlu6tG1+Nu
pgSKbHeH8o1heQxYbtUYV7LQKyuL+A4wxc51FUKV2rm37MHTG+3oz0+NHLsGPJxttJFYrH+q36ta
fCrNamJy7IgSjdG+i83yJUm/l+mTbEIBHdYbGejNxTGqu0gkMqXWeZhTzYw1lcn7xI3Alctfu+Ix
UUNv84n3izXgzdkA/MLVj/QUlahrx+h1eyzqCntOG0T7OLMqJFTCwpuqRHKnPo8/dXCHoAmVpPsq
Btge2NXXUWsGZLUjHXavxodzl63X2+rnNFLxDEKIKeaozzyczvHmcfhhpA0iVkr+OQynZGdlsf+O
cpHtNqEGIVIy+VTa5mj67HSl7/VKED7OQ6DsEIFOvLJKobKseoZnnLHw9NEcz0oI5lWHBH6vBIPk
5nptgjXVtI1AtnpoQHVQ9AQmA2/A9d5wmOyOMkHMAOezEpy16ZTKPepNf3M2L8ws/Nns29osJswE
sb+vtZd6sLxAfRrjz7djwGrs/21nKTqgBtqk+Sp2LHRExgjN54eCmtxtI6uHhZqEQWADYLiMtXoz
dC0DvZTh6g9OKiOw0TGpYLvWq7kFp1w1ZTEzL97VsB0tPk8KDFCKkEc5w7migTTIG8vNLGTgyvvK
/JvIxlOJdygz46DSrl1BnfvM1wfK/l1H1tokuoXMs/9ye+9WP9CFkYUjIFOf1ZZMkp+P71vj1Sju
yyjciC+rm4Y+k5C4tBkoXWxawEubxIDMmAG1cK7dOVVcRpLdQj4PWzpva/UjRKeAFSOCQkJgLG6d
oIQzZia6MGEf6/Abze+toZKPARosu2DqIo9G+INuT/pu6sbSHW2l/AufF7VEYD0UU6knXX830w7L
PKnpl1RBu8sT07Xyfypt47utNb+ZdWI3kaSi8bdsfmsVqNoQwrxzObxLZWb+eO2e2/Zp7FI3UyuY
eJl9KnRPY8OT7Dnu7MNgtO5oPFlo0f25ExFw6T0DTBVn43rFXRGb/hjyWxSoIHekxZVXpOlj32wx
Y6x5K0P04Ikc5s55Nl4bgrrQV5kCj879rL7Ofu7stUjqdhHnYn97SSuvDC4nQQjhwNf2FmZbtGNY
WlCN+UXy0pfduZwec/kunFWvab4W4ZM0b4myrV3D7OAvUWNBCLrYRWPskrFuRh42SXDITrWTu4wG
ToHq+VPg+lsgwrWb5tLcwk3DrC3UWlF4YkTWneJknxCIoTqtVG4tR3d/sZu/l7YUAOjVAlxdz9Ls
4jOgNzccYJ9wEGuDAuNZC+edvNVAXGuaAq4lx6AABFB56ZN5W0XxHMm8OsaDoSRIutO6+2Ar4952
MjeNdyF61Y9VtDUbuJaPMjgNjSANBYG1u3bRXFHNHlUSkuwqCn5SMGg9IZX0FzHm0sriEQzDzzz0
A6uDs+RUarsyjA9zu0UZt+Yil1YWj6osheShQwz9bKnTd7VxNXW+Z0TDi/St/sjawabzz4gClyqv
psVd1+AcoS6T7/rkxKcmy/4BtCR70OD+RZGCSQTyKwAu3NZLEomxsrPeF5mPOdvtPpuTcJc21dbw
/qoX/LayLCGrU2BJms6rRNJeISvzLEPaiLmrL0xaFsB/aZTYbxjE29xPFK2lsmVUe8c+Bu2heJGl
91UALcQ7p33txrvpPyDjjOlrHOReOntZcac2T7dP9trdDjE7QZJmA94uXOiiE6DNUtdaVQkKKrmL
huAQFndV9L43p4MWbuGT1twRhAcRktEhIMCLiCVZdd2WNa2A3s+OfeN9y9LAi3pzY2dXlwTDNBPn
TJgqS86numrNFKVpgDzU+mf5bBlfk5oKjPGt9k+3d2/N7ZGThPkC5keRvV7vXobiV5gIxFU+1h/M
yvgQFu3JkF7/wgp1CCAcwKIYXru2MoX81RZU+Dlr4Y/gYTV8tKYtFfvVCgzTjXSdfpEXO4vrqxsS
uRlT+hhjva8oaWhQqRrOp8S0vSx33HQ6OdnRDI9AX91cu5dk63B7mWvuAQsKDKRAc2yIh6+Xmch1
rPYTm2nVcQfoyzkgNzPtGICv3UAKwo0R97fmBKsVqYjA5NGXX+zq3El+Vjpkzu1YeX3LDFc1IEH7
IBvlxu25aok4TKPBRnLKEl50ccbmzrGCqgav0Q9UUtIO7LEc1fsRIIz/p2ojVIdkJE0YhQFVxjjg
MuTbUpk3Brl6MtCTjhUtPuVFBimfGTmubSX28U8/2rW9RUY3C07vpu9oYkiAyJyfWv4T/9+E2r49
aMIMRG7MD/A2WFKqtXUVFL0OLoT1/aDD/pQ36XspSLcg7ysNIcjqqBJzjxFC9OUckZ/bmZ0HrEdJ
c1cNQs/KZNckEa6CmJwRaiQnPqUNII7mR1fetaW1v72hK4kPv0CwMsH+bGpv2HTkvNERWsNb0mjf
1iVyqKRb8S6oMo5k6Pp66PXI1ejV3ths3q9tM7IMvPTEJr8RaTYsVluOLZWkTtob9cn+VgKOo6oD
fHUXTv+O064yeo8ha42d6BLmKvz7OFO/bOyBSLKuK0xUgXlogosUc4dLPVjZyYrBz/kKQd4CidO9
BpLqMdmLJqDp33c9StXdOZw3HrqrX59KJ4QNEPmCyly8dBFvBy0pcXp0yXDl+l/IX/ZhOB5VZzx0
YfEQt/lTGh1Upcd4+t3Ipy0VjreXFyvniSSwgvSvl4jQuuz9Kg5lHp/T8B622IPqNP9wo32BLfmh
6fVvGzstotybnaY8QQ8UolZNXQTdboZByUHn8VzLxQ58xX0kDYE7lfYH48WOvUb+Uo93BuOBbiL/
c9v26lJFBxTEHud6ORZoEdJ931I4auHORsEaxhGEwV0p6rxqq434Np8TbYXftkSIvgjBmTlrwWTp
DJ539r+to7uRIn24vRyxU292EqSjoElkM5elpSmve56xfLmZC1Jrpb09Houe6QnlNZIebKlzi+KP
0w9WxfYhlcXcCQ57vSrNnCc5nE0uFoPzYX4Hvq6o3e72ulY/04UR8e8XWxfXRTnrpUUqnDnFPnbM
YN87sjs3SeyWVhu6dbVJjLR2Y9ITl39BVlUQ4Nc26xjROykz4vOofs7l0LWTz9b4vaD/+edrYxCX
Oo8G6x4Z47WdiPGQUq3x/pGV7GgQ9+fJN3o05/rIU4fkP0BLlQ2bKxUuylvUhpmvEDfNm3TAD/sp
c0AdDkitfBmnJzMEoxIFnpY73pje29VzZm2MJq1tqE6DE70i3ATvvF4o7G99r9lqfIbaQZI8P6a4
JD3pxZaQ1pqzXNpZOMucmNA9Q5R47sf6H7n42CTh0fnCcNdhknxnI9EXXrA8cQyh0koWhR7TXnw9
dIXVMR+y5FzN34fAhyR3dEvpYyfdq23oTePrbWdZuxwvzS32sOROpDGeAwEcDLcYnm3GRDan1Nai
yKWRxQY2DnoyaS1anL0DGP/JH9KdMj4b486x9wn6nvImBmbtsr00uThsudSOY51jMiiOeX2Kg89M
hbo95R2p/tI2R8X4Gs/68+3NXHXIi2+3uHdKJszGrE0THmkMHSgfLG54RXmcu63mwlvWCCGZ7NDF
FUyIZPqLgk7XqInfzkXCyMqxNhmuaFM3GJzK5XJ/nKToGBnmfkSjt07ukG08KNm8Lz4azEPMcvFO
9ruNJGPNjZjMQq9dgOLeaC2MStoaklEn50l+sPQXEuZN5M/a5v56zVPFRnZtuWQdnehoTI3kzPvJ
VfqfYlQ7aExXVbZ2d81dqWJTw7ZQL2Ve5zquQGruSNVsJucidfXwLuiVd20eIFGdunV+r83Jp00K
f/Enl6deDBKL/4S0w+LF0VvaJDeanpxrbXRjMvTNBucKPkfMb4q7nIch8XIRWOra8Yeooh5vB48m
Oqex9CCQvcMO8Yj5nVK2nqxRFXwB8rhvhkNnbnSPV5fIxf6LpkEANa93tQqlscwCboiks/NDWEov
ueNvgd/X/JD3xf+MLE6gHkZTwBAQub6fH7Q6cWtr9LbHMDfM/LoNL9KHoKmc1tZI5dNGvQvGZ+oo
p20/XLVCE19M1ANGWyZfZekMtpJpLGYGxJUrNoRCufJDcrqtYY+1S4eHNQBnpnwF/vL625ROR8/B
JjUppdQbIEIOHdpQuhHyJHOUY9cEshuU4Qbt1uqJhiqAEULcEaLGa6tBZFAdlsX9Xd9NkoV2yvPc
8bmqv1qeYNFgFE5mMGJRP9D4XHUulgfk5xRr1omJGiPmaRBph6yYoLrYyodWP92FxcV5loE6owZB
Elsl051WHbsJXhtjI/9Z/WoWLwAGBAR19+ISECpEftvjH4n5FVxdczD8O2X4XJVcPvXT7att9fSK
oq5GNc0mLF5/qzZM64yKKy1Za2ifgkyVHous6va3rax6BOgvhERwxTf8/b0B32oV2pSv1MqjsO8B
vIda6qnYkjDX1mI8I7qI3EH6IYZYrtcj4/CzSkJ+tpvB/tZKibGbfFhr6ciG975AGcdzwHs1mM9x
Fasewyihq+ud+a7spT0lNnMnp5l+qkblJZQUi+koNT2g9pHeKZPGaIBfzju0V9CZaUfjwDyJ7NoR
pZZiTj/0WT24VtKFOz1Uy8c+5ncEY6fA71JGpzEdIq8wASbIhTnt6Sknx77IwncBf9nVYlruDsOy
Gze4OGzLG0iwP/H4YtaMlOJ6QxiMruzCmIXOaPJxavWPvKHN5zRBKbYqg/BbKNVb0r7rJoWgAO8G
IJoL/40yJZG1GKWcclc4zf1ofQvqV0kL7gbj5bZfrXkvfAEOiF4qbgxyXC8uMYCyNwWL0ys7opWY
fKr9amMDV59AdB1+jSAwkLIs51HlqJVOmhD+sdXT2H5JnPpJprvtjMfKOWX54Mpp5XbRp9trW6lx
E5sv7C7uvIi/KvUOuUNYSKU7yMnLjCjNY2nAQJ6NQf4c5EEMi+Iw7QbbkO58VfmaB4q2G6esvKPj
9OeUM/wgmFcAuFNtg1vwerelplFa1Lfw6RgYan2XZqDBs33H6m8vfS1ckG4jQS0jQs2T6dpQFOpT
4jRWcoYbSKaMqLSta/0IX29bWc2cBEqEyR+hI7akhksNK4n7oU/OvfVvvacQkurdNylvT+g+wOJD
eWeyH4wewk+YEqzU7fMt9qC1SM9DnXo+MRa01eJw9lrP3IvqE61Q5IwZvqrhRSmrzxMilo1Jslhs
7Oza/cWtzMOawXgS4UW4p7QQ6UqGqJMSwZXhyNF/QK++z5Ktp/WKHYUbGfUF2lpozi7sNHpv5abT
p+es/AnMh4mBcti4JVechBYTKHgMgPddckMGUZLYkinkglLrMPUPAujayK/bIB9xZSwiqGgAogGH
kBlt3IU3Uh3ptbChoxXHL9Zwrw2TN9PVd2CClcNdbu7SyKuL/ZAiQfvvXyS+V8bFRl9kpPCCzHHJ
uT+ng3+sjf0gq0d7Ptw+CSsB+8rI4muNHfSaZokRo/xE2M6kD/L4BVJvZ+MdvdYuoPmIn/PYMFAm
XGxl6MudlUpMz5cAlDUXpnc/Ad/afm7SfVC5ZepaZvaYWRug8DVXuTS7SApUU2pSI6JBbsXWoR1B
gyWjelbM7ofZh1sEcitnmjVCpine8GLI+/qLmXywQDNYY6Kad3FzJNdW8uCQnhzj0FjHP/9y3LOk
9hxq2AEWfUE98n2jFAjOBvX3GIkbXrj7pniO5JGR5I0Tt7qyC2OLr5el0AH4PbgJLZzeG1bzEHTf
TKvfRXWFclZyGPQtZp/VDwdtJbB90V9YFs3sgMy/zEElxg3NyKms2mNnAujLa11xY8BZp9vbuW6P
ZxmquODIlyhIJ5ZS3enB8wXK3fe7OCZEjlviLGv3OlUeup2inEpOvDhtcjQGamMVPMqUz3JZov2A
yEL0Ua2+hvrd0N0FauimqU8i+Vrpp6z+cnuNa6H50vwiZ5ryaJpTv4TtAFEJF9Qe0hfzR3q+H27b
WcnEWabQv+HxSeK6OHQlEuQBWACwkdo3XTbeaXF7qjNYrH9UylMaZ/u+/WNpBwWSyguTi6MXgG+g
TwMYEsBSs2PM71Vv6XtmZrWxtrWAeWloEZUDLZNmJeMTTnF9RMFiVyK21trooWlm5UrwGtzeS/HD
l1fQpb2Fy8yR5IPKFH7JrFOkf+js/9w2sO4Uvz/WwinkoXMUXxgoPxld6JXFR93YCMJb/iCiy8VN
VsVgpPoKv8s7CJLS6Fnvmp0sPzH8qSUpFDI/tXCr4re6LB4hvDhNSAeMhUP4lZz4syLKRo31z+T3
iecr/sM4bg1Br34fjSxETEcKcPj12owqNey8Fa3Y8cXsTpLx8S8+D+MLaD7ClwQ76fXfj8KuINmn
XTcwhpYZNH5otMt9cbhtZq38DGTwt51Fhu/LUyKZA5UHScGUf8gSxoPB6v/kgXEcLJWuU6V7aW1/
A3bYunnzZCTgQ9TxnInRTWDdt3/QWjym6CzKBmLydNl1lSCTlIyZ3xM7L035T0uKpw9PerKRl6y6
yYWZxfHKAnNoGayi4JLvwcR6aKZ5abrVLd+ysjhj1qhPeViwGA3yvV0kmc9dlPfu5njo6kGD1A9f
4U1D8fnaWfBQf545SxDM+M67eHJsT8sgX60SFCqKbqiPtdPYd4Va7SSl3lrlWpLA3UZVE9gjVMyL
JCEO6WBoGV3KNJ32tdXeRUbrDU1/yMpPanMs/nzgT1TIfttbXDPOyLyOJWHPgq9IlxKvoExmll9u
O6LYs2UAvrSyCCRF2Sg5FHpcZubIHjoPc+M8mm173zvlKU7+vChHZ54ZBmhrBbh3EU7A7jlTzP/n
Wp9lr8iC0dNGZd7dXtNaYYO6EPMQsBw7CE8tzJRFQVNLJqpURoHK7kkqdrXq1fZwnM18N6Xpjrn6
HcNhG2Fm7VRf2l0ctxKOGQk4AKjY7L3TH9usOTgMuFJYu73AtQN3aWcRNSVnyNterE9tUjeWfsiB
vLcTxf0LKxCqCj57iLKXb5qhhOR9NCS6yE55HAAum5m+3WpddcALK0s3dyBnkGeIYwzlswktT4uE
4ZDK+2J6bbSX2ytatQWPKoRrDB4BkL4OIBLQSn2imHamLWjAFA/Ji5ZE8g712vhI2mOQiSfN8bbR
tY/FlKgIWtxAyhLKHuS+giMgS67or1SZvLRnFu5vAr1Oai/4ACHnX0K1fJaLojZd8VFX3veG/D5o
jffj5Gykh6trARIn6I2oXi1fZcGgjV3ZlvT65Uwga2CohOt/o++2agTueQaPoINnSddfSet1Opby
wFqoXVXv4yxH6yPybn+VX1w7y8AHHzqXL9QJEOQsfEGeGr2xtCg9yzWS52k/D149K9+UqZAbd/ZN
nwQho5RsNuF+9DvbA6FdeoUOgkhu/Xu6MKWnWVN+jPVBAiJoOm7AA2jXazOsI2PP1NSkzZ9u/+q1
O4g5YHBiMtcg8LTrrWn7OA76mrQvMN913Qvj4I9q07tOL1iNXget3t+2t/YpGHJmilLQ1RNJr+1V
clAUnUILNEM/cNejwPJOA6TgOnW8JYmyborxYDHOKgObvTY1p0OngEznekWzrsksL4QjydnCVq5F
aPji/2dFRIiLXL3W6I+kOlYaNd/ZCWTbU+o53Y/Z7D7+xdbxpUw2D4NL8FSjKjCHCza8NvphQNAe
PG8W8FYXw8gAtTtYTOiVXy/GTLtqSltuUyN+maDktGDpNJ3nzUxkLe+CQ/B/dhYHUneaRFJnrrWs
0/ZGGXm6VHmVBBnLaHvhJHsOBExjuLGBq7c4cyxAKJjMEBqa18ubosBopoFbboLBOUwfB2jFgtIb
++Fk5hEcbv+qgeVB+7NFryr+8JvQQIoH/JT0HG2sa8Nlocbo1BCx0zhGKeEngi5/cbUKhZj/WhCH
4cIN/4+082qS2wi29C9CBLx5RbsxPeQMrcQXBCVy4L3Hr9+veDekbkzdxoqrR00Es7MqK1GVefIc
UM9mE7XcZKfgMzP9Aco7Y//ldgDKPnYgXGhXA+wEYrDyoqX+P8cKiMG0co9LOfqT+T4IT44JmhVF
+NvGpEsGjobaBzMYgFivHYpshsDDme+PG6ooUufFc1lmG6MCv5gV1vvCP82VjlYrWWllxJnsZuya
hDaN9eKhwwiFZBs/HCf3u6IfuvKL+TExd2r2NWgOyexbLb1HwmXaV7C7pHpxvO2ybH0Z0iRAoYNH
VWN1+nqlW+YpA/c2qMWhyF/0odzPXuq7+cu4qSYqy47wuRmgAxG8oCN4vb5lAKkK9KyE5D066n7t
PTFWs7GHsmMuDpuQSoK9bX05nzWvCibG2c99hzhUAtA9zw5Vo/rpoDW4le2NnHawpUwbhmXBA3xJ
6LOxjlR9r53r7LTTahqrZ3UsPhbs2Til97+xWRcmViks7WFzUwIewqq7g5D2o2Y9JUZzLBCQnhxj
9/9nbHXycpchL8UCvWFkx3Sszk3oG018DM3pDGvDhjHZleBy8VapROknrU0CARVhttbKlr0NuUM2
5gcneNdmxSHT9cNt934FwptzSFGeWvKvmfrVLSQvvQYUQEs/peUZ5xdzXva7Vsm5H6mRrnwt7KJJ
/MxFVsxXew2QX6K13b6cS/0vM+8ggo+hQawY6Ij6vxmcb5/zOY0TJinm+FgtzNiVQTP+DL0mj32n
DdRP0eTEgRh1CJ77THMDDvfQxE9Kmk0bL1TpQUPrHdQzaG57fQ0BspSmPWrR5xBBeZ5UYXc3alul
BKkRE7Iumvugq9fM2kG4hOo8kzqUIPX1BYB67avm99vbJD1VgJtF9Y679K8m8cU3JleywrZSAKX6
GMSPsbPMh3Ky/jtBHPA4R8WMyzAowkLXZzdxvTRGuZPnm/c5Td45UeN30caXTOrJhY1V8lNRGTSL
mFdHO+YQ65aF4tex2+5vr5csnwuWO0REAAK84VeY5jma7QwQZRbnMwLofbvLnGK5V4alfFRG9axb
TMrftikLhEub4u8Xe6T1apG0HUiIuhiPi1o95dSW2mb6LdcY4Wban0bCummtxW3bjCOwg8g09oGb
7OvE3Otq8ez1KsI6G8SPMqeovCAtDxoVNpGVU85UhGHW8bKqy2dQ6BQorIOSlIfbSyfbLphmaMOD
iOIDvLJSxUZh5YPC0llMJzIsg5hh4T0Oan6uyi1BY6lLINZonQnw8pvP7xLzXlgAiAQI8GromI+O
39u/49GFkdVnULHtgCepzve3nHbJgDRKfFwMphMDd2/0L7eXT+4R7SswhmLmQrwtLiKvnJlFqCNC
YlAbAaOf4sYfpt94yTPF9o8RsYcXRpLSS0e4fiAFhk4jWYJTPFh7S403wnvLl9X3aMiXuQ0bgNaj
lewqhn3cvD3FW8Mbsix04cxb1lkLgeQaZ1yr3Q19Czv+RiNJ6ofgqOHwqDpH9Xq5rDGwysARIZ1A
d+L9lSQpzCdb1zypFZvZKAaMBWJm9abXirpDxgs/LPW1aJ5CBr24r29c6baMrLakijO4FTMXuL/A
vltPQsxjc0pDxOj6HgLOmEk9ME76Wx16pDzcNgdklEdfjf61ME4I+tVb2uxbVlZfH2124ygaI9KZ
9lTsm0TjZvM8DBvnUW6FYStgOFRA1nPQzcBjAi2E7NxaxZ0ePaSddzSyk1d+v33uxcK/XbN/7axi
LHRjiMKqNDsLNTfd26kVyg4jtHkOEhTGXxl0EZvfb9lAp2A14MOjiW+rurokdDkkqwijZudieV4E
1hCGNKW9z7rdrwFW1W/Nn9XyqYZkpzbMw22PpXUEHtrAmQDoAtoUsXqRhexU1VovoepbmQF022p2
MuP5nTO0hxxk0/y+t0IfKAZ3ymIjMUk2lZYpykR8ooDNrCvoS6RF8zTV2TkZrTve+WZfH7P0rkhO
t12U23FpBEP9AV/1ysN6Uaqk1prs7JrK58lsvw+jc1/M4UPJPXfjZEu+u/j0r61VTtfr1JpLB1tD
TR7M427wdSN5brL0JZ3AAtVbhD6SvAtCQMyDi6ozDbHr7csNo25Lk+1To6+L0/tucry9epIjcWVg
5VHmZq0xdXzcF8jh+wMSUqcwv3efQV0c7aY9mVsq6HKPKPIwfkTlbk3ZWzWdpWW6+F6F9k9Ft54Z
wPx02yepCeanARIi3kO/8nrRplYNakXlmBdTfje41jGaNjBTWxbE3y9OFdqJXlBDcXh26V1T4OyC
aiPSJN8QUuG/PqyiOoptIwfRk51t/aWmXZg1P6jYbxiRbT61U4BtVFEFvP7aDbVRB5NSPnhOdRAD
JOh9z96dkJ4VEkDm+KLN6kdLj+5u74/sxF6aXcXcNHfZWAAAO0fBk9r+VEzqOVC6hVulTFny49r6
r3+rr/1EuSexdfxLBI1qUOgQ73ZMMw5W/JxZ77NZez/H3rdiNG0aHkG+8RaQVCeuzK/uAaE29KZe
Yb4J3i/Zp2Ec/cXv5wqRZCR2gw1r8lWlQMb7TVDBrKI+HtooqwysmZBjLa2vm3sleyisLRi3LDJJ
6Eg3ATbmQbXyKouc1glFXme+goSUOl8dii9usZUopHbEVJ+YrcWfdXBWNLGhLMnOnfvZDd19792P
1dYYgOwgCwl6xJeZKmE0+foEaLPSBEqHM4aiFPu8plqlJNaWbI3sswGvLPdN5Eso5q8O89wVeqnB
CHpuNXsfjC+B+lxrD00+7PUtbKXMIRIHRTZHRYxlTdCbK2Ph5J2Wnb2qbPbg2+GXLtN5o+4m2xsA
GmgPAyvihK1iTVl0a4gDUNpJnE2+Efy56PE+8xiTv50pZAsHkt/4VclB43B1d5qNzI46HW9y7aFq
kjsA4XZ40lRn56Vbb2rZyjFsCfiBfeKeto5rI07rxRryc1uHR9q7ohpx2xupBd7rrJmuMxew8ibT
FW6gETldENUo1ewXW91jWQ5AGPkfC6vrel4Nk2WkOX3d9nub5g9F/6pmn0Mn28jgsv2/tLPa/6Q3
vLERXyfhiejhNPAFbDwIZb6AIAUlhqY2gbZaLTft5z5lUvqsB8ZJaZAFb6Pj0n0Lyq2BQ6kliD4B
sFPzNH8J71x8zeu8bJxeI9MY6peyfva4l8dG7Hu5sxHOsmUDJA9E/heX+bqjHHldgIbnlJ2d7qGN
jXv2Jt3Mm7IouzSyiuOy6dIq6TiboW1xtX9ouy12M6kbBvxp/Id49Jo9IjH7YOgHLIywOnXMf7bW
z81xyS0jq/RvhJpi6zlrZcYoVfav4rx447i/fSS3rKyuIqM5hGnLoPq5KsJynw2us5vcuoWdIvE2
cqYslzH9ZAndQ8EDI37KRZRlauApxZLkZ69ZbDQlm/FHG1auH0Wq8jIXxffB7vWNgJNGNvgFGNsE
1em6TgjNNKNvWZqTpxFNZlq3SaFgLIa9Pf68vZAyS5Dd6UQF6k5vlDhiJVLqsmB2TLMQ4yhgk3yB
0AX6ho0pZBG9qyc82EcxgAgiV+j5rFZxmKeisvJcPIim8TH9Xo6PoEJ2vSE0U3ebZRbZaQLrTv8f
YjoIkVYZFSaGuTDcOicMZ3+xTb/falXLbol0Hsk7NJX41q3ynN5C2Bo2eJTWgd+n9aGw/4j/hHbJ
RUVse4ZLeimmZya6V5BkcoivVzBfuBNUeYm9oH1u8+ilpKQTqnDEJ7biT9lfYfE6xkcNbvr/HiKX
hldL2QyMMuYthtuoOSHJ5s/xcAzyl2wL5yI71NAzCGQx1Ams6cpDtVqmFhgk0GU8iXdz/zCEr7ed
kdsQPR9KHAZ2rm0YVhK5wGxz5iDC5ShkBHeN4bxasxYebluSRbzgzCFCKKTAI3JtCeLNSisGLLlT
N4IJ0wZujha4D6+ZVCh0wu6pD+z6bqk77dsy6FuVeamngtGAkOFCuY6XLlQyl4oq2+ZWOxeOknLZ
mVsAKFn6YIz5HyOr2FDckZyJZMk5DsdTGE77cXiJXf15c75QloVtVKsYXYHfW1vDhrIUwr3aCphx
jRDXbZ5aFxphVfEPGx8WmR1yhihnQqVnr/E7Vme3hTuY5Ck93EfF56B+NbPh2LVwBA0btzEJkbeu
w78lWhkOAIk1AHLI4yFGK0MM7vZnZ7BhnmjKnVugEdJFhxkMERCG6TR6P9M2PUaj/tD11h+ePu3q
dIs4ROo47BQuHx0Gna3VwVCDYez1JCrOvfowRsaxR2nBKR4762Mwmve3j4bEFtcQ6qqwJNOXWnd5
Y2ua3VqFv1apPPt9PauwnoV5jqYsqEanzUtYtMps4zxqUqtgcETyZDjdWr0ZrdzpYiNs4jMIt13w
pbSOue1Pnl/r75llO3hG/KwlT5kyMEH+bRp58mtftbI/dMzCFFs6ypKDY1AZRDkItgfG6VYHxx49
pbcGyHN1rzsWR6uNfFs5xfXWiLHcjijmkoHIrauvRmFZkVrokJlPQVIfgd61Pnqf0wHc5HgHVrTe
OD+S7y7cFcz4wErMC3P9VVSUdlw8Fvo89yD/lzQo9v1k6RtWJLntyspq9ZhOjB0m2JA+nj+OiIlG
8bGws40olRqBkVr0zwD1rqtsY+W0kdmMqPM1xcnRn/OKqf4t1lDp/lwYEUF7cbus8oJ7vjtQ5QKU
nHwKjJ+IIxj//UlGzUfwuwJzg9V4Ffnw4S2V5uDJoBsPqXr4ucw7t0k3Clm/7lSrO96VmVUKiWcL
tcYAqvcwjXap9pDa72NTOVXWvBs78yOcONCivmjF51m99xio99ppH9Tt3tTfwc7pNwdvYib4O8rz
6KM2xh1n+ayk7X05JoBx3lv3gB0OfaUcgvbJ3ZL3kO02VHBClgZ4NfwS1xuRl3o4dCYUwkp/4qO+
S1PujJ353x8ThpgNhrgBVNybwsiUa9S3hZXC2AXZg7fArvUcdF9N59N/T7EkcnCgVFVomIi4u4gr
bXJg5+6pnlrWAqLBDX80XazvlyBXThY0KXtXSOnctildwgubq1heImXM2h7nSOY7O/8+aQ/xb3DX
MMAK5adgHbdA/V37ZXXTqOsZU8+UGf0uf2KSsHRO4fG2J7IsBnKR1MxLmVKGuPtfrN4wQzsYO4yo
x0XgZ+1fkXG6bUDWXTQuLaxuh8o0tJkeiOltOz1RTT3aU+cP6qdMrw9TbtAwemisF3PYO07pF8N/
74Ng3f01RgBgbF05Cc1mUJOMiVmnDpkjyIpqH0HoshEPEuFn8Y/z5iN7Ak3zVmnaDoqab0TDwKBy
tJJvMKMdmOu7q3o/9c02RnDK8ampFvMeGoAP5nhHGddOhyPIYmSd9vNm/Ut2Bbj8Qavo8fIpaMMQ
JL0DD0ADMmrSdpPu7EwkoZZp4/shd1/MthBDMLvaqzNoRVGuRn3BHqMBWgXpfmGWPA3+iFyEGp+M
p+KvSYfOZDhC2XycnrQP6nwMNUHDlCFndTvgpJ5f/JbV2ayTWUH1lR237b2z/D0qDPCXd6XtV+lW
d0rG5AKyFx4XiuZQjqyHhzKDErc1MoARqC9F4oKt6/xUe1Lqh2B2jkEYo2iyd7xPVXyYqrtZDNyP
w0a9QZaLLn/DaqcjulJmLrjj5jDfC35by95tyrCKQ7r+4PG6A9lN/dkD0nGdJry4metpYVwC9h1u
O7r+0BYPY/6XapyH4bsdbDUJxL/3xh53ZnKseNStCWqspSq8wmJhqUPWMWXiDLlLFCaYbLgdLbJi
A1R4CAeI+gZ3QePaszCpAoWWL+Ph6YDs3Idac3ailhvE1c4bQHaRrHgZfNgwKxLCGwchJ+Dtz6uA
e+S12dxIEwdpI0Gq6x3rJdshVBo0P8bG185p4j15y2etWB6SjfuRjAQCjjLIH2xxBaDqdm1XU6PK
yEY48jz97wTZ59goD5aFdGH5WEThvolMOqyz34WwEi2Lb8ftHRfrjeegdHcvfsQqmqagiJPWYnRE
db7SRt6NDKgALL5PtnjiZV83KmJA3AQ1CtybK28nG8IEoVwcxNbPsmrGXaQkzkYIScpjVE+oNGu8
tAQH3LURJyndxA0TkoCj3s+mKGn700s4aUz8DH7Qbiye7LxD8O8IYCABtL6+OW6ciPYZR3E04l1R
B09elr0GTbCV1GWJFGZ5yC+pCXPqV9+02Q5DL1WZX+qM5s7Shn2ePy4QodQ7LXrM5nNYF35sv9O9
L/CVNOMxU+27dkD87FOobbXzZBuJ/gpVaX4RmXYVtlM5qg2kNwy7GlV67zpdcojDVtu418uyHGGC
fBvM9mChVnFZlIsxV5MJO/kQnKJMORQxiKCo3aOT7nfFQ1sPL4lT/UYCBx2HlBpjoNzCVvHDaB2Q
LMp152hwd0yqOFUK09/pdsKRLeClEfH3i3ueppWmNoIEOi/NS7V8MaMtSrFfHDXrjHZpYbVFwcLb
zypZvMh7X9r9PmDIwMrLB5WBmMJZ/DwU74Ac4ukof5+kTwo3EbjAkL48VXk3gtc0fZ4l8FnFD1bp
vEvGQ5gtR9M4tRDvaM1dpx+deAvrLwvyy1+92vJ0bhTA62LL4RouD+Hk+kH2Lc52XfobvTWeJ1Am
wSwB6mcNS2DAxUpLj9TLFMNe3A0UqhOZdvyNjQZXRK2SbwuwrOuNXpj9GNLgFwmqCyYn3inpRpVc
loDg1PzHwmqjlVZbpqljyUoNdMVo79zoXCI/c9sPuRWohXk6igv8yo8+NLO8bzkVzuTsB6bOxXN4
mjeOhSx3Q3v9j5WVL3kc1JFncSzy5UkPrL03/qQ8PSCyoOv7Qg3/O68IQntg72muQ7/nrKKtHOfJ
zD3mnOLiHaWBfEqfeggQaMaHv7N8tGqphMGGSY/hOgziJkiLNoAZRnAQzHzzvPHzNqOw+L1vzvyF
lZU/uLqUjiDdiPrqkPXzizuIev/D0m7BomWpWVQrKB0L2l1TnOOL/OXYadM5ARuVwU5e0HeqrZ2V
/QGqrTLTgzYcKLbcDkBpZriwKELnwmJcOKESxRykthz2ga4fZw/ZMXcI78ou+toEW1VbaSgiDofw
qtD2fLNjZZrXqeCcSYvG86eose4mu70virTy6yyM9yPxdMqmZOsKLD1pF4ZXmxhBgTDFBd95W0wz
9E+6+RO46O/EI6TM8CUKuZ411jamER8sAUQmgWecAH2kvI5b++U3toxJZJomZL83yjRhELUgXskZ
9Db83kjup6/esPBVKU9eukVRL+tpwJNM5Rd+W1OA9a8DxCyCoe0U8qBbIV+vLXdwLnjc3wfaQ5mP
Hl70pD7kPjyl2cmxD84WGZjk8IE+Ad2Ep7zLflEoXARoFBqKZmWoAyRKxuM6rP6ooxoKLVSOg7Dc
uKRIjQHZAqxKlQ3xn2tnnb6ZslRhXG1U52I/NdmwK7vc2LsMYqNujTLY7a2U2oOxEWyt2M/1hS9O
XWu0xo5pm8kAdj5oD/nc7tSlOOhx9PdtW5IDAJgKyb1fQu7ur3bKxULmtatXKoePThjAujCbKBcw
6bE3qyDZeCtsmVollXYuk0hh7O+sBbwr497XpsRvtPRw2yMRequ8jGiKuG0wXS44Ia93S8nmIe8d
QNnNOMwU29xjHY1/3rYhychkfgaiTI/nCDoA1zaiMSycygImbdZIszCX9aiG6WEpD0arHco4/5Pp
0E55vW1Utn50LCGxh1iemZLVmZtRika83OW6BlQ1bb5l1BIV5f62EUkmFtIz4l1OSQ/Y1bVnud04
Scc749yF7S719KMafrAeIjiBlc/LVoFS8pkBVyHOFAOasOOuljGfe1tRF4yVxZccqs74m5EE/pjk
O4AHt/2SLh44UsBqgqHkzSB3VTUqA1/4lZSGHwaKeqKrn++qZp73t01JvbowtXrTKEvGU6AizmPa
cGr3bRw/zO77pnf8utr6fsmCHQimECSDToFa9vV29UPVZ/mIW174YbBBpEAtedsbWZGIDC9INlxU
vJmBvzaRpGPkjAaplpEBP/RqroYzHex5l2aKH7fLKc5/WNT+PHULZS/Lg4hNQyFCaLzVQaKXFaEm
xdhrO2efsn5CH6t8iBPvEP9GW4gu7b+WxC+5yIIDUhd9YjPsGnZNtdNiG2XEYNJ3rpWpG9EhC8RL
U6v0ZCxuMpUlM2519Frlr6ifuObD7S2TrxtfZw4Wdcs1GUVj515WOnijmsmuhEzQKR+KMjzG/Uay
kEUfw9WCCgmmWMQMrpetMdI+SQvYiwdYseC7UJL8dNuVX7j4dTaH3IdXo0fJh+vTtQmvGhW4usVA
Sua3RnvQD2W5A+MS3jnLxzF+XYr7hH4KkjwjAizV1w6emWVXZ99Q0PKThyS8hxA/Aja+8cNk2wh5
DihuwIJ0qVfbOM9K17Quv8txYfBQfk7/D2zbsuWlLkspmNkpEtcqKsfamJzB8UgkxUwFXwPYs1US
laX7SxMrN4JQR7MNmcxzlyd3of40J+PORkqqyN8HSfgQGIHqa2A2pvpT17h+/TEt99bsnEot3RvR
Byt+bKqt5p/0N5Fu2HU6Slzwrrd8NqohRSkPiKxTPun2x2j+oSX1o14Y7xrDvIe/bwvEJbx8E2Q0
AcVdS2BmVwudqYs+MMTPOE/5rGn1sXJ+9KIKlj/a+efbAS1rm5gCKkYwU4zmM37t3aTkmh2mjJ8G
OvFqJndcF3ZIDtzFqntK53bfVRR++qdpNnduHL8U7fTsdu5XMEHH2z9FliZwF0Q10xXQqqxOrxmk
lT4ppNfeeLGi0denr0MF58+H22ZkBOQm9T2qPzxdSX3iKF0kV60x0VVxKET3tfnRs5ofXtg9mhlq
Dkv8yTX3aXooQj8OGmevNfbdbeuyc8rtlkuGGF8nh1wbb3sl12soOs6pcQoWZ1d30XEq842PpCyA
fjFmc++0eKXr11ZCYzYsyHaBXqSDbye1ArahAKMOZK4azL+jVtmo1krdghEC3h32jyR/bVDTxxAK
FJMmPJVEMfFde990dyNAbhux1u0hT0kDMo8V0018VPOH0b7T3I16mizFgRT+v36wdNd+KPbSj5kA
EyjDA+IT/ra8lHRrLiysom+JgohyBtFnIyZhMPENDdKPtH+Ad3cjCLZ8WeXSRA1Ql6EvcV7cpxIK
8znayNayV8fFYv1CG1wcJHOIQHsGuLL0PrXaMj62lj/si/nVcD9G/Ya1jd1fF1OnSDGnWBdbo+zr
qDqiXnOo7Q2IgrSQAH5WwJUoJLyhr2iiIrLDhPOpKlSfJ933Fh0lX+c0eJTImxlSpz8QAIyy/CXu
HZra2Qmdx5Nr54PfpVvNfOkWXvya1Tl2Jz3qZpeId+IBafjJ+WBWxlbnfMvIKiLLMdW8ScXlstAO
c/15zpXD7aS3ZWH1PetNq6tzDwte8S0fH0t1qyIpz+kXC7WKdWBFkTX2WFCML0lvHoLkfk56uKsP
1Frj8UGLhn2ZJzsX3vHbvv0vEfOrNycam+tT0MTIontCgHvU007dFb1l67u4T/t4V015oe1dtZwt
snA6jz6Mz+NLorlwFNeLs0DvVBrVXa9rRXwKCkjqD14XU4j2CmNrOk72eQU2QAGa5wsjP6sPva0t
um0I7E+TBjuAOH4wH4Ox3g/Kz40VEVG5vr5cWlp9yNUhNtxwDmkpt9kusUHXeE+J8mn60IGx+2x6
vmZzWOCdM7SPt01LfYTwGkFjkKAUQ67Tt9V6mVIYgoZcz/04MTR/cD0EuI0Hlj/cqB/J7oX2hTHx
94v0Z6C2OfQT4JYoXr7NY2jcO8UknqGRuqsHWDxmqP6O7txs3fWleRfeXThyKfeY1sowaguNFeV0
nbvgL4+Lbzy+n/VzOB6b8H1CcZoa5+1llXp6YXD15M4sTUEDGINzO56gAKD8/W5iuiXSeM9Z1j5a
Nl6M0lzvggWhdgwca72PSw1nEZViztRrYhQPs9Z+sTVgQ7fdkpYSIDgWKwk4G57t6x0c6QvNTomZ
AhA8QjSR/ncZn2Yl87XmGcSkX9a0TLd6j7IgZRSafQOQSWVrdRCDRg/y1CNImcpoupeqetDK0O/H
LxveiXfJ+hhe2lm9W5IFWfYmwc5cfGmoDj+Zuyry4wwKqF38rtirzl9ww9t8124blvoHiEc8Xiye
FatV9ZZYTZyFVfWaFzBQ3vQNdmqn3/hSi6P8xjsw0ibcoIDc1qikGQhCGOQdLSEL5cx+Z0PE6O2X
EInLjVKdNMMDJwFQCAgUn1ZZpWRCrcgN+nfGRwcOAvc40pN24y+Tph0HV9/xevJ7uqJObzJMsAvS
Jyv/ngMzvr2u0qeaw7Qc9UKwCZor8u5FwknU3J6SAJc12PSrH6F9rKvD0O+KP2L1W8O8hL1Mvoeq
Sm6dF+NhqxQrQ49Cj0d3BWpupEbevF3yOHOtSfSNKnPXp3+b8+SbjNEV4934mifHEYLD8V6bHibv
x4br0t1mDEdAeihvr8etVTdCBCiiv6O7g08wT+WfMaJwoAQU867s1WOXnwDOCDglB33XmS9qV/vL
XPmCfWWLskmWgMGoCfZPhqeB615vROEZmVVlAiWSFq6fNUh4l97HuINUzUvT8ZBkiOON9GWYo0n/
3FgK8fV8E/gXxldf17Srmkap6IXCd7WPGu2Tafw5hGe6z/dLYr5r+9qP8vBQvkZbXA7Sg81EApKk
wMmZP7x2m/tVWHY9HXOoZTr3KXbRB3k/bc3KyRZXtJaR5KO8y3Py2kpRxo2NnA7psRkew7h40Kse
z+pPdaTz4em+L432h2Lkf99eV1mEXZpdZcugXej8L5jVTx0tw7DKD0pQ+IFTP3Vzv3GUZd832mlE
MuzdAr1x7eNsG0rVLaxkWr3CKFfCbenEG/lf9tFmuIEpVHFm9fUtoTWzKFK4ahMZ4a40/uRTY5bF
Pk0OMxTtabmlgSATjmEoHswxMFwxybZKk6pel//TNK+sehe338Maxoq6RajrxbvrM+VYRTx56wO0
5n47x3e1zvOqWw5u5X6vInXjJS9dYnrcwN2h6qCsdL3EvaJmphKxn4bZ+Ir2OTXAyjlbyBjpw4PB
ADR/QP+RHVdXo3FOKh0NQs5ETJf7vu9SX00dEEvDfkgOwNzNahcXaG9vfGSl7oFwF4PGtMbW/C2o
u1h51EG+mg+uIAmxJns/BhthKvUOhDEKzsyvYWXlna51emZUPQ2xOC4f3QIV8dSA5d8L1OS+W/Tu
yMvLeJwr/lfp/mmMNWT7vIk/3j6bsiE6apS0D0SBm9acyEwXX76uGRJP4U11HubnMN038YieXo0s
xZ3jHMrlYCnGE0RU9dLuwyL6UzfvAvNJgc63FAy5XXh3+/fIFv/y56wiHcZdq6EVDg2Wk9z1wOyX
6XOhbMWWLBEyEgq4FIgwaNZVol86pRjHmq9M3joHx/s2T81j6QDbs5nUbMN3jl77dfkbA+ZiEPUf
q6v0m2V2NqewQ54r5zXXh50LumD54kyGn+fLjgy5u72Wso8K2CRKblAB8FlZfUvndnK7UId73Us/
M519RArMraNd727c4qR7BlMLmNVfELbVnoVxG4TuTD5QzNdIgSAIFr9O36p0SK1QVga4CgUb19/r
QA0puHVDR/+zbLMnq/9JKekYLj9vL5nsU4XY6T9GxI+4OA1zndd1L9rUptPu5vpVhR/KfF7yfTE2
GxlAGoMXplarVrRp3KtJiQrvaHzVGILO7f4wNea9kyE0oJr3bjAd4mQzr0qj4sLu6gMJuTqiTsCt
zmEb/OgoxFrx9GOxlcdFJY/fXk7ph+t/9B4dGJcAAFyvZ8NAlhMKRZihO5jRizrtVPu5yI/u8L4I
v7uwx7vLk+NEqAE/heofIaW+knv+lG097KXRw7MQnOWvH7I68Vbl6aMpuudVnOw0/bNup361nG67
K0JwfX/kCDDIxpvG4nl97a2XgkoKB6JHC8M9cw/UMu2NqJHu3oWJ1e7NyzDbykDUhG30rrGtvdO0
x8gxfwhB49veSJfswtTqCxXUpTkOwpu4fVUrEIjRz2prckFug1F/eMyYbFxPF1sVcG1V4J8atdi5
ys/GLX2+6b/jyL9GVnufeV1e9Zy3s7u8CK5zdXga5q3xCGnmsP81skruYz7PZoxGyZk2KyJpp0r5
pNG/XtBZKsM/f8ch+LF4tFFhWQP4dXWYQS8QBI0GaKz5XDmm36QbkSbdGhcuFEGHAkJNBPtFKhzi
fBwicUGB+370mVIa7typDI4IL3n/n6bET7kwNZaZpgUlaxcUX4o+34/1ywxm/vaiid/75nDSXQdD
YwPkWo8EzU1c9IExAjFpnM/j4v5UNudlpeUMT3R6f/GtMshx7UjuRLaZt4hX5E7ITGQ0vNPM/LFA
tCLs+mOcd88dx5TpwCelokw9HGz0wYFTRPvUCM+jHWxUcqR7ePF7VnsIEnoIIhvURivaK+ML/FBV
+uX2ukoyEv10g/c6+mkU+1ZJrykG/OyJk6Lv7ybVTU4wPZb7KHNmf1S3qBxlk11X5lYJsNK9cggn
tjGvxmPRkC7Gv7RF/eyq41ch+BBl96lzr7TIruT5AXbLfaxt5BNhYhVJTBwwwsJYkg0iZrXLyhSY
djEjbF8mqHPC+G4p/a5RlwPijM/J9BJN//27cmVwtY2pHakzZFUg2uDrBqDhzAczKNwNK5IMdmVl
dQpbhFbMwsStuXyFnb86aoiS0mKotmCbsmrXlSURUhfnnXtGn3Q0x+CU+BDZL1U87nvjablLrWc4
8/ZmiajOUwf+th82ksD/Yhr8kni5QsS82jtIuFw1baHZje2PKV/nsGLahnflKdXigwuxAeTnT+78
YbL1d3m9BfeVnEcct5k1AwLpvRlqK6YEWHEKuf4y5Pu0e0hBuinZh9sHUnKxpIEPMByIL8RSxuq7
7VYZYGqXrln8Ch9K8xKYj5mF5vVy1rnt5fbP2+Z+4UTfHId/7ZmrOx68yGGjDgzNRvlxLO6jc3oX
vfTZvh/fq03qIwfvUKfWP80MDGrMHoG7b39o1vsg2xXWPhz9ajpo75WTtjXnJsn4wAw4qKIlJwoJ
12E2AW9Fk27mvWW+Ui0v3Q3PpQeGOQ06DTo6Km/kc5OevY5EGWjSHqPxSwwJdbQPrVegyhu4dNno
Ob5wdQW+w1iVt4rbSg8pGMS8HTUNDNrXMd9r5he9W/y5gUgu/wR3yz4znbNbhrvBPhbT+8g61k2/
V7ht2/a3LYUa+Q+ymJMW/E10XFY/KOaHRpPHD4JeCJVRu9qn7xg9PYb6t774kGWPtePRItxDqxib
n/V91X9bzLsIhnMv/w3dL3oH6HCwEx6TnGKjLvKJo0bpMsfM50zgYi3rT2+r4Cc9UhcGVh+dpTG0
wpuIpKD90rvzaayne8N9sOq/G9P9czK+ZExE3D5W0lRxYXJ1irWEOKgGTBbZZzN+CJOB/pKxv21E
1qbjaCB25dB2oMkvfsXFypGiSi3JAZoXFdooGYXTQ+p5zlFXkdBRva47ggta/FCd6IWaSnAatHjY
+O5IFxdeRKiq6PHDZ3P9G3J7rEfqqeSr6rvxlSg68EwsVBBCxrJznZfbLks/3pwjWi0oyr7hHRtU
Iwhz1GfOjDC/T61+j+SO34531lA8pM+T2vUbGynNQhcGVwclUMuoMSaqI0P3FAptAW0r/KULKAr6
TMlQwVsXStO40qzURSlQkMAm2fe832ntrvjLTg9BUe0QAdtwSW7QAoVOaQkM5SrjJ1XCu0SM8joW
SrKVeU6m5WAm2SHMlV1i7U31EJlbmABZxRSleZ2aLCOfTAKtTnndJVGfhBH6QYI6vM61eOdMlb3v
9Sw45T3EX91iLP+HtDPbjRtZtugXEeA8vJI1SSrJlm25bb0Qbg+c55lff1fq4hyrKKII+6Ab3Q8G
HBXJzMjIiB17w7VtHWvDiU+qNdUfJieINvbr6qEBpA5/LFhd7pdF+mLJaUMXivXmVjWPSiHvFe1X
bwyHrH6su2fFP4fpRpK9tong6BcvMUoLUH5fnpHBd1p9hED0DM23G1a/VPPr9WOx1gGFouE/FmB3
ubTQTnJX2w2jDGXvxnr+TR32453c9V/zor8Z23cqjZvxc5A/BYw6zDIgcHPjZK7mZoyMUhUHAU71
ZPET9KohFgldX7MtfyZ9XrrWpBwYhfGkdnyXWinCmzsjZNY3ODWBeqvm6mljFUSsWeYyYFeZTkd1
jXr4Yo9NcTqWQUPJVFLCzznqg4Bb9v4seZmpntRa9mTIJIwcmlMYcEZIEK7bXztYr80vPjO6JyyA
TayAiwUOm5Lxz8pVfyjQVdAfkOudZsUbV8DaPfPapPhJr24AJY6NaixF9O2+5ZG1Ew2zYBMwueoY
JxcMF8pVgHQvrUR5W8iT4oMemlO3lZljDff18EULnuXinBnVgVbSxtt39ZhqDJiKeQVY+JeoxiRx
EiNsZI6p1XCXfGlHhxbdlyjzIf2dPZ4Y/jA/Zv3gXf+Ia2dVjFMJJDSzaUu7Vtir1WQx9hEkpmB7
jPStZ8TakxsuMMFlRfYlL6tm/aBMiOESDUrnXpNiN4s+d2PlbvaLxW5fnobXdpY3c6i2oRRQNM31
cZe2fuRpqUaGpXbzfiIUk3gmW923tfv5tU31cqe0M9Nbdklta04OdvV5/GEXzx3a6IOb9s1ffCnu
EdQTmHfiOb8IOJD9avIQ02zqil+SX7nm1tDF2uEiQeYfVD0YU1w444xjLVkz5c35Y9zcSwhzR22z
ETPWNMQB5YHgALmgoNy0CBqxjNKdk/KobKNWPUW+Pe2mqGh3udNLCGJqygkEHaQCeeR4Wp92O2to
Ick1KsNV7bp8TntEcxx7VwS+7zEAJq7Vqd6PRW17PoKanpMGW+KkawvD5UnywK+mU79YmKTTwjiS
ERljpNaDEdC2XbPfAqGtHURuEw4Ic+aMtS22b9T5gJzCKD2nlEmV/ldebI17r21W3mIcc2Z22D+L
62JsmlIPZfQkeGB7Ehlk1gReY94TSwVqaZM0d3XZXtlbfGo95xVi844GhPlYZ/qhLwZvs6C35hT5
G/SSVOWhiFmcitDojVy1GjQlVNOdEs67QhtYHveOXB+6Ij7pTXH685D52uTiSxm91BRoDcL+Hnyj
uLeToTe+bmE1uXhtYrHjHJkplNofUkZTeuto1gNIYjkc7pyqCo45+Tl8yu18LGUm6KSo5AmtsV2y
MFUekaqTtyak1/bm65+zeBWkcyp1loHHITm7QLkNf9GVFS0oSAgcJiffkNVBQuqnWY8MjdHfqeqj
0sHKJj1dX9W1iwgiApBzNE1RIRFevkoektCoa18Ri1o4Xp8PbgxOQ3HQut64zNfyB7A2sJ0y6M3T
YvH1ulorpz7X0dNAcmQe56MuP8fGc5gbt35Y7OrJ2ofJ1rtqdc8QWJmH56aFz2ThHhBhSYJnFeUL
2EXkwXgs8sGLUh1Fs09DP++16Z/MSjwLiYIiHHa+A27u+gKv3cAOYFaHmiF0i0s+AgJ37yuzL/yG
ykgUvpl5zGOvHe3bycr30qZa3MrpN+FpE2pNNtLA9iLEzPpQFOqIKnAtieHKO6vc9fq7aU48E8Kg
rQtyxT/YMhgABLILWdtygt/POyb2U75rqJ7V5J98/F5/K4uHeatJsWbHEsgLhWKVCVRhsVHzxKKh
ZaKUkd/p/jkxjXdT0zwZHdxvqvLt+kdbe6lyFYMdElp/b2m8EieyrV5Ya6xMdedeKXdlg9xUUscO
jTrnU+pk/e2QWq1XgMJFr1ofjglgx+P1H7JyPOFZAcYLhEokBguvq1KpZaVD0UCqK68vv8/dziZ/
67Zm4lZOJ2h9iqyC84nS+uIN0SJslI9jmZ1rnfrR0LqNfVPdaI6nzJBT/8yTv0iAgYgiUkqAEz2Y
RTgo4ygbIyE+EZskofJHqYx2iiMmH7b4vtaOg02hXiizWYS4xRKifjJYeW+k58LfS3J8SGI1dw0z
PAyFg4RilVElU7f2jwj+i7z7hdeK4gJIFEDYl7tVzaUwsH2UBixliB+Q0fuq+Axv+o4fOu6QFtD/
l0l28MEMP3TBXB5Ve8yfxiQPoZwe5n2pKbziru+lldSDmQjB/wJ+VGhNXf4mfUC1zfZRMMmDPjvM
Wdp5Ucg5tXp1q1+/dlhJqF5iAr3aJYyiTlCYgg4AdZ75p1lPtz0E9jteBcde2uo8rwFUCK1CccgA
GOLoC7dKRYuUPsqRS6nr4aEPLX/vAxAH+xMGe0NVolORF/Y+ouXnTcpAU5fguR8HQQQ11M1eGRBx
CVN5uBvnfDzIzSbh++pqgBJk8tMRBCTiz1/dsa2WZ8i01xntlaI4JkWpHY08dA5JYab72dCj97rv
5zfXv/Za5ABoJQAzgBPfvJ0biPXnFjQUMLzuIbC099P0pTblwpX9LUL7lUzI5IqDNQ9AsqCfuPRP
SSOkJnI2e1nfGuZjWmwd4RVfkK4DafkiQ0kOcWkg1wK7nQM+cWl86KMPErQjiuJV+un6kq18J4vq
lalDcUjXbQl1aiMmNhNl4juFXDP2Q2rPrjFK7qS2N9X4/bqxlUWDYY9kh7YTjATyYtsqeeYEZqhw
GvN3cXuf5VsCq2sGkDPghcb9R6RdLNrY5EmqxHjTFKW9TzRFctumtY7X3VgJKpYGSeCL5A5U84u9
PfHlJ/jUsnPXJK42zp4yPlE82ghdq77QDqVHBPkM7cDLDcC8GGNtOQPajk77qaZduKc0rG5YWdtm
KJhTa6IFxRjg4hJssrEr6EEVjOb53xz/vR9ahyGxT0H6F4KMtHap/JCgQcm6nAKCpzTSqhlJE6ms
rLtabxrXCvXsFOmBtr/+gVacoq2GCQHspJi2eKZUtT2GueSgeSOlOwZYoTHRIL2DyuS6nbVUmw4G
SFyqroKoeLHfjCwvLUgKsrOokXyQ9M+d+W89n3NDdgfpzvZm6HPb91K727ArHrOLq5bZIyF0LvD1
JC+XeyMcfXGBacjDFO1pCpO93n9w8uFuUJitHIP7wqh50N9ZprRheW1lhYAWfXoEfSDmuDQcdI5P
uZ1NKd4WrQ5RUfF1hGBKfbru4coRI/ODRRcAMALly7AUNODuyi7Kz6n6qxruGRlTwj8fKcQEHTUH
LlnjjapmN5OryFaWn0fpObeeQ5r+m5NiK2cYSL6gkIYl9m3PJcxGO4zN4sUNg15Es8XWsfo9XhlY
hKKilMcaOof8XDv3wPdm9Cuq+n6zpLpmhgcPyrComJmAEi4/O4RKfW0qcX5W+rvSRts3+bcPvkTF
l+tffdUMhSJKbNSlwAxcmpEmVa6rrsvR4taO2b4J8EZtPWdrbmltfIBpov8aeinCv8pOJitJaqno
+fad42p2u8cg6uLRI1d509+JbDQaKjc1PsXpLjrMgXm2G+d2htCs/yk7n/7Ybdq6L0kL/Wyux0u3
jVkppzakMJ7nz3r/1Tc/SOb7aEsja+VIXVhZvAmCshsKJadPlTrDrbM3ErQGyi3yqLX2BUN5AEq5
TISS6CL0grdXI0unOE2XsZgsdziylpUsC3phwzjOkemqWn6+voCrrlGTNaiW0h1fTqXEWalUMcy6
50g+hmXlxtJ7pd2I9St7E2pMSNm5yWFZXPLO0Y2xrLwDJKnr064fAm8qikMCzt1Pwo0gK7b5Irpf
mFqcNqcGFVjZmJrkezPu76K05f6/4YHuSfnPsMlPwRalv9hi10wK718dCF/L5WZsgVza4xMEasWd
ZZluY8w7hYnJ6x9ry7vFbg/rWVYlC1Olsfc/T1XxPjbv8u65Nt9XyVffKTdWc62uAfkc8FYSXccB
NXLpG4fCrycFHOLcPMay6tYSc6Iobc26tpvC0NUFwb6nWgEtqcreIBVe25qvjS/OAy+HTFFLvqWK
mKCquIr2aHY/rq+ovvLxXttY7BdeEME05NhQ+mIH4d4uMKsNN9ZNcBuTW2uA8xYJRwzbcznovOYF
q9hDE/jN3lck6+a6I2tbQ2BpEISBVIz5+8svRbFNy+vOgEtNCJI4gxeENpRLVEnUL017k3Qf8mnr
IbdlU/z5q50vyVNdNxU2C9oEEOXTzHfr+NBM3Ynp3U7+6WyNTa+dNeDWvBrh2eLhtTgAakRGKekO
gAH1q1Lco11wgsWL3CON3//Fer6ytPCNzKNnS/js/Gj0hqH0RuNubu6C5EnNFdCqolHy588WHnj0
yw0SH5K05ZRprgaRLRm0rxo6FgdFGR6HWo7+/EwLKzxYIfUQjbLFfjSntBq1FAXpuhoRw5AOce9V
mnFUe8Vtgu9TB/Z/jO76z75xc31N394DWKa28PLCpNi86DOZTRlx09Cg0NX7IU1FutVoT0wXXjez
Asq/tLPwMB0jOZ1VmmZpJZ+K4EsMUY0OE1kCnqJu/1GrJ4UUHKmy6ROkhn1u0cZQkLGRyg0mr7dH
nx/C85DSOno5TNtfHhBbqjWzznDYzB60NvSM+em6qxsGlkhcLXNqxO0L2jFW5fr5c7wFRF9JSnBB
DBMKbIOobl+6kNhal9UWa6mG+ilpjEPZvM/l+z5/H08dAky36Qhz6LRFQiTC1eWlilmBfKKNSzxb
hrPJQF2uV1CHVtM9yUn9Q5XeZ1G2b2V7t9m0X11FdGNE50ecjMV+GWMFjZxRGAst15Lek2ZuXNxv
rzLcEcUioLwkW8sJ49g31HAOsZCECGUCtukAZhfFVnK+ZUY4+iog8+gD3yDMZLQvxQRXk99PRvdX
zgjIhqDc5T17aSWuFdXo/Pn/RciZMQHfDTX+9Y29MvUBuRJbzhBPZTo4i8s/TinT6jK0jdmDnrkT
x7UhoXqIu6OuPhuN5gV+64VTwsBkAEZr41ythpDX5hcrmYC4ifyMg2VPHtnrQ2Z+VNEztuV7KVXc
rN9JJfOb3bMdG/tWrU4WPKSZBKO9uTlj+PbOEzRTlH9420GTuuTvsZvC9jOdE6gfq/p7ENXMt/yM
GXXZXvS3tZFLU4skYgxSQ4orvI7Ry/SrQxg8TFFyQN7By6JdYWeuMnj59+ufeu30vfZvEWFK32z7
acpSUUyw9Kei37pWxV+wjCX0cYD3kTJwvS68qmq5kOWZzrss8wWtfRV9CIKnQD+Zx/FJkjZOx1rk
YrqfeI+WEYOhC3fSWS5zfcJaFPThQSkZB/QnCbVOq0luzM6CtqFjYsiy0t31ddwwvARTWrWWG3aA
4UwUz07BsEuV76NxNJKPIQiL68bWrvJXXi5xTnEKiKLJwMH0he0a+lNgBO6U5zAJHK4bWg8EKv1w
8UiFTXCR8lmMu1ry2Kfniffv0P7KgvahDO+b74V0q2rfJQ2tT38vo2rWw0y2hVNZi6h0KXi5Un6F
JXsRB9TKikutBO8wZs9MlETNfR7+uu7hqglKrVw8NBLYp5fhVJ5huNEmNT1rxk3cPsjDQa4+Xjex
ujXoGYhJCQriy8TSjOVADSqN6wfGg/BeG37VTJXlJ636Qdvau25s1Z9XxhYHYB5re/YFcsMYA7f1
UQMIvWFLD3fdCBMEsJIY6MAvFk33IaezO4xY4ZMgJTGlz03db+098bx9Ezmgtf2PlcXegxxZiWIV
OIiFklzU7Tr/pOnnwfjaW8+atata22OCPkk/CK3L66soHHhjGtlJiJZAMDAmcbkrtAItOcnnk0VK
Nx6DWdPdya6VnZLVUDBVtrbVYV/BgxP8KeiSp76ctMVWh3m5HaLcJmvW5x3ER0rvQm/W7QztfkDv
k3vBQz7IMR6TgIJDQrF8S1p3dZu++gXio79KXxTmqQOp4xfI3mD8UyeBG+fH9JYavRVvhen19f3t
7WIDOWY4cMf7vIJm5qvCn2PyUfKZX4o/X/+Oa5cPQ0pwoAIwJ5dZngbLoEvYxtnZ+BJWN4W1a6x/
8mh6bwTv1Lbdq5V0uG7wpVG33DlQgPAxAUGKAd3LVRxVg5HKNKTP4NT6bTNomdtqQleu7wcmj5OM
UVJzPpB8RzfdVIR78KTSyWmb7t2QlJqnFH15O7S+9Klw/G+5lXWUeCkmGBVCJTlQZzdnKGUvhDiO
Zt7Zt0lYw3Ctj869rUTOHQ3x4Oa6T2sfC4pnUTyxeJMvWxppUEgNzej0LNnNwdLAWbaR18rJvrb/
fAoLXn1YH19AdOSfIiS82oO9EQ2JCW/L2WhGV61hHapcSd74RquvKgYIBQ86bDR0BS6tyDqicoGA
s8yB6nvzMAW70u6/6vkceU4xfIuTLj0oderpegbRQz/try/o+g+g0c+YEiBi9CUuf0Ckm2VTDRLb
v94xVzzftdkh1e9D7dH+J8nd/ut1e2s5rMAV/MfcIpDGYxoBOuC0UbP8UadPio+YkFruzSzete3G
6KRYvDcHAEYOBZiiDMXfwtjYwurmWABXNMmb84P0PW3Gh9i+Mez43ZT5/4zFFtv6qnvgjqmy0erh
Lr9czQlis74J++ycZO0uqO6ESqADTinfSWHyF9crRFWCrJGpIPnl5fJqg9Zdok5KAlCjqOpDJZV7
uXBui3LrOlh36beZxQaxZp4iWdwJM6C7ivDYM+pEo2Wn+vNtNNtbeoUrpWa6zQLfQEPREsW9yzWU
Qx/GCQtImVp8HttTDI1CndcnPQBUIXt1Xhwp84XVl7bZUkFZu3ZeW15cO2oaUjg1i+zcB7vGSHdy
tjOC8dg20i3bDoG5x+uHYS13YbRXpVDLXasudVWVVIrVSgffozSPuYnUaXQfFVtEPGvf77WRxXKa
I3Upy2ebpNYphJ8ujovd0HlOcuyyP4cn8OmIzDo4S+AwS0iVYtaF3oUGmAEz071emXJvliBhgOxx
y63VtTOh+XshY3gzFW3NjWJ1/cC21HrzLlbmaVfI9o2aG1vJ39qdA9ZGoEdJ/6DpvNyPhQbj8FT6
4ATs0pW6cdeFn2Umc5NyIxavbT82Pb6wF4hai+0XJ3LPYD/Insg4SHOyG/oPsu5WT7af7+2u/3R9
86269cra4lyHMGFBKgeUhOx83M+RBji0s7yxtMKDbpHjXje34hzrp1BlBtCMyNDCnBkPRh7rxOIG
La1pRmfgXygK1PY2rx6yZONgrfhGhYQ2MC1A3vnLmUmn6Ipy6MRBrk5TcwYDH5rQc9sbH2xlD1L2
4takTftyii93RgLwKMhpTp1lEOCG7VXdrbGp371yfkGgEg1JQfBoqYasTcY8OQnbj+pnGOh7aXw2
4VLuzGewBBsfaQUTKeojgE+RgMLgskLSSRXDQXWSnzOVYq72ybaLQ9bpBH6rODuNftaaXxKYXpka
dqDbvxJZP4ZHn1JGqNxp+bT1e1beXQxP0QJhmk4oHi6SsDaf2lwHaEkdah+OoWvbNFal+l5wO4fB
ez31NGfX9V8CB1LRVPl5fc++zE8tEgjM06mmHQ+c2tAvP7AutdMYNEAc8iQ6lv7tMNxU0l0dSpT6
+kcCzyFoJl5/jVePnewZ+dMgV9CY3Y8mMxF3hvTTtw5dchy6h5wu96Dc9trPnCeTpN5F6jFrb+yt
wbaVmTCmMUSTAQQnJKhLHco6k6UunJv8XFm7NKImYwan1NE9UGKhZ/3IDLcMpr2kzOiY9i6/qpcR
mXhIhnuh1NfM1pFk+N3QbOXTYq3erCUCEED+dcTZlnBqeTR7MmpgC5JaBPuRPOlY6lW7VS5eiTPU
Z0S+TpChtyWO06usqFP8Rjdqhhicj+Fw24ffrfwr2spuocUeMl/1MN+NTfDO+RbXP9vsZxj1Hzu1
dgmvqAme+trfyNJWQpGoFwFpps8GZm/xewY+kQXoQRB2JV6bdr+6WT3OsfVhKLeuxDVT8D2Cp6VE
Jlg9L13v/Wj2K0F2lkXJzg5vVCN2izH2nHyri/EiB7f4mMz/k3SC+iJSLFuHlDulfOgQlIxUe5f6
jiel/0p27hmB8WCNP5pjbPBkmfqDrbUfQ7/Zhf6p1fpDQIWGpaahKaHR9/76cV3z/wWxSnVOgJ8W
Sx1LtlmXMwQ/c/1F8Q8IVJjl13ELN7gS9DlY4KLJTMGtLusxE0NyVJGZ8aUQaM+lS9fQ9T9c92TV
BgEYGlrNZsxBu/ySZg3aAqpGaj7qJ2M+Z0EGdfJGbF1bLQGK/Y+NRWyb5DTzqxobFCtcnXQtTg7s
YjeatpD2KyffBoDI1U/vkA7e4rtwBPrSDOnVR8WDHsHoCxP09fVaO/SvLYg/f3XofQfwRpZhYZpP
8kjrzjkwy6fJLuAUlBT+whjNO6oQVFZgULk0ZuUkiVYnGqHPEn1y10Si2ZA/ydaHZiuYrzxgCeUQ
ZYq2CN3yxTcq1Dyw5xxcRZ427yy9+egE8kNqUoSzY/OTgrwlUHCQN9n467qPK5vjwrDYoK8WFLnd
Mo1KjpIajLtGVynyNAiMGK4u1xsBcs1Hsg0IiNHeFVjSS1OBPiND3cO7MHO1z8qNM/wo30FCpjxp
cuOlpnq47toKfRGjFL8NLhMqXj1dkrbcEH5RKe8Nqw0OyGEkD8HYQvJfd/GhTtXW7RJF8iakXTyN
poPnjIhhRoxbukMf9YfJb8JP2ZBGJshKIy8OKsPrBzhkxw3kwNpz+OLnLp4fGqQQCL9ADGFn2jl0
nsIqeh/7zl7z7yIovyngxVmw68bJtY0/T6MhESbtAq/Knl6iFhIglYkaslJGku9bBQ0y5V9bpsZu
ShsBTxURbXGhCLZJbkgblggAxZe7wM/zyipV7i6IsA9jtbfj1h0NeweJw0lr7rTsLoBamMKw19j5
ESEAxTrk1fc8OrW+s5PLo2N6xUihB5adqXVjp/yidVswpxWoOlvnv7/yDWtAOzVB6hcQHjbZvm++
8rZ1p+ldr3UHCfIOIDT/hMP8Ja9vmv5B65KN+20lyoEGQoAHtB0cNMu+njqXUhUmwEJTMZ/5aPow
oKNjiv5x4Gs7UAf/o73FzkvLIZHmgW/SRmc/VV0NMYzAuSnbzO2pAEt/ZY5mKRQ/FBFe3iavYk4k
heg6WCwu1AmuZD9JWuOaIHIkSOIk9VMXNBuB/EXA+c2me5mjEVB8LsPLTVcSzHJjgozQGCj99wlY
yhihc629rSVzVzLUrOWnKX+q4/qUDvIh8i3PruanbPJvfOVDNp/RDYOsJX7XFofCOQSa/fl6sFqL
w0JWittTEAAt+3W2WQVWHenE4b6nSSehjqta7aFUp705a9MGQHEtFLP0YvnJ7ugQXq5HWFqdWsD3
dU6KYq+nGtSvHPbsZ6YF7ysUYZpG/Tnn5um6jyvJjvjm4EcEQwzf4dJq2+YM9wHgYA7vk2TlqI2c
rPnLdRur6wjeWIAigS4t37WFXAHxr0jarPhb25oCcCZYGqItirE1O+SeDN6KZiEkoZe++FlQ/z+5
hRrflmgAyVqAdtnBDLZe6mux4LWhRbyU1EbLA5PsrQkRZKuCT6P9CAVfr7fHsfb3WhMcr6+gSNKW
Z4WZVMTYqAuAj1rsDTqcRd++gDP8pzHQ73P9Xu690rZuM1TB/sIWBBSM1AmtoyWNTiEPfdAqoOXs
SId7auj2BUwNpfPQJtEJptctHpXVO5be/n8NLrZg7bfplJnAXVC5nqVDGupPivwvlGO7ovMQ/UUC
ZudzzGFJue7pGqgBUTV6/uhlUaxaPqRgbzGaWAeoVVtOcOolAShqqhkJxE6nRmtLx9z007s8qYI7
06zGfWz3j6ESIIxTqca9wrzFRlRcO45oI+hi2gZ6nGXJpbH60KnSAZRRAzrN+WWjNxVsJX2rK07N
W5QD+B9I3suDUrWW2XeaQodXHx4GuKWL0doZfXarBCb/b49q5OwaSb81useknQ9/s+yizQByjUCn
L54k+azl1jhY5PBBComvr/a7aorSvYxkiqsPVe8RlVpPT3J/F3ejDVp0zL3W5CHWd6V0FlrCG1th
dd2BhVMNMOHeXr6S5Gws0sgQff4udZPYQmfpOem2iHHWjjFfFrF1dju8zYsXhe3kTVcMgnWhqXYz
/ca9HJeO60ddfKy67KHJNnLINYOUI9hHgseCS/byQzsmFCp9D8i4ic37bPiqyLfUx/S5vjWj5Ob6
ZxU/fhmjXttabKrZMf1xFhDVJhQc/6ov7YNJtzbuq9W9a8l0oKFWgUh4ObBY6HY6BA5nNnaq8sB4
WrwPQ9s/MP0LKf80jCdD7qa9Nir53kxnR3Hz3K/Pk52Zx+sOr90CAkwK5RglaL7n5eJqRT2ZfQrS
S59LiEiEJlcAXc+hD5LRS7WwhfXM+TREbb8RJNbuOTI05lCB3ls8EC4N50GFbJjPSvfar5qSp6Pf
N128s/9cAZm7BnIZQTCuCIXnSzuoADWj7uNg387kH7aenKi0Vrt2Crbe2qsuMX+KzBK8qDyqLk1N
PSypTcmlY2iRa9TtfYJYaJj84mW+EX3WTjqlM8agBPUpUf/Skl7q/tB07J+s/sAoiBvBIKtm01/E
E0hBNahP2BlUBS+tMI3R5FVPw6Uggb4nk39qtdA6zU7gb1zXaytH+kbVUX2BTCyOuFqETmDYdFti
Ec4r1yoexvS7EW68hFeX7ZWZxeme5rxHKo9hfto5avQrGAzX2UIbr7oi6rWUz4WK2OLTjIWWtC/4
ElQWQ7/c6faNBWdxmH27fnBXffltZ/mUo92R13bO9Rc1tdAkCeELLJON6LAWDnlN0zwSPFDGclic
wFQmXCSEQ0Vj/DLb+Wy2636sr9dvE+LPX73ZhknKpTYHJFP6x9y3d7r6Hgi2/BcgP3L232YWe9km
NavVGk9S/yZXnjrnpvZ/Xvdka7EWoXSs664IwOKeldB2paryAtnaCJrrH/23F4vN5adhJ+mV4AZS
rMKL6nBnA9OFOOtvAoxDcsOVi2ISjbPLrwI60AksH0Odnhw09ZuWlDeK/ev6gq19erqejO5DrEBF
Qizoq09fmGEeJAO4Ao6jYz03huSGY7kb43ZjG4tlWd7qYpKZd6kDkm0ZLiOznPzZYU7fJDNMH6P+
m+LQY8u8UPqnHoO9Mv5xygJOD1gB6BP+JXW59KxKaPlaA4czGc0ba3o/240rIzpXqcnNUH/902Vk
pgZasxfmCOo6i2+VjBWzejkd1yaHRP3XVJzL4Tlg/va6mbeLCHkPmTYIUhgp3wiCyYWVOU5NC3nQ
D5EpI5+dHeq+5O6ZPCswPYI7WhbT6brVlVRJcAbBdQDRB6q5y6FiQxumIQspYMMfEkdHQ/ulDX7s
At7wJGYgEz1xx6jwknk6y1s6e2+PG7Yp13Hg4M9hFOXyM0apTO0kpSnAvXdTanD1DCN4+K3t+fYc
XJpZhEC9iFrdLpkPhMTYjTM0UylbKR9M+3B9LUWMuzwGl3YWMdA0KiWfmSw520O2TyrgZcP9oLXe
OH0a5C12+PW1o68H7AXxrqWajVLNcSwNIclQ/i5N3ylNy2jXHw+cC4dQ2gZmKZ6Bi3A4yfVc2krA
3RHLH7TKce22uleHrSrfuiv/NWMuspOql/xMljFj8q5Km/tSeTStH9e/zdoeINxCaKqDOyF7vNxq
nWnJQwgx1lmOT/K35tnpAgb3f/5vRhbr1TaD3qcaRjKtd83hg5JBzKcn3ma/bi1WmMzoU/GnJQN1
86U3Fe6UvZglHMRWTm5GQAT9z0Exbi2Jsb9M9dIs27gb11YQvB8PchWoxxvSIaU2rXEWlJVWLLvc
8qUdHKI+3sGoen0V17bDa0OLY6SZgzqoWUNtqUm9hMdo9IOmxIY3q0ZoD1vQ5JMVLzWlHWNmWE4Y
UUNY8rOfrXrcTFVXbKC4RAHF5r8Cdnf5lRoNnRe5kWGK02NaIbeAhNyMR9L15Vr5Lgo9dcEiKHMF
L3kwa0S5GcEEJZYP0qM5Fju7sYHzfd2cLxXpwiK8YUhI14APYaZ7sen83u5yyQJL1XajcId20EYe
sRJABayJIVbek5AYLM4PTDV1PJTA60BbJsxxk3t5aXRfOcGh2SK3XPs4/7Ullu7y44yTmfSxzMfJ
U2c/xPtW17eZUdeNCBEa0SCEVebSSJCGSu+XJEaNabVnSGvTg1T3MoW7Pti4fFZNEakBq1DCARZ/
aSrOmQxQ+zQX5CBtm+3IwKN66zGxZgTINDP9ognEBO6lkYhxJa3NIcgJose2gre5bV2o0P74XUw/
BdoxQcSDfs2ykN1asT4lgu0HThWdZl16a3e/rh+aVUeoVkBmhYwLL/BLR5JYkuVSw0RUzp6EnEkm
mD6NjUi2djQNUYLiegZUuexpxLmS+SklH54TqBRHGqCyRxRwrDjaWLG1gwM3F4Aizo+grLp0x+qb
Sk8TNT87wQcm/BooAgQFjcz0MiS5++trt+aVcImMnw/kLANOavF6sWoHVqEov4n12GOrKShsh/MW
rnfFLVVMx1BvxS1Q0JduMesNRXjJ5MOcogLc3Sj5aZajU5YakABs1C5WvLqwtdgR8mTaUihha7jV
p2jXyl4DNfnWh1qzQoCjykrAhk5x4VGtNlIBFTl41DYP3EoKIretvs/k5TtLzvyNL7WCNIS77JW5
hVPzFIeJJeDy8nMTorPQfGiy+qBTX2rro159MsYf9A+1yc3igx0wtQyTWjOcHXpinJCdPJ2krRVY
OXkXP2mRiGVBEWexwwqE/R0UWPPwLtxqV65cVJiAEJYOH5fJsnMxp7XmzLYYT5gyNwk+KPXT9ROw
7sNvA4ubsEjRkwmFAQvxCli18/r94Bz+NxvCyVeP94oZ4amRmDzo7I998DTYvttkG/FpZY5Q7I/f
jghHXxlROr2PmVdkpQyz8yBUbT9CACZoG8bAGxkneaeVAfxPJoogc5oUkJTLyiHS2+SmHZ3UjUPV
8DpEJj9cd37rCy6OSZAFtpWIBbbtj/n0Q+r//d/+/sW5iOR20n0UJs4U//eO0dx1KBf9hQmqBaRL
JJnysv7eA5QIpERwydGvUsPbsdk6SauL9MrCYpF6Lcotf4I8sOhqZv5llCGO131Y3eekYYAlRf66
TF+0OegCU5rhsoy/ReOtnD9DynXdhPiRi6QSxaTfJhZOTNqIWmeNia6El6r0OvUgf5wo51w3s7ZW
1HCY66TQ4bxhd9Hlpo+rTgxudN/k9rnZHMldW6pXBpbsLpPfDYockYU7enmUhu4+M+X7OEh+Xfdj
y8zySWEmQTwgY3vWe8ttrXsllLytIujGWunqZVCYBl2TxlnFFWRyFfuTav+47sTaN4fBTkwgqUKE
Z3H68r4z5F6sVT6oJ4jMfprSQ2kxPNbOWxDaVV/oHwN8ZMDwjVyGkutWGMr40pSfRzRMCmOLelvc
V8sNLKZ3/2Nh8UWk0nBGQfB69ufqVw7jossIQlE1nyz9y5jcz1a4ZXHLp8X3qbN+7ixV+JQil50+
pd3WtSB+81ufNEHno1PVdxaHsstipdIGS0zZpf2uVsKfjlrv5kTo9poeqkLQsezi2fiCbtSN7P9F
HY0pBEDVYJKRk1uCS/KpnKeRkUbSvnJw/TC8rXr91so/z4N+rGXa/Nf34/qC/ra3uAXhaCd1N7kF
e+MpLn/2/eP1v3/10AqOfx7NqOMtoQxGB4MsxQDoc6WDAa3oJN+lm2o34tC8+Wbi4Qf/kxDUWewK
LSDhL6yAuaAp/rdKZ3dmZsxsTqmq77aKaSsAXR3ObnCnzItRGlwWjZWkC4Y24rE5pD3DRfoUgDcM
5tNsT72nGJLvyYxefbRb5htCrfg/0s5ruW4kWddPhAh4cwssQwNKIimxW7pBSGoJHgXvnv580I7d
zQXiLIS0Y3queoa5qlAmK/M3ySlpqscyST73ttR6UACgHoZhiC1A4tykYHtgZpVo9jjduPeG2Jx8
XsT28ou5aFb55pgJ3arzgns4DLA8WHrwhjvuSQdciwLiYE3pQXBal8KIKFX3bSo/9fW7rv6DyxiO
LwLMFN+A364OGr0QIrGjuvADO3gH5yxG/kqO0HrYA65tHs8OmTPoWTgx68ckSNVqlgpy80GvT8oY
u0WkACgOjqB3r2+MjTKmuryDFmI7z+P1RSAnLYyElmVktQBlw5M9HOzgH2n6PtjJDR3dydrrOGxt
9dcRV6shs6dhLhvUkG1ZclPnJdh1BNgb07qG1ZdDnUtEkECZ1P2HCvGp1ryrbNVtal9vj2ny+fos
bo1p6d1AqaKZwn9W93Weo1s564VfWj+0BLZYcrweYGtx8wBHC41D2XTWzcqmU8zEKjlakBvPP1tZ
VXumlUd+0uPQcj3UhtgBED/gdtgv/Y/K2+VgLK0NWmlmIxkzrHzx2BTyKUzio6z6paw8zotGrPEj
t/eS6a0xMjj6sdSckD1c/v2rl1CVCKtsImiMVjUdyyTynPhHMu9Q3zaCQEOFK4LmFMnI2rzLipJh
VCPQu5aRmc91GY4nbdTGu7Ltg707fCMv4QIH/7OUhDB1XL1Ry7juhnBR1xVxcKqi+L0WgTpS28Nc
nUfrLhAjB7U8oDfySYULaTn9I3g/t3iw0aFuUyV3VSemRxJ0O5IPG8fLxQ9blvOrmTaHHjUQhz6n
ojifI3xhYlqpZpzcJNbO8bIB3QSm8WoOVh+1nQorMjrw6mk3nXBhqCLkED51NmLY2ntFuwlK3xyz
gxkfxzS5m+c9oOb2UEERofHNBlrrYQmjl7OAl6CfFo07hT/VFCKncatmf1/fNZvrihr//8ZZnWoU
sic0GOnh5sMUvG+HPL814ukjtNg96YfNSIhZwBJfDNLWcDbbmCVjKBEZ1sBLG3h84UQtRvN0fTwb
JGc+3KswqyOtr0DUliquiebsQfCLcXiV3bkITrPSf0t7nTOgOoIDeuhD/Z0shpPltGddHUs3l+ej
HXaePOyp9m4kWCDdAL8vVBugfKsNhSecmOiPsKFkO75B7+KQGeMns64ec7l7Ge1xT2R8MyBIfy77
pUK99m8bg6GKTAmGVwhpRRgHeXbF5y4dDukel2zzrHgVabVPMIumel0RaZo+qspHKUldBedS06YS
OJ2k4ePO5924sQAUo2AFKIXSwnpkSeokUZXQKB8SefbkKk+ORjlEh0yTQ68ds8Adq7Q9KFEwuqjr
9LdFH1Y3eoma7xyl34KyHQ9RXdo7l8/m4oaqtdBbIECvBeTsQR17Y/G9bIo7sLluNdeu2j1fH/zG
mQBsm62DoxHySGt9JES7+jJR4DkkU+0c9OmxW17ZYfkYUa0/Xo+1Mc+/DBmohC4GO2vAchEQfiw5
F4xC+1LX7U3UNTuUoA2PAZ4c9EohFFPHIczlcZ6IvpetAnBFO1e3+Li4QU+6b6IBmnqFSgO3ehHp
y5wLF1zVZ3VIvHAcDxbFw0ERXjFRcm73ftPGh7z4Tau3ELB7iuy2DcM81f6e4/kmoxOm5zHaye4w
Pueq4RZKf+jbd3XdsNbkr4kqvuicM6ke71zEG7v44resjo02SNRJDgE3hFGm34IFtlw5nco7qysD
N5ul/DTm87DzVtj88BiwLZgNDg979VGKOCqHduCjVEbSeGXUkOwq8nx7fXltJWsYKv0XZjW2IW6c
zC4ZWz58wijKVUkq5PqnHf4MZNurYaBFlnYjVbucjO3x2eA/SaZkGL6Xi64UUTXPOrK2UmyodNXG
9phlMcjjslVwsuiVGVMYp/4rwUD4tuxG6R3v0fQoSVXoKVKQeHbSdK5IgmAn5dhceep/P2w1I2bX
TAH7G5iJXGAsUB2m8ccfUJjYcq+CLLPzKoMa9FRraptp78LwGIaW200/mwisrR39/ol4EWk5zF5F
apt0gGKDyvnY3VXw283g1s72VLI2dwgpNx6FQJl44l4GSbuK6ssC/2mTwDO6E5s0ab452V0hvl5f
sJvL5r9Ia/kFNW9nvgsHvGINd3P3lMTmzpZYfuuqCkMB5t+xrFtPYd4nSZswFgXsc6rc5ZiO5taH
RP64XCaLtgLU1+uD2p4++EBws8F/rAs/psC5PZpAsswwwM9zE4SPTR6cQydw826ISYu65NP1kJur
3OBZQc3M4RZbbT+h1gXfi/Ss0j+nqAiaCcjEPazBBuGYZf4qyuoUn017GvPR5LU0RL4+eiI5DEXm
jroMcWSEhag3rjQ3zx1Jw2DXkTukjYvXJYIPY3nn5M0RsSh3MEJPr8eDRoe6NQ5FF/B47Z4tpdjj
Hm9kUfzepd8Dph829mpW+rFf2rv83riMXBPVmSH6rml3mfx3+2Bae2+LzW9gkkBgBrNgf1aHQNwm
DKVbcii7fpCLbji3nYpx3uDsNMb3Ai3//tUZ0Fuj3OaCy5Rek2dYj1ZLdhhOO6t4C4eqg0HlusJU
QWFgl2HwyrWdpCZMVdwpVeEpxW1adB4CMGyeIjYPYXt8toq9JHvzSODR/4u+C+5o2V2vRieyvGzI
FqDvqo+6FT5YvbNzJWwui1cRVo+zzILGpsOL8DtHuKNmuWosf4nDe/zhMteO/FHfS3+WhfbmEHoV
cXWgTkUQl9MC28wi6QZdDxhx/RE9DPKx0G0i58YcbhNFPsxR9ldTBR+vHw7XZxTxt8sZTXQ1k1OL
8dZmcau2+Y2odsoomyn0v+PDDvkyAuxSUoJFe6UaNLebww+QUN+3uunqyR5McHtZgg9EzZo65RsH
jj6WxDCnxBJV59VJf+6FeYim+RYhDJzBtMGjfP1cO91zVEd+1O3B1DZnEz02ajHI2Vhr7Q17kCxJ
WZCezZQ1rgr+8qmo6vHb9W+2BRSh7kXXCEGmRQFutfscNCS0LIEtRsXEm+lRjLlymA0y5lD1RHlP
67/FOEK/04ePcTsf017G4Ta6aVPNpdF9mpTqtk4UdCFif4jMr9d/3tYkvP51qzSkbIs8iUd+nYwX
SNjYEHFerkfYurcVTAoWGLpNurE6BrQOpdqyAtyaZ7chzrFJXJ36AXb4DZcgb5n+ptCTw/WYWxf3
65irgyE17ULApmfOw69Jr3th2nl5+TFgOtPm5/VYm+sYHhzgPVoIcMRXiWmvZ3ViYaXiW9pLDvAh
r5xbEY6f095AeNV80PujUiP6FRlf4lTs5SgbalRAxV6FX77wq2PWFkmU2+GEcHrvItyTnmnKgL+u
zn0lP7TtUyhFh9EEcFTfV1SWiyHq3ZqHE0qOh6irT4BPTg4pxhzMnl5IO0f05kMGvQ745Yt1A8DG
y5+XpqZWC4f3hKgyLwsir2+eFEN4eSg/Nbbi1UFwRAcuQI5t57ss874+q19HXp1lStbAbFZlaGbD
7MbwuaPhXdH+GMsf1fhD02ZXLuiLV/cSuY0S6Mdmb+v/f8YOmBw9V2Tp1mI7shqiGwANw+/k0rOq
R2EXC8zH66fZm1WQcE5+F7b3ddzfXB/75vrnbbooMdCdXxfU2twY+j4cFvdu1c+N4qxjFdKJ2rXs
5lxBLr8ebiuPWZ7C/xtutQQzBYZavBiuZOETrKizFD06fwLEpL30X5DVOTrHtakgsMrDVEPmpnIe
auWrkt/lDvQu1Lyvj2hzAoH8/hJ8AEyx2tO2GCpA2awdtXa8eDjWRuIl8peSEsMc79wQe7FWswdx
2S7q5cUdF8ek4VHRfJsktyMFN/Vqzztv64LH1/jfga1msUxHTvwlWJT3J8m6sxX1BEjJy9gL16dw
+1x8FWp1tWhxL4eypPL4RO20Fvepeh8YkNIT4U3WN9KzPgGBV/ll2e9kMZvrEdo0j97FlnUttzpL
aMg5BUeiYkdei81DXHlDuRNk817jiQAomPyBLsTlwWZnjlDajpmEM3m2w7smyQ9pz1EbnNr+Y6fW
bqvI3vU53fx6r2IuS+nVWW+ZJZYDAzGd+jZXv2Av4UKKOcNBe/qDQEwdnUKL2+XXyfYqEChxGwmI
igs0G6ezmPqeJKWcUaQKHbftxE5evfnB8NLF53ZpKq0l/6I2rKt24ArN0JiAEdzHSO/sydP8yrTe
XAhAbsg4dTLOtXadKSe9aBcXk8HJDq3ddLeBRZPFKBUv72zUxDLEjvB6n78nTYbiSuT2ygkFsJsZ
KZTJ3quJb35Mh6sRLzjShl/l31dzXLdy1nUOq7Tu3lVNPru26Fxdn49awhV9/XtuTTAS2xQVFr1K
erGXCyc0EO4K1MUoRP2pE6rvP/W7O345qNbz+zrIanUiudE28WhANovKA55oOeCG68PYOipfR1jl
dcqQDGobwe0dROap3T9KfzYjzW1pEKkA8q8H2/o+CMAtfjc0LIAXXc7Z5PCaDEmuaCkLryrQNBqn
2yZC24zdcD3U5ueBda8heAkuS1UvQ5U0hkkCbEi3ZuLV6qFo7AMCXP+3IKs7LbdQMIpMJs9wPhV9
48bxMYPe/38LsrrM9EAZrFiz4DX2d7akeGbxINV7O2f5zG8WGvi5xUeOxGqtTDx3SWI4M4SC3qw+
UoTz6jn91HX63ajK50aU38PI2RnX5soDYPZLMwcjk9Vi6NVeSjWecn4cV75h0tHWbuOSpgPwLEph
1ydxcyPBhkZyip4Z5/1qOWh6UDUt6hWK3HJZytZwthOt3LlMNhcdCraL5g4w6vWi63OtiKQxhy6Q
OoW3iPF7utkpXJhDcb4+oM2tBJd2Ed5Z+EersskoJY5RyzATHBjYpf5SR+Fp7FLXSnZE3LbH9G+g
dQuwBVtlBQJ0e4ktd92PR2f4lO7qCO0MZ80+RPKaR80M+9+wAvRH7W+1/SHKqmNuhsfrE7e1EhAz
BtlCGQ1FjvXraRJZoyO85IftDNDB1Lv0uzClvQW3tbp17t5fijYgbldhsl7Tu87kehim/n6SuAPL
sPwRdcqTjkUW7Jnn68PamkCOVCQNIG+Bh1stcEjcYVjJkGequvYK+0eCs30oNadieLweaIuGwaD+
i7Q6j3IL7OQgN8iz2ML21AnBWMtpjMdGt9Evl+3UK6e6vdXDtAc86vzozCD0Ok2WPFSO/ESqTK9B
AfAP9sPrX7U6TaQ4iXHaZD+U2otl/6PIX+nJRHn3Bzsct7hFphrqIs7pl+eIOhQ5/k4t5wh2DWZ7
txz3QxvunFZbpzGUxcWs18T6ZZ0Im5mNDZcKz0AVCALbmEd34ovVVneNKh2TjsJovGc2vrV+2BPA
QZEKYxWtnva1EbaFPYHTFt2suVH/QdVsT+ky2R27vWNyL5Z6OYlARVrbWFDoNOr/LuJjlyWHkBd7
EMyH64t1axdSJYOMR69fRfHpMhKpjZClCQMRTR39xFD8IJGOqA+cs8w8lVm60z7fesCAEkEsHuyh
rq7TYV2p9TJvwR5OuZO7Zme+a0Z0Y537yFjcDM78v+6c0dw5oTdkZMFqL7YGgLYRpVw/rfUoM0cp
gr1jRJR9ovYxiJv3Ba/43NbOmkHBcy68XCQPcjXcm3PgxkPzB8ePgy8l7jNQ+JAgvJxodUriSbWg
9zhTdTdU1l95onll2t9Y1V6LYnP1UPgFK8inBS1yGYo1mQrFAIdboPIxOsM7C9hPPxkP9m5yvBFq
8e/R0YxEhwH7j8tQBVJEjoP7pG8XL3Y9ezVuLVVh0fT9dH2dbgbiqQbSEskHoPeXgVSlNBAs5gtW
ygM+DB+K/Gcx3Umm9fuvQnQlwCpSNUeTdY2WNho7pW4F3leX5NsQwFIuN+c/YWJdRFntukofo8bu
BRhf6kqJ9Rjj4ZmIPVXPjUPyIsrqFNHmNiqjBXzb99L7HrSVKT2rUrt0qYo2PgRWu3P2b+0zIsID
wr9juQNWX6mchsGIywVrbpmdi5cbipqPpvEyIXYjl0dRC1eEvVvJf4VD6AIlv72+SjZSMYPFQUUc
gjH7fbXyhVNI/SBk9rk+umX+k5eALnZqMHsxVu/BxqSxoHbEyHVk6K1HzdZd4/flyhbtINoJPNO5
c9YogDjLaIiVMMAT9adVUCuoHxNE667P1taeUlHU50DGehLY/uWe6uZK7iuRCX+OdXHuJrN0g1z7
UcrVexQW6p2bZjMaduyQJ2nAEW4VDdFVA31VINnhfFuj9x5W1XOnRYei6HYGtvWJVK4XqhyUXpw1
MLuS1bI0A6nwzUoci6C9o676kPba0/X5W1bz6kkIo+m/MKv9pdrNWBhaIvyhz/Ds/NlVeyJS2wNB
AWLRFeTVtMzpq3JN10ToSHWpYCAvBDCdT3L/8/ogNm7khZb1b4jVIrDG1p5jaDW+AtMIL4q+dp12
pq98TOPx3hr1g1SV91JuvlyPu5UlU8gEzo6tA7ivNU6oLEioWsuA7ypq7eyUeKOVsda5cdAWnLo2
xxXJyXkcVeNl0Cy4RqXlpUWiIVVv6bd02xaj9Qnhn+s/bGudwrlCF5YftZB/Lue8rIdocChF+mo1
nRHpJ4GfT5P2IOa9Ys8W2BI9SnREllSIa235/K8+76j0DUk061RJjNvJrk5zeqtV9tEaHM9uPZnu
3RA7N5DivfCD0xqnwBoOk4g/DPboqfWzqe/BULaWNBxBrD4ZPuXB1cVUTxA5w1gIv6iMyrVrPfQi
Pfh95V3elq+irDZOPQyq6DXW3Dg2NWdObXgqdiWuHUzl6frX3LySuJPgu2g4uFPduJxjTQg1VuZC
UED5aVWKNwDgKeOl8zbIkP3vS+VmVO+nAlylY90i+Lxz7G1tYd4paLdCUyZFWs3oNBRV3nYVM9pI
hzg7z3VwiMadtHovyGpCjTGHYWnVwheAesgn7KlyEau+PpWbQXg84z+ELBHV48uZdOSg0TJrJEj0
yBvXq+qHov99d3Ouu4WPwPW9mMavEkpnyGfBFV76ZdgI18oeyj75oRoQW7I/uf6AnSA/y2MRedjl
IHi1+5ok7My2rUqszrBPKqRvk/pdyeN7Ntb1iVuW2Oqe4PTWYQ1ynqBwqF0GmhI5lpq0xc9Nx5Tb
KaWT1IZ3tkWqnAwHI//reriN73QRbtnjr8ZltUFOXacRvt1NbiC+KimNjV2Xy60omOMtnQ2bRGUN
GgzGvMI4VGZdg4Qs2uYc3sRGukMu2qL8YJrOG4bvo0OIWX7Fq7EEcsSKHsvSbyT7PDj6hyj8VHbx
gwkLam7KgxBfARB6RVK7TZCfwRLgCd7uLPyNQ5FR/nJRg3MKouDyR4BaLrK4a0rfFuWtqOu7Yk8F
d2OFQEWRF5t4KrA0vy4jUCbvsi7JSr/G9KEK3kX6OUT/UssjN8Bn5vr62BgOxVeufBozGrbAq+FY
eCPYVjaVPPUVbT6w+qsvRhTxBLkeZ2tQtHEx1IKqAAZpdSgNehfM86RyXjhthmWCWtyaQ5GcegwG
3aCEkWLP0Z6R+cbgyC1paTA6hAHt1abOaTQNPVojvpGVx3TR9G8S9Q8YlEwdTt/6QuSB2375uVrF
NiRndEoQ2459bkspvYsjR7rTxdjs7ICNSVy+EhpQ5MyWsdYBK2q5o0hJ/T/mf3AajV6706suds3Z
1E5FgSGRJVpt5xG8NYkEpCqElCf63KtJHFunk/KgqFD/rb9K0QLMdYLz9dWxcX4ANYY3SeUJjs4a
Wh0HhlyPkV6hi/9gQ3qunRLO8B8IRsBzRVEWixDVwQ1w9aX6SW3sIa65TpIbe65/5MmfkOiQNoC5
YPOllub/ZQytVYy608raj3vzHFrSQanCY9cFN9cnbJn0y1uEQaD5TUOIfBkhtcswhagbRHlDXmtm
6Nf6FxOPxTpv3T7eE1zai7SetKTMuBYjAVL72Uo+5wFUEPN9Kn2+PqC3q4wBsYH4NLxA2K+XAyqR
DQg77npfSnGisA5Fah6uR3i7xshhEZPkbufEQ3HsMgLt2aktTSLUwdnCsLRtX+xoZ4NuxqDwtZgI
83HW6FW5KqiyhRaXe/1oxy+Ip6HHfX0YWxMFYPTfEKsFZqh1E1ajyZe3J7foFy/k6wHefnAUFdjt
y9LitF4vLb2QoynTFeGnDU5QkSl3mGeWtDjLMvFGaZh36kR78VZfPiwKfZTpxfimCDTP1qvgdsyl
z4UMKk6r83qnYvP2ibsMD2IpBAQsJNRlfl8lEXkgRUWnzSwDSRsOBcYirs6doAz1Ue3/qbT2MCpC
coNp2Nmybw/vJfAi0s9Vi8fBsnZeBe6DOba0gIwZzECOcUURYhD7gJGdF6eP1z/h1hiX2uiigAiF
YK1NCHki6QqVy9axaj9HjgQ7xgCdUjs/qeg/C9tyzb0L/u26XMTOF6cIEmjQzKt5FanQuPDkxte0
H63+0Oz5D2xM38XfX01foSYW/rX8/WGMeSC+C9wkfC9iN7V3Jm9jPXJ2M23cRgBV1gTWRdXI0Wa1
IcH7Z8jesRZwdEHbdS/z2hzQEga9QO68tc5vnjeGNY9B40emcVNaUK0/dpLw5qq/y4ydnscyOZfX
BR+HyiHanvimvMHACmTAZ1WOW66L2BUw5fWIzHLnCN8MgubuUp9a6OOrVLIW0hzaOkFC5kskL313
ypqX317ZOBH8F2OVG0sKMhUYmLZw1GXPzpK7CmQdzpGHKZaPUflDG5A0b9V4J3vdXNw4IyK/+StP
WS2+utcDc5ryFs70U1E8DsNebW9z0fGy0fjz1ELWTnOZLWCriKb15epDNga818cDJ9KoqsfrE7gx
EnpfFi2npaKD8NvlKVQXlazhkdP5MczWo4bX0m3Txs7Omb7xVKPVs+Dt6eqB7lhfIq3URoHT6Z0/
FbOXOdmLiOyHXlFOQ9riaTc8TV3+pM/FnRGfzfROsV/M/sv1kb49BIGUAF1YBLx4A6wPeq4rujam
1sP4DopjRNf0lEgq1Tt1CNxaTbNjFNJ2RMb31hin/PZ69LcflOggaDANVKgrrHd3W5LptJXd+zBa
vN6Z3Uw+c9u6pbmTnm9gvGnucZ/Q4EB1jXTw8os2cVDbjdkPfjskVYocYVbdyVphHwskwLx4bp2T
4+SBByK1dssxVE6S3Ijz9eEuQS4PGH4ECHveJOS9tCouf0Ss5GbSsrD8fA4OYwhvNxldqdZ39uHG
rFI6o5nE+qVPsa7fjUFQTMaAVpE9HJMPTbhQhPyoLHbCvF06y/MKXSn0aUmzjeVnvLqqG0rPmZXW
sq8YlXxfat38EEmwE7Q++9pa6Auak9zc6Nn0DDhV28kTNnwxbVYOfdSl5KxZ60GWcz/bo7AU30AF
YdLRY58/ltlD9s+QHNJ7Z36a1MTF/S/oTkZ61z7xh85T8LH/WejPaXArm7G3p7bydt7thb7n8GG5
FtnYlxOSq4UBky5S/XhsyuNUy7X16BRJX3lGZAioNCUF8Z2TamNhI6OD7MACouZTrztSfadmfZvN
KGpbvatBFsmdDkKS7SLH5eqVcxCZdZzm5Fibv39KAoNEnRiyELUKeDWX4w2VJBNNpii+lks4I6Sm
4TdxW328vmk2ZhX8AeARkuzFanG1c6us7sHEhsxqESu3cm/Wkisg0LidxpNugCO7c1a83aVcLb8y
ARp9jHBJSV6t6yqZR9sqJ9WHD6UizmMizPEtq406f0hGEds7K/lXperyVKB54PwSH6Gp+KZ7ImpK
z4loFF82D3nl6RaGAm6pHRACxWPAeZcDzR9/++C9jLnKEOQkMOrBFsovlnY5fOgOwqg81BSvf7uN
IwIJNVYl8B/Y7bZ6OZVpRa5PMUbxrVzva282WiX3MlEXPCeytBIeEEEUiu2ynQ9hNENLySVEmq7/
iLcpJCmx8qvsCjmZVurlj0A735ZGqedHSIp6ppphH0YEVE5KUlu3xhyfhk6Pd7blVswlNUbhhZc6
FO7LmEh+zqNGU8AfJ9ufzOhhooHiCs2pERWWfayydwa5NdM0iB0SCRA7b6xPM4yI9RbVIr8ohu9R
BIEJXSk1B9WFwNRNkaSeJBq3Suud1buxWbgF2P7crnTe1xBBpY7UOh458wAmSUd7HNqvQs0dr02a
ftrJlzZOApjli/GdsiC91yqSTp6T/6HL6uty+NT2EE/T6tiZyEuQMlxfM28TQG41HcwyNfTlKl2t
mXSQyrpHvgZNUz36Wpl1f1KlWt6ZvO0o1PLAkbHv11Cg0IjFrHAC+UA5Yzefyu4mLYc9cOrWJ+JR
zR9iWdC7Wab11Xk2DK0YMivRfDvDDVrWup96FLZeBXhr51TZjrTQB0H7Ub1ezVrJTkuTNNNw4ja+
jYPxPBntO6nfs0HbDMOtT/JB5ozCy+WA6BjS4cpwmm9mFWWJMXTOSxHjpqzkeadUtVxhq7OZsSyu
oGTHXOyrctgcyYbUhKbqG312BxbD06q/qlr28v6DJkln/rm+7jaGRtOEU0OByYAp4mpolWWpUQdL
2e/Gz8WcuQ6EF3VPz+DtsqNRyIoD9EWFz7JXQWQdD1fUM03kEvFec8rpc2KO6c6BtBkENAm18EXy
1V7dMCKuWc9jSBC96eRDVQk6M4Nd2vGfBEI5k01uUPBfo/CdLi1FYVTmotRVeWqRk/eEc9H+87tf
hs9PSwvRZo51uECXi06eaz3BZ8bEk6fJ5WPjWH1100+kQG5XVEry9PvhWHcy7RJq8Lx3L8N1bVA3
IoosP7Pqzu2t/lmP7Bvz98n1wBb+J/lYGGTaKszcVQNyk7HlR1LlL1HQ1fntqooDvIyCF7rjixXf
arU52WJaLYUW9qjxJx4tAY0Y658qs/fYOW+vhyUQ0pK/aocc2pdTpuMiOQV2atH3+dKk0keBWHuO
k5yy927fCmTQcuRmwDfOXpv01EMnB2WEWKMpHC8c0OILobrKaDjufZ7rkd64zQygwuRO5vOg53JU
2y+aXR6GDu0ue+9ufZuwkKj8O6Y3Ht9RWzk8SImkBQ+KqN+hQVJKzTslrHik7uipbI+KQwFTD4Q5
12/xoWIbzxXzpyZx5BWhGp3qMv4gclHcF3azs3E3DiKwOYsfEMA9Ssqrjdsh0drl8kDWENE8dSUl
fLEAV36/vl83oyw9GfJMMrA1EzNOVSMo1EpFkSMpK7fQ1PqskPz9uB5m2SyX9xG29r+QokwfueVq
jVel0oZljhRsa2XZIXFgCmSSrHmVqYzH66E2RwTqHLEEoOfAey+3k4hVpRialsxOj3sPwcEeTQDL
3mk0bEdZ/Mc4HjjAl3//KjlBJHC27aiH/p7kzhPyI8nJLCL7cH0sb1Y3OoMc2ig5YzPLf1dFV2lA
ISpEpsTv8tCtA/2poXHWaFznlv6siWZn6t4scMLxYEXEF0w0WcryFV8NyhBzO05B2/kpGssZ549T
OF6O68zern0ze2B2FyVFBzjcL17iZaBgBAyXKGqHIVn/gtZtThFL2jOj+nWeXSy6JcqSo6IOQVK8
XnSdOpUi7JrZrxdVQc/UpiyEid7r3zJEStuDkUiF9m6U7D67T5Kke3K0yHbOaW9m1oMIhG4Ai9Ps
2SXfibpDo4/mP1pbGuUxMKz4i4345kcRyAoW3eMCpBybTn+nDUPaHSpJqZ7yukhR5C2F8yLGSPsp
JlF9N1p1fp8ldvqxSNX6MWsn6ZiFQZ7wgNbK5x4lS+pe+I2JQzl3w1NCLfX9kCdzC3rckbpjT1n3
u1qI9Fs+BfHHJIiywjWKUjwG6axnXjkb5oMGsjc6gvCM2GOIJ/wdpSoHfdAPMr2IaJhO6tz0zhkc
XWac8l6k8UddFJFwtcyZHmq9lvRTFKsSnEdD+2YGidy6EfAD+UGp4uyxz5F6flfEEu/iWZ5QeIqq
gMZAlg/Sx1CO079nqxdfBquxbhO5mv5mlaeZK9O5Ep6GP/PXIsmgtDW56JWDFIgMtmjfdc8hpQv5
NNpaohxyQ6kSr20LHhlZ1Da5W3Wq+amZtbE7NkUiApft73yNYswhbrpxShzKZrP02MtJlbtdXLXi
4DSRgnR3laCqNuP+8zkuQjHfdsydifXioLW30xjmys6b79ejbrX4aERTYDR51y70gsslHqtJ1KjD
OPh4mRUoNk8971hdmEN0kmdnyA5BYslPXY2+iptnTvzcitaKmRCt0N2+E3wKpXL6xtMmJf8alNkI
/iNNVLCqCZNuKEWdMCuU1w4qLgj9MZNtA7qZGeeWq6RW+0BKIefAfOFAeIFG2uehGCg/UJ7Mjwj5
V98B7dTVwVHm9oeESHh6KHobLUh7AAhzVFI1uh9KJ3i24jyXbqCa5N3Javp6PLdO3U0HDeR64YJn
sZ7GZpDlA+SiMDv24zyJ0DUa3BncrtKs2CtqakU76dnGWcVTihLFgipecs3L+U2mvowKk5r0YJZw
Ss+mFp366oeU7Ynqv+12ACiF6QBJhN4NzbzV69CWin5EqY6ydBIqT6g/jK6DaPNpSkr5WORoaMTd
2CZuVdg4+UicFF1gSSdhgczkyRkeB71K9nR5Nk5Qe+k/cDnwGAIvcDl8tMdTs9Xz0efxMHEdSKjf
mObP371+IPUxvXhS0JR7Uykfu64RXazPPk/aEyQWREHbu64x88WA1UFs5/fDUUfk0UBleFHFvxzT
PJu9LuZQ9gVAwffd0tO2ShZvDlaZLGu2PC0e5d++87iCYGpBLaS7Yq0vicxurKEZpRntv8Q5ojme
3zS16O6MRhcUF409jYHlDr08F5Z4fDKycF4ua4Ro34yCjxrJfpTElheGevng9FJ/MKZe2slR3hQB
YCzQ5sDTglINN/o6Rxk06nZqIvuyEUy3hll8VVt7OI+xw2UDYO9dYSqtlylSdbr+ITe2zIKApXjK
DQ/Id02tkqUiDoWqzaC+K8+p1KNs9zdD5zx2izoLelzq+LFvUxyjb2PRjG68WAaUQfJ4/Xf8+nir
yQZ4RCKDQCGswPWKAgfTOH1bKL5OmuX1gsK5aw1m7yZjUR0jeqjHrqxNj6Ny9KY5Lj0n6ZtTHndY
TuOk5uZD/6OKLd3rlLa4zztZepDlef6Emshwgq9fH+j4ZtjIjc5NUUXlczFVrTsVU3BC+ax6Z4ei
fb4+qLc7X4PBQ3ILMZVKn7l89VdJmlzGatnASvK1cXpXqtVfbantdeI2Fil8XsC4Mt8O2MdqJ5YT
HgRkNKM/Q9x4UNUxOLCe42+W2jk7tcS3oRbfG4NXKZaeNBdXBxl+y7GItFL1RVrprmO00w1iJbmn
j+24sx+WP3W5GhgPlzEAFu48NK8vZ46yVcSYHc2v5bi6V9tmOsq9YT4Vudbcc12bC0u19YzRDD1n
nvo9Td63BAVuEY4urJj5B4T46iapHboxWqBpvjLS3EOkLnBQRk2/STjYOtPx/3F2Zr1xI8kW/kUE
uC+vrE0Ly5JsWbb1Qnhpc993/vr5Uhe4rWIVilAP0D3TY6CjMhkZGRlxzonGLg/63LilPOz7QEhs
3153ncs/wKGqxfFkuUuSkQ0H1smoFQEqZM7sGOySbtykcoVo+vyiyF8rxABzS4OYbj/IQwPgcO2J
ceFzi042zks/WUwiOv0GVYf9qVeISUXWf60VOHvUP2x9E/o+KMfr673wwcXVzUtd+DJ9nFNjUImQ
9NVb2ctkVOLIn2dUcHpd31tJM7wMUuTvGrVP9rkVZxttdorddfvnOQqFIzF/jxnCON2SnGaHo+Tj
TbLXN4pzb0xRvzOLuCHhNNPXPJeKldBwHvCxZwixH4aH8OZc5ES+IslzRW+AlmNs3iCUm98Fvp0y
IFTtH9PEzz5J/qA/2AVicddXet7OVdlf9pmOJ/yms1RBTX17sHuWmqrhxi+cpymeXgp0/+Ju2Bix
8xQW4XMTI1mor6FrLqwa00Jp2ha3zfKaiwI9HG2JVVdyLm7sjd//KGJPNxO3tMpN1Bz+01r/NSh8
/F0E1iKf8lCHQacaXKn6kdjJHiLxg11KCJk2AMSju7yqcnewlBXbF44PmAHwA6yTe305rWqmScFk
Cco1ZmZnWzUJlE2S9XQieyNZMXWuLAr1GlAUhSHRhcGjTpcJudcceTKr3ligIVq6OVLiNoKTs5/+
kaPmE0NatlJS3ZZV9HmYw536axj6b7HT7NBl2/lMTAkZfDHHf2HX7YJhDRpz4XCBSKE0ApJCjBhe
RBKbWlgZgwbzDA3VR7PYRNVrnNNcq9fCyJol8efvvjc9LlOuDCpxCQJscn9szXbvG7S41+Y3XjRE
A4r4KHQDlnchdGOnGf1ahUDmfBrq17gtmaxluMaHRybzabl+0MqBkMnspEVgNOJxFPgI1UvjdJub
P4vSvNG0YQc8eyWnP89WsERniKAvusraIiQ5vmX1hh5onhG3+U1gZV+5hdf0KC/cazSrWY/FvrGc
ZddBSSQT1eQERAci6kiKd8MtAA/mUgIeYVpAZMw70xybmxqAxC3tym43kWEdB9tpv9Kv7VcKxeeL
hu4q4qCYRyI0Hk8dpg0lvQ/rRPaaRkUMrZmbg1r1yfZ6HDqPBQyzAWIiyC+UIZe3WwJYRtP4kB7S
9bez6aPG2t0G5krSdB5dyc0INBrcFx7cSxQCol5SIoez4iVqs0NOfF+VhgBm3U/y+NOv1CdtbXbt
+SmgaUmjSnCJyCqXRLBMdwanhzjl6eDtn5Sy6bdJ7pt3tgkcTBrM8cMuygOBxEdg28T0ykVaKFHL
sIu5Jilq1fw+LMwG4a8QNdPrn+vcKWAEAqCj3kM/9uwtAmij0CN51L0i041tqyfNYSiCj583uvsk
uYY4cw5+cep6qVQnfdhgBUkZg3lDFCuKLrNXtuzc9bDiYEOA7cllF8Wt2cpyf2w13bNHv0J+VlJ+
cfadp6pptN31bRM58WnSjhtjjeoVujVnxI4mU+YoTmPDk8o2Phhlxl0i5zKj5FXtMMX99BJK3drd
d2l9Gg9YwiQFZHQjT3dx9C0/y4vW8KJa7zN0jOMYGBzFU93VmyJY08c6dw3wb4DhiPkESZ4Gp+aK
fOrKeagMb84qY2MzJXbfNa20v76TlxZF5U7oYfEUBox8asVBgWauEOVElSF3i/nBSYIbJVZXotKl
78XDFJQ4RwnW16JthVJGa6Adb3qRHYGN7fX01ky14cb2i/DGaalzg5v9MFSEU8u+kfnSDISCvVha
oZtjDyDZQOCw7Ld2GI73vK9Kd1KcdsUfL2S6whZAB1YnGG2Lj6VNRlLrvmN4FdTKQ5FN0n0Kn+kG
klbndVYd3OZp2N1Mkqlt9EGN77NxUtZkLy7ceDQH0Y5UaFHDTlwi1KKxD+Tez0EPyDk59XjX6sFO
z3+gv2gi/4J2rBuYFOUhln6xVlPuC65E4YFSKBVYgZQQf/4uIyprRw78WTbQ9rMiZr6E41YPp9Al
cy1X9vuiKV6qtKbAwpHhn5oKRmT0u84Gv2CGtnxvaLD5H+MpSlXXkfpRWxEUPz+KNqkk6CmG2CFO
uwTOZGkaVqgCmZ5U+P5znVrNP+Xoyyu59fmihBWyA6ExJkgip4tqZlMiusom+s92/VPtHW2fanRy
3ChpupUDeXFF5HlwXRC/pWB5aquwJCNNpdTynDYcapeS2FDshwJC/sqlcNEQTWQhwsgbxVocQqWy
jbzp+VJc1vlL6lvZjSzJ5QpD+xxALbAYouQtyOIcwcV6mpheRgEp3DMCp/iOmAgQ3riRHuqh7u+6
wZDvg3FW7vJRmnYx5Oh9EsvZocmy7nOlpLd6HKfMOPbTnRVX/sGWev1VbpP2W1xO5YMVDua2r9vk
j0XXbCUDuPDVUQhCL5BPIQjgInS+OzXWUPNwjhofVCkTjYuASqGZGV+MdFr55BdiFIcT7xKEfYNX
+SLr7qyR5qKh+l7L9aW4ihyG303u6nRH1SH6XRVC2DTsqn6rmX2Y7+1kKF76xFDWlnwuiqzaJKik
w3gE3d5ln6JIUQ+U49Bm9nEcb8tYHp9rKXTarR0ke7AU/k3PWK9tkpHW1YNU79rJ/xRlTv2ANkty
TBP7Ra/R7kgJ/I8fvQ8ZV0MVjrqjUEheqkLLStc7bRfYiCeY07MZ0HErsqB8milVrByN80uR1xwg
LLAqYpDDkjfcdqJGlJfJcXCyjZn91lBJrBEoLUoHevyHgwsoU17sqK6St/P3UzebtKDpjMLKjoX9
SbBClBmx69eP7p2oplNbo0BMnFqWUlkKjaNETY5zTtMxG5U/utLPGzNYHSZ19hpAf4rWGwohnJtz
aWkN8VgtDIr06HOZPqRJJAqXocWsByO+4+isTR0/qxnySqUZJJ7fQh53yXQMZSsrOhrHxzyT9S8T
BZBtr3fo8ofDP7PfGptBB/SthJrzWWWg/UqOJmLkSbaLdRJ3ysTEBwrvi4uhq/xWq9u+OPZJoB/j
fJ53TMwaD03Y/pNIzAIuQrneIKCjfLn+Qc88VBgWAulkE9wVy7aU1qFCOmdOcRwrwWfStKBEDsr3
A8WdVFoh+2xu63/icvwwawHDBCjqtLz1hGLrqbdGEoDrXAnLYzejGA4lTt7hTpFrp0O7cjDOw6Kw
BZIKvCURGPLsqa3YyFGC1bLyaFSDv83r0oGhQJqmFIryCGY2/Gv3sX7nt2OculYQqY+KM+Y313f6
7V2+/MZc7hREUOaAW7A4n4MdhHTpy/I4K7X5BRobgnnGKBrzlsYGQEeKhynfy3LRfcmMDkGcKE2m
p6loU3d2EvOulQxr3/rOLxW86H52pv0IuWTjJ2358/pvPbuxxIYJhh9tC4pty+hdRr3hMI+6PCZ+
rO9S1f6Uk2UfytzWfl23dJY8YEkQmrkYNTEQb1FspGmSKAgPF8fZUaJtxbRN9HLHbCUOnwcTcboE
7902VNHhOnWAyG78KjIrjeae3ybbqs9Vaqe1mT21jRwPyIm3xhpl5XwPgd5qIDxJYEVZY/FW5i0+
pZxqk5F7czB/yatkDF3kPKTqoRyLeI1YdW4OEhcILlJX3badJQXU6LRhRmLG9hgACYbIoiFpH2UH
ELIbyWHQfBiIIJBVnCj+DQ632LLWVep1U0mTbXmBmmiRy/jQuN8jFRoGK5n5pYXRthKcPeq9Z4AP
XGaukzyyvRH02gbhXrSWQUElXwY/ZNzVR90RfOc7Y8Jd36VqVPBCg9HFttcBXXF5URWuOcb2h6M9
TzfwaZSEAJagwnZqxQYpPWe9BPK36tWDNteIRONFcLf0MHaHwSJZMFq9cGvNTFbwM+cBnzSUihdt
DAESWMKbG58pxoMROihNjNuy9++jMaLx3TzPvXKopOcP7yeDDk3wkkCP0QFZvA2CdiqGmAzR66p0
stzJkFNp09pm4nw0x2aaDm8cpMbBF4qS0emW6nal8AYpC0hpyU1kcV+rnSLtHHWt63TmjgtDi5va
rGzNzw3k81Kz36r532J4sspo5a44i4oY4YUIm1tIBuImp6vx/akJI6EqUZgtBOeieM7lLlup8F40
8oYkonDOQICFr9ehlEq+jaxJ10dg9Iygiz7JCHfkHz1TYjEIvfFthE7PWWRyUkpGjo0UYBD5t0PG
0Ga6ss2KlaVfc6vj06Qx4JVkmlaLcBu2mV13PI3uzWlTKsmm62LXh0VqTYcxuL3u1UsfwBYINLgo
b7P3oJKdfp7BnCyjNHzjPpUf7XbcVFurbbfXbZylC29G4H7Tr6cAAkLi1MgEd4NKhWPey7EpAc8M
45dZt/KXnifRXTU5wfeWt+rdDPzsEGhztLGh1H2TOzN4Msc6PXQSY8FQd2zu8jKFxpfpv4vC0VD7
j/Vgbd7fW9h4n9zwa6k/kzEgcsbOLF/npTZPtZ2l9j2Qsmzj63lxq6CXtaEdUx8Qmhq3+VRXu3as
7G1sR8kns2nGg9SaeUC1rvPvCtWudr5VhJ+spvGPlhQVz7VctJ/TTJAIpkE6zHPox1uUcuRt20LU
hLDdGc1Ot0AVu6ECjnQlqCzTBhYFz1WwQUEaUtJcnHUgvdk8zqZ9DymcN9tBUZtbqXtNKD1c/9hr
hhapYSlPABYAq9/38z09+402aG4WPST9y3+www0ncP/i0l447qzmbRsxUe/eMiYm8Zo7J49eS73a
jbO1v27qwnnk5favqUVAnsyukLPQtu9RGnv00Za1qn07HVtDdlV1WAlll/bP4RqB1kl+TXHn9Kyo
aRdpcJuc+7RH5X1A3Pu2gad8Y0/dJ92alJVtFNu0cHYY7GIAH7tITrIwJ/da6CsF5obaGd3EzLtt
rUZregVvXIITM1TsBZJYgdONDy4xMwmVotixqtAb1KisNiiI++WuD9v+WxP0FrNVrEH92cB5IAJN
aThuxmbquo08qu20SQqne+5sOQ+3NUrcgUs1WkNaYSoSXXO1YJp/9WaWPpm5rGi7PNFVxiwbgab8
lstaA7I9dfVgb2mV8AiM1KBa6yWdqQNzryGVz+NeDKQW0lenH02Zusi3lDHwnBjIRG8/gYa+0Wsj
ZIKixJSz175iQJbGDNMm+zbzf8U4rd71u0law72dOevpT7EWr5CMeoBSREPgtdJdJsfkDtUhVQ/W
YLto9x4+eDLejCHYYwCwdc7grtBbJyNsp8CL0m+RJu366W8fPjMx9r4fv183dXZRCVOiMwI3ExXi
ZX9cYtgrUN45QH242qr+3QhGfFqTRzs7fAii8KwmSPLAEjnL6Xd0jKJX0bCOvDqzj53/4ivJYWCE
sd6tpK5nyBQ8BkuCZ0qlAny9+CXvsvPecXw/zEYwPop0b1jFsNNIZNtKK74MlTYdkrEYd6nCsAcz
UJLHMbSb/RQivTCEdn+Ay6A+yQOQ30Ihd6u4Gh998saHLtc+F71jfQbciWb99U9w1rHhRwvOosh+
hUbYksszRYBiKy2OvSr+EwYV452mrTrrBwhTewupmmq6R81ym3/jMKbWvFLsvGienhzYYpowNOgW
rl1BKKgn2YgR/2aQawV3iJEHd63Ru5AfYAGOxBXj0TB+BPW3rtG3YQys6PoWXDhd0FD//QkLBymU
JDESw2Qs4/QziGGzta4vbftW3mhrABfxnliETDJZgfakvSJeV6ceEo6Wjro3q/Wnm6H6O/qzG/Sv
GWNK1eCrwbje6ys7d33Im+ysKLxy9SwZ/kOuoVmsdqGnRB4dkE1tR9vcMXZG9uu6ofODTAWBFi51
SRri1JJP1wW9X7YLXQt53asCWO1m0tesWYGvXFqNiBfiWUq9Qhbf8d3xitMcWlYaRF5V/CNJm+Ap
d+7b+ufHVwJa0AZxweXG6MBTI0k1GWrcNRGHsNmk5TZlVKIyrVVDLlwugExJSTlz8OGhUJ2akaxA
s3zTiEBLf7O07FEOikNhhZ/tOtmXM8NXUQOv9e9OUI6u3dYP8yT9FZRYqVt5yl3aVD6bzZOB5iI/
6vSHzONUOgLIgGDVXam+zSitq84dxjXtkksugncQGklKyFXF0Xj39dKoCiEpD7FnSvEmHyK3M0Y3
iFcEBi4tBzwQ/Ecwn9AslwdML6Rw1vXYC+TOlYiWkNVcniG9vhLsz3IsOsyAm0Dv08qiBLoIGrLS
q2Hgg+ds4vaxULLBFRF2e90ZL63mvRH1dM8AwSvmPNaxJ6SRzbJ9KLXCTZynoLb/y3LEmHKHnEeo
np9aUvVqdJyki73YymK3luIHWRrWanJnhW4oFzA+gDUpiCtRdFlYGauirOsUH5jUfjzUoTLsRmc2
tjVwLopJ9u9J0mQq3Ea6a/PR2fmDE3842HPZAcgQuslCLnBx35BGjigWyrFnRUa4lRz7voYPtwtl
7e/UlMZ21Lmor3/FS57PNE3q+3RQiI2LI4bkST36ifDJ2DnwSJhvyCSTTcw0tJXFXfAX4i9NKdAX
kMKWTQuzlLtqyIMECbG/BftHgNSSeiMYPR9e0omhxYcMwq4r9ViKPUNNdyAK7/zB8GDm7q6bWTa9
8BeRuIH0RW1FcDFOvTKALthnUZIwy9ypdqWfB4M7zc4vM86aDaXj0I1tX3GZijYE0A2H1Yb1hU93
8gMWn26WImY2VkXiNYr8nRnmh042HtJJuvFlc3BHW/8Um9q3Kqhupo4pcBSkQbvEjHzPYqTDxjST
XdR0tO31bbn0q3jbEXZoSkAiWvyqvAA5Ac008cLacK0x3qXzZ6s0PvpoZfMpjtIjoMygGktAURVr
YQfiQKy9OVbVz1B7UNToxuHV8/HlvI1/gYjPW2tJR4jKxoxkJ2U5Wr1TdHhK1q+m+nABTiyHVw3u
9GZlGbA7zRr8Jku8bmfSsQrzr0rzTwHZ6+v11QifPE3xmD5FeAMEBdQWzsGpzw5a78RDzbBqSWW+
aN2XBZnssLtu5JIHMPKMFEWIJp9Nus+CWmsaoyRcN9/V9CVWb+r473UTl2KJ0L+CZQVOgjrf6TqU
KvNhnlaYCD5l/ucxue38rbmmWHlpt4AUcRnQooHlv/gqVYdw2mgQsbRiLv8BpN9smHVgFiuB8Yz5
JyLJezuLm7RuygLVgjDxyu9pkrsSUw2UHN6578poN9WVfPCz9C4tK5eBdakVfsoVfeU8nT8z+Ank
JkIIi97KMgFqoiJqjCFOvELypih7GNN2YzY3QxKiIbsGPb/gILzfyf6F8B514EW21dUM0bFiJfGy
cXZb82/Q5G5qGStueMFHgCiDDqKnIR6PCx/ppSoc/HpiV+1fctq6UrCHQs62ruF1Li6HWgTodzry
5lLZKw7srmpGlYutq121CDbzfDflH4VC4ySEOc6tjjuyeYvlDFUeNbFlEYhsE/8INnJT/4cd49NT
k6c3yZS6hR+mAzNfmKObMAL2dzQ/9X3EhVa5Sf3lw6dXEA8gVeFqpDqL4pUZ+zq4J4elkDlqQwjF
P9ho6QGVjZWjdenTcHQFNoXKLIMvTuMEJbl6BK7EfO0M6Sb9mwPJ3vqoxI34MqK7yt8FR3mJ4Uv6
qvezvsEIUtKBvXOCByU8Vula9+xCwgF6XHSqRZMABNFiMaBmxybDTpMwgTNKdnUd3SZmtW0B3xfB
XdjZdwA9D9c/1nlV4A3ZQ2rMh+IkLQ5rYsxylvVT6s3KYzK6zPsqafzv/+jlt+uGLp1X4jmPZ/B+
5+qCuVxWEq94trEPwHv9YvqB28vNZvWpfskphHI1sG0B+192Jnq5DjtnSjOvaeM/BZDOZgYjazYf
zxy4z/81sziwUiOP4SQxy7tsjJs8D2/ndHq19Hjt+ri0HK7CNwgU2dDS/Wig+lo+M5l8gFvjdoA2
98kQiDqK0a0UOS5ciCjwUbUHcYKvL4eS0PCgraaImeFabG4UH/qHaa1VvC74AUAuMkfQCTxgl3F7
DGrHGWYcrmmiTWhYrtSoG+qhdFpXosOlQgf8EgFZRu1GTNs4PVGWXdlpZ4+pF3d3DBN0UTBU028V
wx5LOhO/5f5uin5lwU/qzZVibKZ2LahfXKsgVvPoFNzmRYYR+3WhjYOWeoV8Y5FclgiU+tEm+A9X
FOJ/0HUc8iWKU+LDvqtvKEphOD1agIg1ZocCbQFKYFK4Ui4VDr1ILqGT6kKIQixlSZTuzBKgXeun
XqIhfzof5lTZ1NpT679Ia2N/LgQl7llIjIxmpk61BGK0Fa0dI8ERc7i6bp8FMfIicXbIJn28LTtS
zgzQ+zEC8v7xUy3Ar6g0UFkhW1+EQ95bqprxH8/SmRv7T+fF/ccbKuB7AQgh8iTkq5blDq33izIM
wtDr2l8luCfZAHve3WVwBZxV+aoL0YOiCo0UupoCz7s4AughNKY0T5E3h+UmZ0B4gMTd9PTh0M51
9aasCbqAbPfU/RAMytTE0CMk9p+yudvKxl+TeTP/oZsigLX/2hGLfefmkRVO86BTuLSMz6ZvbTvp
Z1x8BkWzEjgueDrhjwqpiBr44CKBQZhyrJHAilD8jXc2Gcw2MhSK8kriTlnyOvflR6erk2O8swhI
43RleqNoJdirCBnPdKPzQlDjz0xOdE05XVnbRYf4/7WdSeiFaRnnSu5T/G18WouDzALNn2Nnrdwl
a3bU0xU5HSN72NnIy5CGnrSYQX/ktWtMzAs3Fnc8Lzgd/hZv7IXnARj2E8POaZ/UxnhwlOSm15gi
cd29LxuhqQ06kob28uMkQ2PIKAHGol4+m8FfK5n+XLdwId6xjH8tLO6JPgiSLlWwkMjNLtV/oga2
qWXrRlKOEMW25Jqb6wYvLYnUnD7D25tjyUjrnBjOhYlBqvIPOVQ0eapfrps4dwCNmUMKEC2BA2Dz
Th0AkrU/KhkxXCrtTREmbtv+GtfKm+cbJ4ygZMHjDHc6y/UaiyF3lLq8ovT3qWN8irWvkanfh+P4
EGYt/Fjr5vqyzq90sFRcELRaObLE1NNl1b6kOyBzMg9WjNtzEY2Pgf3cr83YWzOziNtR6bdhnZfc
gOYuTY3IjRrKA1mVurXzz/UVnUc7ViSqtpTGLYiWi5OqOlJqx/KQ0aV78KPypYXmW47Np7kEGBGu
DSW79MVgXVGdIvsTlLLT/fPlTqIKR/oXxrRiIt7R0vhS6WhY1+1foJ/r77czRxTnino0KZjAay+1
ZJGrbUd5LjtPT+N62wAm2CJaUNxo3bhGm75gilsdEhuNJjEidvEmsOh3FlOo9F4S+foxG9PvYxyo
+9kyusP1j3Z2gOlk0McSbEeB6lwWJWrfVKWq6nuPfsVWssptmN5et3D2HD218NZPeXfZZn5qNnXJ
WjhHktt1crfDYr2f86S9oaEebyS5Vve60TjbMRmVr9fNn3mlMM/8RTATNJooOJ/6SV/5ISBxtUcu
ax8wjNlSn4NtrX1icvp1Q2cnTRhCN46HN2V+tLRPDRVljPCPzTob8z5FEcdnBmlsoXz1+7qdi77x
zs5iQXNbJUqosKBWfkm0ox68pNoKD3DNxOJsFX4kT1Gs88m0x378NdjHQnu9vopLfodiBYQBIdCM
C57uFgJtsYayTO/J0ejKjEYctXLlg6yZEBHkneOh05g3oYaJNn5V24e4/3x9CZd26d0SlkJsaRtM
TWQFg5fm1bZQqk1BQzg3V5qaZ3EOt4LOStgB/2DB9ztdBXS9IW3aZPDyP/QdNrHx3GSHvt/V0UFf
w9FcWBGMQXITEDQEz2UEtztrAL/Gisr6KY+fU0ZUxM/XN+3Cck5MLO6joihLK0EVxFOVH0X6h+9S
FQ8NQPlHpVj5PhcO5Ikp4R/vvr/alcBzkfn0srQhQf2p2T9GVCSVtdzhsh2qhtT03nQOT+1AqoiH
XovYNW3jDPYmt3mAoQ6qO/P2+uZdiGWs6F9LC48WVBFlsvCFtog3CZqtDGreJdpG8hmstLJ7F04P
0kRMJUSmVox8VE9XFciTOtllOngR4INcn92BV8v15VzcOPRb39IfiP+LSGYwNrlFqB+ZUfkuq4I9
2gKubt7oY3Zz3dClfaPQAEFC0JO4DE7XYlejMehpN4KO79xovE3Lb3b+Q7yLlG7ltru0bQ7ooTcN
QcqgC1NqXASDrDejh9wdREotDjddnX84+YFtLgiv/EXpEEmX0wUNdmYV0siCQi25N/9IarCNpm9q
sFOUAzCID7KDqOWdWFuc2YlXlzMm/UjFNd5mBSMd/ad+jUp/IU3ACJkV1Xd8fAkmqhXKuU1bj95U
3TOYjQGtqOVWP2pUFvw/6Kzp3Vqx68KnomxCSQMqL0Jcy4o1QgS9JEXj6A3asaANX6+NGr6wpBMD
4s/fBSCtsFNZ7wZ8IRl3QxJvKBf66AKi8ZOqlhu75eqg5gsR/L3JZbI1DtWcdBImlYpgZBxDcmPe
y9eP0zkERggoMAGQ8ju1jbMRBDF6NHZJ1usl8W0/Be6smaTdza7vTDeJtzKnzGLmm2y+rBi+/Mn+
Nbzwe6BSMURaTpfdeGmzRfpDHSKRhb9W3XctKnbyaLiF80tPDHfqbddW3SFZU80452Eslr84436R
16ptcvoCVQefZR/1RN0yz6nl58TQMWC1zdbWzz4jE66Nz/BIm9KlK5s6GzndVt2hr/ZF79/qSUkP
8GDP+9b51Cjjf/pMsAOoGoOBQBTz1P9sJeh0ALmjF9EmHtPSrSlMpxQjM2NjjW7vf4rbfcfs8+tf
6UJYB1H/r9mF21PZmIwsnIi28hcnKNz0W6D7tFVXgvqZ/AFh6Z0dqFynywtRsZBrHTua89NOD+mj
1B+mr8w+Fh8h/NEHr8227DV3blX+O9oMK+u8eLyFhCsVN/BKy/xPLY0gTk22144QjI2k3VD+ZVTV
fpaajRr1e2n8Kvm31/f2HAMgFv3O6KJskHYDSiMpRmHXPtlMvTXgJMTFHWwCw7gP+o2tvuhWeivj
ciHDO+dipR53DhAXv4ADjv6wJepYC+9XZrsa1Fnh8BtZftDa505Ldq3fvCrVXpf7XWdNt9VQuYG2
DZMWffLyHkZ9H0rMHi5uk+C+nl8t59il/l0WrAUIsfyT3sLixy1SiqGOmSyn8eMC09gbfrZtnUe/
O2jj1q+PiBaFn5XptvTXMGviJJ2ZRYVDICLYnSW3Ic+KzJ8HYRaJvDk4tNomzYJjLTk/59HY2ba0
8ip4ex9ds7j4CsxSSBiKjcUyN27nubsJqo1mqK7hmfEhDI+NrvBHL5qM1C2JWyC5dXLbz/KhqT+M
5BJ7ThOO1Yuun75wSSb3SEUZqPyU7qD2R0N9LrWV5Z4fNcBzNOjR9eZ/IJd3etTnqdGiqVQmIa/1
LNWbhrd8NkPl3TFDiuz0h1r2f66ftPMohiUBwEUWDRGhpcyL41dNbqbm5CHw5pPtwJxT4m2zCik+
d51TO4sPmUApn2vdmLz4WTbdvD5IoEi/1fJTB5D5+pLOk4NTU2LJ7/KRKnGKRMns6S0NZqivbzbM
N/9PRkDhEqR4rWpLI2OfasGAEVPfI2xaTTObtkrcFLH91P3FUv61IjL+d0tx5qIqTQkrevwth1Ry
yBmlQtxNtVdm5TnQI7XRWFnZ+SsCcgfysHRy6DojFH5qk1FBU68yUMWzkn3s/B7ig9V+Khnkkmkr
N8uFDwU1Ge44uE2hDLm42VrFnpykSWYPTR8W0z0gpjFH1e66O5wNGWUkH91D1PE4uAKxsbiou7Jt
x2GOZ88qHorPtVf6iZuV1DNRM3gYbbdlsEvKP103e+7wWGUCMc1fSqnInJ1uo5kV81AaLK7RIZAX
9znks3FjaM8Bhdw2urlu7cKFeWpusUgoW5SfWszNyd4Pj3qdukP93A93/ucEAq8l7XRtJ+nTzRSO
PDp+XTd/7jMn1peU3baiXVogtenl6N/r8vfK/DZ9p8e6GYa//8USTRIdKBtv3MW5Y6BeSiSRJtBl
X2Lpq+y/hvVfzf+H59p1Q5d3FFAMEAGDL7jsldlO38GvCmfQENa2iiMGwEQusVni1dH0e9p0pY+w
DwBBRXoqX3tgR9d/wfltwKYK/SBQgRR0lyFGzeRWdgI+6YSqvOl26kGZ97pOYyjdVNad+vm6uQvP
nVN7i2CjZl2b1TbnZJKP0vyl+cmYne+avDUjG2rG7QiZ+LpF8a1OoxsGeQyjqy5moixp6dYEDjGR
8Zp2hpKKwmAz1y4NtnBVtP480pxaUk8Po+qYrWIUWNLlg04VwczmrTHvE/m5SL/n/nMZGru6P6hy
sClL5ZYC+2Zqbttu5ZiIS+7agrXTn1E3jHgbnWL2HP9H5PxKxpVPePEYvtvQxSVrz1rchmE1g5vO
ys+2T8n8Qa22iR4ern+5cyogMZUuGGILQnGHJ8jpSsomT6e0mZmpGqRHBn9nm1Zr7BtJllPUpmbp
mA1d42qI+W0Ks9ylVlHdZnUX83INtP31H3NpV0HCCYINYF3i/OlvaeVemapIZfxK9dsKH/K1zs55
JIc3xLw59EB0ngTm4lzYoeL7pWr6XpAlW1virn80pMc4YUSSO3x0sDi1Lo46KSx6EJSmlym2E86J
VSSB74V55eotQ6Y+7CNCdQ1AEvIKCJ8vFQTtoYT2ahO2RhVeV/Up22nJk47KxZpU1tIZhSylqHaa
SBWCnl12fpXM7Meq1CRPok4SRH/ysndTRsEDh98U1YpDXjIG8olMjN4e7alF0uJTxjWLOQ6ObXOb
P+KBNxnS3TYdi3BewYYv3UGs672pRSxpp7pWyzQJjprv30ajDXetkvZVQzIWBJkbI9ctw3257uNn
wfn/rNIIBqJJqX3phCZz4eKukySwhqPbBc/mfBiGm+AY3Y7l32BWwMr9uW5yef28WUTVUGiq4TDG
4ohPhepbjcSWKu1BNbbVKLvyd+q+ruV/nm6taOXB/aZM/z44vtnD4Sky4P+cuNNjXEBHTeeEfZ2j
9Es6FkJay1WagJzpVvsaZl/U6GvgQ+S5p5USC4JzuWn6Q5+Hbji5ffmPOq8hIpcXFD+JPj/FdI3K
MFFOXCvv0u9Cx4G7QQ+OQX7IuocmfBr9R3oTKx93GcDezAC7FMV0+AbLOWS0dKOcIIPz2v0PP6pv
A2YHXf+Yb630xe6SywPO4sUCu95ceG2a21VnKh0v5vqlt195DiLqvW2n3/UPu/o6NVsjRDxzJ9V/
Gi8BaVy5UfbVWFX9vXB4Tn7G4ga0nQg1FrUPj6nvuw6Uakd70qVt0t1pySFew7ufpf7sLMokgDV0
IpGmL2tXA2NxGXYxREdn/KIyO1b7NAT1xqIXG94kD6Q1R2NNouhMbEfYpAUDxh5CHDjkxRKVEQL7
6EzRMWs8a1+NhWvta+suZhzvE0qAmrPXq63pP6fRn2Cfueiayv62sFd86ix9Xf6MRS4gpRmwZ3OO
jlrwc4AfzSgOevUPGQIq34fxviuf1XJb5jtT7zaS8e26u12IHbAARMcB4Irg0ZwenBEmXlJCajkm
5jc7tFzfYNqg7yavhRW7keLvcpQLrptcpnjc/UhC8ZKE3I5+15IQMpdQYjtq5se+fI6Yg13W1Axv
rts4O6jChpBYp3MjZIMXy0rDsIdH3I/HzirdAZpOEq89G892DhOoUQiNIDFXY0kGsWtZ7YcpmI7T
YW6eDWkr/x7zxm2Yi2ndOvna23jF3FLAtg/NKHYGzLX1LXpxjAGd/v6PsC9ZrlTXgv0iIhA9U2A3
tsvlclN2VU2IaiUhCSEQavj6l3t4333x7uScgeMcYySktTJzZe5/k9/VftKqm1mf3R2n7aF4kvw5
Wbp0mL/9Tzr+v8+m//yb/2/ecmsaTkCMxke9fEmBcJ/rLhMd8g5bBl+mN/YnGR80NF1b8kCBHaG9
xFjYvvyPe/2/P1zMyEEVcAs6R8nyX4kEo3NthF2lfFQZ0JW7bfu66XkwP/j8QRBXuIEUTD9RuDLE
Rz9i3ggUx9bZrQND08Ls8/+/1f4fT4PpKdiQoaKF8zYG5P/zE0JNMW9kZlBtzxoAtzb0EdtbDOMC
K/E2G+0pK6m5kBjsya6H/V3MWXs3t1p9FreAZBlndp6bjGOyOKqL3zRy5+qKng6epv/ju/jvbw/P
WmAq8FYiI83h/zprQlYctc6m7XHR3/d8G5x6ncL/GgqFL/7t6PyPS+xW3sN6BiYI6MixXP/5ToLO
tMnXJLzldc2KTgJQPLp95NlzsVPykxZu+n2wINMecw7ucUwS+zfGppIXqwpYo/uo5k+rx/T/wFdF
fqxIr/8cY8L/aSmqsgNJ394fObJhz3IJHFbLenw6vK3f19lD3id8KbLOrQ7BTG5NHL3m6GkuHsR0
uBC4z76xPUdA1VSxkHdmlEBhylTsl3hgiTu48CXkTpYOQxXON/MgMY+FuWhf2D8G1pDvqzYsv1vm
JN97Yh1HyGEtj/fUbNsm+tooHZdP5bIFQ7uZk3T6x2BNQcEgN2Nbuy5Mmz/OCB2GZRpHTFo8c9Eg
P6DDDPj0K+4JjJZFDnfgYSrdAe6QxwSDjdTCca2L8N5cUUeJYutIxTBIJTc+lZ8L3Wh1t7Uz+Fyy
8EV0Y77vfqhKeYzQfU3AioXb8hSxwjjY+tyIRl2yo9r5FY8CQChBguEfS1G7A6AvtOzLcSNgRlIg
ihgqmMvOTZX90M0YpkGUllcPBbx1YJ+8EXbHkH37YqRYEcery+UTk5V1AzTl23NQKf04JmV/QZOW
pVAmreVjNonWAuI6mldEVbTmMsEGF1nUsbB+QIZuOZRaONHTZZu2S1gaQftp9+vfQDDzOsALaJVD
06QGx2Eep+kceS5gL45x8rvFquyvKdsxucwQpdyX05yIE9dNOJAAd1vukO81Mp+lsqzf9sTSC5yb
1NtYp2BBM/huZR3EEmsyWF5vCBfKhS96286pOt0IsUe5tQ0FdCeWJwxJydfSQoDZ0YLnsNZcIXPF
0Ktcn6FdI9PDwYoVf9PC7IX7ZSS9TtIsXmvT2gcf0kj6AHb0r6g0T+5yPSo0LKvNtjNSurErok7L
P5NGqkxnvZbtKUtymXdrSPPnNffj1DMHVfJ1X/cazhxmSwkyHAX7rVWz/25z52GklWzW3PxBwIDq
ubEYbiFu6kJ1YL0otXva0ypbOer2w6mTXNh+DFXhWjSBhVi/CgHZcGcw6RmHRG08H9a2oq7zDh0G
PJhJ7GN0HMnVN2/lEiw/Rj3XCAPhCdmbfZ7UGr8yBTTXcKzGGfYeGvbeHOa9XX6QPd57BFEmjzWU
F83jlpQIbiIz1+vZlkcBA5y6cj8DzNfeENFQPXu8xuc9te1Fzit+9zy58MdBATd1GUf32RNEd6KE
QYw1LBT59FXBUfsrLSs2dllACmu3O4q/X4/YYl0d9uojVb7GipLa/M0jm303rflxTyeOT98C5RRd
bkEzg7iym+yPUWvboe9oYR8N8S1o3uDFO9kFxt9DpOuvMIdwRxIVMV2pSvYw1+xmuNA42vZQl1dX
P80TfiEYVGRQ8jHt1wnR3d3eLPW3xEArj8iWXTr0cdN4DMeo2Ck16+2K02UCKRxiSjshlPm6LKXa
IXPOJN6W4AmOtDZTf6T1hsMUc8eD8qOSTW9LRXifIFaU9oVO2whMvRnfYOph0q4YwZtBEFuiKKuR
KPSnXEe/DbNnLf7oCsZxHQaTydcawoY4oGSvfq01oki6Y9Pi6BmSwN9mrsLPxRsBmdEy1ctVsdui
wpsj/YzkxWVDyipyym+bDAdCm9n1PhlXKLrEXOHAspks59NRH2l+ndJV/NrD0mKSjo5pecqJgU8R
aIrtPhVxHK8MhZ/vfJoL0hdFxEI43/oKoqMplgMQfw/jy+KwS5+OKv9WEasLTHbt2nUt/LFg5RFo
tmIkdWsQVjujopkE3e/mCrabTJk6udT7rD5gSp+sd0276cuRhn25qNJo0mFNEnGWWrXNI2Pw+3mG
5pdmQ7KpWw7ZMfmHsFPY3MUI9r1bZSUftwNxDJcjJPYVET3JZ8DJQr76LNmmT0m6awLsusgvILsp
lBE49b9hbhHZoTlyu39te42EGwC1/GcAZ/EaES+Zd5lryud9r63pm7le3w4rxdTlS0A4YrsUOSjn
WqXu0qBqOk6y3Y/8zGnY1V1R3CTBoaHLfEk4rG27CWNib3AeydMrqfakumxlHJ8CwU3TV5CWky4p
VP0rbDC2fjpK42wP+888f03LFWhHkY9meQzb0jwumMEAb2jg7Tkg3z4TCGozdh8yX9L4kFjP2MBS
4qpui/k8n2ZqWwKffzx9T7A/l74CQIrXiASP8cuOkKY3VBqedBIHxvGgmIn4fWvRREiXLF16kqH9
71m+bt9BV9UvcPZj3yfl/YQLmsCsumx5WD9tfjT7VagkPAvQBtPZ8BSouSxbXXUIM09Oabpb2EXd
ftmwsgay7CCa8i6jdvF9joTl9v2A9WrS3YI26VDO6+66JrHHDwqn7tCNeNEweU88pl3ckuSQX9b5
I3OLys5sZkWGIfh0DHelWVvXA3njHCXqHunrstBWDAoDnb53DCYlOJZ0Je9pFLR+drzFLlpUWtve
LanbOnrj0Aac5+V4G6phMwQW2Nz92G7Le0OrdIEmE2nXZyIp4rQKuxTzKaUr/RdKEZaTmsr6Cb5C
txYJPh5ikD6B38BWeYMPlAOMHkZwguuQeJ3tEgGbSWp7muO3XHZq4OiWJShpwroye4+1SJ+Saorj
w0Z2xa7ljp9ewti66uKItm81xzxT78ZlS8+mUsI8UM6Th2Sky595KuVLLF0Mg2USiG1Fl51jIt36
Bl24Lra7Fg5UGIeB/Ti0d3SuW+zIAKhA55kjZxqIe5aFdfRV58KsyOfcGH0rrc2+KqubtkNEPdke
KptFh9s8wg0NwgiT8vcZUxS688UImAqVB44bGNZGPxQI9pswO3tY26V22T+0J+m/w8ll7iN4en8F
H8Rph3q6JefRGolaDzUogHQEHcP2Hely7rwLwuG8l87tCUmszQJfHevLK80yQ1+Ouc3Y0CzwSBhm
sRP5OgZYJAxpHKevNoXZ4UDTURafalcf03Bs+0IvB1t1eQdXsLm9Q5+BlotADDn/TGhb09cR35Dq
kgSivsHvjU9RYQnUT6gWmtrHVy3g3Ph5xlPpwdUh/7DYHT+ysSLLeTzwD88sVc+ao8eCatim33KS
BNbnoP9ftoQev0ubNuxExkY9KyCP99o1aCEcl+KVIqfD3K27Sl8gpge+ert0UVYiTOAP2lf2Y2ci
xhc1ioYiM5salA8YcGPnlM3H0rOdMN6Xi6YTvNqcYZ1GxfDY0jT8LqRrms5jWqgdhOXjdkqqFWu4
4hLLO4TJFPhpRtUfuLRCzoZcj/Wfknr8ampHtpPB0SgRKV82tssbSFUAE66Un0ZV56xzcGb/lMXZ
qTMOMszu86mmnyeebShcUpN9wR1SyU40cf6uI8qcDlHjaCoi9/iOgjiO2CmKt9w1nrMW/Yd08S+x
9fRMxHhA52LVb4QrLOPJbA4HI58MgwYcmO5HNpcVioAEhrLgnfP42PKNoXdJ80Odsgm3wWIZwtRD
rd6XQMaLmDP52CJT6iKOtPmgCUboXTK753RNx7GXxUiKU+5W8qNlKXACRP9MWA7bFEM6lYW4Njmr
saB6r9ilpqmxiA7bw3yf7eniTrz0Y9phsAj6VkDoSKveCrv6z3hFqL95swKGku2ayPvWLMk9LdGv
nsogzPuY7QCNWIMyv8MMdVvCESb40G02awJcoEVbn8SqIar2RrkMxchY8KGEZ7Ae0MwcM0r3A3gm
AChoTuAXs7A+merW/I2+xjvPN1hkoUbiaro4uNpYHFu4fh7Rfun1sk6luivpysUVMxZFNmTpumzP
9WYOhQ8Td5bEgEICxTAkeu681TKXPRzWpyftCmAJKb1VGlkuUaOlAQb+fb0CMEO6WhN4h7uz+rbP
c/mR2wkNx1J4uMwnzWREN1vnPyf7Cl9PX8H2EpgZmC4w0C6sfdS0kZ2my3EqcVKTPlsB2HcVIgfS
XngDgys4Ee0PtIRITpUKf1VbeP0p2zFpgcqKNPeG74H3bbXJtTuaZDk6kbYBGDSvv9GMw71uQ6hg
wGxbVKQvi7l9Crkulk4aWiFmbC9FdfPTFaJvJM8gzS/2+HuktUw7GCvJaWC2chqqvWV+RshC8ifF
5AUQndapiOngVc79XjVzi00pZ41SlbPXUK7F84bcluZUbGu9dSahAUFHClGryHxCSEMsACx20NkB
TzSWoxL1G/X/VkCdUJ8Wrngw+NnRp66UT5DooG1XuVB/XebFZyIYnU/NsuKTnKq54b1E1UR7yUVe
DzSrS7D604xnKgsXv6Qpm9ZzmuGgwYli6jfsPPbqYAGrO/yMJgNppWaAzbL1KQRNV9h7MROGAA9Y
tP6F9l8UhYPdiRrB0UK5ZrrPj0wgPqxaEDRc+X3+vFdAESmZkNKCwu2gaGODKzuGrEh4MICV/7C5
nF4QmVYB/oHTyVuqRaovmMKqso4tqYldhq8ByRkFPJA7lS3i76RWkmLajOIYZK5BNHxbHew3rM+O
F8t9EYd8BMSB/2SaHvBmV1jPkEp/hktGYvHW6+Q1ZhitJTrX6SldpwqqMCLyasjgq0A74iji3scm
qEHQCSNuI6bNq6FBZ/e9kWORnvxUqSfFjwBr8ESy7xHdatNVe2nLzsD9znaSyQZumdsMESkiHWCs
uia8ffEIINGXggsmB4gzMEjn95KfYAdI3FUB8Adxv2pJOliD0u+kKNx8j2ZCE5SEO4A73iRoV2fk
5mbow6TRJ9h2U3KiOfIcFj/F+uS9ZL+NdOqLBvrJrpkRubkatZnldWmpxGW9p5vuvZtBQkmjFH3T
ZF45hjcOWwyNRmT2nSVq/RaEbnAzbmX7TpVajv52hdZdcaQL2uB0QctCkWhJrocMRlz0WNr8TBjq
3YYHIpHh5naEJQHWLvstIeSpohNO7jCn29OaEY3iWiQZvnuFO7YbdZKxT3ol6/5QrjsaRgRZABwu
WNmi1i8Keh0jsnahzib77aTMoOlbWDGjiLUqX7oKWxDAbphGvK6sQNQlkheLpl85+oAB4Og7/nfh
AtkJECdGy/3jaLQOvTWrRjOWANp/UkmKQF2HJF/c5YEdy31eEkR/FMauzQDvWaiuOXZC1hOEBpBu
E5A9dHU9bfBXQ/tscEJtyMmtpmxMB516+TlvVbt0aI5w2h3pXORwXqfF1Oc1zWInNqrr06gPZH1Y
NRtIIse4Exx9PD95Mglk4niNWnLe87B1MR8Tg7iACoh1QSP4pQbtyd/00Mn3w5SWnCtU1xaX5s2/
fMReh7iy2m37BKOJdgS0LOqnBVbnLWDCQGZUl0hJR0nIICLXK82aq8xL9aMl5njPkixCUOKS8C+D
xT96mXwnYiiK0PTNGMeX1iTY8T4TuP/qnOIa30F8fSRT49BfwLaj7FpAVgZf8hzPS4Mjumshu8ep
d0ANd0Y/vfC+ksVWPe4YHxkve5S17JKM44zdBVb0JOHvCE4r1vvW+ymkTT+NkGz3LFT2e77NQZ/Y
RNcCcfKQYnTM78fPxu/5nznmFeCbucxenYmb79iG2qiv5wIfM0xuNVzeKy1wh7a5+u0EfCpgRoQK
H+DgqnCAb/SW+b3qfe4RpDA/eNlKnGOeo3kaYdGUoO9yt5DTTOin0cfmODVpWOggJ5XDpTAgBLgX
OA7+ykW0aeeKVD/qdc4BDXK9fWSklPllTg/72DRG8yFq4DQdZ1s6P7ZCVOxa1W4j5yz6PDtPiQPx
w4Sa8ZHBkcedwSx4yMfL3ELKna0pHRJH8unqcLZ/actJJkPGKwBMgJJq3puj1PypjMnEH3w+IVJi
IwSi99XrJetEbHjRR7Pb3zmzZBnKJVWwuMq09f1CFG9OzhTZL/hB1libQxjXc1Q72elApN7auzXz
H42r3WcVtcMtkC16h5+0WX8ke9KiekXu3j64WZYoANgkcbuRpfrmyxsEGSAyuNNtov3dolNm+gU+
/PqUzHt5bYHmxEFBlUO6GXbc13pHA3JqW6n4ZY5KNd1tIhJnKU2az8YmyLwwDFWV7lzA0TDUEPxA
PBhxYScR+MxOV/lilJCAjL2u6stk4ZCOwcwdXKWLTYDXsoBdz5lBWaUBahbN2BNFU4DLyml/bs0K
ZNigL2ODpEhjFKZMxACdhAKmt7LiYStMvV4pYmBhXS4CPjEMMTfjcADQZECG1Wp7YkJthn3Owo8J
u0z3TkqBoneBPTZZWoY8D5dN98leqQRC6SQHCIOXKO43gRsQZVaxPGgnAOUEgKWfi7Twa9+ia7uu
iJLZBqFDCqNSofQny/YUj1DuYA4h0MZExaH574Y1OANpTN8B6og4EB1zFEwzZIgoZYyG1Q4EgLbP
kE5pgBTZ5h/hbYU5fe229JItiPPtpshSN0C/ns5XFCJK9/A3xPeE5UJVEAtWX2qMn7Fve76OP1GR
RdazKXBY3y9mybarRp4dB7CbquR+IrPx58PhXx0IHpBQTb4bjM3jmmhvIwoNYKG4x3rI0aqtZ0Sq
Vq/CEHHvqURGZomUjlL2O1Sb79QFsTwn0lGSdv5IeYYk1BaGakFAG2RCiBFM0j4+TAdQlR74Sl52
qdTuGFYxhmWoARF/izygQtJ68i+0UuO3kh3lbzNOx/wNcVt7+LLhCinfMlza8e4YMdj9BU8Z2HCk
W4mrbWyX7CEtx2z84fV6YMFms3wii1eun1tJdY/vy2HsKa+NGGjI6fc1JQ02QzE3b8Y3UGKNqVMo
TtIwzq9xER7HmlIbMNZsi7TxvbRaicvSbDdHUUSMFfrJF2HTdzSzmsBkFIGm8yv8YgnWYnEVIlOm
aUoGpMpVWOlV8xcpNS9Q55HR/YGpq20AkIMsQJsPPhdx1Ws+I+BiZLCIOyNdIGl73Hseyv3dIRHp
3k5JneHAnlkyJKhW/b2zB/kKdNw+mhoN3EWgimAnurqpfIR1z/qLymaNUAvPhf2cyxQi85xFBQQb
3SJa71Y3db/h/6TulHDOXG0Vghz2rQ7u3oGtwjGdEMlRuZH9UW1rXN63WEkO5EFXbLgh8MVQb0tx
lWFP1RWxkSxJurIJdrxAGCTIyUxjQzDkWyt2v4gDy7W7JP2OWreaYOkrkCVZNKoEH4Q519szFVgu
v6QYX1Da4/F2VdUPAOy27YTKtES29rxDkV+QFWqIBJmsWS+sq5aXFT2SPPEG5+iQUzGaczkROl4g
vcu/FjWqFLy2hicDt7COYxgbRQ25L+PoTgc0F/ZCvJPTnW23Yn4IBJGsSCCoERlbCav4hz9wJN5N
I8qbERhfhLtAh2vCln9zuFjGh/Qg1Z2lha3gK3UbogYA9E0l2xL/cEvr8TeQulA/43rN0YTE+Sag
WRWKJEbM/VFoXYO74hJV7AykBqU9S65bUWgAXSvTiM0YAW2BFYCmJgaAYysGp684qda0P9pZx3+r
04d6SEqm/Jkt9fy0cWIgI0mOHFXauh37p4Wtmey5WebjRaAOeU8mFHh9rCr5BjkGqJxeJDom9y1v
XfOxyOy4SHOgljgwyyTvYMgMOHNpUrUMdEPSxqVSXpdPrScco3yL2H4RniMjCiFJUnQLKdLq2uzS
PtVww6y6uFlyQujT8TgipCaDzTNKvlOu1fEQdLpWHR1bqHiKeZ3+ZEyk9aPTZk+BRQEIQ5FaharH
gbOx+zx36/pS6iyA59AqZWc+CRS7VKgCkHRoFBBO2zC0ItmCsmBWx11mmumNgTeDoDSpoFJCxIB9
MfAQeXGorvkdOH3ACzPuxqpbFo2OiI1p9o6X2XxBhxEehfXVD9disTpdMHep+TEil6VS2/ejbC2S
kkqY35+ZqXKKXVCbDHpgbgGQ+rV6JsAxFfCCqo7daEwTOoAAUXfEV8mbAOSedFQHmDxM84i7wAP1
D127xFoBlObFiqdBgEVf447GV2SyeKpxWr/5uMw/V8B3XyZnUYfBJ0T3xXGUd1wCezotEZ1eT4TF
M/FCrmZQhUv/zYrktisWQ75JluifCE9M9m5xQb0UKLCKYUfTHU5btq7PHsMbY4dJ4ONjl0hls0sz
l6eDRRN6fSswwV9U4p1VB5pyVTFQPVXGxnchtxIChBtQb9F4nwK0CBy1rJn8wILjfnBCVi2+h2J9
bcFBA6OyPFb9BiBl7je2tN8igxLpTqL4/3xAw/tKuQOHNxKDnN/Ru/gkkxUQNInM/aRjjXKfcTmH
jgA5u9/mSVRnT+bpbtx8BKUGTggDDIAysY5o5LFH4TB0BQVUoqCZVPUlAgN4x+WQ/4aqBMwQIsU1
ODZYu78lE253dEz78p7jRSKZSOFO75JVJRGQO89+VvvWfN6kWcBgEGNEnzTW4RDLs/Xdtun4TApM
BDT2aN9iM4oU1I6LSUf4CqBf7hKIXeBkfYZiuIQXmsB9DQiPlh975hm/mDqwC0PuHO9W8FCfgodV
ZZeIyO/z0FqwM7qY3NpXqADvQlvApvUAO/OH1uBAOoCf6iviaGYAYQANXzCcMPsThl62FhlNMcUk
ImFb3pcSRTR6CDdipVnM72tM6U2dCdz9ZulsCxgJ7QBqSemNv6KGdAVAelDZPcT4CqTZUoTpvGxj
+sWMBtmyPgDn6hsdsL57kSJVd100IArLIbcNPkMMQXQyfBVunP75pTVzT2dbg0WabPU2J7POP20q
1+9g+4+5az164H7eZKMv+Kuzz5QV/Og2z9vLlKNiAAcx2vOmOH9ZzYGkNCMsNlXBI1pgZbi8feRR
XxczSVAbcRSvzGyHQqYywnZP5Y6Rtj7NY/P7mHJoqXc1+hcIBMQXhcd82mnpsSO2G6uBpth+04nV
nwAM0D/RsQ2tI6q2n8gCOh6VyADhNLG6V+SmfXW2LV9zxsq0S2ZZ/ZvDkbUnN+3V/BpyUG3Yg3G5
2y221ZoW2Qd6ixtk7moomhyd9YPZGXw6jibbUA+l2R2TcaxPW15G6J4qwX62MthnsQBX6Cy65XgG
PhnGHr6Y4WdSIFPxjDit5RtUEqh6GlryakBZmZSQB+zbvc8ipqCRPeQMYEhuzJ1Q0S/nCSXva83y
w3xnDEoQ6LBLDYuVPIFYrld1Ys4JvEbNw761YJqrPN522WTcca18xoor+IqMgS6H/e3dvjikC4cq
5PmF2eTIrpNs1ceET60AUruW+S9gsZZ8lbXP1++oLSnUFR6zVuC/c3bOkkmTHgc3+Q4Afq4uNmw8
PUmNQKsObUOFJCu4NUFToWqoq/adYDAEkkFbfkmhC0A5yMfF3JcHKtkhAyP8vZpBjQ8jzqj0NEtR
QDIBeh/SS3Qf/Iq+bPR9E/zYno/DYrCtEICnLu1EpIF0OxqAFLXXf5sWBBSQt8m+12jKGuz2Ci/S
QSYnenwQ9rdsGqUgpjwgh253nxDkJ7J0PedqBwjeqcnMX2cKkuZ3gx/XDwtPE96vS97i4oSCYAcd
QVU+HCtfEhhKg/qohxV2WxiliGPRPizjNn2VO/BznCdj/aWMVfFvNzEdT7YhC+lo5PWPZiYbsIh0
T8EGg4k/V+WU+OvEIB+G7hENKcRMKXwL4lY4AcrUakAGDRPJdip9wCEbEsCTZwQzVNsJ2w6oALjq
wnbQAs2winQJPtQZhr1fci04f9pKDWy0AnoCJUQBdc096tZiB3Gq4crieAEF0YgrV/USzpZzn69Z
ROVqmvI1Je3hQBpHtJLlZgR4e1Ubj2avZYDS8lTIM2QwsuhiAckRWM96BlW3N+SryMiN55CY+roL
0Y91pxtXEZzbbWl7yVo0Pzsq+qZLakCkvgXH2wOOb37hOw4QjSy7BSMZ7IbMCUxexK+ZWHHjN8rb
5ATp1DLdrzydsDEPBlrMQUZRnVyFrrXHgVrvZ9B9MR/gysHxguKk9CBUlocn6jcChncFP3eckmyb
jtO+wJP0S1hpRc92AwP1pcyhx2M4T129f/FA0/yAvNeD3evFKfG0VilLL66Qmb9rVw+4Xm1TmnyB
pCqwK69kW6PdDPMjUn6pRRGetG76CgBPIC42XVb9kq8RHlZgfIqFv5GxFO1do2uQLrtMyhJvGDDz
B7LCibnMRAGjb4/Uv+Voz24pl2u8+SWwTQ4htj5e2lHXwO+mROKvT5bwB1oxwGFpPtXu3DLDkwvQ
ylyfhTgQhzZGkK26iP6Xy5N9P5NknPUw6yaGPjnWkfW+0BDoRTwXCBZ0d18UczuF52Ta4n6a/Rge
ILyzqodGD3gRg/EKgHVAUEAulZ/bfkdKBJyGRAHLKakyDk8WewCRbey6LC9UMSD1uGj9cSKihM7Y
8PYmLEp9hQQ309jv6HLocx3oLfCj5nBO3qBjMEA+MJt5smJ2jyt4/uOsEkMpZphQWHybXG19V/Cl
Gc9YZAjhZgn2t1OQNNth8YtuoarIjhbQxzwaZA4yLroCxqfTiSOOu8FD5gGistXo8E1Cqgg7tjXb
3PuBv1I/byOUeae9VDl7cTvY82+0SUQBEdoIa4+SaImaGyaN7mmFQvjRJIrbD5LBRnXQkOXha3O4
fHvEkGPen5IN7gMLNRyvYozLxF+VAkOD3NTES8DAIHcBarFjfIyzLkAXwTSfdeAxqvkOWslQ3M9b
mRwnANY8nJe9xSyJW9pAzqhQm+oEEGd2HcOSj3eR0/UpAYmlrwiZTqfXvQWY9Z42C8vuZ1w97M8+
1419IBETQbCFS8twjV5Un4iuLbsgLk4d/cwiwYB+BSHK4xgkxo+gqsT05H4cQOdY0hz/h7TzWpIU
2db0E2HmaLiNIFSqSFlZmTdYZQk0OA44Dk9/vthz0zu7p9POzF21sCIQ7r7Wrxb9NqRC8cJce3e4
cRCoxXdjbEXTmyfdkq/Ly2bnaqXOCRLYPkX6JzfbJOs4l9CRCEYmHJK1zalVpWF0w9SuMD5MBn7x
WNdjXIGVBlRz23Fg/RxggodpQyivZ+/JDGOeek8aZ8xXNoYIMvzBy68YW8NXOSOyMoe+E0H72+4F
k3LX1EXoNso4buDEhs5YL5FXNf6unKy0PKDSMFVi+dqWZ3bl+l42NsdgZ4dyvq+5vfjYKlOn39rJ
MvpRkPzCT+e4Sm+rOaW8NY3OftoWlqebS9IbED0YtXUNe0jKTg3eOyfEI9vlr9kEDpFCQ8dglsx0
HuwpOHx6YnIRJ1g1rAZGio3b1LvVzLW9F+zN47MFpTNeaBv4PurNCE0iIHWan6bMyX6CRMxMy0R0
4y5Jq5aUDE84vPo0wQTAJscNkYZWG1vz3hc+wS+LU0bZVWB1o3PwV3t9DsnOXY/WUjo5cW7w35tB
eenPKmA69G7C0FXDknBsdxuwGIBdJC80G/THTB8FmJdTAjOO9tvSY8DxEXNYI05TzkVKMoTj0eom
S12zzBEyRGvjVR9tTT/GEHQiyndzrJ0g8TTTnJ9725EBRl7TltdBF+prBqbQAi6jhetz9FaisrUp
bcDrxrOKvbVUCEZcv/O8rTP4KH45JTlWhVxoC1RKLd0zVjU6dGiPzaah6FEboaPRSpq2JadkSpk6
BuVvhdAYCLS8DScQEsiy7YPyrepG8d56ve7BHBQ6PHQXsdqoOQzfYIi98OBHnf1Ef+RTXPelx9ZX
Dn1xB2nSzAfTQvWcyta9rOVRGNZ+2ZgA2iowHNPKC/ptXynlX1urECONGw6yKyuzHD6C1Qfcdvyq
XDdMhqK/UpPjLuhWWjs6tSjgl6O1diWUbJNRkFme714qiIFe9JKQESdtimyCNrCO5MmZVjKyGQw0
/Gk6Z/2TBWUZ7Bq4lYe1C0Br4qkV/Y5SZv3GzhGcvZ4+9MGNIUMPfTqYl9nK8c7FXTs8AujLcxz1
BQNk9bA8FTgz50PRt2rd1zT3K2rC3v3d8jX5G2AeKpvCdhcPypTZyrikmRuTpHE0/vGtYfGOWTDZ
3LwfphXoEGGPtFO+9QMSZSxQ3cngcVhg2rYE/CpGTbcjijKVCX1rOGqXk0eFYh/tJY6ZOzMuC8M/
zJi/iiJ23ujO5J0m9lNtpjkW1VajNraPCtqNoDKvlAjHg0ZtxeJXWQLvyrgcGZb9bWcvmdlGREMy
rhri4CVECNgdwwWN0IcC7p6QBjJgI0E/3hRXwBReTz5Bo8VmMl2Eqizjm9+hGWPoGx0EH1zFUBzQ
hSEwv0Ndrz3ml0Fa+zHTqCpMPtgr47FXcaNZPVXCVMmZEvaS/bqJfZfiVQ2FcyCmIUYa0EaNs2td
sLVkQrLLOeO5S8EQrY6wz8KrxvbQdsWYJyxXLHEhU+WBdKJcnFY3sjg3Q7fWOCEZny7EZRyvklmd
chZwaKEwMDkTVaeSiEftUHSwwIZW7kbhIEc0AQQuLdZFPxg45BRv5w7dEqzCbC/EbTEOjnk1Cw0P
tZEwx6Ep9V2OUrwFiqOC2Dh1iclUAS3PO0rj8miRqStvodDj5xj+v96F3mShkx+awN9OVr26pxI5
qrmCOWA1WCuy6l3D9N4M/rFv0bGWwELboMj6hiI+NC9RQH+0BeW0s8Mc1HD41RCrYqeCxrO3YtUC
lq+Z+kdVCgoNPySBbw58iaR20WlwdKaI36zIC3bHKvrtd6X1hCQnvNepQmsgyc52r/gx4F+mdOp6
K4NZozbvI6zUtAHLz5Gs//a7UVLITdguzrCpgjLz7yEr3LxLisYiXT4huN52TjUcHZ8d5LKNCh+t
8U6JwV9f8gj4dgMCVTC7e3TdfFt5cqr3Q7D6dzZvJ952vir6m4uW5geQeMOYtLUvhq3bdtljWioq
+oYv6wqihG/f9ekp94zkGZ5yMua8jb9AJh7GMbNAOweRfme/X6M9JeiaJk0qgebUwArfhuTjits2
dJejuw4ZWttlbCm1ixF4mTuvrO9huCo6z6rAy6Jn10vfR5ig4yX3y0eowSe8HHzRDGj8VWWeLMtj
ZrWOgDze29FV9Cuyx99P2ohlE5jETgyUUS0PTbq0aLwCRWRYKPGV7BnGosxVwxb3DA8T/VQ+6sZT
HQ3Te4+GIk9632N1OeiL52OhwgZLYTgs+qEjZc/cOPky5K+hN+fznmdLFDWFoPVND30Y7MqMfXjb
16NvruYuS1WItsNzb2bcHBoxlnLxdxXMed6AIqx6H1ZpHOx1UXUXWKaK30NpRx/t5BiJCrh1n61G
Dd+93hJ4lCCmyl0bpNOynYo1ehhkVXLestOofR2UtoXPMpM5VbJL1iWsUeWmdwgyiyEZdaTJRSgn
v3+CTQnqJOwoRLfhHJCmJKQE0Wbko3ifPJ3fl0PuMurXXYAa65p27c6JV6kSmRUGNcxs9SqJ2zFy
kovTowfBMOqbM7dOv0Ufkj7PcwprqvKiyDgS2Mh2dMbNdROOEYeal4FCU1dhwABOrl8ZgjP+on6u
zG1XKTCbcNZTtLOU0+Wngrfwe/RlVb17AjsImBQ7T6KnGbTCVYojNJbWapLBz/JxF+RDVv3gBTIk
tqBDnRKDZZRoFE7jJglcr/ohOR7PYhbmHQ1u5W+j1Ue/1NvaH7brIIIfk3F7fz+ycxY0hkFvvdjV
xSYG9cwp3XZpvHy4eBjOlURr9qFUaazTgCpaJOj1iv661GwzT2sGlbktghJUAZYXPHiHiaapT6DJ
6fCLMsgT+zEKjHNVGdPKs2Urxb5m1tndENgPP+Ir5dooHey0cq/HxR/SBIEgFk9GpGnv0ZfGs05l
ySZwXDkXyEvL5gItnnR0flDrMFf73Bv6+ugPWRNeaY5o6wRGDAFqdz08PBNoRzvhdMzFPnN8+PGM
ZgzMI8rGx2KI6daF7/Xf5lwGy0YGEYyvjWbqKYjHguEPlN/EhzjYQJFW5NChYxP1bO5rIO/kYqEl
D+Ce9B4Jts2vThdk8QSnGQR2q8umARmu20OvrM674XMMs50Z6eO3mQ0QviHu1vIO7IPrtG3sjCGP
sbBR8Y2owni8lZy2GeO53/Ea90+1GtX0EA+16+26WaQfwYDipKj9Ok3mNs1/ZcZL3U02ukVxa8LF
ApDBkpXfOOTlfIBsxB+6C2mBKyP86LGm22fMRIuirTpU0GVIjGEKp6cU/xNSjLwZKD9937AW1zAV
+6EYl/w0+8h/2adEPidCuf2yZ8BYlN4IkTqcXHPkyHsS7fIimRQTFSERgnCI3j2LXoGPtF5eZyYg
2gfbVgjeo1TG9o0OVtgf066Le5t6CGD2duisFBo2wdmh3LWYLPoJhU+NwA0UrDUyP/jF4ksEDZ0t
wQMIY562VIILV7IQGbdN7Fm3tg0sm7F6bZ8pPBDR8rmBcmz3DYDAuu2H1GFviJvqV8H3hp4S7jSk
/bHHiVk6bWVxzl2iH0tRzu6PsHIJ8c1id8a95oOtJKC1+Qr+TC02z1p9SHiw3/HitUHFIY5EzTJL
y9gfaUU1MIZc1HNVkoZDEW45Vnc9iqpii6oz+aowvUEeadG9rdLoZyWWyX2MTUYAZSen9rujmsnb
6macxcZvWzv4Tg6aRDlaoObdOLlp+ADXuQdKLCmmnO1s/CXauxHGcbw64drtzTKYa8cjRX6DTG3N
zzNIlU3LXIDQTOTxdD89uQIcj1E3MugM94bb7IY5Wr8teRzdN5iVFPWyU4a3AriyuUq9dMxumEtc
RjtUXEV16wnVZg+G2VWuonyKiwYlA+XVgoCyM9HDgsRZv0CM22+DgCHa4Xm36l0+onVhm85DDlrw
hXmTtdMKPm77+TNJI5U+ahuVNTSPMc3ZTZ2L3wbP3UwDSA7dLq0tTo20zsufEOsCeA/RwBTfB0pI
chgi8lq2fImcL8iro7dxKJvnKoTjwUnTNMCy9K/2fqjigK8pzUeGU2FJvYH6pXsdOq+5Q/98MfIa
ZvcydXXx31Qo1uYe/pPqyRA5lCWhPTTv4FYupxhcJNqfye9wTtgA7zoomSzsr0WAZ6K9CJxFYc/R
DXoEqLZ6CpmLFdCE1dusKqqYc1nC/ac+//UP8G+WnQJQpG5fBEiVqDoQ2rOLjXafYPy0m9vUrnN7
V1DxIoKJao0oshZuM58zKsbiNIflOh2EaNV7CXttJ8HqLpq+32YAV1jm/W/jm+A9F71km2jtclvq
qLrv0jn6bmMFeQ+tUiFEzGzMhXYYDX7STh32UGV31buaJ8u+ZlwOPgmk7IXeOVk8nKp59KNNilbO
v3HHuZi+l8qf0g1LOLQ3yDdTlYRMYu2SybNQ/8rYJTetbGsXLrw30StlNWMpAkwJ+QYrBL40FP/o
IeN0MbyhcErNxbPBDCUePfWWrka/3+J/HgVFuq+WRA6NPb9Ngws8WDedyY6RJz08o/HFeQeZREG/
taCQcvyPS+Pgj4vUg6+0ewtaMU5grPX4szVRiN/GBwkFbsJGs/6mXjLfDGTbtM+kpBzdZyH62Za4
5XpOnCCvCVChv6P59iozbaMiJb1v6LvWSdJcYbNovbx56uIgl0hHmkBtR132YtfZ2urQa6TtA75N
PrbY0eKKQj2NEsH4yydy6DzrenUaWyWlmdLlbgjyhtpXydhLYkD+jBIsYK9iUSDuUMoeX0k/HYLt
FML4pUQ7aBi6yLymxZTPr6tZAaOVExQT0q7LZzpnlfcbuIb3UOK/TI9imnpqb5Y1b8msrrOFPPR5
k54mA9FDmZWEvWdFGzNfAI50vZRKfebi1B1iWE0E9YW4Xoo4bTZOU3jPDDDuU+xADkKcIMsG8LTM
sqZkWafpGeK3RZNT40EA/y/SNAkdNV+PSJCBRXmSZ7rz6hyMKZYikKiu2frdNE+7aC2F3kzDxSXt
WwJKt8DuyeyrLnCuwUamd13Zet4YXS63DU0fIwCqNDWHVl8km7DQ4sEIHsqdHmEsTtBqWpK/M7Q/
Ec9L2nRGxd7xAEsDSoe2FRqkcNXejqsOnkF7NgYjZI14JLpV3Q/WJOskqzs6fivmR+x8T0U/XHfC
bgAUigq98ZyJUjwj+4ng6RXPN8uh6VEnXKSds8U0ka2IWoF9F5HgFlgzfg0YX/3RirLjn0G1X8da
CGbNUTJvO1inb1lKybz15rXDOjCl1cOAic3eRKgWQXkB5zbIycFXOJTQ/Epg5p/svkS6o6THMsgr
Me7eFKmxN75bL6z3LCZpjGppCm+LVYz3WWEt97ljtyKBom76Q9DE5g8zn6xhU/oj/CFB6NMLPIZ8
wYLEMRW5deUf7QEV/rWCufzZVCmuhbVytb/Lg7x6JLFK0/L37nTnS2j6ixyAY9gMffPkGVU7O+Jt
UE5mqymvUqJ1ceS1ojrVgfRDmn/bTduWLbiQ8S17sIX4K/WdCC2BbRXy3UOPRNQFLp+h/FGgiESw
yBfRXNme1c+J8v0Y40hGAuCDEPTh917fRuqKvUv/IQyAmHYarSk/9I3fvjLfxfLRd5Xd8FxKr7P2
RVtHdwX4JGdrIXix3AiiOi2ARjZr5yJFkKUHoUebOnrXNp7IHrtTbbx517Qgmd/Wxs/uZwOxxwi6
XjxWIqrVdRkzyG03utIt7uZw8NV12roXYfYU2/muNlTvGJGq9Sc2Yvgj+hwKG9pAiGeI4uwtGqid
+D9S/48bguvydvMu3NhcBmp3RHR4VOscxdu2dtIzmTDFtNMmHh5my9juyYcttr+nKnWfvbEcfqye
PffolCZJ+H8taVkRLMRjiICiqRhgNlUx0dFhmAbLSYlarNe4YbroAX/18uS2FYIIU/bY7i+F2Xg1
yJAcRzZ8bH64PWDTTF1GVlJK1SOgLGY33Tmi4bBASJUeoQr0y+i07ivQS1luUEKR2I+iOIqYrpip
95VRyIi8tVjEBtNH8UOt8fgWU8mxAI2HHcUgPv3lUCFBIw7gOFvk0Ua/zlY1QeVN7Ip7mB/XYwS5
oS/GUzQyMUTUWOTijO2IJr5K4qUzHkNhGyTTGiCi40xYoQgnxnnimmhlHuw9QZ3/EM9zHN+HuIZQ
+YVz9miBGuqzCeaYcAaX1qYFdbcQ3GLoTMetsVpENQ0m1XEr+k65R8/NUaJV9BRhskDsxdvey4bn
tvI1/rkJmxDMb5jutOcK79QPnYSyyUP1JpU1DAfd1HhZ82mqE1sVQcDunbY96nwioCm3xJskZhg+
upUdgGvpNkcbvPdiY1PNDmTCH1g/Zm22unTo4ybPyY8zI1SyK/zwKfr2orLm71Q7jQsQMLfFXYWA
ZvxNG9fG66ZOG1KKwEjrkHM9X+4kLoJvszMinm1HaomN6zhz/7SQfoSeb0VTys+N/PobNelUnHpZ
6V9VjkFpg2CpZ3+Qofvmt9ZyV4mFj7ArOlntdT/JF1Oa5iks6hVIYu6X94nD+pdGphJcjFLTfZsX
lkwYp7I4qPsFqt4wMv6Tny5oCH0Vua91Li9bwRKmzRbTXVvzPij10AGirdwU/Uhuy+ghC0tifme4
WdiLvvlkTaC4UkX2bUzzqnhy0XPB/7Ov1k+9Y/KXqonMglZxnO5Bh5XkU1wx00yZiPQRQggg3s/G
xt8LG7vuRgJA/g4X6sxkcNfyblxSHLo4zgYUL1jjnmsym1I0ug6JKqTDL5hsGIn5Pq4ywnA5W8hV
ORp/CJa3ShCRtu8h+DvRO3gRdYKZgxyDdhbhFop6fiVRafHwIpbluWnTmNzpSFjiMFJi3qKNyF9R
I6Go9+VaEs9GdMcrFi+t9qTvZf0hRfWUIRQfqv7HyjlODSYq94k+M8q3jdui7RfFoB7QnpjiCt1S
xr8OZtOeAjJfupu1bqZjvyrFVwKlVPDtegFCaIiB12VAP7QNh1HfVWvnvSsH0ekmZGAB+XRqBuq2
Ygw9CIoCVFNAw8OzR5P+E6dHMx6aVNl/yO1gLqohoZfIWDh6gs51dnkbk1OgsCe/aJ1g+MTqYxaR
EoK3l07nbsNKLvme/qe17kK1dt8AyKB+snRuX9l02ztDTSC24LQR1dJQTGoTennxkx1gsjeYwkx8
s5BaAWHslPEVeLHrH5HCNtWjRyqA5jY70EA1jRFlYlzNt6GHOostT85UGT0l1aaoajYcXftD8KJt
x8t/YFvJ8kMb6PIG+ZQbgy8S7cNHizZDAliaI+BK3x+HfCJWwS8RUW4Dp0yhXjwROttVhjPeAL+N
f10UVrcaFkEc1iGafQr2flHXFyz5R0FgRYVEIXRfKt+Jwc7NnEfnzp6H/hG2Co9ZE12iDayistVd
7bZjtZvC1v8+ltlSbjA6l+cU5olaHuHTd2kvmFq0066Q5laxtAxWWGiRY11pGIAuq1uQo4t2AxSe
D4GlwLCXWmhFvR/2i33XDmt2FlhvbiY7wIe9YYNT1VODbS++C8K5tanSxhLn91Z4wrLFHSEstBH7
ruz9NELaO/nDx9qQHq4S0Fvkspsm8sLZ7Ino19b0gBzf7u37aJnwVx3s3CkaPD34AZvsMV5IWOiv
IxdlMJ0i/Zab7QIc9X6IQQV3eHEiezyymBbh27VFnary/kcgg1XQAaJ6SqpCS4zpbRCm+yIlSbZN
OuU4XYH0mOq72vZatH/kkPUoM2Gt5/nW6pin94RGfY12TjfPVF6iIEbB7cYw3Uyuvfx2yW7prtaU
ggOKwZPt81ykjbzK2Qn9ZKqj9j0mU0ncD/D5F7c2m3z0y9LNnN074RLD3EROFZPoZop6OlVWE64H
xkKOLTHWgQZ4mTPmJK9LoJrTIufcPY5gntltPDsiuKrjnD3TGda8SWZRhuZpZE0zO6INgwBvBokI
3/rJKdfrIar89BaHEX4rhwYVFxecKGIIm9U/OhsEediyNi2ry6duxUKyA/lQ1iPgCdYdU0HgXllE
0jF8jAwYVs9KRgE5RjXinGyMF/5aqHS9ofOeL0BfT9b83LRI4hhVeT8tUYWyfjL2ipU4hiZAd1G+
+FoFPxxMNJwXco4fbbm2zKBwgDwXCEbMQnVTUtlw7rQ04nHqb6owXe691Pf0GYKKM4wV6b0MbkS8
fcYav9OW1gQe8LrjK8tX8U+T99lHxQNYdznCcAHQALKzm1Qw/GzymfJx9gqA0JDJYSQSzfydRbrO
OOc8Z32Ta2alR6eSljpC4plvug3nfRsEznAYh9Tou9YoolciVAVPOgboQzyBE/hoUonrlPSfmW8l
rEgL1HyBd2vHCXudhwiAEE+yOxAYVKY76G51XJt17Hfd2HePy/Kf8861zUvvQsUlysnhMjHQtME2
57rhNp9j24CU+xVek37yzDHtqvyV0JGCrmFq4hvsrCSeMMmpY7apzcRv9BZoVQsfMfoGAHfqjmzv
kj3L06T/rHn+ANhlqw1tO3DdIOjALsCV7e4GnJhPEPkQ1G5fW+clzwFuVdZgXU91PP2Z52CkPWUB
yV2JqoJWHby4AyTEl3aXYRFNCX7omB9lwFCuo3VEOm2YDMNwAjJ8nOvJlRFi62xAQSEgaHsWVGPK
Xe7KgVvL0nG9cULAUMzpKtXbeQCbJl3EXmlIBs+x72vlmuIQDVF+sWn1vbhxNO4CCAQL3E4qo00i
GjquLf2vQEGxlCiywm7AUJJpghbg5cpNNjhulzhVNv9GQE/vlyI7jTd2Hk7eoRvCDCMJ5/WhI0Nw
3ZEO5j/mPZkJCckd+kHMEUT3lKY0Tqj0+M5qVG8vY9p7UMbxMCShB+KMgE6oBwJgCvAsjAvqJiRo
7NvSzSa965jo8BoxGDapHGfSb4sL8Q2avsQldS+sPesbtha7LNl/qByVjjeQO6LdkghIwItdAkXu
UJ6gdHWJGEB2QWtm49hU/qu8tD1J6od9xi8OZHOKvTV9USLE9Qx96z+FUiwJ1nJ97rWq9yty1ww1
fTD+wsSPggd/CCg8QXU0Gyvgr9jRxYszcTPxxa8MW7oBgaxwrGPhtncWLieiO1AjoyREOYG5VK7Q
7U6j6teqmev0Oqpry6D0rkXSlAFxAbEd8edY+qSczf683vY07T87zAZY1a25fMxX5TtY6TDHbNAh
Ty5sJQrjfUmKvst3Fg/XnbBTR4IyqfZRehk4Siva4U9ra/nRAQ3zC1Qb0aSDGCwf2m9UuIvi3pwb
oK15U7SpG/8OhAWR5MLQHzK7ipstiqPxiRCJQOIcjxq6olG2jIsOevfKeAomZWj9PDt1wRCtSQwR
JXfR5BBrHaG9v7YvQUO7pcv1mY1VVzvoJrRoNtuBdXCbLnTvZDMt8zV+AGwTMwkk9qkvcIjFNNWo
AcUwfARhGDP2qxVxcA9+HXu4YzF2hCYmUEpbDK2t8BrmVnkMmgkrWOGF+Q98AyW64CGex3OemWC4
dSdzUadpu7j18FDk52pqGu9W6NRAm2BoKao9aoaID3euMAbaeIB/FmDAPxhuJu9RD6H5pqDQITFB
MY5H/ux0tyEGB+tE16Id3MFjV+96uKiORAiMNIASBUq1TUotZW1jIsyrvappnFhZBdzgtlCuxWyo
Oo3SK3Y5ciN917pIiQjXI41Gr/N0jyyffFs+fBkRaZKt6P7GrV94k3vOBjiDfIOfuJg51HIcGmpr
s1k3j2BAKw5Nks39/TwyZ+kY+xX2RCi3yd2vJEF618sM9XZBgh0+Xo7fhNZ0zbdFbY+/5ql37xuP
HNh6G0+gPLcLkftEUbWBYPwasUFjf43UpvG+2wRKQAX7ljU/AFHl6huayRxDdYiWwEtKRC9oYhxI
QrBBclXab0Wog581Gw0aEBeOIly1B+szB2QyImwL62RWiNHRhEO/7htZjempngMdHsjqUcMhnilY
OBBRcjAzq1SVRPEcxERKGlVOV13b4EnOtXJvjclEFoNS57b7sbaeunFa0P3vIbIu+35EgEjM17qM
0WMpxz69ibFKgl5IyyLOd+Uyhx7brfXd9gbdMQ6Fv+2pDsH7j3GvoPTxwDiI8DCJV16TOGnWP4zW
2DqnCWwhIoLJcZ5Kp8jiZBUOxXVfzeh7rIshsoWMEFfUvFl5Mhkr9pjzVh5HZdNlxmokaqAJo/yd
BtMMB9Isp3vthP2wK+Zg0oiVRys74SzOxFbqbsHThRXBtq4jwHtCu9I4Tx/SSjo/S2ll/UlGPQOy
AzemC8HgG7yzpYzkC41QdqQ5ZZGuABtCN4JCGxDG9N+7lQNQ4qJr8uoqz0sxvkeCehtsAB/8riuW
3r3zSafLj12JHoFgNNKjNj5AHvNV6jKrXglqmbOLUtcXj10/yO7MCBUiqpXrDcP9EPeI3lZemTjh
Fsqo2R3Ld/tnb5IBRPU0AHromcS3pBlyr7kHNjfmyg0Q/1jaDfADhF6XYmabtEelyBjHW9Jl119e
pP0Cce5YfnyRLvr3JFuHCEO0JL5gFLjvfMpLr3RjR+ifxlvUw1Px5NTNrkGJxwWROInNamXP2Vrv
p84+Rcdxu+VNfRU9ewkw/RzmGbkOSfcEfuMf/BQaanENXYfZdDvX/bLTijhzhSoKinaWR1pyoEAq
efdQmX7aW0H41uIiOwmdO+cM10D6ReDq37K+bYcRvRjaYLEvIaaXhPm/ZH37E9E2eddNt3ARO70c
y+Z3nH0nM+uLJ/+3pPr/XId5N8irCOKJPj15xmdNDnah6TZ6MONzt13MKbz1rd24De3nor1ViZsd
GrIRth2TG87NVzHr/3h9cL3LMHGHX/D5+mEROp0Yp1u809t1ulsJkqD+z8QBU37M2eFLpPZ/6MRA
YnfyosUdT4v7x5mtveyqL76CvyfHgkkJcXnozMj52wgQNeJ81IR53UJ4nLN+D6t0W/aP//7M//Ei
NvnffGVhYH9+tdCWrqlR9t/aXvOAyO3anR5L7+n/4SJ0byDjFCuO9ymbtmozdwy8VN+S7/otDuzf
2Lkfotz9IqX4873wcXIq45MLY6A2/3NWcmDFg4h8SbxQ8arsRyd8ifovLvF5JXAJW6C6IGDXp4yy
P30hFHv+GFE/nEv5MFaPVfrHiT/UdP7fPa/PV7lsD39ZbwUx2mut7PI8qA+n+BXF5/WrSQ3/8Kz+
60Y+7TDSMmluCrc8h8VL6t+l3i+v+yL5+KtndfkJf7kLsryMF2vuYk7v/eyOZyXKx2X4X35bn5/V
5Vf85Sq5dvHqCK5CFN22tklbiL57wcP/3wv5tAEWyM09dITl2cXBUFm/SaHDv/fFW/987vyfO6Ey
cS+TJIX96U4gmKUlRVCeL2FWG5iXKzHi5/z3O/nHlxLB5vps5AFiqf9+XHQCyGJJoD/n8hwRSVqS
WWkXv9T81eh1+/Nmerkdx2c5uiGduOt++ohD3doiX6r6XIw3tMfFcBNN5AEjQ1vl2+ID+0CUELO4
X51zGn6vSIh2GbRngPZzJHwxaVL/fuuXBPq/Hqqff5D737duxtVbrJQflK/OriZFq/AduMIsUZbE
mTVvqtd/v+A/Peu/PoFPa8zSXRoMoApnHR+cHy0BhU0EMfblk/48Ce/zjX1aaGvYg7r1WX2uiMFs
kL5i2EJeQmpYfCCVLcbBV5l9iIT+3+/vP1/k5ycauSFnhGujFv78xU5RZQvsBfU5bq0z/juEWfdk
tCEoJ//Neqoeww9aDX3TXAU3Dak/4KhfpfT/0zOOvAhS51KgeMGnZ1y6uT8tSMDOMsmnXW75G6x4
hHx/dauXjf1vt+rbgYNQ3WcYyadnvNhRinZtrM/9+AhmuCF0q6bKt9/STfjg7cllQhFWb794wJ9H
EIQOozI4/ANBORI4wactoUIjpEAolnuHPAhBIzQQLuAlstSPwfxsd9cgSyUd/xQeIufD9PX95V2g
oFhImZJH2ua9r5svftXfFvanH/VpMxyLYjEkhy33E/69xTwX+OljEqom2l+72//7I/jbpni5GPWg
Sz5L7DB94L8XrSRE0m9SnkCYPQIdbJT6/b+/QMDff5nFQY6P9+lEB/NCo+LL5X6GBnJdkp6tt3+/
wt/mE13e4l8v8ekeLG38iN5uuZfAWkF0k3u/uOc7r9rNpD/Dq55IktB9/MV7+r9cl+4hDH3KlfjT
2gA0JEKv1ct91d5p+UaqXmJd3F/x2YpI0/kwE6mF/Rcr5W8LkpvlMYbMBmJUBAXff7+wAUdEDym8
3ltkEo8NCnvWJNKHW++r4e3/dCVGm9l0SB7wmfi0n0d9mv4PaWfW27YSbOtfRIDz8KpZckzLjp3E
eSEycp5n/vr70bhnH4kiROx9XhwgBlzs7uru6qpVaxWtm4tn1YXBG2YiJzhCPw3S5vH+Ai4Zms6j
lXSh6kbiuaZJ3YYuViDfBQErGzc6Vr1lbv6DPUMmwfsR+puTO7rndcorrhPPchmuouqzRfwEyXoe
H+/bubkQZfR0NV2VZfJrhixPlkpzAbcAnBDpozaeKi3cV/mrmxcw86jk9+Vzk4qf71uUb88OTBrE
NjAvEKJPD7SYFulSbXvxbKTQc0aq8LN0dPMtHqgVxNBGPWiqkp5K6j4ntRyk36SL8oNKGm0D5Whp
xwE1kUGizXTluEH80FWApSEB004QUqzqKvte0ThBh69WHRr4DVYVufO10Ap2bGrBEWpI751OZW9h
p81NpDIKH0smHi9rE08EjZHSxyCLZ6n9nLwHIefgemg2VWFnC644s6d5CUI1SG6A41CaKoGRzxfS
MrPYXpBPh5m0y3R96w8nxezWGSQtHa0e7QA90NBv76/d7dKNx4gFwTWHpEFgd72x0zKU0X3ohrOh
Czua6CGREHZNfPIAQJXK9/vGPh5SV/etjDVVMdH80/ghj3vyIqwP4ZcBZGkMZ7eEBYcmlQdP1w5q
EH+TYspnEOZCslX9TGk5pflmUynDt//yBRa5KlZWVnhUXn9BJ2sAiiFwOJelgHsVX0h9HZ1u0wba
kY7f7/SbAmfWzXBVE9ndNz4319z5CANqSEkSXF3brn13CEoKp2clKV/NU2msrST5HA9/zWz/f7I0
VQHzKFzSAaB/rGq6Umk+pqR5iofoKLS0ipjJl/v2bs/SMc1AVEx6SuOCmKxrooAcsUJXPDPCU607
O9h0aa7PXsxmwdLsVtFJ4+G1KBbx2rmeRPJ23qCKMbvyKddTsPO/gvIVIaeAriHBQZc6Erd5aizt
0NkRXpid+A0kbUocFpgVjHJXNHu/KugByB6jwHl1HBlY7tZzy0c3KyDb3UCXVAvtybfCbUaCs1gS
Rxzj0uk+4rwlo2VosFzpE0/q5LRJIboUz0kb+Xur6f6i2NIeupBO6/srO+ezvAE00ZLQgtGmnhTL
iQYgkHGrlDDCAabbA9izrH3TaAO9b+pD/XY6qktbk6BtKLosV6NQPLdaTeMM4hxrKngHVUjeqEvb
rawI60DtPg158Uxd4CEe1M9xhFwxtEBrqHqDbRmDJ9XgKV8ZFrRHiaTQFSM+ufDtekP17PoSRHBC
MWxSMk6QBJDbdqTfnqntZRBi61x2tnrTgmuVy6Wj7zbkpdoFfYBpiTLZMmsyOAM9ZRB8BdeyrEEN
q1R2HdZfRW0I1nGUZGsgaD/hlD2mufqd8sqjb3qnqEhlWjGVA9DWYeF2m/0eRdN0kmuaxVdd7yOC
LzKmTi2eK27TVavJwRp4orpg5XbbmNyQGvohyB2Tg508sArakwVFceWzWQAKz+RPsWEP6EYBRxUP
991n1pSGbK0sEmJZ4sQUuMvBr8ny4T28WqBu86BppJ4J4v++odvNx5gIdDjtLHL507gABpNo0HsM
DXUJOYScD/sKEZ29myruQiw3a0oXqc9ZsDPo8hiiXNyXgtTHWU2YfC4os/2lM8Vfu36b/NJ9/df9
Qd3ucwY1Bo0gimTkcifnmwL7rWa5WEqo+1IZXkfNiaptDGFPGi2kW6Uxcrre6BhD9ddERhnJ+Olr
IozUsEQdQaY2m8E8CrjHeEPD5qAar5XxPaZW6ftfaLaC1/EQ0k6meAvioLfOT3VOJ1blSDMpfkx8
JfFoVMpb9AjMHsQsYUBMUS/W/4OjEOsbKte9BERsYgUmJYkKWCufCf1ECvAqsCU5Wcsv95duzvEv
zYy/v3AStaDvFylI+ZxGHBQnwX+GPBLIyX0rM7EbczZe84wIv59Wr7JyyAQH5qtzoPzpgWAJ4WsF
b2MSH8LoD7iIlRp/rRKgpM/3Dc/tgUu7k1nsM7K0itHLZ5fSlBqrD0Z7kLJqd9+KJM/45KWZySwq
eqa0QyzJ5ySlgdp0lE2K5NG2LMgRj+AzhAOq5kisXNhwBvsneO7ix9AI/U89ndALXzMam2wQk+NX
VTmfOTun2sdqldBd3LrGuQcgwIuU9xFkHiu3MJQtTKf19v7gx3BhYs4yeMFZnNGs7NScQ7JdD1W4
xprguwJ5MRmVtds9yxkeW9FA4NYPXl4u7MFbo5ZIX6+mmjpJIELxa7cFsd/QLRMaZz+XDkKyGj5H
yrntpU9h8GLqJ0tfsDezwjTGqxbhEvrGJqKN1wYVJ+iAbrXWWZbqbQ7RQOk/5+ERvmiYr4pV3lDd
rt9URVobtBZyeCzM8kesdD3NYCFNOr/Gk4/YbXTBi41qgdQ3A7X3nuP6h2Y90Rm3UoO9BPIm7NY1
KIIOsjemHDJ1IX4GJjX0jwbNGfDO5HAU1XqM/t1vS8sXMhNzM2OYRO6Wgl7hqMd8/WEpDZogBiTn
HILsB7EhlsRYJ/CvDfhbDwFH0gf0NH7Td/6iBuk465NJYTXGoptGNG8akyuuGZQKgJ/rPre1/CUr
jhm67PWONBRk249G3W0teCALAa4ba9in8aPmnyXh4PrlwpabuZQoTRPo8oBBUoWH6vUkAPKnF0MK
3WdaszaK9kUceHsXn9NfMlXpR3CCYuquofTYtNm74S5cv+Mop7NwaXwyC1mi0cTu0w4bJuYu72FT
prfbUr/DLb3OABdJTrqw6HPzTslTUbifRIiNJ7vBRzOBrhXFfYYphv4mH/AMrHXWAW6GpWz+zE4f
gwu2HQAm1Zhm85EJGnqjN9xn/REOO9U/Jp1ttNYq0sNtmr8L5tJGuwlmFOrrABvIMfBMFKcpMFA8
sg4DQvA89LZ7iNRj7z6qwd+GOQ2D11qlPAojdrbrddeOWnJ/a6n7FWxgZRHWsrC3hIcSOlQHBsU8
E9Z5u6dHyIPLOAr8hfj4JhC5/tKPJ9HFkdAi4YiGWBs8l+27gt5t/ef+yX5zkUz+/uTIgeLJKHWH
v682tP6b+Zp2vdz/0dTv/96OKeukynSuD2Ua0ZlNUSX90AfPVftVLUrbzNixsd4/+24rLMzZ3Oqa
Ku5EXMW1JU5eLkmutZUQOozJiJO92KURRIA5z6ghSw9lXzdHuq8WghDpdqGoEBGpWpSKLE3VJhNZ
lVz3VRlKj3EMdtTjqa0/a8HG/Ta0z5p7KuNnmbyZ8oryB+KOwsoQ9IVhz3yBLInjR+gGcfr0kC79
sJKtLpdp/6jtOC/eECrY/9tV5O8iTU0UYLFzxPETLryxRrihrqVCfgx0BB+hHRHfjfivbizV3eaG
Iosc+5wICmCoydmj0F0t0MAuQ7QM5jzcldqC23/8havzFHjepYXJjUYjsmuoIRYEIH4jzH7k+n4Q
HTp+023S2GWzL7KfdSIcM+2rmW8QiTQW4o3ZQXKmj0heQ1SmuBVZFQw/9jX5UYPXdhBRFQ4295fr
Nhc2jpKcAlqxoi6BULleLyUCX5hqgfIYB86u8T5xY1tNgvxcSm/3b8u3TbQplCxeuCpvzvPRLDck
5ScZ7flpiaZEHs0clJimoHgd+AkI7j/0/FbmMfc+CcFDnn69P86by5GnGkAmnVSXyBGjTTa81w4h
upKm9Yj22joI6U6Lsq2codAOa0oOIUe+MMDbWEDRLVNVVeqzCjWNj7fQxUYI8yAzJQr9jxqt/EKB
cI4DT5wEL3RfbxKEMozkRKfJSoAwTyqoIAlQK6j+6v64x21w7cTXXzE5czhCaxeCfOfRkP/0CCkl
T7mxsOOXTCjXHiTIBn1VfeQ80q25C6Kj1Z5aGNT+wzhGWizWj7zJtDxE9N+Tsmmcx9ItYdo8V/mn
2lpA+d36pCGNm0EbnxQSQJvrgajo10jRMHi2GZ60b9JTpmzF4HdpPUUJ0qjFv97b19Ymb5ceyY4x
XerZLvJG6zqmZV4oQXDfnzfp1vHH0JiIXFF0hjTN0XmtFweZ4dPXOSTHOP3sowDvrFHH7vOexucv
MUIr9MNv6Z4thmOroKhkZGMz4BP9bdtAb7ZOby581G1Ecf1Nk6HnciZUYesGdqBaJ/RDlNY6utFz
A4f5wuhH37t2f5OmSsatGlwTxI7XSxpBL22qbRjYpl9tcuNrhmSet3KeXG9jPROQ2VCqdX8s7Xzf
rjIzQskA3w06g2cGT4Fru4MVVChVNZEdwffpwTK3Qn5jpUOEkdQPjfRTCpN18lvR9gFaJJDUQai5
EqIDJESyAEn5KvxOl5ZZPwjCtoUPL/gaUeTx6HahZ+cJLYMgf6IPN/quFFSc1qb41YL/4/4Ybu8e
sDNjDlSBcZ0M22Q3BGQo5LzQIzuP0t8m8A2Vlrv7Jm5PjmsTEz9AhM9SK1S5bBeQTNocO33TFwuJ
wiUbo4dcHMNK42u93GNDg/FRfCj9rSwvwPNu01rczGDnDbqgUKFUpweHCPOh5pRINQhFviuNs1R8
VnkQ0axO++Ym0o60lqzaMtx7S3jQ2zj22vJkBp22q5UhrVAgND9/V1IKRxEKr4eShpD7SzUTJ1xb
mnh0SSE2ydw6tel/N6SNa6Jxs/IpKZv76hEybW/h/pwdGc9K0yRMHffR9bplShwHFn1zdqy+C1Wx
aiAVlrP3nPY0Hx7b+6Ob2a4q8cE/xibHhNip8Sh7weDoraCbWKl/GOkecP1StDXO0uQ8whCtA6pE
5uoGtgWT6VCENevltQgmSEfdO9HRbVSA4oJHWNg6/YwGAgX8tLHvD3F+AcmNgJcioqSR4XpCkZCo
pVTIUxtu+MKDb/cNydEipbHzzRDPhfOpCxZOwbm7h0QIkGjquURD1rjGF3tPLH0TTIWR2X39Q/0T
I23oOUjwldtS+DSkB73dOr9kxLDNx/apDy1I2tdd9240W113t/eHP3MN8hE69XqZu90QJ6MPUMER
jSTJ7DSje0Br1mHvrsE+BvJBdrOVq/QLLjVrUFcNgB/EK4Y2Mdj2leuRsMzsUvsGgn8tto+B424C
3S7TFizmgrkZDwa6S6zJoxZcxLQ1JTcGAb4YOUMizwNQjYg8KS+IioJ6CTw2cy9oeK8Oyd1Yj5sm
eiHxpkyex7lNUzP8aMG6LRfCgzkLxF/kk3BWsq3j7y/cRs5qGsqVJLdLP5YeOtqgthBqLB0w81ZI
V3JkE1Oqkz0/KgJmCWxIdmaWBaQ4mXSm7XgJGzNrBbjG6AKkNJTJWMBoxlEZ9jmUEjB4xg8ji/p9
z57b2KQ9Sbta2ljhEye7zIfzvfQsP7eR7FkpwOqeoGgUq721T9xHiZvVRDv0vs2bSxXOL8qxGok4
NjfvqusVQhW8zsoEH6BTJl0XkJUddKRYtoVqNJv7puTxgr46Mie2JhsJCXH4kN0wt+PuNQ5+/0HE
rFlXG6F66FEFNdWnkgb/7NlJNkhda9VT8J1/+59Q0jZv7rGEMdKVF4Z/mxqYfNP4krjw0BZKKSk3
+SZd+da5ENQdPemz4L0jGUCyewWpSbinl9+FMqTfDy1NSrv7s3Ibclx9AY+i6y9QLKUDaMkXVO1f
5+A4f0eGm/xpUGBxGXaa8SUdvki5tXCK3lzKYzSr4W3E7zIn22TdlUys0KGqa9ts422mPzfSSTaS
ddSNqju/7w/xxscotBicMyCBqLmQALkeoW8odZ7remHncfQtC91dkiFEUddf7pu5OTjHeo71ATqi
W5PMwLWZhLZBjVp8YSN4uE2Vz76W7dv0sUXS876hufFcGpqcN2HJ1MY1hsBJvCLvTZO09Tio6cK0
zYxHI+PAo4NOOd7+k4gQXpeM9m6f8UAZi5Cj6b0Z2S6FBPRfDwdH4OTk8uJZPr1QMwi2TZQxCtug
yFQGZ3878Eq+b+PWyzW8jZ4Ua8zA8wSRrxenCuD80iTgnZIu9I9pkyvU+KSCRpEeWY8AqqWwdNAY
akJoGKGUGUGO9JnD7rm7/yUzjg8SnOoW9Wt+TMFSYkynZUZzqi0azQqtnr3o/wrVZO0Y/ka1lp6t
t2ce46YDRx37+0geTW/zIAlGmQCXMnH2Pri/0pxeDW+jyKTG1sMnpU0PQnZGQ/2ty3bW97Zy92jR
QlzjiQdNbtZkX3SjXgEhj5onCynYhXW5rUJ+fB+PwxGtS8Vt4mRhEcJ9TCnArgvrUCGNp//yEG9Q
lO/SCc7E8DUzVtC3COIpClH/Vo5Z91h6tCJA/qE+FtbKi77cX6DxHr26JcYvgjxCUoHUUEKYeEqN
anAFaya3eZ9/petlTUv2QnpoZgMDvabxUldBCHHZXjsjnS5el7R5ZWfSgPrxqYOeK9QXtu+Mo41N
ASBpFZ3s9s1lXpdGPoRlZafhSRr+5pa1CQJrLXujwsgSiGbmrLgyNrlaI8j29EQvKhs6srVc0/n1
q8n++PoCbu0mFNYU1oQLQ6Hdy+LuuJ44ckodlAtpbevVTwFJIJN+IwlkPnltWXzTSD7d9wV5XOyJ
M5g0sfGcU8jB4BDXBpXWzRRVb2vbM/dKFWx5rsJ5U36rIP9RLLs8JhDDGNv+V/oqPoTH9NVq3qzw
hKfa+kOpHu5/zq3fjJVpIkyaaYHwaKPrXgQLUYw8bqT6FFySc6X/MeNPAdxT/94Gb0oJl4GW96a0
5KlpJMAeVtsFWlC++5Sk0bpqFvIct3tMBZ/LDiAvBMbrY9ovBuIprZqR2KrtWoEbtJK6JxlRi4WR
fOC3rxdPlXmlmpz20IlSRbqeLt+w0qJW0KiI1PixfdVbIrgKpa987flvsfc81Nk3sYMhqnROqIj1
DnJIKhoMKvDHrfvqZdsW/rroMUVOLf8MYd8n9Dl3SGcJzsv9SZ+ZD76UWh79V5w8U7+GvEsiOM0b
2zFL4VhFDUoLZf/nvpGPmtztfPyvlclZmxUFqhVQWdnx8FhDyKOi4MYtoP7wzmqMLjWiakhaW+m5
E5Mv2V/d26Gq5srRghfPDJYuBrxrTCTTDj75jCbVHeRPy94OZKR+GyiPFgY6s01QOyKUUMarXpum
TAUPcgyhlHu7RD5eh2CYJraorDb3p/P2yEMnVCfmg3iR4/Xj5r3wYR2S8XToIDGWku4AAeVKQ205
Sb7K2YKhjzv6et24uiELIAdANwbuce3HgzkYKI6nso0EX7hODH/lCF8DNEzVP5q4jRFqAv5tOO0q
eknlL0W5g6FvFybtk+8APeaZCKHboYGysN/KS4js2xOZytTIH0DOgCBxWpsqvNjXAeuo9gAD3zod
JHUzwCGNnnWGYoIa61BHiKBVAsjp7s//vGXuUYOwm2th8oIwzJQ3conlgsx7S3Yc5ZyVCBviMS2/
+Sj23jd367Wk/RVQBVRAiA+syWFiGmIgDEGg2n4BcETIdpXgL5yKM7cNgCcgP/SacjZy110vtIRS
MTkuS7Urb5udA9o+q+OAWuI+/hPZ8afMhvU/lFftJxCiirqrIIeTztLO30hrGMbvj3fmtLj+mInX
BY6VQHVsqnb/LEKJrT9I6praO6BfvzuW6L/s4vx1+ELnTF8d5J1VHxc+4DaAGeFfwNOAHPMqmCY8
UjNve8BRqg0/N2XctSI9+w+OkbxlgbzS61PkPcr1KTRPmgS7rQkr9C7Qfgb1S/vz/pcoY1gx2YB8
CQenjHYd7VfjgXOx1QUtN3IdLnjb+GVGlLBXaoX895Ow9s+a/4TYXC3s4/wxf5BP3km1g2f9qThF
L8Mf+jDklfxVMg4UpCxaXdYZe2ThfBg9b/p1vG3IjlocqdT2r78uLEo5zQK+rq9+1ZDrV9ZzrPz9
qzabAo7lNPu6MBvynL2x6QUOE2Ch2uT8dumhk1Hf0GzlqR3JiFfVuRt27ou/DbUdHGfRHsaitnuh
FolklfuQf7GknfzYvA/QuT4Ku0HdytVuMJ41/ZDAYJa5wxb1272vLvVw3F4EY0/s/37pOJKLdavC
AvFoPdaoaTQrHZJmKC40dSk3PY73Zv7Jyak6BRvqN5P0guxJnWuULQQXUBoVcI6pRDQvvoyENaoT
tKSqarVCWW2nb++vxC1Scuz5JW4wQa2oZKMnli1EBvpYaDTbz39pD4KzSaQNTJANIun9ofKfejhm
a/Fl8BeGPDuvF3bHs/JiXrXekWqtrDTOoy+F/5qw4tl/WjsTBBDDI6H+sScvbBRVCw9rOmg2UlT2
YISHxqz2ELwvPMXmDhmS3P+YmTgzSVSUKLtOs7VI22ttpK+NPvtVkOiIRrFA6EWzhYtk5t4arw/y
UKydDM71evIkGPciSjqaHWXvYfHgI7QdasiVOVB8+qBuhQUvmRuhTrcGGQBeMiC2ru2leohkiqtr
NtzFgKe/anK7D5zPoyh7BxPxfZecuyVHcACPZ0Ki295bv+h8kZ4i2ySrhJ6bZWzThC7G+1ZmshoU
4EkXkKPm3CPKvx6TVwujxris2jrc24nZrrXwJY6+qFCmiOpWx1FA6oqrbtvCX2gggfszTHa5daxG
OYudpbzD9baqRG1Vx1uzWHCp2Wv8AyhPsdFSbmZcQ8+glkNdtZMgOiHBvHKA6UHr36LD4OnyCur4
teYIa8eBXH34EYGnr8t9LK0V5dW1DmDALHXlfEbOoqk/oU2z4BC3OWeODbqfDDJ7BjfrtN+k6IdK
gTlftSWA5pqCvOaqLcqDs4Fi8IezAcZRay/+uRXMTS++weN2f/VmHfLC/MQhO5WnNu5OyNjFKJR5
fbv1gzxHMs+PV8xmzsu6VxYGPeeYoGQMMLgWZ/QU2A3VmtEaPZeWI0MuT/Er2CAsFe3+/dBAKnIZ
8zQYEUDXfgmev6lKBMOByECJH7wZ/UNr5LtGepL8YGEab0GgLOOlscnp78TuUJq9qtow82+z4kSt
Vzbe1GQn/URNXlW38ZtyMj8F2YMDheT9gY6H1PTOu7Q9uQHIbyol6qfYjt5VqFvbYlP/l7gGTjJW
jXoX7GHjN1zcACHMlGhvcFC6/fe0OzTjRYMm1vDklw+itisgEL0/qDkfIR0HmJDja8RqXxvMKzOH
FJ66au4gVRWeXG8hfXX7ZCTfS+2YpBxxK4mJawMIc8ON3IwGtIfehjSZaPo7JamF43FucSygiXRS
AtG96X8ecs9MfNjx7QZZtbo/NcohRc3q/mTNjuXCyOQIFrSqsDy51O0OvzOpEksmTIYrI/1x387s
olzYmUS3pUFmBAEC3UblN4GEpgT4lIf9wr01P2XGCO5CgJsn7fXKiIWJ6EPT6baiIdKkfoKAUFKW
nlRzNz+dNqJlcXfp4DmvjSAR0biIM+h2D4Fp+gVoT/ZmdAi58ZRLf96fttnlubA1ORxk2qTVAgEE
27Uehl8i7QR0zUjlUjAz9/agR/MjiT/2FE72qNTU8NZ6uW5nGbShyrEsRVpc803XPXPJIfi9sqyX
+yObuT5YJ54dnK90bU6r7WaWBC6imLptIXL6YEpejpSctB8y/bHkTU0ftb9gccYFaRtGdAmtATbw
FICBLp4RuwLbVimkr1LAe7gpX+8Pama5rkxMsguGn8qJWEe6LYXqCsY8AfZNddjF8b9utIE5B9gO
wRlEhjKouGsfjAYEA0MJQ3n+m1qbl9NS2y3gUWc205WNiVMMlWi4RoGNKvzOWGrjIHULDAiz80Xq
R6V3jUWdQkcsvW8iVFE5fSI9QdWyf9V1nl6qUEarEDTU/dWZcznAi4AUNN0QCemuJ012kzgth1a3
BYRPt81I7S8NkHI4pSfutdj39tBULWzgWZuAAGltBW5LOfnaZoxCSAKinoWyqtfK78x1aNZIzZJh
VK1+1Wi0Q94f5dyyMcR/LMrXFuGs1iWAlLptgqMtXgLki/0F6NisCXYu3TK4INN5baJNuhgGTUm3
1eGpdT8PAP9ac2Erze1W6tb/2Bhd5yJssNyyEPxK5Uga2l+dVP2CzGZ7f6bm1gbRwvFRhboWMLxr
E02JxGKfGsyU5qo72Y30vRun3zKE1+Rajp90IHKb+ybnHJ5MBkxtFOPpJpuYJEwKpdaIDFsz3vro
SNSXBsFaTsN/fxHS2kDXFIQ4oDKmac64h0a9kHyD6xaclJhA6h81VERatFYW/G12Fv8xRQr9ehaj
RCtyTRNwhrL4HKjNF7WTvxq+VKGr12sI1HXN7v4kzrkfVy8Nr+RqbqF7CfIGXaQWhm0JJ0F/FsU/
FjfjfRuzo6KwNTYYcs9PaXUEI9T6xk0NO/cg0yCffC7TmgeVRiZIOQ/B/r652SGZY4lLgUSIPMn1
JFJmGWTfqWB6ixHp7JFRMn9Uw9t9IzOVNPB5ZD/hCVKALeiTw8joPRX5m9qwC6dfee0DyvcNp3r/
t6vOaPE25s4yQaCK5xx1nApl4HqNQEEylKvk4AsvXROu8hY9UbgUeqd9dFGOdKJNWZ/FJRDOLYaN
Cw6wCqGPTIH9ppG77aqiLKresB0vBjSl7LzqAQ4VZEjRfkCqUy978LKy9R/WwWARVFizIBaZZlmK
VjHpC1IMW2pHXVKjehaEJN47pAgWqgRzK06rLP0X4OVkeAuvV5yEUqJFdP/Y/qC/cvm86oWRo3Qk
iwue/BFJTR55H5Rt8N+Bg7ghv5Ny9OAy1zLsCIlptd5Y3/r0t9DutWrvJA96bAce+pg6L10LlOBP
QQJUla6K8tinW7WV183Q7fzSXEk5kB7hwVKOYF42mf7QlwcleDADHg70V6Pnp9Ak451ipF/r8Kms
d6UAqQ9xPmQDK9H2dXKocblpdWcFqYmW9WsUte+7+NytMdLT/c9Yx99f3BpC0FXd0Bl4eCOtAp8u
sqUC0twJTgmBOsYYvZIiuLZQhmGGv7qmbXTnCinYyH81lWSd1guH3MwrA24fiQOO1LCu6JMHU5PL
laGga2wr7g+x/zEq0KGFlCc/aNXfqma8vT9xtw0qbLhLe5PQNci7XKky7BnmT9F9dGjpjQ562dqG
B0o7y1divo5RzIg21oMftMhX7Jzk6CFBQkNuJSO6UXSQKm+VHtXG7IH4fu3QGBB/LvNNJL330Nw5
7jpGjiV/iZovZvM5dFDJCQ8hNA33xzJ7eIzzNoLeqMJNaZG6uk3dXItNOzqa3Tv0fyuPROJRPTTh
w6Da3UIefS6FY1zam4RcnhHqlpdjr6mq9ZDGXzXrq1h7a/0JhlnXes7MfJXSpzD4Wz18RozG0Zaa
cz4upOkuv/yG6Q3i0TMwYsRoPH8SPXR7PhsyakHowklQru7B5MnqM/fcWoFGGSmXttsa4g/RL14K
75B5zkpahG3PvCqpaYDSo6gC6t8Yt9LFZqwgNSr8EJdqWX9byXlFpr+ybK2j3eUeaK5eWPZx691M
AeaoNhIVkDG5toegBHpkbmbasQbseaudtcGmV797R1E8LldQHZbpwpPitqmTbTP2qP9/m9M3Ra8j
wV66qWlr3a4q9YcGjhw9btbAbvVy7/XluiqhAgdO/gC/cpkuAa/n4pRL+xPXqzs3qLQW+7mVnRTh
GwJAhngU0SXWvCWOqtn1JD5B8YDcK5mv6/kNVA9Fd6dgW/XSii7CtVVuIuKGwHgQ9LOs5OtwKXk4
v5UvbE4O9EjJlEIBaGIrylbdt0a8NphckuxUlZBU+Jq9Sc7f+340dzNT1yB0pssNtNhkmLB/5opg
tsjpauKmSr6JVDrT8PW+kdl1I98CZxvcMRSQrueSnnhJTQvTsIMgXvvywWmjDSqqlVquBXeh4212
3Yhjeepg7iZC9wTk2pKW40nzEoQJ8Ys+fAjrDRHYLuy772GBLGXy7f4A5+4vEtsyJb8RwKONE3Cx
+UUprcngY9QsFUSu4xXc3vvaorE1RftQertvbXbNLqxNbsu8KsIg13ATnY2eyT9V+XdPpHrfyGz8
zC0JyBmNE7xj4hm9FYeJLHgcaMKXuEZfSP/ZlMe6fXXdb1F1QD6nBiAg+pyxj0Fix9KhQ3cuFmEH
MH4G1mM/tnzUA90I2bZQsq+VW+0Lf5+Z+6w93P/W2Y0zFvZp1JR44U6Z61xpqOAZaUxbcreetk3T
ffwC8bHG+8IDbSS9lEvn79yKX1qcHPdGrLpBAAma7fuE7O4gvLsJXCwI8vjGryJsv7XcOfdHuWRy
4mS1k9ZB1GOyD8MtnP3Qab120VMKbN+N2q0qaAtbacng+PsLr0Yx0RzKphsNnpxTXPqfQud37r4Y
vr5J/OZwf3hzG5e0LJEmdZORO+DamlbLSgk7F8AHnTdQ8SCZh1ZY6UAQ0pUEL/cSCcq4QpML1OR1
aGEKKDd9UNf2JLfpLVkiIYLzbA33p5yVh8ow0fQtF7bSzPF3ZWkyj5GQoQWXYylyvldisRoDTBTS
NlHIw1RYmMbZYQH8sUAbc6J/hG8Xi+Y2iLUFjWeg1EpByAt2qoyolQ5Hn7iUDJkD+Znj2cCLdaQN
sMaD6sJWiJy1m+ckXqh2+cERPNtgHPX017BphPew24ZetgnfamFV/YSVzC/RD5XXcnWqj0r32ut7
OVxKFc+dBHwStWIem8TCH5988Ul5iAigEMORGSPtqw5vhfSimmjef8+E+GikZ8VNvyjK1/uuO7vA
F0YncUlIMk3vEoyisYve9B9K/Zsq/VMDdySxvOBN4z648VvOYzLhXDgkba4nXUTUPPFrjIl+LK+j
iJK7EOVLjWezbnRhZbI76sFHEnjIeLFLJyg0IT73zYaGjzZc+ejA3p+/WWMMZhQoopQ1FTMYpDyI
kqAkxxW8mxVHmfqzLL/KwlL9b27qdK5oaowjEP8mDoG0Smli8iyd+eoPtln9vj+OOT8YQSKEOnC/
qtM2jMJonArYnWFDfbLS8vdOjVZW8gUNeehhf9y3NR4aUzcAwDlOFxjPm36MXGmDIBBlEh3qdpCL
VSp/jgZh1TyX5HKihavno259x9qUDoHkYCQDATIQhzaPSvooptJaDd4L4SglPzxlFzrrQuOs8aKH
IPI2WSFtI3E4dVGxhQ8KNZmvXdmuxfJoel+MLl451pPTPnvptnHW6CD4HRq8/kOYnyTxOKLqh/JE
09MRahwTvvj0BcQ9TWOrRACSmHyCM6buV0L8YiArKPeb+zM7cxGB9PhnZqeJQ5hWHJ/OK8NGhPyl
rfamLqxBdQHRfQBL2h4raSn/OueXJg34Y+MaVahpVrm10LMNSdzbsRGsg0R8NIXseH9Qc1sMlwSJ
PepQQHx9fWrAU1z3NMYbdpiqCAtGsrVGfVFeiTEP58x1jYVr6Lb7nZQiPSikXkn3kX2dHFMe1CtK
KzskebutUq8gp4/1h9A76PVRHI5NF65buyphszmJFOMH+MCAR1BH7FfVUsPW3LYcmbfBd40N8FNt
p1BVBq/tic7dsl/p3bvqvNDEhqL1uUCO+v48z0GQqUHQuTGiHOkNnt6JltGnrCfvRvKGJGPyg+ft
B+PQMzh014HCcyeEm7BGXXfVDfwnrKTBq9a+LnzIaGi6ZS8/ZLIAlolwumTmpi3kB73yD0K+1Rl4
/5LCXGHtecAmwV9HWReE9n/omeuXyjJz6YKrqZjcIbnUdRESp6btRd9TY1eW9bFBsFrQdoa2atrn
ESg5/MlQv43TY7dUt5t7wIxYOyD+5GNw/clKmHXUCGlTmbDc0PhUyLs6Hj6rFEOr6HOgPMnOo4za
cfCriv9qCtLgx/7XAL2SRpI/eBf9ft1lK0kpV4WsUQkoV5L8u3qPP3fGwuE65zIkxsHvkMsVgUdN
9matomrp5qVpO9Y3nlBu7Gwa0PImHOZaj5ywGqLB/IDyrXdWrGSdOYd+2AA23UhLczZzEEGuTtDL
D+Cl+uTN17hS7GetxJsPDUcYuqIlIrKZntYP+vZRt2i8Iz8W7SI+81wlzfRSM+3K3NfGxjoI1bOk
PY5tk/lzpqurvHzwl9CNM1th5Iz/x+jEEdvaL3MnUU3bSl416+eYk6+U3cJ+G+dmst9GZlxeKKD1
6HsZ5/ZiZHhJk5mpwCkjBvlGj6GUgms53+lF+pZUjrFu/h9n57XjNhpt6SciwBxuScWqkuQqZ98Q
jsw58+nno2fOGYkiRLgNGG50AbX5553WWn4f7np6rSi19OEB3oXyJIaN+apDdWhLufUf0mXcwPRU
saBozc25zyu5SBOpZjVr4SQVe/edoD3H5ESTt8dDX3BFSOzQZwK1NQXyOWqzqotQLSKmNyIfIeLz
y9EzvOPkgL3Ro/S2crMtrea1uelzriZ6QMTbrUqFZEtwquXveQCjbbRyja8NaXYkLSHKm3FgSGFD
OjWzzXyH8rYtF1vjJfwPvjYYKZYJXSMi3zlppIkWcdSomXVOQMRE0gel0e1c+NLIaxtiqfn+xtLs
SlRBcWdRmgIClfPPMQ2zQ2ynpbqv3J3RIaRu2UbxvWoI4zb1WifZ4jUHRTHk0chuUFKaFZOkTKms
Jiiss7xXx30UvYuNtxTdLUW+RJJFqeSoNW+19ZQrHwSoYsKPClihZsUvWfCD/kb1JCJht6Sj/Xbz
qIOqBJVWWecWWFoNonBEE88sPacyV7InC14HlTk6cCbovE7f962lNJODOhwFi+7ddKN5L0PS2HV4
lIJXs/v0+AAunYj/b+qODiOFbq23Ws89JyJS6mDsQD1Rw3xsZMGj416T8WgANwBvmneQZG4QDkLI
5gni94W2SWNHa75IFaFHcPK6Y0zRNDh2yTdDoFJewDp9cJs9zR61cFhjBr1fRdIbEq4l//CQzJMc
MV0ldatzYuJc/JpJxRchVKCZNLpdrFRrAfdCTgGQEmAZkotwKNGQfbuSYiHRm9NJrKSkOYCo83Jy
6DSCATPInSHeibaabx/P9v2SYpO2XmJVhH9lXb612UWkmfs6dM817rBX7xrZd7qVqvzywK6MzJ77
qpYHEZUU91zFf8LwzdqlqQ1ji34sx5+CIm7ScS0Cv79X4YmDrhLwI/lyCPNvhwUWbBBdsvdnX6FZ
y/2aBfq59NR96/+K0xdK6P8+i9OqgduGng49vFtzrZr74BZD6ywCahjGp2KSH1iBTizO4rWR2aVa
KQD5SsW3zqrWbCXlBRGJyrBsuZb3afjaW59199cg5CtnfsGTYip5L+jORjuO2PF2bCnvcRWNnIEu
PWdy+ORaxQa+P7s8NlNHg7HrfCh6vQDS6pUHeAGMcWt6Nq1WktWWKZTWuaQu1UcfX3vkmw49SqO2
G+7TjfnLgu/RbHdGthW0Nev3lc/JOrg1Kq2Me34PGSq8arE/zbeUNnba/Q5pvjgp8iEdec1GEp2O
4nkfq1UpnqXNS1aV1PREYH3HyRMWidJ6KW+H/lHr1C2Ph6xvW/KMkvx1VSV6AZGDQiXcWfD/UVDG
rbxdX/j5m0w3a/auCVNcQPwRaPtC/NK51q4sfccsd67K3SCZTukSWg52r5yMfiSa0ipnCDZi80ss
d0ZMUggSlWpvrEHqpmW+9XinL4QCCyga/HbidEtfOWKmpESe7o/WOdX1d77ge3ZZeiu+5f0rig0o
9qF3AMV8R9CcSXFdIWlhnS34+iqwoWH/VmWtXRBKrhJbLS4wSYKpBAGG15h5KIDRMhMyS/Z1pTiR
dCQA82gbM83MruTUDsEaKcJFjPYBYi2C3DumvkevkbbxaFuZyHyYH7xhjUpv4a2j816xANKD86BZ
63aW1bj0VSNweX2Una49u2TMJPkYVPXKXblmZ3Y1N3JZjYWIvyI06qkK0gNQiSeVSClcaahd3DZX
A5o5RoGUJblV8erobfTd9CM4aGFhfHzxL20bCBumPmTkj+9ATbHaq1NTjHs2NN9O8QuAeSjpZ7GS
bb9d6eteeqqvbc0uYsBTktAmKU91tzfUb0XyWmgrJpY25kQPYeALkMeapySDyo1dq2Y4fk+ny8YK
0TLpn13lKClPurF7PHfT/M+PNV27WKJRHW2z2froRUpL9Vi5Z+RFX3i4HFp4N4Iv/NZJx5am/CJ3
P8tuxVteMTpnE6mDOsh1lIrOzZDSfEee0HouRaICqLvqMU7swbAcX/bXHJLFxYPtGiZ2uNYg7b89
XY2a5kkoMlgv/ZNHH0z1VyH8FwdhYtT+HxuzE5y4lSeoYemeNUQBkif5WG5VFEmHb2F0gq0k87Q1
V33yDu+W8Mri7CwrSg2PjIxF3e0vbY10h2GLJqJg/cnL3nJygDD/6NJL3yW7UvYPjzfQQuKPKAGC
PBl6sqkcP9tBWaLn45Bg3qRGYUv6dkh+5NJ3pFKs/L2UHKxasUXFjqOnaFA26X94Mq6s//XXrp6l
cZyq5Hnt0rgg2QX9CFpvHIxuk5yIa1YuzcVtC9KL5n1Lh2Rj1g8+cHq0RuPsB7zXjlFXmz7QDCdr
3X3bbvsv9SS6Lu1X5nfpqtamX01DLd88fxKqrrDMPJFY3qB2smRP2iwSDv24iaF3VYsvtblDizHw
vgX0pe/CzCmKz420Sq6+dJFff8Zsl4liRi9gx2dEjQLbKvJK78d8622HnbbvN7BfuFTuof8omBVh
ZZGXbkSk1Gh9pedxeqtvz21lBl6fBdyIQ3ioo6+w0NIFZ+dIalaSk2lrMMvFLf2XKdWYvB2SKLf2
ECOHlU5koamDO72efGzVI8rkqqs7WfpS1wGyv/jeInKlJLdF9ZiuqW0vjhgolwx4A/qpOblAmg+h
KIzckEAuHCncWfmetmS32Mjyi7kmKrV0LU64sf8xNvOETASlOk2ajI0fp0708gSh73+5pa6NTLfY
1UE143HwEoG7lzfaLctNJH+LFUi8pM+BmzhS5x0SsD120407JNrTPl47R9Oiza9JNg/zKRq4CvOX
zm2UKvYTwz2HJINi1aGbYUOXLi0gZDCS57rdNfEPMz+lgXWQg50hfHp8kJdujyv780cPfiEQH7Hu
wpy+jSvCiT5+K5xB3OVa+14kmgpWu4WXziyVaY4OjS90Nc4WdhDDUGhli3PT6fskOmvyz7H8XLrP
YhbvXbXj6jI2UexI9Y/CC7fQ9Zx0azUVuBTCkQTgvQWASWp69iLKtVjnsJgJXJv0Kg/v/eZoFlAe
QHni1dDN9K1tgIorlPCcZdL7x7O+FLCbPMak5IBME1rM5sBvuqqMZFWY9p0eRxs/2CXqW7uNLlZk
o/ggr7VMT6/AbJ9hEMYnwA+o1s0j1t41kjiKZeFcGaJTF8KW9oBmQPylQiZxb+R/RKtzlNXtvTDL
N2anG+XqfEmJpOZMn3DO4vc9/M7oBEUGsu/wD8ZwXPUO3la1Kf01ErvlCaYNh2or2j136TnJD3xl
zBsX/QeUSQObVvpk3NYmrZh2/dyoUCGtkXgsPImw8k6S6NDzwRk6u0sC9npvlpgcBOjgFCf0IeT0
tGdAjsfH22fhHjbxagACws+ng0y9ndU6azo9FHj12sw8mgSCZvCcJObB1ANHUj4bEAk9NrjQ7Q7H
KAhsILAQKSL3dGsxD/uqGFSZe1IgsUuqHPYJeth7/RiYCUiDV6RhHFgWt1IGDYYBrxpdOipBMn7n
JpS/pN572fuorD3BC9UEvgvZAJiKmYw7dIjvaYGspKFwbmPIn4WtlvL3JVS4OYhUpNRGSmzvVXs5
6RAU//eq/q312Tpokuc1VeMLZ8MdE7uqaM3Qzjry5a0Gt8NaY9niqoPQJN9Bfw+Uh7drEMSlDONr
jjVY8/2QbZ00h0FBia+h3TfOoRqWVjOLC5c1KAc4XcmVTjmJWXCS1o3QsJ4CFeyBRhcZ5aSLVe8y
95Ki007PMUxWpCZ8CJSyZ7m4pMlz1q+8UYsD1yduHPSxyPrPphlR9LgRglQ49/reLOqdUQQbgyIY
p7lUfsF/vbLbFzwP6HGgvoeJB3ZddRY7VDqkfD1CuSht6OLGyklJB4KUblojWwMPL95TEpOLxgvn
mCTL7aLWveh6kVdhiwjbYS8fBF/sj60fUX2Ps5NnAf6L4kx76jJ/cHxJX3sJF2eX7C2xA7VTUv63
XyAMfjw0viicXXauFRPr+iThnxvQ0mH91Y8/r1wlSy8R1lCog5Sfrv/ZVTJa3dC7CatZJc9uGG2q
P6ruaLV2gUTT0CKbAFVcq59Mrvj89bu2OVvRCJaCRpGwmZS2PuZ2vm3ofIl/uM7jwS3NJcIeE6sc
JTB1PraubNta0CzhXOru17TIdnkMYw4I+/gb7d9q7a1QBizZo7xH0Zvgj8duFvtlkSQ3ScTaNYYT
1sFeuFR7qZEdsfjQJ4fHY1u6Ca5tzfZJFASim037pOtHO2joH167Tpce0GsLs3NeIFOc1vkgnD/5
tbzVkfYVtpM42+NxLHi85iQOO/EB43zNae31Uq+lxML10gv91JsHr/9guse8gBRSKnhAtv7rY4OL
w6KvBsgSyWPSurcHTEMzsJrKsOd0hEtasBDnhVtXEffimqLG0sVFiZBGcrgPFKjLby0VjZTLaYKT
l2ufOv0lNb74a2CdxRf32sbsKBUxu7Ek3Xh2oa9zt9Wn0TwYKGC5x9Q2NoHy2/ptmrvHM7gyLmO2
zXuzjt2xxaYl/4mbP6Z1yduvj00sXsRX45pfg7oikMnQ2d4Kd5AYP0vwnyln0T2Q5Sx/e5/Hco0M
aulAgeqi6ZIOGWBPs/yBVXR10JiidzHiTtyMijbYY5qu6fYt7T6yftD4E7DLdwjronJzV1IomSPc
BFnatrV+tKUE1aK1ss2XSnImMG6aLcnc0nMwG4+Z+7VpBjq1KavZRKAmgvF78QSkP+1oB87RWjz5
1m7kyh8ksrjuix5+Tca3lXVcuuqvv2J2BrTMt0bBN2jxSH434Gqf6i+l9ZFggO7d3oabUIRaF/XX
cx84rvzClwjNyxitddQtTfvEfAORsi7TADU7JrEIyV8n9+4ZcgA7j2gzC0/FaNltVK/cZ0t5IdIk
/2tq/gjo3mgmsTlSQkdAw1RtZJHNp1QPDyC0Lp3Vkp15i1Jo/UzppKlv5ZoE2tI+hkN1gvBPxNTz
0LIK80pLU6KRSjwNgg/2d+VsLiwpx2TqYpl6WHjubq+1VjcywxxT71JZcHcEHseTFyj65hcEWNWa
SzatzI2vgJbGRAk7ydnDRDHPHHtDHCpFa/gok1LO3EzlThWNd6Rtgpfc2BXdyhu+Yu/vxXQVIhfD
mHZ1hj0pSFFm+ObLKHQNF6v6BKH/pkyfyjVZsLv5ZIQGOSfGZ6FErM6OSCPVXta5qndpq3hbpOqh
7PZx9FpY6kdX2Dw+j3fnYLJFf8CkVPS39fl27ZIi/3+26LagJL4vYPWoDWG/WqxeMzQLVMw+abww
Mr1L474rOgWSISRxEtku1pCki4YIQmT2xkTmOjdE3qbEj/YufatsQlAHpvouHK1jJv94PHX3B3ua
O4sF4toW6R6fDt7VzohDEd6zzvcvcEaUHSoK4bAh9N+oSfbUK8FzHNPDgrwl4AD2iJh9Wx3r0t68
/oLZWCegadb0kX+h8Nu70VFonyo9OJpqsomqyGnjZCN5vx8Pe2l+Ic0wJAIvkurzeoah5FWsWIl/
EQm5gAOrCPXp7nG1JrZsx4ByksYczsL086vZbSvAjFqf+xc1Poje7wmxDurY/2feNRaRoPV/zcwu
r7AADqfXmGm9YZsH0PZHmt1FlVMV4jrM+d6NmcxNbYWUncmwzvFFeYH4ELEJ5urBkbjDvoZBZ7uI
3JrtVvs4CF+iUFo549N9Mb8xzUlWHagzFEvGbJ8Wed32vtT50K/RIP7isTlPbvBRkPf+2uaYftWd
qWm5wItP3XDThr1atEgZA6XNev/ieSEvnd7oPOve2hNwL68zzSI91LS+4bjjTt+agedGLyOYnC6S
Ftp69r1FFtqPaC4ZfiKpM6qBIyf9HnleciJFd6jH0oF8yRGjD6X+lsJ93AkZ8AJlQ0vD/vHxWJwB
KJIIJtC2pr3z9tN0oY+DUBr9SwSXTBSD5FzxoJYMAIhSRdhW4EafZ3yaLlLbLrNYzVjjiBdsWX9A
8fbxMJammE7tKT8LJTFOwzycdAPSEbXpXybA0egnkGFKW6O+kO+0jcPv3PhgShs9+CQkMYR4dq9u
8sGO8qMo/fHjmOv9PzQTUUW9/qTZ1LZ1oxXmwMjbNlEvZq5JR8Xtvj0e+NIJJYVKIpXxAdi0Zlb8
Nm0DcvTcqZFPNzek4wfkRELlFWGeyMZNXYM23qNQpnFdWZxW/OrQAKGuI19x/YsSvYhmjwsFSpYE
yJSnLmKdLrmTOoSbGMUqozGfJcXf9zXNR8+C+atGXlAbfuTyV9/70PVAVvZtuGk0WCj8wGGHc3re
PZ6hhevk5nNnj06YdF3r6QI7o4DWRtyENM40YJat+HMWF+D2su1jgwv+0I3B2UsQJV4lJirzQ2ng
nW+5m0p8tlx/I2Qra7/wnGIIASIy1eCD54QpSlfJgd9EMMyLX4u2ttV0o0gDe3mTKDCoa1+18cvj
od1T5Uxrz0ab2ICnJvBZ6KzqZRqWWRxclPKLZHIrSTUCu768l4XMEVzrCPPG1hL6ox58VAXBaep3
o0xFv1sjSFi4Vmh4Rw0C4uype3u2CaugFKvMY+y9IfkwFA2wESX5P+Pcp+FeWZntnToVh7SGEfvS
ht/UfajtG/9TnW5hyns8r0srCXwXa3T0At6fudBBg9dWI617qUf63c+Z9+S2KZxM7Y808W0L5I2D
Z/jY5tK5uLY5e/tc3Q2ERMCmdehegf9s1a3XnDJfc+AM/XdT9JMBw0JHAFDYzGnRiyHAh87Ci1Q7
7ST/tK2paqjv3PokrAawf7HVs0edljIgoWAVqebMH/W2bSXAoTXWEnEroPzQhlNNofsg5HvXk05B
i5AKsjj6q+DvimhvlvSIW8GHPmTKu+5ctL87QfmZ/FBf0G8v++/I9RTB54YCRc/DHVZHXz8YoP/r
Yyh/C9U1EoKl+wOBTOYLHwjnanZ/BPrYjEJYhJdgrPck0OlA0ZOXRIIGaa3yt3SKIBZAnA46VRAQ
s4Vx6yCKBSsOL3Lwi8RUuJbeW9rXOqUeemr+BvSz318VwaBZEUth4VQJ7XgMx1MRv0CNbdNM1NUd
PeX/LFnBKSLgBnZIXQtPYPYghkYFrwj83pdUp3laae0wfCKFs3J6FmfuysrMpVPxT8kld8ycHlp2
Upu/yPCtaQQsTt+Vkdklx6SlumQ14UXM/vTJSbM2UvpJNA++juhe9jVcw6EtxDAwb4l/y8CTtOls
UFKnDPhRTJ3kbfzoJRaRMlfhf0jX6M6Wtvi1odnA6l6r0KfAkGy8F7VqKxm8/5fAqHapunl89yya
In2NwzIle+ZNRuCl+kAYK05TXW7k9s1qKBAJjlV+CoWVUPMewEBOgoQ8EzcJhJGou/WMxMgyEPrA
z5c97V0ypAezFO2JqtqNhm3kjhtFgzPPMYWPQbDWIbmwdtieyBPxCSb2q1vbaqx2sSBju1Xe8vyQ
wnTKlb4m97UwmzdWZneT7vWCRc7RvzSmlNk5LWN6+KKgPtWP+lukHh+v3X0OeILtMpyJLBbcgDUz
N8iBitiiH1yaUBaf3SguNmJsDA5K383WE+N4q3XduO+lIrfL3HCfjSoIT75uuDu63lPKI1n2aeiI
mmqjCVZ21sLphMObNCV39BR4zC6aSvckF1cY98vy9hWQX3g6ftVqYvcJoDjF3UhV/Q1ttO+PJ2Va
yNnzJv+lx+Dxpi4zb5XUBcTJ1J7HtOvzD1GUvE+hxVGUNS92KbBQiNumDm1Kyco8kajJlVeHRhRf
kN8b9kNiFXYzhkiVeGdUa1W59nD4MhtS7gbPM18TzFkYJmITnKH/S28yfwVblOSTImnjSwlBadQ7
+tcRnavHU7mwm7EB9gZQCiQK87g8FNPAdenFvpSlGW1ZOvFUmZJF40vqfzGkqnjnqckan8LcKOkU
eogmTkVKyDxVs0vC10U3CYDjXjq5pR1ub3hnjVaSQjf2obLWqD3d2NebZTJGmzZs1YD8pgax21tB
EXx9rBWMeeLXvOl3oiTYco5YHKh782IZm1b62pSbLhFt15CcSF8B5M1XcbKvQQSMxO4k5jtXRet1
1+rT0o0vihvbZN96ir2R9l+MTKhwlhHW0HkJNiFZa0U0Xl5KrbJ17XNf1rawqvSyOJQrK7M3yxsT
XuooSC4D+eaO+csmTDEMkY/35F2INU0Zf+ngnEIBlu92yXq1q8KuluJLFEm7ykSZwkdsL/qgugfp
yZD2opYepcTcqUJt+1YF5w96Uv94MKZvmMhrcdsmUOq8BkRhxEvMmGXLav8N1huSV+wUdyfF20xc
q6DfJab/WpseTrpDqfPNi1tGJPuiUrJ+yQjtcL5pcTtIE01lrphgvYr6Y2D1doGvPsJqm/t/Ekj4
Hk/70qkkTTWdFQVGlXksDZezW5SQVV9E7lbH7HhuPNyG7WAAl3LzyrXjrA8Oj43eAcgZOZqdBEQk
HwFDzdOrYEVHtzOxqoHXFtxv2XiQ++xrLDtWB/oXotVuA9+XYv0QtWSDxGMIdIXLXlvJJNyNfiqE
0UwwKXmYxB7Tz69SOmKTubFP79erqQjiVnRFR0foxRmH0SNxo0GTlSXV/vHgp/NyczVhE31jMtl0
N1JunDmbguYLfaRYwWtWD/6m8mWJPlV53D62cr+5JjPwAPGOoPJ9VxZXy4myA0n3V6Dddfe7zgtH
GaRdWgc7Pbc2Xfe5qJ/9oIWpCwG/cx3XK7fTXWoSzpybL5hd+D0dIlpXm8GrHoNljzfC8NxGL5qa
fyWP3rSSTWEi7hPo0H/2W4F4P31qcuhQdLuWT4J7oF9cWfumu3fhbzjOm4ffgnLrvE88H4XWSBoW
vEuk7BhkYbePYkl6UlyAa4VXKvYYVhJNYugARJ2mn6I8qzd1Fcg7EUGbd6pvToituu6exlpCbTFy
Y0fI0TIReUY3eVJ/8jX1h9AgtoZ6e7j1fZJEj5d27vFOEHa+n8oElwaUfbNNi4ZPEQ96XJ+QbW62
qSrqaC6a/T7sQ2+TIP2z5o0uGqTBAhlyeuvZN7enRBt9XxDqoj753llNkzezfpMLREDKt7bsbaP9
VnbSUUi7vfu5Onb+c6P94PoafWPlifibL7k+OtPIQQpbVGypXXB33H6IZ7Wo7WVVfYLZ+OhJT3X3
GQ5zxL8K3/G8YKsWkP64z1Zr2IUApXX7zvO37ru4+eFp7S73TqmqH7LyK2Aan//h0ZjeVpfhky5I
+26NfOzvQb77WiRb+Bg8eNgGbr+2D8hl1XFfn0h1PPWZbTUqxIqGPcToANYfvKhBEum3ThM3adMn
JR23Va1toFtO9GOXPyXlRHt69ivNSWG406z32tBP/GorhfO/keD8O+n9/dtigcM7px0Xy7KGfS5u
TrGR5KNddlr+mkqTlpI8+g1dEJ4YqJu41GPLbjzDf5aHOHDtokfXTQyokZmAtCA2UpFC/lDktCXa
eqOaT2Hh9um2SUrpHEYNoKXCDVP6GgQz+TmGHu2gudeEP4tC6zxYNMv81ONof/OjUiSpKZdhv1HT
2hx3qRIp1BbHZI2uZbqB7kZOHojXnh53QEG3K6SqAcQUGtm4Cia13A02Wvsnlb4hCgj++cX8185j
3hreeloF4Lclvpizw+hSD4eknwknL3BPSeyyMconQxufI+GkRjXuvit9/se7ApNUhyRcNEOBRHT2
2Pijp5QU0ISTHj5RWjt29aknqgnUj/9qhzQDEAVUOriTCAxvZ7LpLVhRB1x6YUSC1ywPZfEEk/22
zYcV32Hujk5vyrWlWcErybu0rGLdOyNM7sjCKNpCV/8SanOlfDLdojd7Y2Zndnrjqmg9ChDYUZsX
/LRNnnrPmpcADQt/xuW/ZqUZ1uSDTWw6OEdQXNxOYKtkSuM3TKAfu0/dm1Js3eYUJd/wWngRV3bF
3b6fGZtFR4KUGSolKsaWBk8m7M6wv9p5ooF8ozOiGm2oux7vj4XZvB7ePBule80IBQkW1eR9EJEN
N93NCIgUhJTv/Xls6+65uh3dHBjV6o2gRrnlnUUKyEHnqO1Livc86Ct5kIWdeDOm2Q7pg8po1Rg7
Y/aVEizMkvJOynePB3PXKDrbGPMTjH/Yq2mElU74HOjm59ZNPqWu/Cx/iF8LdSN4wZucgpPQxgaJ
khUs99xXnRufxX5jlltKKbnsSuOj1f0ekn/0v//+/qkdDfAJ3thfoqIr/1vPXLdLRsE7xxb42l7S
gveNLneOJ5X5ri3y7Fw0/VrGcGndQH5SOqb5CLau2V3VJsI4dEHtn7tY7OyQfsunxBhSnhlxzdQ8
VTaNj+B8cliIz6ls3J5qVOECHN3KP9dqEQpbAMR4aFmV0AVHgPAurhKvhFWpyPp9MRbN1hW9do05
Z+E4TBEAGl2AI1TwkbffkMRcLd4QRGev64IvSmDRRdq43Vbqa8EZ8rJaKXrdJdAYNFpQSICiLgFS
bl6Zz4zYGnurjs59i3qH7MJ4RBoLmRWv7LbRGKH/7DqNHpxluE9WTsu0drNbG2Yr+IjIJSDyNicB
KKpB1UZNis6w+sWfQisT94NSIGJhKZHTx7kEoFcStoUlfKmlrtsUReatPFALlyuuKbkuMqRwd8/r
MLWRh7LQK9E5s9oi2fXjqL2v2pJmC9Pys2Ln66oYO0papMHGDSJ/rct7yT5vF6zZfAbom9l614ab
Cno6hmdxUJCeCIt4rzVV+1GUvdyJiDmfRV+o9yjTy2ut2AtbjQ5p6neTF6myAW63WjGKgxQ1TQId
rORdMohU9lZdIgyfmbu2LNT949VeMkckx+ECgArt5ux0DWEjV0ZZpGdvTGEeIUTLksZBSNehB31N
QOkuP8W2BmeDpBHrM0Fupnm/uqvSVjTLzh+zs1ybG8Nr7C7Wj24QHCL5hBiyAzkDmtV2I+lOIgkX
lbpilSjPDWLuj4e9sMBQU2v8oUaA3z+b5ajya1/Vi/xckDXJDYCnfra3IvMpL/vGCcPmTRaC7WOb
dyUeRv8XagxEfyI2nWfGwinareSmOJeZeWi970LxWiSfDfdiobtFdVgL60MwvPfkNe7Zhdua7lCD
bKrMSt85RuaQAU2U0uIsqemf2vC2odaBPgrXxLOX7FA1n/Lh8F3QXHG7vF3kRq1rWvk5irgh1TjR
bf2TG2v6yupNv2d2QxFBT8BtjogCfOvWTkhxEcmqrDgPVbBNStCG5Jq0Ltip8QdFe/d42Rbeb5Oo
HTwcol8Uh6cTdLVnvaBxBTB3pHdQiHyVhDTdexBRrThCS0MipYUo7lS1wP2/tZLR8+kaVlCec8Xh
dj6Yg7QvQu/UVh87ca0Na+EcsgMn5Tme0+kZn1ljowpWhzzpGdE/xEwEoJNPQ0PwVF+0fbLV82/u
+JKiIJUY30JrbTvej5UwCqAsBYzpKMybiUWxywZdCfNz3IKz876Jikde7chjsLECxf7X5bs1Nu3Z
q+VrokwYojzKz2kNs3pJw+saO8Q0Wbe7UYGRjGS3CsCCuHR2hUam3sGnbEZnSYy3PYQbEZiAsHJf
EiNfAbbcH7BbU7NQtEHOZyLZjs45rMwBKj5vUbzWQrJmY+avCmUolFBsxWBlUgCQbR7EUMom5kbP
6vrT48VZ2Ak3UzdbHOoEXZKLVnROvMIes2MRsxPMZ1HJnNFcYY1aszXb8+RytTQwWCbxNdN3Wv+p
/oF4lxMna3ibhXDjdpWmL7nachr17DxMsATwJRudHvC9FZO8GhT/ve+Xm1x4n4QvXYyALn1BnbTm
vSyOlOeNvj463BRltoJW7TY+eWU2ZJc6qVd+DqtuJw6+HXsu8gEfH6/hvX9OQoZnhX1H8A2G6Ha0
tTGMei9G8TkuUD46NflejTa1dhCik1u9quKvx+YWXtEbe+rs6ZbHKrbKCMBB7W3F7DnxkTBFXWpw
ID70Sjjpqtq2SAjm/ZrC5NK8knuiQ2iaVZAQtyONysFURoUm4LIXNoHtqWfTJMuV/ozW0JN3zQsg
fqY01/+amm1WPyoMtcww1Y+fEaEdJdeW5XbnZggwHrJo2CvGxhs7aPdQGUdZLnB3etXbFZJsj6d7
cXWvPmS2urCtFx5aXvFZ9b5Iz+r4BX4YuDKaD8lPMV2JlNdsTT+/OjdujNvQmXl8Nrx9isAsKURV
2BWFnfyC1k1r16DYdyW0v7M89dVT4AYuMKc+mXDhrmQ08XkUduOuQnVD+JHQsJSMB2l8E5pfylM7
ngIdxa9kM5bbodnpa0mrhVCPE8rxgZifU8TGuh11KQhRYtRxAntvqUg2UWHv2WkIy67jha00ZSSM
oqZE0GR/ElK+CBSIIq19BaKx/+E6pg8c/2KKve5wKFXY97VYZPFZU6udmBxktvcQPyfZpY/7lY21
9Mxc25pdkoUY6p7BO3smU+5VH2PhnWCtZOXvnXxmFgZ5SrK8isSRtzMbKXreNBU3kxV1G7T2iFM3
vgnvCjQv/VczXMtULNmD+oz5g7UcUqqZI6DXojqmbRGf3fHkTYpEv3X96LXPg/6tsw6Pz+XiIwMb
sgEVpkK/6jyCCfzAzAZRwFj1aQjtBJU9uFDCtofZUbJFwU493REKbSuPP4e1nNbSSKFMUih4IDBO
/vR2ZjOlTAO/jZKzgN5okvgnwdslBro+TeQI5haNu8ejXbI3RRXUe3nWtHk6svQUJeilHuxZID5p
wrNUCo7rvnnqxkgBsTdQADw2uHQVQWUwnQOmFnrm2wGqcSsWTaIm58jO9dCu3dffg89/f/KqD56y
1kCwNDxz4i1m7xBozFFLvdGMgK+thHvItT3Q/7oHSjl1tICQOH2f+e5KTHNXV2btSJShCgnjFNii
OYzdiD1JKishPY8jtWUyWU2mnIfio9I818qH1upeY9M9gV3MNWVLI7sjv3hUAmlyyscWvJi2GYOf
QvDUfH4873fsPn8/jJQwJwhIFci724m3vBytYDfOzmYaHoNWey7r4odi5b80OiJhqOrYcBoQQLUS
94UgOyURi297Pu4Vqpo7t9QdsRzfCeGeZOjKty28/yrCwlCT8HWTQPzttyl62Sl6L2RnQ//du8Nl
lEPbhE84Gzee8JaCJi9f9THaNK1v9+5BNRtHIE0ptMfR7e2RROnjD5rszQIPoKwkVAihpr6T2feE
Sam6QuclZ9d0HU0F66Ua6SnoQnmTe+8f21oc+5Wt2XVdtqmou6M6vc0bodlTxnIKJr6KN4mxRiO5
Nq7Z4Uu8IDbJe/E0KP5WAdkmvxfEepd2K9HU0tPL9gcFY+Js8QDPHI6Q5IKZWVxjZQc7eaTmVJEz
5ICgBYhEp4nEjR8ruxH8jZGsYXcX3j9sowpFnxZ55XlKGdDpECZtkJw9pDmzwDhGQ/nRWqUYueth
mQ7UJFpKoh7CZO6X200rRa1gVG6VnBW6W8uq34pB99J47xvjR+xZm1q3R13ddG5w8Kruu6p+jFeV
V6YzO9+n0NCIU0MoKL65CFTRlMo4uinXm67GjmxmCMJY+u/HG3TpQcSNmigaaWzQqcXfDvT/cHZe
PXIjQRL+RQTozSvJNmPYM5JG0kovhLTapfeev/4+zgF3ajbRhBZYrIGAra5iVVZWZGQELIEk1Gom
GuX/mmnwkIXZQRv1X1M+PmpQ7ozIcLQgf9YGzTNFt+lG9/4v2Nq2XIhcinCh1BtdO7nsNbVKq4wW
HEZrISqgPx/QSNAE00783to87FmE/JfWPWoS13OVc4WPNbQLs0GUbLOzBBQTLfkg+Zit35/V5lDv
twRGfsAbq1pxA2Vdp1NsGSo/jIFCRtg0zxGP2v800PIF8XZDsm41Jx51VRsZA99PUdE9/BwNUCST
ncLK1mxg8sNWo18VXa3V41GhpScrLBIJAQGzQ2/Iv4a6EG291feoK1ubfqlcgYdCxYREe/2J/Kwo
xdIng6iFATDjQxGNOwu2kaNoy6mmbVXEKkJdbXit701rrIr8Us99gSPt2ALY+6D8p1KYWv8hFBSe
jYI/WbErUGo6cVGJ2eGPtweQJbg2RgBLtWj1I9CknOqw7XPoKViLWkcI3Rb2dfcH2cIrUZWivomz
u8nhWn02qzQzNc6q4pI0tYvQLIrYI9LyU9Ec6vihtZyxR9Xk4KvnMvlSR48CQoT3f8JGiqbJiI2r
MjRHWVzPsy9SOg2UJL/ArNGPRhT6hxoqPWKOdEqYSnmsdUwmZqXcA0u3AjjyUDRZLYR96J6rc5FF
YyGH/O3CJVL+qMR2wFR2VB0Eh4eHqDWXjyvFp3KKMH7PKt0ZLKq/kRRnH+gAEpxUyZvjny8GtTFc
J/BohBCzSjxG/GXSEk3tSyUk5lNdWNKhIUV5lMtKfAwqKzjUQzm5mhqKH++PvHF+IdkuPsUA8XyP
5c9/gwjEcOpRl8zLi6DNR7/sz3nsTJV4uj/KRrID0r+QV1hwHnKr7SZa4Ty2c1FcOv9QVT/k/vx1
0P7dRc62hoGxjJkFMQ/8YfVlqbSNTSHWLGOZ8BXTmCxuFB+GWXkp+llzwQP2mlI3Yga4PwnH8tLg
1K4ynjkLxyxPihJ1fuVRymlzRJokNbxCkVwtPfcnEYX5+4u5dXh/H3PNEMtLpUWWgVpbO3wyAy8S
v/fmxy4VH7J8ZHe+qNjdNfLrDEEuy9/qoDiVe5DsRjBeyh1LJwG6qETj621jSb5Q09dX8sSZHWH8
3hR7qeQS51Y5DurbNPxSVOTqX4d7ERpEklcDBcXkLMUHEXZwyfvt0PdfhvSLNHV2kL6lyWHPtWgj
6YDCyrUMgEQYXnc59ZM++r7CQ65L5eaQqe0PBf1xJzEi0c5Ks3Tvf8yt/YMew9KEAv5JAnK9kKKQ
FF02TQU5TjdXth6JpR2gxfdB6ikV9NZDhXPrQ93HFdZtgriT9mwEYfJHUiz4uCiArjtSCuBWI44E
CkcWJNUmdHAMSNJjrZwHIV9C8Q7VeWPb0GlISgKzHWekdS1e8aekV8qa2lH3VepaO97zediYEMCj
tHTRQjKHvHO9nHEKgaCHIXSJFbU+BxPCqYU2Tq+NkiYXq5BhughygNJoYOxUQzYC6QIa4SFjUrS6
4SMPyjg0Zj2XF8R+gI6s9rnvpnM8/4fyG7Fm0R0jE6K1cfVuhNXbScOUUKqdRycMdDtQDve35Fbi
T2kb3h/Vh6WiuLqNaHbPCtmirB7kwiOG2Z/6uXUqwzX92g764mNoNMhZ4D87VKbtt+mxzfYsNbc2
isxDC89CujdpV77+jpOuBpj5UWD3k4iKy1vT/XN/knsDrJaxb8yZXpC0ujT50yh+HQt/J0pv3EW4
F5EZQ4oH/l237+ZhlcXRFFSXbFGEDEXPQBJVPRQK+nTHP58LvRRL5wZfjWz8erGyuRTNsmiqS2Fg
jF00s+gEabRTS9iaD4mChPSQyrN3/UV0MZGLplSri1rWTjfLrogatN7ENjIqH3gp7uTiG2GYpy2k
WhUvLsLiKmNAEms0p76o8Y7DZiMYH41OPSmESzvcmdjWwWXteFAs8CtXzmr1slAk20/qSxKb1UG1
qpch6YpzHu3suK0FXDw1FtrD0i+wXHi/ZVozSrxj06k1mVZ6HITwIpUnGpooz5Yfd9VCN7Y32v6k
9lBUFuvP1fbWyzpMYj1tcGgpvszWiBlztVMM2BqClAfOAwIkYMirzCfJhmmglgX5punp7Tf8+NB3
6V4JYGMfmOQYzALAhTRgFQgsn2CUSjBT5Np86o3YFmb0TPTM7aPT/VO0MRKZIyY99OC8FwGuv4+g
F2mq0FhzQT/AVaNfbfFFRIdqV5vsdt0g8yxy23BtgG/WXBtZyMpc7WGR6rNovoyaOXzHnTl178/m
Nq9gFMpw8CgAq4gL17MRIzkepIC8Ig/7Z3XIc9rtfclVgtZ68GPahcfRLHE7a4SD2U7W4f7ot2tJ
SkOCCMOTgAGr9Xp0ej7LguuruDRDiU57GmsfVN9IXb8YwY5GI9yZ7UYNe+G/ATtSoQfpW2dto4zm
aaiW5UUZAviUs9BKz40Ym3YqCcbz2OTxy9xwL5t1Bs9Tb3z9L70v8UnIaSw53p/87UHn4xLx+UVs
JD7D9eQjPRtC3edJFUnTF2S4nhXxG4YIXVM5hrEXljdes4yGrAd6hYuw5ftl/ltYaZskHBCPXyhi
cpG5TVNW34gw2mCrfSp/GIsCzFfIK/QqciFS/0ITRpWfB5oqcfxMaqTMlF6o8MSYjfKPr0BSykX+
C4naBTBdLURcB1rcZz4pUdPo5yko/JPmR9IhTWLNFfzoE8Iq8k4atrXzFgSPwwWr2Fy/jfpJzGM1
Jj1q6/AoCkK2uPU8GlVcOpXe/Lj/pW+zzQUupMZMmkI+u279krJWK3KZwZpishcE30Lga56cycdZ
OLEOYLQ71+LWsSarRQSABwohcXUtFmSZ3M6Ewyb5JIvfS+kQGo9KYLePjfor1vei7+3dyAR/G271
BYeusUQEXKrLELevOAWcR/0blJA9R4+tE4N2yqL8Z0IIX6OvahyUlZHzLOCPT0MaHJtx8saeNFpO
YQzH/2Ff6tzEvEKIwDfQUzcKUVdOYnkxE+kUhdBkZ6v7Z1bMn+L0d0hD/v1dsrWI1AUXpJ66IGTO
63iQJJ3Q9I1aQmejMbGBiUuLuDXtCRtu7XyEfZBqIeCzlqv8Igz8yjK6iZQZq6G8EUt30oJv46x+
ElT9y/0pbRA9aM6j4RM6NRR+2giu5yQ1hh8Kicxg4Ie4NJzDoTiOskPnU6Rges3TpDzK0xfD+iQm
KtYZ5DnDi2h4U/Qfoi3HnJbGxXHoBi/N27FQ0sqsLtV0kPVLEz019ZsRnDVxZ6CN4hZzBioFLKNt
DSHh6zlH7ZyUXHnVZcajSwI1RLLrIa2HB9HX7NSSqGuNn+My/TyXe8/aDfoSUDC2ILyEFoLpGg2p
M8SH0niuLj28JRJiaPp15bX1t8xQ7SL2UumjJv8Q6ZRs/aekQMUvE16xfvjjXJkTsxC8Fy2npdB9
vQRoNc9p6AvVpZONSytGdiQ/YXH1dn93LQt5Df1cj7I6MFNRzXJEE8olTtNHXXfQarN5VR/afOeT
bpzM9wcmVzV1Q27P6+kMQRFpWlTVF7PvDqKZ0uotP7TK+Ov+fDaHMXSk+pZ2ZTit18MIXVCN/sx8
UkGxaJyTYbRWaXsKgcZ3Ys3G/bAklf831CrvF0SsvRDiqy9hP9hm4mlx4ISx8ClqkQesrNhOKrQy
/L3KyeYXg3IFco1IGrXf6xlqfkGGVYXL2ya2YSMfChIdNbYOSbGzA7dGopSFBwePNQ79sta/pTtd
1TTTFNf1JaC4HKW6qySPNAweq/af+x9t67hjjE4qCYkcVsC6smU1eAuOwVBfpELqPiTFVB+lcpp/
5prcnuqyiO1SUp/6yJiPsyg/tlGxp727cS0ubSuYLix+5mQa13ON0Z6r6QeqLwj/uHqGcdz4FgjH
SFCPVXe8P92tdaUMgNMII9Eqs7o9hALBJj+Z60uefA5SJLy/wx7zpc/3R9lImGjDgvMh07GPYOUq
n9CtRtDbhDsKLZzsJeR3fMuE4lGM+a/KjMxD2uLDjJnTn7dFUlkB1aVCScsGnQ7XSxn0jTDqAz0H
aXcorW9a+MFsdrDUraP3+xCrnVn3aZeHmlhdkhSwNkcaRKSIlE8fVas9iOJrKh7k6nR/Pbd2yAJa
kFsbYI/rZ37XABTyZ9WFDdhrvdvjD2zZc985ah3sdMtuHgjkPclhSD8pKK+2o9gHkdSben2pS/mH
EInSsTfMwKlVrXLh7EtHDLsXv9Agd5sAykyXDtZOwr01XyzYKAHz1KNetvoJVtYH6EmAobTNYxlZ
zySUn4IoOkmB9NLqOwDH8sHW1xBNPiBDCLSzdVZHIgbjrfsoavEaSw+EUsRAUl/aCdhb5+73QVaR
M2hyqHdy2F5azBiH+DRbr8Jgl/N/CJsYUVKxARSnxr0aRqCJKPS7knzNGkVPljInm4zHJrZUNyyU
2L2/LbcmZcG90xdxdIwvl8/4W5D22xwKNa5yF7ZBRWs6critVA9uqlVnX2/bneE2PhTFmqWc8F4x
X+OfYmxQgkv95lK3LXtPNysHBDuBgxPuWR5sPbepLVq027EpMAJcJ76Kn1hh3bUXIyxLqNT/5tim
2lGgKu404lXfwt0/mrOgntNOVI6NnOUvA+6uxzALTZh0Zb/zZTcmDySLwAGMAZZ6LTVYRebUGGPc
cElAXAlMW+k7V1d2As3W4QfKptFweemS/64enpY8Vl1Yh91FP1nVo28eouqpNRrqAQ9FURxlI+Lk
P9zfRhtTAx4ReWJgOUPmvTrtuZ+NxICmf09mOu1jKSl23InO/VE2NuvVKKvN2qRBpdRz3V+G2S6n
L13rFtLrQPXt/jBbkyE3WphjvJhYwuszIY+xn7Z5NFz04tcQPoaSo7R/3x9iYyagX1Qblq1Ajr4K
WPTEFyIQ6XDJZi+OPpewJv1EPljIM94f6H2Xr0IjqB4VfRDG5SmwSpybSRyRXG2GSxfDrp3C8rmu
voLvoR2lDBnNOXDqQdsU61xk0sfaoNX5Wx84nYyA/s9B/z7rL0Ue2xUftFZ5Q76m+Yvef9Yj3YkG
mCdtctbj6sP9X721PLB6QMOxRkEwe/Wjo4zO6NmXhosRxW5uuejB2432OdKjnXi0PRCbFrXGBfZa
ZTnTlJapbnTDpSmzE6oIfaV8DKLidQpwg70/p2XX3HwIHmJIagF3oc55vavGWRzHJFGGy3QK4odB
105ATrE+2PVu399t7oZTCedQo0udusw614j6dBzFmF5Uvaf2TjBvn2I3Cv+upH9L4d/701JvpkUj
MYLLy6eigLbue1VwY5yBsHkBaqM9EmDHvSbU2+OIaRacDRMcCMxpvRnqudKDJlugO6w3XQAOe1Ax
V5LUP7UAYq/REIPZAipVlGzXd2HczDqZWUwdMNVbWwzx5O3Mkxih+ZTgrpqKl+GlT9KdZG1jAQEK
8D+GhUu8WcOg/mikzTzxIJPUykMl6btk5TtBYANzp0S8mDcpyyre9PSPYmPqSUQ+2CEn4KazhDG9
kb3obZi6VoU6Hs4auG7XAO5yaGLSPmeOT+v0zhHYmuo7X47+b+4na3WsuzItzULkEY9j4iER8oPq
/7y/G5f/w/Uho/xEywuIIXsfZtH1IQNl9vuwMapLWZZ2FilY0Sd95si175Wq1LqBqf7ry/DExGrn
bro93uTZ4PvLxCAVrIX1hV7TgH6MGiPr9KzxpNdDL1gIMUnwrKif7k/zNmzB56F3Hz01qjb091xP
U1YhPNKZ1uPdPSsPpYL6s2yGsRu27fRgKIW48+E2JsdyQpuCN0Veoa1SKeSRCynrC8Yr2jM8lK+l
j/iDgJuArU79o5qox/sTvI1gTPC3AVc7pU6mLCjlqr/klnGWackIK9eAsTGzQxNfPtEscro/4mpJ
uezh1fDa5LWLic7NE0JSA2UYMdH1qlhCY00f8wdtSE1HleL5KW21vbrbKqq9jwc4CP1d4vqHtn39
CTHqMTVfLErPoIFHpQYUAb5Wxvf7s1oTRN6HQZmM1iwEe0Gal2n/lt8bamOmVFkYJoZ6jqWP9ojq
H5qycVk6szEof7dTmnzsB8S9pGkynnxJHV05H4bHKfKznXfaah8tvwbOA0wtDAbIetagpFVS3Ilk
ufEEdWqO0hx9zo34TddowreCTH0QfCRe7q/Axjpz3VLcpHzAOq/hhDxrAsyKlMZT2MH0Fgohsn/h
QJozhztbaN3A8z49bkDwSWSKuUdWi60WmYICpYw7QyglxhENfx8+X0d/mpVEAhl4pCcV5K26/hoW
SW8eBAlBbrtQhOBvH0Oqv7qmFz4k3VSbdtbNNUJ4GO4pqLqmRX2o0YAZbXTvxNCmgbDcAUXWhYL3
X49fhrJ4ZHHf3uSkA/eGUZmNV0tpOdhJEFfnwJgztygMrH+afhCArIP82HR6cUqEUfwBjaqV7bCr
hKNQxUggiUL3GEeY5qk+Upx96dc7n3P9unn/lQu0vqjjAKesv2eSzOEU5kbjGbSV03cd1x8aIYDj
MqazE5hpdRSaLnU0PbRA/rFpDnA02vnQ76fmt2uGH7G8YAEb3pvkaP++PlXF5JdGAFLlzX6CP1Im
+1rgyuO89P/5xoh4ZRE1XzjffncMITB1xxq+WWvn0xj8HHpfgScztBWZmdRXL2Y2aU6tafEjmgB5
AFJvTiUPxBGJQzMM9fxnNI196+SI7fJO6APlTUOoSbBFxZ/nQzp2foNuzCi+/enRWWzm0WJSMIBb
KI/Xs6yjedKTYWq9QpaKQ143El2HPB16zdqFcJdEe72i3Cvkx0RgcPfVinaVYcSUGxkLhVXXD1JZ
cdomxv3H8k23CHz/82gUvqsK4XSulY6DIM/fcKiLdzbYMtD6hxAt0A9YxFGRI7medFDUUSlo7K/C
GC1k8qM3X0+TM+ap4DAxXmdx82eX6/tmAs2llW0xjMMt7npEo1G1OlHn1tPnEpVPg7SrnVUUizs9
OLDPhhOMnvbh/rddJUr/Oyh0LR4H+iIwvkqUoj7AYiuWWg8brPoDtJAIVY28cI2qmw5kg82pk0L1
FE5T6Piznv+X4Um3OcdL+9m6jCyi4JF1HZ9bL/XaUbVs+IaQtIQwt/oryZrsQVeFxkn6WnYATvdK
8+sa3TJ7SgXkatyIC8N19ezTREqRpi/0ni420adUb7BBUEV0C0287SOUtQ7KGE2HsSs6JyB7PzZt
JTikOR8VWBJOW8mVW+RD8NXo27260Cr1ef9tvNQh08E8km+MscVupN1DGkovCEAezBZmeK/iK97M
kl2Bqn0we8N/LVNL2clgb29K7kjQWrrmaGu5UTCiTlL2FKVqr8fQZ7TroKGXyxL0TjzhUqoaO1vg
NuGixwCBMVAqEGc+xfW2n40uHGK46V5BcfpDqtJHourN5JhaCWM8KbXo6/0tv/wPVycb6jaR8V06
HGG56wGjIA7jObJqT5Dj+SgsGw9geq8StDmtBTwCawFUXfc2UlEZGqsPGq8bfT3D4LlX6sQBtiqF
18hPZzI9wVeGeecVuTEsxV6kaBfdE8QbVqupRzNUpmVy8vRd0uDswGHNhB59x3bnibWxP0mjtGV3
wpoCz7xeRqOUrJrXZONVGMO0qeYYenvQMa7rILeURnFq8r1m340slqQEhIEKCY0vgCfXY5ZDnSd9
1/Uekcn6Gmjp11FPi0OZZpobapjEWKOSOj1pq53gXeKAh1H0i1QN66ne35Pg2thIaL3Tg8hTmni9
7sga46L0G+RIPbr11I/hGMzHtG/2oPKNCA00iEYb9oQQvdY9nSXofxVFcu8lavbSWf4xMUR3EhAD
mR+KGkUbQ3kb1HAnQ9/YR6BGNCJCVGO114F5lPA+N4a69+qg6+2wGHCqy76LTXiu1PP987iRLkNb
X2RzcJ/grl1rYWUFr/DG13pPlNrok+ILnX7OhLi3nLj14xc97vKPiW+Wlh0qxGlXLBvob21dZb+U
QE2Og1gYdsI19hKU0fhKxe9blTTSmRy3eagTQXrtFWzZ7v/qrQXClwtIFeOBhWV9vRUDuDvdWAaD
18K0HzSrh+/Q/1DGqnTKOj3dH2zjrIF0Ltrf5OQLnHc9WKkPSlbnyz011r0z1bNhp2n6qw3k72Hf
uk0Jg01t9/K+rVEX618aefkqvPivR407vTO6Mhq8Wtc+NdnzXP3dp6fEJw9pD4up7f1Jbmx0YtYC
ub13Ea0fheYQl8LYFoPX9Pp5DAwk5r7k6POVycFS8lP+yx+mHYR/XRtaLlkKFe/3HRVSYL/rKZoT
XQSJmA6eMZtIW2ST+dCnOpLuiCaeWlXsT4gSFucgmhI308y/yDPbgwTWaWdWeNImc6/Nc2NbLZcg
YW7564YELAWGH8RZM3jYWsRP6OS1pwlk+iQTGB6EdN5rRNgaD2E/CAucP+7EZQ/8hgvM3SgJHde8
J6mzW0D2tTl5PwKl+ItctP3zMwPzjGwGSA4UQlxtqKy1Wh0LpNHDG/xbBYRjzf+W2vQ50KsdTum7
zszqkgd7oxmMIhQv/rX+V8wlFItW1HmTLk9vyLl97pr4m1j1pSvG8/wUyKnlhrVivEG3L5x0aOoX
DEuSgyFGEZaRkRZn9lTm/+BpPFVQr63yU8PEjj4Irh3GvmzHRTKeEEeQjwOow86JX9dr2JnccfA6
FoI0r5B1/tAUgmHWTTJ4sWrENBQLXfrA08H8FATKMen7+Bxkbf0hjczgHBoIdUoyFN1Bz3npRplx
LENlRG1NV9yWqsmprmLr2Flaey76fMIbRmpxwNF9W0zNj2EWC25odbxzEFh2MqKQm5TpY9T3MAP7
dq/NfePr4DtKrcUk+4IMseZXjrSlWHXWDl6V4FcDaSb6FPdN8BZRczsMQ19ndtgon2lXnJx2VoZj
bkzjQZ7q2O27YT50k9/ZY9O3j0ip+o8mAcqpKXCdLC3QT/mk+XYuRpjtKLh6x12h7mzk25uf378I
uC499MSsJYX+7dTUopx0vqYNnj+XPi1xQokICzZi9wPi7dlkFBJILn3CImrI16OY9KmKSU4sUFuh
dfNEmp8DuRiOqSH2rjF28s6sbuM9cDzskwUjJJ1ZtzlIeqM08xyOnp71spOYxvCMPs1sq6HSH4yk
CN22NQvkrrU91bOtkRGTAUVBNBXu1CqvS3q0Mv2SKNSMpX+K5OBzPKMYOPQaSqCiPD23rXIqm3EP
z769cii4KEvTIdgNxhWr76hnnY7hbj17fXsiA3MRABk/aHrzKAmnqXSaPZGjBTS4jkrLeMgPvAOR
mrn8+W/7xqCoNOVxNHtDOZzkKLIVCTui4EMlqc6c6zv7Z3N2VEAk+qSY3E1Rs1sWXOtmj47xzq2t
CpKFJSicdM2ypcm4CJAD3alaUCddn3d208buBUjnAURnJ9Iua3paWyppkU9ox9VS+72RMjdKvw/6
PyGmKvePycaiMpCF+A8axlAOVnc4rTGGNIjN7NG2ENYvYnzRus9iMjlo89wfaeP9sdALmQwLs5A2
5evvF46+oIupNXlBzbNCgYR6iEI3TpwGfEB12q9tm9q1fOp1zd0ZejkCq62zuHAujUg88GiWuB7a
94u+lYN59iiC9g4IWjs4XA/mkQ+pPVljWNmCFoGbaWHmTgbSJGHVRzuvgq2lptcKhiVLQNa7ykOD
pgvNSuVHdNHsqqk9g4FIj1oaOkTkncXeiAk8KgFVQAJ5z671zmZplMexUEUPlOIZuNwcyII0/qmg
gNX+JZf1Tv55i3uAQhAJFiouKeiaJwRSPRZJNWFwrKUPAjn2G9aMkV3mwh7v8HYZGQlhfuzaIDew
nNffUi/DsmkGX/IadBblD2b1q9cfEbWw6T7dWcWtSRHaQNjIgSh8rPI7uVZqw0oj2cPxqH3KazPE
MkBQjl3ZCt/ub9HbSxGN/v+9OADlb7wS20qqjUCbFC/u8/JAbaRzxtncm9BtWIEyBRJNerScwzWt
fjTyPBMHUfa6Xv0ko1gu1pYd4Qpbp3u68MtnuD5yDMUpV4grMs/g1f1LHq7rU2TIHpJCr4roSuIz
0vTHYBJPtDqfajAOWlx3AJzbD7aw73gIAcFBEDVX70qUV4bEansFvWEffT+gfwFR7x5RuJ2dsfH2
YaRFGpLYTOK4JqLk9Rykccb0Sr2VPK1vv/ctfUJdrpfHrAheJRV/t0pAPqU38JtIpGq2QXFDe56r
lypq/1AtiIwXyB+yChVB8gBws+tTATDWD4ovKl6Z5Had/aP4X+5v0A24972osGScLPGN+LypBbU5
N5KCT5MYx7bUKQ26Aj5qsupE/BIbuf4SVdGQu2TlvAIUrU4hxcI3a50mErrxMHTtKDihrBWhk4oh
yitW12Y7B2mjtoXOI9n/4vZB88aaMW9VY1jGo654RtmodpqkxqlL6v6pCKzKnaD0O9rMrlcUH+uv
yvzZCd20sw03jhkyP2xBijFLAWQVogYtMbqh7lQvNn8o3SJoc86t7Jj58k7U3ThkKJLgbsahpmN4
Df5MPqYicdeoiCZPEEF6vNRSQ9CxI06LkyaW8aGsxvQopG146kdlV3r2NmqRWwNiogSBhTsNsNe7
LhDKuJb6UfVoLHlSC/zpxfh1apvzKEZPQULXsvKgRj8iKQJ1R45Wk3Dne+1xybm/OTfOPSQtMiUy
DIPVWKeGvjZ2vNNVj3BNr4CU2UjhP9E9+nZ/nK0Pu7i3LKm2BrtxlcJYYtLWsVxqnoUarNXMpwnF
9qEPsGDbGWlzRr+NtAqfclSbRWAWmpfUNdSzr1EWPTbij/vTub1KeX3REUS9gooFyeb156vLkpIr
fuiepoIMasM4OBiTfUbqgkbijk6kScKf9/6YWxNDtwEGL97Ht7xQNfcb7hFT88YBMHSYDIgSZqoe
y7bac5PY+FpUKqjL8Qyki21doEpDRW/4m+oFZfmqW7DPQvFZq39VCM3en9RtuoVbNH1yUESow/EI
u17IqYxCq8BDz8Oq4lEwHkslckMRiWXpp1L/k8vH+8NtQACMB0SDIBpVRYa+Hg+CWl927aR5mTaL
uOOSOchseWk6Sd081s5YhdZTgDLlX2aWo+rbUsI7GUJOV/CkVkVzHqRJu1SSFYl2r/fJ7KSasthg
0LaFDo7Whr9UOQuhlBvpUNhCMIvPk2GUuq3ERvTz/mw2HgbMhqyYKZEXA9WuZuNLOm6gsubhUyFX
kW34k50KyamkndMUnVhC8V586eB7T8NoM/Odr7dm9i2XJ7EadI3R+Zc1tKYqZF8LDOIZAebihf9x
SOl2ar4qYXxpvxriY9YNdtse01DeY7xtXVfgh3xHcmYi+LpUPlYJ9DS0WTx5/BHNmgPL7nvSvKJS
SWGN/lkldnR5LGmkPd1f9o27g4cOcCn0bPLpNXcqSxYavVbpnt9DTPHHoD+EWSuc895CvVwWi4NZ
m1JiC+WImDC1ocP98TcCAd7c0MQQSKNffg0DVUh6kl/15KLIe7rBWKSuBt3WqSJlz9b6fS6rZJS7
AUE2utfpi1oTI/xw1pQpJFuL5/iAhqMbW9+qyH9JIDj6ijOFDZ17mAkF/VGv3wJ10dw9T/m51C5l
8E86nawwsiU0eBsghzSk6UA6Gi3t78rD/UXZ2g6826hbL6RjZFpWN5lvgLUoeqp4qvTNryK3aqxf
1O1cU35eYICu7I/1qJybZE+Sb4O5tNTj3htD0cdmqa5PoT8XghmTOJHRBmdZCU4+7r+q9pdZjg7+
6br5LOJ/rSbayVBa1+/OYdSe/Xw81lp4TkP94/2VuL2b+DnscsACija3KKGRzFqIVKKH/WPh4Bkc
PSZxrR54VvKKgL0KbGD+8aW7CHtCJlwsdIiuq+fDpMRm6fsRanbNjJFu45duLMuZnfVTfL4/vdvT
t8jIkEWLqBjxuFzd77VY6nrdqngb15ZTpsqHOmqcISsu86gczaDjRaZz77ev94e9vRIZVoHYvuSl
nL3lUP6GoZWhFsLI0nVPyN+m+jUc/04DcMO9+3Bzdr8Ns4rospCnkxiYuqfExRG8+h8J3oWSdy/x
QPsDOSJCXu4g7LQGbWwZJocgMpkeVPo1wNKHXV0ZOmKEVb3AHaEePIVjWT2kaZ65plC2B7NE8+3+
it6GsWVF/3/Q1Yq24awbYYK8Wk87mkspAsi3L/4KKr893B9pIzYwFO0BvDYBs24gybz1J21I2DO5
9SNCvd6wzpxnR07Fcy4/JfVjH57Dcu9bbk6QDBFlNDj9N1IzeqlCKOlx4eZNYadYJktfdH9PomJv
kFXYk9O6yYVu2TCj5NaGbvux9lyqf5x7soDQpSih4f5rrqGjwIp1ZI8sYooVBIcGuMrpsvwXcFO/
k6EtwfL6wmEkrjcyGr4Yb6Trcxb05VjJQmh4sQbvTZfiyimppf+HUVDwWopBvHZRZLkexazEOllE
OLwhx0jdHCTqcyYJw/19d5vcol5IPZVUc2GZKasdnugzPFC/Nb1czJDLzSrRSa3UxOvEah5RqZjt
oah+pqGx56GwNTCMPopcaCiCWS1R5rdghS78NAniaHr+MOPkomf6kZavDN+/aD6MsZGepVZuTlqS
FztH7d24ZfX9aP5BVocrkbt4rfehKAMEYWEwPa18m8UvmP0ds2g4zxnKX9H3EcJkIp1VTTj02mO/
AAnUr2gVtmN1sq2mONP/8Wgi7hKJ0aPRLJyz3TLgchmtfyJbbMkRAPPQX7penSBL49KIBN3T2zT+
B22H8q0TRJ9Mwa9eVEEtHLNSEpd3u3oq9Rn0DZl2JN9CB2EswTVDpTtW0qC9UKYSnTpWzc+xNehQ
9fTK7STh55jNycdIFIadXbtxOUDZR6WNbJu8e+3NWXalaqYTYcyYJSeeNFfM3aL/GooPc/F3W71K
2rf7G3jjMHLRcrPDVIQ7v6ZpTtFklZOfI8aiCd1BSo3vfgvn6f4gGzVnHn8c9cUSknOyVpE0qr5A
k9DXvXSqvMI6ZMYTyHGLirydzHZghcd5+qn7/+RxaGfhS0AfiN8+BfpFofQi5cMxMoenhvy7tpPh
UJtvnXmu5OeioXfvkITUu3q93kkH3m1IVpuIRaHIDzOMpq21rq2ggqX7REVPnKWCvY2n9idJr623
qNXbzBkTRTzJndFn2N+oHHBVDq0A6mY+/dupEY1xFbWe+YjST0TVOayKb35tRYFtyL6IuquR5pBQ
BwRcQiORW1fO0FIJtaz9e5y1GYuZIYkUV0pm9e+Y+nroykqUi04Tpljs9JHf009VtF16EDT099wy
jLsMGmC8GCvkk/VdqxrDtDUhq7zFNvJ/SDuvJreRJUr/IkTAm1cAJJttSJmWRtJLhWYkwXuPX78f
eh+2CTKI0F3FjTt6UhJVWVVpTp6TgLcUTGCrqQHvQVuqc0q/bmoeCYXEJ4ShlG96mAhy3kYlYS6M
ROm4y4RkuV2qJLEH+Z5zSO1B/yeYtXpwndGov7RhJsdu3Tf5Pyms/K0bNEVAlGw4HXRrQZn4QOvo
twtVCjzJiXgcm2xqOn8a4HZ6NHuLhKauqQrujK4wowNUL2Z5bNqm+yH3kqLuJMg09INpTNWPguLr
dzPosxzRWkMEntXl8/CA0JyluemsGuUO1r78s9zRm9jIg9fxE0B1OO0Z9+aJXGaiVlEbUtpOOzcS
pZlILg+FAnWeUo6x7xS9eIoGtd2JUN7Cyt02ChCQ9N9QDGsVCMu1EslFH5kvU/LQfbUL3Z+LndLs
2+hvE87l82Ci5LUk/mXuYfV5tRwyQaSVxL6O5orQ/OpU3ZHMfiMKXf6Z90eKFiN3DfE1s4LL/Ojq
Uc6iUi/lTCahlzgBhq8KGH2Gg6ZtQd6vyhaLJc4s9zM5C5OP6uULkOalmPu+NV6m+NfYNGctrg5D
/xzlmdv2xnm0tYOcf2wT52cybFGYrS9xbAOxAVS3+ApfurJtVM4szYJQSkwLsU+8p1fm5rnxaMW1
qzDSpqAP221EIusocTGKZ/LJkL7xl5WvpI7ZJACTzJeuit2wjf0afHsAif7GVb5+WrGDxi3QNshw
yAPXnequC4Wi1or9ohS5fUgbm6FVkKweIzLKXu1a1Q9SM/DgCGiOcWjP3xqzKfd273xLLLV7mrJB
eZkEYUFaw7Y4Ga32IpmoQEltEh/1HvZgYeTmXijhFjHkWpeJiTAIbei3QcfIzDd+cekT0YwOk97E
4iVKA1dL0GQOpexLH8h7WTwL+1DpT05tefJCZSCk52Gqd3k5AfjpvDLzDemzNQS7OlDcmiZ4bG/9
vqtaH8U1ijDQhvHTwE9cCWPXSSBTrRQvivI7ZBPjaq80H5OdXgV+Ls/w/lNq0LjIlea5qLd2dh0J
LNYBHiF0sCTfxhoOrLYIGmhNKl4yxm/cIpJkNxTmRrhx8xshZ6Myu5wP2tSXeyApoVXCBcmjOlR/
NIt2bqw+iN+S8DTpJRLNqxEMeyNQ9rBFItG3hTy9PiUa9OoaKihUF+B3XcXrYaFSWidue7H13A3k
bC8z1NqAn79/SrbMrK5TzRRhYPeT9KJGk9saB6n8paCQc9/IVc7Ljr3hqCGWJnUjwrpcyyaFGTsR
jvRS28lBHXoXlkRzoLlrfK97uFbTRnh22XrplG7ANa6Q1YvpRSmCrAeIMvOfl6azuJUAw8fBSSjw
X1m+pFsPWDfMD0Jp4bys3Vkz/k21/rPUtR8Qe/tvgJiy1YlHxkc1NykPfohSz54+3V+Tq0jz7YeB
Y6E8yuLQgbv8YSEFyMSssuDUNzuoEGAn9zQzOlXFPjWOFnO3jCwE+acMaU+ol1tY0NTi0yKSgOCL
r2QPCgjBLv4SFzvH+dTVezXOd+X4EMc9Vb7ai8pHu9E3dHOu3wtiYzIqXizW8opNAfxNrAm15DdL
+wlsKZZoLHQR1Gmx5dkyS1faDHUwtHl/ta6f48XwQt3Bk09zcL1YYawbTJMGJydST4M1uBOD7eg/
7ZIsPP6tqbcuGmxNiKFzvy23z7t8NVWsQElRNTxVwrb91or3ja7MuyD/Aeh8f9/WG/3EZZixGAO2
RRAA1mEN+AZio0kSSSBasvHcumYS1KkrGgZ/PFWNldFNOtqsGjx4oytJxCF66KQfLAmdaTecnemp
qKDOkGdb3Ws96HFX6ZXhl1OnwdcsK5qNw3S9C5BCoMlEtAC9FNWE1dJQVVAyfU5RKqFHTbPnIcjF
I42fZWxt43xcu9qlrVUV11LTsmIeBFHWKV2Gf8XgF9PkO0xx7/PQ/hZL+rwP5SQ6BnLcPNzfl5sf
6hD3AcWkVr+OoSuB91NVSE9S/CwHe7N4TuvId7qtlsaN4A8w5FLIUsC7LyNLlytKAbXOnCzOTuRN
XhfAill/KfU/FAV2M22/tHeH8FDlkm8U1kaEe/2KGrCGv00aLPnuWspIs8dUOIjZn/hl7ee00pWn
zEi0j/dXcl39gdzFIXrmHYU3D2rj1cGtYCmwrRFtPaMX0eNIu8YD/liCLhnViI+TtS8ZNT40d+ta
bJyuW7YX9lGuC+QYaE9dLm4KsVA+SkjBCUjQBtRY9CrxQgmKD9h+ElX7WGrlt7//XMCelJzwnUXP
49JkpXSq5HQacn7oTkYzPqsdrPgb67xPmpYpzq/37V3nXQAYaL8x+8B1BZnzpT1bnYpcG43slPfM
DFOSGMJA8stiHPIP9VjE6sFJ7Ll+AHqS2L/u277lQAtTECJ7eC/VvUvb7VSkVdPM6PlljGDNU0sr
TdNz/++tLIhEpjO4EECbX1pRkZoBoCIjwdrmGVexrJydUpl2963ciPYAMoCyZMwL/nOetkszQTbI
WdKK7EQzy7WM0GsHpk76Bxn4dRiOe8kIdogkhpn9WRLdS2pvBWI3Yn7GJkB6ElMvdKRrb5WtIOMo
TQjfgXB3ZTNu95WVnWQr+6kandjDVxO6SWFxHY2t8HJ9/mlV7UNcy9NeQFV+yNv0FV6lzEvI69wF
sOYFrdrtLC3T95HyvzyUQCUoj5Pzg8Zdj39VM+q/Cewkp9aR9nDqnEcCkqb+UIstHfRb1zGAjGXc
EboMGs2Xm8NoiNrJcp+d1E4kX9E5FD5CbOOHIXV0vMFQN7zh1qkiGeZcwYSioqx6ac/qNCc3Mzxb
Tn87TuICzsiIB4bHPNjSVXwTSVtFAI4DvpKMj3T4avzbhGUPOLHEtqNo9DHp4eNQA0V+MBACfg4Z
P/b7lukcOZPqnZNJ3JwwdvoAguJDbNbFXtMy55lkIfZAhGqeNUS9nwa19DELAmaHlcZ+mJzW8psm
NJ4Co0oOdPHOQVVKOz3Oy8MQa8GjrA2mq7ZV/1u3kVuX2iL1kCSroHTU6uOkNuTKhWXvqYIJJsGS
duO9vXVTEwYxrMsZJxpebXCfAjikBId8lTT/Jn94DWXhKkqyx689vQm8SQZ0ef/I33QquozLWADs
gOt6cibZQq3HOj8x+PxUKxPyC896mL9Y7ff7hq69iVuFO5J0lVk7/PfSm5K2jSQEGxAEJZBBwDZT
Ur/lQCezdc76+fW+teu4iYcWWklGHqjoQGJyaU3MpKWOWeYnzfyvtx6WgYesduvhjx6kT4CJP6Ht
et/iGwj40oUxCR0SPXBAjEgYXJoMxjYaZAUifCNEkwZM6dQWbiJFzq8WbpfZLZgWJNfTnLrwKFsA
8h7QxzlrqDX/IyeF8UWFa2Vyrb6cO9cqTK1zSznRjnObq9+LTpSfndCofgaACXpfzrKAqS6jNH40
iJ7tdRB2Gx90a8PAbgOLeIMtrJ+cPsgrgEtDfpJaRlJK2aV+DJBoek3swTO6eItk8daWkQjSG2MJ
+bO6bsYwaBKyt4KeunmcGDV9CfJpnyLBFwr5wdESpta25PiuTxyXJsA9mKVsxkbWoylTb6J8OgX5
yYQBqXT2ufmjsotHOuBNGO4c8vH7TnIj0sXgMkTLcMGCrluO47u0ys7UyAJCi4CsLLXU7hl3/paB
oH4MhlJ8YSDB7r1MS+zPIXBgk7gppdo59gVsV6ExAkq9/3tufj/cBBwQxmXAf1/+nHlOHXKtKudJ
SRJPj+mqhXmPzFWf5LTcnOJjoENWhGKgs2F5ucvWp4WSKxkEQltLbHppuaOrIMsJB9Qedb83JS9J
Dloo/3WmzjITfNO4Yel4Vy6tCGVEt0lM+WlQHhgOd9P4U09rZChmz5IHgPvJjsrIBmL6OiJcjEIE
AHsLiJh1zUp1kj6Vp5m7Z4B2QT+TYG9Eg7cWD+a1ZZyLQV3Ko5efVeWBIwJnEbtl5r0gHkte0s1W
+a3zry1wWhry9GXXaW5oCUUjjspPATKRCSD4Svo0is8CCGYwb6S516/QMvANBcuCcietXsWdbTBW
2jRqLJmW7uZeJ+jsPC2fd2rfbBGgLXu+9jxgQZAKkdIt53C1eNFUt2G1yOdKxZMIPsvlF1l39QBB
BEKbn5P9o3G2SKpuuQQgJZyQaV4Y8Fc2maJsgKuhoUrnT+wby5j9GK6D/f3TfKPAyAw73G4cKaa4
iaMvP23qx4YRj6Y4KWGJTAFd1g9hXnlies0f0Mv1S9twk60I4pYzMgvHEWY6gOd2daX1WptYMzrm
J916KrPX1His5a0Kwa176r2N1dtAbSXvwx6N3Sae4OE8ziWzvfAXw4alMXG24Y23PP+9teXXvLuk
Yf2sLa0OkLQx0l2XqF5ula5Wfo2b9sHQtlQRbvkGcBTANZD/8jasDrM8dHEs9eRchgG4Im6J86CC
3mqw3ThhDDDBheoQpIDcWn1TOipVO+dJeQrMPN81s6VVYJM79TCNWfSQw7azsYg3PotvImNlAozh
gvXM1OzEaZmnHeLERRnuA/rELuQlf6moSYuIlhb4ziVvsOn6rw7WaNtRPNl9fdJHVZz7DuYZu5Qs
f+Ng3fCIZTSYmWSIPrC0MiOBOk5gRV8UFijsDq/lGD4n8qteDySd5YeUxnKrTcflv1AK7TTIGkKU
JmC7d4us39MN8EWob5Su3oBXFzcZlT8qLNTg+FFM9q72tIJp02j45lNvdeP3dEqi2CtjpkP9YdKL
h7bSItnr6CzEvhYlkt/HhnnQNWacfKXLKsNFLdf6mYAl+NlOAhWCoGpVFy+sG2+KJ/0j7Eg1IPLa
CXcCZRBrp7fhMHpV3YAMnIyqBcEOB+ovqVP1YC8xgGt6zN0Pv+POHsd9aoqh+1TkZjs81GWdaG4F
HUvjWoOjRrvA6pdqYi4S/hpMJviDEg7RjZ1brryrNaLsRcUcp79SvVETpxycMjSJYivtaGblUcgZ
hfNmkI85KEDPmltrcqMwbFS3qaFU6B15EZUaome7qNINOorrAJBXexkXAaICEI1SxuXdgtAKuSgo
lRPb1LpFqh2LrPU156CkGmycwSNcvPuZaZwgiT/Og9gIiK4u6zfzFKBILwFfrnlbozxV7M5KzdPQ
BPu8MhXylMgLRRFtRLpXN/ZiiKrBouVG8249i11VcRf3c2meCjsHPAKFRlqTQWRu3TKo3D4PYuOM
bhhcs1A5laMBiyrME1B8t4Oe0IHitCl9xdBdK/ktOV83PGuJSVaexYMOth3kMY/tunMV2VbYDjKn
D3xwv+OmKp60SP8zdwDvszBFJywqZv21qYCU97lW7MthMA/SojJy/5fc2lMAwmwqdyF2Vi6VZaHe
I3ED+KpW/M456MqOAtrGft42ArKFTSWoXYcWBGiZCUeeeWoBAjY0SWmrc+9vHNctK6usIHMo2QQi
x0rz2FJotPKDbmwEgNeOgutTnKbXSL2Dv16eQPgqmYcvdA154sxnWEtVHkRyhKrJ09Amj+wNv3zr
klz6CScN/D+djeU0rAsfoYw6SG3E+okQKvPAzc4Q7U6GvMuij2ryYdK/y+pXmbKxrOdeS92q7qc9
+qIvgc58R7r1Yt76/Hc/Z50StWYwakHDz9G0Z13AWmg+t87XVt2P8dOQb/Q9riNSUEgEHSARFvZ+
VvtysfH9JLYMyUKYVTafxyS33KAEPiiI5vagM+uTmgW8BTwpH3ujnLwKLdr9/fNxFYnwG9B7gReC
zhz8XKvCjKqFCUhKyzqlvI90n/wk+/b3FqjK8wYDNYPRaFnzdwGjvTDzOHNjn0pZ0r2Ew+7Labkl
dnFj5yhRAMekHgPlzPpKbYqmKxA65Erthr2k/QYw+yxFL/pRjVKfNP2vrxUqInQ1wH6AZNPWFCV9
hEZgLyUsmy0/Gipl7RxpQL0wt8QPrw89nTcSF/4fpCmY08vVQ4SzVFQ42lGL7J/ypo1o8UcfFeFs
nMSrEBis/Hs764OvNjQPZOwkw+zaUFUk0VfAu7ty+PtHfrEEaoWGAH97a7O884cIF7f7hVcl51LY
212juXIQpG4HdtcXqZCOfTuLBzhWIWoSo7Tvutzg+snt3X3HvBp0J53WkewivzC0JQhfBa4yvHmS
FQi0FSfJHZB4yrKvobrLM/1VMA9YHazZr8rxHBv553IcX+nZLQDRNKk2fslVdW8ZEOKxXEIPLsH1
EIEZVCBIG9U5kaPQ41Xy5lil1vAwaXmyI/DumQ4Uyr5qA+soJlU53l+IW+aZ1IXIlB3RKDNc+lho
VmXs5JiXBgeGyKDxS4swMI8tFH6d4wx3spmjzmhsfPZV4kBqQn+ZtiQqlxQbVvdfzEsD3t/oTvp0
FtE3gypbNP+286MwNrKB6y/UKThBpgEcDEqWNRhNTFICw089nmYHukupQ+dg9CTxDzXDatAp5kke
3LYb7/X1kcLogmZCLApF2/VUwzRo4WAE6nhSjE9gqHhOYeH+kJvTRvRxYxlJ7hZbjNEtzO2X29d0
MrI1oTWeKqbK4BdxOztnMBhstvJZiaqNCGG5cC5fbJ2BMuYWF0AoXrM8KO+ObxnIXSOGeDoxC/I8
0KAvJSRa8i3S4VsfRdmL0QmEeq9TgdGOa4mu1nRqGiZThw9hCEw6d1tYaP9+LHhJFd8bW11+nQ3W
HQmD6WTNIY7gyUXtO3LwoqXZn1z/WTfPvVQ+F+VDJG3s3a3V5L1a5uMX8Nl6EFGWZL0XSTudQvMY
WdIxT1wTQMn9831zLd8ZWZ2zOS+YQpSr6UTh72DpkZsO01P3HIS7WdratxtOj2AB/6OUAnvImh1t
ZITMsZJ6PmkxkMvou9aoniz/a2kb79WN4ImZeB4Q2PcB39D1v/TD2sLDc7ObT1INusk62N/kltEh
vyA8hGh3l6cbT/51/x9q2fcWV9dkMqgJ8/9YtLp5b+vFp+7DDNGSRykDhcyxeEZ4/iEfXbX/nyzT
DqBmTh7D6bv81jipR9MMhvlknEWe7erykJGf7ylYmsnP+iP4n2b+lP1tpX7pbzEQBsSYGdmrRwlm
4GGqFGR84phCXyTtkjL5+2uZUR1KvoyHE2OuGz7KFCeRpRQyTXRtZ0glwRsyq1HdNlzO0a6ZopPW
MJ6uyxsn4oaXMgDBU0fwBv57jUtQ6N0pk1bLJ6vvPvTFQ54dG/vfRO++3z951+/Om7IUE1CLp0JO
fLlxAJrqqY4D5QQVYdM+O2XvZiUaof6k9l6uaDur+XXf4o1zwQSfpsFTj7syA7HOEmc9bZXEVE6Q
4Ohz5saN4qnxnyGFKiV/MrvHpB+OcF9+2LC7fMrlu7BMDgLWp5a0MJGtfFQzOpvo11BO+bNkP8y6
QlkNTvjpPyh/mftq88+Vme8U669jiMUsTxGwD0rs6wJ7nHYcm85WTnHDhH/ylEg/WlQZo3MkbeQx
1xnGpaXVM9uXaqvEo8VetrHb/ZSDV1X+mleJHz4KCNA2lnO5vq6XkwYzDExkh/Iqa5J7q4Vcle9q
pt18dri0Gc0XBvpnsQLZmoBx5FfAjXff7K1vZL1oM9EA0gmOL/01cqC4MfRcPdkWk0zOPmw/WOj5
Ca+LfkryxoLeclVclA7aQlMOFcHyOL4LJWo5SubYLtRTBpZ1GPyocdE+hqppl1VuVL1IfeKmaHvc
/8brs79MuS7kEJQ3NG7TS6tlG5rTHKfqqZJfQHB1SbPLp9egGzae9htriZ3l8xZ0PtHSpZ1KpFpU
mbV6GsvGs4ufIUJJcVSCoUFdzjEe4YK//2FXOivkMRcWV7uX5mM/G1bD7hWJm6TwkRdu3n+jPS5p
XjVWh17y9cZBtMxyydddKXQAjfsFf23H/xqjehLOoc3coUJMAjdrIuuQB+YhVS3P0EC7b4G2bnoA
WC2ui4W/C6+7XKMiztTO7Cr1VEr7WCSuGtd+vgfqqVQQyFWusBhu3aJMvFFmhjaAqIFMh6sSgMOl
1XBSSnrTPX4XGr8QT/FGJ9rJml+SGMi/iNghNq7dzoI3N3Me7m/S8m+vzjVPAt5OkRvo8HpoTDHq
Ye7qTiU+sg34IJpiP4s02d+3cuPdQYeGWAGqGQgSnNW7M9TVbGehwBPi/LMY51M1a14Rdb5k5gwE
y2ynRk2r2biMb63swr1JYg2Qie1c7acZ1kMtUe86Ff1/MMANWJgk1HFdbfQn20UJWPvdSKp//2tv
ml3IQ96OGX3/VYAb9pVaNrVEFRG0O3LmjTT5o5m59ng0lW9lUn4xpb0aPcPq9ddBEpyR7yyvXtsC
cHJiJYFxKsaqZup1IHJpkUa5/4G3tpNngPl4pGcQ7Fstq5ZGWh6L0DjFgj5awrhq+2eqjhKMzUHf
74aPVWwd7pu8dTRpWi8kTWAPmatYxdfybNDr4ciegsaVd+30WYXer4oPQ/FFTq39MCeushFDXJ8N
4niCuaWottD6rRZzYvZXgmB+PqVqrO26LjKPjWTVx/tfdssKHWVCo4VT6+oETqE+a0VYzid1JqCd
IvRqoMv9W9UL4hGeUbJXSoQgp9eRXy3gpE6qaj6Z0pzt7QjmFXvUoo3b5Potu7Sycvwic0xa1iQG
PSKmzxaiLTt06FroUm3p6Ah92Fi7G/Z4N8n+6fUyNLWGvY3OrKYiSZSTiDXzR2E4017pbcIDQ4S1
CzZgS3D7Oj8mjn0jkPu/Ee3qIlt0yWryEIIumt3Al0UbMnkFXZZUVG2/ccyWY3R5N8NVjAg0eCiV
Y7Yu6ob5CN4LQa1TncmuNQVuOE48SZ+M4PdsP2nxxhG7XsxLc6tTPVbSkDkgPAEqxZ6RTh4HzkO3
t/77iuuloeV6eRdnqdSP9TaQLUAoxX9I+D6HUTy7neqqVuhK1pMkGQtDZ3fWxfcBZZj7522JOq5W
dalqMm9OqrWmr7Ds0nQS4txTxiDtryk4mt/L9HcCN9d9O9fnGvz/Mlax0AXDjbr6yrSJwkpCYO40
18G/GchzHjqRbbxw1/6IEWa+6GiSr1J2u1xKBZmz0S4y++SkWeQBz+Ob6BgBum+H/+V73plaRXNm
lttmCf0KTSA7dy29zHfRCOXn/7Bq76ysnHAI5rgvJj7IFtm+bWe0+LZ4hW45wPs1W20MbMpN3gds
TGb5uVTmXkY/r7NebTOFjST+cv+Dbp2qd9bWRf2FBKMwBcumGGmzdzrR+cHcfp6c4Dmpp3nDH97+
ubV3U8IgaYJ1bimgXzqEPjd11GuVfZqm3FchuxJt89I4yk6ObX/uH522OyDMdtTVzpMfkyl1o045
KEX3w4nFt/JT0lu/nUS42nzQFJIfCv5hopwzzXQn4VsQ/eAFhwlIfaG7fdITkn66v2DX27P4sUoB
hsCCF3H1hsx1BK0vmBgIycYZBBxvu+q3o6+LY67bW3fsjSqaja4wx5QKMsX/9dy6PqYlytWJRvD9
T+w8MIqaFWiGSG5Yw0EYdZMnxvaPJn0IM9XtMumvJ8OZ11s4GAlqCDXAOF5uWCMtwFGp1E49pH4+
nS7N1WN5C+FxI3wCN21ji9hhISlexTJBJUlMv0TmqdJKN29QYtyR81lfEcerX4dzHtYb1+y131P8
h0PJhs4A1tq3IZJ3l7xTMLcRiBqgQw8Dt2RX/5QZRSc5+S5VTr8R9l4PpQKuJbVg/Jz+Gau4ujb0
LoFGJjJBDiXqrspn+nNqfgC+QX7rqP8CgYrRYbUZV+3TYyY4F22bHIzy9yiio6aWGowJaf2oK/30
ONXGv/dd+gasAOwvMgBEXmDgiCcvN9nuFEZjRGidAlt5GiTzuW7FZ0ap3cL5qpIGIRTrm033IJp0
Dx1kpj8b2mOj2DulP6tbGNC3uPXyjlh+zTKCB4516fVf/ppBGgdHCJrF6teRwMJmJvq7A0etxxCX
0f0b/acMnvPB6h7ur8LVwYYwDHAF683rClfE6t7tzERtYNBxTnOf76bwG3q7nlR8sOZXWEbvm1q2
++ILF1OUi+GAp6NLN/XyCwEn61ketw64CXPXFJ+h/3YltFlT+JCKb/qn+9auXH1lbfUIa0oflNyn
zik3/7RT4zI5xfTv90Us8L6hq9ceQ+igMb62zKjiSZefpdTmJKVOKE6pObkVD6Ma/nC6LTaeW1ao
R9HkB6VII3S1T3LcoTgtxYKguoYlwlfyf7Vs40RcBUcUoBYUMhxxhEbkPpdfooJBNuUykE6GmTX+
YBSSqw1qdry/Xte3nsoML5UN5Q3ZxgD4pRmA8rWUa7J0kuvnmJbdZBhuk/xA2bFvc1cXvloCxlA2
tuna0clEbI47aRqg2jWVKpItUmSUWnBmCtHt519O27h996+lfEPqY8PWtadTxadyiJMDq2XPLr+w
ivs4kfI5PA/57zFSXu3uRU46H2QGVFi6P2zJ/l0xQPNUUdajmQbgBGzt+r3s6rCpZxQ2zjpnKmt+
dl4in9EsAZDP4Pv83Br/DRB6dd0nkPPorYEkltonqGsO0dJs+IZGglXCbOqkXlBTi9/ie7ix+EBg
KBMsbzpZ0+owztNsCicaorMtnpMyoMxioCn9uxTf0OLaCImv2PpYDOqE+BVTnrjxehQCRO8wCDi3
z3n/Oc6/i+HLPD1PRu8Ks9kNymE2flWSGxHFMpyY/5fXZxUqM/2fvtRgLpllV4Mxvl2wtsEWOu/6
hBFT4PcLjSG3nL5yDBn55WnKtPisREDnmpz6azoKZ+OVvyI4ZgVwcQ4z9XLghuuK6TwJyoUMqZ8N
NXCZp/ZTOTkuuUgJD1MgfWiL6tiVsm/9I8bCJR9XQ1rKYK6ygAZQ+g+zcZ5ElDqVuynet2/AvhF6
DsPPoq1zuVxcl68C2LKFcPtNvF5d40pA8AgrnOTk3IVek3/Wi3pfLeTL5r+dOjyIDG2GjQvohjOC
xSKdoX1BV2+Ncw1zVUlny07OtfMY1q9K9yEKHtvmGYDmxj1wHcfSPVj+MAGIPhuP3+VFEAZZBUGm
yM9h0e+B0LlRMrk1XzqohlsG9ZlUFDcUfjJ9VUT+Uo39X38sa8sgLI0MEHwgii9/QRclVjmIyjhJ
kuNF07SD+CWlaqGo6cHeaEFfLyyUh0vXBEz9El2uAqrAnJJatSPej9xo91Emhe40GuqzKBRQ/Xqj
n/Vuk837tlEI1qAupwF9pbqYhnMW2Yl0ikoF7m49HGwvdwJlN6egQOWpabwWaPvX+4/Y9Q0PqoWK
HS1pjvPVCVMKs1dKdZSoI9j17OVlZJio9kKYww1fNMJtJuHQg4vkRt4B4Mi2BOZuuNYbbzN9/oXG
Dvb/y42lypHpyjDzC0QQFu6YMqEPCCx8zikwe33OQe3TLPclqBDdPEvgcTHrB8Iv9WC0kOvcX4/r
8MQGu4TUAdIKNLPWoT46yWjc2nJ6DuVR2eWSOnrYpLFcdlsdrBumKL0xKvUm4muv8f/5QJ20Dp3k
3Iya5icLLGusGXuoxmmLb+qaS4FvgnUE0B1cx1yqi/O9y5cKCXxW1MXZuUTsqWW+wK4ayAJrr38y
iVW4N9TxC+f4mUukn/y8th7aNDuUzd4yCreux/2UVf82TJCpG2ftOl9YCOyJLSBRAhl0teKK1qdh
2GbZWRYOOo889cqhnzJflGCifyh151nGXkNmqD201lOaSX+945Ao2ctoEnIN3C+rw87tqrdqYWVn
IT/quc6ZS/1sq8FwdbgBG8O9B5+BvQh4voWS79Y/0Dvog1CqIK7RH0Nd9brmowNFQWec6WPu7/vw
dWC6srb6JEOXui6YguI82/3RrgZXFsdy9L/E0OdBZmCcVG0rUnwjcrl4/habEHaQDi3HxlrZJBxr
emesi3MDc4EbKn2xi9X8IzNHP2t9avY8VtFT3Eew83bZ5GtTEz8yDAz5puwUfili6WeYS1vdz1vr
Ti0WlhT4iYD4rN6toNemduqn4kz/BS+KLAYG294C/xr/CIe02s36NsOaymFaLwVdAzj5KLsQpK+M
1nZsNkNjFud8QE3BaHT1GOjMDVZDFlAQaYIHOwh4vSRJ8s0kE08ItH4vFKs6DlVr/9lwhmXhr34N
vwItY+TlgKxcHv1Shu3WqvTiPM7FQ6WYbvCxnkq/6RvUqSM3MR87BwkQH5mX+5Zvrv2SqDDEL6NT
sbrYnWhi2nwOyrPctV+abop3omI0WTVm/RDnsgXh3Zz/e9/m1Z26gPq5uZfXm+LQ+vo2JCBQ0jwX
54hCH8j4GGGuspO8Glj+7r6pqxB4MUW/EFQVQRjZwOW6mvPUEPQo5dkSPzT1i+l8uf/vL16y2jfm
CBaoNDkYLY3lU99dGYOCAEXqaOXZcM6WfSx6v028sfk0fZYMH6Xe+9ZubNaFNfPSWqTO5pCmVnnW
088GwsHGx/BnkL2i3HLfzlW8QSK5ZAyw1f/f/17aqVAqSQx7KqHn9idoB4c/Fa+8HHyG3sxLxsq/
b+7GJl2YWzm/7UgTgQvmZiTL4tduq4l7a5PAKwEgYOySwGFV+HQk284jip7nVK1dqXk1p8dE/BHV
Uak8EwHCnlnyv/8iVAtg02L8A66rlUWVIg2DC2yUnT+FUrDTUS35/7OwrOk7x2tCGeIZGwtMJki7
LAngLpkoI963sjjU2r3pkJkQuvIgUmO4tGLG6eQkUVGdA3MfQkmbflSz3B2tDezjLQd4b2a1XD2U
NkXTLGaQMWzzx1B9uP8dtwwAQwf7C0ECKoKLw79brbE1p5IItjrbduMp2Uu+HbzdeE8WWnkELkkL
ACGszmaK1JVB4aE+W90jvOCd7prHwU+I2TRrL0cfFPUBTexxNz44zZco1HfokCfu4NWdbyh7qq3Z
1iztjc27+EXrY5XHVdaMVn0epfZBTuTFQdw8/NPLW0XJG/cSYdkSPDE4ugxtXC5vnHUtLI4WLNDD
5Mn9H9N+iggflDiAZf3j/a1c/q2VSzIXQhZEXwFaorU6wiibaVVmZXvu4Jf0KO0gYdvE6UMa0/j8
e1O4DJKRzPnTw1g9HoPZU8oPm/Y8D4qnoyYak+dNh/tGbuwSU6BL4EOrjiO2ck3sTvZste05gysy
yRhET5KfVjE9VkO58dZfZ3FLgcpZGPcpDlC2WoV/8dBwK8EhfUZT4klpDpOFa+qfNeuzlZhepsf7
BFZMIekPjWQewnSL2vD6WxntoxjKEAVILOilLv1Eh6kRmu6qOfNDANH9TtVXIfkjYp731/TaR0hT
gNO9saHhkCt/hEM7ilHDa86KBJF0XsBPqR6kYqvgcv1MAqfhgyi2LCqUa+67Fp5lNe/n9pzrsTso
r0V8RIx70mB3nnKv0o/3v+qGOQoOKK0AguXPunkytprWDonWEjaZX6VuD7Kmbzy5e629uZK3+ic3
8hM4cf6fuXV9RYEpES7uqT2b+X9T3CNN/VRX3xXEhoQfRfYxFrrbxr/uf+ONnUN5643ChkIDgxSX
HiKStM5qNNDOEcJbev+0JLOi3HCP6+tqIaDgqFFRoTi6jj+VNCvLqRDtOS2ZxWRyeaCCInJAph+F
VW7cVzd8fiH9RvCHVij54+p8tz2FIjsauvMU579mhvdjsBn1rCB5uRXL31g8EGQLuIs+Nt+2/JR3
r5wyyHHZanJ3bvUv/4e089htHFq26BcRYA5TUtFJUrvzhOjInDO//i168K5FESL6XqAHRhtw8aQ6
dap27W15xc/Rir733r/XDnmjUZMnE8UzkozIzEyj6ejDh0Vz6sJnNzxpivdaaltBeNDLv3pHs7RH
Yt+SDuGITqmSfUi9w/1NctslOX0BvWVQgdGsCW/B9UBH0YV1sMmak2XGUK/ZnajYvvcoZztXO4/j
ZoxTB4WKwYd28Fzz0s2tpzUM0cJpvPqGaZO9m2xZztxh7NuGw09CpH5qlPjJRH22gn8QIa5vo7hG
Cr60vNTkeLJSQeX8z7x31shVB7KuOcnDwR/+pLlv59luZWonF3x9vTK174zMIr42hUXUjPrmFHeP
rQEaRnJ6jfZb8YPS72PvWOpfgtf7NqfVujEJQIo9RfH+JnLKZOS6E5i/2LaBo6AfhPxI+sXV1pKY
i3agc4O5hzc/sKzrFRt1y09iXWlOQWj96BB5MX3hZxJ+GdS1nv2Fi5ZZ1NEgh+qGPTpPV41tKI1i
jikrzJ6C6Llu0m1BZyeJy00XG9tupPjTdLbUutBM9J/EtFpRZ76NeK+/YLaOQtWXeoDM0iluy3Mo
1580f20+F/fju0HO5rMJTatLKXqfYH7dVpJvW+2Tqv+P45g+4t0xU1w/yLxGxX3K6aaVtka3Nozb
tOvkTeDlAX0P1oi+y2sTTReICHpZkzdRP8bFc+DRruoEvpPXD6RsjlqsP6SBowJvBvL8Epnak6d7
ttZXRzGnsKK2tioMtobIitmtvIxun67X3za7PeKC+7AzGX6xRaSY58RFv0jRJ9og7F4/D6W8EmMs
7lxAOzyREPeC+GzaV+/m26+iplIErz019QdxoDJpBc9uMJXI5eex/5CSsBnH/DkRq32piQf0ztfa
KJeOKVcL6BTgmdxnsyBRh4hh0OWxOwldaSMFWsmdrZS/1DXq4qXtO3HXw58Mbhix5uuRphXty5El
dVxgPIvyY/5zLAb7vmtbuiQQZ6GXli7viVTj2oYC0XApG2F/KsZiG4pPhrzt63Pfu5u8366pgC3t
Fbp76B4haiOnOTvyidUIrqwn/UmIWqfzw71Gmw1OpqjTxzY07ALKRnHY3B/hUiz13ujMCZQCdZA4
iXqixD9+tDMMitpf9exIwHjf0G2Z+Q3FA4v/BOcAtTRbr66F3jLTsWRknjMplqZmeWjE+iNdcBs3
+qmm39LaLoLqFNDBgqTcXpe+5cGPTGi/64G5H2FU0Mt020uxkyvurkBxoHmtC5inxWR//2Nv0V58
LJB0MpwTiwzQ/uuFlzTfh/SatUjEQ5Nt9K9Ivnj91hpiJ4l/1tvkV0Ar2x8IJHr3l1/Y7cpTb/r7
szv1yv7MbUJI11dU/dkLoXwsDOHV7LO1KGzavDc2aJQVcVHkQOcZD6MMpFgriv409v4GxaHvpvKi
a/Vzkp380bQrYNtZ8xfU29YYtbUJnjbz3DgMjVPFAIwX7/PrCY4brVEVtxtOcWN1jmwOBxFFJBrC
FPejELQ/RQU6AK8W9kEhF1tfRMytMcJNP0rdyjwsnHGNNnkWnCwZNZXJn73zmK1AQFwnIV+iit+K
7I9oNWdUwJxOAMD+XbTWcI4Lfgu4CWUSEow8BOevF9jINLWr2+EkG7kjef1Bzbet0Tm9H9ujD0uR
9wC2Ysh/JOqXsrBO5Y/Gcx/icI11YXGP06sI1yiJb4Y+uzfNtDJjrxqHU52eQngsGt+WlUej3ZvG
dqh3rWHtc7r6oQM8Tq05YrATIYqS/qSat7Lbl24tekAo3FE7gdpdnLm+Fh1NrxGH4VRlj03uhH/y
jdXaI8iXF7ndGs+j+dXwVjrFF43Sj0S2D4QZqM7ZGXOFcYChJRlPOTJLPUpgfgNxNbTrI6k90C0m
KQfZjrzRzlEydA1r9Yl+e1WCo6QmD/4G3hhC6OutpwdZXxqaMp6K8AskQ0/VD6bosQitwim6Ah7m
3BFEB4ktUK+lcPCaypa8322a/vajn/c93q3DgTGFjBIURKwDnS/Xn2IqA5Ivsjiemh48k16MRxqE
/5m+hCIhMD46M2nm5jqdXTZ+22lKWZfiSQs9JzNkmw7yv3H78d+HQi8RMwp8ipt0OvDvDrQZotSj
CYV4QgL2sZONwFYScyUrsJBdoa+M9zPvEYDR1nzHCiXoEpoOxJPfPLg9Kr0PgfBchy+xW9kjMZWC
1KWvrvXdLK3Sm6457oPy25zkU85D+KxdrKLgMtgw3URbtKzXgAxL2xIuJbpJgWNPLDDXE+hHhhbj
M8RTxt8vI3cPsuEV6bwfuR9s/32t3pua7YjRSmOxjjXxJKnjth2eYf10/jcLszNmojSmFIWKBXEA
dVFktqXEK1H3rUvn4fuGISTLzJ6bhbx+GMhGqSXiVKWM0KEQEXGVxn8eCA97lQcpLAwUReelUMOv
Wgkr8smDT7Qu9zGCXPen6nYY/GmuZPJCVNmAzFyvu1UJQhVWsXISkdEM43LbgWlPKGHfN3O7vQg6
eJtMtRyc/fy91pckurJ6VE8DoquReKzHwB61hyBaK4MuGOJwglGeOiaJ4GcXnCEkcttFknpK62IX
6sE5d82/SgXutU6+3B/T7cGE3ZCSK5C2CVQ7LzXw1EkT6H6NE5eK7YvfczzbfQu3HckTbgv8Frl3
CieQYF6vTj2oWjrWmXkyFKdPnupiuFSuhBvtLLsKmxTAqvBDC7oKkOizBe/1ygfczibVUFwC0Nzp
xM7T1wHA/35UA+vkV89NI8JK+6yXaDwEK1ilFTvzbqt+aL3Kb33rJPih4wah3YJLkq1jG/+8P6O3
gd80IHRkmE1qUfNArB9EuRzayDrl1vMgP/Cmtl14tZr0h+RJR1qwPty3d9vhMm2P6a0KoBQ8uzFb
wUzX0oiWcuGk+bWKFNShkh7ErDuXpkhbUuvQ+g1DBl1Sz9Z4GWPfroTfeadw59MvDdwnWImAFiaA
qvok90hDLMXu2UWpwFM3VXr8s5EJm1H4ETXKoRSKbeBC0NsBhViFgd2sLYboSphk56iDUHO53sOm
1qGx7BUTaeyrNUDEK3hlvWkN4W+HiN/96V62NfkYonoWWL62VZdNmfhmp780pjY8BFX1yaxQnSiL
0tiFmhLv7pubnMnVg2ZqKobNCZwdIR2B7LW5MkfvqC41WBXbTd5ATanv27J9VXX3s95Ga9ZucgVT
b8yEJ6UqAQJHnLk2L8/VuqJP+qUxvurGl7bwHlELqVHZTtHQxZM4arM2obcjxKYKkT9vFpRB5+1g
yHtnZBJouizbEVKsoj4TfO3L1i3sJB40R7MAqN+f1NsjM42TUzOB08mYz/1qF6VS3kS1+VKU8MFh
85AZerXPPFE6UKh8VBo3fPIjod5HWfot47XsQISCdqU/6q+ZVSAvUp0pfLsnV0fQu2hXCSpuLs1J
RpG7ZVp3mHXm9V+jQ7Wb/m/zJRRQ904gxfCahEa55HVlKqZQ6HqDYQjyP0I/3AcNjdcbLBGkFjEd
D0bHZ8b7eaz3kNe1KDPVn4DT2sGr8nc4kg5T0VO9b/rmcmOIE/MHbzO6fegJvLZclZbqt00OmWMY
dzuppOmBjgFzJYi6BTdihlcg8ROBNdM5Cz80y8vdMlatF0Ms9e+D1+D7JV+1vhryWP0s6gSnOXSe
9XWkR7KwGzeIPFvA1+S7fujojW0C34gP/pi1+6Q0uzU+2KVpgIgZqTY4ZynhTL9//67wKjFpJorw
cvTGJzjUM9uXh25lspemAVnsCdMIeIt89mwa9IxOyEp23RdQBfnjSHRs2VIZUSRGk8jWRz3bR8Zg
btWo014kBchaqueeU3dJsxXM0NjmjRwj2hWtsQ/d+BwwRBMr3pSYmhhDZh6uKvo8EsMoOSWyHF/U
wJf2nhvXF9eTKscP6JMAVQyLlFkMYLrpzby/C28O2pt5VHMmvRJgYPPp95tAbHIfCLORWJu0FYNt
NLoB+bjin5E3Ot7GJJLTKGnJUAxfr/RQBDFkFKZ/hmS4+x0nBNxtIJWHoYpFoLd+8+P+0G5fkxic
JndCOk7vutlNHOmp1sSBF5z16pfaf+zQ6oLiaRd8ymWI//1i5wqOoK4xYdzckEhn4bLYZABI8bCz
neb5CAIUkRmcU0VFrLGQvV051uo20qvcDoZ0TXXuJt6Y2ZvdyB3KBDnvWkZpPBbdB/RtInCrGulF
J4Gc//6cTk7pyl1y7U+BBnEdrTSo+F2voSChHtLQ1XRONBI5KfpKYUuHrKr9hEbrZ4T+9EoAsDCb
xFIwDk6cm9O2uTYoN6oqFE0cn5XgSRrRXBvPn4Zqrdd8aatcmZmdQqmoVKiikxj6Um8PlNtIvUfJ
C/ZZtM0814kp4jWKecglc+X9eXP8mdD345vG/879Qe0e90YkRGcRdUCtfwzjU9FDonKmbmFDjamj
HvvvS/je4uze6YSoVjkV8bkcXgSr3KAG4z0L+a5ELPC+pYW1IwuKFCBpYINX3GxSDQEZDzmQk7OK
EPLYBvsk+Kwk3csor+nCLKwf3h1WqamHnOBm3llqlqFVj3KUnYfMgLZCc5jHoHfgaA+TEIpqJ81q
WwtBst8f4m26EzjwJND31rVLwDJbv67MArkzRrq1q/p70TvDaFekeq2d7G/r5CjFhV2KeymID/oq
kcrt/F7bnq2kFdcQQYgStvtXH4aYOD0kDfqKX1bGeIN+eBsjEmCkY6gyzSkO0zCrzTAqsrMgnSs0
VLPK2/fuU2g9on9Bto72xrMm/Lpv9datTYP7f6NvK/7uYCTTi7Vuquws1cJGiCwOh+ok5VESIRce
SwdRlm/3Ld4exWuLM8dd+n3oiSPDbKuLJ8YbaXxOq10RbILuBTkHwKv7+wZv7l6CESrrbNkpcUun
7PXZr5M8bbmYs3Mp6k4rCRvPlA9JusIDfZvimGIe1g7FC3IcoIOuzbhen/Jm9Iuz4KLKRKq43XSo
w9iKUinbuuD/qj4SN1mPjkys9MkX8M2JU3lGfrw/3oX9SkWILkyald4i++sPSQc34OrU8nOgdjwa
JumWB7CzMGWudVwuzCxPVOpv8AdSZ5xjvrKcQhe5mvycNYOdiv0ZbXY7BIp7f0DTzF3fhtxKZNzJ
uREcU3C7HpClJpE2tklxNtO43RW+CF9fM64Joi3sSxo1KGpB30GiaG6l8sciKoOhOFP222lu90Cv
5SV8FILhmySYP4Z43BfeyllY8mtXRqePenf8/M4bmsysivMgZMco/FyUpErKh0Ro7bTsbUNrACIe
+9xJBeGTVwbn+zO7tIA0p0wiLZSvEIu4Nt/KRu8nrVSc3VpDLbl22rbZ1kK2+S/MTA998qWUFube
2x1JrFi5Wpx9gYJYoRbI5Zq7Idd/37ez4MwABf7HzsxTm36gddSLi7NmHOWipJvro5TCXPmUxSca
y1bgMdNfm29Lc+L3mDpVwPfP1s5rmiTytbI891VaX9Qs1D83WWQ51HYgSM/kfBtK4b+LghKiUfXm
tNEZcct/YMTk3wo1Kc9a6B+Qxk2p+mnSLxJukfIBegmC/GZM90K8RuGzMLnQHlL8AuBBfWpecZUo
8Zo5bf3nUcsQhTA/tqifbvo0umh0twS1aTiWQL3q/pLenv0pYyxjlKZnHvKz4CaiiJvEQlWdB6Ok
4izF/udK18PLfSsLgc2k+UJwo/FEJp84uyPSIhGFIFEZXDJEh8of9AetsIKNgog5veRi9SEruv5z
KDTmptAbYRfxCDusfMR0811vKD6CJAWiBVChUi65Po16ZNZRLFnVWSkL2UbIjcRPaf2QYFU7jgPI
MKOdGmBdLXGyuMm2aFZbpATDf25YmfIYpMh40pGwB/Jy/R1ZBWMnL/fq3PAc3lJ8rw9jmBQr1/LS
yr63MosDWrOkkhGQ4YKJq9sSv8MaMlT19v6k3h7SaSxcvBMLPw2OMysurV1VkDCnUlM8KrUbwkWg
/wplf+95nub4erMCkbh1qRjkiGISECbn5Xry5CJIFMHCoCYOCLX50i9ZchEj98o1ocHbe57HoU6F
aGqmnWrG15ZIsxk0hZT1uSp/t/1npflRJJ9Kd8WnLkzglZXZUzQl/dgrRVafyR9B1Ax3te2juwRd
DnxkqRqBuE6NtY7r+d4gHKFSOBXcEdeAXWE2tKGkh8JqtPIM7qBz8rwoydL66sqj8CZkm5uZjU2u
83TsCxOMqonQoEw3PyJf3R+3pQe1uhj+n2GojoDIs3/cI3O7s2t37PI+Jl9Zni39cxfu6+FTH36+
v+8nX/Hel7yZmOaQSJR899yheSrlwrjyqrMRfZcrlPSA4yEstwUpDqUhwHVVsxGhWvHW880ig2/G
b1C3JHMxJfevt+SAAIXruiTXg9jWfqWdfwxNfVOgaKmr1krscgOdnRubucs89mU/8aT6bMVkNHZi
qoqFXaWD+FC2kP4jTh8ND32PezioaW/oW0FOK9+pmxK2J83Q3GCPPnE7tcvlcnxwi8ownTgKaI/Q
A+S/NnlbieNB1mPgEEquV7FTjO349/5CzU8xowDBNikUkMUC9zpN6bsIkGeXp9fx2J6VoQ33AkWA
fTT4jwDsw4M7lOnaJbOwRNPJ4q4js0RdebbngzzrlCSOuzOtIfJzkNTCp2pIjKMedAh3Cm3F+c7H
COxO1TpKlAubPFdgL9PD1qEsJjvZKB/CPJccTRDkY4gxYp+kWvvO+WuYeZkofZCEnTAJ+NLrefGE
Qe0RF+nOYeNati5nj5pVVt9QvCyf0K9W7J6c1bbQs+AIEF56KCFKXkF23Z6hCSQzFT1ByXDNzbxQ
2qVKnmVydw46tXsgB/Ei0Lv5VS3zehsIfXZqAveT4SkvUt6u8UK+FaSuD/BUSMD1klPlWTlH78by
EMfIn/Tn0JOLUxm7/U6TlYEigj86BAniLlJod2kkoX2yRpSO9KRFO7Kw8m3i5d2PMA7Tl6hWZCfs
BAieYq3jfY/yhILusx116KagbYijy0vjAbGO4jHM2+gFAp3OqS3VtXmRQFOWuZqji8MHPRitXSu2
3kFo9dcyK1qnHsStQIBmd0kNG36aZivvvgX/TE0OIjYI66Yge45TSr2ojH0x6M++9bPJ5I03oM/j
f4bO/2BG8rl3Aa3IOyKxV77w/rFcOCZXpmcumlIhvNgDQkuprL1okfta6tLX3opeqvYhErpwxXHe
BKDTdqcAO7XyUReFI/N6u1c57Cm9GPdnKQxRR1A3IbRwQPycWFbsTKgdpc6OQg6YwFN394d6U7SZ
257tczVtG6M00v7cGgMqBwWdBaO8aeN9I/xIXMORLXczpDQMq1W074KdIZoOmE8lXkOILU362/MC
PjOg8fPYyQrFsUU4mfUOG5sOK5GLuEV6YKj+Undfuf1vYwyYlPC4tJZzyKGUu55xY7AqpWpHDlgo
UIFyNemglVb57/sIoqApSaLwgAHsf23FVPzEMkOzP+uJdml9xJhUmm5+qxa95p9W1nFh+ijFqGDf
8Ff4zun3766SzPBqyA714RzUxSHwNbs0PxfDUaWzYOgEW7LGB62yTilaJj7VR8Y6WL6dGYfK+JWC
XE3LeH//k+bBML6blyKvfjCZZMbmczz0pavlRTCePVfledj0Fbxrcf0QDFzE903dLiemMDINnst7
/jy1kBVS0jEZz9GkChMQfW/dTEk3960sBB1cRbgjmu1B+vIKn81xq6WCF5TSOfLaehvHQX3MRTWz
c1Pt9t0gyJeB8i20gp638wrF2OidamzgZzM3Wju2KDe7xlNkZenO85Piuc5iaW+IneH4ZYOKjS81
ysWCCm4l4nzTLb2+TshU4Fo0MqHAxOftwm0eo3xuhsp58JINKQN16yP/+1dtbD3faYZdDk5oo3VC
Z2+wgaIn/TpO566087Vs3sKemHqIKTYhBgNN/fT7d7t0bDLR06VUOdeEomn+GQmk0lqDe9xGVW90
wxMkkIUCTHFtBDqq1q/CRDmX0ScoWnbhUG3jDgkYfy1OmQ7wfGLpiub9NeFLQEZdWwoUyK5rPVPO
8TddOBjbYj+E+7Tckf4RHsbM6Q6aZCdrxH4Lu52UHXSCQB1BG8wJhMIuYDmDUTuXmv4wFIPqaFpk
be9v9oWVwmNNej0TqgFd3uuhKXIXqH1UmudaasuNEdWxPZTl01gHa4p8i5ZwFtSV4Dsg5ru2pMpt
LPeebJ5DTQg2mhHUG7VRk42V0dN+f1ALM0dzmQgCGGoUOkdmbl9UqjrxQ8M8C4WKZjTZJ/R1+jUt
g8UBTV4PliEQR3MrhlApdd4L5jmplPLYEq8F+Nsm/FJDQny5P6IbW0SIE5syZWJe/GTiryfPELw8
zoPYOleymF0i18uUnSCbPYeaPpw1QcOb/udp04H4B0UxdYGAZrg2F9DpYuaGIRAVx7YFwbXlfjeU
DjGufdckthKN56HYqU1Lw1Nhe6W757+2rYDcjbeCtrxZSz5lkjB9o5MABTlbSwl51qBqY+8yZDQ/
j1X5Nxq9NULXt5fG1Qmn8CByDOj6AsoFwff1gI26yRKagfzLEHzhTB419SR8RS81rSBOicedoh61
6GPuv6Te4MjlsyeLj73ulKa1EqjdODU+BNAxE080DO5xttCilFRViFu71Gp48IMYfHtZ5/STGakd
BcrKQVmwRvKFfzw+qEfO+x0EVxJiOmzDS9GONlscOFO7EdHIjLf39++iIYieifxwxaBjrucX75VH
TemGF9MUHsexO1jJ+DM0I8fw1tptbyB5bF4w4hMYR4EIhNfVtS0tiVWTzrTwEoT+uc+/JeNebF+b
eN/2PzWCE1G3QwnKc0DdI4kScGrkhe0SRcTwjy7E5/sjv2E2fPsciIJJ4pFpJXi5/pw0aaShEtvo
MhBw7IMqTBXbsrrczjv/wUKE+EPfo7AnW6QqQymjYU+L/GPXat0jU+k7nlatdg/eXGg4YAmk5NTT
MxGlTe7m3f1MpxCCYL0aXdwu/oikzSkym+0gtrb8MSsVR8n2KbVEIpbWFH0YIkc7XgvNb19DExkN
SRGRQgP1vrlqKlSqsV/DiH/J9EeeTS9hdCmiva8eM+NYyWxDgUK/GK08wm4dKfnhKStCUx9gxbdi
3buRQ//hmbzkowsxmx1M/Kb538ZfA4YsOK1JZJPcOrAprodZBNn6nlhqgLQugWT2TpGKPHVaU9is
bK3JGcy8FuLYeEYKCpMg+8xZ5KGhuprZxRdXTlC425UaOVu/PqbaXhFSyBsGJ25pM896W6qDTWk+
tvFvcF6bEkSMKjwnbrRyzm+Knex28lvc8lAT8JM6G7nua7nm1sDvYj9+tVzz2GblL63baan1q8hb
Z3BdWxhQ+f6DWE0dDbv7U7I08QSEE+vfVIec96AIQpfqbeYnl7QHgSj1w7DTPFjY7ltZ8GY0dU/4
GBQ9SFzNjnQYqmknJXVySdrYUYrgOIwfxyR8FZL/ajwADuj8BHpHtuj6oLYUrFpf1ZnONEPi7Vh7
/comWjoQ5L3oUaeCwlhmYVkgjZ0iB0FyKcEsO1Wn/3L7BpJGIV3r3lk68aDP6HZh8rgJ5hFgFIMI
aYo8vQx7EfaDTt9Fw6HXL27woZHPwvCxEP/9tMPBA3KB4QEQmdPkGYo5JgnA3EvUyhpCK61gW4Jy
FOVP9zfETRaRU45cHFc25MmSPN8QuZV5Q6aG6UVVPtZHSKFFkljWp7p5CssPpVysDGvh3F+Zm4Vn
bhkaYzyk6UXUMlriB6XdNHn9Jxh6xENbq3xQTG9NtXthz2OThzd5f3Sg5qrdeltJrjRiM5T+jE28
09Tc0cZL8M8gTDwIzN4q54pgAeL7uVNz3URQ4yq9eIFTh9ZOQlH3E40nKS9Xkefk/ZV746if+VDM
8Q++bQre5qzC4KZmCMl2kl3CePSelEANtm4dtWe5SvuNOJrVvvPEflN7lI7KXFZ3RSnLjiHo8CN7
Ub9TSZg6mYbIQyko1Q7CfYXuVNVy+jDXj0XfixO3rb+RO12zQz/MHsWkkg6W20Eh5KFSkOp1syvx
V7vA6odtng/RsQzz8KkqAs1uwS1/iqXRcFwmBQBchxP3/PRDhE71vkzQ2GsbKkxCUW88QfYfSKfm
DzIp1VM1ltBIG02zvz9lkwufz5hCpXWSqefhPZcSLWVuG36ZXQY1SfaKK6U7Ab0XRzNIa/ZJLO3a
0ig/WXGztu9vk8XsDeSdicSpnE+O5Nod+qOlVInKC6ih11mVnFaS9+Z47IJLr+2jMtwU4nTd5bs2
aY73R720/2miIEzGLtXmmelcMEezqMPs0pkmjRuf2yC/GJNPXrlbllzJezuzC1TWGjlDWTC7uMVO
iT6lJ1EVbMP9ak68mO3Peo0ac/ru+Wq+tzfb/zWtpx6Ii+xSBt/N9kMHVan1EMVku9g996dw4aoh
iQKCbiKz5afp8n4Xe2WIhgIhsdJLIQfqsTUDsv0mKmJdXP+5b2lxEqF3I1sDX+SNZobbJlmcJgxK
bZ+yXnNMqqN66EOT9IvU6hegQtVa9u2NiXc+kaSA6b0g5oMLdLZwgtUSeLYCDtLfSDly475tlj8C
9WMnN7YWh1svOZhatDMzJ3P9TUfAHdragVepHQkPXuMQZcvBpraeBjF+0FsUKjQwBebHf58a8hVE
/yzFVHy6XgSjGc3A1aLsktamk4/6rsqjzUjSXzC7Xe4WW7HwP9MFs7Ktl7YZHSmQxhE4ka2bbTOz
SCRfCfPsYgLOrtrE8dO/gfVLjz+G1of7I1zyT+9MzWPAJs/SspTx6FqplPhnmJWkuHs2dSB2yiiX
W7rHEamLk39lKZ1urveGZ9dyT7EhFaoMx9inr6Pe2IP0lBf5pg++xtHv+4Nc2uF0QZsTN4lE//Bs
PiMlbUa9LbOL7wZ2XpwyGjKjk2iGW9kKXrr4WSz/Ob3M8FDFpZQ9QUuRvbneOTx35FxvovwySkYF
6U9xSLUksSWlUJ0Y2dBHq9VQfI1GYe/3Y3+ofT/bFVYKD4AyQrmmB7/Hzmo2VaHWB1Nq40Pq5u1B
5p51JT/Z3J+gJX8NeQj5e6rTXFbzyNkSXfJjXBVub7X04CTJ0YxpC/QywbN7v1yDli69fDj2U5Yf
VlCSKrODNcYxWrdukl8Us9pJ3WuUfIu1o+vCJXGi4N9kP1rT2+QmkPaV5OBb58bc9aBVgVgFsGTk
1mbvkSZPrYF9nl/qMd+60SPv+9dasRw1MLeF3Lw20W8YH/T+oS8/FHFjW+cxfhy02OFJSVTcPfri
XojQeuge2jiGD/PBC+1EWKNtWJ6iKd1KHp1k+ryf11f7yrLEnu9svXbvlz1P1ZiOAiQCRics5fjB
x1vbvdwXh1rThhc5HJJ9oDTWhsKJvNJdvBhNGJweWh2m7OocfqA2hdREQp5f1NzbFtKhQnzdO6bG
Qyo44wfFGFAbeYl+3d+Xt9UljhGaIqJMrYaG/LkDJq8z1KOZ5hcxkHZggDOarL3fsZ/bpqf9KfM+
cYre/B6luyhF89f0nruuc7p85M4Svnow8KiFd8iFv5US2eYq+cGSY6F5k+o0bzQJePn1Kc8hz9fF
vskvXd59J76yHKGi3Vo1k/oo57TyK5EJkKYV1K3QZNXu/uy83ZLzrcxKkLuH42ViAL02X5tNKphp
kUNCN8IOV/QJmbLQ9JpvFlH6U1fo7gS8H1GCYXcf2raAF8dqlepYh6Gc24Ph5Y+iWnlf8rShIMqG
ap96Wc27qXoCi2iiRN9Wvnny6zffPOFl8TYgy+d9x3ooekWuiuwjeXjINATYC9cOU4K1ztsmr4r+
6LvOWKoOfCgr1+riHuZKRZAdtmP88+weqKM+MkJLzi968tdwn31zolf+EOffxtJ0qMBuLd2WzOrF
Wosbb4M5du9EUDpRLkyak9cLVcRVkRoJ2zgAUAWXg+H/TlaB0GtGZjeq2ccW2VB8qnzxxsxuP1bu
s9eZdlvmmzA8JPEn5ZuhPUWkCYHCbLKcN9DKtTfdateLy1sDoAIVfiD0ePfZOLXCVeuhyy+9Gu+U
pP3YimvsLAuJEd4VUPeSUUKZgkN3bQNGUbHty6S4SIPvREDnY4RvQaMfg+TJ9+BYMganED9n7srY
lqaX1M+ETgN/SfP2td0kU0wUK9PiUmkWAbLfuI6gKQVdX94qDnPaD/N51Lij8B6869GyuLZV9kID
eWBZXFL0hYJafc5RLDRoyRU8vHuRH/JQeJRdiP2s9LxyQKe7/sY2jp7rmYcHqaBr24U7DkVP28fF
AodH4yq3pCH6OqCm0LboheqLIdtUOhSGYVXF27QPSsccuuqYVSW8jejL2fe/6DZEZcGnaIocOOX6
+TvWxTloQycWFyWVX4HdfdDblPk3fmXagAJxejD6NUcxreV8Dqa0DUZhOGRPX8+BJre0QndZcWmr
cGv4MCfr+XHoLuRK5WJAHtOzybY7EVyH6YBKjTuujHlps9EcMuXipm4UdfYBSgMSnBIDm01vCIti
3fZjnYsW/Y+1sd7GfnQpvzM1fcq7h2ZYJ9kYSbBtt9n4ve9Dbta/Xhf/9XLpYTRKp1S6p0C3HFEd
7D5KHqtWdTzf4LoX94N26PM1SMnS2KkGIKJJuC7e0GI1UWEVkREXFzrzbTEWUeyEGSFdmeGlYcOW
N6XogD0R814PO1JjeJV50F90t91XuWxXovUnV/MDPbnb+xt4yWWRiAEbMy2oqs7JdtRCVIK+scqL
6QrbQswdsTUvcV3afUIKZmyFj1kmQKFZRM+6v7tvfMElA2qdtGmBQBG7za4eUsuZATFXCYjmY6b/
GoyVC31hHnnI06KBkjCtYnN3kcti2otjU17oXBRkCuDjsxw/e2v4joVNAVIHnM5bQoSi5fVyldWg
NGMzlpcY/LsYbwdYVVEruD9Xi0YIpcipUucDenFtpBKNIM7B211GtXQKH3Z4CqHdWjfJ4oz9x8o8
/y0Gba2rDTMWJu3OiAVHVP4W8g/T/29W5p2deTzgiUERd9gZ66PpQq7hlbYV7vNozVktVG3xy5RH
ZZibcZjzJKeQNmEXZjL7O6ZODMGB0pJpTRCaBfZgWxBBQg6Y7oms/E9ta+7vr9ryfP7H+mxrxEEa
dQViQhcY4B1FKW0Qf8T6tLXCc3nf1BQgzu6FiWWflm96CCa4x/UGSXs1cLMqrtggurhTCiHeC3IL
6SeF+biTcvizZHHSJUyedUA02/vWl7anAl8GtXruJDQTrq2DMcmkDMj+5f84O69euY1gW/8iAszh
lZy4k8QtbaUXQrIl5pz5689HnXuPZzjEEBJg2AYEqKab3dUV1lo1Vq8g4Q9JF9nTmG9YWUk8ZxYS
MJLfgv4g46/NCFJWt7Je1G4ZSrCDyu6QK/KBsQqPmtweLF94KtITMhZnS2930aQcNE043V/pCsRk
/g10JX/Lw9NpuP4NsoHkiGRWtYs86dfCfNZA3TJKcz9aic08m5aUu8gEpjbItmzUmV1K5ZMwKaeg
8g+d9lEKttLx2eDNlyd4J+5DzOVGf8rPGd2LZk/tCsJ0HBkUb44vSvXd9F8lEbb9xjdY/dIX1uYY
7eJNNoNIFhIgPK7QFBCL2tgedTeV863zvHZ15pTk/69qGWYkohARa9Zu49lq9tEyJ7uRv2SbHuK2
oMnnpIlJPVtB9G4Zz3ZioQYtpEGX4BypfXnvB2eEO+xaUvejtrF564v6z9ji7IRprqWajzGmv1vW
V998o/WmUHy7f0bXfMHccYNZDnSO6dbX32gocx7FYWzckvhfzP7ptC8deKd+OIrxR9l/jPMv9w3e
XswZbjXnzRb5PqOIFk95qHSTrPlCTlRaOmGf7WqttEsQyyBTLfEUP0VtedTi0NaAC/wpjQ8hxLmr
PtNkgMDIS3KdOfp+GOeUOhLrjYAlqhq77uQ/3VMg7kjWwk8hXEInbPHp/GbUxEnXyZPb1+Hsn1v9
YHhHSXhUko4pwhtouZtbtrA2f+GLW5bEQhuPolYANnIlr3V6NbRLeQtfeYsPnM0QYc9gY76etTgo
RmZ5kWeZhcsU+pknoJdOYpQPgy8KNjmG+r5XItDHJFKn1MzyoyzIwt5MWuVQjc0jD1lpU1nod8Hc
Mrx/pG7u5fzTgMTMWS2gomVhfEwiBnNEjI2tQ7KZIjsoeLNEs/tafFb8DWO35Zdra8vApy01v2pr
rCUFzCq0QtWocZhb4cS5+SzmnV1RCmqiwObuloZ0ur/Wm0B4YX3xGYSmn5JmMgpXEzy0vvTJc0Kj
2OpIzif06p3ACugQKts4Bg0dkeszZRIdmJ3HGs30OBWnSDt1AoSgc0pjw9i4Lau2KKTNgogS0jqL
V0KcIj0PIoFyljEyQKx0Bu/Z7J5qUTyVefQRxO9W0rT6CeH3MwpCJ0KgpnW9PKUYo9Ya4tLVIIRD
ofzXqD6UvbQvYiYp7SpD2tdj38w9jD00bPf+F7zNo+bNZeAArwhCgvSWr61nI8otacUnDFTUzfNf
QKJ3udp8DLTcHSLhuTOYFNz7r/q0pZZ286b8tjwTBiDfUd9ahF5TnqeSFvul25TisUGeRfhe1dYR
maHz/TWu+SSQAhKzNhiAgoLe9RKjoEJXoyLxFxNmEfqlqTiBWdH7pTuzcR9vLwS3Gaw8+kWzbPmy
eN21Y6eauVS6yZRMzmCUOlFGszUnbeXIUC77LfxEXkXTZ3EjhCTReY+M0g0+1m1k54Np98kR5dkx
UBzdOwzlwUxfEuHT/Y38rbJ2fROxy0EBrc+bAivgeieHhvm1Uh2SFlQyDfqACFIbCHBCsRCOyArI
dN/0CH5r3O96iPKQyphbYJmwqsUueQMtiBCWXxWvihoM+yoTP06ocZ5GRl05vdinh1QoD6UnEsWo
4muu+sFzPBoKch5JjyaB2h3CypRswRCqjQ93E3kgsQG1Z27YEaffNOynqexMJQlI6ZVqH1XBHmz6
IUd59T31qJapdLbcdvv727l2WGgNWjrKcnSklgG5BuY5NtOC/HuyQLqKEGKbSSw3uky/Jc+XHw05
WaD7dL4J/hf+RciqHHGLvHJl7dEPks/DWDuAM2fNXMoMx6aIdrpgIanT70Rm0vn+9BJM8HQY72CG
/yh6yleEXZI7BXXBOHlX9JBh6dcV5Zf7+3HrEBSQuDCskKImql2+ZbGSFnQw08pN4w/T8Oi/eRBe
pA2+5+3zjBHedurczNS40Z2gbzpMlkntRvbel830FIWd0wbqA7XJnRVskHtvPQ/GIEwASIUdj6L3
9X3JPAvuf1xRyDFER47Lkxh5BClbwtOrZui/wACcq/fLMnrQcHXkWqzcBqmL3ZSbIRV7RTxB793S
mFzdPpK1eUQB8v7LRLZSEAsZVKlya/khtESkWU4MMLcT/7PfbGze2pWkNwBxHf4kJfuFkwvDsvQj
FFncNhT+TWeB58AOGCJf0cGWqKmKxWex3MKWrRqlTQAnASAlTIzrL5ZPuQ/imcKH0R49Dw2/LrQR
+MkdhXgjNY5x++/9Q7+2oTxJ/88gEM5rg16vN0U6CWyo4AkfNKv8HkjNrqjK1DbSPoNnrZgb7YhV
k2haU47AHRBaXZusjNLPorkQUMZndZ/g4BoJmPTRTzd5PPNftfQ9KLEhM4kCwnxgrk0hhi7R5CHF
H4dvIcGpE6kHOdZ3knYOTO1Qiq9WtSVqv+ZWwRaRVhEzol2+WJ4ZyI0i5WXt0t2lqd/spD9Vl6Nz
Dj9zJvbOJU36rterYn5nnqnSUBMzvUbZt6E+JSCHrWAP43Af+JmjBlvVi9u4FJNIsfymE/MEz9/0
Iq8yhThSx0qp3dDXHowvUd4epdcEyUekAT6Ri2w8h1vm5j+/MFf7SWt4nlq7Yj3aHgrrXYn4RZx9
r5RnSX4sSJDvX4NVg/Sk6JsAYb5BZiR+bghtIdWU87Xp4JuxSXhhxkfG6aYnqx+afd7QUPAYNrPh
ZtacJ6HMXAGgKUXWdr1Us1IixJ50drZu58gpqA++EaW73G+S3f1Frp3MmZIwE8HpgS2Tiy4oh7Hy
wsZNxrzcN72c2YaPE71vZe0ZvbQy/4qLb6dIkxSLVtS4euLZYaTt1eDV999U9G3+whBvzowhQZlv
2abQm06zGq9t3EosHVkIdkr3FkqfG2vL0Mq+MRXNmukUIEUBr1yvKCysKm6MoGM2ezTtxbjNXgzP
j/+0GQ1VayblaMyemmGCC1/VJV4f+B1yzbjcNzAN7hQw0EkLjvd3beW8Ue2ZKSJIIsDbXGSYaZJZ
lVIYjduFmU0/0mbXFGlL2mPFxwPOg4fGsBIOw5Jg1YmqN1ph2rqBzlhMoc0ip+jrXx2gqkMKReep
6PV6w2msroyKDMEMdQ8Uta4/UxylslQKATbDH03wTklfhHAjA1k52yRYNMVQ2oJfbi5MoOZXDybA
GrcWaX4kvSbvhALUWMtEnl0N9GXjiK+cPIXuOHkjXTJU/xZnAjiENcqB1rpZbZWHsdEndCtQprt/
JNY+FncIRUh0lGj4LY6E5k2Gp8d9S4ED2RWvesonzVFepbI4mEn2et/YWvIIhQKX9hsFBpfi+jPV
RScGfqj1rsVM2pegSbWdJVSyC1dJOwkkXk5QWoillYJ8SMRQfuhkvTtUMdoo93/J2rIBssP/Iw6Z
1Tiuf0ipRvQfjah3pUbPjqoAYLWShp3eZB9lPX43crw3TuhKuRfIEGUkiJAwLtAZvDZp1UVdW6rQ
ufoU8naChNtVUhgerCJu6G8V+UvbZOKO2EJ44b0pHlPfIrcWgVSLhrA1oHMl2Lz6NYunR6AqMXS9
3rlDIxY7hYHd+063BAc5j2w3xEr40BYKLJe2bh+kzt+CZKy8ucAxCCZAWc4aaAvzVtmEeZqmvZvx
0BqV+c2on5tUd6bm11ROp8ATtyafri74wuLCkUNTspjbiMUkYERF97V8i73qNPMMkFoynsbg8/0T
tuIuqBjCTaS8RHdv+eDmQIEzT88Hd0LhMHN7a7C9kSLF1ozQFc+nUuyB9Ael9ZaRohidpiFbPbgR
irFtieREPD1k0pf7q1mxQvuOKdJAVykyLdM8E8BSlcj96DJE5YkRtsPOV5O90NRbmgwrXo/Xlrlw
YMKgyy0rc2Lf+BN6PZMbdbrwgAx3vSsLudwIvG6tzM1tpuDiART+u7iLpd6PJfp7nSuEOYCzyla3
cDi3G4YFmmTkcmDGSe2vb3sZ+ILvexy3eiz3Vgke2jAih8F3W25lTtKu05zZEDEQrWRiu+Xk1piw
tJOGpnfF8VlQgqcyRypril7nDpJsF9PXLPjp9f8wiHnjfVpb4YzA1ylvspfa4kIpfhdI8MEGtxpL
5jE2sO9ypzF/3T94K18KLC6ld6QBUJtcTnuoO4HpkwzCdEX/XVFEdjv9uG/g1hPxlYCO87cjLk8G
cP2hpK6LKj3zRbcy8n5fRKJKtq8P70Es7bJ0nhfE7Iz90GvpxmO4Ztik/kZiBZKIN+HasFFrUhJP
oQja10Se5qAPzA8RnEF0wo5+dLKlFLryvej58aUgclGTWzaHQtOLe7ULJrccWlvsT3rc2cN4vL+b
88VZnEYIAFS3uMMzP2NxsWKKKVzXdHLz8ZTWPwJFZQDwu7ksrOUbpm4dLMx4Enuqacw8u1GvG4ts
6BWrmgBrm4ch6V6nXt/1zNcxhOl8f1Urh1BldhSFUjYQ5c5FtEDlsjJDsRPdLk0sx2jFYFdVZbFx
lVc+ED0Y+H1IG5BvL+VoPCNB5N0aRNdPeydL3MkvHWNLuGU+zosPBNgWeUTOPDo0y2mIcVgJjSco
olum+3FimjXD2P2EaZhHRUHyLvX2svj9/u6tfCiwXqjtokuD0MZSZhB8qxfHmiC67aAxSKFOEV+M
+smO9fLcxJa48bFWjiCNOiR9kKdBvX3JtPakUlVLvZTc9KXSMqc0jIMnPZrAS4Zsi6K+ZgsVCVnD
BZLGL4EQeStbRe3pkkvNOAyHXT2EThgH7wr5sf9wfxdvpT1gqsPSRTpZZdAsvatrf6GMUhtVSS27
haAeveE5EHwknypbR9WsEH+MtY3iL8oG0kHN8uek8/ZikO2nvji3gfRS+N1B9KzP93/Uig+7/E1L
/bNWg3CWD4XsxkW4n8Ld4B0E/aFRj6n51qrNxgVZaRjOlS8KX6BI+bpLXtMQmBOtu1h0Bf2U+Knt
KR/DKtkhx2OkL7HwRiMPdtPh/hpXLj/PA+NA5mFnt6Mdw7xS+8bIJLdJx8DujW6AZuYpG95s5SRd
WZkv0UXlxEjVzpjqSHLndeUa5A2pQSJ/cnx5tJVoAyqxZm2eFYkjICmBlHNtLaUaFcRlJ7k184TR
HZe9Z6h0Q7NL640TsnL555RnnqFMgVlbVjZkLS5Ez1clN6yMvRZ1MerKUYckLYjCLNkq+q6cR6oa
Mt6GCbwKj931ukqtz3pt9CTX6uudp/svEM0j7aPUfZMEptP07v2jsZLTEdpBX0CZir4d9aFre31l
xEmW0BmXqXWV3ccp/6VkjZNJ41nT9kMuHEwPZc/4yYqtp84bNg7Nreod/m3uUzBDaQ5ml09GZDSJ
bvol9y/9d4z8zyNqX0i9n4VGfygMxR6BnsSVciRyOkSS+L0eRsfXu3OZuyhcvYWH4Kl4haV5f1tu
aV7zz9Lw99ybOQZeuKo2YZhFaZDX5021UxJsqu8r05X6Q2J+jaJgH1BspaUS/2wtmxHeXQVqNnnr
kP+sxZ+o0T5F0Fk8a+uHrTkQfhiYS+BkFsoii++VZMjdAxNiv8grRmZRRP64i8LCNox277emPaoo
EyTjsd6c0rLiRgxCFUqw81h3xLyuj4pU9onamL3sti0z4zqhKwEKC1sTS9auGyQT1ExQKZh5ZNdW
+l6TMkAxsquWn4Y+2mn1RJVBOXjZlszPiguZ/35wuiCObn1xHYVKwJRt2c0mZRen/g5EAxoVvh2i
GlGY+/tHat0aUbIpEzKTh16vK/UHBaI+Hy6NTONQaqG192HDHQY06OyBasIvoQ+yP48kGMCGAg1t
pN9A6Gujoa7HgWGMMo35T1pm7ECr7lvhuW/ao55tFWRWcGW8LmSLhM9zvrPk0KtV0DYMfZVdSZj2
OQOgWsQPdF/ZT+K4g3zseHpx0sMXP/xuFdFD2/9bSKdegTs/9hsXeO0UUbOAzUtqDM9tsduD3kvl
JE+ya45nq/7cdx8j48O4JdW9akWlmmAAeeLFWXgJqRstY2hQFBWj5L3UDc9KleZHzWx+eJa+BXi4
hSDjk2a2BlpRtAxuaCijHqV5jMdy05qidHW04gMo4INWxw+DWH/ww9es+6ew9k2r2pMl7uWk2SWp
wf8bO6Pc0kNeWTs3VJ2zCZGsfTmMZ8r6IYuyRHXz9GgNPeoWqa0NHxFguX9vbrH8YIEuDS022fc0
JUuGGEPqo9CDpfDj3dgyDdUanpQs/jCar2gBVNI5kxm9MSWf0lrYmCOzktfA0iTQ4F0mu1kmnpHR
TQXgNdWdMs/fh03enbyoEp1cBd19f7krTvbS1BLGwSTOUCyjQXXTXHwShuRjjPzXfRNrX26mCoDp
AhRI3rlwCqgNF2moqq6YNdprLdN9TftcOA+MOT2o2wX6NXt8Qoo8ZIVw5hb2MqbDaD23x+3GbF9p
zU433gpN3fnNRg9qbe8uDc0/5CIClVoxjvAH7F2JqkIW2r3p3t+6tYPAVQcPh4cDOD7/ggsLZlsl
3SDXmkufpmR+pwFUdgNis3bNqc3/Z2OxXQy0KAwxrTQMDPuxcIL6bAnxo+TVh1E8FzII1al4sZJd
O7y3tO6hrd4V7VsvHio4CPeXu/blLn/KYkPFWcE2BWPAC5nsc7l25k0N0a+3tl791Y3lkSKQR4oa
RNf1xo5aPZIzsrFJgohNxoStNznaKJmuxbrUmInqaCLP9PSFEUsvS7jGhuZ6aZMkdizVxJmFRtXR
qLpd7in+kyx1r52aGgkI5/CseNAQ8tYonkw12IKWr24uDzNsP6Q1QZhfLxk1JG8skdByc1m1jenR
C94nXuT83dZe2FlU6cIWoJbYWZpbxYWdRt9UVLg6YSPQWLt6dBX/bzGLi5G3fuYHFUZYSK3+05tb
QN+13WKnmC+FOCjMxcUr4FmgRkSr0t3A+qeSJgB/XyelJdv79cdHnt7Ab7eIUhol1euv4iHM0oVq
hp0AmZSakQl7pjxV+zwOy2doNlvrWiuKzFVG2isw1sBqLT6PUdRNFYmh7vbiV7lGwd94MfrHrM5e
ksB3dNQP41F/H+rHSLdTzTiZzbl7U2OEP/bZlqrnyiYzOu9/H1tm7C1La62aT1GGvpDrkfWk+atQ
eTujerHGLeT9ynG5MrQ4+23VmgWYBY6L7ts0E9Fv/fMnm4NCsWPm5hMJLgqeMT1pcfLm7ygPdhFR
jq5dzXu9f1hWvBaHhByReg4QmGXnArHKxvSKVke+4UhP2A6DV2RkN5zwSstZo+NMXC3SQ9BvtMu6
ogm0kezdLZNofOo1701AxGbXlSCLjCQTkTO2AqRQVa04S51pHuMpRvcVAFB8+PP1UgYBG4HznEF+
15dDASk55l1iuJL1ZmgMztQP5d90ZQB3QOtBs2FW5Vi+f2E/9KXRGBSRz4iYKPKjV29g+NbO+aWJ
5Tpav4ilHBOWQs0okL63xZc2AbEvbcCHtwzNSeFFvBBIwQAFoDRcpfoaB+Zu6t781u3arZ7jlp3l
yyZ4umi2LXbq89RrH1J/fCnC8GcnboRYayf+cucWbljLzKSrvNzgxEPQG+w6MFHs//UXx+y/E7CM
gcO+TzwpLww3EulrMqiqCx9Sb3ffyLwl120Eqnl0GwnpaUpwnK8/jdE2np6MFoU25pvt8Uiyo8ej
sq/yyXJCsOxB6AenwGy2Kny3Wzhz/EFBovpCMLqseE1Kk7RMl1Bcpus5QfTOoMnJ4MI/Xx2EPJQx
CbuRbFu4PyUaFMNTK8U1++8GYKye2nr4FHvnpt93+RZo7ra2QfLD2wUDGbl+IqvrvRTrquwMeVBc
uoFQyKJwL7dJvVdDY1cghD013Ub19/a8YxB/yz9zdricGWgNQ0UDRlLcfthHrVsBs8+SB9/amqh5
+07NdmiP0AKnGrXUQ1Z8xBVzOl1uBdrGIQU0bcWXtmDT66v5z8riUhVhrwGklxXUPDpbq49z4Xzw
0ZEZN9zR2tGjr0kXGvEqypqLZzep0zKKEAZyVUF00ry1w1yzPX3Dyvpy/rOyiGj8oSy1tGE5tIMO
ffxSKQwakCq71DcC+q3lLA65EJCz55DGXU6f3WavQfnJNL7dv0hrJ0CfBcdJ/nnxlvHgNE6h1ihc
JEZDq49RGnbvZqWOjb7QmjMiE4dgTppMiLD4MLnV9ok8NarbWh9M/50G9/DVQs6kkLsPvqCUdigP
w0bIvnZpUTKbcw98kbjEqShl0UYdUwVc9Bb3ZvUT4akpRT60G3cMtDzc38a1M3FpbOEhTG+ok6gQ
OBPycxF+VYtzwORybeNArC0Jrf45g0Qoh6rctR8SuqaZGDenunIffdKG/WQxPe1J0oNTQxvh/orW
bP0uwDNQBm7Q8pMpSRm2+CAVFlnYfdPz1PaVf9Om20fFxt6tHEGOHjgB4kwRsfj5GlwEEbLqj6o5
RLrre1N17hPGhkRJXP35emYvB2EE1BKubnFrK6hhVevHhF1ZC8ir09xOqpxcRwBS8KIfWuh/ub+B
K0cC4DMCLXM3mGr/4mNpkxrroF4Nt+D2odSSao5Rao8JrXZHG8XTX1gDxPZb3pU63uIANnGPtGeN
tbHRkE/qfDqVO4YYDK0zyJP5QwcSsTWfY17BIsSYpSQZpIRgEhdt4dfbNlRGdeKVEkrIy4ozpbaQ
naPMfMm96F3lb/V5V/yhjBcB4gtFC53GxRpLhrBbaa0prif1Oz3/ngaDMw1bQOXV73ZhZfHdMqWZ
yjLHb8jTSekkO2t9WOMdwh8b78jWchbbF4lDrEUwcFxJndpDKuXf9T6h0eWVW5PJVpJwsB18KqQE
8PGSuNw5pQ/yNvJVZHWHozq5whi+L/3uMaNWkjQvluLIY26XcXaqzA7tzXcKoxp9h1lVU5o4Wlkq
G0nfvLabowNdBUbfrH66pB1mclqJXuEpYC+fG8v7NSayE74E+nHy3KKm3h33/l/cEOABc7MIQRf0
za7dDPIRcIvSghKcItuGmB26+EM6/gwQM7l/FVe+KwUcRKdmBU2KLbO/u/BnzH81xEaglDMKL6bg
0jHo9I3sf+WMXpmYf8KFiWgai6hWGrL/aQqPZqafKfx1Oy9CSgBvk2+saMVDz8jVGauDwDiv+LU5
v+vRRzE93p089B8tyuu2knlbOjhr+yZLlO0N5F7wJ4v7YDLzJWy6WHP9JiKaj2g6Iw+xqam/8rDR
6iCqntEH84SZ68XUOkH82GXUuNV9BH8+ydDzEHKaeW/iUB3vn4WVcz7D9qFDAwuiqbXYuRSgbKIm
VJg9qztCGnL6btdUP7LxrU6Cg8iM9fjTX1j8LQE/j7FAVPB6eYXV+52aY3H05TclCOKHNlXe6qox
HNgRvEFJGJy7URCggqIhe9/42rlEtYT6PhvMfJmF8ZLgxROFhjvGwNdU/ja0gZ14tRNb7n1Dqx8R
zg8Tt0jLYGVfr1KH9KWrE5U8oUn2jfizUb4b1WvT9oe+39jQFUiCzj2mcs+RAZmpLy5bYxpRIsWU
2sxuPER9+ebrNaPUfuZZ6lC7cmphONa+955++8a9W9tOOum0eZlDDqV2QVZswU/6uTWhRKRnDMtm
lqPce47WWO9MKfx1f0dvZ7AycenS2OLbNcyUhG+P7JGOzmXIDBRdFPeplhRPRidZ/0iAN0+hEurv
rbh76NKpeBbqNv42MlftEEjm1Noeoavv1LG8BWJb3QdasTL9YSClyzMdBb3UD2bCLJYy/2dsvsl+
i1JA+i31Nrux8yoXDxM1C5BQSC8zTHFJW4u8svxfz5qPDDaYdoK08zLj1DRoQUp2kJU2ssI/myE9
yNL3+19gzf/h/UTQ7joA/uU4mMac6hHMjeGa+YsfIAMuP/xNuqcgKAREj1YlJfBFIJBoSUNFlfqW
lz7mgBHbLV726m3B68CQYygQyIH5W148TaOUpebQMTdHFPwjWONzYjGzxBScGPH30neqQTyHVe9E
qF3e37+1UwL3i5gbaTQ+3cKxU1Qjw5xvS+7t4VvspNqwG/UBaYYNLzc77eUZuTD0ewsulmglnRB3
KLa5eoBKQudI2pMgUTkRUMJjZrKlbFSD1g4GeAiAWsiAz9DS6y1tlWo0pcLS3aLQbNHKYcB6dlz9
ReEOybD/M7NkfkvNpPTRhJmgMsx3aS31p6Ef/kGpaONRXAsn0M6GA0g4D/Zh4WkEFGNKqoSG2xi+
nTaR01fJ4c/PApxTsOekyijYyNdbNk4KZNrJ5y4JYCf72gEqk8roVmTCn/tojhvdCyhqfJwlYG0s
hkAg3NNdQ/zUExhN1aMn2VO2NQpo5cW7srM4BF4zTG0asaKkOhvmq4lqU2ukO0N2R6PdKNesHLj/
bEEnWrw7Vt8y/2c+cGKj2PJwEkwmgqunP/5EKHnMuDQSOhgWiwVNY9BZKF78dhSoCikZSurBVDlS
BVC6ko0tVeOVUweUSeK40f+E/7AIxaxGMj1TJkMum39ySQcC+uH+glZ37cLAYkGRP02iR2+dsXpf
4+SlVgIeqfN9Gys+jkXQ36eugMLssqofo31dF2NmuFpzlrRfxfTEXIU6tjY83PxTFx7uyszCiaud
IglVy1ISPfT2WpXHRyuleJvlUujU9fi9zVvtXOq59SFIig13t9IQBEYD95CCIau8mUSvWG3gTdlg
ulpUO3I3nrLOVqc3UgPbVKpTEHyQ0++tBpBhawbQCoTi2vTCNcmlUE6hgWkFm5LSPFTVdJSCeAc1
rP8nUxPH94a9r6inzGJMj5dsVPjW1864LzqDaNAgpXLtuPo4EuWyi02w7PmhHfyHMQkeyFb3Da1R
1XuU9eAxmmlWkZm/5vGX+8dr7Y7wyBD7UDOdWc3X1stEjZmIOJqu3DEuOEnk2AlFcSvIWnk/6dlY
83gY5L7B3F5bgSGQ5GkJ3HjWIBiqr1GeHHrEMiJ0nsJD3/66v6i1yJYKMGKKxFZwBJYZnxbpsTB4
IvBmMLDDh9jc5TkjBE/g3k+oq+4avdpN5kehG96K0q4Yh9ZZWxXwNfcNrgPoD0mZxVN+veZYYxys
P1LkFHp931vdySe6bv19oetnf4s7veYlwFKSgGGRRvPCExltqcd1T0c9GYr+YGZ0dJJa0c6pXOgH
2Uy33qY1z0e+B8SDKuDMqbxe3DgKvsD4X/IUC6yDqBWKTVWUwXORvNGuWF0Z02HJhmbUg7Z4mcwu
YR5sx8rGrjk1tQEWvM8lu/SfglDfeKBWQPIczwtji7uoNQCbakJNd5BCLbL7MdFPhZabsQ1wJN9N
4tQhfaLWO8UP8700pHtNjnJbaZhT6+WinU3AV3sFiYXeM6T3Zl2U+yEplQfC/OwkjFHERL96Iwpe
u8Lz1tAbElEPW4rMBbS8xCrVQVPk45uoyGd2a8NBr5sg4rHQ9Zh5N9efOw7KbKRbqrthov8spPLb
KI5bqh5r92XuIwOznqUyl0Qi2Y/roWk09l7rHdrlR9r/j4PpOb5UHRs52Oj7r50rqoJz9kALglHH
10tCCisNc0Rg3CntpWdNSWh3jFZ/VOVg/JEMQ+fe90mr9pB3m0dB88ZZC3dgtWOtdxZRY6DotjZO
h7DO7Tp/rq3scN/S2sfivsDqY2HEWotDnApIPYF+JT7tjPAAzqZzdL3cUiRfXQ/RtjKDxaGGLzxA
UWtjrhdz7JP1x1jOz00nO1NBepRYGyHQ6oIuTC3iOFMLQ2nQaeQgMNrtQhRzbDPVtyRS1lwaUSIJ
kQZaTlvmePLcsPaDEAiNh7KQoDMOJDCm7mBa3lausmVq8YVAg3T0peZoO9ePfaqbdhsyTiYZpo0A
dS03h7cPGZIuAFIBSzV1r2iGWFcjsqLsfdT9EgywyskxGQ6hEdsMa91b4Xt/C4iyejSogNKxJG5l
FvTiaklWGVkRRrUif0jbmWeUv1cD9VHT69e/OOs887O+7jwOZ3E0gtLrxy4BjiSqyYsS0FQR841H
YW01pK1EpWDVIHsuntYm8fXKSgfD7crm3FvVIfL8T0UgPjGT7sf91ay5wAtT+mLjkt6My8nEVKzW
D5r+M1Q+y215sCCeROmGrbVloayF3DSJH/zV+c8vShqQdaVCSvEScps+heGD7ENNG0pHABFyf1Ur
liiFz5QSwj/iv4Uln0GlCN4TYRfFlDlkEF8kmKlmg1y4aZVbmezKHhJ1UYmiJMVXW5ZOgNUqo1IF
ljvU4TGbLF5tNGCdUcidIW5/poqXbByQFffEROdZjEqhiqguH64MDFHZDrnlanryswzT0EkHwXLu
b+KKy4DSyNtIG4v38XfEe/G5UonH0Qxby5XAyttiJPt2rYcfC1U73je0tn8UatB/AfuM5uHiDHpW
UE6BUlnzXOU6e7Aq4aBjLMkZMqx8vm9rdVEWRehZ5J1/L04GkWUxWtVouX77Ctolk57jdiNyWTt8
5AH/Z2Je7sW+xVEQQu3v2DdLdSj/HphVjJhEtgv7Lc26tZ0jpp/DcOp2RIrXpuQhTMu+ZDWd8aOL
lIf8rUoqeyq+E+v8xZWiYU2jCZF6ip+Lj9Qz3RsRVtFyjfCpqh/l8mn4rIv/3v86KyUBtM9QiscX
gKNYVtQgbAq1CYnB7ftvdfhJUt9Sa9fXTBvx38lqjCLRxrda3cALg4sQqdN6zfTlyQI/wdxOPdmL
0pd4eg9tqCvrjUu7dvSQDCMABHB3KzaVd6I0ap5mubrq1v3HLn/fl1vc+LWzRxg2n2wRCPpylP2k
I62boiPndnLvoDek5UwWVX/J8vf7H2ptLVCrZ8inRQq4FHfLwqRupFqyXC9o4h3QqwIZTTF9zuTs
eN/S6oqgqBNWItACL/L6iPsNNehJ9Th3yidRlew8fE0tItqNg7DCoQYVTkeEmpdM8/nG26UNI3JF
0UOjWIsOLL0+m1JTO5WKcF1TBtmTlESfEdSr9lQbJqc3euEhy43s2KaS8C4apW6nTsF0TANF3Ctd
DMxAQYxHZsan3WiSvr+/L3OYsaie/e5+Qs2EDastkT+laoxDA6vChZjy7FX++0x4yrwPSdcdNYr3
o/X1vr21uO7S4FLkQRRYiKR5nhto8r+WJxn2rFFZkVvSqLXDWCK489D1iO1K3cqc1o4bIIe5L0Hh
6Oa4mVMSj7FiWm7Yf0fRyRaaH2axlQ2unTS0CmcwM2EkXcDrk2b0iamETeS56Wgks8B/fJRi5WvD
rF6b2nux4VBXXA8qo7NyJerCKHfNP+fimZB65COagKuqaa9y+KtsmYMavuoBekPRxllZcavEq3NT
k3OC6uPCd1vFBPKsSAQX0vtOzaNjkI6O1D2NHaSRyFFjZnPmWw/GyjcjdGWJNOkgui9dRFkJiPeP
quBGvXzsABd7mXyw4o2l3VqZoSKUvHiRfg/hvN5FXyq1YSj4aLJVM39GtRWrs2V1oyJ0G29dW1lk
T4XqSRZtac/Vs97x1HwXbBGTbw/fbIFuEkrslNSWEasnzrCUPvMYIAeb+wtCoDuheU679/dv8fp2
/WdmPpQXh67txdRTwpwzngnVY2ip04PkZac8g95839Lt8aa0TN+FPBDtcU74taU0rHnsOtmawfOp
ZzqieDBo3Ed1ZMfKxsu6UtA2kK3EFpQaiAhL9a7/Ie1Le+Tkga1/ERL78hXodSaz0DOT5QvKZBKw
MWBWA7/+Hkbvq3S7uY3yXEVZpJFS2C6Xazl1qjaGNtc4x/m027x7VMc+sMz7UeSBwrZ29sT0l0Qo
W+aVK4mwhWdjljwzWX5SXchwQbiSvOEWzq1s3jX6Wht+4Uw+z7fc3ulGNKXbpgKQg7iP8VNRb1Vl
ozhoun5U0+ybGbsvdb7WR3B92fFF2AwVVMbYfrm9No17yyDIHQJu/6PoB5/YQV8eYbKHV71Lg2Tl
nBeuBqo4n4P1gOTFHbw8ZyQt6hbeXPycMJiSugcJL1g71manLujt7BKCRwQtLSDxnn9+prdCUZNJ
iAbbjInIcbaB+4HByG+3VXZh5wAQhkWGH2EBITEv9UxI6ZBMKArM5FQNW68JWP+WAj+F94aP4Tj+
yp2P2wIX3lQMXULezEEpCixVcq5EM4TZFm2tPDtlM9SbStHmabAAMWOs9dQO7xhvT3UfSNz8RUHC
uwsqAKswoqlpvX+vXM4KDL62OaWPqUbS4q2mrzB12lKetdxCNa6qfg6Yp74SUi7wEEDKbKoRq6BQ
chVFjP3gjaWBBbvM1/X8YDpFiIZV3xjdwGu3rNg07RfXyB4BJt12CpD0YnN705dUCaySwLwCgQ/G
RGmhvB4zK/Yc5Vnh3xr3yRgL0CP+s9OK8BIdIjZSoZjBIsdlk+g0MWl5EtEE/OF2mPEv3kSDLltx
ypbWci5HMrIO5sg2rc2SKKWAhozVsZrbEPiKeV0w5RerkR4NMlVNYtkZVkMnZCmPM3ODZfsFxvH1
azu3qCHOzIINM470mtwOWg1oqcC07iSayu/M2DAzpJq7x5S+J8s8pJyFtH6yWOUPzyBdOHRDtYZQ
WXiJLTCPwtlEzgPzOSSDJhRLL+PJTKI5fFcMMKsZDw5Ld6udN0vmBuO5gMMCWnp2YS7NjZcXrpOS
Oo3ap5EcG/J7qO9ajhlwyU/QEcQqWSv7zm7eZcgAht2/AmU3sJis2qzVNo0K28b43d+VQjfFvMAY
42rV+1LD+CUScUabFVf3OlaBYCR3MNYGkS/868uVzol7p5sgOKv5NnMtvIdfBeoQo4mk8BcX84Nu
X/GlIzyXJ8WMZZvDQDpNGnmd5jfj85TFPsbKjquozaWbgbcPoSnMN/4hLayydGNoCpFGera3xq+8
uUvtX8It/dq5B5gAPk+ZfNGbua9Km34MxalRQMzV70i1YnCWDMH5h0grdkiqAq2qp1Hd37HkR6O/
pcOK+iyLwMSseUSXo+vzz89eR+bRYUp1I4049KSN9UDNSr/t11K3S7qCBDEoLBCnoNNEWsnQ6Qb1
bPDwtGmolT8GXr1p+Z5GrdP+zNyXf1eUc2HSXcdUqDoTrZvCT3PhT5h3mfaELnC9WWNdXdLIc0HS
o1PlGkrXjZNGhGQhH39r4LwzGw1x5RqTu7x/AIHj3Zlxl4iHPRzX5TE5LW6zEYPSvCo2HlW3jRby
agtASphOGy9eeRquPG9ZnPQ2dJpJgXTPxLMJS42kt16EWvo+Ob8SO9JtLXTHj5FsLbJSSpUvHorO
aKCHP/jZLoCpvZer1LlFLCs21OeprrZMMalvuiKqByUPyiY7tET9c1tTlgTCrUYIPZcuANW+FJhr
dd3bWa4BE+X5VQHiSfXNaTM/tkjQk2TFgC1Jg1eNHMRMAosX/lKaLkoHxARcex4yUgRW47zHhbqN
a/db148YwGKueX/yW+TgWs+9JCAQR7AOGMulQMwAKxsOcOvzpGYBuMTvC2N6U5XyiHbdAKNYnowq
3rTV2hyg+ZjOXyRJrFx9GomT2GMGschm/vHSLPDU5u32wa2JkEw0Rdsp4ok0fhaZfsxZu0WpYXNb
hGwZ5/oZIIZIDOIaoR1POq2aJynvHJJEXpJvJ8cDh662J/XX21Kuj+hSyqwzZ/YX9PKkjxl8SnUA
uzvmBhaGF+TaibHskCL4bL0vKAGcbgtdW9psbc6EMpLHet9CqNGhrSQBlKgEjbm2cpvnDbpUAyxt
ZusEjgjYCEfKT42ZOfHBghSzaHyjBt9xIwLRHRldq+svrgfs9eDzQ4oP0N3L9Qir6IaGF0lkga6w
8ND0XIWrL+VVWAeFQBZnLtziQiFlKUmpFK665mAkkRgcQBkTxW8cdOawp2ZbZOlnQ1Cm2SxEQ+Xz
7fO61nZIhnrBoURCAvxXl+sDlarZFJ2HnUz1HG4HpkYM1HS2t6Us7CICRfhz8ALQmimn9uzCTEB3
HMO/0osDGgz9VksOmb1C4rWgFRdSpGuVKKmepSgORprrYpDuK7ePacu3SrXS53YVcszHhcwoQg5E
/4j85+WeKflgcGqYOVwOI/6ZdfnWBcmIVTzz4U9VP+TNj07V/NE6iAFQ2H7X5P/aNfwpH+k/gHSw
qWgtuJQPACMwTklB8H5pYWqRsBhexxNQkWt+8dK5zajLGQ8JwgeZgltPcrfxUvj4NJ52Re98UXtl
75hPt7Vj6dzQmeEi84sSNTJQl8sZAAtxWTqQSLMI2p4d0Ao/NiqgbXwl+bYoyFURVqDVDh1MknHC
yJba6dyRRJa7a5h9GNRNqvLAGeKVtMXSrcKQUyQywQUyk/ZIK0qqJCt6lUSxkf6IkzzzNRUEire3
7cqVmmnYrc/qBnYPWii9VOjgK5Si4FmUd6/5+AzGtHDS2gMzt25Wbt06CSYQUCK4WANif6Y8Lu3v
DLHDL0zh/bzRl+vTu1F1E8Og0TzI3QJz3OTuVBvtZ4+DMu0rh+wcHnTkznSardpWYc2+1dRcW//1
cQKoP8fdKMB9as7lVxSm4Ap1EhYlOZCkB688ZHE0dN096bM9qDgzIDnIg5PxnZvuvGJ49NJ9CY5b
GIWV876+J/NoHpAsYpYGtFjmYK1Ngubwfsyjkf0y+IfXbyqxYnRkDw+HjfbyGTACjA8GO0k2J02Z
Vep1mUexZflKdcd9DWPurC8U2cbberW0GHBfoWqPMfOooUoxzkjjNu9ElUeiGw4i3tslWNHMNe66
hcObVwJXFYVaIL+kh6ee2hpkyVoepRghbSJJq7N3Na6e8vHj9nIWHleQ/2LD5qgbAaKcTHAIV5Mx
1vMILPgBwaSb7ltboI83O5ZdE2gjDWwTDlK8hrW44pScj+xcsBSZTontjgqFYJtHqaj8vnwl5pEP
5o7lPMh6JeT4KwvAtWzAdHfjH7hldrNrvej2Fsgh3ueHIFk8cy8B+2FIJwrOAyDcJjuPqr7zE5r4
iXgpxcHG5TUd8OvlKxq0KO/TtwXAE9gtaeFOylwHAT+ugza+mrw1a5/xog7yarAPwtAouhYLtqWl
2e9vr3TpliDg8maKCzzSMtaOlb0yoFEbrDRmd7QZvFwndNWQuObXQRlWhC2ZQVBNeHhK5nQOyAwu
DVDFrLqqMXcINyXHc4+K86NJOQk7HodUETzIW9JurdzEyC4vVXal67D7uBL1QSvzdJ+0Yxa6Q8FW
oAlL248K00xYjEcVU34uP0ugXaMYK15EtVfcm7H1mtvsYLD4MPL4oSoea6qsVVUXdd1BZwi6qxHa
oKx2KdPSmnToiF1EjvYwfEvFrjdgfYdqh+pVlez6KvXL/sl2jrrW+HN9PHtjR75GeDO/q9K7hFoE
kNnzFA/gHCRFL0GW7iZxUUZ1ArT/ZFTuRuvp+B+sPSbH2PPAKYxe/GzXOXP/DAujxCcVUlI8sUT/
wGwcc+UIP1VHWglSFvPo1BmvB6TW5X42otUFEgtFNKmej3y2qXzDiBXxy9y5IwY88NCM93qq+hi3
W9tHxn6CIEPcxeA2y/+M5bfiAS2f07AR7U4gorD0baf6/1qwh1nBBmCwCEB46AoypWveKh0tBg0d
PzYdd2PbfHAThFNpvZbhu+p/+hT0Sd6Gf4EuRFLoKbc6rTD7AkGliRnD3A0JVQOgADeddVTfOXnj
KMBxK8jiUFmtjy68VCi3oUMHxCCz9PnnZ8eNediTKFJkZFWQFbgPk3hQtGNGft62XAuvLtDP8OY9
ZOPmQUiXUojtZSMgQbi0sQJHPvPbKgtpuubRf6bzJMVCknQOMtGEimYnyWlUCy9WlBQXNZn2DU99
JXnskXVuPDCWZxtBv9R8RyeBCK0MPDcqyLZJfoIDA7PAc5+4R/pKyGMybNsh0HjnM2/YFe49JkAe
FbHiri/cZnj+yEui9RzulUwsRVrhZDC6RcRKEBpYLto5Op4NK27k0vECCILWekzTRa/F/BVnx8u9
YRp62yyiSvxMMFyegK6vnEDk+ef2AV+nYwBpmTmeANAG44vcw69iapebtayMKufkASJGmj8YrRWM
QKF474I9i9heeYYXHsMLiZJNpkPLaIqke+SCTKQqwooWIc/+6FUe9sraWLfFSwqCAoAVgSMEQklS
YC01cmMyRRmNY0BLgaN6K50nr2kw86oNEmK/Zd2h7k3E5OZzRVZi/6VgCO/9TFAA6w8sqGwjGOA2
SDPA0yq5D5p8XyXpl9jtt5WjPAk+/ihKTDnq+pd8aPx4aqaVR2FJWXGrkH9FBRAOiGSw05HEfToy
HhVqrGybtiq+jo2iroTKC1JmOjJQ3yLYwFMn3V7PThllVcajoWqcjXCn4ZDTWltxbBZUFVE/XBtE
ri5cOGkvG8WuPKc3edSZ31jyQAplF6vaXiMapo46gSNQO+7/ETEF2wokDiBNwAvjybOla1hXpV13
WllFeda6YGAujaDvzTXOqYUrAQHQDnTfIxn1OUzj7LKzKS0SRWmqCE3XLyrbkKTfO4kIiP07r1bM
14JFv5AlvRvcpG5VIvqNrBGFr8m8S5vxaHliRfOvDwtKryIlBOg9EDwybsrCsEHSVEUdqea26wZj
b+qVua0HeqSUP+ik/tG2qr513HSt6+Taz4RkMJ7NjhCQsDJogeEijBjdUEdjfiwpAhjvAZkOhWah
4UVqvNYGfb2fszjUvudeIWR9ZQ3pdYBbHLuOcjts+julfADMYMVkLmwmvhj4GETzqKPIHWM1ZGse
K9pIE9UdMDaPbvMjI3eEIp9iuz9KsjFW3ZvrO+19DrmC24x4Ec0Zlw+QqIVeOQ1tsWXc2o6CzsOv
gQG7/fws7B4aCOfpPujtmxMJl1J6uy6Yxuwuqp1fCmYLWCVo6b/dlrG0e0CSg+p/Jt/Dm30pwxNZ
RRxudRE1tFAlmBaC7PWxb1hwxBCzPxnH5Dmz2d0WupCNBXM1RoUB6IvwHr8vpZaisJssa9vIyo3H
svUAiDIOXp/4KDtUqXU/EeJnGf3WZWloxyTs6QNlzYphXsgyzF8xTyWei4yIPS6/Ip8YoXFXthFo
cUN72OCh9Du2acbvpvGgKapfln1QAay7svqFc72QO5/JmUXDIMZKCEwyiro/wg1d08+UiIMIYAqt
h/TN2YzpZkBdxPC9InDWwpSFV/di1TJ3fZ5MFh5dSFeJ+rPuP4TYJYnpD1qzgRUfmz0IOtBXH5p4
dG8v/NqSz3USzBgCAhbhpsy+NACL49C+huTiw7IOujhkHLW0zp+aZnNb1Gf67tJnvpSlX+4xaK2y
DBEANGzmedjx+LE13wqBDkwwIIMWcKwUn79/N8Rj0STIN9zn3i+Uv2qxGVbUbG3VUoBrjqgoN0nf
RnraHzAPDDN6dsz6mevu/WiSFWELscK8bqR6YZawn3IQCgZeB8RJeRtxm+kfriHUI7I53uhPpVr/
6aZO1AEZ43baZOhL7Xw3pqp2yOq6KLdmL7rNFNOcP1UtSjBJbpnvTUE588nAnFOZFzpHT2kmrM1k
6+TZpLXehOAnzZSdpjKe79LS6tTD0NjUuHOVIn0khijW6EIXzQcSJcjUgUYbKRPJaBFggTHvc2qj
9hum3Zl+8qxv8uxuGH5N6p5Wne8c6irMtBV/8TrswN5C2gxbQ8leHuPrckGzLh1xb0nHAm7Hsd/p
Rb4fnLj/6uRxEq0osQolvVLiM4Gy6mRFWXsgKIjoUPk5qfY6ABiOfsicMmyRksuHt9ycAmWtbWHh
eUN6HrBi/In0o0z7gGvCXK7pbURy3QiyJBO+1U9rE5yWzCAwsbC/4NFEeCU9AorV1q3qsC6q8ruW
fI/13/o/zwgCyhBZgL8yJBPvxImjJuCRj2zrm9pHFTv29UZsyupeoHGzuQMConm1/e5Ob77U1c+E
sN3KGc66KJ/h+RdIxr7QxZR0IuvgJB/TpPtSN5ihV/9OM3TYbdo712jvatG9tNlax+rSISIBAnWd
2xTBsHBpAXna6J5SV12kTK56Kim8B2B/49fb61uUgogeaep5YLInLQ/d7QmmQNddZFmlemB6XR0s
9KWt4NL0WdPlXUTTKBq/weSD4czSYlKjbztO9C4SBE1bFhkyMLMN3Q9T2Gk4cdrd81qZHtHz4gSp
oRV3hh0jL6K5mJlHHAysnZI2RIyvPqA7j6JimbsHNhQYlJtOYtso6OQy9bh6qzKPPZTq1O1FQtZQ
+9cOB6DCM+IVuW5Ugq+ISUeEAmZD3D7KFZ5+GBVLg0LU2lMpEu1+ajA8GfRVDN2dIK5FLz2f2qMG
xrZft4/s6t7hKxB2IE0JgkAw90lBTmc4fTNSJiIzMw4E7dJ1mhzado344EozZjHQC+SsDAxtkkud
SjoCMqN3AlfPYt8St7WHgJcCaOnby7myyp9ykG4FF+GcrJGMpKEUWSLGWkQVWHRDZuR/ih6sOyYb
QdlPyvC2tMXNAz/N/5c2r/rMd9OpaxUJHIjI9oo48GymbCYG/s4aiYPtfxGFosjcDoeUtfTKFVlV
D3HViAgJcr/S4yPL+9Ah00qVcvmc/oqRPKUKIA9qgAIjSl3rBc2R8VHvvXQl4l3cNvR3gqxPn22y
ZCaI2glO0h7bRutdoQ0bu6qPwtU2t7dsURf+ipFBOZ1nZm6PHquo1X+3/VF4Y9DTU6UPK3JWlmNI
R+NkE7cUC0fjoqXOQXafon/Zbtcmn81W7cLqIa+CO4T0HNAc6PeRXkjuZTrJ4kFEKq3S76UTgzUs
rePeFyqmZppA64Yx0ccQcxbWouqFFYL5ArUodBoDriIbXMbBT+vkbIg6pQlchsDIrjeYrLwSEiyt
ECRlsBTq3HYuo4xSjWDXtHJAcmfDzUhvRp+wQQvqFEvrXAB283/F/gOIj1HYsBOABKLUK1cAdd6A
DkifBkAQjNyv6q70HZX+JmkJlPzQjvt/VskLcdLL5daG0VNbDJEQYus5U+O3aHT1eZwPoRW7Kw/l
wmUGZwkUBtkCtMldwWVavS6MVB2iguV7U+13KPb8K5Bv3r8zEdJVNjtdgPpFHyKbfTUbETbKl8z8
GcdrXOGLGvhXzudjemZpi7oDPlY3hihjX8EFvdEyTHjzxn83TLCv8CwwnAJAA5mR3Ouo6zStAwUE
p7bRfmjNazyt+PFLKzmXIe0Y79JBFKUyREMzBmmVBV2NTGn8dlvRZmMgGwtwUn7CapBUl41FoXCA
bOt0jBDcqae0BTE3XDK6r7iWb5Sa6A92PIqVFPDS/UXjL9KyKIEBcTYv/eyQKq/tOnSCDairmrYI
UajKcWfTahy3EzHrX5ZDzK9lOfCtSJW4Odxe8pJDBawCwGGAKKtwQOf34Fy8Mk1KrmBnBfKm7rRX
jHuLIW/TH/p+8oVOo87aeyK4LXZpp1EuQTL/M9cu541sC2wFVNAxMrvIVDAoGn283Q9hH0X6clvS
wnuGNgmkUGc+WButbJfrIxmqJqmXDpHjwVd043obl5ntO2WuBkZsrlWHl07TmduhPLipc2LuUpyT
Z6MoFGOMxsRoIq8RA/EtWtv91kvHCePFatcY/DEZwV4d22WyVpBZ2li8OOAEAfwepyo9qyabMq3o
9SmaeH0vKhK6ubdH2+9vpgzfYUfXTMyVPATypgXmYBMQCBTDpe3tVRONOgDYRClmH46YSwgGraDu
35X0V1H8/MejnGUh1Yi5B6hkwCm+3FvNmIBlUlxEokRsC8Ao0gFDR/rkoOsr6nl9KyAKhRmMP8D4
T4BKpGWVmeidxqj7yLa7jS2+QF13Zjxsu/iDOdxPOiRxUvLS2WsUxvMaLkyQiTT8nDMAjgX55CvY
Vo7XLhNo0mA8CQby7qZHNC0FDG/49z62dt0/+3voNcMTgX43gDvAryH5/gyEYFNZEDWqtXsOAu04
5c/6QLclW2uqv7qJn5JAeQ4qTIy4kpfmoomvzkqqgsbhK3jcqnFHE93nqw7RwhaCpxaodR0RO4qj
0hVINDIMmHiroo3OeeB6u7FzikScXzm134LnkQ/0vcxXvIalxZ0LlUIALQEgGQ2ZapQ0gLKnBzX5
wP0fjfd/vgLouUSBbebCQBgvuUK0aNMOREZqlH6oaufr9M3Wq2A0Vl6FKysGAwaQDyaEYdgoHGjp
UeBgNhZa1mgRT9Pv+mj6bRnmpvZgpv19pgddukbTcp1SB0AAXUMYsodYFH6EtLCk1xLVGEwzwm3c
Tu0YGKW1c5kXFDrzqaKDb3II1I6fKhVZSvLr9rZeA7lAGT7PmsSuzjSQcnCFOZNKadmTG7VNt2vT
hwIsy0UNdEi+KdWTR/7w4TudnotdZewpyTa2/UN5cv916gqeC9QVXdg3dPzgW6S76I0FRrkwO46Y
UoOw2i6UO4E8BPZCW0vrXdvtufUa+43ma3g8n0nws2efuONcF9PTU66CDOTeUx5RexsTHsTZ68re
zl99adKwq9AkKCwe4KsgXKBDIXfGjpyMhlnHJKm+CUG0h2wE0YlVKPlXj+laOKoGCxqmTodKsx8b
zNA6ZkWLJJSyxls72+6L7wEoFtkA4DUQEwIuKdl2ixso12n4nt59bPoXUYhN5hjblVVfJZ5n6C3w
mAAGAsgDjo/Lx4rrWgzPuyenARy13fTi5CcMcgdT3CbT/5S83uh672MG6G2xV8HLLBUTwD67TvB6
SRqk6olT6gxry6pkY41m0FpF+H8TIdkG01KyUulacgJxjR8bHyRdm0J8pZufqGU88vAQUY+WB1IR
TMu1Mx0SKCz3jLcKUwcksFXrRhiA8CPXk5X8zZXxlgRKGsFYCnhagl3DZHE/95Ij1d9r+5vN+xVB
S6qHdx0QNOTZ8LxLx9OQmmW6NZATQUNo2Nux4jN4GIFw1X+Ga36u6a+oWVPOLjjQyLqSlxA1stOo
uJhVEfvwTleSD9d2exYDVxNp69lkyY+6nSfZMOkxLpP6Oym1nZ22z01ufCEovzJ+MH4K0A+ALOQh
c9Zqodc1LEm29Oay2Kh1cHuRk+kEEwuIG/Kt1gV1/F4pXyoMFssOSe8Plg83+PYdWFAYcPihoWrG
CaF8Jp1jUlvE1npcbtVB+0U1Rp45eD4rtGc0AK6BFxeUBsAMwGJhRIAMlIUBBqhkguAka4MlAaKL
SLFYsetdY2VVC/cOyfUZyYBU5tzqcqkyhXAZPgRnqT1a3akyNxiiROpNPq3IWVwQAAPogkDdCvt3
KYdZTmoURCEneHB7xXvFgAbqaitZiSsvEM4sqPvhkwE1A5SOpP9d0tVpVzN6wvz6id4TTJlXtIhq
gKNn/sDb0Fjr7ViWODPDIDRBlCIpRUOtCqSGOT313dH7ytkzgMpoSzarjW7tlI/bGrgmTFpeUY9K
S9GRd6Kpt+Ex/OjEDZwhdJRT7qEHz4WTlgS3ZS5dduzp3xVKdrK3atoxihUmMZCO5kul+gP69A2w
ghvDJot/J2JbI+q11tqArmGWn6f5V7L06DCbGeow4jS1XxieeOiBDVdeq2Q80fa+HxKYUidw+zTw
6EPX9Cve8LyXksNwsez53pyZUpP1lZrX2GvQtBUbxvtpQ0rwBqzs7oLHANcXZgUNgSgqyR5DnXMM
vKcFPYFD0bR93dmx8kB0zD3f1Jh0Pd2JFeO9qENnAqXj5Glr5ZkCgXX8ZQYdWicBV19DUA2qjvKF
UrK9vcQlswmcGTDY4HNFW5IkUNH6EiQE0B/BHwax1Yo/7EddrgiZ/5Or0zoTIqlKZSR0TMqGnuJK
z7fdZL+neq0BsQEAwO3lLD1AOLF5/BTSBTNU/lIxCnScNBUuxalFQVRzjuM2Phj3XfNq2ceE/qrq
/fhSZ5gPMqgrV/GzcnW9yr+ipVU6jW4VBm/pyR0eY/a7se+MNmgqNBsl/qjeNXpYV7/sl+4n7QKz
eUvM1I9/MT76TfVseV9Nd0v52rDN5eP9+03SPclzELVi6ATMA1Xi0KoykH6jKhcqnnlSpjWCqtUt
kJ4R5GgwJ8ApYQKbdFubAnae9YDmvydW/9S2BOYQzVAB58fhT0q1g3D3g7al2R4TXnkJaP8E8/xs
GIeOpeFtzVi0GH8VQ+4vt5ANt+xy/jSrRlP0WJOwMVHivC3lGqE1W0WwL835oplHfr7gZ4ZJSTul
TVqU5+x8o3oP8ch2Zf9SGrU/6tvKe2UHWr9i4NYd/3Cbu7EDBcgBbCra99vfsXwSf79Dtlxo4hg6
1cSVA+FHOQXWtisw2fYLs0fcisfcfrBp2PLG160QgyT8ocQMsD7ZmM591jwr8b5TfqIbz4xWPusq
i3G5PbI/Q/uJG8zG9vR9+h2TEYtmP6Z7Vj3CSWxY+Wx2VTDZ/Fjzfeb90ul3TFUiWoTE1GiA8qkz
/TTe83FbVCGzCJAZX5IcpOW1c2cIn7njJidr6b9F43W2k5IPwYwRKG5XR8E1Tqbt2LiDb1ZxHbSO
WBtfdcXJiFLDbLTm8iTMF0YMXWoPy2vUDR2YkMJIfFrmAcmTAxA+hhdydd+mE/ItL8a0tdtgcns/
zl/GZG6/NfOggWfjtH6erGjSdd5V+ibJhACfYim8reC1ucqumb6bYKohlISlMm2N9lfGXJ/3P5D6
2t7WlUVTfr4ZkjERhj6ZVQsVTpO7sjgZJfUN8uhUGBzzWJItktrxUfCQO/dkrW1+ye0+Fy3dYi4q
w6ETRHNV+YqjUGhyn3MMuPzm6mvd80uG6UyWXBG0ee3RFr9ONSb1mCrxhzUNXnoEziVIQYRpUjRF
djjBXB/3bNQPORjCJ3DUq0660mqwrC3g8QC189yYKLckTpPT1lUv6KkBlTQDFUrYO/yOb2K99rNu
r0zfRnttYNZ1++usomdCpSuq2ChDNChIn/Q+90eOEbD7Wg/qFwyCHY9lQnzEGMBMVeWzo7w1+Yqi
LhmIc+nzAZ+Z/GJomKM3w+zduOUuQbQWeoMJy47ZRmvPyxw/yz7GuSzJvUnRvFyU6fyel3f2FOTq
F01Fp2MOKjpfGe57QYKkfkSPgLriWM0af0uwZJm0wRmmbITg1NkPxp8KIZQXDH7WxjvifDgvt+/+
0jNxvkzJ5mSKZ9UcnveJFA81prvRTgSJ8SPueZAmE/yq8La85dUBL49YHpZXngrVD4quoAkadvdg
VQdg53oz4GKXt6F7Muq1LMnijUekjdQruoORc7pUGKCSu7yOXXpCK7bnG4JM/mQhpLi9ps8Woqsj
OxMj2U+dFIDhEDxclD2mhq9NW6d67LojrotvDr6wfpvx1lA2duGXY+obmFmxNoj9Ook/38yzb5AM
6cA9NlkU3yAwLHln3Gmar2IydMCbr/WH8cRDO3tg2ovLj41SoKSxRgDwSdnyv28CeGou9zpJe6Kw
TsPrpSJ5fUxe+8K33NcO/e75ruJbM9u3WZSJe/e5/AqCDk85EgauEpAx9Drd5Q7xG/2JVN+FG9F8
3P2fzghwocvPK1jXVbGHz8vVHaPbvntI213Xvk/ZFswQtbud4mclu2/V/qAqU0in3nerNQT4YhIB
vEvoB4VSzsQMl1/BdAzOUROdnLy7jCJrp48bk3zkzn3R/qB1hw5KLazdjdV/v738pYfJACALbM8A
ZePRuJTL2zHNq6JBQtSi6Nt+VPNX8LUGIDVasV5LN+5ckHQVCJtagIsqpK8H4XMiAst9u72UJYt1
LkFS9LivLKdtsJTMwkRdwJ4ncZ+xR0Hfq2Jr9Wsw1EVxINLA+D0E7eiQvNy5XCOmYomRnFqtCsCw
EMYZ8/NmDGPHokEJPpPQoPXKQ7d0XOg/VyEXxArAMlwK1UheCFsgGUlZHNj9HQaut8mz7a0Y/0Uf
wpyb6wBjwAhkuYMWlSmzHw3kJOysU+HqKUNIdFK+1qS+10Gd9Awi5NHPq8q7NzTWPpmZRQ+3j3Pe
P9lsnH/CvBVnb7rXuIaSd5SeHC0069ZPu0NfjH7h3inmf9BNIAxQjTORrgf3+aWoTm2HQq0QmCZu
5R5zXls+QmNl5YVbDEwduGU4OAeDauQWGqfpSzwIcAKd8dQnR1G9QSmN6U/1uwCkwnzWuswnH5O1
pe+xGgpvH/ONeHTfb+/r0kU8/wrpmpSjBuRlA8c6SVR7Z5eYv1mobA1/uZibBE4EpVQAG8CGLO3p
1Nl93FC4ZCzdGI4SDL2+sRR0aj7FCN8sN6jcLxiU034M6pqj9FmXllXnXLakOu00CKf25gzA8Fhg
VljcKseuzA85WOzVY6/aAc8oujS+6/wX6VkwatsMAy0U5PUPffM+WugL3FvaoSnB/9+FSfxT4fSQ
aXRvkjxIcuVA0SdA+t3tk/lf9gxeNNA1wGTJe2bbrKjbET6QyDdJ+16qX6bJ2isg5on96S3NDqQH
rxbfOm+3Bc9ncb1fQHaa6CKf509f6n87eV6j4q09NanZ+Jx56LEy0mo3Koa9vS1qUfvmgQf/T5R+
KcpmAukoMdHTAITfBuxb055r2or5mlX41nqkYKTHGG3Ha1UEI1zbozumHgM7yfw0iU9x8jMW7sZJ
3DVfb96kW0LnlZ/Zqx54d13NcXgu+AyT2AosEDs4BoKQjoSJgbEfQC/Y0z26H1U6hre3dekEXRMt
83D0UP+TvWdmA94mBPxZcxi6jV5axVbJUiXMqF38B7sMDwVkQiCyxcsnrVMB3rr0Wm/OCeSgcO6O
pA/BWLlRe3uTFM//YV1o/4FhRkcv0v+Xm4rMUmWPNM1ORpw2PsqoY0BEA1alYloLCRa38EyUZBfN
Yvwf0r60x21d2fYXCdA8fNXgod2T2+6kky9CspNI1CyREkX9+rfYD/ccW9a1kH2xgSBIb3SJU7FY
tWotFBDLMj+1rLC3OR45UZ4nZKOWrli5bxYdFIpv/zOsOXWt2udKrGd2cVKbDjz1zO1Y4ScedfpN
R4apfYonjZfiQbGQNAhUbpiNzwkHFSKUAawoRymBRA06JY2dkcW5ti8nJ+kPzNNHPdRJhr8nRmW0
Qc8dpTw6SU26P5qatkjY2Pq4FehVqn2r6mxxcLkOwpfEHmm769SGduBaUKGQMYm0lrIK4I1xVsa/
dBMiiEGsDbQW8E3zht12ygucQFacOveXZncPoMiPYhOsa2OunpT6N4V8eKog6VZMj72onjiJzPxc
8Rhixb9H5RRbvzxCf93fawsBnYEXL1oGAEyxbvg0Ko8XbGyS8mRKFm90aVdqtbELEXnNBsIffsO/
3Te4sONQ0UIwB9wmhKfmYit1Cv16fSDliYEqN0hd53fapD8srVw7sovzfWlJfsmFb7J4HEOkEZbE
A893fb1FqjIW70Zdh1AZr5WnKlLw4LCiGLw+X1z1q8V32RBmzfv9Ef8vHwL0IZolICo8v2lKt2qc
pmzL09g9jXqUj0GhjpEHUfV3/aN7a9uoOkLsMENXqir8grxVup+OECV7u/8hC8GlLCb+5ztm11Dn
tFPWKnV5Qkez74lQaw8ofExjkKwRYyyVASTMS/bmSaXFOT6XFSaaDG2GuY9fu73tPjd9MIYqdH16
v/vWDYHG/2FfkvGhQnueEdX9azv42tbpNtP3ag2mtJSRwNd80vxK2dG5xl9ZTUOht/ia/mEsmmCK
vw3KoXSRxhXNjikHFIJS65tpv4w91JAG6hcKebDSFUqzpcQyWt3AFw40OFre5kUINuWjohlDeYJM
44+pQgep2/nOEBUWmChCHRoh2slUvqH/gxtr3kdeULOLWvLz4aYESR1ghbN8hJoOXdWYU3lq3Byl
KHooQat2f3stRXK4iNEHhDsL5HNznjCrEBSCQCoWfXqwmwA0rBSZwcfUDqwv3bsHDQQn6qyV1OSt
AwOuA1ezxKkg9zvPZOi0dTLTFN2pANuGoea+l26QOe+xz0rigwA+WhnlbW0e5EZIMxuSHwVMZbO4
0eKmWwL3yU4u2aeof/TgdH7k3PSdsQmVfI+GeWGtIFhk7H69erAJYiX5ApZ837PYjoLMo63rmp3M
zDpoGXDoXvqrG4zNoDd/7o/vdqOARQokUngEI1rVP53ZhdeMx9IkrtWwU0LVR3BbIv4gKyH/rR+6
NjELOtyMV40tWnZy0Jdb0Ab5zl3bgqNSQ0Vt5dCtDGdOX16J3O4tAlsjM9+SIt8Y8RoiZc3EbEOo
jZ3VWi+HA342K7H8LPl6f01u9zgWHwEuevrwJxqAr2+ylMZ1O1gF1qQRsa9rfUhBuD2hHdcq6ihr
+R9P7VZQ7Gs2Z5cFyoEmuldLdirjLDDsdi/QN1uVrwxA/X5AKdDc3R/k0jSiBQjtOVKCDXLA14PM
jMypzArTaE3CjoSTWX5nqx/3jSxtvf8aQZvTtRGN41cmDAfJomakTCfLG3AdnMoh6NcE2JbO7KWp
2aLxvEFxd8JBcuk/DajlabF5V1aJl5etOCj5Q4gCZ3bmGTSzTSkhsDKNSlg2W6IZm87IfrJ+jYRy
zZJcvwvH4HlpNtY6Y6e68io/1pM3AmYA1Pi+KG290hV5GyTKBl3gAtFDCG2+OXbZYmzMM0uwk2iT
sEpR+dZ+TrhA7m+GhQtLmsEygG9BQidmW45za2q0CWbS7imBzKKmd5HiVfvGJb6TRrqTPKexEdSJ
8WE1UzQm418Hw/gA2Y4GPDy6DOdaiCQp0UdVqexU5N9qD8MsHpN0DYGyOJkXRuRJv1g4uwexXJlq
GKWnbFKeHgqFv5bKqliWdNvXlxSY+XD3o1UE+xDpvms7ceIpvWPG2CDl7xhvGYCFA5RiVeCouwx8
t6VfTL8h1IL0XwloWZQNZdTXSEnV2YuV14FORNCSczOlK57l08nf+7LZDKDw1ZK+c+A/EXKGShfG
bx2wUH/iKSqfnR3XAIgJnXfn2Ro29i/35MbUt8xTv7Krb50PJgg1B0TEoOtCLvt6gnpmVm48DsDT
5l6Q6q+jrh2K8gHU35a9mneV/nk+ZrCdgUYEbSHIac/GrCiKJajZ9BKIMxFflPsu/1F7kfU9aX8g
IvaBqlDK32j4XBnlrR9HORNtj5/S52D2md/uzYg+Lgeo4dT5btmHLv+5cmpvAzAYkC0kJjK66AyY
3UwdmLzrwsyGE6N8AOd+k6va05CjEvJY9q5Htvi791NT3N4IzdKdHN/OW2enKyjAhve/5fZoocNC
ssgi8AQge86QoOZTkrtxOp6Qp9BIiEYpMCYJW21CEOmutQTdOmAYg34I+KzRWw2g12z7KKWW6G01
npSi2JuloEGjwWeM2Sj8sVqLAxeHBqFWNJCg9gI3eW0tHqe6d2kznlCVUx+EHdvPo6kae5DXZK//
YhbROAohJaCQEOjOTBFbzcFujIEJdBcDDl7sdKs2DkYMFPN9U4tziGYnqfglI+nZEexcAiLuWB9P
WU2on+i7NG8soPJGECmLKbpvbAEfIlt/8eBHqUxiIWdziOILR2jYiJM6Kt6rl9gUitVWguZj9Hx6
U5A4oslfkXQsQAuVdBunZE73QFqn+Nn0A/C+Th0XI/RxteHMeFmUX+5/4O1RxffhOYh2T7AV4tF2
PfFd39dTBazxKQZQ51A6ZiXBv2v6ardzjpYZqWKIF5rsWJyFKM6UOEprKOLUAvN7QOOLeLDBwAyS
YUrOqslX1Wlu/SwM2uhbRJESrQuf9EcXF55VZkafG6YAzuGxYIeCbrWvmf197LYjsIWu+TaC/4D5
6r7J0gDJSJ+Pxy791ZprvSELL/7rL5kd2amxraQZDWDTk8joD/YPu3nS8T5uf2QbyHCqleUXW69/
+XF/XRcqmdd2Z9scLF7KhAScOPXeRwP1kXxHp00Zb5CT/5r8s8bKtbTAQHBLWAkUPsGDdL2NjAEC
6iWtphPJdVQZaiKADIpfPNLG/qDX3cqLfwE2gIgQNwtCDOgoQ87h2h6hrBC4A6ZTb+ihTX7nxG/P
8f7bpO36wQ1Aautu7k/owkFBiRS9tght0CHpzS5T4WmUGFydEPvadJOpWbMRDltDC8jfcn1lo6P1
wspsHtvCS0FPM0wnt6uDTou3dbPtn3IDeO2D62UrD7ylUwK1FpCu4rGFS2x2jRasqDKt8aaT5ybl
s4pg2C+Y0+41hRpbatanIcvq/b+Yxwubs5UbtI5zeCLYVIcMxdBm3JZt7e7+jRWUGpDCALrkBoOM
gBLalwRJdd1kT4U7fXDUZFeMLG16SXLg4bWKIGfu1cYcCgy9isy9zsbkKdGcjR4bb4XjVqEgEN69
P6Tb2xhbA63sIHuSFfv5TYKEk1LHTameJvhxn7s9+wfTXD1Dna1du7Vu4ytpCyzeSNuCyWFOzJgM
5mTS2J1OEzjA9iPkOVChoHUACWwRVLmafBkY8tQOb0BA3BXiweGevRISLM4uShLQj4JGICLm6yMu
YZWaw/FAn5Dpeshyl/nE6AW4/iyEzpP76/70Lp5vF1AceRXC2mxfTrlegnYS7d3OMNLNVGqq73aN
suK4lqwAd+dISUy8142ZF7FKRW8tnoI+0OHHKs9bEEb3b38/kksbs4lrvV5xSIG9n5eK5pOBJcHg
reIcljwVInCQthigpkDodr08Tu5UrlGOsDKAeQz9DfTguMLbx6Pk81QhyJa71Iu6xEErpNkBR5MI
29fiRETtxPPIIoq34ZR3vtaKKewVm5yTxiyCtICw8/0ZWTo66C1Edhj4dmiSze5ClF7ayit1FTiX
OA5B9okGVYZG4j4r8tO/MQXqZxRuQbgy5++B1FGV0NxTIVrci0Av0uG9pmAktgQKbPdNLe4lyM2A
akl23dqz0G20LEIKamAvqX3yPEFnPDJ1pv6b3XRhZXZHsK40HAKPfdLd3tykfVPv7aI3t/fHsrhC
Ur8cpVGZ85ntWVcvxiG3E+2kldBRyUBOGTWTnj0j72KvHMGFUhBQJv+1ZUnndxEbNiZqm5niqqcS
z2bk7N2uGh61UdR8lxiT2j8OghjCV+g0dGBxb0uxM4iHwpUGsjFUsQqrRx4IzO+QV7Bo4rPOQmtL
bWYq8//NrDiggFFBWw6G+esv7dW6V5gWq4B3582DxhzrQ6icHsGx7a0kyeUEzwMP0IACsIAgHUiw
2RFB6d9pmJdrQHHo7+Nk/exa/S21TokGUCaiZ1mLZCsh1dKio4lZ3jEeKEzmqtVdak7tSGGTd1KE
xWr7oFHSdIN64ho17lKkA1IyKdJrg05jflULhAODVjfaKc0qnxyYHY5xNNBNx1digqVDeWlI/vxi
c8VxnIPSspYbuXotUxIUSbmSXVm4GHE9oZaJpA5obeYkS9yU70m5KxKaPFSMbjN0OfoWLwOnfr+/
AZfibJBjwGWiD9VwsDuuhyOGLvXGAcNRwbkW6MkQ2iyFAP3Yjc+u2SkBIzV/ZJ1pBrHlPtlQlvxa
KkazMqsLYG7kBIAORqyKvQKd1uvvaAo04yRjpqFuaftJXTyNJnqv9C+dW/gAcwbtg8nQHpvoIW/w
jBX2My36qC+Gl7Ku90qVjCtHc+G8XH3Q7PprutpTuC7PSwrpPLLRi/oQYxZ6wf2cC/AZPZprYKeF
vSVrgBg93AHeWDNX7I6NqaaEwmZShmb2qoIw9f56L4/qvxaM62ke8eTyoEmIGnSXxpsCNRhvPPWc
vHdDhxc7gbxr/Nh6a2zES1mSq5HNttmE3GVTdEw7ieqXnX9VnhMPaZJJnDPV3NYZ8WsGAXgSeEYb
oR/kGVoixFth3lsoBWByQfMOuneE2d6crK2aKsTUCnwEgApGDEZJhQe5Y4FRWAMGpiqRYYsfMptt
Ym20/SozHo1xjX9LbpuZG776htm2cihuFE/gHuzAcP1DVVS8/Kph6L+OAyKlCaRjjzwf9HAqK7ri
jRfdysXwZ1ewzd1KI3L4DlCXivsPotfAdH5Oxd9nTOU8Q6UdRQ8D0ctsG3cxAXEtBHtONns0jZNC
N6ZYYVZZcPdXJmb7eBj0ohC8hbuw/yliH3QSevkj4S7ul/39E7M8a/8dzGznspJb3Laxc8spGKZy
Z7mlX9v1CzQJ7htagBBdT9vshkYQKJpExdnskRVs831XbmxqBob5W0d1TEl5qGmBkhmvU15uRnfb
DPwF6azOFBsx2F/N0vhtEfXX/a9adBgXaymn5+K60/BY0koLE+1q31ISQr3FN6cHTr5T5aXSXoz0
dN/eUloL9TLk9WwQNqEVYGaw6jOSIWmAi3zwu9hHu4Zofti/St13db9r3ugajmnZLVxYnF09ZT2p
YpTzTtM4atrWdyZv2+RHIpKtqfyo80fe69umVmufDl8stpKjWXT6F+ZnHqEvW5HacS9hQV63TV0t
82nSZtH9eV08MKhDIrsAmhTctNfryBRwcCkutrEJmk8BwvTe1SNF+1Y2acimj/vG5C+7cXIXxmZr
mPSsIZOHGW3q5jvtiypwM03zy6LI/819dmFptnbcEQ4XIyxNFotK65i7UWfsqP0IHuummQLkalYs
LvqDC4uz5fJKXmbcgUVnqLZuvBPDBy2BnR829+dQ/p57czjz1mana4X1uWBd6acnnm1VBt0OM/Fz
0oZa+dfCU6DSR5j+PxtknlCLRzPLmYVxQb2WgjrRjCF4ra5EtisbY46rKrWaxIJgF+rci4DGyL3J
j9X3+zO3sEKowRq6zPTgrTkPn0vuGX0MnsNT3XXWoweE6FtcW+rPdOyyMOGe9fd5LFkUB+YZ0bpn
zJE7Zma4LG1hb3C2wjqMaLVW9GojFGd3f2BLvvHK0uxi5Z5ad0iYaejQjaB223qaX1VPWWi232jx
AjANMq9/HwYjZ+ZYINOVL7h5Gx30K7SxhgLaqakmvle7pngDyrDaeHiHRaxXpzfQ3RbomDLNcZeM
5ho15cKOkdI86F4CJRaIS2euRBkKZtdIkJwoaYBn7KKCQU5SsGhlatfszBxJ6Tl1Y9Swg3JzaKXJ
S9+6YeJOD63x0DAtyEEPYZWW4qOV5aXh3t7N8wc1zbc5niSaWOuYWbh2r4Y98zIlFDmSlFsYdjKd
E/NBq6cnAjpvoRkHUpgBrdRIydY0oBZPzsVkz3xOlhOUPmpY5UW/YXayidFvnoO3kQ1iZcJX5vtz
q1/EFaNSZ57DNQ1NhsTn5vTh0OfJBAHDyrrKQHDmRi8n8vP9e2FnGDIOfQUMSS3/lM7H0BUP4G31
J60GqRPCrELZpfCrqFdsarTfIbEb2HmzMtiV1fyMQC4+wqL1UCPlrp2UsvEJtx7csXs2M/tgsQHE
Of0eCiYRM9bmeOlxj8GjNC2ldlElnR2eNhvsFhUHTHLqgtkELx4CHDaAcCM02XGogmmCQJ7lBKOh
BtRb439aSsSBMQ86hqbEPt1gsj0vt1g7uNqp6jlEH7InjtZn1RieJ2ojZc23qMfjQW0f6PRo0vwk
MtOfyM5WJr9fY0BdXIOLb5Eb5WINulFjo5ZhIxjFhqtZQEF9FToiykC1BV6M/N9cChLNi/IbeBLn
T3k1UdqC2goevOO31gj4tNFMv+pXYkddevyb7X1hZjYqqrm04uAAPVUFBa6+JFC9bTqWguwjGxQ0
V0OUK8g4+mDQGBkHpTU2PmUNjwy39kLqTvkD6CXiLaiFxmjQxTfijNCE9Gj8UPalGU36xECsWE8h
oebwnJRoF7x/QhfCX5lOk+yfoJTUrJnP4UgE2KaZ6Kc8bl9YV5+S3l0jKVlyNqB0k3gQiSeaN2cQ
N+sHR8swS7YQO2Ikzt6lkH5GOWgNQbkEB0AGFQBekD0gDzlv7KrBqUY10ugnJze+o0sNjTZbrj/r
RuZb3iknelioP9IWecOcRtZYJ0EFxNb9Ob0J9kFUiSwo8nm4MSWS6HqvA6Q+xcSh9Kxaja+iD9Qk
cRgbfxo7CRP97b6xm0DVBWQJ2Wu0O6CcCKGLa2MKUYSpKQM9D3lzUlr9SMZ6kzSs9xuw+ypTg32v
cnV73+qtb5Fm0aIuuRclve8syZ+0Cp9KY6RnOomNy4ZtUzx2+REHDXn9DRMfXfHYqOeERYM2bDkF
88bWtNbIPT7ZOK8OID4DWH2Ap6TeEDoUr0ef0yzlwvXoeSLv0wuE+yAAUAxbp/djyzcjsU2UyKke
+z8QZhbNgdibUov6Y9NEqfUA6RSV++1jqm3Bvdnnj5AE0cqwHw9a4ffKCz2tEbgu7Ax06qCUhFgK
Cd95waHspzbxAEY9A8k22nXQ618dyJxpNXwFvMbKGt1cvrIeB0FWsJFYGpZrNjktFTwGzJees6HZ
OVV3rvJvaPNFDyLbsiR5rHN0A2gWukf5H6b87t2vvNDClY+4cZHyI0ygVtCJ5uK/2f7MYqYPSmPT
cw4cOGCye6PNjsnRqsPM1APBQDYFsShviOKWOz5whh8rH7BwQCRyBv04qH6BxH0WWsYEdPtuRdjZ
zL7GnPm8/g0m/L1RVn7vqL7TvDR5uh+/0G7Pm6emSHZdCnI/I7SSD6LlQaObK60mt+lYzAlqTga6
XfFuAWPq9a5FYtvq29JgZwP8cJ3xCPyOkmxHxEUgea498Lb1f8i4tbPXVh19t2yi3NBX3oJy3mcn
x4CerQpAuzxDc5Vvm4NuCEQ1/TmpW83PPGH46Ngcg5XZl0O5MYM+REMyUBpQO7seKuobQlW1oT+D
8ZImQZlHufuFGM9OCxKlc1yHah32/a8Vq7ebzvvklceyY+tBMm5m1cv6XM1QXoPEylRuxLMYA3Mc
fMs6QFkUd6Fv++O4m1bj6psDLnWyXbyVQESOEzdvvQQLA9NHMnintD67+lOrgE6/+0aapwJJ9vuD
vFlASOYgwStbPKHOh0bA6zFOWjoZvdUqJ0dP/Tb7Wa6JHt+OBYcWPV8gycfKAXZ2bcBqUa7ouoGc
Ddb4hkV9t9m4nhfAwwVasqb+uGQNJViwJqHfHJmQWbBsKugOwFsB1lyAsVBwq7/pX03wKK7xBi0a
krsRUDrs/LkPLkwx1BUzyFl3W6k4UJ4bPDXbXUtWjvlNyAsZb3gcFBKR8cPTfXbKezzcLUch2dk5
gXbcT80iqmPmt0pQoLyi6tHYrpy2paHZqOVIpgfgXz4v7Ysg284AX7bVAhZ9geSwE5hod24OeXe6
v/VuXCpG5kj/BXggfMd8Z1BT2HaVs+xs4UHlVqlPA5S9fUc78n2xdmcuGsNGR0slaJ5dR571i0GN
nGGfEzM7D73nZ+6O9VPIWm0HbivJJlSuATJuXuEYHKr0QJsjXgUd/sye7uZeqQxtfq6pva/AdF7H
e1txHpW118Pt+3BmSd7fFyPr+hb35QhLgHoZm6TdtP0mdg5FuzVDBQHLh7oGDlwb2+xIp53XGErV
YGz95Gfpaz8+D2T013Lqt+Vk3PZIx6lYNMTC6Mi4Hhkp80qrcyU7607Y9YeyOCc8RDiaGrlvDARs
1rovpsOg7Pg2PyHl3vymXnh/k96OFd8ge49wAuGSbfkquZhddeKppSkkP9ti1zkvMTnE7ZOu/bxv
5fbIwf1iYwL2hEAUNZNrK0WRcIgMjPk5VTbxk/lM852IpSz83+JHJOE/6vOI9EHhjifntZ2mGUgH
/t3qrKAHd3KPRvFkiRezD7zuXTKCZyuzd/Nmm9mbzV6jDM5ombCnxs/6UIRGeyCr8l3yo6+CA9wv
gMIAooJsB4LU2VEjdiIMp1PTM+1+qtrXZi36WBgEWqThn6CXgLt4zr80VF49AEydni3n18helWpL
4rXE/W0wB4cL5IYLyCGQeijgX68MgrlKiZs6O2vJWz0Wvpu9asWTKra19cvVN/XZTA7mo/XDG8oA
OZ/7228+gzhcCPDx/kHfOdp0bljwJ04odM3qcwKWodwCZmSNl3I+h//fAmiDMDxYmV+XeT22zSiy
+lxPRTiyxyLF9Tx8uT+MJSPwuaDIQJJbNkxcz2Hr5dgLtlqfHYug9PGrtfdZvv1rG+A+grw0hNPw
Op8HvEml5G2tKN0ZrUxZ4fkqqkbJGmn/wkBkaIEyDjIA6LOdbYbcKEptgJL1mWj7DA0QeboFhtm/
P5LbRcfNJOM+hNVokJ/PllV4XQvEJfILDohrs8JWQAtXFNH/zcpsKGqvVLxWYcVMgfKu/Ro9UPct
3CQRME0YiEQLImgGRH7mPK3aJRmNYaLXHiYTcAxvY+uBbU9+8grydLFhwVAHUIhRDL+t9lW1AmNY
nEjZRwnKDvjVebSu5XZuGUlJz+PAPL902hJKl0JbG+ayGRT3UMCB2tU8VwKunViIBCmaTgtVCwSU
AWi7If6mUx9pb/1Dzb8P0/eehukQamvkDfNrUM4xMjUSDI2GHSSjr48W5CaRHo6RIWlEt7PUr7Gd
RUL/QrO1XXm79a8NyVm4uG81pEGFLM2eWYV3nqn5Q/NqrR3ipamU/XkSnoUGs3lfSjrVVllqDTuD
BiN9Q9ugF05TSnf3N+ZNWulz0lCjBAsFWC8QvF+PZeLlyFVoTJ8h81Gzn87XkT7EzgdLN87XzAy0
FG6ebvLWp9q2UiawK3iREarVL2G0SDA8gnDPdupHkishtBEC9Jqg+7T08K/TW59s6/G3JSCKDG23
euetyXAvzRE8D943krULa3/98U0P3uBWUfuz2v8YoMei8bWmq6U9hYSKJTEiYHWz5c8vlhoU4aYz
Znl/TmlWPIysrvZd5XZgMPc8NC1obbiyHjIQuAwU5HogkpQylKgoI3t2bVDt6GR5fdkjlvNz95A5
yBS9qenGQ+Ss+AoS5cfyfdrazRksh/1Hlfs1Hgc+d8IWJPShSSP2bmQH7Q8D+Z7+0wt1MB88xiJM
1+Kmz2f3vU+dzY0+Dqqix3V/5uVW5FsUN2r1JzIfSRdI+Z0jtR688ljyl7aZfIMfINtE1J8NpBOg
WY3wGGAGQ/mY3CB/crrQs0PhvQ2omeSRCeSI+cD1TckDhf9p9h33tcrXlG2Xv9R5BBUaL4808MxC
7yN+zajPGxrE6ArA/1hQf/idl9v+0W2iyd4Ye/JPlpCDC2QrWLrGeM3pzRM/WDIJokRUAt8OUq75
67frSjR8CPhWZ1+o6j/E7p/Mr9kPR9nZ3qbq2Nntv2R/TWT6adbUkbfAfQKfLr3UxdY0alLEEo18
5haQNnRqv5uZ96FmyZNHJnVlX94gAqQ1SIeCzBTMXvKlP7OWdaTqbThX3SiAij1Ti4aNaoYOInL7
IzNeoHFA10l9pfuZ7TEwN8iQVgYbN5Jt3CGNqQzI3YF1kvieu9GzJGTvaP8E0xkQW1qE+ObFbFYi
qAXHgofOp74vJJ7QI309WnAQlmanJv1ZsZ5qPQF78lpu5qZ8Iyf00sTs9Chp6+rTGLNzq20bTGJa
ob0x3Q7JJlcemqCGEKzPfw7bhH+572I+i8A3cyqDT2RkUUWZ99uAiA2MaWbanxsjcoog3tLiudzl
6qGE7p7uxy9qG6n814pVGUTdWoUAkWymhbrI7KJxFTWuDArHpv0z7m1AHxLf/K5GprEhyT4PYvVV
E48ggO9PZnHuqa+EesDylbflws0tizj/+YiZd+UUEtSpje3kFj2PUnSFBZwYdTDYzdf7413cQbL/
CzlCF53DM0teMnp63Viof4Cmon5SOxbcN3DDioYNJGMd2TYF/P6NwHZWoeRdgaT5zNon3Mep3W2t
7L0z37t22rExqutz0/pegTQcWvrVHSDlEKD3U9Ri6oeujNF9V+3qagPRlPtftrS1r75MZhIuPFPP
O0ODZgwy4dlObw8WEv7Da6p/q/LQnJ5jZdN+Y0/TQ5H9vG/4ZotpKNIhrSqRh/DH86Rg56ac9a3R
HlH88vJNYwe6mbz14hVKJ5HGY8B51lLTt4E9EoOyixIrAPAqVuR6rCSh5mjaDT2myksijrGnhKP5
UjHHRy+b+Aq6MsN+rPuNwaGUGKIjSe1/3x/1TWnexSfgyW+itxF0dEgCXX9C3bhpSjxGj70DjIOv
sECo3wvoE6e1utEsJbAdXMrPROyLdu+kYVu+6sqfSQATP7QvHvRofyWKb0DZTVlZkHlC8/PLUPQB
3xRKl8ZNcGmxvkORmh4NmoaD+dgqfxg9c/HBbG9nxGudFDenW06EbUKlHNlTZPNnFzGI9xWA9dDV
BKrawEwP3kgCm77en+7b3T2zIiO4i91dA5ddCHB9Hnn5x2GDz5gTekMbQivEViAOnW8yfVfFZdD2
u2p6HwlZOV/LC34xzpkrRQONZSXAWhzBbJql1dZRGHi7qsBRxJ5OdaiRwMwbqBP6Zf7t29g+mvl3
xt4BuoziNIzrBxOamV72inKfllQrL4rFRZDSP6hBWiCcnR2IGgxExM4mepyQoOmT3RjToFhTzlsy
gqgcdTZ0ZYPKfWakd13SMSemx8FVfoKwvtvlzlSg289bw3XdPpCw3NBpR+JLHi7UAa6Xmxp9yiAd
wI6Dyr7bJI6S8WkiNGTmVk+gN2Uilj1oxq4qQ2q8Df2bMT5Y/Y68tocsFtumZI9TcUohKo/CyHcS
ZBFH8R2MBkO7r4dt7fgcoD/w37dr+azFfSIvW5kYhpLqnCKoHnPbnTyHHXNFO+TcihQOaeBUvJHE
9s3aDEr3VaF/YixUiu7D0vmJWNOn5JUTVBzKws+Ljf7RJ6HHmrAw1VDBrr5/mhZctmyghOo4Usog
Q5j5LqZliWV3nB3TYCifeiQOlfHNEMfBDrTqB18tl8qNcRWFYDVlxh71COTHbjh2CJwVnglJf+z/
MAZUDBh/3sr4TbzysfMRBeyI9Zcdw/CByGFr6IcEIa5MmF3vn9FA2ryyQAqC18MEUjWeRl6i5wFd
1y2SIeNscNLTOniKAN6E8PXalFp7XaqJaTwCIBE2OkTSvCSo212frDQ4LRy/K0Py5xcuUBv0pGuY
Oh4HtnWKxmfZQy/WAME3EZScuIvRzAJkl1LcdxSj4fnXJPvZxCtx8O1sAU0kj7aKhlgblq4HYep9
kTugWzrWNam3qdXkB8ZVEbqTqFHK0ZPw/la/vQyRoAD6AK814BBA+XxtbwJh9JDr3XhMiLNjLwUA
9nFMoxJsYeBy7fwkW0Ok3M4gUsCQrkH/OGQgcMiuLQ4m4NSDqo/HwvWSCKwPgPSD/mdlXJ9UbNfb
Ttc0vGaQapa6DHMPKdDFnLrEwkQOrbPvitLdIBOsB1xt8rCH/OhuVJR8V3Q29amo/gxuLyIyOoOf
lGMSAduc+EOXDxtk9pPIzcdiayToyLk//XKwN18pO13lYxI8HrPtRAaLeK2RiqPXcN/zSKCWII7j
bujyTbbKBrg09XAx/7E2m3oKOQBLFwgIh7YOE2rtTFqtFN2XBgTqN1AAO6CPBRv09eoKvIx7bubi
aKCYEL8TC9voyTa+qNrb/Zn7pDiaTx0IkEDtAqYJAIxmLiwvYnCQlL04pk29SYvvardxlcbPWDC+
dK9OMm4892vq8rAdtSAV30n2VibbDDo8Wgj5gGL4x/pWEcd3JTJuXIkxb30R0HCfOVJ0ZCMRM5sG
7jilJ1oujm2ePBILyXSvRdNsWhUrV9XSkqIg6eLFBdpUHOHr+bbr3tG5wsRxctlzYnY7vUzf78/0
oglAJTDNSCbB0LUJRzF7anKMJdVSxPKVZmEw6rQykNsEgAQQooSGG0JiXubtqaK2tbazLXGsY1D3
xfAL28TRWNihMT9IZeO1Reiwq5S0C0ohaGSPVvnAuo4GJcv0Ff+xtIB4uDg6ZF0AwJkzxBQFr5su
08TRos6LhY1T9OULQMbb+3O74O7xJAQ0HRh14KTnRbGicLA3bFUcCUSIKyD08qmKuu6HWMPgL51L
ySiFywWqUPY8AIYImq23Rj4d6ZD97nIvrPCHjyTh/+PsOnscRdb1L0ICivi1imCcunG7w84X1GnI
OfPr70NL5542toz2aMNoNbNdUFR4wxMMcdLP8IJcq81dx1BIdn8NuNgBTSP6ROt9DNg2di9ETCg+
peyc8E5YUFH7JJ15fypvLiDIFWEVKWg149C/XKcTiEhpilaPm0ZbAcKIorD14EtCu4b6yDd96WuE
wsc4+Q/Q93PqzN/cf4Bb+wSKKKD+oBoJBfp5Rn7FH30klAScq8lV1WRiFfELmxPJmvfcldIn4NWC
io7drGmlItVYbMexCri0DFVk9Wq8EQqjG40qpGJjeKlCoyei2mAzAQtvFxx4nG1pkEncAV9bo7gd
xn96ZROl5bZqyNP9178uxs4PBmgEKGcCcH9XxDOxbqpMxoMN3INSnFCfYAFnijCgfSaFFcp/+rVy
1q1NiolAmwigtVlF5HLGRQkiCLFEJuwe3+Q8YqEr4mTJmi7BrU06461A9oI0A2RNF8OImT4k/DS5
w9AlwJFFAuoSZQXZcMCY++Dr/jzeiMgQCQNRjdINFvJSGLgJilgfGp93hbzh7TyMn7WEk6ExS5p9
mkWpnVaCanYwhFk5gW/MJgYG000CAhCiWIvoIOVTIhQRBtZhVFHKigV3PysY1cd//36ots4kgRkW
9LONf22TEbJKkpfno1vFlq58o2nJKt6NgWTjtXO9xiO9cQxBwGleIAQqZldcAD8o+D7Sq9FV+cRU
Ax+NQPi3acYIHjvPn7IC9Wzv/O/fEAH83Pidxb6XsBqxmkCzhCGsW8FdV3JHDnQLU85AcbK6aAVG
fOs4APkAmAp4/c0wm8XihCyImmqlNLqjrppqmz/kfWbIQ2R5keLEyT7izAqdqP5RDns7m5oXDkms
96UrR15mIaqv7qh9tdPn/Sm4sWUunmoR18IEoue4EJf54APopnWOGPVGD8Q9NK9XQuhb++X3BCyW
radh0fItsnNflBJaZy0VRf8LRXSqY01FPSa/WhnyxmU6q/+C0kVAzrm6tcfMh5fjFOLcaXjX8+3C
4009cLrkQ1bM+xN5a1POpB0RRw9OoKUBlCdMcVeRfHLR5G03vaeNFichoYnIVDr3h7pRNUZrH+8E
z0O8F6RqL8+5fFTqgJ+KyY1h4CO+pPF3on42D1pkhNOxqV4S7jUrdk1qoNve75rIvj/+rVfF9YmO
OYB2aHAtTnNe4+oe4miYVWmIbQiAfGrh5JtTDf/F+yPdOhRQO8MZNyddqMtfvqgYqKU+Crg3+oGl
J/KUjw9kN4khcK2WH6wt0Jvv9Wu0xQKthqnwuVyZXLnsaQOW9KSFZtn6K5mXeGvPIYMHRxNNehSt
FvFHMyLM9KGK6kqdAbUOCHrphavr/2RVAf/KkE6FGcmbjqtYH31VteEhx48fPUKjeFvWTilGNNr7
MI8Rp6M8nMNCg9KPelDWvGpubVhU1+C7AdQh0vPFd/aGUho02ZtcoEl4Siry2IJ7z7q4EpgewHWs
BtGZ5VrzP9Q6gDVC3QGlNkiq/kzgr5unHOuiVsFGcdW3GAx/sTY0H/AVeHYPRvp6f4nd+OiIFSCb
iYgIOJklnD7mWn9ECsO7ULTQTSFIobHT5KFZtcmaeNRPTr3IhNHFkCWcEj/2N/OE/3qvKNL7XlF7
wdVU/6wkfGrkHuK/ZBBENo0VD39GIEiHiousaVJSc5InwWorPt34OMhOVThk+1gJob/TKvFOQwxn
qV3XWyQMfVolenuIRCkztESo9kWca2ZWtUVCJ8UT3kgHXzoUMImJ5mX6mIx8cBoCX6N80uVG0vrB
yil1Y5UD0jynZajEoa+yWOVF25RR0GbEzdt92lSHdHzU4DuBFHklA7x1HP4eaXkeQdwsL+GqRNxU
taYqA5BkQoxSmUGWb4TwqCbglnQhiwNo4/lW9Gf0di2MTNWB++f+WrqRWMyMRmQ2PKRYUe6//L4t
WjuVruNBeCEzagk12zVkwRVgHHviYoh5Of9aQg2XToOexcSN5Z2SH9UqpxxiiVn5RR1gbXhUeUNA
aTAZ940C3ceKJtFsQu9Fp//lXRHUI6TBpbfEVgpxHdeNUhJX5rk94TqmxuFKonJ7Ov9/iOV3FTug
HpMUQ4Rdy2Q4KAGUdP8lbqRCBMBgfW78wiLsapGSoSomLeMktx6cQflbS68Nlcbv1rPSzxLCM9b9
8a4PGwwHJCcK7PMhsFSJqBtxqgI5k10sFCvMHoZ0wydr+lnX0wYbaV4lgGaghggc5eUSgb9HrcSg
qbl9oDR0zBoQrtE3MO6/yrx9L88yYLhxls3dAvxrKfrJ1SlMDTlFdhtLKRvaTXuOQZetkt+ehWiN
2nJj3sDdmq2BAf2ADsLiZk7iDlqmoS+7SpnuS0AvOCMj3QpJ/UZrFkRDVCRQ6wYQ66r0Ug0q3xO1
xit5RWXVQlNBNKQBzZEf4302BKGpSJNmlXEvbPpCTVnSqsFRJU1ulyJ863o5jlYWzPxiy1kGGBZV
CtzBuKEWN0Y1ReCHdIXs1qamvsESsZQ+e3kjc/b9r3l9WAP2ipWhADIIKtYVl6eZFLDNa8GdAkPm
Cc0/lcGSxzXQ3/V3hBsHckoEycARo0R5uTSDmYQypoqAVKtMbDCwcipWRDdRpKk299/oRr41jzXv
a4JOD4ANl2PpuNF4uZYFV5hew1p/JUNkwuQkjuHsXJudGrJWrSmQxI02AeRih4q4iSUKlcaQAxzm
XElGDLRD93X/ua7k09BNAboeC3meaUS186f4dYKXChj9IRoibg8qU+PRuu0fi/KtLqePDgIuJQph
SQc2ps8zEj3AGwLdpIeqfM35/gz1Vapk4heZtJU88Ho7A30iYaJwGqJ8vDw0hK7vK6h4i67AbdU0
p/2Y06xmWhVY+fQycLQY31Ym4tZiQOAFjUNMxXyrXU7E0PuZEOF33PQ0dvCkKj0jypOI+nzMuAbX
OB9ptDuWOjxTyEPQmzxs3b1OdfyqXdlmPyXHy30G1wkQYGcsMCiiy/WvlXnc9WMguX3l6TBbgnJd
CXXFTTeWtZtLBU+LnPOAzZE66mm5suEkPwM8vO/+rszKfDpfPQm2uyAjcgLwa5HbxVWdKj4XSq4q
wKU7MFXunwbEiFqDJVRsNsmxYfyujKxCNe+PfL0CMAW/Bp6vlV/rkm9ildQSpiDWYUtpjKDaNykS
S5bqWy5+rIOVNOhGGVgGqXTeDShhYUPM6+PXgJ7GCYCcVIob7PPgDL1SMNxtzo1QUON6mjUZpGRp
rROLL1aa6jfOBgyN4w5aHjPRYIkmjEnqcX7XKi4kpWmYEqpLf3qvgpohb0DZlIUJR0WrKkwCY5ZP
HBN5ZRbJRveKzSgdwsjx/cTUtWHlua5P+/mxcNiDQ6TN5jqXMwKD2CaLpF5xOVnckNopfHC+J8HI
ctmCDdT9733juoMBKZRGwJCRsNSWvOguEKSeyKPqtgn1yn0Fnu1cdotGK4qexoCmD1V/yCUniMad
KqzEdjcCWWhaY/ejkIHvD0jn5bu2fYa6u96pbkPMHsxYxYPJwz5qn5LuKylP6stgNjQbInua4dmv
wMmMwwqrZb5tFlvt4hEWgRIfQGVhCHvVhUGowFli/AKkH6qMB63ZRSDB35/v6+Pu8oUXG5towpRx
3KS6yEYV1hdQx1KLEcwWLV/Ln29+WnQdEAciykSFczG5fdZMQZNKqjsEBRuLlwD9HGUnTLTbSXnj
oFgQoZuvGol3iNvH++95HUrgPX+NvZhVyDZFDd8Q1dVVOywecw9Wl/t+5fD42aGLbwe4AME2AXUV
BJTF4YG+uJzVCYlOEsdjhZSJB4lRX/U60JOyOioNPRLQnWxKAqBA2MRxfihrYXgNC78oodbJNd5m
4OvwvYQW0Sun6xAMQuU+O0bpAJJVl4+QodLxh+H5xyfANXdhkHmbJo54iLdOyaRBBwXISaPze/W7
7dqwYGCb5ykLB6F61qCC/SYFI2Q5pzk5xy6YVDsiKW53uZ9UZRu3PtdaklSgaieEQGAxLpPmH9pw
CevjJnlvphqyUyDiZduBeFDASipZQC8jHl57vvV6IwuVDuwJIqQMIsAwssubUs1YrKT5W6QOrWck
cs7BXq8XRVqj6yazEbqG2uNQIXb/Fuoc6gHwPUVBAXjb8aNK+zqjQ+rJ2XHCWffaQhNzohJgz/tY
SJKSFZWXGkoe9bEhtxrsoPqy4fYTT/yY9ih41YaCuYkNmBn2H4oS1PCkTTt0vVpRzHWbm2TJf091
SNdTvpXz0gpzCSznMc078gyLuGQ/esAgrZTeb+y82ZUA0k2zwjswO5dHDW6gOhBhW3IC6f8xQk3P
j985dVgJ7ObDebEiUdTHz4fIkAL04mLPpXIKdqavRydOll85rzlqfaisnCE39hZ6MbO9EShF2Nrz
7/++MonQ+dLAoRSURqyDvni/1fTBqLrzv97DYIRBkm0+oXUwNy7H4YjXgPyexKcmQj3KDywt3Eke
4L/hyqe5OWm/BpqDkl8vNAyIAeHPCI5S8+Flz1P1fP9FVn6+tIgxu7AASXLM45Ouxh86z1Fdaf81
mg2WRf99hWXA5itcp2DlxqcBTDceDj+0CVtr0CFIc/9dbixjDDSDAFFNm02fL+fKDyXEm1wZn1qp
2I9TuSlSsaRx6zn3x7lxLaLSjvAIqTbea6lE45UF+qWeqrk49h4nMaZeIUPnTtmOjduk/0DqZ+XF
bn0kNDTn9ANhCJzpL18MLLnMQwFSd0n/JGhb6GX/LwPgRbCagQkky0xD5DuAKvwOnDJ9L2kPkx+t
DHBrymYxG2Qxyiyls1jGrdwMSaV6nps3IvOEB24aaVinVksg2fcslfxaqeJGpDg3XlAfB6MeluOL
AQWonBKxDLg5dktHiH1KRhu+VP1L0Y0ONHeH0mjbJz23tPGFR0FUSqmnW3JZsGjNmuF6WaIqM5fp
Z2IyGgWLLZbnXZyD+c65gFwwUg2AJIJqFa1Qb+YXujxdIaz604fQ0DbhfyKeXweFKo2ZFMhJeFIa
5OWQGi4nO3tM/gahYPmZFfIrX/RGZVDF2Yfe4U9RhCyPc5Xj4TYV49KAOA2rg9SW9Ff9U0Z5RGCt
kGwnNThMSBPu771bw0JBAGkJohoRIKDFCR+pJM8V+C2eaugNGABgp1aKKNn0SNWfgAfJHFXvB0Qm
feBAYFl41uNszWHu+ovOziQoUAIgA2jrUo+H61LUb+opPBXhqIFkqWIxNznnFLK3Rli9/qyzLN7s
IgF1EBh8LS5N6DJ5SdZF2UkVYAILoV6K+hvNNHeakh0UxkApNO/P8K0R52QH7ALkHTjjLg+bzg9T
LeST7FSJ6CrRSacZ2fu6kbesk+Awr6580bXx5t//tXCJnAkkljGepBkpP0FmyBRlE3qWOEa15Cye
7r/ejWYINCr/+34/qe+v8bykmMI4xHicwLTmXYENfLsLAFZrik0KqprHutBpyhxbVWKB24QMqmn3
n+FGeg1wkQxOGezSUNlZsj3TOuE7gKOz01wZlvfVeOy4d88/CO05zXdt8VkXHzrcL/8OAtrlaFPl
AqvDhJIh3MU5Al0/3U7VGt37xpfAU+ECVeW5ML4sPkZNIpSqEuUnAfpIDZy+cFLZQ4H7Ld6XyUFd
yS6vYzVMwmyPgwYm0F/LBDdr20ipICJ0CoCmi0+ihjs7ffaLNab/DQA1gk4dmSx45tAFWQoH1nXV
jBFsX0598y5JQFN4u97Ayk7Nf/6Wpv439OA7eK7lvRrmwNrvypUY7rp4JuKcAPUBgiEzg3mJJ5O1
YShR1JVOUGWmXf0UliGFQU8hqPjlUYVLhBI96GNGlc5bWWrX5+U8NrgpkPREKoj61eX26oFvDTgf
YyvCQSreJXFLuJwS3kGJnOSnRraQ36xs6avLF8QhXHazsghcXdFiuRwzBhg19pNYP4kQh++chNuV
EgNzjqwBEm4OBMQw0Jnzpbec2HhMgM3yEv00Bn89F1T2wa8oOBNBZd3fsdenxvxKv0ZaXDtpW/k1
HLD0UwFD8vwVYqDyplRoe6r4/SAxfXwRgz+BLGFmN20KHsCa9sfVbpkpqPhL14CZxJwujkklj7Nw
4uIYXlIxHb7y7mmEftO4qvV5FWtKaDygG4Dq2izVTsTLbxcMgNb2ftw/aVwQPbSgwRliiZ7p/fm8
+nAwIgQQEf3EeSwUuRaj8A1X9kEmwfnQ6GRTxoG3a/LHSXLvj3N1U8/joCU8Y7ERgy1pwpI8JknE
tRJEfPdCgzSbY6H2z/0xrpnCP4OARg8kCGbtZ+38ulEy9Pgh4zhJT401xH+kP1lHcZDr5DP1HuPY
kYuBJvGuTxmAy1RwAeqi1SwSqstUQeF6vyq4c3N2UST7zwMtFiuKC0I0JoL0VL6ko5lDvyKS9n0i
WrAEv//uV6sFpTMF+05AHR7kvWUeLMXNgLaRpMA/HvIgxSsqWfcHuEocZCDi0NdDERYMV4DLLxcK
lMrQ14aG/rlGl+Rc5Tgkq36A1nKgRpYGUUkG1oJ06vRgzeD3asPNI2MvwDoTVxS6xZcjByT0uwkE
mrOaO1q74cuD/vg/EOZ+RsGlhFsBkfRyu3kecJ1RhPeTywAwFROm57RBWymypXpyFDU2EltofPvf
z+psxQAsF3IjIIku342geNEApeGfUZRhkwIxO8KKDIqxgS1EnwQ1rfvjXW1DiKei5gmCJ3rh0BZb
JLCcGDZj3UB5MZP3dfQ4yl/e+K+TZIyB2wZ7HChDtAYWi37UG5/AZTM5K4CuDKSj8ZpHzfVavBxh
3na/9nnSRlEZiVVy7rQYGtDHVMsYdF+5WYnwhCb3yqRdN0LxRursqQveDVAR+uIrRaIatbUsxeea
uEPLGg45nen3J47spUwwZQQTXso7OaAtlWxF9UgzqTXyyh2KvRJAtya3/v1nxI4AshrPBS3SxWes
xLTtRURSZ8WDJyvOUxAuYQVkAtj5fn+kKy081AgQFoM4CDoU9v1Sq7OIo6ZowjI9o5I8Qt0594tv
qW9DjrUBl3+rDdDCRqA2056oav02isOowMHR6w+K0MAPQuP0CLup5pJP8BzbcmUDXTcQFs+3mApQ
sEffL5v0HOe7IRvhTsPRYJIcnw8NMfnKBQsY7oyOPlgLz8GAiKtfudquj17MkAJAOMo1ICAvazYy
H3J9OiWz6CyEgIYO9mzSmvD3jTEA3kflCcBz2IksA7kCLBQfzl7pWeOLwkYQ7TMIIeory+rWx0Yc
oM7elQLyzmU6pHuDmo1VkZ099PofdK4S3wCtqFyuaFsWzM9HBb5TNCoOaoGZLWohoCKSe6i0Kzg+
7UZL4X5aw3wS1aVAr4OVJ7y+4qHrBhAPukUoOqDqNx9wv7Z+46mjX2hqd+YLpiHGDKqwZ+Xklv53
E1l9bon6qe+cSAyfuECnZRsYY33224DBUcb3DMKZMDOiBbqIa3ZzPx/hovIzPxuuX8SHIiZvWeri
J76EcF/VnzlID/uCVXgf8KOFatUJzjPMmzZjVpuxXIKAboVc6HhdYkPtL0tLyuUsfRv0N/QoELrm
iaXIZpBukuBvCzMX7QFGwib+dFsdYOgRohGhAzgIe1FlbGhemJxqcjziw+KNk6xaPpRFDWO5z4zP
zeAYfqcd9KQ+lOhNR5saBbb7R8T1aQyE9YxfAUZkBqYuTkccBU3UCXJ/Tss+o5nSKSbfJrwlReHf
WipnFwztq2u5eCWj+rlIFvONNBl6JPPNiYBvcQ0IoacALa/1Z3l49WTA4ngr9508O435iQ8fiUpD
70UfXkKOMITnhS6YxQP5UByR26Z7/ilSjUiDmcdxgLWZz2ThIaiRbjvSTtIsWTGEwxiqhjC4MDUp
zPBR1C01amhR0eGQKzaAmiV51r9F3bg/oddVCdw0qGthG2pgnUHT+nKRZ3Ldq17F9Wc+hlwA9E0r
6UGXYMLGVMkOpkNbAlwTGqorMzje+E+KeiirgaqRrR3TgAbxWrGPzHf2cqp/P9Ei6Rkq4OfHwOvP
HRQTBKsvoZT3GOvQf29YoUMWTdmPviGhfrtXHCV47168gFbco8yDSfnGdYaaM0/bYDEexsCcVENM
D5mEy8GAaQjxNnFSYuXAO2AH1atgpc97FfSgQggiGeRy0NgDN3KReceiGkpF1sfnyONkZwAKmFXT
oBk90D4re+HqnJ6HAjoFwSRgU+A8XH65WoM/Oip6MawRUKbDrdgyUWsidn+B/ASjF58Dw2CjzbSK
OX1bhnEQeS9SVaxzqOwO3CbzpVxkBR96sS2USi6zfFRRS08aqbKnpG0rlkhJqKFZOwKl3pUAD1Ju
CrWCZeDmjizzRrgUeIHad8ZQhHVkR23bQUmHg7c0HVAyBz2NeOJTWRAdHxLiUh1LlbFOaNFOY8ZA
be9xJgGRFFrAcvbvic5FntVOWUAYwATdnzCPoJLOV6PKrRwD1xHAfOiijQkoCk4B/Ho55+1YxQXx
gzkYOjZWX1soq/Q9ba26M5vsRdrVXwDKAEez8q1/JAoXXwGQYpTeUZBA/XApR+0jYuIHBTWzNGDJ
V2WERl2YnVEFdmr60qatdnnJOmBTtvCAhiTAYHSE8Sa0Qn06/JOnVJ2NtScorf9Nt6pZbokFmKFW
0fSgHcQtIH7+dxnTCvI2HxUB2pdGb/0+g+OMB6kLiAoeklSnwoZ/9zQbtgTSqxazYHjHlRFW52ay
u8yMEqdRaOev4H9uTTr6xzMGD7MPZZN5I/y6h2UO5LGgbMDIB9xL7juLkO9RcnVg+jPeqKBkWBlK
t+kbW2/fy6JbyUbn82Yx9fPZOLO6oZl7xbvAMhxyHvbkZ6LZdf1StI9aY8vPfPLMt1a61mK5ORrk
rHF8QOMJCKTLlx1R78n0TMJ2gy3fxocUI/Xah77e+P1xjbL0A526fDUcHuj/A+AIkB/06i8Hy+K0
CXVfhhInU041IH75s5ucGiuBUtz+a99uNDbu9uSlkZl6CODBCIpNtLq2b3zgi8dYZqa9qE9qD8WL
c0kdQ6fOYHAfMf2KzZzVG446ldUZFoAcJZXQ5joejIDKDmc6gbVzRuYbqK2Qjwf5+NZkrBV358Gg
nZVvUvMgUx5q6qZfmJtp09pvtf2g8Sb5VFwB6YIt+VvP1vcEWRMNNBoyzRi2pX1AE+IgnAKWUh8y
Po+Jg4Zi86j8hSqt4WAz4Q/AU2s3UBiv0dJO9q9/4RA1GNqxMoSnOjOix85zyuMp2xeNmb+oVs4a
PC73qb3LEYV9GoXRfW8TazwNNcv33lalqS3YgXV4zDU7YN8H3mksu7C+dSobOXWwyhm/Lc0DNM9Y
GG8GI2oBSGQekz94c9oNDyXtnh40M2BGZpk6U1hgFBbAom9OSeEKSqFFC20JWLlZqCE6lmxDgFaH
qDgFvJbCv+V9b2+ws08AKJmmilJnfNBdf1dk1Keutk3NmP7prYJ2DERBpGTQEzWgTaF/qzvRkdDS
SGlhHx8DIx+oo4ToWSFigPKzC2zmqfeML5n1VKNlz/bv/Edqb1/L3bE05JcHsTM7+uSb2NHpOWPE
4QzX2xbP6hkOWGZPv3oL97fJuZ5p9xTawDBgOXa9AQMm02m3zzncS5hsBwbTWid0Qks9JpSZDaBk
LACgC34ZFGskglTLZHTMc8xi89RT4vA0+/vVG+LD5uu5f5UJpcHWQEvf0U6D6W8lGmxo9a301N4q
VKQTwJ8HRuHr7sMbg5FPREtnlVCrsjw7+laZ7kRHCWKP1HwCxcQsjdjY51bHCHvtoIfI1G1s/G0F
2NZtKupsyYFN7jG0eCqcqueAJvSc4vsKrDseHfzPVk8hat9TipIDnsXwGWZ/o3wdZVpQpuGHYiY4
9hYY2cdkWwo9ZvhPwdyl1ELY88ol5ubLM/OP3kI1kqZUor0RFqaemMfNK0u+Jfsh3x1bhjctE6ay
xLDD2lTPha0/CsIONlZG/PztQOAKK3/v7VmzLQ5f9gZ0kIJ+8RsAqDaTam3tZJvTk/7lZzT4Gxrj
m2c9q4/vuVU8t7mRbfOGRgY2Gk8Hc2DjhhJ763CZAasDjQVmy7LDUaQ2k7/eY3YCdesEwBbdtkZd
M7pJKKb20wL+2TkmKH8/1LvErGJKN44JjS9DN0yV+ab4CK6FET8UdDMyD3Pz9zugsY0we/f89ZY+
vMB32w0O0buRDda04bEZ2uSwVfD+90Omn/NqeazO/cZZNXEWQ1pcWCOENoSaaN1ZQJ96NHLVFD32
j+/wtam/jJ6hzmvv/phXiRFuCvAEUBMQUTxSlyLhCZgnoicB+Tay+rltXxAF+IWhBGbn/b0/0k+q
s3g7YAzB5AL7FISaZQ6WBZ1YJIHfn7XBCMPXkGCVwm1Y7a282wSK3YIoQYwQ4aBMI+EhHOkkswCS
EjxLUtOL8JUB24NESBQY0bStCrcubb54WnnMORRbPuZsbYBSEJRsECBf3m1djGZ5FefI2MAEJbVJ
IOYH9llaENrx74NmKZwORwUIxMM+JT96yT8ptxnV9ygArLHY5uCLkazrqAK6XOAbGr+2SuYHuPeA
izxHibKOoKzQn8kT91Bukxp7qIb8LuJl701RnON00DMGBbsO09cY/FoufQ021sBoAPMSf6MnA/m2
yxlSwiRO81qEj5bdfIEmFxxF1alzC3+VZrBJDsOzbE/mSPs1NOytHYKmCRg1EDrBP8vGFokVqFep
yDrhEoWdrLVcN4GcGE8PSipLyBvaXG8MJB4jQVJahiVtkkoA63XUWsX0WrH5CwSG8Hl/zZDr4Asz
gsgLojkyDC3FxSfhp5jLhT4ezokIWXAmtKgxbhNChxYN5AC4IRg/QqopNmYaQqSdoukTWu0lceEA
WyRvcOlIcCnJ5UeCjk9GxfFVn3Kzrg45+QtYGgM7ORQ/QFeJQZ0Y0DBkEJgdaydCQq2shK03TgS8
Cwp46DIgal6+Sy5HvNqTaDgXCYuU7+4pywNK3uMn8nx/1m5/zP+OtDx7SlXwK1HESJGjSwwl8cD/
GIdtLDIeX+9PGNjRxIp+5cQjt/YPEEhzjx2qH1eCNRpa2jHCxgG9GhpDP4UqozmaFSSfn8LttB90
2jlwe5aY/CYGThLYXoF4TqYJOoLDBqlEzUSo7gPtO/QHvoW2Az7yBGC4o/k2t0WS2SnHRDPaYqOv
QeOuywRY9DOxSABfEF5vi8C74eIiHTupP0udl6CkjaNoCJuEcRMymvuf59aa/j3U4hzsRw8mfi0q
V7xN3gAjKlVDRQzEpZDGtiZpZbTrQhkOFfR8ZqtW0F/BJrk8VKqyrwlH8GYJZCenhglSYCTQ7Ajs
dgK82yiyxEy+hvQAhUDWtkZj9tNbBHxoHz9G2ZZIBx1SG15Cs21YO7LvUyCsQW3y4FX0p9XPSb7z
FNQnP5vgrS4OevA1xRuSbcbYCuJHyYdDck8rT9730gNfH6Nh4yUrOMNr7bb5HdFtAqxjbopcGQMl
clXyGipU4zMJaMM5ypYL4SzAQI9Q+Lf8EdZs4T/NS/O3HMEdQYps6ecJ8vVH6PRnrFrTaL4u4v08
ENTHYbuEivDyrqsUJdUhJo+9bnCy6ak8svCODqIjqIhwn4Zgk5W02MIcAJqIJWJwGOSErNr6kaWu
9YtuZXOYHeiBQ0Qb5YplRVGZWl6VSjzMUBna+9DuqkeAqsqKNaZyzl3Zgg+GJHYrC+/2sHPbFuU3
+Of8HBe/qgTQZSVdHWOdx/Gm9l21eYq+Up/YJDUzEOn4vRygyckkuXDWujK3jtrZTuQ/Qy9qqFqR
hZU0Yj30+pFr0celw2jo8m4sDGGNLHqN7Zm/NVAaiPPgeYRj93KDxS2gkNNcsMXFTSI2xKx5kEa7
SbfjuFfzZ8D37h8gt85ZAOvhBoLAEhp95HLAMeBjr5vrsY38BZ2G5+JPNrHuWW/KlZDt1qEIZSWs
GCCm4L29mMZeaGoijfF4bviOmDHvVUYXQka0K3p95Z2EOQRfBl+KhGseqtaIEpdCj7Iygv1apMO5
zXfS9CfxcC0YI7zcTc0zYv5RgcBy7MwwGIOX7PsTemts9HbRU0VzCV3OZZRRCaTFN8RuDU5klnPE
TXl/hPn6WL4duvy4WgAuwGwurhc/jwspGuAokfXgRLY9k5F1+8oGyhcrE3mjhIQGGTx6FQgFiMAQ
Lj6a0NcV8UBTPCu2zFNvCwIowKNPk4G9plP9Aya0UKhnxT7TkZLQ5t3/zACFqalUHrqXaI0seCMY
uXyexeRyzdTwyYRgJI91uUPuVeqO0MowPOELJK21oKIvWwlledbHTjvO3HZwavtWDKknwSGP9lIK
Rf/73+PGpgU5AX060G302VlzsYfkkQdSu6vGM9qewzYrCCBDcSmhNwi+ShWBdu1paWB1fFrZUlFI
G6+P1yQqb9wSlw8xr8tfJySUVcPOL7UBCUekO0nGILTeSayzWhmcKMv7Rx0ZuFYJK15SAx4HsSVr
aO0xeU1pXLiOSS6fZD4Jfj1JCwAOWgUqQrfS4PbSwHJiq/lGipli8MP2EKGFOh5V3wmbXcJEm2fj
h0rWbozrY/vyKRZLF14PfRkLOuZDpAjyRaGgfWeGTq2yEdWSNKbS9Cjor63+FXWWEp7gAg34edm4
qdyuUPd+Nv3llsXDAIWLzBrxGBKyyynh+jFuQdjHlKBAqKLs+X+knddu41i0pp+IAHO4JRUtZ0t2
uW4IV2LOmU8/H30wOBYlmOiZRid0A9rcee21/mDtjBcj/VlbyLui+LvR4k3bboVNEsGGR+Zmo5h2
KZ8U6UYIbSV5I8zwqw1VV3E8GDlpyfqujvZ56XgLx/SVYQP6xYsCMDOay5/I2y+TF0nKoJVDPxwb
+SkVKju27tVSspua4hDuyPkCk+jKWjlrbjZLReXxFAxpTmFgBNOw1fSpmUqpUkb68s21GicPXr/f
r5cnNPod/9vFeRALyDKx4qgbjr5XAvbwV+Xg7/7/mpg9vlW0vQc5pomkCZy0/EXx5P+hAd4XBIRg
EZmu8wVlGVnlNdM0mRG5WN5IVbawgS7va0bpSwuzJRsrZqOABByOgfxTkKMVb107IB36fT8uw4/z
VmZnRSU0uWdMA6XhUmo2vKpdQp7Ucqz4t1YtbMOlLs0eS64g91kYSMNRHLFeUn53rQZb1l24nq8u
ry8DN1vSVaylehGLw5FgiPeoR3pWl399P2xX25gg0hMGj1NlNv1qkDRUtOiJy4vYVP74zVJl+OpY
fWlhNv2UYQstNOiFVf7Qirc0XS96iF89avj8iQiD2ck8IsQ4VMMOPRiPsjz8lsNg1Vi94/XVn6YQ
67UU8YZ3u2Fhdq72C0gN6j1oAKA4fL5x1AKBN9gi47Es7tzovqwfJWFJgnGpjdkKaLJaCrIqHo+h
+StrWtuSb4RF/t1SI7NQSLViNxatcDzGIGYVZd/m0rqAEP39Qrs6R5NKFFgDHkHzOTJHQegbsRyP
bf6kei9dWtyK+cnVYPS03AruElXp6sKmHkvCZ3JomstB1Grn+cmQ0p78NxOeS/X4fX+Wfn8a1S/X
mxd0qpC3GVOT/IzMky4sEEOu/T4mCbyo0A4UrXnWtQxlGPe1Ph4NPfuh+OUPK/vPUrjwLaHXwAEB
MAAIfhZtdlE7jgVamEcyp7Y17BvtNRtW3w/TtUAbSQOehFiugSCahwGiESZy1nDAdCHca6ezEDXH
Etci/6d2auFCtakC10mUsZEO+mBZKIRIBnXUvlVdG2WAeFPE2bhEmbi8LiC0UqqnqA18lgTz+fQh
IVbHjZziw9Q4sfte2+XwQKLLVxaol1fyDVND9Jz6Diza+StuyK1AycWMMChZibDzEKbWdnF/G1sv
SrFS7wp1m9bAw2xqWAtDf7mxaRqmjQIhEleuOSS3C+NOiDgKj2EMzRMnvRYtP20rt3uVUqJ0E6wU
/eDWP07C+Ihqb2cuhBaX5Cropl8/YDbIY4KXBPKG/VEN9qYISitymq38u3xtAJ0AGizsfnsj/+kP
41rzf6C3tjAA0wI+D5bP2p+nmHjRxlgY85IpV42xGlAxfAatVrrrljTXq3VX+Xazy5ZOnsuTjlYN
wKBkXlAemy+tuOdp2MnxcMQNLNbWRbbWeDiE+zA/JEtOdNeWsQHMEFzGhDxVp1PkyynExAuZ26nD
sVC2Qb0V3PWwF9+seiGVeSUPAtVhQqvho4za5xxAb4SRV0JUE4/u08D7J5kqsu6/ZEVm0M8+Otf2
xhXvC5B41s2gLoT2VzqpI2+tk8Wa2DrzNIXQCA3oQxqPh41lx9297n6IB+M/azjhhAQBD+VzwiDI
4bOxpFCQlEVsiMeS1620Hp6D/qmWP7wJI7a1lhiOlwj+qTl4OAwoNTWm8HzqilyUyw610WPjdLhY
7fLHPHHyAuSstfKTQz+uWzLUmOmt2KJyzrQq4TpbKrFdWayI06JXMHFOmdrZFjVqSRx6luuxbG66
bSBvasRqt2Z0axoLmPQrN4GBqCJlVqD7nwSy8w5nQlJliTvKR61ei+VrFG6N3vYFpwS0CvwRP8yV
vMr74/eHwGWOCzUwrn8giVOFax4HeGo6QEQvlaMlISy/zoCFdOJLsQSQvZK6AfJLIhsxXLhBlJrO
e4dLh+W57SgeB7ca1zFH37sX1blvh7lo2d0YyLeZaQ27wMLdCBcQ+b6qhnLhtrk88fkIIlLo2Sgp
EGadf0QZY1siCLJ4xBQxjKfK9NrM3r4f0GkbnB+qJhcZBxz7ETGNueCEgQiOmFWFfOyjI+J0dtCo
CxfX1RZAxYIboC5wwTWOMjnQ0iaX8YSHRcktqVVLoNgrA0XlFs4RWcCpMjOLeT1T9tSmlJWjogJD
aHct8KrFl8+VFU98MeFip+rjVMM+n45QE+txEBP1qJT70No1ne6It1HlhM8gZ/TbZnAaw5aXIu3L
4xIRNF6E+EFNobY4O1ikRu3FGLmJ49CuUn8VxIf+oO4DbSH5MQ3RbB2cNTNba2GtJl6Dbx/l3GZc
Ww1wCRSZP+p+wpotbOIraS94oOjQ41UDDEGdZymECrJO1rnWUVkpdrpNb5N+NW5HxzsJD/W+fdO2
1SlEt1izDe0OB0o93UDx8hqn2Y/P+c/YLmsc9Y6etnX/fr8dLg9QVL4R/SS2m9Rp1dkci3XvJZnv
u8exAFF7WxvJPlOBwKIV0MTxxtBX37d3uTloj/w5FR3IMGzC8zWVgAiNxtJyjypY6VDnSb1whlzO
K1ISnGDAdlRRhDx03oDqInbdVqJ6jGzgiSmVD0czbPS1I/1BX6LNXa5VGpuUOkS0QkwKcueNlYOC
3g+gk2PkP8nJbdusBsHRBHthrV6y7NkSX9uZRvVLnJTUWSa3rqYea+yA8gfzX5uckJSz+3RdHYdD
Y94siqBcXjznTc5uVssc2rQi+j0G/35U8Wsm3DTmwpV6ZS0QOHCzQWMFoPt5/nzplScWOd5GinZU
dbRgNeRyut33q+3K6oakD7d8er5A7pudkyL69DUuctoR1oBZ3Cfuzfjhx1trtSTufCXCtLi5OC25
uADEzUVEeexpsgsv7jiAyvtI8o18bHei73jJhwoGT7ez0H4Ziq0SbL/v4hV803nLs7Vhhp2nx76m
HfPfqDiWR1Xe69ydDZ4BKaDPd/PdshzRPSCBbgFgfOkWnimfOIDzkxT3YspwFpxbXqKfcKMv01hl
htlbXSUcTQzIe+CXxtH8VQrbMnjUMtuV8ptOec9Gw6Y8lWSbqHnCZiSwejsQczuXwbLfaWFphwxT
fFOpuyi8BZWSpA+t6bT9HoMbGB/HUrj3xzXe7fFf9M8WxnDap990QZ2dSkOeDXWul8IRWPM/pd7L
uPol+8a6I6+TPwl7cqNtc1xodPrR7xqdHR6xnxh+bNFo2nDgv0SxuPIedeWZenpWlHYuPMvpEsng
yob4OlfznEmBJRK+Drlw1GSnqDau6YAQt5q/7QEy21r5W5T75rdr/zY0e1TtaFVgo7TQ7elGOes2
64QYk5o0pB6S9rMDWhOzXtdd2T0Wr1Zgm0g+tL9Ep/5VJKvSehHExl5Wzr8Y6mltQmQhVsLelPDy
/Pwc0HoX3IYlWsU7rX7rRfQaD92LJ9lg0rpbYf99Hy+uBR5FFNt5mehUJBDXPm8uEVFRtnTB5alA
je01Tw+CyW1+by0toStjaZEcJLTgb0hOTBmEL1svMwvMhNJIOBa48t6H1o3urmWnN/Hz/l07aIHl
3X9+Sk99m55+UN25IeaoIEnKoqYtNOEYe+smf830g+g95LXtW5vG2pqxo/f3wTsJ7K7dVkt02osb
Y2qcv0CUId8E9Oq8v2mISghmisIxkx5aCSHJLF04Ci7Lx/w8So4QYCALkr+cLRUpd71+aBr/JJv3
XH9OEu6V6CkXfugqlgrpRnCSNRbejuu9psq7eVBGh84O+Y0mH7RwjXbmwgF/GTxOHdZYuoTihPyf
ZeYvk4xlfZkFruGfRuHJr/d98aR2p75/q7hUoOxmjly8yrBWlepHK4M1xndstMfXsPswDKcFB4jg
J/5ydh7/FTonwL90zDadfkepue14vi7mrS5Ch+mDJwdTHnMYHcyFvTwjdyHHtd4Jrzd3JW3iH6rh
GDaizmODebRjKpiTbAvPGThysCPx/n2//T6T8bMjBpMtGGQT9IUC5yyoNeoOGapC80/Iwdr5Iy5i
9cqHSLvvPlCQ6z7GGmJL9Trmd1LxXue5DXSP0PtXlkGts1FCWGmbRLXTjVk74LwhwKjrTPgYn4tT
YjlApkX9mSA5WCORIGpryMdAQKWte2uZjoVQyl5/y0dnvA/2jYvwBGbKq+zG1zduvAn+uNxtx/oO
dgWP68RWBLLEK/+j81ah++f7gbhEICDgxvjLQJCRuoZWd75fEtlXDW9QWczjHXmvAIDqYwNuTiu9
XQEy5S4Avhjb2YsJf0HYae4LpNf2udadZgkOdAmhmb4FmA7wPYsgaQ4GHagFp+MQBqeaZ0W+H6RV
/MFQFn+1cDNEvZ1Hx9JzZAls3810KkOsDifPcTv3grUcbwREZZw0WkvtW7dUrbiy62E68geLliOb
WHE2UHlYAKJPgpO/F34ge+8+VuFO/Ie1uXfvkm3lRQT8Vvg9/k2in6F4B1RWeIIZsvB4uQzmGKQJ
UEpdfhI2nmvCZH2vl3VXBqd4eLReWKfabXIijGyGJ2HirY8biDoEd+NKNLfFi9EuHO+XtAc+AI/T
iUsgTkK2s4EI8JgpJV8ITzjh9q1TjU5mONnfyn3L1sJw6IoUVZ/WLpt7Lk+hfO6zTeGtO9POfnkP
kXbnCtx4mwrzgue6dLTH7xf0xeNu9nWz87/s/WpUpq+j/AJlIATTlHHWQSHInl3goPXq+/YuSwAw
W/AjVGC56KQk5sZ9RTk2A3raySmUb3N/pX+I7roJV4V4yO5cd8NeDo5iuZMU2z9loTMWOBgsBExT
n84Ps8nmnjct3sFk5C+Wpp7XvRtG6SkV/1kc8zwvFzo5BZqXLZA3nq5zVElmoyq5QRjpXpmeWnPf
PPUHZVMfrBtCcq/cZSv1IDQLq2y6Q+cNorpBzQ4gL7Tr2fmMxEotKIqfndzyHzDZvn5ts//KC0AW
D1/OT9FnSuvWrE+ulXhy3dbZiSsHz3B5tNPwqFZr6VVYgm5c5slmbc1Chrwtwlgbq+xk/O5QMoCu
dvD92yh8FeoH/UfVOBhmxtn6+1n7fJPMB5ESDVlvdDsk9CLOj6ywKZTUCoz85EO6G7lnMExL962w
yVvHV27bapVEa/FR+VegeUQYX0eIduyEJ8+6FbSfgRQCBbMLZDYzW0eYPERAwInTnWEgmfHaVPsR
25lq3wYQKG8GLjDcwgbCidDJmhd3ydvqckWQLOXonRYhUdfcFi/H0ccPuq44+cFK035m6Z265PNx
eXbQBJwx8r5AOC/M3uK0cgXXGouTV9V237+UMB2DZxFHnWGfPunP30/PZX0E9Q72rT4p2EwqfrNF
AR1CGUSxKk6KC8/HRuO93fvl1m/uYamuymfpWVvnthVFhCV/9GIrLGyAa921pgCMPUB1bb4B8qp1
Famri5M2rnLX7npzG/XKKrZwlf4Iakerlqhe2uUriy5TqOXtg8QGOfzzFRlbSu0WzVCc2pXSbzJe
9ylagZK8Nv8Vrw2JVZi461RwXHEVp2sp2DTICqjO+BzLuB4fUDmapJ8+itCu1zLQ8hA2Z+SUJu5t
Thk7o+dUj/3fNHd6tOaafZ7/gqnUjHcA/8tkp/+SK6cVdpSgcsK5x2whl3TJxCH2BtfKQ5IiHjnx
qftf4nCplwNzbDUorIotwmKJy7cwcbxiU0aDo3QIMmxF1FH8TfQ+aM+9ulK7F+WvQd5DW3Whk1p2
NQJnXFvJLsRBpDJttdxTyh3llUj0LjuhsUPQ3TcOjbTKrA3/UauXbpNPpPL5sXHei9nZKxVxjqSm
Xp4QGAislTG+KMYdUtXWeFv9G3+RheYR7m7Tv1lse++juQ/DjWRs3cExzF0V4n1+I4vbYTXoq7De
denWGh9j8VYVEOPblK7jP2vKQ/Zo/AyeFSRelDev8wkU7HBYew/q79pdG9ltjOvAWy8cyi3S4rr1
ZBAH/y3CLU7nQvAaWdsqeoikzSjs3Ggja055n/FMye+HMEeRq3BQgxq3ZD19fsW/EWBg6g721eVt
VVCb20itM3SP/i+kigpL5iXKn48dOUZ/SaXzMjPLooAzMF3Qk4nQPJsxlJkSVYJRnkSI4Gn1D9ci
W39Jn7Ut3whZZ+ExeCVAPGtvzkJTUlFPWIflSX6KXr1Dqz2P7+pdZzpVheLi+zjsOdezFW6hmcb7
Qn75/lj7rPnMl48+waCo/E5YqFlqQ4vltEsS+msdig/9qXL6Q7oqx42sExMe0F2CwImywh6ubPNP
fMshCa0KHur39R8xdKzfxi5JEltDfiBr13jFuTbYWqtwIGpZWGIwZtEDck/SthtvXadeoaF578l2
8yt8alkQMMvdJZXmy9rnNIdIvmC1BqYGyd7Zxu6G2EqMoDphQ+T3XIr/9MxyzDTeNfKtKBYOQiv3
pfGfY1la5W4g0sePnYj/vFVTbBMt0NzyJKlriGDNa9/D4v/pH7z2RV/CYl7mp6c+mpPqo0koe+Ee
UagySU4hrE4+b67qr1/LG72+K7M3Uq1qvhvD31qLPCMwDO8GlmAaL5E1LjKPsw+YcmZfTk/sQP1O
zKLqpEb7WJp0KJB+iPB9PiyqhvFLF0v0S1dnS5RiiTIkKl0Vo72E8HWIsne/cL1feTByw/GsJpSg
9nOxD/RUF1299j7XTFi9F9ox1nbaQxJRETVO+nAomq2Qb4zBBoDB67tAVcxf1/17TzFv2IrBAqT3
yktl+iCDaJDPIT03u50K04uHVmd8DQ68xr/vN1gpSNwx0B9ifFpyR0A6ygSAUsK8fozhp8c3qeZ8
fz5cm2WCUkqJSKcSd8yC0sat9bzQamZZpSJdbFz/dcx+u9UNCY//bOHEiqLmZoBVIqWrzh9GRR5F
WOr69SlE0vs3x75ACoVHMgkuUivf9+tKjE9jZAWpUuEWTF7wfPn6RtX22VjUJ6U7mNIP85/QyuDN
NxJZcm+raOiaeuuiim7kaOGxdC2SPGt6tnMkPU/yAFXTU/lb+hUpiqMMKxVFqtq0seF2KrtRV9mL
rm37+0oFZR9EWJYdzKUQ/eoR8nUIZvuqVXFEEqWqPrkotHSrSL4rBNI2ISm2pxoH98ZB1l6UHKPd
GUerXVhZV29aCxneT7FxjszZDFjK6GZC3dSnBjfYJD/k6lotHLe/y2ttXVqhU0n2gNiLqx8X5v4y
n0nS9UvLswkYUigrFZXEU1ghgjX5lRmJk6BXKpL6/RtVq7H+SIvfyfBSNQfZ2nvDG0i5/n3hM6Zm
5ucaL01JJQ+gAPqYXVN+FDRKkXGutdHP4a5FvGDTm9PDYuhu0vX4IWSHSN0bvhP8kB5MHPXypQh4
upIuvoDCPW8K0F9svPNNIOtRoMhVUp2kH6ACHzve07WMSpa4FoNDuE7VrVttKfRV/WY4uHa5dWOU
acK/NQHaTVna4ir4IWz7O6zmtN4xgi01n/Y/01Q5FiZ0wf/9yOmI+nLR5G4hW6HGMGGPPMBQhhqU
HIqcZLjnLKpLXF0a6IhOkvAskblKSGOkka8B7zhhDuZkxJ2+e5+Gq9BYiLuunatA7YA7o2E+uRee
dypO49bIm7Y6mTfSQ+fFyO2tUydsHuIlYN90Ql/M8ZeWZmGJNHa5Ffu0VKfgfbpU0DZeVbwtrOVp
rX7Xymwte0ootSo4jROv0pPwS/8XFru028jKrZ7aYrb37yp39X2bV1IMYIjRtYRfpmFaPTs/mi7w
VKPVANrU/jpkg0b5u6b893liiiYVYcSgJ4PT83mySi3pklCoTnH3FhjoDbVPiIyi4acQn3dt///S
py/NzSarC/y4GAW3OhXp3wYrwcz8lUfBwsl7deDAk3L38dSBC3feJ2KgcKx1+tRYTgRqFjGAOPrP
YH62LJ5THGsiGEvu8/NGcqlvhCEMm5PnovSn2X0NRmpJj+LaVUq+0SIFNMFkL2rPRjRaTaqmzcmQ
ngPdyeKD0N1gmbKCzO6pCGdBUhGqTYIcr9LdjD/kre4Em1d9WEjOXNlkIIJhRWA5C9xxnlZ2lcJs
IzFrTj3p4lG6q2Hrfr/ar1wWky7BVImDGgVq9Xw8h1Gt8mRsmpOCaBiXZJ0f3GYXV4+qu/m+pfnR
REYEiQ8yawAEeV/MNXrbuHFx7pWbI+pxcpfc5J1454cWMvb1U4ghVbSEtZkP3v80CMRrKpRguzVb
KnogymFdms1RkHlpt8axVauFfXW1iQksMFEPKHTPl7w4xmlkBS3yHmRHZR+Ywn/cVJ+dQFhqkiWa
EtWzYEq3fCFNghLxrFHfCNZjoUQ2qtsL/fjMMn49Z6dmEDPAbJqkFTols2ak0axG7pX2SBok2Onq
yixsNPiEdSQdfHEn3srZvvmVHar1YsQ8PzZoGveLKVUAfWZyeDtfgY0Yh2ZpoTKkkxkJ1sNdJjpZ
eN88R+qLVh3VZt/Kd7r8qCGpeV+iePb9spxvgM/mKX6ie8CRBXp11ryV+0WYFf0xCHyngMvQmCdy
RZUK8XkhMlMUfms2ygD0IGuZEzQcNYLztky4VJ3nNbRFbbV0cUB7UlssaWwL3+ipQEVuymiTFfry
xI7bREXtqv7jVmtdKe2hfPOrmyh/7RB8AzOmHCJpm6VIiNl57ejSDbiCF6m+0TOogDIwNnXhMLqI
rP9nqP7382czpZVuJ5QGQ1Ube3kgorTJx3nPkfUvjmxLgfrsxAuciGsLkyEDJYDWKEjp+akR+Kob
+X7bHyNzVVc7hMuaQ35ob2R1nb9l0ssQO421b6N77b2hCvv92rjeOlBc4lhuArAC5xMWln1tiGON
Lkb5rOI/UFYHf3BRYjdsl/KyItlyvksn3dh8L4Rr5NOy7lUyl1wdL48ZXEN5r5ORQUwZtML5Z0Az
tIgbexHp9Uhwchkh8Tga0oVDYB6jUsmlaggCgKw1F8I8ZVhksjD0mgn/BG8HJb4bhk0nPkrh+vtB
vbgHPpuZ/NOxpJqeyOedaY1WBGhiiUft1uvvgm6dB++tpNjaJ/BgXGjtIhH62SvoWUC0cd+gUn3e
3NDoPbEPzUn5sZB2RrGroOYqiQN/PkDboB7zna+OTpXkd2HTfARF9QGq3AmH7SJ74uoIUx9Gkmiq
Z86TosoY4WI2fUuPQoDXx9sxvEOqO1IWez0N4tlJwyBTB4bujowCx+tskEetUEkBB9JRq9bq8JQe
1dQxhefkWZ6y3z4RUzmsvOZh0pem3LWKomQhHXFtmidveuJbniHqJ4Dgy/NKN93cwMBaOsbdv9Ha
1vGT3NCkGK/VGKeXJeO2a0PLsKL7CKWJrTLrcKJUsuXhk3CM+/umei0PBUAehJi/X7sXNMdpNbE9
Jo4Yclf86/lqSjvq/H1USUejWlenBBRrrJeOQkohRFNKxiVe5qp+asf3xEhvrMeF5q9Nq0G5kHMQ
lDK31nnziKR58GFK6aj4yJaCnCh3pR9TQHqy2p99l9g8Z3usA2sNg6xopaAomEwMge8/YwoG5otr
grLLbCgs5eYFLgNoXeSrvXSU9U2GrmtHavojf5WjTdudAu6v75v7zKvP2wPlwr6B2UTCcBaclI1m
VnkkSUc9u4+k3eT3jpyd296P/qruANeM2k7Bg9jdWO6qyk/hK4GorUfbXj9C8Na9W11z+jSww3GN
fDq8iaT8RbEt3mf93Yid9ZCs82xhkC7ObPL1vPctth+pdA6g86kqOqNU8mJUOXfa3JmghA5ssXzp
hppmfDY2mPDC/IYADk1pjsMpK/QZRtMYj3lV2NrwFtYvQ7gtVG371seBI04qkenSAriohLD0yHFy
guGsxz/N2YzEap23ctGKx1D7530g8tWaW2PcxP2f4U/tVo7hLw3nRWKV+JrlNkFbuP+ggs5C7Shp
Y0MZWdH5SFEwVjbW+Fr5nGOkrr3UydvyhWdzpaKRf/LlhbfLlQ6ftz7rcF4XTV+0ErKB7WokcVNA
JHazwM7VfV6rjm7sykg+AOv5fulfZOs/e43+JkhoWDfinKzZxUNjDmZGyDVs4vZGMCp7zMadRH1T
je794V9pbUIPCFp/0LSKKqbxzLt1W2MV0P6pm4WdeH0SQGxO9a8JbDoLYFXPk43IKpHl+Y147Fg+
FeMuE362//SWgu8LIp7Nrl869C5vEsb+S6PTTvtykwQqEAJJJewUULkwpWqNbFfb3xYGHJdwNww/
hBqwzt7Mul/ZaggfOgkMKQqEY/oxqHd1elqYk3l283NOvnzPbGeLRdsFrP5+okIN6cGIJNvK1npK
4eTJkx4HWw6z1WIMeIGL/J9mJxYWLwdA6rOxH+MuK6S264/iDR5EhvpsVP3Wk6GE5T9D810xNoWe
3IcYQwgvFrn9PrvLq3007pX2DvWxpHjspc6u/aMybHX1wQyKhRPv8nKa5ul/P3A2T60P0qUSed2E
nfIjtwR/GzT+QUjlcWE3XhTV5kMxmwEDQxQB7HV/9ODXui8G3g2SXFM1jvKNoB8NEv/DSiGkZAiS
m7JwZPdOqJ5D6amMXyQ8AL33hTUhXxzD2qRXNaUNuahIKZ+vUS0Yc1PxpP5o4fbRr9Mkh5anRuqH
NZjjJtWKvzVZmIdSK9y1KPUHAakYG77nRxebycI77fLmmb5lSruzTHi8zE7K0BL6NKwQ1IujlNnW
UhUJVz1eOAuu7cqvrcxORPLZcaDE9Fj7EXbbFj9ZyRYVHu0fQvdjYXSvrawvbc1rlnpYKomATsgx
Em6F5N1M/o7uT/2nnN4GiuNRuPSjXXif9S/ycI8qvbbQ1SsBCCMKBUUinoVTMI+mW/6nXmlyfzTF
99h8qMXCztJ2nYU7WCldeDB0VKGl4KGJ6lWZvev1x4D905juRQIPk3KL/xcNaT3ZqP2hzqnwjs9j
uo0q7d4U3F1ldk4uPFZ1gWGIdNOpHTYT34/gRZKDy5OIjZwDwFhUymePoHywtEiTBURIAWuoqzwr
wrUJ4BukcF6HQCUGrI3GoVwYOPnqtvjS7vT/vxzdfeHVuhrp/bHC+cBtVwG5ey1XHNV9NGInUtH0
F96kfOu1d7ziOw+/Z+DyeAF32srXfyRRhkQxXAS2b3pYEuy6zGdMowIVjbwC6acLa7fYZAOOLbp7
pYoLRfAnzu+1eBWT1A332JQanWCXNy6Cu99PhnztApmkQ0nrQc7mE85HJRbUTgs9ZkPz202oA8jR
zYPuDnZuYgKAALvnxQhGIuJ8KCH7Snd5fgyrlYTsxEjdOhmVg+FtUv1xyMiiLoaUVz6PTK2Keu6U
sCWff/55rd6lIG/Jm5b9PVUKOw+eZd/pKRlHLXYUw9FDGXC41fbfD8uVNYrjIeVKACgcWvN0bWwU
aWxWQnscxddKyrajvq2yYtOnyVrpFqZgOpzOo2aYBYhSkHKEVAqn9LyLlpWYnadiSaD2SGL7dtu9
kn7W5dvWPAAnVJ+/79q18JHXy4RXpXxBvDy7u1tVSDGkVdojsobZS9978jqn3Q2rBNUNMkcK3X8K
mMwX2euMmzhNlwLoK+e1ieImsrV8BF61sy7nahzLZWC1x2cTSf+mUW0x22bCn3jEo2rJSufTGXY+
wDryELgwTHSSOao0pn5C3lpHflgf0vtR1YTn2KiRTikij2ohTqE3fcOKV/IpD1FjWZbC4EgHq1kH
wyjfCqNZ/BV0ZXAGt0nIegIabIzQdBoi8UMTmKdI9pWVIQMGHY1I37VujjsA0ogrqkb1WinND1wn
8q3Q+NJG6OKANEit2g0p4I0qDlphV43CeaMpxfjfD1tEZmECIDgFsUidbe/eFwsvSKLu2MbpmybX
T6rwy+ie2uK+Uk4LC+vKAWvyKp4EuEn2XCys2KwBpflZd1TdtaXuw8zdW2QhUx/GbPevjbNVlSRv
Q9U5iSHYwxjbCx9wmXchMQlFn5CMbQQh5Hwn5W3jjQZG1sdC3bhghxs8fGXuxxwqWTceynGfBjeJ
ABZC/S02L1kDWarQUYT+kYbewkvh2hLHr5tck4acILCi82/R0lFrVS0HFuj+LJrfg/WAt0Cp20Z2
n6ULHb92glBm512mwvegGHne1mBQwPXTpjvKdfhrRMgrMnRbGoMH/Xcr5NiwOo28BN26Otlf2pyN
NdJEcg6/H6FrV/iN/VbobrOcK9S7yeJqK4yAbZt+E2DG4KbjSsbre2Gyr8RhdJghZl2jZvCZa/1y
nY95XTexVOM3iVFjuC+aWy2+i5oH8U6q1wG6tRhHlflBCjlCx1V6Ny5RKK7O8JcPmG2tskkKdZhW
G+SetRYndq+lG/cRfbVtE0T3RqouhJ5LPZ4+6EuPucL1MNSZ5nCQ7nup2heJdas1+hKf69qd+3Vk
Z9G0AH4is0JGdhCqnRQhs11w8er7AORUakAaHEbbbP1NqNmJtv1+Wq8PKvIK3L6kquZqOoJbmkJb
0UcjeS/EXR29pIYtDM8KIPWFgPBayIUaH4kMZWqNF8r5eAa+BzpeLLtjl/7tgjvdNxx38t2Gg3Ib
V3bmbv5l9b/v+3ctazFJAGL7Qf8mPvl5o21Wp2Ldsm9QohnMbq1sNHUbYx7VOAK2GNrObOo9gr3+
3+8b/sxxX9yCXxqeXft5YZlxpnXsl3Ev+c+B259GMbInJmnJ0eTrOf4goS0GyGZ4hxjeaQdKzdxZ
xFsd3pVjkO9D9egXj4X4IuNG2stbsHO9S55Fxt1b3Znt6/fffPU8//LJszChKrq6bzLGSm/Jj5qw
orxuVwtLZe1rQ0NVYmKbQkqfHObP58Tvu6wZlYpkgXWnbfw12gZKheLaq6ttIS7G2GR4bIDkKf5V
nazyKCCoCrLPziz3URbueOvp2R3cmZvyXm8e+3HbKbuel+D3o3Fla8DLp4jBAY8m21ySDWqaL+XC
NBrbZLzp3SdN2RcBrjbqQ6EticdfbwzgIrAgLjBxdta4wdhHQqKxD6EgpztPwfsMa7fot4iHR9ou
iVksNPcZs3452sJe0/KxEEmoxpVTiPp6SD+8G2+rQW2OsZX8fiSvZTIniYP/27t5oKDmSh2lrcqF
Gb64WH/JRrXFJnWfAmYo1XpV1Q8Y8Rn13mSxub0IvJ4yp1E+lG55Iwf1HQ6qC7N7LSznm3DXpb4M
6GFeyNDSVsbbm2/SxezRMtycjGqMOW5by4ZjokFOYVLDCNQzbgAKohysgepcCFquPHt4gbDCPkEQ
4pzuDFq2sXyFWc+LJ19+Fp3OxX7Sw1JPXnhgXTsHz5qa3Z5h0WdWqegssMJ4KNLd/yHtunYcR5bs
Dy0BevNKL4nlTVf1C1HV1UXvPb9+T+ru3pFSXCXqLmamMYMBGMrMyMgwJ070bw1hIkq6gOf2yZ9W
sVOgr9FrwaosE6NB2UESZSFtTB5MWP/zyy5lYdi2AoZ0gIVCNzljkk1jTlkkkZRCg5cKRWUdwxdQ
lNLhClNSwE+l9UY8iYF2V+IGxSY8kumtqm00g19XZspIXkiijNcsrKhjSqMIGqw7DJDZjbkdMkFo
F0IUNAOSpg/SJIcyEvVULmvU8pmIFnZRfCiW/dgSoAOvMMq0G1KIAARFGJ+OhCFldKB9esbHShwI
b+r8AcJ/uQGr/+MP9wvxPDAU6DCU4D+C/ef8/KtZVlPQycSBpGGqgZdYgnbIWSAJ6iKBGxTEF+hM
FkgdDHUpaiU6BiY30OckqG1ZvClFp+F8ffnbCYzcAaXMkCNjnA5iO4xlIaVYSs4UL0VeR00cGEsw
8LbAYhahXE7yffCmkMkHOv4AxPF8s6QcUxgkLU6CtHcWFf128MgYhm9LBNoU0MuE4W4GkALnIoQm
RHtn0iUBkEWgTlxcVo1kY4/AOYxuN1IjJ6jncwGGkNQx6lBJUI4e+jLnn581ULMI9DCoj4x0oe9G
nhvZ0C59EqACPGcfz6VuN93z/EP6RHIUsCYi3n4AVRBVUsvoZT1fda5OA8DC5OiG1z+Y7MUbR0EQ
CzgJPAIqwnhqp+bUkHKpSoMO1VrutUHfqs6oB1xeDPj1Mun6QechHBnKWlXpWJUdyEqCWd+V436a
9zkYvm7T3r1+yzeXgqShBLAqbAq9W6o4DvncFmmgmRnyOMYwoPmBkVthyaDW0vNyqqodZEjhXp8+
BABX6p/fb0nCIDoysFQg8JXzE6myJJs1uOUADbiJZuo8I9bbWsLp96mgQEL9GpcD3x/a2wVdvqo9
cazsxJYMmaRRgb3Bm2hQMoowS3kum9Ig5m/nR6GwESr//LCR7eFFgmVCTxXlS3TGGtZp2maBvBdC
q/z9Q/rV49UDiziShygq4uGgXr925KpeiYw0KIu7NrnrYufHvx9cuahWAt0Nt5Tu0wqXSW+iNMTv
X156P1ee05frAug2KLIC/GwN9olYdIAlKD2ai3iKlCYPMnPAtLfW+1t31iICWWcuT1oN4j37O/xg
CL14ziEW5XCAg5D+Itb9XGheRnG2aBrKTG/yfrrhMMU4eYleshv5Pr3l9i2GQ3efy+N1qRtCQdGB
RC/gg0Ba0zQdddHhNpXSegA1Y+GsodN7KYt85EKjUSrBQwIkKCA1ODZKH4q0KwF7HtbDtOcflq+Q
oc50YgKeDxAtSEyAn5B0ah45C06ioakdgKosx/Ug77W35nVOCKsTRjejW63asaaRXC4GCXjsFslF
IFNJw0rXqNHVVMVkorC6nbhv0C0yOTPJQZ+43FgPypT4NuluggDaivUDsLRZlIBhhLPIFGJkvTH9
6BaIAfXh+umzJFGPpJwNibCMkJRy+7+owkeSpSxOzXnXxVy4FGRBoPmV0V+CF4YuoUx82aOWaKwH
sJH5LeOyXmrw+cepNRSy2EWrjo/33D6rHuv4ZgXJxOhcX8LFQ0yWANeUdBYJpDJwfjnFiIvnOgnX
Q9n6IehmuQO4BlL49ZN7XdDWcuCvoKwpgI4IXUzngkoj7psmrvlDUjrKCGq6Q1o6ZfZ6XQqVAj+q
GB57RA5IWKDEQ13JyMgkAN1b/hD5uXCLgqm6uKMTcnbpMftqt1ZkoFkZGR0oNGCA5yvCMNgcxQye
P2AC8YLxjrwVDoCXMJ5mOiFAlgTCSTSLEPIxWaZ9b37pOmNWw/FQfYy73H5cvcV9x6zM9+s7d7ka
8GaROBg9moT5m3o84xoJNkktpsNveXcv3V//+KWWIWMFvxsNPYjrYGjOt6qs01Kpqnk6TLMDvg50
LM2KtyjOyHLCLy8+EYTWDRLUo9GUKoGEuR4WCISnQwIchFX9wUOzQ3n6+moulQxCwCEB+srjC0B5
MqVcrHUVQ0i+w1hi1dLvOiDtMQ63Y3iWG2d/LokY7ZMXYOhytdD0dTpIb4U3/A3fC0v6lv1ENzsW
uyqV7YeanYsi+nEiKhfXHgEBRKX37b3Em5wzuIWtuhhBW5qafX0HN5TtbAcpZVth12pthrDFKh7l
1J7uJhZZDA2LvlgQ5XakGHsWai3Zu7v4fuzN/nP8NdjxnneHHQikhl/Xl7TxWp9vINGakw1EL23b
VSXk9W6buGBb9CSPD8AfswOqP1wZOki3A9LLo3kik3HojYQXpgNa15rEKnwkl1BhWw8ixhfvYewA
c/N0lzdtbXTi3yzNJDp+/pZjtSRCBGbhiOw6X62RFkXCcbgD0WGV7OpvX9lzBVHuOLkGeqSXBrc8
dhaMl/Cvb/Slo3IumTpXjRNRy8sgWc4cPfVixdPXhbW7mwqKdwq4XmC8wY1zvry6GKK0H0VYw3In
ewjtDqAUUq30DmT26mBWmELLo93yQW6t66s75jnojQWk+F9EFEiEUC9YKiZx32Io/CENFNXXY8vN
D/EtqtM+dyM9qE/mtJO86zK3jCayVHDOgYYk8LzzxWrIGjaDkc+H8AWMVn5vGrfzPmaZZprQ86ix
wLaQtiXgXIBcOxcj1lNRriLE5IHqVH7kdBijedvcKHvDav1xP++1++RzdVUvupN215e4dZ6nsqnz
1IpSV9a1nA+qN4IeG+Pc9urLdRGXwRUsKBIzALxjYAIy+JSMIgdMT+4go7UFc/X1XeL1fuZpVu3J
j5gK6uoM14C8mheqciKQeocKPpPnvobAyQKXBeMKiJtbdvJ1SivmNlzCecTXuSe3eayfOyf6qMx1
N5r6bvWTfWNne3XX7GYv98W39FZ7D2+XQ3fPepi2LA1SXoQdBqUaJNTP1UZX166WyCoNN3npn+S9
7mT+6CdBe9vthp/WhP6lpSfiKPMipWpWVWU9H7rvzjeeeuiq5CaOcKj96X56i2/zj6fiiUXQRqMS
abHH1+Xk9VhWwp6pVfNhbMAyZetevVMb0yxt3VZtYd89ySZ6DLJ7DLWypIdxL+z1/8CuHlvtgAhD
+oTmKIlX+DpV18+HZvX00YLPvPAO44qQK3ChsaSd739kUJtbJfWYLjpkFA9g+CnfFUznKm/K8RGD
jP+qvInZuAlrkCONzP6frf1HKPUwq1qkCnnfQahqYi7P5xosH7rX+pwJsNsN/wevh/on9ffSO15N
rjYr1lt5fdUI6M81WO6HOTO6Fj9guQOwct9Z6hcabLsJXrAJXPjHUDMuDbmb//c+XyKBunbkE3Cv
Ivvh6JyXJE7XM4zPpr8DlQRcUdOgmxfzKcJm6sKumQ/ZKzhcdoBY7Wo/9Gur9TKXoTfkjl+sB08U
8OPIgV500mGsU8yrANcfQBJ+J43oNzGlt+l2/WVEphpo++lLHazwD+GOM8uI9SRvWqAT6cRSntzN
KETdAF0ueJILSwO94Tfh/t9FfzPRFHNLf2q+0K/Fgp7STaL/UtsTqZTaVgkypqswYn9DB4OYBJii
xtqNh/YwpSZAyKUf1IWdPBuMp3L7HftHMO1ZDpyRxMD9zAf+IbwhNHmaY1i1M9m62djzvjVZzNGb
/seJQOqlgdUD+jGfMIvQ7TPLuA1d3QdZcMPw0MmG0UqkkGEq4MrG3Baai35qJ6S3BBETmTJTx/yn
0uFqR212Deo1lYXZUNeVdut1RsEB2HWkCBEqUlqT1p0wCBXEoQ3bKhmWdOuCn36cehTnWEnR8YiP
Zz7YQ984Rry+6YWefp8y1MQvxsxBfF+8KcyH+W62gU1qHtIP4SF67q1v/Afrjm8EoBiGqmFQAOgM
gWyh3KdGkWugdyXxMJTe0rmNF79278ZqJiCA/VI/meezFSCeCSTX/uRa9z0vDGIIgQgVzahwhE8u
M/MP9QnTuKWP6D6SbEKBz1rnhjUBjzxgqQrI7lDCo9xguc40oR018TCF9yMgRXfZjRqMsovhIcKt
4hmvw33L4gLfUH1A6VC3Rcse6OZE6oZJbRXrfcsJB6HbL68YZkDQDr/UQO33Sedd1/uNpAUp3gND
ZaCECOw8pZtrqyrGiv9/GDA54WlcXIG3Rmk3jT7aForabtOfP7DQGaSWycw1UHLTOPKRE9Shr3Xl
MEd29AjqA3Q61SCnicx+MZvCan9/g0nm+jIvr/eRmAT8HCB1IySq59qjJMkyTMWiH3gZvGmvC4st
9dIoykAPQE+QZ0KwRK9pHqZW5npeP8zcaoZf48NwJ61eXwMnyEjGXCoHJB1T8ojnQbJAKWRZZEoB
BiN0GVTvYQkeIWuI7HxxrBKTDJQfeyaoxyC/CMMIhBOa1s+3DTWGte3FDu508lirezTBKSnLMyH+
1LmhR0oCl+vImE2gnecyxIkHwB+ZB7wnbbCCv1Hy49z0smc+NlnjWTeOCc3UqDYeC4MyPVtbqAe1
iVvIagUbLduzi4Ka/NUgBFQZAdnGMZ1Koita0TxNWTdCkmLqwFh7g+bc9qs1fE05A39z8biARoCU
T9HfDqgBCrbn+7cMpTA26GUIEn4XJ06Epn397Ye3hxJBbteJ7eUagy+zaYkDdV+67eP1j1/+ftSZ
iUuKsBHgNXqEURz3FQLXJAmMOKgVzVQ7r1kZl4a83mc6pssoowIefcybXCBuBAzOnrghr4ICmGQA
896mrsWQMMZt2ZICVg7MqIXXAkeb6MTJNglZ2AlZW1VBZ2IwUs6bcexr4+76dhF7fL6UIwhOktAb
g9QMHWCrYUj6e9MiMGY34m8WC/MaMJCaZwGtaTkoNIE4jER+JGjAuLnzxUySMkwLKKADMtbHh+c+
g2+zNSdmLE3ffwDU0AoNJA6Oh4y/oGzMqjY1J3JhEaiaLWPKjcXdDQ4yk6B2ju/1/biTHisglUez
y926ul0zs2EBNi4eQfo3UHeolro2aSOuCHr7bXJiK3PM4a2/Za31qMunh0fLoZ6hpO05ruiNImic
wRHcMeh3siM8G261L/BX9pDs18N46H3NuUeR3+U81QeT/x79jXfffvEEcnNT90cPM3Scwk1cVqaf
nrCHYs+Rpgj4NMBvFAy/ok5d7RujKXWMDX0Er/buLgJTwqtaWX9bU7BKUzcxqdsRkb769R5ZrZXZ
oqlYNZjrMJAP/57Zhh06oXNd5WmrTQZSgoENdUiAMtHvSO9ao3dlyE9VMD1o/b6xaoyMi63wLYsZ
RvtS588FUTqvi02ZagsEYfilPNhc7Y2qqzzzrLQx/TgcF3TcX9DNkEkG57ucDi0nh/pcBYtmRUgW
jy5IqjHbBn1szvxT5gmcKValgu4FLiyCKZqOsoiMkQsnA8bvNjmA/xytGS/Z/fCEeborKxLZ2kFC
koRmLh7+q05dJH6V61DiwLs/7e8wg8Ek/4Bow3yrTFfEtIV9/ZG8sULFi+QnWSF0A52JmIQsw6k8
308hM1S11ZImIMIiv99FfuS3uwlXLOpMjBjY1Tt9Hx36XeaD3gOMNzdRHvD27ExBzIL8Hbvjzy85
uiPRJoKONtwjpNDPf40Rab3MqXUTHDSyA699MNoKBpRXvoL//v2JdLMZ2xFIdf/1V2b9Ha3VWmzB
wXh4S7EACbVmZ8F9wohxxgnRbxS2Cl12qoAzAn4AoKLzH5dqk1iP49oBLWiKHipQBZjHGNfo4r5i
uhUKBiAtB9QCEDhKvUO5G2aQ38dBjK4MxUG/ima4oSvnvyMWUfCFvlGiyE85eXIrcSgG5BBiwETN
CK2vb9FXOO71H1L8kYldmGwCkwgYNRJoNMZy7PpWUzghDirNrjoXYfyNxt1zDP+BmJczxYEUYDjh
1+uot2Lnzhej42zEvFuTIDFDmzUp8vKNo75OnTy8/LhUR/L11lx/YaKc/0d3c0c1/evWmm4SOG4W
+kmBhSJPOq7k+TJWUW6UOgJ0N77ncOVk8Ik85YfFhm8nYPyoObIak49hCL1xuGigRCPMrkAtnkvM
2rJrm45PAvFBRQ/lgQdT9EvkALTkZIfit/Igu7mJDrwPbZ9G5q5JXVb73YVFx+ZihjsZMkzY9S7A
UmEmqGFqJAFGG3AwQZGzBvo9qLNy6/ruXuTHiSpiFjtqHng7SDr3fK2cbuTdjKRfsDjzk/xaPugo
wg2P0cP0qO5kV/NXL7ezYHxoQU7/ySSluih90PKp003AFGVwEuSDMgXhoK38me9nGzQQD0hUJL8F
bz0YDueg4WgMb1FZPpS73GdV77auPXQLfCmkJQT27HwTjGRC1TpL02DZJ376NIjYdGZVmayE1iqM
ZANrKono8ce5kKqO2rBrMSN4IbMas4cqtcun9G3tzcmb7tvITe5Ay/5ePXHv3PvE8r8vMvbHjVZ5
pIFAMH5J/6WJA5pEFACV1Yd5l2AaySsmODVv4X1oNuXb13W12tRfkq3HbsJXoFm/tU5E0c4YASn+
0PzhJbOqO6DJuwPLwdy0QmT41v8Kop5qVRy4ChweKTzt71m2nkN7CNbb8XZimeyLh47cE0DLgLkH
2xeGmp6fXsmtU1gTALM7f0oeQIWf13eMDluPx/PP93VKO0ZhBrK5wI5JbhbsVYbLu33NTj5PvQVV
maQo1+Dnj+7ihB+9K8MD33Wv3JuBcmO0R4oEAebyJ3zXfsuCiUDQzRVTbLzrq7woLxyXiWomAbLD
c6CXyaUxtJCc12pH+3fNXyzl0P9KLBCLPCRPjcPifdhW+xOBlIIoXDsakr6kgb2KJsZyFg+yt9Z2
E2iZpdT3LXPMMHn3Lq75iUDqXUTzXMrLEVYIhgNneTDcaN8FX6uFiNfpdiHDfm9etBNpVIhRSeqI
23eUVgeiJQMLMH4r1vf1Y9tU/hMp1IMoDZjFqrdzGhS+fo8ZHgdWJHtR76L1grLAIBovy1iChOED
ZQ1zuEG91Kmd1JZQT+y9wZ695TFjdSUckwHXDou61WtRYmpaDO2QPYxAyH5jdK7d2Z2ZwXXO9oaD
BuDmebFj+xfn8b70DkJmr/L5AxwBH4RAZmgtLiupuPmjQEOLRgk0dBGQ1bmpgWNSy1mCTgPNHTk8
DsDNY+rU+JV7eTA/RYcyMOB/dIDNdEHt9d/VW+cVz5LTO8NusOvb6E/tsRySTS/s9EcRRTzxjKVQ
TKJ8xo/i7loXZDF2Z/WYIxx/kHhddq/r20V1hqjDiTSa+XcRkxrox5CYK9lKrASB35/SLJAyyL3F
5Ozr4mga7KOLeSqOso6ruOAsCixucEp78ue3L8GNoQjx3fQh3fFO/7n+ap1ir3iCH97VMI7pDRim
RXPyI69/0Qk+yysQkTF+15YHf/q7KOOV5BicEvL4XTZ/w91xO9mSdhKamDCJCWCc58TPUNCR/PKD
c4S9Cg4mU3uIHWCO/oLXs4MT9Rz9kSz+ng8AQrxlFSk2jfnpz6NMXbcWCldlOCUJgehrQ/7WrPcV
bvn+b8Y4I5YC0s20elTnjZxCGL8HI5cpee6bYMpm6nwwPbUtc3e6LsoYDRyfyplOtA+mIL7jzBF5
sthd3MiekaOSzNR7/b5+1JsG8FQmdekxuT01ugUyjacM4f3iSP7gFB5GXFucNTrA47yV+5q1qcSr
oO3fqVTqVg8YXBpPKxSM95LH1R+s5EG2C7ex+9/X17f1Tp0IoqH5oHAPVX7A8iZHCdDTYhpe6kxm
/HBdzIYXRSjzSRkQYDH4nudWSgBOQxOqKQnkye7Vjyz8DFmXciNWQK8HIZtBsAD2AHJnTwyhELcd
x+VyEgi9xcc3IIFCfcEF1/L1lWxECyguAjKvIQaVgY84F6NWnTg1vYrwWtgB9MVbDVhJVhTemRNs
WZKoPeNkdZE6DOQNMHZRiF7ayMQwm9RZ+kPJ8P42t+5kTZQ50zHMoBoE/SgpK50u2eulFWYv0w8n
5hB7jhZDwskLFj2k8KhnHcRaU6IKGVCCxk2W/W3FnzZ/HQWg1RdEVxISBHQs13bN0o9qkwSZNFvY
MbaEDdOPwg+K9ehiQxs5hcO5rksb+44hD0BVII2KTN0RTX6islJk9EUuQZc4zk5WRzk043Mh2THL
Rm/YzVM5dNTHo19BmQYtCcA1O2FAVmiH4b5h1d5ZUih97TStLpYYWlSYfHj/lmmvocR4eLdFHNs8
ccAXRbEm1uJszHEl0G47YwZIYGROw+pR2LBV5DwAWCDsVbjl1A1HW+GStwlMYm119X33PrE6Prcl
AMOOkgDS2XTvZaw32VqDjBkD4Ce7jkebixgpxq34G4tAWxeY5UQJ3dzUIoZcSyseSQ11XxhOjqGo
ihXKt8MA+g5uJ7HwM5u34kQcObgTTa7WVDdiDYma+N4cGF3pm4d+8m3KaKBnthdDdBcEFbJf8l27
X9+vX0OWAOqxLXNJAm039irM9+i+1Wcv6W548eX/JYVu5RyqgRcKCcsIX4Zb/T55nhkAgY334vTI
Kcv0Xxo3VnmDbBmcZSExMYxbj/z4c+odI329vpRNu/XPiRj0e6HFkrgWkCTkLkCfg+7A1IIilmel
/TcvCvq6gedBURDdtudq1XFRWZXgKA5k3st1OJcYo9CwcjCb+4aoDs4J+NMvYFhGE4ZFVSEB1xVO
mjio0lUY5FVYS+zUrCzE5j05kUUtKJnGKeUGyAIcCoC2mHHtt/ZLRNcjIHkIUNFud75fqdKRskaF
Xvj1K42eZ1ZxYWurkI0W0DKI8dQ4kPPvx4Je1BpP3LiXIQP3rql/8e9hepexsnobbimorf4RRL0l
8ygpYGhZ8I5/t+8Qlc3m48o5amizEu1bWwZ/jlRpQdl8AXDUk45spZAEd+3TsJsYILjLrxMKdhyJ
gj4J4KSp816BNu3qFNnD4lXNUc02JdG7fhfJF84jBdJND0jQkfr+wofgCnFS17VLg9R4EZSbDP1I
DhO8sbUMQhIBpwc56ovpRlUk6WFHcmclsoG5V2KOB0t1L1rn4AahGVXVj6VdABGpoFXN66lpuz4N
ste/wOLvW1sJPsP32K1fjX3jcnv1vnjSniP7+v5tJCLP5ZIre/J0Nc0iLApoT4LoNULvs2zJsgna
PX5Xi3uMEUBuq2Sx6mwElZBJ6hlA3RHCJrLfJzLVth/XQsBaK5OrzLtR9WJbvm9eZt4cVbN/bHTM
IgFXuTn9Wj6vr3dLXyAVPGZoKUNHNrVcTOVa43QQEc/eYZXlnVQ6LKTapZFDgxJcYxTHwSeDEz1f
XYM+3IzrkyzQfgnIZv+87IyqKQicyORgUrahbIOiVqCtSPD54VtCvWY2l8nEJB/kIa/v1JbSn8qh
Xjm+07Jk0eMsEJ133mTkhzdyNODYwbRpvDuEj4oe19dGaq0m0kxoRUzgEpEysYxfwrP2K/vL/ym+
BM1Gv3/308n0iMAgFucP2Tgi8FKdn40+pnLDyVIWLCjXBtpnJLjin/GDNwdMoujM6zt46SdAGOYp
gvQXU+wu+r67pVPKuh2gCOYn8t/WPmcYv+1dPJFAndEytAOa4SCheEUHe/HQ+6tV+5LzFWOuA2fr
yAxdX9LlC3i+JEq382hQlpksaUIOXLfLHUjKQLvJ2LjjFEXaqp/uHGUgwFxbhGkHMTNpW1SAbQFp
gpeY0W+YB9Ptgv1kJ/avyMFsAaRdm110Nzovf1cmJmvrEmDkEFpf4R+hzkatd2mL0sBLnAdC9zDX
e1nfGR0jBbUhAmRsoLQCKBjjPi8aXbs1z5tqAlDHUX6hrZY1CHZDC8FtgD5aEAqCQv/YVXFibGHd
hzqp5hzAWQ/zvUe/GW9wt0QWM8zmOtC7AH+BtNLSAOc4Mjg+H9Q8mARP6W6m1NFYdBAsEZTpi/Rc
n9sUIubW6co9RHCsTN1GPleEa4d2WQKgBrKLkrFmas/lAxyi0FMOoZu64PAHHHDxv15Y76C08Rid
yaLe/CQaSq4hskD7bfzRAYU8RLdjwL+sroIEa374FPzeBkeRk7iDPTylVu43dvUyeKUtHRZX9ltn
JGUIlPCeFrdm3sPLPOz5ZlDqX6ptjXG3+IGvgs07MxptMfUUyXTVbK3Q/lXd80jGvRomi3TqOK2S
MgBnO0OU+kRp50SvZAwCQDbTHszmdtgLrr5TLQnPRGXFVroT/Oy2dldbO6h2Ywm3v7t9u4uRk/Yk
GxV9m7dlt3KBRH/iK1N08wcB2LPYR1clfqwEBGeC3mdWDpZsB/2rkcjCFGINLinu8/mvro1waUQ5
hl8D1Ki/sODdWzdZFEAjhscE3J10UmPp2pQTJURP9f2Mc4isbPIzyezrj+tGfkstQeJHKHHQIQYn
7XwZEjc3S4bJG0GdBbGyAwQMaGSdhfzY2ixC1ADMOhLicGjOpWRLkYVRo6GaERifGNZ7fQ1bXwdd
MsmyAjoDs3r+dSXPBLFqeGSx4CA9Tf71r2+dBJrogLogJGKgnDj/+lgU4yJmDV72xc3aD00OyshG
ys5mNoRtmbxTSdQNnEYAhTkRByF25i6OTYC6ri9l67BlBDaI8lA9QPx/vhQ15/iBH6osqDsnzJwq
2mult46M5MyWFHT8GmiHAi8ZZrSeS8nWKkRdWcmCNnbk+cYILUN+yETn+lq2NutEykX6W6hrAPUg
ZRoDofEwLVRQ76+L2NIrJKuRVkR2VASh0/lCWkzAmTFVHdkSR3NYFb4N7wr1ZTgb6IcD+o1mI4wT
VZ3UFFdCLz0e4BPOlATH6Nx0sTDL8fpCtk4EBQJ0p6EvATEttZAUjOWtLuDcm9YcJjsEH52y74Xd
dSlb24WB7KDNRSzE4yaeb1c8dyUS47goa2Ia1vB8/etb/i/sIawHsGOAP9EWce25cFVWoryrC4/+
Tb9ZzDGyxNVvE0z+fVR8vkgtfvCUF4ZkYp1oU6+psMR4phDlXeCu+AmE1NGIhRmmMN5ixEqzb0tH
5faD6vVvvsFY6pZqIzdgoOYGOCSWer6R4D6tekQuWdCD3D72kOdg0eluKQTiMKjEcWwFXQrN6oQU
XbUs0IV985GHByF3WOHDpgzCSghmMiT/FcpuVgPGS/VZAV/3N/I1wy2QAZnMGka9tVWYpqMCUojL
jifgfKtkjJ1MCwOhJfrRkMxu2hsteb1+/BsXFYye4CQkGTNUF6jXZap4KR8iDqdfvSODAdoIBblz
3spz+/u6pI3FgJgCEpCzgPuukh09cYQivmqKrOzzAC0h4E0AJ208MgKQjUMhGQUI0BCPXwBAZ/TF
cvOCmLgfrPKr7g+R4Ueskv7WOgQgpXVATJG7oGESSor6d5RXeVBoh/oTBN2s7pkNS4O7+I8A8gNO
Nkqd6kXG1Og8kADYlcyJNcp1a5cEcL2g8w245AtOQlUNhVg2ymPssQ57pdqX+R71t58fN9DVZGiy
hAo7rbucJqdttIILFSLC6YGDiOnhuojthfxbBI1hyjSDi3i9Bd1qSR78YrLWxjVYA2i2pMBXxVaB
zpz0XJ8fRz32eqXkUh7IDmpKGVLlkpVojKVsKRWhz0Y3HbYL7HfnQnKhavsIzQTBCuUdXzseORxG
BnujkohcrAEOcDSHwkOhW33iSEtEucxz4uGF0X4B9O9BeVFFcwEGbLHbieG4kt9MPSzg7STJZkSg
6C+hXsxmkct40LGm8U39zp9KuN4+ePy69td/8KQQrkBk38DjiMYPStI8tfVoRGWBglnYWJ+tbl9X
tK3TOf0+dSPrcuT0tsiLgNcOQxXArYxGhje2JUJFEwbsPHoqFTrV2ieKglFoWAI3eFq1B9XlOP+4
poRjPxFBFP3UrjRSGs18UZAMEBIOeXKjzQxXjLUK6jVR8zg0Wh0isAr431iFXP0nq0A8BOAJniye
Ts7UeaKmitag+5T/jVUA3PKfrULXMBYJFR90IFOBRB4ii7YUSkHsSi9mJmyXxsqVbb27mgzkMF4p
GBe6SJKUq6F1nHSUwYmm3Jjxk/48xjcTi6xoqy6CGBg5IFIoAD0SZcAmUcllKBxEfYNlbw06EYS6
92A5XkIz/62yaMLJGVPXHgGYSAARcFuAsj1XM7D6NVUsSMd+k5Y7NDuMVPlbpwzjcixv0GLQFQdC
PTSho8BIqZqQ5rUYFQB3NI7sjQHnoz8OozR39X1lTV6ZgosK7Usk92QW6NvLnPeXX60l7V9GR/Gj
e6TkAS7daV5pZUgBZbvMfkWByEq9fDf+vW4+tqpE6Kv692+lYTvhlEWlPCCbIj5ob1piDqvZ/QaF
Y/ai340f4Vv/Md82oJR8gHlkiN46DZw8hlBq4PAAM8r5aah1EgmcgLpltVoT+J1MPJLdTWQmGLP6
3H8bsy38Ts0lMpfn7lm3rkvfeAHwmCFgAoEHWK9peAyK/Io+iFEWGKKt9+760edmNFrJHx3yGM/b
xoUi/WRIc5LxKQKd7eyyaS2iHqiMWXHE+SFuHOmjioNBNwdW7WVrT09FUfYhVcWsTkGFjwaE6lUI
8qcajibr4DbCsrP1ULdWruI1QzcMMOqi/XuYzLpA3SVdMagWgD4mrHNLRdEyguIAQlDETvRMoilK
6kVR4H3U6mNiJlZlZ8/ZjjfDuyqordFV9hxY0VkwhI2dPJNKXeJ1nlOu4CF1QSpUM/9qHgsxt/Ei
gXWPJzMF0Gh4OYeIU7MpShES1JLZvY+N1afOdSXflIBBrwQTi3IcjSMdmhrzVGtEmyBfHitCwlP/
PKyBH/WPBOoO61IddWhQRjy7WJ9G74aHgqXSrEVQKh2uQzNEMRYRiu8YJNqOH+t/dBInq6AUelyX
Mi5aiFhrtD0qhmP41w9iS5mAFRVJxy8hI6Uqomq9xMaSIFqOgBgdajNsbrJwN+kPX9flEG+Senlk
kodFYRzkYxh3e25S9VAxKm0WkQEUbA1UatLr9e9vtKeAH4ZgUxE6obVPp17QOlyrqhZ1nPcN+FsC
3tdvJLt3lcPoi7bykKHtSX1Kbvq79RNpbRsoB/Sic17kYmQNsOWahxFytXf9R20lqE5/FP2QoFjQ
h50MJeTuCp9DzaLYh67wK/T5QAxSb9glT9clbhh0GT3cgBcjpkcTPKWSBYEfczF2YR6fxMZKKgf3
K/OjXd0/Xpe0pTiIG9BQTXqBZDpZidxo388q0LvxTt8pKKdY7QNzgNiW1pwKITfwxPte4xG+maok
gcvq3z7Si9EKefppyrEfagAcavLpxcntwswOkpeiO+W3bPcB/7d7KO/Xg/AmuSnaWwoLJRf0dgjz
Sw90uMAwhhuNPiJGcf2zl9TlMPgWxtbAbzHAmHCIv2JLeVNQe5zxWOZOuJcCwS0KTNoAkUN/mD1M
4s7u5UPxPjvVXfinuOtvMxfzLl8MuAqMMO7oVF/bKKJyJ2cwxisfxhEOGtrrIM8JrXIiJO6cBQzf
kanv63ejNwFPNKxll+xm7nb6QsUSbQi+tvv/6Rx1xzU0RCUr0bkCD2v+mtjpLv55peLkKC54UTm+
7mMA2ZIARHs3YJq/YWzndY2+YEFNFExnUDgcNe84LFLQ61cSyYPzkyrlcKoUclLqaoF3dAXFBisu
OhLl/d/acDHpUwDtajTqkGFjJotofYPz8z21s1vReY4O00vSmH/BCSy62b14WEBN6mVv40vus4bL
bcVnZ+dEaeUq8FHbDOh3kRG/kIKu8Np72c1wx00m5hoyDPnWS//PBQXpy/nOThimKLU5WghKNFr/
GlgDqxmfp70hSY27NiKL6b+WW86anzIvh+e1mKJVP025mfhtfTtVNwsr7Nz0YE8Wdtzmk8stxm21
CA0WVpm1beCPAM3IkS++d2DRnjzjtlTNKWAOjCP7dUWLjo2WJ2IbbQZPfwmxrY1MwdvoZ7vIEiwW
jmBTDEZ8EPAOqnU0YDfXBqOWVvRktLCr4JcqTMkBwAaD3g8hI5LaAo4QTp5/y6I8NU1eppAPcTHC
m9xewVDBu1KgB7CLCVi+WDmjzat+Io2YmZMN1BdpVtEJBjMF3BeC752GVgrNvW5uWdtH3bEqV1O+
I0sqvjGb3qtBOM69yDw69K/L2XJaADMAzxviXR29OueLiUdEV3CjcEygz/lv0q5rR3Ij2X4RAXrz
SleOZdpNz/QL0T2G3nt+/T1ZursqZhGV0GqlxWo1QAXTRUZGnHNixI1Sl6YTiJdxYBhanTWUnyE9
I4DcQlchiggVVn0E2NXVUFwdN6LoxLIZsPLS1zQ9vb2RvkeCCCkiPG6o1Ym6sOgn0n1PfBq9aavu
w81wDD6GZ20wu6fsCf3KzegL9K8ZCu750+QWiEW7l6oz0XjMRhca8/EE30nnAvcIMci/P4iKo9oh
1pOAfNBkaa7hJCDjFpv6ELvJm+wmZ+lH/DQzsyhk2R7NAhVhhekkDSAXEGpsuIkvX75dO9xmtgTv
Z3Zheei1pb0dIfnzmwOh1W2m1dx1ynP3NxTcTJa88YpYxXISqeMwNzIEVgeYKO3iZACLcTIay5Pt
5CBe6ucKKuMdhCMSV9j7P4Jdve92/DtjHVcAWYt1JCf2ZpRpBuiBSggU6U6x5U2yb01I1+F2ZXnO
tRvpZjrpe6HJolkc/BQZMAeobMliNT699j18sDmu7vRmJH0w17qaYyTSuQKleMRTzbfKH/Ie7TeK
k7yDtNB+3EgvijW4kx1t0tyUnfwrdufTZI+n0AM2HMLfEOP7Cre5xVQ6X8kk3c709WV3831jE6h/
0WJEa7B4M7Y0sIN1O9uJpu48XtU193c719ThnPO+yrISU9E5yq6+4P6HtvnEcH0sF3CNBG4GFMit
1POk6+hx/HVJdqPZmL3TY2l/o0C+M84ZI6hhjYo6kL3QTlUUwl5rq44B/CIZF4usSFzIo11EHUmZ
L/XI6GFkFkzuNO8T2Hi8OCtKVItTTyu0K30kYBggYaECj+dOecazp9iLjmor38ozj24fVn/MT+O3
Au6t+/Wpsfzo2osBRAUNtQHUzSFvuDzzkNKsxmbMAZUXUeBEK+XCZgxxxYJybdWM3rcAtdFQPPSI
FtpEAaiJkHTQePOHv/HR9GKL1s0v5WuA1PtGfxJChzNMvrIguq6EDs9fcj+ztrkZ/GCp/a84H9KS
USCSVCD30NenlBugT3QhYO0m5DmB52G40XslRWjX3hqgTlwgcYMwFuBQqICLZp/QpNwI37Ot5oY/
W97cvBbIGTuTp2zCZ8WSJLNyklO8S5AeOKeMytxa3Lj4FuqcjHPP5cAWJN6RcBK+H+fanmYnj+zh
0jaJ2YTk78cLvpaWgk1InpPiFhFFX26pouYkNQkJh8QK3RHqLGhxICCUdCMIjRnQeGh8M5oihtm1
ZUUpFfQ5qBTzEBlcWuUAG++jhIAbIiTm3Xz8kFtGQZj8BOUPUHKGLLEGCWTxDkyv6INcaQXgMm3x
VJmjbwsxhOwLj9B/GYreZF0oU+gLjvrUlTgJGcjlaIaiyatQKDOvrmyk2RKotb7z7R6oKcZirThS
IiUGL4QOEcCfUInsKJX9vvZRHm7ibR6Z4p/y4iNJFVo6GtU8B1i893kz/lEjaNRu09geGXO64mOh
1YhSABo+KsBZUIclUdEnsfenzPsoCsvIzCA2U5bc+8pkLmxQPk7NUXGrRtgACRVVyAy4lNxCL2Oe
Rc5iGaIuDL7pp8wvYAi1dhA6CHEXnaMKJEoZ55pliNrsvqhW3CDD0DBtZh4dEsuPYbLVmXGmVhaH
NDAFQAEgGLT6osZTcrU6VoKReUEVm8A6F82+q4/MPOyaGeCDBeD2oC5i0OFgGQhlHkM7z6uEYzE8
SZqNfc6U/FjzhQAHikTFhOjK0nBRrQ2VUNdR2YKHEGNb/eSgxo32SLypgyEBITjOzNNNBYnNx2ds
5Ygt7FLbb2pnP+B9PvGaEGVw5K9UUAiaHQvbs3LPLsyQPXMTgkGSMI3DQEDRa++ycCrrvw0FRTCT
0XiCLn8UxtgAYz0lHhiBosfCCl2BAZS3w6f/9+dp+n7RqL3gpyjfpLvpTd5kv7O9YaUvUFs+186+
4KzJMXatxQKlrsGvFnbF5ZRlRpPWaQa7jQmmgz2aRHlINlOHRYReuTmw44DoBXIFaQham4XL+VYI
EmDH/WOT2xxpB500Nuio+ollanWp/jZFl9wCMeRwBoDlBVMqaTfcYD3ezWtJPUAXIGSIWwNa2LRT
QNvcxs99lG81yTK85/KQ7DlH+yo2jflTqkCw5beyG9mPra7c7gujlMPTc7Qe6DUYrSH6/NwyxrTi
gEhvW2BukQhSUUhc7gNfCwUhjIG41UCAikbzq8IplTP38RjuraA5gygRaBHiTszg0oosRmqn54hQ
esGAkje6lkqxzaow3C8/ksUE/6xAaRJ9B6j7XK/FEv38ahDlol96dvQnxkLcOzP8PpplQJ8HgPs7
UMIsD0WGtmRAwvZmFOzgLIXnxm6tavj9eLbur7ilIcqd9TGHvkEKmIv1+LuXLdVD8+ymM1M8GP6d
IWrx42wau7nFiGLw4cMJ3NbInlmuZm3tgSQFSUWDpCkgysu11wv0HDcyAC8bh4Okn2Cx3nGr03Vj
gOyLG+/fI52QjAStWu4EG0l2CAjyjCT0Fby7dNNYkhsbVKzG8Vo6FhJsFHvVfJMhFgmi2P5iOOUW
vQ1Syzc7s3Fq61cOT2BZuoUCZ+WgezPH+JLrUXn0JdTmSMqijpsCX1J74mQ2h+qQfIY/pT/NCLZi
7ZRubynoifTMvejgNLIqKisV1eVEUFumS/QwE9DYFTkVDZrJ0DY2sz3En7LSIjJvHEiMhZt5CC7i
b6VTmxG2FLjG58gVNvnn/E38yr4ER0C2h+UnV4+nhm1mkB5Nd9yBLkukuOOAjIaGo60gaPeErbrT
ou3jM7Nyc5I+ORCIxFUCTBSNKCSPLb8JNQDWf3YfeN8Vm7IChVN4nr8xcZlrZ+fGFk2rL9pYjhJR
v3J/84qA4xVhxyuM0uxKzQ9DwnhAkwbzBs2UlieoAKp87oUkQwKWn8zUC19FqAb0XwG6Hg92z6K/
3t9oxBwoN7hEMYn0w0fUK7kICPQ3S7d4+kwEfvN4kdYsIORA1wqUctBemfI5ZZ4C6y0JmTcl+0I2
a34X/Q832q0Fyum0Xd6iViRmXtgci8TpayvzdzlLb2vFteEBjD0mQfAazBiyP25cW5AqoyJxeIUA
+9vV1tQfddSFKy9ndZ1Y2WggewHtDRvkNUL5N1GcMi72ObyqhA3IC3Gx73X7f2ArSgsr1HC0UkmE
ZoaVTNgruYmUkIg2g6zttTJp6LUHiCeWn5AJKQ8ZjHIdGiWSMEW650eTkz4JvEu7dIzbc2XOgOED
xg70BRjjqVMTyHOky2WdeN9bYzNUp1L9PrHS5SsxDTCkcAHAdxGKJ+Vuc75UWlFF8Ddtyi0j9Fub
J7AtcTpUyLbctQJQhL6ZWx9PgLbZ49UOuVvjUOuHP4+P4tosKUhuADOFLChyLcstLI115ld9ApmE
Z/CsJtkU6z2rqLI2EkUGywqgYmSNaGk9LilrcfJhQ/iu6V/Vs9a9VYEHgvrjoayYMSBdQMgqUEQD
6n85lDw1+mbsfCSMcxstIiRIedmZ8Y+jTLQaJEwlLA3EElTqYcal4jyLNXaVuInQ/jmAKrZgpb8f
j+T+UQYjRIYQPVZI9onaVpmfjnwchGARAWsyk+QT9xlzDlEne5VZSQCGMZo9nNV6oQNAnHo+xBdm
c0a6YTD91EK+qwY6PmCs0r3vhygHuO9406AJCkCLy1WSg0xF/8sq92yu2X4Jye7x1K3+PHJ2qBwg
gQ5djuXP98YANCeahhPGNYSxwL75H0glGAEhY8C1IM6gX0tqCgBvEwi5NxWOIRMTff75eBT3fgVd
8/AiM8DjJ8r8lL/vBK6cg07NPcH8wcrG3J/45W+TP7+5tCI1m+Ww1HIP552Tj8g2NtkRyiKPR7Cy
DiLAmJBLRdM/AgdYWpm5JlE7Ps69sd30L5ywf3r8+yujALoFCR+I98F90WW9RuzmQiWUGFf8I3//
wfj1ta8HCQOyxSBBoVcedUdlKvSLqjbBHPWK2fyO+Q4NTBk7dXUEyLsgzgLp7Y6JbrSdlIFil3tl
YLfDJpJPc/2m/3w8TesD+csIYb1TxyEGk3cCXzAnVbzWcKPhpY0ZJh6Ng5igbhBejcFYyTAOBEFI
LefysQQHgHUiWAOh3IYSc5I2DMSK+AQvZQj7eXYez9X9/YEsC1kLCKRd24sst2waxOiDaWCuRt4T
oCQFNhCknj5k//WxnbUJI72zUImCxCCukaUdaShmrazq3Jv1bRmf00M3u0nCMLIyXwCbI7zGxoJu
w1Vp5uaU16o6V9qAvGjUt6a480EDiRlMg1UTCBvQYRgZNwg3UuOYug7tQ3DfNqbm2zJiU+vxRK0Y
QMCLBwhSRkBH0RxUPhhLvQsMJL/CjRGf1WaX+98em1hZC5hAxgsVQdCO6GpW0ol13g0Rblp+o2Yg
mX+2bzxLInnFmy+MUDFD2hRhPhQxSbH0F+7PvxsBtQp83hphzuH6ntExVDzO2x4qEBKjqrO6EsgP
ou6HCAuFkOVSqwFq9JOIlbBz/iT0l4LV8ml1igjfFOUckJppyddQLLg+VZHnTPhtYqnd5vEkrf88
eWwgnAINlFqBLuxGIxECRLlwHcfu5d/9OuWbOrSGntMRm6gCdIeRz1ibeTDjiXifgJiJ1lYSwnYI
M6VB7Ay0XHTKXhMW1XttblCdRokT4vZg31MbKE8m2S9rJDH4wUJOigW1XfGqeH6hOI3yAvQhNWrq
eQWxbCQHhRcab7VvztkuRmuMYSux8owrM0X665Guh2B237XOHmO8N0UpQX/e2cJ9qmWmMTCwPSve
QgFugDQAQPCPZOnyGJRBFqtZXhcAo+wncZ99NBDTZJznlWGgZwKAmgj+Qeu580iKH+eFFteehAhW
m9/6/q3mnMcblmWDOs5gdouNFCc1urxJ1qYCe0JIGB7jflehooQ2dteyEqQjqAiqiTW1naS+gMiV
MJkta7FZP08eNTfXm1ypURB2+PnBaayOEZmtJNwQlxnIKEPjBj1p6aJYOQ7ZqOKe9ure0vG0R3ud
t76C3DX0aKP8KPzTrs9gu15z76DyE+V2Wp1V6PXcD3yt9xJAHVJ3KN1BsebgyKmMG5VMyyI7jQ4J
EEPEbYc2oeQxTk1b2ABxD/UIL01dpdp+TMnG3zaSNchOxCr33W0ylGKga4O7G2EIlKOpw8LnahGP
zSx5huKog9X4m4HlW+52AapikNPFccd6YbtRu2CKorCTqlz03Bm0tsdn5M5vkd8m7R6ISpiKvbCc
qm4OMj8fWhHBh1Nydoy+upcwPbw9tkIm4XZBsBCqQoRSdSCwiSrw0koZ8z4kqXL1EHzTSsdFRyOn
P/Y/HhuhhwIjyOYK8H64uwGkI27t5rBwWtJ1YqHphwTNmgL7yNXP25alfHI3EnDW8V5CYh/JfSKG
sDSSSfI4K7HCoRlXU7316PS+5QWLizc+S1/2LsUPAr+CiwSu+Noiks6Hlw2gOToiQyKn3rrVqTLz
r6m299mZJd9zV1KGKSIRjxc4gmg896kdJgPPkkUDhANC3xTknRCAMb7jZTO7GHsBnYE+m1++b7v+
U/5bSC6Pl40+rH/ZRgoATpR0xqZsq7kfNoIMUneX2ZxvNYU3PxWCacSbcTArVuGKvAQXOxGyEnBC
RHtFuwq9L9dP96NAjDWQ4EHfBv+mOqZmZYUq6DGsgOPOvWJ7SPB4GB8ygpDloPZjjCRzPdRBBOc9
ev5etZ5VGZpbHCpRLLm3aymBHhaedToWEeoCCG+Ww1LjqYmKvEHz2E31LH3nnTg0zVpzn6qvFMnn
Cwvgfb9oJAb52x5xWTdnLVGmJuYa2ENnl8hxMwV9n+sn47fMaI9xhxkik4hrFTJA0PbDHqUMVeiM
WWoZIMDaWTir3/Rfqg3uG7+trQB/Pd6JdyBqYgzJYXIV4j/3tPVB4YO8mQmoWX+KL+o+QF3xOXvu
XwWvgiRqAb30adux9iSJQ+jFQwYGEkSQm0S1gMpeaDFpbECIOGCFqhNYI8MlBTG02UkOi0exOp+3
tqiYqJzjUUg52BosgzTybsx3vP5BM2gtVgaOvrbIbN6aovZkU/Ni2xIuYeMo6Lr1eK3oaxc/LuM6
RHoSDSeQYqDGMSltiWibR5UwtSRHzJkS5iuOApc6EZojHeCxLMsdXjRph24QAO7qiZn/qnRb/a3/
KFGasMPC+ce6xBgOETkkPAGk28FvX1pLs66e5kHAcIgeimd0Jr/Jz3r+Kdrdrz4xJxa0/v4eWxqk
vG7Jx7XcJ8TgqwiGNPcGULIj7R4v0soVhu4QpH88eUyQXlDLYcWxXlRqj2q4rpqZo+fPiYsOhtq3
+XeQWBBYYZgja0IdpIU5ylnMRSCECicTfbXDrKXb8SMAaG1wWrQ8Saw+OUSx25R2V+0T97Hpu9gD
63c7UCqMKqGUlo0GAAnqsQw9CDb/AlRG//p3RqgLBaSaOQo0zObYbD7iz+QHkK3+82MbK6EAwkDc
WrgmkYxCinC5ZCFoZDP+m4EyKqEN5mx/ZfvR/A0mSWDljoJOhKxGmHd4dWz+hUlql8xJMCXyEGW4
vHqX3w8O76B7TGteIFW5G6FGpNiPB0kmarlP8N5RAbvWoO0C1QrKoNwZact1BfSyJktoHa07zeVJ
7RgQ8ntfiwcIkut4peOBS9J71FTqhZCjkUTv9T9l8Um2doJmBrv8uehN6HpDbYlx3O7O9NUetiHe
pKir0MUIPSvUpNKFHvvDKn5DTtgs7LKzZ858PH339yRliNqIUifHom/AUJHa1bfMknfRb8MBWc2J
rLc/vJ24jPfD3fGiDFJRdxBEYdXzMHicf15CW9izrv67HUEMoGMFqmmIKO4Q0LwqB81Qib03/ywi
aIkXou0wJu3uOqRMUBcKX+B1UilS74XRc9zYUX2RZbPden5vlqnZfwveR7QdVn5x7r80THnFUqmC
OQ1gWDmLBnq/gHIXVtb74Er8Vtn/qD9Bx2WYvLs8qbFS61Ug9M0yMp1JiI58mW2Elvy9RIdju302
8o0vMnYkOUmLAw17EvKpKCWitoFDtzxpTQjgXxxEgyeiB+BOPbBQXfcuijJAXZehJHBNJYeD54+7
stwVo1OFJ+lzeAUW5sQf3qIz1PufHs/i6qCQmQFaBY9zmS48lFEuZmmOQfmjJZoIcWpWvLu2JcH9
AHyMlAbuanNhnvpij6S9NwkfPMlguIJVm6H5JwV2UP7AkBgWyTTdrdN/DJIq2nKdwj4Z21ojBq0S
LYIjS/tqNXMGuX1GUZ7h5dfc4X9HB2PUTcarXTLocTHgJpv+GKY5/vlkePgVCwCQIUjUgIzCs4E6
0mkRD1EkFSMeJ/1rA/aC4JSV1aBvT8Zw7feRlAEcmYE4FLEh6EJ0XyAuxM2vRP3otejICnURv9jw
3HZUzRmMiV3B6lHOtEc5jXocB2OS2tET65OAtnSWZlj9ic+OYWNy6AzMegOtePjF+MhhuHlQDr6g
DoPSjWAk925jxefiTTtVtg+mt0Ba9pq/MkC1/6k8FimCEkVsaFrySK/R2Zy5qpO0ywfMql0dS/Nz
z9rw9w/zpYVrkuBmXFMA5cxSxroBfupKwOO2X56yn7636PXuW8X7Y5dxJ3v014CuRA6gEqC5sJzG
tpbbTB4wjYMVXoZNv8ORRr9qZdMg6SbbkPY5NJvaKbzTPGIfcQdll9mF++vxZ6ycC0zrf74CAJLl
V0wpXydBj69Id+Xr4Pg/Oq8EK+GxkRX3uDBCHT4fmcZKARLee71YLFDdym7EbwO9T4rK0BahAhxU
UfupNbAvOn7TjDZkWxvDbKGozNKGYhkif36zPWo11utymLA93IEzd/tuy8LurV1di7GQxboxwY1i
PyThSPa4aMXYDoILzoAdfvYpJBPR9TtmOPn7xBfZ80A/AzUE54h/WlqUplCs504YPeWF2776COPB
5L9UtrGLGPt9fXA3pqhIXsyiNKxGmAKzUHBffRu87c3JgVvcpCePpUK+5hUXI6P2XF5FeYzYe/Q4
ATReS5ht1eP+cJldPuUWq9P9/SlC6Q0gDSRR8ISGf1pOY9GUoxQUwuR9T93WsaAtwoiaVg0AVITA
F3QVvBiWBvyJB+I6kCZP+g5u4RhbyJtfunPM6tZypzEGpjdEb/82RG0IkW9lfppgCJeXaLVfAdTW
ttM3Cd2/or0GDbto17i/a0dTzQphjm1chq8X9R9f1uQjdAXoYsDxoIa6HK0BeflRqTGdooqnbG3J
B872GVv/TqbwOlJAmEkpBT8oU9cYJ6RR2fLa5I0QbNOd1m2Jjoc57HVrOpmzpTgAAUP/oXZycBQS
iO6o5j439zX4KBo+539YYlLiQ2oRGE6w7ak9NAmZLJVNhfwzFH1ffXB7Dz6aDBuXx774jkCI6hcA
yIDhAAYH2gPdMEMbxFlL8mSGPCNnnvNd6/JO4czwNpzzu3Ol0Jo8gcnqW7ldF2bpEkmQqNyQt9ns
tT/1t0G14mLLae62tWqi/DiaEYduIYxTc58hIWPFc56U+hGzGNTlMKezWE5tOkMasXDa0C7CbYm4
2fFfwmdj71sv3Uv+FP5OWL7u/o165c0CMAsaKJIWlCMvNSkrtLKYUbroXdU51ucEJCP8tZNN3/yF
TihMdcB7D7E0SW0fvZOglDKUs8dbwkG2tT36RZmsVO6d8s5182Ai/39gdM+CWgsSyBDCSufkZ9F6
nc3Qmrfn56/e/BHYgpVvJCvdFODwSBYjUrnT/yC2USEmVWL09eJpoHNeKz44qLA9unijfpu3o1lu
221qa+45N6W9gG5oqpvvFYj0v7M8/IpjXFqn7pMh6Jqei2Fd3SP1b1WQogzd6FhvNWRSRgsfYPlW
bcvH+Mjt5AOUqk1W4E2WcPkkwyegOIVrC10QoA+ydIsZ1CmKoKlwhFxQ486jqzuBq9iNU+7A7BJs
1LTxREP4I6Jib+bIODoM37G2yYBxRTFJAMAOD/nlFySKNDV92M9e8Q09SpLn+jW/iJ9ab+en4V08
tJZk9XCX+WE4M3mn5LfvR/+3beqZoympnst8N0MxvTKnjbipIdEz7vw/vdc84XqX7RLCoIH1+aO0
vilw0Z31azJj521zenvToQltWM+p+RlYPzavaOGFzuQgnzWW8+kF0KrxTvVJdBWr3by8DQf1meXd
1zzC7cxRt003p5pYZJi5DDyz9pB5KYuRQ1Z/OT8AHYCKg1ZY5IFL+7oUnVZ9OVR0r5WtCwRFvHzP
0mxYuTtQ/CXddLEDEOdc+yjeBKiR2MipNsS+p79V33gnhFxaY6XuaPGuuIOogumEYIQPDHe6cvJh
FqAEoM0AqkCye7ntlJDv80asfc8tQ2d+zypz13/Jr3DlaWNtSnPaye9Ta/K+De007sLS3VjxerAP
bgD4D2gOCj34pX0uC6Shy1rfOxgpOkKL37hT8pH/Ar9/Z3wYx8EuXqtLu4m3zRYqNRf+xKLEXoV/
qMUFyBHaiaTgiXmnLhShLQWjUDQfj0X0WT1HnxDNc42zuBkcxY2eGzN1k40KVv5sRubrs2oH5uX0
rprvJ8HKLsMOgk+26PaQVo7N2RFxOhie4f6Jh+wKaccDUiDkjumHRMSXqd+OnOHJG85Vvjeb4q10
gFF6B8buVLzkG+ESsoLVlRh/aZSKEyHF4oOCHvhe89we5g32hkP6IeQWC3WxtgMNEJKw+hoGB/LW
cgf4RTu0YL5zXjaZ/jG89DvpANGFY8mb8o7f+dvwBJWiN/kQnP0T57GwELTnR0oMTwvoBxDzeANQ
fnecgrKGRFtwrF/PemxHR3WXYKdjsF+MdVy3hPI9KXKT1h7LgZZgMORlyGEISHR7UD11Uzu26wPC
X6if4oYFZ9gEYfdsXJotwzbtwa6jBKcUKU7sJDiype1UGGu0gMAoIemH4PTs77tj8gbuj7wDN8+L
T+mp25XHiDeZOS36YiOmAa8zSDcOQs+jrlZgWnPIXJXBUTGF+hj/LN/9H+UZvWws4Gv2s+RC+onz
pLfJ5XYsRMhVN+j2cNPG6cM9VN2klzBeOZ2TOWgze84+UQe1kmPkKSFagHxOh97hX07cpedMJmiN
vptgHywDAHokJC7xLKLWXMoHKM92cnBs/vT72WLgLu+o8OTnJWTFCTcNXTzo+n8I3gHCNvSGiXf6
pnT1/Wxn++aobI+co/4CGxYdAveGPR/LpxgNG3yEjtst3kB4kKVHA6mIx9vsLpLD95DOfeBGAtsI
WAI13DoLtSooxugYomGcBb2t9xZYEYA5QjOSAQdGHrN05PPoIJL7Mx14G221i4PfWIz9ft1Ui3XH
cx75aNQbIVaLaac2naCIVZmk1XjMzALRSGNB7AaCNyIw+ao1f8e//vi6/JjsBB85m+81ajIhwB+j
A8F8PFBV8zdn9eb7jCIYUpTbzjTsAf7dsnk4wUNgl4hKoUVkMv3utfcV/eWIQHlwztD4Hpif5Unt
Wm5IjTCcjpP1cTz09tb6Xtvzz84JtojNRQtd1t8j8wNi7uZ32THPbm5v1J0C9v/59Yw+jaa5+3jd
/ezN0H7vUYt8eXqSTHvv9daPP5m5H1zZVM1LZrW4wFJrSzIqJ2GDf6ztP731+adzElOBisJg/VHP
YIi6Ev7vL4IT2w9W7b7o5mjpZrJLzRNCQeWM58jGkzbvg/0jN9+81HQ66/GuuoJHH0wJ/b7l+mLo
ZC2Yjofjx5G3oKb8rTB3x18fu83z0T6ed7WDvz1nv//ceL/rzfct4wq+isk8+gIqSsqiMc4GAV+g
frR27anW7uPs/nbdi2Oj4FuaL05vblRzYzpb5+RZ37aeY5oXc29uPm2dmc64c+bY3DdbhKbKqJMs
B9qMr0kg2vddg4zT4wm/Qp4fDZeKqPPe99GWCAbcbzm21vH7uUDB9JCYRwP77BVFJMvCuL+77nOL
I+1tnMt+4728Q23j8PaEffCLFeNfmaLUJwE/ALQTaetEhO+Wx0LjtHhQuDk9fufM3rbbXXCAgtEp
PY92rpvKFvLsVmULm3qr7/BJ7UYPTB+HxK6RDqjcP/GxfctHRhLk7moDoucK3OfR+xVCeVTsUGkG
CvJG3BzVBKD6VwOEWqis6abKUq+8wxoAjgqigIKO86A8I1imhl+puVaORtke8SSd4AUCJ7F027ez
Y7bDpWoFLsuXr5lEGRleFFYFDY36ljOulHMoalzRHbNPZMzKFtkVxUFQNv1SjoPrm/zWiM1QcEOD
Mav09kaeHvgDxEfg5YF8cQ1Nb15CAjr2tVwvxuced1rr1J3Zqds63bYdY5+zDFHLp4RJOgL0DVae
bDXdWQK1bXJq0VVrRnrhLsZFbRSJX7x0wOsBupHuFJlNoVDnfT9f6p8GtBZ+zL+EF35voPsFuHQ7
cdcHJj+Yxick7l67V0j2uY9P9J1SzfUDAIsl86kQ1OByMWVuDidZH+fLsA+eZaSxcB1zJwWvmXlT
fjtFlwzRl7FrtvExUxjreV2w27OLJB0qi6A7gNgEwDiNyCk7Y8z4hBMuBS6taj9sisGJz+j4FVdu
yoTlkFD2zhoK+Sq4O8BC0KkcaRJCqZx94SLU9qC6sa194AWRurzXv40sa3RMT1qMAh0JwgM0aNC6
lvKUaJRdh3NuBE8lRBsC3Lngund2BuBiacvM4IB+CYK1iAQdkE0oiFwZN8tVVIzI5/Wki5+Kb+GP
ojL1S/W7ehudbpfu9W375hOld8bOuZtOpMVQ/gMwHV3sEdRRkRQ/YUErSZ2PndU5A0RkkUzeCRAT
OmeMU3I3l7BEkNukeTpgxxo1l5lSZFrUB/xRMkd73HGnyNJdfstCsdAhOQgqCzNUjDoZGgSbOQ4D
2o92sk2gwsiIPu/qcX+ZMAiqDs3FkNxYrpMRaRnPyRF/bHc440gY6GZj/wwu1h4i1N6vxyu0Pp7/
GqOjo9CQoriYMW3JNrQNS/RYnQvu3OR1wv42QN09qR+P0sRf12VwoMjqiTZLaOOuYk/NGH3ZVLwx
N8MQ8kftpS3MrLJIQ5Dn0cP0vftntInHyAY7uoSH8DT8NJ58AJzQyNHVoO77eDrpO53+EupSaJVA
rLIh5o8NBL2JWWMf2cycDpmzhZOi5pTyx0Oq6E1G9nprD8i5Kq5uyz9NEcQm1njWT9Xfq0edqiLw
s66PMZ7JCg4xBMq1J3HLIYP7eNrunTw1IupYcWkj53WOFQTv2Z7tEGl8cZd/9hvWdrwSLx/NHeWR
gNceSqWHJf/JuKrqJ1vBDJ6St/JgnMSdZFWu+O7zeLKxaE+sk0C9zYKyCaNIhGURTQnLgwQeC3Me
WfuP8h0z9HmqbMR6za7hZuNW+vIviZVDz42g0mpLPRkXubGMzg6Y47vDLFw3P3m+I91NIhYqTVTl
0DhTwpRsSzRM3qe2uKtsbaNDSJO5jCR+vFvGG1uUWxFFf2pyPeEBZ+qcyUm22ta38224lZzCZglM
39+ccPo3xsjH3MSUOVQN5ibGwHbP2yfGzmcNhPIYtZw0lRTgt3tcJ5GTYd8P9ugArRjYTKjH2nWM
eENDuhQZc+gxLAdiSH3GcXnFH9FUCPU5SBIdkkt59C0mfoVliXJRMtcjaJRgidySjenbwCnuc1R2
Wadq3XXcjIlyUUKcSXxFxjQ4/a4xAc86dpCYqDfF/xJh3BiifFTp82IaTCXxUaMtW+S61Pbtv586
2kPl3VToCgbU2/1u3MU24Ht/LLSkfmZsPdYaUQ7JGHtDgGQ1doNbmBUSXcYJSTdL3rIQfKu3yM3M
UV6pS9U09xOMqMOtmOLhiRjQap94xoBWnd/fZmgOmF9yHfpeYjyjTS5fcYenkMXyPCteXMA7SFdB
v9ZUpE+XR6jUe/RaN64bO7RiGJm87P2fL8zCBrUwcywrQadft3RjxjYyEibpkcu6LVbma2GGWpbS
SBR07qjJsjRgcPK4/IYt0xOQk0556lsrNEIq4NMpmqOGP1YENm+1qF0IqFzk28iaROQBCE6aMX/E
jT0ySV0OXVJDU6fDwKSz+kT8Kmfl2zQ1O5u3939YfmHt3oMatoHXDUq8SNZT8yj4bRAXvUbuPSDb
QXAbcYq0z8hOmfHYfS4ABMcbW3QpZjDiRCvbq63s1PdW8AxmrN3g7QgolCe++GfBKn6h7cGeP/jP
TGe7uph/D5XOJGVZUxtScDVP3HpqN8e/TnPl9sfaCvHOY6zlSqxLymsKIVYTDjd1FlDxE9K41zG5
kSkjbEIFAAlECeCz1GK9Ie9gSYhgyGsVAHE8zSGiSd2PQlhFSaTGAu4S0Upt9Pb7Ektz+EH6R5WW
jgIi8MZfPM8Y5F2hibZL3ZbzqHC5NMAugY8YBuB7ETK/szeccKl54jfSRnQzdGiB5p/bTwJzaxjF
oPscDxk6wW8TLD5CA2oT94KIXioTmhd0e+Vchnb4Gj1Hz8TFaU4DHeCpMCOUBZ7zEyl3sLzE6r6+
MU/7bq5Jg7BNEuEYgmLT2sfak/etF21dVzhtRiv8FCzhz4x1Z7J517Y0amso4KPkJOF/lw5dUIZC
5KcGa/6E7lLb5hjiwvW35AyLpohqDWtL39Xdrqt9Y5Gaal7tp0CKWvSJCC0VznewtJdhQ+KJfNug
TQBedciWCKZ0GNFgkrwi/S2kHVXT/+n/ROKrctmPkzsoBfVRtOR+zEVhy82YBmOrnPUnZL+euv3s
isCRhHbKQzeh+TnZ/aZEeavHa7piyuPf5YzpT6Dc9uBHcVfI+ITRTu0QYUJx9C/ibrYgdXLkcCC4
V9ZtfscvpG1SoT3eSo3KTR22vQOBnmQrXV+5jT3ZCmhQLyyyxFq0Spo2/We30R5GqyVlkPRaOH5I
hxBBMaEllRaKqVuG31x5VywMUS6lndFdMeUxMAnHqTg1FoeiHRqYpyaYQsyoaC1ptTBHReF193+k
XVev8ziS/UUClMMrJTlex5vvi3Cjcs769XvoWczatNdEz+DrbnSjAZdIFosVTp1KLW+i6+pRKh9w
dhFqyR2Wl+492AtAEJf/5QIZdxxBjoFZbfTkcFloDAgAu20cs8XoYPgzz4XlKgrj91nG4KmCB+UE
7YWTbq3Zv06vR3uNsOIxylzVcVm1ZIzS0Cij0BowES0eom4ZmcSaTU7jCMR3QdG38GAEhIMG/7aw
DSiP7yRINHH3mFoi1pE611bGUpm+HPqVjlNtV80pKeOhUNbtqLFSHWEj2fWe2gHLEbiZtKuaHbMF
rN+ooyvBSunNNA/eqtzCFLoK0bf+a4MuoAK7vkOObYeqy8Ky0afbrZIXHbVuu3HLjhir1kkAS/Ht
4j9MwJ1rO4ucSMvetLQOypC7LzVopTxnP9cOdAYiR8lveT+0qVACOxJmdrEAtwLjIyK04EkbHV27
xslidKsOoIJowc2i8mQxGl4Jba/XYUedkM6RHocZ7X3qHGr/s4W/b4iBfhD6LEa40AY3fURV+lrX
/m+pjMobU96GoQ/x7coC5AJZWzx60T8lyP+XVv2fFEajI13xwizDhvY23GY724UHahbBcrD7j8KQ
s8Njn1TYemnIwEiBbAtNanZPntPR1xPHJxP1P4u0MBsKXLrgnAOfMfN+JkqC7M4o/eu2RmgjmNAc
4rs4vGWH+2DOeGzdN702uIygywO3FmQyZ5b2Buhce0ECgmj8Gxz5RWmWT7SQXj4IoxsWZFFs8lmw
yRHlCXON57Pe0li8pcDooEKIjCOTcGxHz7LSIpA3Fm6GCQ2lBAshHht46Zzkz82H+1wWs7lla4pJ
o4M2c5wjXN5Y9gD0ApC8/CCE3jP2IpxLYlwSOUyHWo2wKtD1zOrP7skAPsHDXMvmr/rMtuUMs0iw
wpGTPbnpfp3LZYIf2JmobDussHK8Q77t4JNqa0wk/jNAFaD8iqQBVOA/sG8gHKPduDq4Qlkj73me
FFdaK+OdAzJjl698IEOU+TQQcc0LXm8ZmHNZzAlKet6E5dRAWxa0Ehn+1stuzqsP3noxz4Uwh9dp
aI+KSyyI3nlqOuHWzzU4ePc3jieGOSutqnvPz0/7FiPx3a16Ryaeq7v3xdxMbZwvh/Eiq7GQjTTr
ZFRVu119UNa+myNN1M3V15DDmMlbEuNBNnIvG1PSU1Hw/zHbEOPlBmg774S4a2IcxxBvnKkBuYE3
lfr7vkvN8oDBP9Km/E8yeef7x7ypcSqUueRjUZUzOP02dAPk9oMFnLf/UiEYS5xnU422JiwKxGgP
NCFE7T4WxTOD9BSujNPZhWXezxy0FOD5wILaFX3T4oX6OW5pkNqgSN0ibJryufXD0cIbiWrAX/5t
JViiU6XzpKYOIJTWO0UkZlJ7Wo1Ohcae+5Ju+d3AnWI4GDgJQARnMudlpFMbJOooo0bXb+MFkAQP
ivPdoAQPhKJHPp9x0dzy8dF3Dgfe1t6wTxeymSOsBczCFLVJ3qzfir3sxmvwOQBgCuglsFPgDYrc
dJbMeXtLLQVzoBdSmQNtjFIp5AErRv+OLceIMzycY/2Q7oetDidTebq/xbdybOcC2UxP3ZidrKH/
b2OQjeT462K2W+7dYlvvnxc/nD29YVMuZDEmP5pMzFSNsLjWVZHJCpEijQj6wzmX75YfdCGHsfrW
MISNWmFNbyUp3kVbQE1+Wi5/KS7//V2e5c6JesQD/JezmzdcIEwdADMY2mAA82P5YEMgYiT0ftH7
OCBCA5BxU6ybLa1fc2EH6g1VOZfFWGitjpVMKqgs+5QfRTNABBRRg2lz3RzVSscS+BEQtcasfoJY
Au23aIsF/Trz0rVpG6dSpMobdd4h/EXdDRmp5TFGnCfPkKBzRLx7nE29dRPPZdKNOKv3arGaqTAD
8kbaeYf02ALHKrqK89SRU9fxSwJy7WaruP2CI/iWvp4LZsyPhxGiaMWVZOCUvVW8/opd3xU31N51
BCPgnN4JFsM26AEd4GoSb9GM+enkVsRANEU+NTvEWzTSYKSIsAXPFiaKDnSkoD5TMBgP14dnEnii
GRukSoWcNQa1fF+bL8WhjVLz+R6J5mH+iJZ9npG/dWfOdvl0m8+OFxRfuVpk2OXR1ucgZyvJ7iNx
lmh1hrHVYekrGp+te/Lz327yqRBwJjpoFKOTMG0M7Swjim4CmZa7p/meRtWfuaMhGXjghaEcnTol
fs9EqpVsDKiFUQsBBmwSoSGwRfaW55FetSAispbBIkmBqpQ+1WRsrVEJYZlnGtWfJCcROqx3s11I
fsFJULm6RBs8/zjXhZrVK9twJpIxu0ojKVHoYzdReEOtPF+VSBs0q+qoLwqbWyG5Zf7OF8hYokEa
mzYoscAgQIZztnnyT1dDfhO/tZXg8Frbbj6U5/IYc2t1YH7Mvf/VFdUG77ab29hNqp8JyFv/WjDu
3t/RmxcRQFtLwpQygKgZ+yMgoC4bQZc32ZuPMeadU7wC4Vgqrs7jmbyplWeSGGsTt3lvKSUkKRJJ
0TKjIcINYcy/25+QR8R08wk5k8WYF1GvqkrOTHkTou344dgXaGb6r/aNdVDr2p9UPcRqitYeZDLG
RP0xLToHvuCZEM7Gsf2cWugnmhEYNHoJU1JvMISrGIni2+NC5h3S6XG9umCgvUDjMrrbwdh9+RDq
dZ9ZqRkpm7pENVIvSerbZUjEmYk/SBTu+leeCt5KtGMugyWKBrrSQH7DXDNN7JNCigNl049uuuhh
j1U8u/V3CY5EGTGa9c4TeXNLVQsTSyhtIRrtLldZR2WltlGsbKzSMRMiqk6mkfBnfIqeB940glvR
J5j10ReBLjJwurLsUnlYm6DLKpRN++cf00W3ELbKdniJn+KZanC8w5sL+7cswL8vF9Z37aT1Voat
RPdkTqQnXSH+k/+TO/+UVvVk/M8kMcZf8EG9b/SQZJq2BvKx7+GvKEkiz+7fs1s5qrPdA0D/ckWx
WulyTOUIRNyEH/A/ddyxFBXJeD8uquf6y1j2IJR/vi+Xt5GMQxiAXKjwEojNK+JVgOfPDFTB99Gx
Wgn7/04Uc+XE0ELjYQT9EB7jY4x8mJeR/Ancxbn73wmiVvPML/AEkIH6TX5ak/kivXoCCUMiHCTf
lniptxslbzoykoJ8KcckiJIuhSkAADVg70SfsDvORzt1CSp1TjTz574rOYJbO6aD4iSp5ilcevR7
zvUZiC5nz9KPyeEwumHUwNQIA4Mh0OhwBePO5beoRufrSW0kW3GufbfzCfwEkTtkC2UzuZZmtxiC
Vbgj7y7e8I9gy2hfEp03CYvK7LdRx0VvBnqxDT+nWbb/Eux+r6I90jWxYnkNvzp5NhzeKd/IaFyK
ZR7aZvAbFdTKxVZYiLaCnqH4WV6G82FtuXFiNxE8pgm5rwDd47QlFYTSgLeYbv6q1hxrdANicvkp
jJ2dxsIfxQI7EC0nzGLAbDa8/cA8dLb4Zm3Kh2jxt8hsYW9iqvR9Xb+RvUcvBdjU0PuCStoVumVS
xBRIt7DcgqwdNUzQ+KHd1N/JnPLSLT0/l8MmN3xdwZyzCHK6WfLUPE3IB0gk2glu6XQg/xFcKPwm
AF7fAzfH50j8x8A1F+ksm7df/qO15LVunbz7yxccbF1QdzQzm2ivZsm0LEyElqqywUzbJSY1gI46
Xoiu6mrrgYBeRV9MbnIs7OceOO3nhEvPcMNeX4pnHEpV69OqrSBeXmVPwlsIrL2AMqkzB8z0AcDw
iOTvnJzPDSgCZMq0o92gOCaFsaCar5VmEw/l1lrIq+h7LIn3rjuVW4M9y1vrX76TfnHUiy7japfP
RDJ3G7AZNczrsdwGS+1becNyX8DN8JWtw+UYEmsVHWnxDSgPXuR8nRmlZGyUXB8kgSBIYNea1YEZ
w4HZgiMN/emzfYKoecXrn71pu3BxqAJhEDMGBlyazASzcgVlxGRkVODnQI7PBBeQoACTRh4UlIPb
tfJD+UX/Il6H3C1jjdLQvyWfLvbZK1Wl2Ygp9ZCsoVe3QoyuHZO1upvsT8tp1wZnP6/OUVNAnoSL
gmEjKEaJjLpKoRpHaj9W2/FFxVxgu9qXqttaHC/mWgpKlkAJA0KgoeZlMN5EkYl6HbUFGNNnaFdS
MuIjtkNNOODIuYrmYIrO5TDKAboSrVYbyDFHWH7RNaN5lM67iZi8FtUbkvC0o++Wchxd8wDVpe9P
gBd228yZ0Yx1RFTOq33lgYEP8FwC82i3emlFgQYJ8GRnJSg4wqU5O/D8lGsgJiykiPmRVAEwT5f1
zjugMMUi7UZc5Ewmylt8jJ7aF/B+7ms7BY9PQvx9uDdR1pswW0QmP9yK242tRGCAyTqY5Y04iE3o
9k2mi01dTdsRcwMGsNkUjxTyMwByl7njeiThHomUaD493rdhVBkuTBhWfi6XUZYwDdtMFMpp++bs
OQm365iH+W3GPKpyhD7pCr9tEXX+1a0bZBQ1+xCD3/H+Iq4oREA8f7EK5gKPlSFgdBYkjfZXOo+A
IDSX6jJbTPP6rXY+68UIFiR9i+cWDCOoc7v54v4XXL8+6K05DWdDewBlxWNMpaBmZa+nkbYdurmx
6h+2oDMkz5/bxx/nviSD7trliYE1QKOd0RqCc+TeLo2yUSi6EfeKum2e4oG4wEUfLfvh6JPZh0Vm
3/OQII28xH8aW8GxXfdh9er+ks+Hz+fHdg2ikp+ArBaP7vzhfbE4LBZvT3+HR1BjOGvH376t0aqz
Poy887nW7stvZrTM98SiaAZD3a7fchBlIRJAU8Dk5ESeJ6BFLAnqXu5ATKDZ9z6Rm1X9ADUxHI2b
7z5NPWK3D2Me0YAsSWBNZHMbo+VnIIxI9O1suRTsJRgTf3VHJd+Ga9i/nvO7D0EJAeI00BSQx4Wx
TN5eQBFHxuMPL7o8OWH3PoXR2lr3gzEz8CkpGVcpeXuzyNfuC/04pHp4+5o9LU3nN7VBSQEo8P67
f8vAplAQ2FmgR2eflHomnh3WuduuX1ruoI9TSwHzdbhWdMyHqsAksVmEtvCCVkpFfTvMUoKqnUFe
ovkLAMIu7RpCetDe+eTXcOfH/f59bzpHMs4y8gD4tGP3yKQv/vhMN6cg7eqjwIZL5yKDxshgtqxR
xKoNQSO0rVfjChi8Fl0kDb5PA8NvC6KA6m0N6pTVmwK6Iqja02+Oohw+HpNzCGKA3D7+LsE6GC91
RGChrSL3b9heACiYCtqbeBm9YJ4Zee3sekZEgorhgWurrt0A8BmApkKiYwPpyNbL++snplaVYWps
32j6uoL6v4RIyyfoKEMQjDpXAnQjUDGgWzKBEX+TAQkHu8Qi1dz7lkSlKTV2MzFWEkT/CJDgUDKb
WfVtUQuRYmxbu5sN+KPBOo4gtMO9RNAA5P8xWw4OxqTiwHc47YHE4N/qXMpwlJC9P//1XfIQ2rVM
AqAxV4dDa1ucMWYKtWdXXwkaOzpmHblINvcTTEmRjKllwAUwSLKMweQizWgVBfwy/kJyaLGhI98J
eciXBSr2FGfXw+fX7IDgezh7dv1egqFXAXMkuO8RXbF7BlYtDFTJ8DUV9iUnb8hBOQbULyUKwYEh
yWEh2tJtfNXRe/Dd32+TfH9T+qQSGwcuavGbatgIhuND7GSg+UFTBa9kex3+Yfoh5oeJGOmIMXp4
jy51DLCrwtP93MTdBZkwiFEDe1gIGA00kL1JXjN8AW3nAHfeFsGow2uoueICQqcpuG1EFZws6DdF
C+2lfF3oMK+4jsxtQSf2LaOlCPqZGmSIPrjjBJi0JwubF8jYvJxMqO9++Zjnoj/sMa6VAi6ePz2S
Lh+eUYtLbNCD4y4iAwdeqeef++cp37qNlJ8ToYZomuDJuPzSvuozvE66tqXFVxPFdMwZWhR7ZYb0
FPlQ0Wavo36GJCp5opTBHXmq7clwxMbNeO3GN/wlSteDEZ+YBY4cFUv40iuR1aRibmyTt0Z0viaf
KB5CV0A6j/5L8nF/5ddAa9x5k/JoIiUNXm/WDtEBbWnbeMZ286YRZ4IRlecg5zLI28fmK3K+cmj1
G/7pE5hLm94sFX/memJ3z5xPoSbv8opjzWhDQnse2q+uWIN0rWiqMKutLZq9jk+BLcFQfxu2juyg
YFMOTaTLXZ98TAT/iVOYV0dnXFN2tQz1Dzs2ORHUtYuF7wEwER13Mh2cyKhvWAWaFFWCtR0HV8P0
gnQeBHzA51UQDwLlMyksjFWdRjWeCkiZPNvDTEF17it2/PxtgPyj3Y8GZ1E3nGTIMw3AyiGWRjqX
qq4ZkZhIY+ptYyI8irBTwROwu7iWT4ivG5ytATYymFFjte3gt94/4+tAzkLtA4Q+aLTDIVvMPfOw
0jyuKg8WAR1eBfaUTKPtSeho01qOM05/i1UnDLTFX+DCA8MOIwvj+TKMco+8bRJgKq/Do56+TmjC
oMG0Am2NrDYuEPP7stmXtS5KwjZ6oEndAW3UApEWNYpkNnqp5+YydIXUlftZZpcLnnG9Tq5BPLYR
KQs6eBaJi8tzTENP9quisLadU4Luu4ZtConhFu77cwGPUFzwHr3rkjTg7Cjk4MUDyxYAR4yjgMJc
7bdKEuzSPxVskcIuWZqr1I03wxFkkd6jD08V9Rhu2efq6Ucuhib1kNCgoQ6bss/GsWySEXJzFzS2
i/6AKbvLoN4qc5030Mm6coaoLEPG0CgoKuIDZo2+oJkYXNIFu/XbB0i73d1OIqBG/JkBpzaDcQSq
gRzdIwIrcjxGzuwXOIAcXlLgPP26+6cP0Pv+NkAGPOBFXW3t9627n+xt4P78HV6s5WE92gsDLuoK
DvL74vHwg9DiYD8ebHfl3L9pVy8asxDGeCV5gaQwXYi/VfcYLLcAhyYvP3flBZ1kWBgVDWJakH6w
N6DM9C4WqmAnriQn++Skcq/MLy4PsjBQbnT1I1HGeC96jpGGkmdC3Y5kT8Ex9zfoNMP8wj7Q30cQ
IaoYjIsqN1WFs+RijwxyInlWsJu+8bSQJ9N5+tqBLyUGxAxMgdTP7Uizen14dwfb/THtFflcKMP8
/mdcV7wBOFVhDQFwQ4YV9FWXnxFPhiE0Vpvs+pGUIzxIFWOwtiDTjoAJql9lbt/GFQkOSMJlmA6s
GjgoTPJgXgBJqoSuNf10BwSB6TQeQMmK3eBtp81sjz8/f+mu51JRs/qIfAimRSq0xg4CY+2U6j3b
bWkaW903vGYDBmMPrEUYhk1SfXl/M6nCnR8p0o8KiM7AFodhKXAlqEqdC2n9rounyAeTBfmnSCp0
DeHdAg7ixLKOePjyt8dCjQ2/MPxt8SBP7mYA6Dmda88mbrvEeaOvbLuFkg1GXmOqHJL7qJcytl2o
wiY1OjNGIsua5StMjliWv+hOpuTDcJsx/lIKViW3SMk6YFQsUJa4ykgsQS2Z7JWRyPmYanFCXQMi
upmzO34XICZHhYoTQF2lWk+iMENGB3k7ZLIBVOCpU6vpebLNliVtc3cECYET2keP2S7Yye/+pt83
7gQ8RkhiZDuywS5TjgWQWNeLfgScO7TjQi9RDWYuQi1W4RjpKQCdAD8rqIqmb6lMUrRX/qAHxecy
cbLeD+ShGnea5guiOgCtLlUozZPA1Msy34ap82q5HY1YkeraPr+6I3ITLy2KsDpvkezrCaFw8hBL
GNTnukbUFEKgpOBf2WbJLOswnsECb6ST1wvMVUgdCUyAvH1lDTfGkCDmo+sDNRKeUsZw11YHMr5S
xEBYjF32D010qEK76jnV1qs4iYpBVItACaGlAjaWy92U0BUGpg+p2FYPcfzXgkgfo6Xj7xpjg0EX
8MyJTk4G6tK2IDwCTYAO19nErCNGXKwlXu4FRrmNK6Ib6DrOSfKthSQLyDLvideSsHYm3qycK7OJ
xk88UajfyuDGRiR9uUg5TDA0M4XUdNSR8ABBVI/lKQ7HW2BfcuylBKJWFY84pZhn+R/CzvDQmx5V
W2t80ZJF+O3xylG3JMC0YEY3zoqOS7hciC6kHmY1dNXWnHcYBL4zuq9/avtpmgND8zAD3MSsT0YA
gHFFXytStZ2aeV7MFeX9/u/f0GpUoTAsHeoGPWDZs2rDiJS8TNptSCbQ9IbbJP/knAIjAtNBkKxB
2QdwO8z6htdzuUeD0g6hMVXTppdnI7ifgk1XffDeMfbenKQgqyBZlHVYxlztSymJ2lZDbUzTJpMd
5dV7Up0UmW7ZMYkd8aYCM+oLWQi/kCrTkX/C7WEfshBjzdIgGfVNFLo9wvjtVh5f88L9R0dDpeDs
NRAcg9sUTyazb4aqZmmLdOtGskDiMBgbY2UGnAQko7//kgFnlBKFQNTJjTtzLcqi09KhUfVNAASk
JdqD1hF/4ri8jP/yv0JQ0wFMBakQdt51IelC4KeavtFhmacF98VjFUyCdokYuYWXQDJo3ePy6BXN
1+MENDAbJfgMkmchsLUwsO8fBvPIYRIeAlNMi8Cbc4IlMI8c6Dhjq0Qz0zasZrq0qoHxCvtVlM0z
Nxc5jxurXhIq3HhjIAuZKxrkX66nrnJRi/A6bNvPMgZwi3jrQSW8UPtqRYwUZtdCNU2BM4cU8SDa
3b597iIMK7N+S4mzdayOscuh6nGmY9IgN2o6QZCSE9UJXpLf+0fDApRQ61Ip9BSxNPYLJ8W8zNYQ
eHEhxiNyBqNbvJslGYA/Q/yqklYlsQ6aEJDRv6NE+FrNhVXyASrMZh7OAsz0+h1+i0Oxornq+191
Img9e1npV4F0CVVvGFVV11gCV01I21CUexSf3zYhmW1QzCIfyJwj7k5PNSZQwow0xkZixXeXMfjL
8S8kmH19Ud46iSaU3f3x9eEpf8N8gc6lqeMAyXUZiMJ8VmACDTIiJEST7AETLAT0Rj265Dh/eFj9
HdYArvz83V/RCWR0b0WMxlSWORjgpJ1QrMiRMlivu5kMjpIIPcHWDKjtdbOIdpbrPeiO9VE/NHNN
s8Ndc7AXPfA7KPMvFMIxLWzUR3cZ/d0yrAqed/gTjHJ5jSnGnpaLGEacozyOao4FKFaICs7rM6qI
ItmqR842XJkbRiTV9zN9TkO1m3oLIlXlXbcp5ySloUntJ9RLSvIR4uhALvWmzNPl1v4zt8oyAAhR
d1va2DWTEpDhExkcy7P3vuEoHev7Ay2F8BeDkYBnQv0QbN+X31ZOIBxqpxh3Da1VL95ftRsQbjuB
PC9NzBW+vxNXGwFhCjQb4T2tg4j0/59thN77EQDoobc1ZCe2HKQI02Bt8pDsN9cENACedWQmUcpj
jriCW9EnBsRMqMsepkWDAQYp+JNQLEts//H+mlisA91BWHoKzEHIbQDVermoJkrUGP2ywtZ7rvbS
kyrNTOBnf1GvGMfZSj9qnSsBqaJx9pJNQ8K7pYP2wAiHAQoYOMhupmj2vVEXcr7THg3K2FQ4Dc24
DX+KPeCWL3OMcJhJvIiV5ssurjSkIv2JCM5A26jCdl5IQqDpoLgtdjKmjL5EjS0ZpCrtDGMVebp5
9d5QUwgaNtDQwSm/ItxP4AFGXmIUu/ivWBb7GHNQnRI8R08Bl6GdGiJmVXDJ4Z7h8QTBHhtDxbnf
NX6MVdUYXYMZTqVdoDr4EBL9x3vKRpKbywjVAB4Y+MZmosKFsgrOEBT47GaiwVJMkH4rdhoA4E+J
ulTAJhgvIrBrtLP7anr1pgLnjVwGokH4PYgTmTvhCzmGJkpGjbmMkfmc9A8FL2d85YSgxxY2FRT3
MCSoCrOWZPCGKYikZlf++Yda3RrB7LkD3+T9dVyZECoFjhX2jL6VbPzU5/VgCana7NS54hjH9iF6
vi/gWusuBTAJY/hyFjhAIEBG9VpH8U3HdB6MDOWcBxtH4/oiGYFQABBdzNXFYETGbIyi3qu+3O6C
JXJpy+5bXFVP/rxZxaA48d66+f1lXRtFRh7zCImpJ4ASW2p3GCW89Ffyk7osXMXVlk3POaKbSwNw
FLMjkNcCtoNZWjsZSR/UarsrZgrqhU5jkgLsuvmsBT42cUJ0OADs8V4v7i/xNLf28hYDTqrDJll4
ZjDUi5GbtuUYxgK2VFmEHzWa0H++AlSDXMxpVtG1BfO/7hYJjCR6Y95kn9SL4jf/QkpNx2uMsawm
wSz76DfkGbLbG2IgIMB47BPU5fKspWmyjFzBhkRoqQW7ABkCQF2+5WHWdshvx0uZ43LcuCUYkvJ/
Aun/P3toQ6WVslCHwHGVLIF6sHuF8/xcS0AWGLk0DKg2LQp6vZQgxZkWGNo07ZJmhTRDWmwkjNb0
nPtHehWkY6Is7UVDiGYYSDzr7ELyLm0LoxJ3GWg3bQsdMi1m6cpOtmo22QePce4UvV5qEIpdIvKw
IL1Aov6ENjzbN8tsZAOjSoWdfEB+XnjTGrL0Gtt/ylZgdt0Is/vLY4vQdMKbCop4WH4MtIHzxexi
3TRBUtdSuO+BTe4WlpuAMEdyFJT6E9BWCXDxBXvWQzff5e9030q2ltk97224joeAwEJSgvZIaAja
RSZWHcdwMLI8z/cdxMbP1aP2FR8wPAjNGnQ0bT7X7fQhn4nrFNSr4wN6V9xkPu3Fo3wc581MW/KS
M1evFYX94iXBMNNTsom+1+fnUJfAr+YTkCcgpMFBfPDvJGvn8Q7SUBlUYUi8Y6IjYyzKKUXVGPz5
+1GdRbvwWX7Xn8JNt/Iesj/MVVwBKgcUHCaDLRN/FXHLXfQ1PNc0FArRRQCCPBr1YegNIx4ZCkPQ
0kjZ6yvdzsCjuK9AaRvOSo5RvFJpKoiSxmDIOPoTgeu53ErF6sGcp2TKXkGskbolSpTR7FtZeWvM
53y8r8/0oy8WRXUY2TvkNTEpAKWuS1lmGQm9YJnBYedylsH7Zfnyl0XBwvhNFEEPgBbYvJCQ1TZk
s1AHhC0DIylwLmwhsAlMK4isND8Ujl8DiivrJK9sMUY4LS4BmS5I3pIAHY+k5WzYLcl4rpCrwxB4
Wqq7XFZnTkUyCWlxGGYAt/OY4a50DOvCNORT5whcDZaYTkr8Oo8HuThIb/E6AWTJBDdchGXcP3XW
8YMndko6IpMCFcPfl4sAcqovJCUtD7q+nqrVIM1Vax4ZtsJrG77eLVwXinNFwEojHkZQoLZtoUlt
dajeFEfdt0/313GtY/h5yiODwjAd1cRYwbL1TWlsB/y8oxLOHt36dNqJpSHtCJJAlhci8HQzH/y2
PoQJmVAt6ZKABBPnwK+E4DFGIC+rNPGP2i/julqlWcdB5xUHDKCPf6rpCX7NP9wi5OPR3ALXAmUY
GGfGLueZoHVNqJeHQXbQKluWzv3fp194YUDw+/SVR/cRArGrSVmK11tjMvnVQXhNn+MPC6XA1NG4
DuqV7YcYNFQB6Uexx0BvMBo7ibksZHp1kDFaJxEcTF1UZyN6bTugy3OA6iqCoXlz5dHkD6m/0jJa
0gCND52TDHKtk59+9rQVfg0tDIP6oElO/lE+58/jc7TzgAM1gK8Y32Tk5brl/W1lnTUcFgJMmgxB
0KSj5fdyvWqYyKqX1MNh+A5Rb0X+qXUkXtvQDSHIqOmwZrS/FDHNpRANLfY5xl5qh6GdZ+26qzFx
ujcP91dyreIoOp0JYRQQCd00jCsI0dO5PCzC4NjFnCarG+tAegqkC9Sq0RCTWUcTmnXgl/qhkh9G
48FI1z2IzxTOkVxrOoiccBIShe6jtY8u9EwNsjH2wfSdYyHqTPM+FaQExXbRt6uo4TiZV+YZ1xQW
GuYA6RoL3O6XkqxaUoxYT/WDROINslIId3i0N9c6jRkgiL3gZ4D+5mqGshpmo16Enn7oY3ee9O79
M78+kMtfZ95+zdMESU/w6z5Nqc1jO5nmyfM/l4FaEJxCxI9IDzOmMxwH35DK0jhUgat19gjUs7QJ
W45qXWsvft1ArA+vnwJPmUMfdS+P63GAaunzAL7eI/d+3DhsuJV4aXSA9wA5oHt5plZF3XZq26TW
YeM3M09cdJVtCk6SOP94u4AWocEC6k5wnJi7ngxF502NaRz63PXFdZvaVucmwvy/k8J4R5Mk9hFw
M8ZBAj38dCxAHunZRc65H9ePAVrVgOQENIQiGtinuU4rLe37xjpUrS0npFpClFe7E/IHH9wS7S1h
gJhTQjq4/QgALs8nqXLd6jrJOnQhCQ07KN1ttAJ2qn/0efWkq9gZjVt07uy/ZdFvOdOFMTYrf6xE
6yCBn3c1fUkNsY7hEgMsXCF2Td4k3xvKjdwYwnWko5FotJjTKtQGbEZi5R0qcAsgA46qlfF0XyFu
aDfKYrg5gE4AQ8ECh7wo8PMuF7xDP7hW7XqwNrX/6fMKCDdWAq8AQfnJl8JJXW6cl5mA2RaGd2gm
kArFJBB8LsnU9VKAawN+Qkf7M1Z0BaoHuzHqLpl3MDKiod7iaHNrPgz/+J4aiOrhS8HsIP47JabO
VEDLDN1HgCAcepAAVK9eOzdrW+MFs9dvGaQgkwmwIcVssBDsVmgqqfJj/+i3xzCZz43+Ocqd8THX
OQ7uVc0D82HRJgZ0IwBNlGuSMaB6GvhwoBr/+BKibwhMDkTvnfTQrkODBDGS9rhRduXZD3ZacmTf
ODAaQKuU1Q0+yOm2nW1lKSdm4HWdf0QCz0MNs5434Cds58PIsXrX2oc1ogkNqTXsKf7lUvsmQZZM
QVf8Y1LtisI123nQv9+/R+yLCtSmiDwkJStH2ItB0ZciPGvMhHjM/GMjrHCJBtEd8nmscRZCr8m5
Mw/8EdKd9DlCrQ8xLvMWVaGHYWShFx/zQ3bkcXqwu4Qfp6UTA9GCZFJM/OUSQnmSOgtc78fqrWx3
0kblff31HsHSwICigxneGbLYlwIaSU1l7FN+NOeR3b4k6HLieAMs+BMln1PLAoI2itVCcuZSRN1a
iM61sTlqQJnm8wHFcIWOcFyJbrEEEZFM+naurx/zLzDPaUvH4GB5rnJD9AN0Ci6naZtrMJpXdZFX
xEp7HG1ppn6ayPPlGL1YvAAHvc24VTbWTsBKAJNMJ1hhYBX9x+V6YylVpWBsw0cFTXZ/xq5zvrDm
v9Du33OQD2G2FElcDPKIyLD3eAjCq+fwJB1VbsDccbng5F1Kl5Uh68YA0ru3AcV0sMRabpiT7q8g
xTN3a+nZXSg/XeuZNMZSCWGSyZ3YhI+YbIRR3QLatzBu1JZaBw1Npnv/PrNAaRheKg0+Pop4OvA/
jCYpnpW2ft+FjzUplvHaPyDKW7URMCCiU236hfDUOFrBSQZcVb4hlRKEoHsKTwvCPmaNsRLI/pgF
0WP+1xd2gP7PzDHff+UfCd1qRLaIvqh5oNprnT0JBYYeYTKupsaYRymb0EKA8dOPk2Knf/k2RVti
P5+Wul3Ey7SzTU52kPXYTos0YMgA2UdAyLqHKXzg2hIhT7enRRQANKKTOCPj68/9M7y2BnRhZ4KY
hZUeYKmyBEHhy/hXPBpr8zf9bH3Su8lOSmlLr7J6f5DRITrY2ZFCe+9/wO2dPfsAJrauRXWIxibB
caIL9jgOBJR5M3GGKVdPzdxYOhxxVDuYG3KxXuY+Zj2qR90AcaBsVu0P+Xev7lCRRG/u/MHaO9Ev
j6D69kkC5AIgJB5W1nus1cqs0FsZPYrpWkbWfUiX4DJ+9vciLyP6/2zlv0Wxed1ctQKz6CHKsp5l
w40fOjQYK8hlma/RKvjl7CQ9mKudhK+A3kywYGBa+qVl6xM1iTN5iB7V5/wjeYwP5SadD27/pL4G
h/hR4GV6bplSYAGRTkBSGS8k+zb6oY6RCCKWV2fuhAKr8GnYBYaiDZtuw2PL+H+E6eAGQPYK1ptR
S1+J67Q3O+xl8gB/yN9IR8PWRqIDu6U64ePIK83feKbgVcA7R98JCnMis52TN6hdL+vR4zi3AidF
h+/hMeGh9umPsGemAL+jI10CllmNCQSnPgacsx/DRy9+aYO/9Gkr6GQlNsQffwSQSX0dOEpy5c/A
vFDuQRVROwyNzESDkSQYhSBZ4SPq8d/CYz446D3ap0hFL0on/lEwbLmzF9OeI/bGO3gulk09xkMx
iVMJsa2dgIZi538oR3E2fYivAq8N79Z7hKanU+YbioIw8fIeWGOahKWsxJBVul8TyMJ/MUKJfPs2
aP3s+H9Iu7LdxnVl+0UCNNt61ejZie2ML0KSTjTPs77+LuZenG1RPib6bgTolwa8RLJYLBZXrWI5
MBKuUEuIFB6uO4iiiTuh4ttO7fJq4ILkDEaFoKdmyxn6t/QxPjXnxNcZ83gLjPBVf+m9yLRRuyBs
kgWu1wAr1+05cZpCb5/jjZEcw03BOPGI46XHhYMOWX5kp5Htp6DUPFU70BWTc2oHjxlLh5iuFyax
CjlH//PzlN9feMEwpG6RnIPBWGRmWDphdAljfdim38VnhiZm32OI9eJfhlX6tDx00Lb3GNN567BF
mIRimd/aspnEVV+4Rblc9skZwvYn2YI80vhZOAEYmIvH1nrSnNrgPzWE/Nmq2jaMCZ69t5MpIDRI
XGCRnwHDa2qoSiVBjJkfk3OO5/4OBWZBpMc2OE2GO6DcsjGjB24jWW/r+qjs+ouTntoDFO9Xyg+u
1bp8Cj7vWxetvfO7JtcfRHkjH29W1TLDBym6uKk+cvuTNBgI/6BdMahJaGSvoAlkZ7jfxeox24K/
opdb7vRVoS2q52hPSzycBOt65e1j/U2yagflVPmICvrmEjKbEP4Gs7R9Xn8stc3rrKg9scXHxgjj
Yz15DFQjPtcGZ4ovlnBSrGblHviXZl0bq/vzNI8gSNdfVFcg6YgYQqPWLZeitC3KvD4vnwDcrr9w
RSufE2YXuBvxA6qroEOhksIx5IopoM4r5bgQAARi99OIqupoh+SNPm5QqGD2DB89P++mYNTiB3Wa
gWyf1ufBGKCs9qG91wOUyZ7vz9083JuiUKuWaCWG6QKlt/2L/8yiw86dFiRxYKZ4fCCFr9QN6G8/
dfpb9D2VT0ToxcjDWX2UPiGO9HL/529ENNPfJ7HBVSpJFX3P5QL8vugb0Xu09c9rrdIjaAY8JVBj
Yj2b38LD4x/SDHjMUknWfopXlEXoLbxMOAvnGE0TQzS0GBd6+FxcuqP8yQxH5yuN6jAkfJBPx+0Q
d7Qp3CLrcWdKG+GsLg3xaS0DiZChdyJ6p8WIDw3+xJhQMmFTjzBBpANgkfOHsCtr4cw/Vh+pWTgn
90+5+goPRWS4LLD5SUweUslLEfJDSAeS4V+tnuj5YU30MM7Jc/inqPT+ohy61+SB3yFnwkqq3/AE
BA3F4ih81GDYFJpXRDK3CDjhnL/1tY4UfquPxqZ10keI6nd6+3Z/Kn/DwMlUkhwCGB247hL9WDr7
iMJOqYoKt7rk68Vn8h1YLYpMEmtEf7V6yz+UlgTwalXatd2tml1pJeduW5vjkT8Mq9C6/zXzWIH6
GioU4TI54paBVl1E9BssrArlph5Ub0IQNIhe89f3AKWNH89k+PkZYXMBRi7Si6gSRp3QXHuIC3tw
HwtxeTa5lb3+DKDHh8k3DHXLQKJ1h/AqP0WiNkssKrUilEAanHxXrlOz179TEN1HCK/KRo2CH1tA
iU8NfWh/1VqBszRViIQLVmD6mwSUPM8eH1g3ZVoWcPZVlNVlitSQVMgSkfSAFqHhn+UmXafoZkKU
nKWtAPHbGESJbx2KGpAt7/DHozMO54j2wkHrBz12IhQcxYwc/Oz8pSaLirjHWOKRi8FkdQbIEyBM
EOkuUsfEMLvZiUjhUMevUGValoW/ONkz0QYi4T0UTr5ePojwVrVzQaL6cx90HtYQUFBecKX4Laym
LEHjuS5RUmV5Hm3SllVaKatxFRjCJjwMKE0toYh3hBCeucG8Ovexb8wrPDb6vSERjXiU7v3QSa3q
l2HOISTXs8Loed1D/i7XkXZCbTzPel8TZ/4aDSbQ1AJvrYiiiBTA1IUuoyjLw8gLLzWk65r9p7wZ
jB+0zTomKMPy8MKP2jXerB3kFFC0xmIrzKjwYBKjgoVoAIDmi5df8nlXHnwp13zdS3F4UZ/Q0QMq
5Pmqso2GccyLZJNMXCkFQzmvTijCMkSm8pLorqNAP2yAfppv4GIqrkvEzbLuHxoowgVQO5R0Ilfk
QeLz/sqKs2s/9RHUVMdgbSyqAB+Rv3orDnoW6KSNC0ZmIG+D4soeujyoREM3dD13ljrMOzaUIxrd
G/e/4zfGoCcDSgTIUKGrDuF0T+e8aJog69wqvFQfkYWUiq1B6c6Fxr4ILbyFnVj4KjuHuGOPhoqf
pxpitWgSbAROtlOMEn0w0VrxTdWbNbTvHN7BeWD84FaPJrC42aPPW0/6gjN5yL/FW7PPXqJSjTxr
YmNSn+2HYVtGohxeWluCeP0aJZZEuOhxRCGjCOmDweDRFDxfFw7aODyeGruzQR5d87YEeRf9IwFR
ve/1c2ByD0zhrfnSgtfFgyyHwjOwyOl0Ry/2mVryUXTpbe0ovRVW8pM/hKaIytCFU69KC6ohECdl
3BZmb7B447+CBVVyupIduPNeNgC23jWO/Jg9ouWlrVnjpkGyON8sTKztUfy8bz+z2g6gIpbkEd+T
FzmVfr3hAyRGco+PL+OuenwlIrnwx4EV2iMuoyfnYbd7cb4fvr/d1+4YHblcb1lhNHH6U1MgIR/q
EfBkBvEDOn2cJFqIZ9sivbjvqc19CFbE3K3zeAejBFsLeR5EHphm6pI05ELhtmWfXoaN/Ny8Q7Xq
3ScdiFfcafhTW93ZfYFJ7SM0QslNZltw4pBmI4R0AOHXiihFpu49ZSfVSeFL6SVHx0/ZGree8yLg
US6FO0Dgzgp9iKHcg6PcsDBEbRyhmhChZrJKHnvBSAx+rR3KrbpGGcJKMosn5VDZtYV0jBOc0yft
4loQdHtZoOPigXuLn1ju8kbghwW4mgLKZ/NaEHK5Rr7JxCMslEsLx7cVdBsTzcx2IZl936xv2BRO
IFI0B4MiJcnTvdQridbLahZejiA0WydRrxg9uWblztg3Vwiz3ar0WSKKAxDkd68wuufoG005t/Fn
Z3p7XVoNoSWvA5RXPoFKwWpsfcNBYVygayDNRS6DlKeQ01RqJFw+L0midzj6VuUjk5E82zLoUwDe
HlCQzSNFDtQBlzbuovYSL7uku+6H+wLYc/EsfiQb/4yHZVPZRK4+/kDb6KG78AwTnt3O/hccXDvC
5RKRHJquX1t2ZbYcQoBfoFH/4hv+Wd3FFveQOoGvszYoHZYSNEizotcfEnZgVlCHUdhqY9HIfAbj
XKp28RQlRj8ib9ox8pOzAIkGooZVdHWS5MWYXSRQXQxvmz3FW2GTH5YrlhNgQpEdchWLqSOfL0Xw
sS/c1t3n6/iI3jA7/4S04d++uPwOCs9j0JWB+wZxZIoETREpcgUhu3Qb2fKRZv7MX7SnkDQcelBC
plrGLOsCPCQIkGBGYI0naZmaxBKXrJw41It0RLKwO1WPy2N08bfST3Bk7bQbljHBomaxHrnG87m4
uETbYFPrLnprNy8sVX/aWdEDopyVry57CCoAxF/HD9KKP4IfzdhQN8eBlArqMBC3QpRsukaB20Zi
lBfFZfzqPqSD/ymVuvjiftz3urPsP0aCJwikOSD/QfK5lGMSoe2GIuCsuMSveG7enhzb7rc6zrmD
q78YjyvSHvk+5I25+yUPoKwLOrooPpgOLEEVVuPxVXFJTh70/Y81GMwszsns1o6MG6gfpPgKekYQ
GKRAOEXIVD9TqwvRLf6EwEb/6X2nlaGi94OM0fHQ/sid1aJD04HSfBT1ja83umKSuwnpXHwmqvH3
xz276v1+0xJ0UFITPs89LsZh9JdLrsYlaAkBv+Rkoho1tYUtOgw4yGTFK3WLbAFU8rU1w42JxPVf
Bxg0NhXPNEWLMhYN2FCkfYF4SojWTuVa3bTHykZ4bmfrj8xOzGfeXNqxxdL4nd3/aHjK4cRtLgmN
5zWX0YYmhIMqf0StvJOv3VjHhcdWwPhaGB0IFvlJ3PWHdMPKl9zwrghnkKskFaZ4pKQ7zildqPpB
0zYXLzeCfFd5lsptuVX1ku61HcvGb3g8opm2xNMWSulA8aIGXA3RIubipMH5pOj78KzsV+gRv/q5
b1K/Utz0sl7DUDEaqssXKRcCZnDCnbhRzsqXsLVt9FFXH8qVu3OUd92BLm2rn9aaFX5Y3PrxEY2a
3h8bZKbOObp+/PztNZus9fU3UVuvTKo6rau4uYjRtmr3Um6sgOJBMFIj/R86aNn8DOihEaKBfekY
4sl8jFlymb+3A2piIJWB2zWqGBFR0jezSqtaf1Sb6vL6fvxErojT63Whpw8QlA/0Cvd9cufHbYlD
cxEPKjzkD9VOvxKvHHJph8PG2vD65iNePUkWOpTBY6A1m49c44ArwP/+daQ73frx/pre2qqkABox
Ddi1/CyQKqSCL0WS6NWOz5qeP8jom3lG48cn1eyQUpQsNNLQuTVvCojpuHW1TZ1i5TNChBvnAtp7
4N4FWjbobEiGTb20moeiBopxc0ERtl2i3Tmy+7/tFNClABVT6E9dwoI8Ez3MTFYnjNm9GiY0AaeO
V1H20rHx/eYi7+VNe87REcvyNtDsRmmwJb4i3d87hT0sWB6avobRuNSds4Pkobfk3PpSWSWSKD4R
vUDmMdopyLVLCc4NV8/sFP0ZtMtCFxkk2Blpg4Knz2Itcb02kwDPbfMdd1gctFP/sjgs9r3TfGoP
/p4lY/ZfVpk0HUPgDoI1tcolHo9Vrw+bi9vryXN0ys++Pa40I/uCrr3q6+DEcG/S5VxZvAfKlntg
0TXnUQ5WmtThwSETGR/KWWhS3izCBV9f+h0kBlZKpKNw9kllzezNhb2CoQJQYSxTUIwENEb6kb64
1+gbD/U7+Vwc04yR3btxD5qOiJrScUjzMZAANUKz6n3EHO5jyJQhXb3ld/1e6/T67b7HoLvxkdYn
eJvBPyopoAOfZLpXF/woJEUCu4FST/nmrtW3ZKMom85EG2HoJaArXvLipbrK0uyZpQgoYLrOUa54
jnRcrC8yjvJypzraq7Yt9sKgcz+JHTwweUbk2Jy4daRMUfIAlQAiH4LQbjpSeRjCIlG6+rHoTF9A
YiRL0WUmdi2QCovz4g+ybQPjPJsf5dDzB8EWUQN08rS5yrMrqEHojT2qVHVhsWobwx9sJGrRtUQ1
0VmsfW4Z5krWazpK0lUJZQJEQAhF2NQoEbIv5aHy+UfhLEIJp3PEzhgh8/EjNAzTuYWE+Bh5PDyo
IplHhYVyEo8aOA/D43IfGyUkwp5PmWKAeMrUZZxtdMLJRG0ZwnJC5qC7eMfecunGmjBALxFMItw4
l74ubjNGnHtjsURsB+x0FN8gAJCprRCWDS/UdS49DkYqmbHqJEYWGwun3ESlVbhm/MrYe7PAGjaB
ZCxEC/AmTRQ6pxaZK0OGx6QErZn15b7EyyT+hK1vqx0SeD2aSRmFjDCBgTrzZxQqFV66hRJzEpdF
J/UdTdO+3Qd5He2anfsy/rWBkOGh9wHoEjI4rtTwSMVEjTQs2h7GeJxAe22x00sI0u9SB8w0xqiI
s5/a/RSMGlXrK2k4hgDLl8fkozug1qwqzFhDb15lU4NSmzqDbjJjdRIkT2HRkAgpK1SjIlDHU9x0
CWOuWBRuGnqn7edwCl8VdTM6Sm9l6+BLRkfTHKD3Bzq7ARO2PvRQUSAM7v5Mc3PRDl0r8GF6Wpy9
Srd7tIOtWPUsNzCwC1DPD94J4QBRB2tTxlGwlLX0BN1Yztupy13yJnxIhr/QeXQWRjFC6Sj7bl3Z
4o7ZBWIeV0CiHnsQMtVAlzDM6ZQOjcQHKlj0p8LKd9khXsuP6iPq7qC2tVyPj9q7f+ouiuPaMh5z
tTWraebsqY9I5F/jUx60zL20xwrIJ9FI17kdbRKn3qYraGwiu4Faecdbq3a48o7KWnyUHiI7s8UV
Wg46rPfdeThAetpoED+HjgbcHl0eXKh53hdBoZxAJ/zJMzyeJ3tvl+y8B4SSR9br9dz/oYweN3k0
RIMrAkOcsmV+WKpVI3Lq6RXpw3cZ0qzQjz/m++WojyGzbGseeaChJXgpuK0Q1wfg6TpXbVGVTRZr
p3YFQbGX9FzsxTfX7nbLVXQMncryd+k3s3H47CyBN8IdHjckCFqS0sApqpvz4WKQevfUKHoAvUc0
QPCcg/p0f5fOvBGFQnkjIXbzpIMm6CnR7Ze/duDUjxOfdJXrXTYZx/MDfrw5DEhRHS/dA0iNuQ5i
mHN/GPMgjUBBzhRFrziBoUU3hSriUOy5TnJP0Coude5Ls9Oz+8avJUUPA8N90R6YTHeyvSYeFdX2
qL5CKR3RfkYHiSmkO/Ce3CiCd+ZW3jZoTTSX16weHJ1zs+I/y/3ykL0g18aK1GanImBhD1CTQOEH
EV+awipdoYy+7PvnRLZjTq8MqIVJeDAH2d4q7IoRa9ywQshmQVIKmxvtpOgUI0jTWtGlgX9O8fi7
wLOOhCcrF/1L3/92AUlNBFQk0W4TnhSbezqsMnPVwqv8+OxBuMhRv0skcF78Fw4eZQch5m/lT894
KpsNjUKkJrIXXQ9NFrz4LHyleD5+QUOuapdCNJAlPzM7pSggylDkri883sPQAtJbRzkhqBal1f35
m+1jCoPyUYPYoqlPhMG0D5qF1MH9X59vL+rnqYMWAvDQ+pLw8/4lO4Aobi4OkbpqXsFTUpB1CkFU
ZDkP8sWT7UVBUqdb60quV42A7KzP7ikWUVCpPFrLGi16/zy6EsOBzO4IFBpZwytXpfHtuCjJACED
uESu+CFsbJC9x732ILNa0d3CgvwXjm6UNJM6yimWIDZaIVQi1gq9RkFvhCj014BWrisO7YeY5Rdk
40znEWczgiM4RhyWqAWaoiXJKBdF18vn1+gDgwtOvh2/pM/qV/sRvdw3k3nyH8VGoBEQFQqQZaGt
McWS8rGp+EiRz9vOQDtfb4VazREVlD70tnvjrbp8fCArimcHVoXafC9PgakbEdR70qj2JRlE/UgF
mzL88NY+Y4vNo5zJ6PDKPR0dL6foWTWKANnn53z96a4jR9twa4ifWayatF/HOlu2/0wlqIJTMJQj
+IHgYyrbcsVnRntcnCQPae56E+xU9GNvD6pr/n2lH6LlqxUEt3IKG2ejNvIhJjJ6li4iGKmBJTwu
9twedE/rvrXMzk8KinKLWl7EQgijPZvF47p95liXA9bvUy5xIfRNVLuCfBYf0ecoFE3/YUjMZjQ8
tAus0EoKdRwb9WscLDlg+csbmw7bG9qveI0h/bMoe8wlruu91FfO5Y7TF1t3V1vuEXbiVFuWfMQ8
GiapxX+waNZFiMqtQlVc+cw7/S409S80jSutbMcqG5lRS2AbEyDKJCs/GGUuWMjnxbm82BLkxrf8
m/yQbkEIg26oZJRPIG+CoPtQseq3bhxAU2zKLtuilwY50eQz9Jq8rfvwoI8O9644I9TPPV9nAt5w
KJOxUsZZ+JoXQXdMRoHUiCbCkGp1SMvg+ztgngunZpQy0SRH37Gi52Twm8N1+lDs8VbsmiUmVDLa
J3/TvLA0k+exyHQeqdMARLsStXgwzKWT6bveYuzpuY9UcBcH1wISN4ICoXxqnQItTkiovDjnr/zP
wkbtycLiKvRGjxH7gEHns0KT2YCQe/2VJiSCNCBHUgtVS5JfSoPog0HH4/nEWwvW39NjCAbuFLhv
apAIouVTEq4PtKCVUca0ljf9rgdfrdpBRdZi0SHmb0IUEjV9rlQMi0hW/Etpcytuhd7Hm2JfrqB0
Y7kr4TFYgx2+KZk5KfKzk8OGgqUmMeLDoOlGwHYb/yFYyUb6IDy+oZxmvbS5NcPoZxcYCowy+tRv
Ro4DceESHS5epMvnEWKM4b5YsfgrN4xxum6UsRci77no/eFfuNXSWdjexv2jWMpGAKfQZ2o73zTE
KyOh4tUuWUp+nGJYweEovKRgGrDGM4sbfyeOiMcvQNaEPvb0bE4lLVYiXvIvkPe21I236leS4x5x
ZWGs0Mz5AYgQQgn1FWEjbe/I8WRqpJbBJbPAewZjPjaVbbtVzWg9GkRRlsjjd+DMPDOA56ZBehKC
q48SeYgJ0ZFxk6F3l5uL4a/5eycFOaz4Z+HIWxZ/ak6UUKZI1GrJPQSs4hZItdmC5I2SAOtFsqpt
xnKIxJqnW2sKRMzm6mLhd1ngjmRIUMb3Du/tw5e9NJX9YPsn7w1pQVbUw5pCsrZXePkQjlxeA2+A
pyIao43dmEhKCH+/jTEwvHVAnpeUYdKCBkGcyAV6VIXgYTakYlU4LI+C5eOFitVPZ06sIYt1BUUZ
fhaAAoKsdngprHIX24URm+8tmhInq8DqV12uDw/icXks1orBo7HwcOq//hR4xjbumyfrO1TqAhAm
oPYWNb6jg8q+gJ1R75aPSHfyxmClNl7vnWDd2c1rtI6fw4PmkO6ykb1YM41qFtpOJ0SlIjF/WSwR
OuBD0APGxBNdZXCn+uXrLdTLfYm+Va7lWiwy6jwNClBQ1eF/0PYYgpPUlokSMWuVDpbV2mqpSzvf
GLfo3b40+WOxqz82RviY74sXgSU7NHesU1xqByUQVgL5DbjehwxGmSggm86qKJ271ikGtWv63A8I
zY7sGg6smU/VdM+J/dfy/8jkotUXhIUgPw7qMq1Bn7tCXjYDqkt4R964Dr9Bgzi8FlR2gCeKxnGd
yilXwmYEVU61MzDQuxVLh3Z+XcA3oCSYRGig5+F7pg6iG5fLTO3y5NL8VAcQ9Iydty6+hKdwLzzc
3y/z8JZIKP2KRUGcmpTTTKHwkoii0zFJLyVkD0ZTwIG1XKvowprq2gZZ4RWTAkE+nvK2kHOXoYSK
zCxEv6gTP4XiGOT00vRS6QWurp6lGQ/WB+FAPrCOkBuOHVBQjMEtjzSwpsIYZdEWee1m6SUyHlhX
4/kiQcYd0uRgxRL2KB4gpzMXdVHej2IfgdlpQnxwQOMQ0zqjSh/8mPuLNLN8goTUORQOEFigMmGK
VLjLNi7GMbpEurkY7NZAxrUkmhP3Yea2ABzIi+Chn2jCQVlrisPLZdolmhCjeAkktYNkVii0QHtc
Kzx8yKsYIhisKGZmCxQiZX1q27Rj64kxig7z3T6QNklnQA3VKEabaEe4J+Yz2OzsJa2QcBTi8R9l
b1CqnY5RyJfuIARJAmbVQpc3e7CL1rU1XMz7czlziBQMNbB44Q9J3cTYwUby9Hb+YeWr58ERBUB5
3ErL/djLAeA6i22t7w6SFerG379kUDCU0+UX7ZjnFRkH6iRDmN5SP/jIDjKO7XnugMKhwgclGN1K
S7Astd3bGJJte7q8XuqesdiE4PfdX51bexcNsUBuJPW1eKGldlRb8ssykAgcpF7qtfhdmdDuQfNk
loLcLEwn47oCoszN78dw6PIgubwWOmq3wDVNbIapza9QBAMCv3jgwmUAVj01aVBccCEdMmDYR0zb
ehftzo/MWPLGVp2giFOUcFkUYBAABZqCgm4LK9BWked8Qonsz+P95bk1aUhk4YUJrhuMFsoYemGJ
WoDASy+cr79mPVgzoaevVvdBbjhVot2Hrgak+ARSDtPxZKUmFbLU4GzQ3XfpmEJ3jq8do2KUx9/c
qNc4ZF6vgn0QvTmOS4HzOrq6tte9Sx3rmzNT6vnWpF3jUCadxVIvaQFw3EcROkHqEZdAi2FqxGtN
jm5Y2jUGZc1y4aPbh1qnl61LuofGf3pW8d3NnXkNQfk1rlpkrdZUmK54LTq8wVncu2ScGU+mt466
yUjIbF6tCj/WkhIIGEmI2gO73Cl6ulwvypOcgl39xLqt3zoNrgdFGbQgQF18qDCoRI8+okA3WFx3
MvF3FobmP8ZyKqglRMIu9Vo2ww1j2W9656vvp4tQ81QmPHv8vLpxc12xVP1QGqs/A0rki5f725Jl
APTb+aJUvbb0UdI7GI2x0JMNZxRmshNQIcAMfm8FA9fjovam1vNtm7UlWRcEArYY6pEd2JzJsDbG
1qTD0LBTe64cYWzosHduCQnQCEyPtUgsG6A2Zxb3QzdEmLjiJ7Tl9be2XWvQirCi87ASt+LWM5/v
LxVrWFSM04Wc4uUDAM3g9J3sNivWkBjbhlbcytyYdyUeAK8y6O/yFyQZ1veHwEKg3ECXF1wz8tiY
y/12tHsd1BfW3mecM/Rh5sveiIpqLH4H3mLhlBYKvHydcWLejAH+sWSQvKb+bGhiTlxULbHkwWh3
hT786ezNaomykD/3p4zhDFD6OoUqvVFOSgmbBmUJofa4s56g1drp8kvloyCFRW5hnJ9oCDGFa6TK
E3iOuDbbVJZ4qM6h4BBvcoM1hbcCnOsppJyBJ3qC6+W/zkCBpMvSKO3RVFblVka/TMOIDcY8knn6
7z4b5J3pwLxqKWelRLZPpL+jVzA0hHZP0ZG1ie6f2bOmNrVbhF09YP7Q3UJeV9DqWDEGct+LglM9
HQjf8b0YlLA93Bfr8/LB3xqWsWTVxDANgezlqyM7zau64wQMhP/R0Zt7NAzSR53lRe97BHQcm6K0
qSSgcQ7CqM5A+mdp4Dn66BsB2g62HynkUBY/zY5zUot1obuNS17mkFJAFyxqEiOv7D2O8+G9UfGz
r0jBy/P9dbrtiP5BoOYvUYKO57M4vQjn7IRm5xsJCazQuQ/CGgY1fUKhdCXvAgQ2rZ06eyU9/DsA
KpTi1T5A8gIAyajHqINafoVP9xH+i6H9Z6LoFDJaDY/dMABi30HYyxgPlpRaG/QfYtxCyVzMHcA/
OJQjdf0WcVUapcgR8M8QoD8+xRZjbzLWnK7+hK0t5aKGVXUQzELlz0tvbfI9A+S/hGz/DITynGHe
KkO5COFiUFKb4DGe0yOnMsNDvGJtT+Lt780Z5TTjrkykpMbVMNxtoYBqLyUIEr2N+9RYsZJTtx3n
P6Oi4imhqNsuVALkKTevaDp+Zgxl/lLxe5n65/epHZ9qVSCUDdZGqDYLXRBNQdGFA3eoTF5P7FKH
VJBvnk7Rd2Asel1EdMVwCLcNHYLXqKbAcwFPS96KSqvkfkPSo1Cg6teCvljhgQR1FQbrrCMWMFu2
KyTKLYBM2sS5giyz+F1A+RkpHR/6UNt+j5pcRrB9+2p3hUV5iEWSxknQYlQDOFie0e0+DCtebX6e
JUQpIsP2bwbd/4DRrHrkxrox5QDmr/2zUdj3XdFNb3r165SHWBZa5sJBpJdnUr93Sr7O93//pntA
KpRUBaD7Fd1hrQCTQYHKME7u3jSTFZoeJjoiq/sgZG1na38FQq1HnkOdV+gR5ywdHKTOEwhI/w5B
ooLfkgMfzvcQYvuvkGiEadUOv2KEhzcX+p9R0P1oUR76f1HvyXlkWOzNVb76aSrCFYcAb88VJkh8
hqzUBu3IV4x1ZiFIWKKr0Cmvcy0CdxauDO+BtXV2T/9yCJRbdvEyt+Q0AMQPLYrBLeYV+ravupok
yhujcKob/AVMtbGS02dmPEDdclcajHEwbPVXeu5qomKtlIAElOHx9VP7QIT5519tBtrl+lC+EBoR
AP4F5dwOGniXzn2Em8fW1URRrnYY6iRT8JJzidfeE9RFmOnmm/eWKwBqPy+znCtick+SnefSlLao
n4TPCKDk8a8GQrvWhdyNYVRgWxQHT48u6Iz99/EXONCQfZclVLIu6OeupHBxoailDGELbuaZMdh6
6rEs6lZwNEGhjvkcjHUN/2R4cJLsT0FfR+seTzUDK7y/sccnOOT/r0xXyIq058locP9fkwkbWLZ7
w7JQfYwWw9DowRWFZv5EspT6EGrLcBO3oZ4Ekb+CseRzRjV4gtcQ1GSNaGGyFDhAuO/o0fR8zO3q
KUe/JOHZiP74OmO33zj+JmjUlGl5Jox1rmaXV3dv84Uho3CmRfRTft+3ZBYOtSWhJNzVcUVwwItB
C5+D4R5YFy8WBrUrcYZwitpi5gZDddAlESc6+D4oRr/cH8uNc/B6zuhMc1QvukVEcMyy1bOWmUy4
4V0gwIALMNgPIAjw1FxpdScI3Ii5Cp47SH0s18EaPZZCZJZY2/9WImsCRU2Zy3VqmImAUkDJXuDS
YvtQO4QF+Nag8y+shM/NFfpnZL8n3NUGrUKpiUIyMkXXbM5ojUNk/zCOl9ve5gqEihghWNI3TQ+Q
SA/X28EaD8iTPDFiISYKFbEMSq0tfB4ohSU7+2hbGN6T8PM0vDCAWFNGxS3oUxOBrfA7Zc2HsFLP
Vvr+c9+exRvZK9TDEhVT8F8gDUeFLlkndGW3kMkV2d1Hh3w9bJKD61xcM9gHezASdm/987DLTNAR
rPvYN6INtM2G5hmqvsH3ofdSm6ao2i8F3AAFM9+Oiv4UmOa/g6DsoV3geidpHckLi4at7j7OLMLU
rchsMgrKGCROVAex5tNLVuqvBbSDJU9PFeSDH1kVRLd27ASKsoemlrOlWmI0lRWu89h4RQ13aRSx
Qd4eFmuWKs0NXzeBo0xD80Wh9RLAbfnvLtCFt/trc2sbTX6f4F95BIhuxPWI0s3LeMRL96I0oM+S
6qvnbCWe7kPdCA4mSNS5WuD1XvIEIA2OaOwrZ/m1+ncA1FEqR0oZSupIHlJ44xOaX4wB3PAEkwFQ
x0IP+fc0DbFVkB5dy1YZ6x+rH0Y4wNqO5BuulqPoArFrIhhyAK6sPTTWIK1YOZf7CwFVhClGGbml
mi2A0fzsM0c282f3bzVbSAnQf5wKmj5PESIJPcBdHivhPkHd5NJpupGZBuOcYQ2D2vNuobbCssAw
ti2S1U/d35b9UmOg9nksVD3Ex/CikOn7QA/Nk2ZFrO5drCFQm7uR89TrqwG5Dx4Pc7FZmC2Dtncj
Xp6sBLW9XQ49u4SYuI9goxnQt2D23SRrSaVWJgjUtu6joBJdFwjclt/sycsBqlV7+wlqaAzO+v29
ge6iU6vikaceqwVWpCj0pW54eI0vVkz/fuMsnoyH2uV5hmbWUY01ecX9QjR4a2EUu8XzhhFW3Pfr
kDCfDgZtCDIplTGYy7rWWYE4Y6boMA87U9bCGD/OtyaE0NGuZV8XzIQqY6Z+j5YrX5UliVx1Pvxh
Z0j2O+FDq3rwELKufPfdLtQqpzPlygtfcTMYmKLbNn82/mQWw+neREDvAQjYQ/VNnsX76hJ1Ta2E
TbIAoygbdeVR7/4woiCJfOdso1yhUCtepdIYeJqIjbJa6GYVrwrcwO0aIiiQo8kgplcbrcOD35oh
sIgOqrOqUULTvPxYH/xxw8ol3nQ9/3wNbSLQgwkkjseYIz17L8w3FOowZvWmEV4hUIdAJmaZV7hA
qGtdM7iHbYftev/Ev+ndriAo04jaMk/FFBDPWDYVKJmr30dgDYI6BUI8kHByDRuPS9MO9OXOR395
g2EaDPv7fU242khx4xdi1wFE0f1Wr6zW1I52uDCzy/3BsHCow0BullVQ1JiuwXgvR1szytGwlKf7
IKwZo86Dsl8GlYpVuWzLnQ1+nlk+l8Z9CJbtUgdB0HZ9lHWAWBztdhuuWJ6NZVZkiFfrUamLTCsq
rEedoe1IDV2d8/0BsAAoV6ClI9524f8v4/lVQXMQJrf4pmv+Z2P8XjivRiCHvR8lPi6UULZaa/pr
dOh1PO3FG8++PxLGUvxqX10BNb2U19gh6SX9yvQjdnrwh7HH50L+JBC7Ggu1ySuuadRGwGoXVg35
Vd5Q8LYCrVk8tgaoFGlLY/Folfr5D4sQzrBkkdr7iuw3UF7CKiW6YFah/rLpdOXP/fljbElaM2oY
i3zIC2CE685aPn8JDtSvv/+df/l9Bb5apH7ZaDkkP8lBrWQotIZi7Vt5+Jcg1L6X3GKIUS6JfV88
w4EdkjVUcQ0WReXWy+rEGqi9D0Oph5YYnNlrTtMghbWuL8VrZMufW3nFgvtd4zuHNv06GVZu27UV
jO+13QmqFez2l8HKH6IeNUP9Rno2jL43MU4hsn64zPh/ZjaurJ9yFWHjxYoY4gNAD/VW3kY+L/Xz
wlz+f25s/8DQz5dy23epTw7rV97ZDr9EjcEzs8/71n47T3MFQ8UEo79I88LF6vU4GsAF+/Ph/g9p
17UbObJkf2gJ0JvXpClfJVOyL4TUatG7oufX70ktdppKcSv39qCB6QEaqGBkhsswJ+x8xdGppQz+
XEa+IrGZvGOxVz4aIc4M/ZS9q4WObzpIpaG4EsoHbNOE9eDNfHI5Y4xF5EdGMVIdc5qcFDF5Qx4t
8taAFvyXR6h+d05hH1ejGuEI8SrNHqLV01tuGze8jBrH9rF1qVQUfCOTtK+2VwCBbzqXN0rJPTHG
YGDMbMi0ASQO2drz4o8cu9Z4iKSLbACnlnaXYDfKF1TJTBKwIrIasIkFkQJwk14KgD7o6+hvDN+M
BqOhZRLpgpSCxkV2EsAXSVv1edzxkqiLjuIPlR8evcLeilbWaewWvyi36EWnDa8Gh5fldOCMDKOg
utlnk4H47eyMdnhjYdkk9ltumyPHqf9Y24UBQgCM/HMxXwhRs4sBaKEZNAXoJOUKGx9esX4WaAHE
dgFqstke6/Mu3gieua0JtqpBYzGzxG9Ypjr5w7jPPoLR2QLgLXoZUWblYhfcthY6rOBDnkIirDKH
50uWBX5GjtHcKfTLQRghKLuDfEF3r9TRRhF5xckscOkwYX6UFX1W1AZ92mU4vufOCbbT5+d1O8TR
LBZ8+pJ1aRSIIIJRrOpxJ/cELyMMZFynQm3AtRtivH00WKEPNC20pdD95z0QQ/8q1p9dCuVzJohj
noVj1VFB1LH2UIx42QseB4x1iOQGIz49fn/APMQx55b2afR75YRYxy2bzTgmGk7oq1TpvQdutLHf
Yv5yTB4hxjKEvYysmABGaG1ftk8T3YuT3124PfAcyWK9dzfofuEH4CgjQOKyWxLePrYYlBVO4Q2A
1cVVh8ooRleM83VZ41hYFqdTMPuclmLpK9y6F07d2cSKCT3k7RBeZA8gAbTfDY3WbBMXZrAusK8W
jE772OySzUPC31O7+Pyb0aB3ORfqPkqEvgeNnb7K9+JWwvbgUbHf/u6daWKGFTgzwAhgp8JlI06i
IIoK3NUjVjB64iOWL2pA9+AZz8V35owQY9P0LmvrSsRCNVg0QJliQo7Xars0vgI8mT+8MPFIkEuT
lE4JbcWREJ2O2Cr9e7Dhy52Q8LLMi7I2o8XYtaEZRkAh49y6xD4CjQMviAi7Q3jefFkO/rDEGDdr
MqfSiEHmeXKm/Y1+ave3XJT5RcNgicC3tiDNqs5YuLqbxjQWclru77zirX9DXIq9rGNBVE/Ggpjr
WrocofwhZ1CeZ7Jdx0B1FsQS69rsyRsfgS5CbrDz+1lyOR5u2Y/OKDEWr7Jyq4s1UBIBY38KHRWQ
xBkY4gnDomzP6DDaOgx5KyhNhXYWYGEK8HPCX8z/Wga6FAAiSse02SJ/26td0mcXiBtQYHSbxh00
3czv5l7ydnNCzJHlvj/o2L1B1TQ5RgCL7rA6Zv8+kMqRf0Ei6n11buy/uag5VeYARaHx1WnEASpk
es7wrmyA+tchJ8QjtCTqc0JMwDhInTCMWVucDeQF0xfVrsldTib3ciy39xw559FiosU0FoO8qXBn
jYcIbnQlqlVejYXMsBXedWJL5mjOF2NdtbGFEOq4to6iXGGl/EvhAD+RZ4540kH/faa6Rq1YpR6C
DJaofqGFAY/oBOhQiHxnNy4AuAOYQS7YC48sY2zRJyoZjVVTAzVhexPQbBz1TXXRv9u46XF4lR51
/lKKJaWeHyljepMULbxJ86UJU0Hax9E1PMOznvu30A5QKDNMW9Tc7IY7brPox+aUGXscdcpgahew
e8EpY4jLLndAMwHmU7niAjJQIWSjzz+0fkDdKlmqy6lKBceTKeLh3pP2up1pLhnvedKz5MzmtBjb
gmd2LDQYFYGQph+yG5BfvdNu/N3tdV1YdDBzOow16fuyb/QUdOqUvGdu6P1u3PwoA9XzP144T1/B
c1KMPbGmpAz6AqQmT0X5f8A0GbYqo/OPG9wsH56qaoC/xFZhttycGlF0CeuRNv4ZqMlgqzBxS7y4
ectYlsX+HzpfPnWm4oh4NSFov+jUr70nufnqL3oYLeyyk+HHgD2IZQvfrYhgqkKTGgOVA8zf0TMT
DtobH0CfyhMr2ybgP1Arx8JW7M/8TifoLaEOFMh2Az3yctzOjbZ6SLwPjrwtGfo5HYYfTarHsDNA
B/iTv2rSkWgzetZKQvE3cLgNp0uCMKPGXtAQqWrmy6CGVSTkfdj9mh63PMSer6rFlaNjOwMmv79U
ITULPVDYM4ItY6fO0bEhD0/s093keHg93gQbVXWHz3i9tTY8+NrFMsGcTUaJ00iUs07EF0zdVit2
D7vb4NhibeGx3yDsMe3rd7jkYebUGD32pzYxhAnUNEy+I5HQPjdv1yks6dWcAjXEM70a1HGAkMKo
B2/obetC29hcJ/BzSwxs0ZwCEwMY8ig2Wg0eLo5MgVUmJ0cvskG0TUaeD8EtNouR3rtRA2d4cJ23
bW5/8qzU0tN4/glMfNAKhjUFGg15MPOeIJEqk08eJiKPBhMMGFGGbRk01GkfN6XbuG+Bw2NjsUV0
zgdjOao6b0ZT+xIHA4s3zhGJXN/p0O3xIO6sm+sXx2OIMR9hKkpFRs2HcvIomcEeUXi4ToP+xhV9
ZpPPTVD49djATyERI7+pJAOWPTBJOR6eI+NsLVkeJzkaIlDpIXYDJDC0j5//jhHGLOTqUJuCgMNy
IgSbJLEnO0HHEq+vb9EeYAmKqQPFTtXYJ7EVl1JRdFhe/qp40ya5UdfX2fiJsUmV9Q8B9hFcCkku
RXQRu5OHrqdvdXsAEAEWkhXkAq9+zC82Fz+empgfQjCjycRfsZIGsVHB7yYwcgXRMTBMo0vd6WzR
s6vTv+WRuSu5KspLkuEQET+rtoAtEfJD6iW2fu7stxDLe0U6ZNmtOFL45QF/8klnP6DDWNFOPejM
1HY91jNXOvbBI9PoxC+1HYqkOG/jgfAizUVfjD2A/0uJOVFBhTEaFVDSsEGRNB6WIw+FM61amTvS
wiPFHGZv6MUghTL1UF7sJIf9lm7u5VZB6c9cOzvGEWJhZGRmCu6sTtZI12LtkErUX5Jr95PHkw8e
LcYlIqDNyzgFS5PXAcczDgFrptj16TbCmAQvR7NYUzZnd8W4x7rX8gxojhg3AQqQ4mZ764KHeLOi
rwK07O2KNcpVdrjiKDoVgZ8HSpHrDSxn0b8irZkwJqUhCmKiIONw2nhoQOsP+wH9VH9Tw0Q68h8y
DHeiqpQAvFNp3sYirUqkXfmqv/M0i8cM49+TBhCpUgBm0OVWkfCZjgjufWI8AvPu+rktOqwZP4yX
b8VGmGoLzxDRzdzfKdnTRxUv6lt8Kc5Pjbrm2eVcrLINKno5Tro/5A6QZOF7FZcn6Mve5M/lsB7e
N1RBD0Emv3G8wWnd+qHaiPfDW09i++K0f9G3OeOKrSgJaVMYhQ+9ep5yUh5L9DvmXOShLyv6Q7BV
LM4CNCXdbcRYWUkAJGVYQeIowJrkPUeO/dhGdrJW1qEnn9GrvunuUtfnCeGiZMzoMjYXDQGqXqag
e0GO/7V6uKlubq/LHr31a5wxprZEX1+s1aCw8w8YSbNhaTk3xOOBsXxafgnGSgQFxUsd6U4k+eqW
NxdGNf47Fxp2rGGaFzvrAM3MpoxVNWjSwlLbs7PhOSP6edd++vsVXD/snzHj989kDlub2jEMJqUF
9kXtZYfes3llQd5BMC6tB1hvH6g4iPe7G173JO+3mYvUhybTWwO/ndlcFPqFV8j3o2FtemAJraTh
xxXnrnYArOLuA7io+4/7x+t3sNDZ/p0SY9dLWCeho0eUkA3wZXuygxLf6w7x7Pu7fLV7daADruNi
QM7l9K19lUuvCRNj6X3M/SWXDgJw8F77h+jBdDP7N2CCD053ugsdAVDO9jq6d+3WuV8fsbXdDjxr
83H9BHj3yDgCbLOJxe6Cj/DukMHj+LKf5v/76TLmv+3MEZtM8eMD+c3T8oVk8fzHf8yCma2m1UGg
tefHxBWO2ap8TwlAr+MHR+Dh819Xe3Yo7N8c+I81nrLkTxdNpgd+w7lK3lcy6l4Jte9HFWT5X/8y
pTyLFrqpVSyfmiqg/PIC7+sCqLPL+0ZBzKJ+xFdrhBDO2NXPbX3mdxlhVKyX/NEwqXRj+5StkATb
NLw9zbvWJF9X3vPDSFZr9/NfXgSjU6Nh5J0ggqWB2JyfVniXzKjUUKIxMNHx23g0JBVJbovV1j3t
R3JnO7ct2a/f7I/7dmevHIp/tVVip+JFdZxPYPKw17XhKzPyfxvBH5vro1BCu/8EfnavLUEFNHa8
g7+5EJm4v4GUfp0a78u/a8i/+y1Ka6YTg1LIcVfiw507TtT8M0b6JrRf77nZL4dBLV2MCL+Mbh6S
uNpRA+ZpT3i7lmQeHcb3Ab2hEOoUdJ49YFEQcjgJ9uvhHLgqSjlr4NQ/7lyR3D+uedA0HJX/ShHN
GAySupIyak6Qg+GZE56CsH2zhjmUvUDtyeOu87zQOccof+Tk6bzBivY7snY32mr7GBIbKJsfo70N
HF6V56t16JpMMzrqq3JaNQP4e3acw93H6bSuyMu5It6uIJmL2rvnAfy1sLFwyneA0g/ojIA4E3J6
9ufqdrDde3er7u7Tw5bcRM7dZ0zWm+3v9e+jSFb2k0IOhxALedame12i5esRqc6mjwSrqzHnB48q
eSffOWwOTo9PffW0dQ1rgh7nzFPIHls6ihMv8czRTDaBGk9SjY0TuLXMdnni9gV1dOU+2I5dvQ/z
oaI2xjkH5LChJ72y3fczKjkhQeNujuWOzkcEFzEiyMLwGtEc+1eLUjcsKucB9IWAeu1jvtug/1JK
PRUSGR8DyFpn83z3FNyqm+fVwdlUtnnTEHe9ssk9/kbDJbLhuuviA+3V+j5emZiuXPOklaOMbJpG
CA1T7+ilA4yGE10vxvEW3shYqy2jlUtleJXDMciazOiQmzlcJCzT7J/NNaYLBKfm7jtbsmZzWow9
1kKUQ8VB72A1Iyyz/OWTe3qX11VkIW+iKXMq9DRnpmv0oywZdA3AAPYhuXvP7PQNTXBc8MyFybHv
dBjbbKVmXVga6Bjotu7dV+X9AjRlAIXlwHwU0MkVIlvuPnxevOsM8k6RCZjaOkZiMv06ReyafDXg
e+6N/i9Qvb+zx0RIYWyNU1SCPSf1iZIR/1cGoUihgdfZWQwA0d+pYF+n9bW35vt9aaGRFP5gdufn
g4SeX/iDy1oAGnGImtZl3aApLsAGKmOT/qaDeRVH2ZcM6pw6I/9SqZRjVFHq7d1dvcndj+vsLb6B
6CSCSFcYagbr7MTJT4TRgoIdLEyY69sYr8bGnVw7f/iXlBifJhiK0ioxWHH8x3hyamebOInTruk2
Ou5eY3ourI2cscU6IiAh5pcuAlulo5Eeq3Mk4m9ENJsCidTAYDnhMPezxEDF8Z9jZL1Pog5TkElg
Ln2Z1tpxZcvIHIbb4P46nYXmgu90mJSP5Ie1r0ZWdw52ZbFWHaXzBLfcIRsv7zLsGUgPPny8XZIt
Fq8S/VgZhKfgCzWi79/AyGQIEOs6pBc5oo8tcZu1uZfc++r9Xx8qY5D9WBAwYIRLHAEFjhZAIIJ7
D+bxL4axvjPEmORYliurG78YokAkGWbleg9LAlZcjqhVuiaWjFGOsNJzTAdwRNceWUA/6DBhhAbo
I22AxjpCmK+EROiJ51LmCShjlnNRuGAbMdVzD+hDN7ojrAJQlG6uC+iy9f+jB4xZjtUwF8Ig6OGv
28dklQI67i3iFqQWJlO/3xhjS1rFtIAcjxtTb/vQxhQORGN1QPatRJBp2b4XAS1q1fn2yzY9CJvg
VK95JeEFTgEcpquyjNAE6GHMgWb9WF4KAZ/Qec810BcuaCm753kfiQoEIzDfqDDnqbfWNAVYP3d+
tEhoJwMZAIUVkNqRUWtJ3cgL7sd3LtUF6/mNKnO8apYqaqZCWDrvK+rCa05yiW16Wy6s74JGzEj9
aKKsfTkKKqoRGRExdKC5snPP661QeES+J93/CwvoqyAAeg665qxd/pJ70bZZq251a91Nt6lJZ0NQ
yLRLuPJi/Xm5ldd72NScbB/KFQYT0NvvYCzYEdcWt3tqKU77dgCsRS+yMc/pDeOsRdOubAsloXd/
f/O73D2VKO0SfT0SYTP6SD9dV9YlS65JqPJbKroiDWxi+x7b5JoYJHEMbR1tNFn7+/1byQ2gvkaH
fojwjAjjLrI+7lHoB5HKzY7WUT21D8FW31QrzY1uEwxLUE91zN31bvB68tmirveZ3woO/m9EBx3v
eb8UgH9jmvEqVqINVW3gey7eQXZFlawGtzs2qPPx5na458s4lkwwylavQcrxVzTVBnC5h3vrhfem
WDRFsxNmvIqIRopUC0Hm8B5sb0yITE942zYXVWhGgzF3cluJlTqCRnnj7y+u6t3ilcsJdnl8MMYu
0aU4EBsfPiq+idxfwuqCR8rfeMJv988YN/RnyvFFBCeVW7uF27roroHTzfjb2paC6zkptlMpDaRB
gzvsAaOGWd6dsgtcwz0WXvNQHnh8LaUFvhFjjJw1oclFFXB60kl6FmFIDhuDmCvJ8dDF/apux0Ow
TR0d9sR5aTd2/qatC1uw966iEpg2n9jVZhseFLTGyBjr8L3jdt29XLc4S6+pbx/JGIMYn6g3jdBh
rMjfak/BbmiIlpGVK+4AabbGBk1Qfv+oMMIZeY8c4ssyrBsK2tKw/dZkTmjQ9VErQpzQaPdvz+EW
U86NQ6OwaNsfUhODQZNdTsSNzuoJLqHFvyak31kObwnqUs4aMGRoCEf8YMo/ltyIsqAEAvbBIA6M
O+RoJVKtcif7XW1uhnWE5s8X5ObvY6Lu0Dfs8NpAl00gmvMMVVEB/CUyJjBXLr4VdnhFKK2d/Ma6
oGwD6ecNLSyq84wKY/2CpNSlPMBxi/blQ7CTFySEeUheyyZ2RoSxfSmG2GUzBhG46EcdbY0RHj/9
WSS314Vn4SGuARP5nyNj7F8rVuJFLUEHKGl38r2CB8/6OoVlazEjwZi/6ZKZWUPFE96iO/1+SdeF
88mhsfAM+MYGY/wUDcMQlxw0Rjv9kNblrtvWH3a84iG3LqraH16+rm2W5QrCDpANXxIG6R42wp3u
dUiPXOdm6TU85+ZLzmdU9DA2BCECN4OneF4BaO/X6EiHjVKnyYh50j265s/a2JK7jaDtnOQJlz4T
P0lTrVxSFXr0+CpltrSLzmeEloLdejCgN8WmRL1dubEwQ5sfOMaMp8NfmdM571kYi7kJ2tVIXs8W
EDoj2yfoAOSJJdWgH/Hb7CoZYyGKgQGoQ5jsZydyDwd5qxyrZ8RKGlbM/z8eqtQIXyPHWg2zSSf9
gjstS/L0Ij3GZCd5a35TKP2dn3QUrMxFZln/mVkuu1DufPhmi2CSJhe9ytEAE1ncAMchBt55dcPd
EPB/GKs/NJmjTKq4zQITNFG8yUOYKuzujbzPnnNlS2UY6IWhqNitDOfyVeGayUakilHelkmPTDam
hP1HK7GVXWE3eMeZXrq2X+izXCaCoyJZpD1eVh/Odc1cftXMvoC5RRW7sZtJCfvz85ATgAIF225n
udVXg35MxF1+MI9AlMIewXzFfb5Stft5tX/YZ3zCaCmqMCQgPrQY99rkxN+7pHPd++tMLrX+oEfM
0DUVa7ywhJ5hMorDVgm1Sw/fo26B9RvB1mEs1h5ybBY5RGt1WxFtcpqnNib1GTtxdmUFdy7GgH3S
n5J7/Hdd8ur7i1539lEM86i+GZOedgjUsYEgTWz1/ADo3vrpOu/LomxKChpzJVWRWNT2QDPzKAUU
+HncTijuvdgP3NrPooaaCI9EUUeXJLu40we88RD6A+Ukf9Zfd+ptetI3w92QkRyb515vec1GS2kl
DcN1Cq4TuVzVYC60wCScJvhpf44+k0e6RY0m+yN77z39OqKwFhDjIN1ONtYhh6sy5r3GaezLii3g
wVDsMmXsDGdX04yFWAyxmPUIMUb0hV7OiQv0qb2IVWTD6p4387QwJaaB2T/kmHAjKqQyMpOqx+A4
UJ6rozcAjNcno2MLK40HbLIY8cqyLuqaYUBd2JbKIL/0VW5CXi7O4MXnJrMDw9ZBLV279v7lZcLr
o3gRMVvFcdILzevgc0aZifobf/KLqKv7/wG49VfxnqbSsNDtQ/ZkUiHRywkVlzRwTpCJCoJR8Quh
BauhTw7KPiVaSkSv4QQ/y3whd6MYBr1Gnbm/Wi4ipaTCCkk1vGQbkODw28ds60tgi+u0+ht8LJwk
NF60dN3SdIMJHsNIUIwxBmMacJX2dxbaCgf7KHCT1ct6+IeQSaPYmf8y+8s4NfQEH4FAilbl54So
ruXl9xIwNrcqltw6xzd5V9ptTuKtddMceCnDxYfqjFf2rah0cpeIFT5hR3E3u03/uzqUT/luWmWb
N0xbYBXp2o3ddbzyj7y8HL25H4ZA1XXMPEiG/AO4bUp9OU3LERmKiiYhQ7flNtAsDFHhLmc0mLtU
zRSreAvQODQ3eWLT1NQWbnn1gDQvQc+O4PAySMsC+4ckW5Pzparsx37qUfnWdhne3uvkYLk3ABYN
D4Ijbap33nbpryD4ykmyZTnfT8rRj+FCHLp+o77FdkVgY2AkB1LDH5peNOCagoVWmq5aqsmcqTil
HdC0VTisjReJdu5gTF8/9fvmNd6OnFzZYvyP0sP/EmMNqt9mmDOuQezRQOoKxWgJawZkDNCnvDhn
+RRnpBiDZrXpqPeZjGyFZ5BTLLuAukV3RHrboBNDi7lNv4vBxZw3etAz/c/yKksAbk3zZrGEtCms
DDA5iIC3ACeMWYoxZE2n218U05B1JlpK8BweM0ujMQbmbtFERcPUwf4lO+vQ5XcTLHOGUWNEGZiu
xwD/d86oMQ8MMx7QLS6hKwp1I8XeNtzM81K2gu4IQ0HfwjIig/EN8aBMooBK4znC1p7pWN9wU0hL
MTZEQhEVVUIbicbKhNKLSVZCmS9O9nnoBFvflMAmdu3yd3cQucCfSyZxTo6RiClX+4ug9lQEaWx0
OOcY3zfcJ5rqNt3Pe6TruM+IpUOc02Rea6OvDTVevj327CGDdcLkfgEsZH2TYdBunziFA/+z1njj
s4vOb06WCULzss2iaQLZArhvmBQ7YbhKAdSD2sPBqw61zuK6RxdXtSt2Fyc+FC4KV5wH3FIMQ581
aHzRDaybY0xZobV+ZtYireO+p47hTvZbuuJhTC++EmdUvrRlpud5jDApqJQe2lCR95NAkBW3sdai
Ic19so93RsVL2Sw6oTlJRgGLRk4xzg3GRlf9PZ0d79Xp9qoT3HQrdZ38Cl2OgVnyCXN6jJ4MQi6i
fQ30DiWwyKPS/j0dEyyGQ46dhmgfvMTbYhZRA2qHagCPzERJ/7uFCRo98kMVfsGBF6rviq3vIKt9
p+9ibu/QkvGck2KsTNuNgoQNzbR8SNcXjxXxHdRVkfvKXae+FzYol/LOk94P69HnNBnBFKtpiND8
SGNQ0W6PgfurdSYUjXNu4XLR7dEgyVRk0zRwnN9PUqtbs7BiHyEgqikBaY8hupxlL7BD93I7rD6v
S8pS2zG1o/+QYySlEScx1yuQ6+mA+UAOekoy9Ia4ii09intXfjlesEniQuy9YbsPNG+ENdWJgxrp
9S/56vn6ccazL2GMbVEUudaPAmTWNJxX83dya3mDT+6Mcmc/fDZv497+f9TlFk38jCpjbq20bbqs
BFUnuPMyUq8pnojshjnpPokS23KHUb/wYHAmPBYt3YwsEwEghRwmdQ2ygGrJyUr0TORkSh5UqUq/
/tqZMmpZY/9d3V1ApnOSyc434tZoSXBEevOtcymgo3bqUeu5o4o0EcM2XqNVdpCfj6K3erHeMG+9
QoXO7j5Fr3eOL6Kn2Lc86JrF6AQyiJyArCMq0pmL99MsSXIxoNFJhxQlwLrcDu/ygAu4wqXEXHbk
A6W3HEFp8pwBDfYpSW4aO/F48d2iuZhxxDhTQ8VGDj+OhnN7Ia/dptyppI4IOg/XfwEuhKObkWIE
SRnrttRSsKRji2F7bA/T0VqhgQN+k1xX0MVkCigh+Kepa5O18VaOKRjZgDCV+4M5AR6ivpNQMDzc
GCMpvE9zjSpqvYl3l0O/5gQGi1qq6zK6RU1VRC6AMYoB4tqhA+nGa7eTkzak2mTOx3UGeUQYy6ta
PjBCLzCF8tZfWbuUoA6QcRih1/FDIWeMMLI+WRdMlbegUbnlh7KVbIXnqpZqbVCif46KkfFmsuRL
2oCCRpzqDp08kPLBHVaJd/20lmOaGSFGyP1SqdVUASFzpcnoXR9zJEbsFxlNoK3TPtEImZcqXcwe
4t0EG4FCA966jLfKAAeRAPGSeivAy/ufWkTCl8S9Sd/ycpc5f/cInRNkTjO0VCXJu3A4P78HAwF+
oeqgQtqv6/Vwc/08F+P+GWvMcVo5EvtmbMERaU8RdlPd+Xb9n4OSwlTMaLDGAgPsakMtrfiZPITY
gwVU53YXOAJHkxbTBHNCjN/J4ovcTCOOLfp8ztzc21RA90WeYMdRp2WLbgAKWRKpPBgMRyO6gv3c
Lwa8pJNjsD4Z9lN2xmDD9btZNn0zMgw/nRKoTWyCTKsRM7S1FFn6YqWfn5KPxs2ea4Ho+z12hXYr
YftphaTa/ef7HXF1sy+gxmv2aOmmixxcNHxBjDANeeTak1YmAZTWdU6Xb25Gh4l00ZdXNmZV0gMN
7djzb0xH3bykt/36L5p25xyxNh3gJ7Hi16BUuMExtO/8dYL5SV5YuRho/eGHzahORRrH7QVUlPvw
rCNlVTmix4XmXzZMMzKMYRJDP8bWYpDxfysngI+ust+WixUonnCbuuUB2UbOPVFH8cORzAgyjqTI
yjrQMxDsaHasODTrYKVsj2gp3ex4mKO8M2SMoJiIvdQGoGWtE2CpDkRz9+qzyGGJR4UxgFqEPc0G
VWX5ILSoaQZEvDcOJrC1OEe35Od1VZM1YO+g6vY1XzpTpVybulQMswEVr2DX3ZQnq3RiVDCMleRi
m51PdFRndqZvh69/Fa7NaLNIL4apYVowBW0vPYUnP7zp3PZJpC9Wn5sso9fCisicFiOTjW/kqVUj
HVd8+oedo9v9CrVEYAoOboPuU+uWc65Lsc2cHiOSo4j9l2jiHmixLXCfI1ewxY12m+9SH+9J1Ic+
C9/mTQMvhiE6rZ+ieCmKiE6/G8bK9KM2Tqlpvjt4WOGr2nfYidnZ6Oi+/xR4srMUXc2pMf4mUrJE
AmLjcE6d8Viij3gV4IW0nUaeq17S7zkhxuNciiBOdD0fzo4yORdXJuhFWX/6rg5MTc69UTn4ISez
E2RcCxbDXKSoBk/P+d4AiLj6pmRI+HUuT0B4PDG+JdGjsJfo4e0Ac9k9Gbto07yuMbracpP5S8Zk
dnxfo7VzHQ8CaSxHkAoegwoY6ILDrRcu5hHnNJj3wliHaZT2oPHY28+75PiqoOnViR6AMV0S+x6v
68frN/WV+7lyUyqj0VNgAiW5g/XYnWo7cd/fK7IBCIsSumfViUe33dvi7j5w1vZwsAGwfattPrgJ
aqpQ1z6CUXM/zBLFl+gtHkovCexgM4zEXq8D72Pd8ZrtFuOR+SEzvudSXZRLO4Hl0X4GjPJJd3TU
nGKUmXnFV57IMIZE89NGrCpQSogTHZGcxYT7B6/IurCFCRG4QYsj6JPCW5YxIGZfpml1kaDX6ltz
SmW3fenedSLv8V66U9BAv3bu69O93e/wtPZGFBpwrrz8xOIVzj6CMS7NcJEKI8RHPDqHyz68kTyv
fatIt7l7ytAiwYO6W8xpzplmLExSdJfaiEGvdB6BrF/Z1a+jbd/y+Fp07KYC9CzMlmgae7bZONZK
iQVnWFR4Ntx+A7AE3tDDsruZ0WCOrkziaCxSSiN7ywwMbFuu7uylhy0m7g9FbPOehYspPOxI+Ycp
5uysxroMYgSC4uurQeRtEqBeeHd3N5HKDrbZ6rQ5h04VOOW2uv9c3xbvt6gh2g82cJ47N0CDlH1/
C9vHE2TK5w8rMPssxpaniVnpaaXCaeirYTdurlu6xXrCjGu2RpOGhWZkJX5evpBgpd5vsY359pbj
zRc1/g8PX7Zn5iSyzpCqiwkiTlbZqnMBDhOkksPJ0kFhytmQDEtTFUBKfo9P0K1nmimWWJyfd6+i
bhc9UVz71nI+Szv97XAHBBd9xJweczG+qBR1p/hg6nnEBLKFgPYRcwbO5m5zZ9g37tML0nW2Zqfr
bbMaSZaTdXACJsfHdb6/IllWQAxMeGE+WVY0Q2W+o0j8Ss/Nfjw/P6OVZgL+PWCZpzUGkgbAp5A9
cd9izAx1q3skvlefAYqJQDHjnD7vK1jMw06u2lpHWQFDSoq+ioiB0fnfd5kdepar3qwAp3EvPn1e
XpNf9gUb7z57rMyeOpfXmbrYGzs7DY2JFdom7NqqG3AazgHb28gp2QKiWiX4FEG0AY+CbbqAE8af
z/TQk6FzeUch/QzPdXT3yQAWNFQ6Qsr47T7Ww071m/4shCTdy9tun7kqVlTson3jWngQNCsZM3+8
nN1PJftOlnHgvn7ppl4DWY34uABzszdJyt+V9lPNQMbUNRGpaV0HrsB3NcuMWPZFAxVP2lcoAH9o
exGJcpRPaNr6zO2H7nCPmvXTdSH/6XC+E2WOVFSUTvcNCRnjVfVQe/7pHmHJ+jqNpfNTZVW20D9s
mj9QO7GQoRf0yqDnN7qJGzraCjNLmBy9TmYh0EI7+owOI6Fp1kR1VYJOazdehO6+y5OEjcIllhbx
khdfLcrfbcN3WsxlScloxFYBWv0235+tjJwqVB8NJ0xcZfMMxdgC0xC7s+12Z9qNo29lLIFyi7vN
Kgid+G3CICDWqEd7y419x7jtASOmYXwd1uTgcJ/sVECvfSxzye2QqOnYot6skHRTuQcsqTNceaOT
bbnybc41LEnU/BYYbbmIk5aiOYLeNrWZB2ya5TL08733/fSZQNeP28kSVJw+vece488B0BQMWzgI
wGn5z/Nv34kx8W5ljFXY91+nR7eV73wPS45qTkC7ZNrmp0aNw8yRw9MUaH4CkeogrVA25JUol3UQ
xXgM3csGfun776dB3/Rj9lWtPQW/3bfPevd4Xf14FJhjamusKU0GUEAXths75dqkEC8OL2pbiMTp
dfzhhDmpsdWNiwB41bPmnZ5TG67ZM1+6x8zjBsrUXvxUmz+UmLgn8DGjMKRfHJ2iVQx8C0QamHbm
N5UuK+gfSvRsZ7dfi2KsWBUo1W4MtDIExj1R73XgkWDELHCqHW+QcqHq8O0U2SzeWGWlFls4xcf6
tkJvjX3MToFjXxeJhRj4OxXGIsehmnSWjmqNhiVa76EjvvjYQYwWDMNJOI6MyxFjkbGRNxR9eltA
0HCx1GL8oB3W6787Obx8KfCPqMoiY0x1UQhqDTsn8BJ8DW7hn0tMBwlOIhJeh8XCSw3HNyPFmNI+
H4wqkb5IIXOAOb3wyXdiTzgGGENeZTVavjgXtijyM4qMmaj1QA7KHFWveDM478lh2E5oWQk8oLFd
p7RoLWaEGGth+HVeqwkyrZX7PBgEe7JSm9fFTC3BD/2d0WAthdBdothKBpRan1NoU7rlHBePCcZA
aIV8MfwSGc5dShfgkWSD6gWvc2sBhOO7FDDGQVImrRVaHFX+fEET52t4f6htdMMg2gD2x1a0JSzb
uQA6r/xv0r6rSXFl6fYXESFvXksWhGmgDd0vipk2QhIyIIt+/V3Fd85udY2GurHPntgRMy9KMisr
K+1KNMBIH8ornQ9RXMN1XrUGf8FWzYd0vlDnXcQ5RMrfHQGzIW4jasfifIa2rJTFgCAXO2S4kI4T
WJk/2GdDXLOvmzpTQOS5zcnqLbRO8FkwQ2mvjIdQwSCFQI7OerEjGOT0BOw2+Tx53EvPOemboRsZ
aICChqfUvBkykwgrYH4B+qD0X7P5+skq5gAL3PE88wmSyAABPA0lYR07yxjlMk99hW2ODSYBB4Bp
WjWGxYo9x+uYsjC0hIT/VFk0BJYvvY9OcUg7IDK0VYt26bYB3gIMMp2cI/kKeTN2EwlnlFcwDEaR
BGTM0DMPwjnNldk1hy4HFTb+IZhaoTe4teGQRjE2HYlWZueesctqwgOrUiZM2w/SzPswk/JYzRUY
0/NXa8+QeuqXRmLTX3A4rmDLsYiBzNZnwPtbR1u3Old6UPa99Svd92slwIDrEivHqOZF7snTHzje
00Tv4E/JMM+KpLYXNaOlJ4pAISJ0SPFrVKcD5pq7N9bOOlyrc15ZdKIrgFJV0Y4ClwpTM8wLk6vV
5ZzHsGAyKNJ92ekaM+CRg7ZBHVh9+mLfkXwxs1Wgsl25PcUTbs8P6sxro2ai3l9C5KsFT/KAKSP6
8OKdflES/S33ihceTsqUP4KHm7ZawAtWTI1pwkrDsm1CBeyq5DIX7cZD3EDUxQwov5HLixsk+oYx
5lHRRLrdWDJhw1TGcF9OTd+mOsoMCLn0wMWovYT1R8nmEgDwdD3zSsfxt2jNJI71CljJJ66rTOV3
5wew7MKpLI41rXPUiD1FeA6Aag/SFRJ460V+JjLQbtbc3nR6j1iiuoBeSLr/QRDZPFE/aNmxlA1k
76TF1QG8AFJW6wdUGKP3+y7ERCFCU8aUmBtdqbqQxDRPmPo9+hVOeAIH94zUnEzRLKLHHL2RgwVE
HGf2lmCBnxQRoFxbvv4o8uc6JpyNHz+GcWgutZQ2mMbFWwimbey3csiSrm9rLS3AY7XlZdWnnocx
84xzk2cXJTFynZ5tgcf35bVFKtTmSJjHFKPBqYBq/ymnZ4l1WquMDI0FoIhkvsrnyfzyQVF5St2O
57rX2Dl5VT3JdozM4k6ISX8WrXHUyD0DdEuQRJUF3JqFtRCqcXTFYOPhzVi9oUppYrBibRP4OtTf
oSgV95mfmPT7SZOxyGWYYP4gAU1hq0JtxD2dTHcAmfpwRLd+hzkE9JWH3Pb5SZmrgmqgtxoDTyw+
XiVoSLOe4yv2tGCBmWUu1rzAlkeB8SyGskIyvzteHzM/sU3rtLbMj/uym7J8+ogHRm9EobmawoXy
QOTfVu/xzmZS+f/5PpomYING7liYCIVUX8GBTXfglpuavFrh7/s83N4+xpBhiQ2G6CUdqWbx5juN
iJzOFCzAkK6P1ULyFEcFpV26NK1PDQ027ZZrrSeO5Qc9xoIMSo15mBnomXuawERCsUKzlzaPvA6b
XXV02Auo5j5yuJww1yrtPETzCaY1jJvHNuIywta6I8q5V4SzxXPjNasMruZ7tZQxosgLZSbeIxXL
uoCXh/qmjim+n8dmzGJsFA6v18cIrYdHu+Oc2MQkiPbj+4wETyKmEodMvD4GwepWo0Aq5fH0/lhY
ZE7el62zTJfkFWMAVu4s9pdVDkznD6QiOJZDnpTpiE9G/RMzxjJj7F9Bf8HK7XYxwDQiYq57kux3
O7nC47TE1DDZxznJNvsvY/cVmI8fAQ9pcyolMpKHwV4TfVanbZ+hZCNsjw/9PNu1G9HPPiJkLAoO
z1OPMQDKRNTK4OlQO/3zbNXEiLXsCtlfXLoIdrUZ5o+5+9gHCJM8z1l2dokGoBrezt6cf308c9R4
wpUEpIgJjARBxY7n25GM1HjQy6ERh2K4ZZoCw5sBGmwGPNOczLwCoN28/MWUc6eKOvxmrL/Be6Qx
vmuXDle68GCAiVu1cHVM0i4vj9Lz702xdcnZXuoX8nrZZQ8Xcp3vc4sH4DUt8NEPYJRdUfv6nJ2q
4TE49DGJMC/xcHVWv0vXzaxdbJ1tp7HLM+DqnIUExCGg5myQuOS16N0Sx6yVHMuBWrWR4CtliDS5
Og+Pz8+rcvlWkd/XwoqIN7M8NGdHD9iB3mLfIV2jkeAd4Jw79xiYq9YLZogVxCAfoNxwdd42pvu7
WvVk/hlbnpMgbrpYxX4PWMwt95pPmrPvE2BRCtUmbTLJpLSDg+G9JR9vytMAyzYHLF/rdPbr4td+
0flfCwBLvwJG5ykh3AB+6tHAtlGgSmAQSpduvRcj8Q+KWSWJOkD8qqtZwgmd1Zf940smYTKzdjpA
oOybjOicV2MC5QEVSgUQCyIKsRhZYE491rpLjryuiOs2k6wj6krueZWtsNch2cyekAdKyMJcYPhq
4fuN/+xzbvuEgQUiioxZHUxbCRoLGCAbcZZF2FyBDoGVYsWLsw2D/rXlKNdUQXFMhoUKOBvpxVAH
cAkEVoJCQ/Z2caJXfvp/wp35QYfJioTq6XjNOtCZ+bCcq83vHjOD1uA50F6y3/q8Szvl2iB/jdwy
NWEmAOR/Xlo5is7X9qyKj3oOW33czD3cFgDmOAvr/kn9mSHUoR3oU8Y0tCn8AZhonDTpHDcpHDW3
ItfXpTVw0X/+DA1+kmAMcWhc8767nPDILYaAOMvFen/lPG4TivCTBmNro3M8zM462KCgKmdrTpZX
2+GIaiI58ZMIc6ekGPb8WIORYEaU1zXymre9UjyzNeEV/KTDuP8zAZXTogKd55WMRrZ8xxtp4R06
Y5PDa12UzYUeerW9Hvbazv6flOrG4MjmmVg1MgwFvl/BpcoJ9unu7xOYqDH+EBGbc47lFmnKFhRU
IB4lbmwdfd//4J0ER05s8jUqh+zcqjiI9Jf5C2PJvOawiezuTzaYa35MZlk9oFUBfigwaz2IagGt
upItb7hxAtDxJyXqno2ORE0KRHwKKA2b1aGxDoe3o+VvCuv3ZuWW6Pbr0Y69wTO85RzUnw/BT7rM
5RfK6FKp9PKLh7eHFlvsHCchT5yb+ad5pkTQdGQiRoK1ZC5Mnmh1HF4KdGAhQwzDDI+ODK/3OZlA
r/hJhLk0g3mWZpWY3yzl025Dd2f5u120amp7t9ymg22WgMCLKGwMhzKHPYUJpo/AawovEigfl80O
ifhlBfAMN/awnwIiFXdL8uIUc/TvP6H4rb9+RQOaMQ1L5t6HiSzPDxncUvgjLSpnkm5eBAj62Xh6
xr4F4s7Jg24BNvvFWVs8pf2LIfznXNle9MqozOiYg9wZS8KwHbsLtva/MlXfJJgb2CsaWl9pdG0D
xbywXgCWniicA5woqvwUG3P5zBqweF2NA1zZrut+Sg/ew9KhfaCJ9cyDyeCeEXPjev2o69cSQkNs
O7gbV8QheRc/95fIimBJElZl8frv/vSzf/LHvL6tcLp0pQohDkHjWubjff3/i5X8PiPm3VXbXM6v
WQWODul6hbGER2QUydEv11htwKFFf+rPaOknK4wpSVHwS6QC0rNXPSa2EhedWBZx9jHKXqbNewAm
ejZ/kmOMSpEoVSgo0IwgyIi9wnHN5w+t5X3W/g7e5QITCCa6zngP21/8pX9EyvasXoVKyfIZ2Mwi
S31bQBUNVK8qn1O+nH5Av8kwfnOB3Qwq5jiQcyiIMNc2tt9xU+B/lg1/iJDFa7pm1/hiHqm+2we3
slBiR3CLLcVYDrcvPbR084IOHlOMyVCvxy69ns/XR+1JRTTnzrGaWLE99JwCK9TiiZB7VIzxkDWx
1gsVKpIDM8yOVtVhgfGb7ZZzVBP1zZ9yZOyGeJRLrAwGHaghbAbyYSjXe9iw55uAu+EOGvHeU5Ux
Gol+HkwBYICPz9iA93Z7Sx4/yTsyUYipLCyV5mEv8J4TlbEjJsCDYi0CxZRgfeOqcvGmbDjvCc/W
q4wBSULkvpoS2nGwUVh7JHNk19Dzj+GCwHB493giu/Lz0Bj7UaWV1IkGWApA7g30ju4O+6Rdz8lR
tMS9/tp+fAic7dyT5l6SDOTzAGCr3ILXkReAzs4K/j00RW9IcQB4y30bLE3e6NH3GU0ElmIeqi1u
tEye0Vb19raZI2ODdSYNRgYtjIHxbjS9sX8Y/RFBRhV7jDGJYgyCFNgQ4/00sLdcw+EtiaBX9R4d
RgFPqiSobQPBqVhw1r3cF9tEOQy6MOKC0bxSu2T67HQTm238wuTBUlwAg883H4APz9O8SSM4IsYo
XqNfK62dZagUnJA2QLKcl5iYtkffFG5+zkjLoiaaFXoCdkrkkDYw65/UHCF5gJlDnu2bTFGMaDHv
VCtfgQQY4mBMN9mUPrL+wM794DkXnHtzy9mNOKpP/z1+eR97qnf/+CfSzT+O/2ZvR1+PKqFtTtRZ
fsYqXVpmf0t99/HszT1kWpeD1dnOep3ZmesjyuOxNpFv/EmdeaV041rXkgkJBuikGOYnEUMfF8ya
AB3Yqn4DZ8T/8PdPQsDtU+Qo4s1Cjtg281meRkBcetQ3xlxFNpOjG9P+9Eg3mEt7EYdZWheUMxtJ
ZHifG8Q8NTLInW0trv6/SBj/lCRzjS8tcKoAVkVTWYCDdN3/M362o1oLe3tfZ6YzWiPemFusmrmi
5wZuMQyfo1ui92otttv6lUOGc73YXuaLquhlSkUY90R4rVFpCLEJy5J0XqDFMeQssF1nnutTQyPl
wBYc1Q8Xm/PhqX1DzyPP/vEeKbae1cdiIWZnSiojz2dSL111iddeR5oWk9lOelhww+HJXMr3abFJ
4SsglwC8g9NCtojYFTbmXfbmSmhJxesbnfZiRqSY61ydpSZTE9wqRCU0KPkEDAGcCsfyv4Itb/xo
Ojk1osY8+IKRDJIagjEbOfyVmzkoCM93le29LpzFlex9hA3Bx32lnPY/kS3C5KBiAPabsflS22t1
KSKqlAEEsin3j3PEDdKcYNuh5WOG4Ouru2XiOGSnH4FvsvSQR/aqPMqz0pBuZA+HDYY1Af/nwNm2
sFsVzrb1ZXakRKeQ4KNcMuMYs4m6AjUu39SZ2CVuGv0kXeorOq7rZfL4tpqT3gL9x/WaN1b/lxvy
TYvRoURO60gdQCt4BtQ4rffH2DLvYX33ErbTgUN8X7R/UdpvgowanSMFq4xoUEsjQZhN4Apptoe8
1FZbc2hxtYdxGeXMrDRNp6+t4B3QALyiTmrovnjO+pcDL9WxfQ539It/Oo/f3DHvUGu0SdJTrxgv
LMmgMqhhe78uHhfv7y9v+Tcl5gU6Z0JVljOYtuf6XScybsfcy/0BHvgLADoH7KrFvDeHvb88s99E
madIP1b/SXJWTm0HR5TqjSXx0BjfWNaHOt9G9sczF2eCquDfZYpOop+Xsa6PSmtSH/Ni29gst9L9
DTqIKrv3Gg5/f/HO/8ufLrDm5qhnWUZjjDdzE9pzoiAXbt0iXV6rhUxFdY8rxsTUcYe5qCMNCm3X
3lDXeZd5bhy8IfmIzAj4Wy4dX7SsvW8DIMGP7e3piZfams7a/WNqdHYMByZdzy767S1Gk81jTJAn
IcMCcT1XtlR29xhmLE0707G/4UIVFmNM6MrOfQS+xprzYmg8Mox9MeRI7i4dyBgpMY9oVT1cLfk9
wzK9U4x/0T55uN0VmecGfsb83fOWr4sF4pW945D50Q3t9/cX9EMe0OVkboul9REimF0sHIS1TcEL
o6cTR6MDYEzUTAurJKRZZxt4GOUcIxEzuA1bjlma9u2+9ZoxSzFatvuQJgMK9OdbszfBtbY+b7ad
Wpx7B8xYJF3MCyOioe0wP9shoSBF99mYTqSMhMWYnzaSaqnqwUZKkNTbHtCrQUEvdugTJjWu6tqx
4gdgwuy3ARdeatpr/UeEbLk0KdXQFGjktgLVyjId4d1aRDXHOeaYdf2mLyPPIzWqNOlprgiILNTH
grfqtRQkwblYe0yQ8UorHJOus+XT4tojIk2QCgveznRuAw7W7gFo+kQiXwtgeO4TTgzMU/lb2XjE
YlP2R2G41ei0RdgRcQs7oHaIN+z76sIlxFic+iiU15qGu4UXvuK5B1ynv+cqxn1fUWcbXBOhTw25
h2I8ByUGJs218BrvT9b25hve52iiTWzsGWLU5OdT2M6kKFZnVDueVysRT34GED4P21N81Gz3li9j
uS9Hipx3iu1RSlWjE80cQgyOWBWK1TfR45Znnu57TYD2/clWBGjGGuscaOktxlLIyyY7fJ1fAOKK
kIKLW3VbZHXHTt081JH+HWu5y8UcGt+79luANvzV5nG+i1efj6fNDj1DV5l8fhJiVWiyBOyAuQz2
6f7q+zzJclxhnU2eJRWi05xevYsdHN427uNDm+EckfrR5yeL4wzzbsMtEhixfZXj4XSmbM98tzyS
0Af8DAWV4hwm5xVg82dqnEQqwFhpxKZhMd3KKMlwsgWOVv4l8fiPOWYTaUkT/qcQ4mKPCQrcprUj
1q8Fauu4ezwXlHMHbqHxSHRD9F9DEqxQgQ4fgC5x/2LzHM/bxR9RaGtkeSoNt+zq2UgobeaJWwfv
sPq01ZfX9MqxWGw2rj+V6mD00IR48XnmY/7yNIBxNtQyk6MzrW3b6GOlzwn6aD2HngwqYs//o+AY
03HsTx1eS/CCsaW3R+QzsUb+Vn4Ist+8dBKHMTZDlrepKLQiaAXdl/R6WX9xrs7EkO4P885mxpom
PiU59V2zXyv03qaWN3dXiudCH3aRh9osWTvodseaenQfcVSQS5wJSMoZemMvFbgrnANy+Y9vrh0o
K/Fsd9ZQOmGzNTbW9cXe+l/70yopYDuC/9FEsbmzukm0wUAbAWyHDUgzuKrohTjhD4fX6SLjtyN5
G4EYXbdLLotYrkNPMv6FHivdkg5o6eJQ4akLE4kgtEqKngaT58IqfY0Uj9crhwTHMMmMP3A96kYs
pOjpQGgcL3TP55kKTi5KZ7dCirmZqFEFCodVthasN1IiMQQ4PW8259xkjlVi+8MaWakbrQWlzgJu
7DIiqbfzHtaXHcraHFLi/UjlFpuPjj9Km7TrYNMfbbvTyIAGa/IL6cQjx9PlKIDCJC5Os3NTxwM4
QkRXAIgKEYPCqfJyUlwA9PrpOskzoTROV2QqOwujqPYG+0oi8omglmBAZ42F9qjRV8Dg50EsTscN
MuD3Tay3lIyb4oxkKEViqEf0nTf9Zzd1HjX7E9kSByVtmrJoMHh9/9AmfcQRPeY2hf3sWCU5zkwl
Qe+bT+nv+9+fjrxGBJi7VGPN5QkzXNB0zEC4b78ReaEkdyLkdY2C1Tb4d1o4Isi8k7msp0YTUgmS
+dwLXbQUkdC57u7zNXmtRlSYB9Ios7wvYupbDzaQHXgmezKzMPo8tVAjNThGp9PRPNOrpG1j70Ru
eXmOlePpGusoA4/1Px77IcBcPe0c/0RMvLQulr9HeobH02So/80T6yl3g2wcO5qiPi5/42h0bEEK
NMznmrb4WvHKYZMmfERM+ilAVTBzSfo/Yvbq5Arvvs3jZ9LcjUgw9YSTlppmfEs1Kpa4e0GqHVEi
z0eegBWE8zKiovxkpDm1VRbLkNrJfgMY9mePgXXixHP0t0Slc1+pucQYa3COuutVNkDMPhwuy4wE
naWgbdJVXgVjc577VeNyKNKf/0fUOGKPNQ/nXALwBSjSZXGFR5CiJaha+Oqcp+2842LsAgDr4c/S
bldUsjHFgn4hT0Xdd4mKBWJDc95hDO/5Pnc8JWSMxAydFXlR01usXMgsxWAGt+7Dkx9jKOTYLFuT
KmE+j1d9YFo9mmu/qHOX4H+Oyk8nSr5Pi3XVm6HXzqYJas8rJNchQqA+2TvgCOAPyj90eBUQlw3B
qkiOKKfrpCPSzIucSuksuZpQFKymRMIZm7aQrOwsc19uInJ9eO/cdjEs5FWUwoX2/fsHOd0sMKLO
mpP0XLQZbeYM3rLPylWhoVvDeeaOWXOUlHXVleEaScUAAcskBAjlGgt1peXC38e8jOh0lmTEEWNX
Yqk2u0ShurmivXPAfkxxFxYobgGsliO9SY9tRIsxK0omZ6pwhA9wsQ+Ng1oTHuaaABYVM2Sow3Co
cW7dH957EWGtEDX9NvoCf0dw3OY7VCNQv8cCOK595rzUrCevamo4q6+g1lirM4kc0QM8NOfeTdeT
RgJkDIkOhpozTV83i9MSQKVfcqBmJMK23jUQqL+4PhSPKcaq9E0oCLEOerfZ0ZNtvs0e7p8Szy9k
vfghlSlTIOFuMgeZppa8o//VIGvkW7e+/HifHEcnWH/eMICVLIeUIUA1i+ucaDueJ807JHZio4m7
q1RToaEFjew+aZ++gzDB2V44jya9LnfeTBZpuNDMStdLEFphL9I83twXFe/rjGEoE1mSDZo1DjQg
EFXz+1/nWdIbdu3Isz1JZplXEj7fWN3C7umuufdhcZ5bAc9Fn7Y6GiIpxaTbzBibHatoUzoniOGM
z8bGGm2gr/L2lVCf4c+T+CbBuIDhTJMKIwcJVwykhxORuOaFxwRzGtWAYdgshNeCfuDVqnlLbLl0
pJcrtmZijwFakpAv4pzQ9Bv0zRRjrQ0j7S7yFSSltxOWUy0fnNeF5d8nMh17KIJAAagAdcUOYYiD
cRTbsqF+X4aNoCv4Y2haqQmGgzAkh2eI4z9MGoARPcZ9EDs5q+kc4OPwjs3HlryA3bzP0vSLOiLB
6Jt8aeNza7b0qDDUjl6uDQYJ5sg2It+GhzXllQSmvTEgcsumbAIezWQIqtVVKQaKstRYGYkrMvgU
3IB6ZW9H24iD8H2xxwBD7OYrOQm2vC6ySdUckWeU/6qFedscQX4TbeGiAGL+vkCnkzAjAozuz46a
0YohUKtkclyujtbGTezmaU52wgfa8Xpvj8mk0xMvBTOdxRyRZfQfwtaj66D1j709kOwp9tDsWtXw
ajn8TarkiI72M7LLzX4mZAY2Tzw/6zg1w75uzi/3RcjlhQl6aJ9frZ/BS2CHi1mEHhTUntXXDw4Z
ehJ/2MERK1RVRkYd240uR4Vu7TjvYsAr726NhKgb7a88hqhO36NEhTqihJpRd9IzMJS0AK6pK4u4
6WfkReqcF1rd6jV/JyWxDVKSahzP2gD1C9CZqX2mEhDqlNi7RMieF0cCrGWKy3d0hfWHvdUTDC4H
KkdFpn2KfwQrsZ1TeVxX1VWk61DsU0kIuuxyku/2ey5ANkdTJIExJmXaDqkZYllHULYBylcZbIev
z7f/k6b8ibkg18chT6hQV4JVvlbx+gRsjKuOFF3o6CUvbJx8oEfyY+6Y2emh1inAiMu+4pTED4uI
95JNm/0RCeaKRdj8pVcJjggzp8B4SQO8ZASoy/ril+zsbe7ADo8l5q6lah4J+olK0O5+YUEVzQ53
du9ciG9x7rXEo8XctjYCyrMRg9azTYFJCwdgxXaxXr01g2XsSTFfLkuncbWNesFgO/Yvc95UDv2b
0o5ue3zRMrWpoJS5Xf9eO7DC99WRxyDbF9Rk57IzU2qDD4dwMY8dmC9XmqNuRSN8u/ADf6G5vmVz
I32qeXesC9sg1AO/Ly5MuhxnVX7Me/LYfEbELf1QsYAW6KuP9zmd9ru/1ZRtD8I2UHS59Dd6Bemc
I4Bc06Xm5sgScSjdf9cktoRRxiqW/jRQGuqWXC3sL1qW/vuJ0K7P9a8C29NsjnM33YQxYo55sotC
K0olxjUvnGflq16UJ7Lgzvnc93ekW/J0pIwnM64aZYC/g+no2bti9YusxVKx+9KbjL5GnDDWpG+N
oUzo7XZ3X/e/zNUA5jIb51mRtzV+//EIZ4N4sBtoBEKCiTdBwVFttq7QyJe+T6mg0l/Jfvj1v9kE
towg51osC1dIaBV6ru5mHJvHOWW20cbQ03OsUCmhCSxFgfkVCFX3D4JzxGyPjXqdiVFZgIFwjlGA
irPZkhMVAEn4p4cktk171TuqpodVt6CtufUyj93qZAFmDX2H271lOa/rnVeqvJs/GTl+Ky/bbgMA
a8lUa3rzFwdjC4+97OwP3sDidOg4okLVb3QPlbLFLFAGBgGkKLpvdArdA24i0vhASra47WRUXncM
9e0JGZEDvkPcxSmV58m+1MSSCOSIrCUKZFx3jydAqpwjWuIswlDODHasuRDs9cr2pZ88D+H+yIs9
eBaTXdKbzrT60lA7c3GrVYig++Lx0QIm04jfJ8WWCySxCCO5geiugOh+Oa/OLbGwZo5n/TlXlu3v
yftKMhoJMUG3WGmW8ZBaLepIGO652pBcID9wmx15fjk7ASeksnDKFJDUfWQuHYLWdt/CJkle+9A0
2NNIhEyQbapCgoW4OKdOtQssYFrvP9QPFHZovYrnm3MME9u+o3ayMJxraF+Kwkr83GKfQ2u3AKG/
AojrQox64QjufVt4cwbu3C6ZebnTOC2i8ASacgOEh92JvNfA0wE+DOfV4PHGGI2ikSVllgCO26xJ
HJKKZ9SnWw1VdDMAXdQwFXbk4xy3bS6ZFAQaY4O5O9ulq1cLGwMW+9i1uSB50+nzETnGyjd6YTTY
ekcT2nS8bJsGj8ZceY+x5MK0/UVC/L2/5TyNfzmsbx6Zw2pKQTQzis08bAJ37s6sYYcFf19cC0+V
+k+l+KbDHFZ1zVq5nVFZBkBQ3MxDG/3DFDboApx/gJ1xCdLg9h5BxuuqgTdYHkMQvKAtjw5DYVqP
ohxSlxXvCp4VzFbbHNWfDm6+uWSMvYABlUY2oJLPAUi6q67DlpaHcC/ZAjlF1vYc8HbO/MXqf5Nk
XMCzcK6PnYADBApIRYyHJcUjAxITh7PpJ/MfMmzYdgTs2XChEcDzabm6WoOLvEWxusZ0QRV3NpCj
LDeeR2+mWc1kVUqwAFTeu+5b/qj8SlMSur+KxuHwxbt0bMwWpUKdKxRGH0MkUaC6LuaQ/TlZoOa9
f1o3cxmeAa/NhOr6HdVk47ZZKYaKUUBLMt0OsbjsGHO44lkuNl7TQywt01tqSrClRyIHxUOF8bkz
PM1FWtfmvDI83WBsSGGmUYciEAxxgLmv+OW+6t3e+nviYkxHG8pRnqo3E2UfpAX2r2E9zW+Ki9Rj
/CC2aswaL7M5ekxOwEiyTx53SzJXnowxKWuljNMeHJbLbP07t2FDquXyZYnnwOe1d07G2jpWwGK6
AytyWGf/jAU9Ulkm6FOsADKVOxlWWlMIxftSnWxiVjVsNwXGILYqsHjSGBU/H7UrHWe2YTfa34UF
3CfYZHP9qdkPaF2N3CaIXG39EQEp0nA4JampOzAmzxxqrp4N1EBAHhtxCnTtHD85/E3ZkDEB5sjE
ML4O5yOqQ8HK/e1+avPap82eKHvlUJCP55l7n+BktnVMkLH9op7lWpehVgSAl0BxSj9+8Hk7D+k3
2KswpsEY+76vFVOIQeNwcO0ewD7JmRPJTqYURiRYkOm0vnSJTA8Gu+r3ycv5HbX7qLI+uCuupt7K
MSEaOI2MfNuIrRHTeXq0sIeL0H5A88iJLKmf6GvO8/3T4agbu+vW6JtejnsQqxzM0zo8iz4ZPGDX
pSohNYzaJ5vBEKNGBF6vQEvgOkZmxZoYQKy6gJftrMRWVl56bEoRxvSo9zMWnoQW3y4GPTkmycuJ
HLc5ACXvy2yyWDcmQq/YiEgkXrq+lUDk4h4CeFCN85a/xo70WpkkntcqMuIdePvyQwFrI8/cyf1b
+o1V9/EPoA/P6Ad0UR1r6myAkUiR81j9PnsEoZnokcHxfZHTvsI9Q+YZq7qZiqw/2AUxZ2UDFFt7
pAm1K7jkWL9Jt1tXJNQdRU2XJYOG2SPOZEmcDeeOnh8YO4j/MYLJmlxfeDbjFpL/IcURLeaiXdF8
noUVaD0HWOr4Vj7ofrLpI1LZF+Bc2fvQQYPY3tJcAKzhoeEmWacFO/oBjLKmKUacOhE/wD68hQCQ
g9fvw0PVeX7I1CUfC5XRVy3KCjkrQScAOEf5Eu3v34fJOzdig9HGIp31YX/B50+IXYR5Yzv+hQuO
O5VfGfPAKGFzLAqgHYiQFTqB3uYk9lpLsZcvOcYdrYaI847jvE2mI8YUqVRHqjhERXEOC1CkKYKD
686cyiX7PXc+hscZ8yD3sdJJ2J1AMXgwkGuCirVQdvePaPL1GjPDPMKKfu3FE3LJ1KvBTB3WCypE
euEYxkl3cEyFeYa7UhwiFJdBpUTn6gB1wKrewHOeFn7k8kwFvR1/XF/4aGioMQyMkDDEtCLHDI4q
g1hNtw84IqqCPgwiR3JUse6QYRN7ZmgmiiAqIEN7XQ69ra8Vgs5jFK7+lfi+OWKTe1V/UkNj0ClH
7iq3+2C4WA8WOcLN/ej/P3q2p63tiCBjgKKjlEpqJNHRH4wXHX7LtmKf0JX4xWNtsqVZH1FiTFB2
ErAANoUUcZWQATg+VBg7H9BeEDwIKOvCvsZ7IQDdD83hXWSOorC5vsIoKwN7vYFNbocPg7fcL/wv
dW5YvOOj78U9TWFMFKC7zXRoQSfoFuZtSfCwFa2tina2+zo57YCMpMmYpjiW0upsQprPKXLnaL5y
e8y6mZbneWvcta+tz4N+5qoKY6VKrS76cwpVsS+2emv66l3Zlub5s2QveJKcNIkj/hhrJR+lyDjW
uAh2SwfN5XVxmKmw8tzmX97lZmyIMmjnPDFg4wUkAtr5bH0Kqvf1V4d84pm7XoR3bArj3LQzsUyy
HjI8v8kvmAlSZFI75MnBAsoT/oYmFEPxtkh+w9ScuVnbyWf6W6hsX3DZJ0osXkD9uXKwQjBau6vG
kzNyjsmwfRVets+8rtTpV2dEkrEvITAbc0GkJvpQwGjuXmE1v4Cf/8w9SM4dZ/uETxnmCM+VCtE6
FBezrMnMUV78j/sXb9KRQpMtltHJ2NcqMPcOHqthDJKBdlFvWPv8eb5pLr6/z1yytBYkrdXw/bNj
AxGXwv837tXG8OB9PqY9zxEjzAWLMb7fhiYIoTPZstNdtIhWg2BpDbmstiiTr9XHntNr/RcL8s0c
c9f09nJKRBk0VcAJE8HBfjtUbN8NsjieyccHdxR8Ko7WNRn6JYiQm8EIU0m7axtSlcCG6tnvfJM9
qWiGr5G3rJ9KbCHtXvhzcpSHP54AzTQMtGEjUXWDlhr5jBJ6yWszjAc6AQ9E4xlR/aNoSfP+gpUf
V5K6/vZkSYLFOU6FQ5a5Z8fL0JqxlAxwIaH8YmK9PFl+E/gy12Kq9KG+xyHzkMs1totICUjZ2ltB
ZDe3sU7B3aGz/eUT1cgH5+WVro8OydNisUCb4IHGHPAtUCr6+AAKlrV+RZCzhQXgPIrT+jWSPRXS
SPYRsuOpUeCXrWRfhalZY+cXMA54q5q5dJhnvhEAUCXQMwZrq2IlySSaW6X1JT8UgeZwTnbygRox
xVicTmm1s3QCU3AJD9jjgih/LUKAJ4vXCzwJJ4clVP/oLnNfwuHYGtqVkgJ+iOEdZKDsR6kTLn2K
ieL7FmBBa6J1mM7GfDZ12LAqBz35TYBAmZs4mjS1o1/DWij9GKknIYWU7bchkBvXtG7v8vFJiQh3
zOTmA95Ta8Y41TO9FiUZ5GhJc7CP7nw3P26M3EK6Kk5sH0YxtAzJLwElADXeL+gOne0zz1WdfKO/
uWaTjEInH8U0hm7hCDrnDXtH3XApexiJRjGQbib6+HfxzYgk9WpH12aoEuN6uoLzMCXueSEkZAbn
wHNi7B/w1deGW3rnnCybcozCI2YkZiAYKB68AjFDgWIhBDF26gBk4IOX5pmO40cMMhZLSS6JNLSU
Hnqbk/114/uAQeRYH47h1xnjk5ZxX6g6iKDamAF8ETVNbmKYY3p1xvAghy4lTR3RTZeBa7qqYDl4
yICYyQMy4Jk4nbE6zQxv56wCN89wFLEloicRkMXppDJHbLf87517pzNGJ+v0Fj2pIS2zd1ay1DFM
AquDVKq4FgB6XM2/tqixhJbmcF1GzqOpMxZGDZtKmF0gzhTrB+x4K+/osBxmBqx8Rv43M64z5iVR
tAgXm9K6kOCwknJL+ChRj8ZSRqLa/y5Y+1Z5Nota5nmt5yl9pN8qL32KVoCu2wNzpyOzJS8NM+1m
/fNsGIz9iPNjVnYFTNYKNsv9nSMUzQOgQ8Z7P/iXHvKIM8bTwSDlNZ0BEoV2/B03A2JdSJA37cPT
f4MxGX1vSkYRUTNsp9teR8EC3YQ2Ankenj6XEmM3mk4ypOYC/cdczC3/B9CaJbL4AdfOT8YWI8kx
1kNPo1ROlOOASg8aTYAnROGL4bfwGkx49tZgjIeUl6dZIkPXg0O1aknulwQgMhJ3CHWyRWHksLAO
fqgU/4+1L1luHEm2/SKaYR62gYmjKJGURGkDS6VKmEcCIICvfyd4b5egSBTjWvWrXvQizeT0gM/D
8TzPOrzd4IUFQTAWOQtHNy1/mzekHOyyJhq5bBEtfW7C6MHsrPtafZt8u2O8DMaCLHSz8OMBYoIq
DPb6NEveLABFYEcOsK9WfmX5gIl1r5iilCInsIwlPGqAWILmO3x4G64sMUamFaUs0Spo/bB23coy
B1wbBirtYoXWBe7E3Wd+vtb7LU/sTdZkxJVnWYA8oXK4wwmcFbBxd4dXg+Aak7n65FCjQsM+taHg
gIAmGxKOwDPSW7WS2o16inBQtoudjO0ubxntc+sz3n0izeFQm9OVKTVGhEdU14rOBDXsgpDcjqzX
AdEJN0OdKxhOyTDOb0yLDiMc2S1oWJAESHrL4YPX/JkViykVRkrzMI/yq3qLfzANHwF4C7DeaDNx
O9ez08pTSowADlUsJp0Pfmr07ZoRR6ywjGzRqUDkD1/IWUwcUOR9q7kMaUL09qMm8Wuq5v4QqvRb
ne1OoCfdQwpuhwTpkyeEPFKMq1ONMQcuBkjRquvZNlG+uJLLWclA7eUzPf93UsiO5+siqhc1/XC+
Fx7lkWgZGq60DRDzQBdmR4mmj8g4vBr40YFxAWeDV2HxaeNiHdTAzQAMBgZENe0KI+eWsKHk9ZWO
eVz/Vo3lgoLMxoPTH8L4wySUurChmmfv7KYhoI7Dy/jvCzUDVEY/XzgB6Ox0iqEYJrI7FXe7WeDY
MFuo0aLE9XYZa6+Q1v/A43C+Jf3df9qvbzKMagRm0y6MLof9wkYStqSBcfZM+yy8aIxDh9UGRRzF
xqAqiDwkeApw6CUCQh3Bw91naNb5Tt7t9iEnaqeH6NQHMhiC33UpPE6/7IGgjWoe9TkoC2x4xdfZ
7cMpSWq1JyRLFReAjBQkMQUM/JH3nexma3XXrgS0yCL4Vfs+j7MjpFOCjFbIXbcwrlfKY7qvAEC7
fBo8Dgne96L/PuHpOihj2rYleDqP26Qi5lOMaIkOWdqfvPsr4rwT/VsI2Z2VVNESQegg6y9nmCxb
Q6semDRLrMtzuKLSfEfab+vGE65UQwg0Kapo/mgL1j60iorUS+Wkr7+O+hu9dPl/uHXJ447xpgtV
0gC+A6Lj/gVI+LTEHNvlJtkmJ4Bh8OYEZ+GDp8LBuNWgKaI8Fak0nt3uGPs2wjwcO0Kz9vXz64sL
eT4fknx/O8aACJcArWEF5CiIxNlGrLnUreuJa0BmYxJDloAlbSLeEhiBHC5Zr9WKgVIyIKeuT6qj
rq1YclOPm3/PcjShxIR0rZQogQGm8IDqa4xtI2waLVZYLueYqrkulIpxUVHRMX9m4PjeTx2Twixv
/EaBGiveqfwwD9e3usI8zyb4uC/3cw2+H5SYAKGvtcUiN1RQ2pz37sepeT2Yzl+/CTJ9wH+n1pWo
3Mh4RtewMyMKomFqtLnCfDBfCIuqCMzxpKFW87IghVVdLQMIqE5lPx/LXen97+LjJ894zcV76IGJ
gJvRZUXAhN/Ph42GIRMTpRDojLi/PtGDveRtsB9+4X4CF5DthgfGGJUf1BjzH5Q57ov3rXAr0RY4
5gQN/2W6F/IRkNg9AHwkvV1re/tVPxgu9uNKC6AZyw1SrfufeS710SQwLgE6QNS1mxhMzFvUqWWb
X0MB3bPNTnIqBR1qRNUCKC6/zBU9YcOhSI0Jw/sPisxHboQh6nscPTilj+jY6jpAMlEOxjDS8PqE
uPqFX2iZiXV/UGS0c+gWcTD6sUBbkTvZ9k8UrgrlFu651rlI4gclatcnr5mn2Qhk1gRS1KE+ux9H
W/p8XVrt0jx9wg9KFBXOwhgnz0spMw5Dk0TJBMoJcHkgwj8J14UkI81LIVAq6d0OQjxugYHi4Hi3
TuAhY4t2R1GVwVh95RlvBtr1H+mr6Vlxb103S5wJAY6xFb6UByvbH+2OVzacm0X/8QuZj9CF2bXG
MSH8wnaNxgRA/neQt7H2GgcAb3gai1jGNlOISq8UGh+A0et4A+lz5vPHj2C+T5UoSRYKeCZgEKsE
m67oSbgGibnhFn3vP4R88j0YBx7HgVnUZg5ukXV3R+ktOznPX9UHL72f63T94Ihx3ddxRGgXgqN2
bdtLswFaNLq1/tNuoxKZhNgCLN1kZ2LcHxGth6O0O1x4gEAsXvRkaXG7xnNJz4/fw/h2KYEn1jr6
mW37Q3kbPzQ7JyIgChvSYT+Q1ow2vskp4MzlfFOq7DTK4uJLl1SkVDe74SF6kipguYX2o7Lygm2P
MgFuGoXOQAC5j7m6y+YzsIdN+8EzbbOG5vurs2MpsR6EvWngZwxoIqIKghv2vtvjPiXOsH9yzCgN
2O9IGAuTdg2K1NTSSoB/hrr7sd0dlihMcLfC5m3ahCkmc5DaUKkX7Y2Qi7J4KhMxQFm8txbYs8Cm
hQXmgpx7pen2WPcYZExaAgQdoehKMFiQwUnWhTUuA/Kxd8OSqJiJeUhTUtgIUkvvuO496wFAO1Yb
AcOIWlia1KNlb1jJ679pXv2QNsaUlZdiNEMNOgd7ekb3CgtRuErG91szUeUPOowRKUpT6QQfL4By
kGAtIlf5VCIMUI6Fy5Ncjv9QGDOC/bg0F3X62DY9eugEWC7f0oSqXYYez2jNm2FZ1gTTECVVFxjG
9F70wRZE6sW1/ZiggCBg3pV+sn+jJBNCDFtXub+a4aWmbFHfl6xb9y2EobxPZm4iFJHTNz+M0UMx
rVF9H2Raq7Hd4UHe+ACr25LfKxjdnCyb3S2pT3fcOsKsiHxTZlc2Y8UIuq4F5R63ll5xRT34jMnY
Wyl0k3vbadapTYgxMXKrAVNBNKklkJyLFcGk+9BAXGQ5chvdM6nb9EVvEjQJpNKyC3EuAnzJZLcR
MXytOm+1x8vtea/HmDZV91VVKUFlsUfg8YatWoyCYDKB457mqj0/uGFNmVkD0ZLKu6ZbtvSXbwMf
WCmx7dquFvbyk06BRPunp/tSOTcY94MqY6YMKa/Sa0TfsLPSvbFtXencPNjl89fC/gw97k3cuer8
D4JMdJUZmViXOghiuV20L7u2Jcev9gNGhHvLWJw1WBNZZEzI5ZILRqZSWrh0814RdxWQFOBdR27p
bA5Q7gdbjBERxhiD8xlIlXbj0tOJUWVhQdUkmpU4i0MWbUarfvoan5fH3PvS6VQNxzxTCn+4wgmz
jH3B1ZTQNKn80BStsLTfL7zhrLn8d8rk7d8nCmcAzSGrGpBordtZUSSiixEr0l9L4AFanzzIlPmo
AiUZA0mnIIoGoxJZoi4uV+xXnLR1XZLrrvgr2WXPv8PluknsY7tHOrihvT7OS84rxYQuoxS93sZi
2YBuuN2c6xNqNfIaOb51xHwdRwFnqhmaNCHFqIMQ9HV0WYBUQtKT+IBO+PGTo+KzFnlCgtGCxA/q
0jBAorR3++5Vd7DedVymHq+UNp+9TQgxOmBUQqq2yoCkvV6iZpeR5AsNE+ya0fE6yakNIh5qp7WT
k+OU2GV2F09XZMDkmTfuO6cKsqgJugyZwa0VpgAW6aHgq9pI6zRlYskVsbnRCX00VttkSUKiIuL/
FBYa/JIkwUVoDKpt7sHvHB/zrrVnfT1dMZ+BtVXON+SRY55WVot4GAqQS4j9/j6SvQc03ZQ8PC+5
wzSz2dmUNcaQLIYFnPiFsob0cHfen1zA93r+UgFSBurK3Phr9mt9PyWbl6WoiRpq+j9PqVl9hmAI
Segp8HpnHQFjKuSVGW5pz52Px6ZgqeyPcRLo0O+IyB/JuF6IToQD0Gtjs3Y8rKT9RbY+eVgTilaj
aesnG1WuT+0AeK1fAVAubM7XnTMCkxdn0zTJqBeVSF9cyJz6svG8Qwg80t9v1oApwS+rkdx/tXiq
TWkyYc1ikGM1veANNudziPopeX1YS0ufe1B8Lkib0mFsqS5rQYBxMOjiKSD01JJjxtbK8wjmlRcI
6634L1jViovAMuf7ZQnTE6JIK5caw1+HxhkuE/hIHxbAbiVnwIlhZ67oSV9Z6CPwPuFclDglR43w
xDVmHfzF5QJyCGu6bR9b8dJ68rEMtbovK/PK8s0W85y+XhTdhYqKfjhimg57h/f//qzvmzLCOCTJ
TyNAKS3AiN1LVngUPe28Vj5w3noZ7LkrQrNR75Qc45yCRtJigyo/bl+mtl0qy8ENLGdw36rVunlf
cpeQ5zD0IPjfL8iY0iy+GpjnB4PoquY2DozgygkFA/QeKTq5RVu5V2I4LdEc3tvO68I3acayDlIS
SEYaiqeXwYODxHm45Eo0nuhzRISdqa4L4yIXJZ60OV5tQBygG87JiWZz2ckb6pTRibRXl2s5jDgk
gZCCghACQtmiK3kHYwsIAlz/+nXERdZP7reba1BPvx07Si130dDjYjYe0G6dBb4cSkweL5Ce63T+
oMKYjnyU1LrLISEv9nsaE5xjDR4F8iwQNPoDm97f4QWc9C/+6ZD+Fgy2p9UbfSnXJt6zrYlI/NWY
0cEClLvRIPzifLzZwooMZH40ARSMgbCAL/FYa1WvZuKpHSxbeBZpc+WheLQMlwfMNjcaqU1JMcak
axqp08xUpE7GFoJVhNU7p92vB9HhzkXNWuAJW4wlMaS0AUJ/Dtk424lTL2XLBiIVJ1yfjcMmRBjj
oV37q3RpQcQ2KiL81pbH7JVjgKmn+EMWJiQYI9Ep5ZgmNT7PFbKwDJzThVSWsdLfRWvdaFwAkVuk
eoceq8t5Djh8GYW90+biYFO57KDOdOG1DciL72ESnuQfhwNajnbsqkAH0k7RGZtGq7VTrbSCtCsE
vNzJjVlL+f0IrKJrWV626hCLp9IgyXU5jhaqLgP50jKOP+WJqM4ou1mpkNEFRDSX7NDE8uEyfFqu
n9dVSbhwZvTT3XtqJkhQ01bPogFPTUsEu90qBn5UR7zt9m295gLfzU16TZWPXZ+IFmOGqiao7fqI
4IxdbCln/5WHyjWbpMuqLiNNBzSBJrEq0QaN3MYF5NUKHmS78vyVfMiX/UGh9zRr5HfoqqDKLn8m
RHu+ryzzjmhCnFGWKO40X8krEeEDEGN3e83aI8w8NCjz1E5v0R7u0lYO/8pef5NlMRLKVKwaHLoR
T2q5zJcPVh9YygbNd3o34F+1CScPfOtrTZxt74uN7OPuOToJL7vOLQgu65idjVL4hotdNSuhmoJ6
CyDHMNrBvKcqAzvAH2pqsF3J0Szkfgfc1L6s1scvYE/e/3rznuibGvuMkeSXbTZcRNRZaOsmWPcf
dJExKW10mzm0Zi33hBYTspiZWY6qDM52uziwtaujSBi1rNzn5v2Y4OKDx3MVs1MT2Jr+z1uyOLJx
7efqWIM7mXRuLlnbNRBDnd6RTPQx7M/xeJ9Dzqe7jZNMxCSuS78Y5at4cq9evlTco8A5nMv9XIz5
irJkXKRXUKgX9vDYALIzwXGM1Ya3WzZvkycvxyQ5eRgrcpvj5WxUrCIHrUQsy2Gmmo83TY3THxZ5
QokJUJoLNtzVSy+irnK2aYp4Esmpei6slbH1fllWsl8eU+eIsI83jTFvNyek2XilVa+JdG3A5OZ9
9+6ehorgSBqx0mVIhNu58iXPbPF0gDHVY5KVvtKAW7yrKlpCRaLnfEN3xI9DQ47xuv0oPu5L5WwN
fqoFjEUJRT2USxM0BQ+pMYaYrk60M2tr4VmXcp1a/HrSbCD4/bBsPamVr7keqhDTF2CvhBamqkev
Wl0+DF4+d1OpO9LD1pHi+j/vqRbALkCx36XW+aV7w+zKLnfNg3r463DCwbj2uV8uQoyRFCvtikYO
L7GkYnrvh9Anmei+VDRK3YtUlrD7X+9TNwci2/n2USlqJDr+nK/K0RsWfkIP6rpIY2hog/lu971Z
meSCCvbmikjDXWsfaFhxKM6mSJOvyhiftG4jU+5bqqniHrdrh9ugknLCKXJeeivznpOxP9IlNAVj
BK3KqV2Ks3/Ot4NlAO62IFi1Ej1gcL31jvPqKUCEwQYGbl2iC2La9ob30DxhZgyUKimaFgZQn3xL
ZezjYmn7GgrLTdUoT/dEiDFHIgalM98Ez8AGVzyg3gE0K34t4SNzx/pv5ZUxRI0virjlDWJxau02
7kelWmXpGQ82ZhdjK/o3oMXaxAgpjBEqKPSeJkBcN4gOkVBFxLTgIZc+yjz35fQW7t55R/b4XXkZ
FLWIqEd5sYt1uL/E2A1arfY5jnAvVNJ4FoLETWqFOwAmprtP7uzk7WjBvV/ARDpB5sea1g5w0+5u
g0Mau/3F+ohIsl5RnG0nXa5LIrlvz0fubhInBFEZMxRkvZF3AczQzsbU5uWV58DmwDim3/H27xM7
53cirjKKHb5j5+4w0SS7pVs8X03HdDBfg6zteP3ILavz1hgU9H531uPhMfNazC0+h0B6AY6DN3rC
/qFzcMw4tZYv/dXrH+9LwGxJExcWNZoNYdxbYFQ2ujT6ohoEaqkWS6y5pqveviS2GrmLlFxX5su6
xiXlzROvsDPbnp0SZlS470KzEYMbYeFJJXlEsBZw3gkDVvTX7ZtQ7bCAzTOWs1HhlCqjy1WQmmIF
SJoTSnLn/S47JIElZpi5UjiqNRsWTikxWpxFjQY8HUrJxDS0YuWN1eEt17Ij7vS3+19xdlpwQowd
mgEscqsUCYhtsKgSVG7yHu61Uxba7coqdPicylni3FFmPzgPsrXOnSUUW9MJz+/RXiWrzdPfwWiz
ECLxLmrKdB3ai0M6EKtcU6yb+/zOZtJTOozuikFe9Zk5gl8sG+33lXXAISFPtxyyhm+jW7yxxeui
ztmLKU2m9tI2RRdWI3jrW+vDjVGFx1jvOmus+7zxRPQ2kzIxG5WS/K+Ibpqj7L0BMe7JsHiemgYg
9z4UEzRk8Rho+Fh4QHO/2yXY2MVcZ2jS4cdPfvuOfo571BgjE3dFpYU+qPm4Ph9b63Xn/SrXTxzp
mwvzph+IsShm1DV5E4jiSUpWiwNas2No+QveXvDcGok2JcOYELU1pS43qOy9YEpnjymd1YE8vuKE
OJZpjxs+njDvWzGWZOzF+BKn9FttGttWAQ/wjCncfeWGKqY0uVWVudh1wh87j9Bf0xR7wiAHrB3T
zTcYpMcJD8wJcOR8LobTNOzGaKoiiSobe4ijGooyAOhOxbjUaRk3tsaPa2g/r9HNjhF7cCs4c5Hy
lCJjnRqxWISFKCNq3NQ+CRbo3SOZRCXs6Wmxvc/drCxOmGMNVBmObXulQoJXVHJLxSO+3Ccxa48m
JBh7VGvdAmDxknhatKTaqa/AZWmtyMXg8n06855sQojK58Qg5aOQxlEHXq6WnT4WVl0Tum254WJ3
8SSCMUpNEOqdH+H7bDqfIMpeP+Bwa7J/OlKMGW4LZlbOJ2wxRmkhL5q4XyjwVfrv8k0Enn8m2olg
o3jCRdfjSR5jmsKwaxT9Jg4b930/kgrigNYtluC52QOPLcY8VUJhYg0ej1jawLIZ7cLTnxdrmAle
Z45qyx9GffJ+jFkSgO9bGI1KK4a77iQe1pL9TD3vfembrTxNlFZjxqOKMqqNKAcZFJQV77x7f9+v
MKyPM45bB63AZ2sTevdJzk4VTEkydqJLFnknJJAM4ATuaqSykhPWbvywKWOCZOi/fEiNsRVXo25l
UwC5l/OCKCu09TEqcZ8ljjli50tCveobMQaJMCbXvwSMK1idxJOIec+IVq1ON2911WQsUjBkVykB
YCsyKt+Db1y5q78eI8uDYwREj4Ubj/z62WzEOaHJGCccxVOaMNCgxVgSeu+2w8MCCO282O8WdP0p
7N+sMaapb3oprC6UDL2ofnVGUrqtjAk6jM3wplqoMbhHizFMWX3tjAzZwwlY6uLBJ2tu0jcvDt/c
MOYokmpVDCudmj7kJudd5ez6EJis8k45Z/vS+1ryo5h54/5Nk7FLOBtTA34cXKHceK4l0oREd9Jf
QUmOqFdzfOO8vf0mxtimUWq0sEnBICW2i1b3tWm2TKz9LXQae5C7b69xnMjgRXc/MFV8OKzyJa2G
YwSuwMksi0NuNnyekGPsUWkoV39UQW6BaOJ8dcpjuqlfgPhhcwjNmXQdzVEKoatgjpGRC+Ea5umA
MQgse9r+22NmA6oF220cKnMeakqFkYQeA/VJ1oIKWgkmivoKcWQHJ8Y43MyOhk7pMEIQp9VVHirQ
uZ0BASTFaYXRUGyF/vqFI9G8ucjZOc0JOdZRJdIIFPUM5IDQYrsB4omTu9dJi+GR3fCEYQWd7OlU
Pzlc3obHUiWPzrCtcYcSi6PLfPdUvQIV5/5TzxZZpr+JkZwMV3ar8EI/aG/vTtjDJriwiWkdWGRA
Vn6aW47eKXO2a0qQ8WVqrycyeuwSog/JSwaivCM6yL7QYbg6uz2JdofCSt3T6nAAGnpvxS+o8akW
ALYzEzOdjug4OXmw0DvjYbnNWYTpD2N8U6n2C6ku8MNeaoyBmHxUujn7NiXAOKIhb4u2L+lTu7uL
lQpE9v4H/05843mj2fLHlBbjjTqzzy8C1VNMi2K5DRWQ3F6dAIsqvP2OXzWcQy+xlP1S+bzZL94r
0n+fpAJKc+3Vjsq4jHva5kPq3JfX2WrklDHGAElZGl6G21fanN9D3NM96M4W0hrjija/LDH/yUxT
MnFNDEvmDDed0DZDjp2N0wb4cO/vuQ1EEsf0MhtbpxyjN+dxdf2bFMMYYGPDXs1BSvBedh/KKXE5
1m52gGZKgbGqo9pgZTgFhfLYORh9p2AAnK8zb7i/mWAMqknB1fUAJGyqzbhMucLYDH8kdDbkn7DC
zoT2Y6nIsdlRKXPdYXcK93+R33TuCEuVX8NyGXu8z/MPhvJv1ti5shH4Lb0wtvAV550LvDxYKO8R
gSvdLOPVIWa7LlP+GCPpS0an9SL4A6jBqXgKSLBOQ8yaE3ToPNyws45lRb4AWr14pMO9nxxZnK0w
TukztpCuocSjBPqDhzkCmCrMbiI253lEKg5sHDslw1hEXW10f2wgLljMuJBg19AuBkcm/8EUfn84
xhSmBpAC4gq8oDiB88AkaQEIGJPMtUuvsdZf2PN6+oqA7M7RhbmYbMocYztKRNB1W4AuxAWW13jr
lsLH5YNHhveGjN0Y+v8YxI1tPJ1Nsmt/NUulwaxYjK8G1FiPzrRweJvLqaa8MaYkE/swlSLwBsD6
HS6oFST8xWOM936MLdE0PylL6sIKkj4q6EvcNqt40jEfjvwtHSzUrlrXSWvIEEHIuequPpI1hujH
LYIw04J6h4eHtdVulI20wcoA5xU5HLLQu1quLmDxYVI2rrgJ1qZVuZG7AUweh868T/7mkbEmaOBK
rTjiJTfoL/YNuS7oaIONChPgDz+yBj1q/pG72cWEiYywILyj2QuC2YI7iniFiaAbyBwOSmE74fej
t31zQue2m3Dhpg8clWD3LIVSHdAwpu/aj7a7wsAfEBOOi0c67g60YW6PnPcdGQuTXMdBL2S8LwYm
cJRTXuLg9MXC0PsbxdkPXMxb4dju/Y/K80csTG8q6SVqDmASy6uA8IOvPf3lAe5k62BnnPeks9QM
UTBUWRGRZ2oKE9aZcbbwE8ribnRRuMEMAKnsV9Vbg0MMwxIOd3NPOqX3x5M2hpLStAQoZmuU9C7k
hIFte5CJaj0I7trCJp2J8RReZWUuCsN6ri6pMo34VCYdktIy7AYcr4XQuu27jrHxkqf2c9I5JcFo
oxpXkShfREinbe8/ru6RY5xng6MpAdZ5j2YgqSkIoBJFQ38MSyCrxTqQgxUM3KLh0JuzoFNyjGgs
iq5qFhGezKhJF2AC/C8OgdnJ0ykFRhhaNeyxDQEK6OWin/ZBMhoBAQDuvtBx6TAeG1BSnd92oIN8
+wzUw9A6efoTQh8s2HNI0Z/MRj5TlhivHUZDiuLTjSUbhjF1RQ+IZ1AlXp1rNmGaUmJcdVtXIY51
jtQ4YYZPvABeW2mo5Q/JGqisNh+pfC44mFJkHLehd0WNUgc+V0WUEwI6vkfjqClbSSmaMkzUK0i0
dGwOsSOicdSRXzG58PT1cv9bceSbvQmUl5Uc61GPBxycMHINkXtll2MR2Np7UQ9mfqXcANchBrbP
emnxIPFnS12Tj8Ia8DTP6goCTgsC57NmKdaJwCZsnej0gJuzXLGbrfRP6TE6q7RJYnTUKthn8Sx8
FaRe7THImXnK1RqxfbNcFyJ5rkLydPzkyvy89/jbirNpu3oZlfE6UOL2FQdwKOwdT4HnYqopf6wC
99WQSgLUCpsFl8MFp9pzkj0+LHEoE0PAHBHkWSaNUeJu8AcpDamEnHc98O3ck2EfPNJ7z5+cuGK2
SjBljNHeS5njJqcMcQdEtry8/FbfPu/r02xgOKHAJu9jB9x5XM4FMzs4QHkZESytHg90MQNdfQy2
eccrTklueI1Pjs1lM/hc7cdRjPGIkffEnRXk2Vl2xUuUu6QSWvz1F1v9vQlXKOeiWdedFNVKU2CG
od7CbTr9Q1j2t6Cz215h6hvqIrgZdxSocBcCaJofgfMGdI9fjnVZ8Vwkxxayi50y8Jt7PaahRf0Y
PR55oLw8K8XueCWiXqeYY6FyXsDRJ062vJAdiQIiB0TpALrdJvDGPG3mviPj+csk6WWAB1CRxA3f
cRna9CzxL5xSXT5hsOW/VGf2ao7Q9Zk2ltAABBo7V7RPFa6pqriDvIKp+uSZKo6zZA/l+OpVrWLp
pm+qu3sPP4On5DE5FSvYqv8PisAYkFKTgqzqKTkb0dp59yJ4Z9ONRSsoiH9AvyjC6b77JoWnfGwW
r9f+CJzNmzVGCcTdHzzl5Dnr9W1/jYsJxnEvbN5eGZE85Do4vGLm5Lzb+ejCFs7SjJ0n3hEBTmhg
MMlClTXNqMi3b+c/Flvk6by2x2zjemKO2Ty9Mwp05Gk+AshtZK2ApX5D6+eIajrPt8yWNaekmFQh
yapyUHKoGUaeAGGFJBl11ACXJB+NLSHbNxybwMkTHDyh11V4oDM842IwIQmGbcNAEsEogArc1K6X
nmc5GCBCKkEHDzjZxA1+9k6IzybonRp3ajKAXGuhYowaNe7f9gQbiI8eed3mvxB3HYfXY/pUUnhz
7kLWLLjA9LGZCCXNdK3XddBPSI4BFcX2I/KFaJzDJy9gYK/oAA0lWixkajvRes6cEKPovDoxV0YZ
mzJoCx2naqiMItYfl7L3jMEKm+vEeaEJexRHRM0xEivQqd0zZiuQAJ5SNGp9+7BqiGIT9B4tx1om
C4tXFeCJi8lUHjqgRo6JDNJnOqbifqxwSQpeoV/S85xe/+S7nkZ6HJ7YWg/YCyCXzWL7mV4Jt/Qy
18OZyI3JmByglyV12t3kBoWlboUtndWJVnuAq/D2oGJVh4orx4BzckZ2MGghi6UpFSAarhrbjtb1
1xrI3/eJcEJ2k7E+vaEpsUwVwn5/Xd7/07MNk+mjMbZFbPQo8WnNxd31q32AES1MM/kOhwzPhJlM
nNItJP9iqiDzslNR29n3SOJ+P24BPoQBXJvzXrxCkslYkMYf61qnH2WDJM59310P+9UBS50L76Gx
eg+IQBwx4Oofk+cMRqIl1a10heXVejXaaPFiJIOUSwejuJ0jW8/Yv6foVZzvR7XrjrE2GQMzKsKQ
CDWVjc7uXkcIOW6I87i7T0Rnh4J87T/cbdItPKB7gnYDNOHw+Pt1cC1r8cZ1uLORCla2YecN1G3Z
wUHj0reAR1nAqDToJF7I/gB0IA+JVknojV8ggb3wpsPnZXRCkyk/tsM19/3Yl075Shi9h2H7BtgC
p7AvexqOHY/AneENOs/nxxOays/ydJRee9lsQdMOV7uys0aifIrrAriw9GIbxVTkyMusvZoQZPTd
v7Z49NGkIWCgEAkdYB+3zKz7VGYT1gkRRtvjQAa2kwQiiiU8+od/lYVM/jyj3nqh5bGh4c9T1CM7
GZ3u1H8M8ZZiKT5b9TM9THCfoVkoImNCktFv+ZotokYGSayepqQdz78tK9/pK0CUWHXpPnGlkfLw
h15PCDJ6nZhtHUpRIOPc9efy6+VfDaRPGGJrGfo41IoQQfA2CBcuOMtYWN6bZKOWu7R54jAfPn8z
wxYw6iQQcEUP2pyQq4VrIZjq2aPwqWGG9hFxya9fILumx6J4k/A8nWaLG+EivMgLEZQ3Z4yJ0bGb
1SPZGuQtwA4iD7BqPhuf8MlYEKyqXXpVwEcDXingIXFQFpfMHrWT12BbDNcggw/u086a5glJxoDU
tQwgOkEDgxvsvO+7Y2pfvNCWYiIiYwV8R0I7eTbmSnhOgaPkbMmjNgo5RcNNAojOy24XPu6SpYuQ
E4MztrfVva2F+/M4BLnklQU4mqEzxiVIEq1IMqjix4kW4JrdfVXnfkTGuihRU6c5dT07TBa6LlAD
vEdCe1C4BceLVObDr8nnY+yKbmRRkF8hMZv3y5NpFY8498hb2f8HJUCUCJQxUxFuSwGT0bYxisVY
FhMZHL0jfxwhlKtH+NJ1jMMxTzhwxwvF59Me5Zsi843EC8AtBkpxk67euxW2hBB4dTvaJuKVAeaD
vQkt5nvVUYu1/Aa0sEVhv6Mm5R5gWX4D2DJ1sFv99Pl5X0BmgbqwBvD3czLfzFfEPKi0GKbZ/mgP
WHnJWjsANljV447FikgrsiW98wt3zJdH9M+/QpI+0dRjOT4mBD6Kk8dScn96iu+fw3gK81oqYnIB
/3ayHK4kW2VHm1fN+Qc5/ZvITWkmItRUuY+JW/BcJMvyVa1dssT25guGEu4/LoeZmyhP6OAmsd6M
BZhRP3A9jR4ZUDl2a3bna/L5bvI0IVEqdZAFWSij3r3XYrrouravZNmhbHSfl/lCxreg3FpNE0pZ
modjmePR0PzH/zDejhxLvNo2LzqZj5a/v47yM4rscHY7DksQ2iyO4dFvgYK8DI5PkUB4WP//4Mq/
STHxY9mnUhLFVPh3t7nvwQJbKIkJznv2nG6CE6pCV6wLpA+YIYl5tpkyckfWJcauXFsj84VLRFXv
7L67K2C60EySYPJ9TZHpKGQoT17m/dw3x4x96fTgMuqUZmu9aOsLBrrWCFcWj5tP7ibJP/ieb1qM
aSmGtoqTErK5oXO77gJDoisPyHQOEkig5XNY4ykbYzmu1bUaYhPU7NAn4lPzsvziBWA8w8FCi6mi
0UoBludPGzoQg+FaHGsrNynQTBSe7eDSYipRaiGMfS9Szd65mlXHuKkauIsTL4fi+VMWUGxofK3U
bl8J17c1b/f+QU5Yk357u9qAquJ9JS5bTFRpDnkWagkVehEhnoHcEENEdDrhvrmaxSuZGMZboW9i
rlozTHPh5kjOu3L1/rEgyPER0GGZycNiBVpzAO8orQHjtLya82xMpxo4IyioAuALGRZVGfZYVgoZ
CcLFGTHbwXErVJL/sBuTv88YSE3u5ewypAjMTWQggORoiPA58NZy5ivKEzKMcVRgg32VsvGCYFjf
oVCO5Pr+V5rd4DQmNBgT2BmRf0lMsILjFi7tnWKCrtsYEdD8413olTZ3pW7WAE4oMgawTwIfx8Jz
+nEkr7HRpzITFHRvu5w8T0Y/xL0PxRjAqG30ODEzGXXs2qZfqt/WKc5JLoHSwntJ+lL3aDHmzxiD
7KooeMkWdGw3tDW0TpGm8XwmR/huUjPRK3p1YlRwIvYUl/bldMTsKO/+J0/wbpHIhIRa5vq1zEDi
Ba306rkj6WBVhsu15pzPczNVEzpSUl2NOACdwducNe89Wy96kmN4pOI92nzw9C11tzBuQso06qzw
VXwd4ETiwKWDqOJK6LQvt+43WxKbUKJMTyil/qLKWgOUKuds72/42bclbAcRrrV54XVh593HhB5j
JcaLP4pdiUeUbxd1d9g1OejWY4NLEm9YI8AVNF7RbzY+nFBkbEZSjX2DkzHyKXrRFthNw+DUk3nK
XhPy73zjhBRjLIoUVwYuMh4zoRGvjjteGOHELg26MNjMozefOfZwNoiZEGQsRlX40bDQQFDwtPfN
bu+i4TU+XH7jIur/YUbgz5c0gOchKSZOmkiSwuZBnW/6KtayEc5kyXJ0daI8hZXdSesms41XDmt/
Go6fxJh45lp3SicmFbQasN29jcIO7jWYT+iZ4D+Oh5ypRP8kRjmfaIG56KoMl69AjKLrjds6JKG9
wmTTpaUtIR65P43vT3KMx68uSt2NV5C71NvGHixpXdELwra+20YWpqd7esnF5jzon2HGT6KM5oV5
lKU9QLIw24eU5WriLNplcP8faV+23LiSa/tFjOA8vHIUNXqQZNkvDLtc5kxKnMmvvyt9btySUjzK
jr69u3bvjh0hMDORABJYWABnFGbnTRwzHr03LLfiqGsnJJwh9G0FZQH5l2oWnzwQfYvHa2LpCHXf
iqqLw75oYbx62wXLpvzEY66dZT2WMpPQuV0KdcvGCnT/soaloAOYt9LCKUN0RIw7ubVaAZEASz3I
8d/65lt5lG/W9KRRuRrybGm3qfYpZ04bJKqY5oOhhvTzZJxA3lOJv0eU/60OLIW7N043y6Apo8/w
/ZN6wemgXxjtdzxuFkKaP6CDk508etEY8hj6TT9MOHTSTGeya5tj/Bm5/VPBsraMc/llYr2yEl2Y
1sK5xYLQ9r1K9nJvq5ybHc948bOY0GYi3dvNo/wyp8RaPumQddzYHMB0gd+h/e13+Bdj32bip1tR
lGHQIrAq6AE2jjNMTBlrnyLIYaVpZhKHt1IoexDlpdyUOqQcN6f2+DE6hjmdl61dqeRF9+pYqvmO
sR1b7n21WXG7zcq2LjvCLbKw/4uQ4PZbKLuhxmUPbDhR/Fg1W+9v6kuZCSY9VplgJt12K4iyHCmf
6e00wmOSidZ2n/iaZWhWoZo2E4rCsIW/45evlLMVkrBuwg7JQ3NlnztTX49/UlaXCstRysTqX0mZ
akGW+p6oJZo/bd0zMNJwtzc9L1GBAT4yDO/94+tm+2hq46IKMKGcxzmdhtBRzGoNzsUQwCtHee6i
DbsgQS7VA8NLj8CqRbRARCX2EBDn6LJco8ypWbbwZKABjXHrZjL3t2ujYgD+ItZ8RnYSTiX4AAgL
FMZgQHrxMKDEXwO0w/SWLD8mUzZFa4MmvPRYng1zvNuY+ab3LWZMyrDDMmVOwvqiB80EKZjjvsxH
E9moJjdN7qB4sJSoALDMMiPSkCnLUo+jkXUStGTaHfXnC2pILTNHM/Miuz0uymRUUdkEfV+TSPtk
T0hFDeBC2qSR81jlWZtHGYypEMOmN4iVBM3hqmD8OsvU0xTE+Tmq+K7DKvJjqZr6Mj5bte5jVHPp
Gu/G4vFaWNJoJsACc7ENpfrds87mj4YrfreiKS5q9gQvxs2lOwAxvUszJAmiyFBo1MFcflO7l3d4
Mla2bqYz/UYTaH7hdqxiBXT90l5FMf+kVmBaMswdyk+16YdL/rUqnMG74PqCbYkRGbKMBk09fCnU
WhrP8CcS6g8bDMcA0CrGUyXfaCC4aAG1F82D1YK6qtgwjDHDvyiU8RCLtE1z4sqyxpEna89ZmW4r
E/OZwjpJynwIAULStoIcQmIwRTbeRZmLZCJCLMaKBGIYHph7hTIcQj2NuYShV4DSHDcGukZflO30
gSxYiJoYMxPGCgZoFiaxG/DMJA8woBU25y/dfCVSmOVn1qooE6Jrcp7zCsT01vGk7VxbdPrWQZVo
cpxFo7AeR+TnHm0i9VipxHJMVfKWPSoC4vvVdDZ5D6QNA6ZrVQsLfAaLhcacD8qyx3QvYZjJeTeK
ZDOjzjwHFihEUvsHrRH2YyM2b5DBeSeJ4M3iafRfWg5J1acjguOWkP9wz3JtMW71/7KWfzKoVEdn
CO0YNT0xXqvhzUHuwWS3vs3f339CqBTHRc+rYQog5ETgmbXl5xbQQFtAgZYFpvCybD+5pvdq8U8c
Fd5oaS/x9YgoYLXBiMGNVdtk3C9r61hSKKOkqoWkTqAD2x/PvBlgVtjjw5+pPhFb/28VlDHqGlFP
hQq/n2LqkWQLW7S6AdTDEPNbuX20WZQhupTdEAzDrwLUn4Y7ob0I/wH6s/k2rGJ7ic1+bY0YyULG
4/0kB8Yq5wOof6ukYptRywO5aiHe3WHKrofhyMy0L+ugKKMUFyCKlhWywhMcNBDCuz1Y255CsOu9
Y09fl5hb8cO6V7PvdcwC4xUR11elbQSXyn3TaBOeRJGZrNNt9s7/lXetXzgpmppekwULWCjNLBOQ
B10UQLgvi4B54lZcPY90BXB18VKJCEXRY5T5SAF/hJW1y1CwCrc7X1i9cBYGI63fVMwlO5tZiCEI
7bpeb51D572yNmDGFSi8zPMCrymYs6hQu57lCq+FTYhwobFOk51EpgGSyzOG2WHuNaa99YshsdVt
wPIJMxuvCNh1QxYVDCmhsR/N0GXhpTRw2rvLR/cWrLnl8kdKTOWJYZ3nfOqNJMoAoJ08nM4RJFUu
Rnwne8NJQfYLbsPW1K3KfXxR5kI/wPQVQ8COoudIo3xdmV1kOANocYpOp82lcDrRnEI8giVAFV46
SwbcvZ623GZQzc47oM7A7NuZ8UeADfAgccRYB1lSqE8Yw2Go5IBDeLQUt1/DoonNeIFgTOO93AdN
NKZNTrueZc2JB6IMFBati7wEbhhe+O3ku9Jrvk9zTgsEY49spNOtRP/iR6b49sy6QDPT23VDwNA3
bC7Pw/BSpijnErUYLhIE2SMGg14+eVJtrY6ZuVPRWzOZnJl/dvgnaSNE1lsSI2suLXnCwaBrpvDE
Mlwz2OfbD6KuUCIYRZNxorGvnXC7ydx4WVsf4YIztW2Wmd02cUp0w7NwWuRX7/b7ahuoUw76KFBC
HtuQxabxkq6h0a+sM50xDldbrfJU1KG3Rl0LoWLsV4nfOqNhdb1rbGWz3oO3sbDJxPplUrJMw+OV
qTTYoQhTRb6cVXLA4rL/lOy+NhM3txQVo84ly1FPpc1MJLGEUlYi6jMumXIs1a58DhMZt4RT6LFt
uA+vDB4oDV1WZRk3hSYvGNAf2ZSXNNifeGe/jywkFE8svPMv3cOtWtwKoW6HCoiUca4g5Hja/XXd
lW6R7j20IgudmS9Kb+OiMxmw3Z2PHrBwEe2eMNMTvX2f2+1WWuZPCJKfMUrYXC5jF9MaMEie9ab6
zbI/+kRyFFeWIowxgCJQ8Ik2EKlfX6Stt0PX6KlHV/He2y4BMpiWS8GaHHRoL0NQPD0+h5mQDXuk
6Lqhw1ArYKu+/YApDhWxqoIASfrJ7TpTWUyL/v08mtmi3HHvrJrvzCPyRh5NNBJepKbsOyOAByr8
uDZBs8Q7l+XFMqxoG76fzeFYWSLj8s5EjAZvgFFTkxSMrcdab1cZX876UJSFTJq8yEgu2QIfDWhg
QQ7yvsZpH1AAZp3tDEAPTgBeHeBfQJUQGd8KDessSOq4l/cIawQb+ChUmy92sNt+9mbptI4Gr/j6
+fg8Zzosb4VSsbFaRIEAflIZBgNKjXlgmMP4N7B9d3NagUzq+7tc2H23uGDy0nKJsUvPam4aZ/P5
+Pg75s75ZvHU3dM5oeOaC75DJgSm5TKz4+fwOXjyzfFUOOqb/MXtH4u8t1q3K6eukgherzG5tPIe
M5Q+zhhN71ehywoRiaJQ9/VmWdR1CROxzkoFQmxj96H+fZky8JMg9fz8eC33YcvNWmjoQFQX2lCJ
nbzXvWj38iQtue/HAljKSYOnx/isBbwBCdOO/2jwfJJsAGQBj5Xt9bDsTxloKHqGsZkBBGNZGNOu
iboh8hrNrJGOeclN2YjdQ+cjILlkUPZmb3Kk92X1gsFFnqVYr/wK9AkFBiBKPmPRs9t6JZ+6kZwM
+vpcGcjlyAlfH2nPv1gghM43fmo9vZGWwe3hNVpGDnJNjDOd4W+4XT11NfOwLeIkxeq7U/ypLnEz
h8VgvsDmOk9v69Lfou84YhXv5kzfzZ5TFxEPGvxrsuekn8p2d8pi76scoNDgFCZc7cuf8YvsOJgf
mbnf2dtytd/UlZTGWi1asCGQImaIBPoxe/XN6dlx8qdPeU1ocCzjv6ki3u4zdUdlSeu0ScMp145b
2HsYPxDKms67xtLnmfIeJGm8ICOQQa6L7hhTjTgpQl3AieL6fAkr38M4DvTVgsVzEdujyarZzxBO
3QokL8mrcKGMQ60RJggE7QjoAn3o0AtIklQbfO7IZRdeYeEpx8yRzprWq3VSAWGJIh+wqhCLquzm
7Aqyn23F9be2Xz1nHwTDz0ojzsVFNztL3VRtyksNA2hlVMXAIp8uLl63GN5Ky3j5i5o7KCBN5/Nw
qDYpdtnwn5Wd5utO5shbhsGfvz5XS6curdhEmBGR40NS1Ik3bucPGJkEOxmv12sJQxmXpY16PP8f
VC/mXeiVaOrmXhI1F5QUoi/OESgQwIRLrxoRj/Lg62HZiZnUwK1qUbdGxCCg8nzmsdDJ6gqYJv71
fVkDr/NM0vuM8J+1NprLRonA6BQEExR5g4BcNzukioEZJ4hx9KQzLO8MivJmbTSXjV5h6IZUwQ7p
m8sSPAKm6QGvjnYJwppaOLGtMTzNTC3vViIVcJZRmsZpA4kKMqEfrpf6i8e+jGV7aEabempyPesh
4Wy7yiI0hS0ZaIsHAoIRViZn3nX9U0WdMgCxpFSSUuC4Oltf1qZo2ftfl/2EcYOcly1yl7M5m8VT
Oh8vXImlrEBk5IkopBBLGJgJ8xdCFNfXbdP8Y657G48jTDl0vxcsuDfr1tO0Npmk6dlYQvDxRCYL
uK6AS18eOHCT/1k7eIctXzm7sDIrsVi6ep8MvNUc6tYnTVb3cg/RoJt+Ui2B0JrCvq+B93FAd/aK
9MmzzpoST6zYXVh7tdGUo85HPUGiDkJ5AtrH2e5BYex7oGPZioAHMFSXtUTK1CRRmhlyC1OzWqm9
BTKkBSmpMIlu5t62106EJrpplEpPI12U99F79Cp+qygGcO+Yn8Ak1P3F8TzYP5rXZjAw45ZPJehL
tFZ26Rbde5v2WK0F+8sH7VljvrzAZa23Ipo9t6qJCHvtaN57YFYx6S1Pv/7/dpimt0nCXphacl9F
RwD5lAmWHXAmS1bkyC+PRc3U2G/0lSa1aTCTTAVDM7HkYAfgP11/ME0ztqCuB1A3Ql1/WFfkvgBz
K5KyRh2ACxlfKHhGnN1spzRb3kdhbgGGKcPuVyCDR0XaeOfWdW4+Xuwv5OfROVMGKUlCpcoaLDbF
BHPN5K2Gs1/cvWS33iUwAVQDAI8kuwH3wj1a2avXxav1/v6GaGGy3jHRhXWViMBHH0SFJ5F8qaIz
Dy+gYnrVF4fHhC94HQY2LH5a8/vx6llBGZ1t1vlzHY019j0F1WnrIEXlgm3Fjz0hN8U/76QhRlsj
v4ARu59IG8JQPv4A1mIpK6VGaVuMiQyn+vUnZc53FBhbSVmlWiqlHlM95H2Ca2uCAQi0ac7jBTDi
d8xnv43fh6mJMV8Dlk8JVy6mNExg/Y8s4KM51EQ4s289vIuaF8y+vhgL3iwOjKtDduhOXQxeU3lU
3UA9Tvbg6v3AB20YJ4aBy1qslS/5D3hJGBLmI7srEdQThesCLZImKAlvqRbveE9vbwLI9sicR5sZ
tM4+6K+EUepfRUkdCLkuoz3mRKhCSI/vywETs5l0u6ydo9wyPzShWo9Y1iou7Gkl25Nu28w4i7Ue
SsMLzA3MIkEjAc8JsO8BU9S+BgctxLH90y8MED4cdeuxTs4HkoaGZ7oqYdzZb43pWicSA8ZUjhTA
5+1sh6sMU/rTrxCGL76Z9TgS994r4P8TRmPoK6Xjyj5NFMTF9sbOdKSbdNNCfy9T0qyT+LcsGk5/
0cFKGIax8otWAhC2PDG5rubfTFcyyGqvtm6sDBkE+8Hvu/ijw+waz/AI+zxnZ96RcUysnaPuVTk1
gj4GkGUsNraECr0r+oOTv29bVjudNBsNXi2L8q+o2BYXXuTIm9fekHLEx27TOmffri13/4KZZQaG
fq8x3aJdb9Hpu/z5AYsSE/I7/4a6+gzK2Q5GEIVBBcXE+GXSaRf4buuLKxaeY4aPDeHElRzKiKSx
3LZJEOICrDr7AlOMxCQ6mYsVkgwoSIA6s7Cen20WGclMz8KtXMqkCH2XBdKI9R1Pm5PmtpvpeXsg
6mMx4/s560Wq8Kqu8rIo0u3aXdtdpKDPlH29RAmsNNURD3zuGPvyCaECwqVv1hBF4i3piy5hoJgq
ouQi8QZ1eEoRBqXGE4nmWTAx3+9T+MszwrFZd3othDq5ro0yTu9K5Xe89Ef9mW7BR73KfzanGCAD
pBLscf0fEPjNXcVrsdTByXKpBueJiN00dhST1kWQvDrBvjFr2wOdhYORS1AZRvw1+wq/lkt5B7ls
J64fc2LSNBP0PITuAaxYa+cAZh6mb52Ltv5Ju4tVmlrpAlEkqzwByyW9petldwCtEUvQbHbmWhAV
lHR5qkQtEURm6ICa0EVmE7SBGOZhAu6jsEkSyA/+77oJbMqt2U5kvZFbso+Yf5IRlJr1881ub529
39froix2ZZy7rMY7BWIq+6R7GgqPGhAR51X0EiambbN28rdp5dHCKMM9JWGrSCIkImt62ihIGp64
BX8xJ8NW/1j24khI8MYl/njP6BQ6HJbOZL0VGUBlFvrmWd8z6x+vd4AyApJ0GbpRwvcg/+/mTukN
LxjKJ/UmyznOnaiMBjmF5OJR6qVOtALRTDvkPQRxhbkxTiJ46twQmdpX1h2ci9CuJVGHKnecbiQt
JE2viDm5zMLoYLeDAQC0CVaO5C9NKBPD+c/Z72up1MEa4phrw2VQ9olhjqmde3yDjMmEuXjPhGZD
RNLvm5X5Jr9JK5Oskil4QPIKIt1N1LXof6lGRQFXrwAehxLYIVMwI1cx7PPiUtmBiZGlGEVitYs8
ABHZ6D1e9Kx1v/4AaquTauC4IcMHFLV9OaJixb8b1nrdIu8HL2lq3pvFA+gTPU8Ja7/nTlkjcDGs
XNAEeuQAbxSQO0UaknCgzNhtjuVL+Bxl5uHQv0UoszC0aoZOxUBU/08edb55DlBmq0HeKjkjsosE
S7U7MDKX1vkNODXk/kZ3vexNY62AF6x0Im8Efnsh/RfwdIwBlURZxlgoQ9ToJ37Y8ymhxtH2GcDH
vGxG2nPvKsuG5JXHRf/1/CxPJhlKxTjrGQW/kUu5trzSogAQdQ0PObA+ovP1hEHFwv5rgsK9yL68
/1OAV285fSybzYLzfzDc/PEXzCDXbldOPf8xIBnkOSK+IFwob+gl+kJjyvPxJC9Pq3r5HbrjgnHo
cy9lAvnUFIBD8CT/zX5fvx7OaI7NgVrZ9+lTvBdtJLPHVe6Sl/JzvYo85f3xEn8bbqkbfSOQWuKY
FXGYdRy0DFhBIcfop91gxwu+c7hD7n8uX4Pt69Ixo+Nvbh01TFQwG9BBpgCHPv6UOZ8vi1B5Q0WD
hYja4a0LHidV6PX8wu053q7gCN3kmxMcZTXBN7mWqe8sYcPvDzxKxM9MDNJMZHMjnLptU8YZeA1D
uCRaiWj9fdmRPPvZGTgH4H7Q9y4YqyXu52bjsUxVknQB2F4BSGcq7aO3Os/x1RDsQ91yN+X2/Co7
iatpZobk99axOgcVYyvfMXb5Pi1NyaV2uTrriRKJkFsLfvNWrTBiFZybtSUt8Kay9xse2eHMNb3a
9faF7XqhlyAoSCL/NXMMFeCgwsss6enxbty/636/CtPnsBFomacTDnrXBEUkS8C8aX+klfGsWMsD
q/XrPld5K+Qu0VCC9kjnIQRv13wBi6KZp9XZ7iJHfUo9IGP1Jy1wlNHk0Tjtwrwhe/yDRjtxYvmS
O20jXwKUo6gKiiTg/9yqunEZu0wsVCxXClBJ2n3tyAz0pLaLAHDYZTQwTv0+oUMJpK45f1GqKO+U
YD9Ui6YBsK77bjfaZnKq7TbfTw4GcOLRLi4Ycu+d2K1cmia46M5FgB0P9qv0Z3VKt6WJQQmFmX4E
7lsaE2AEylckPjKenjER4pVlwWdv2b+N1iht17Myw8xBPdiXisnXZsObjcM9509wGbAij5X4HnlN
FqvKmiyAt1bQ6AphG7ZGw8sRt1/JXvCcPBXrwBnNxEGx3JKXYDgEpgh8vqE3ASP8nnek8APg9evP
4++4dyLUd1BvUQHo97IUuAANV156MUvNEddWasd27P4kToMByivWjJH7tg1KJqXResRhwIgecns7
K0GGNazd7M/ejVMMqNuY/YcsmZ+quxBXy/HtebHIHO3zc7Q/DwghWGEDUWXasGqKDCiZJJBgjbLk
RngJ62CsOXSgu8cQr/9p3+2iU76VrXSpe/2mF8xl5tQIVuWFsWw+EsxeWV4E02ZB0AUiivoUAyw/
CNTItwBkenvNz3rfgMkct44M1dzCrjkDOHORuo2QR2WFDjPrNpBYEQQM8JSwekpYEydtddESjqRR
85f2o0uRf1B3ys+naGdOd1ggY6Ux25Lu33MGmNL/iaVRG12qlU2VpxwSEHaKNcqJub64qovIgcWi
PnfBDFEB87uEv4lwmrf7mQ69USYlZHWkuPbcLVxp0R/Sjz25VyaqqWD3d17lt3KHdCvqml9Qr37V
WizM1f2jmiz66kMoHUvPIz9MKT7kuMJYuvO36358bFar1eIMkop6V0D1VGs3/t3XF7M9OPleIO+E
yzt8SsHOXZC7dadmsDx4x6OIgx6T223BBBE5atsed08zg00BGHNshYnduyJYrL5LwoLLIvWb3QFD
MmQdNSNDMehHQVS3gcIHanTgEivaXczkJFr6MrIy2wWpm5XBhzoo+Bbm0062s0VqO+eXZep+ap8L
zVfsxjUWfciMIe/L+waaayTSrMXjmSrQGhIUVcJ3UlocWg+zf/Sn4B3FC9nuMXmr9bMDHzI8+f3W
E3kybh0Q86pCI26GvBC00CiKAzrYQ0zr+Om//gOs3V3dAquSDF0DYRhyp4DK3h5wGZMZD5eoPJz9
UyOafLJS95zHr6oR7z+G85DulElHrkQGRF3FK/+u4y9J8j4X4uFyCMkMHvS7hQhLUdzqzW4T1Jbx
1C7Osv1Y6H1XmHErlHLT2tDzKDBA6GbYi4cv9yt5zSY7WwneZC0bVM9dx9I89F68Kr6VdAuGeJIT
vr1AQOKjy05T0J8sCvS0kLipJbXS5eogLhN/w512rZdfzKyxkFSxJyeLTDU2eXP6ewYnOMosTuFV
HiaiMqKlX4oF+jtUVNygwICmC7/R1NXr79JxEVqK9Oog7fof7U+5vWwbP3IFwHLDfb52MWkTVsWa
3HQbmtpG8ZItKJrhRA+Z+WahAxKcZzxIDgE14a0jyMIPC8UT3XiXMPIw9y9jA2NVrr6UcjaX8yBJ
VYgvFXaVWyPKIRTVE4DTuh25gR+4wlbeZSArb1lnNaOf15LpGl6fqsEFWYrqYCxEKw6tAS4ACYIT
huyJZuwikrQlv1wVlvIeWPWydMqV5JP36mOdmTGA2AFQzcL+SZoK9PrtnVSnoookPakP/HLD7ZL9
5PKfOwDHVStfNKTmDNvXEISY9dYCyJ37uLBmZhVW43yezYv7k/kLsE0owDqFLhOdO7dLOkna4Imh
Qa+pryuLvgSVbN0cwOfq75NXJTTrd8171fHc22m2+PJ4N+5RedAHA2orqbjJvPSbt7vS3FSIBiXT
2uYwQjOf0BEr22JhXTZjYhqH88ePvn1WYPZjV7AOip+vdCdxWrNeKL7I4Pi+T7GTTzFEHUlK3hAw
1+r2YBQhB09fXdWH0Sr2rWpimFJpTV5rj6d0P/qRY9glI+a8r8JQMslxXC2/apMSpLO/Mg0ggM7r
FmULyYZHcJCyIz0+a4mQLjsFOOkfb/3vq5UyGmgqlQVBFQxFFGQq2m+DQY+BiawP/XK0ZKf9ezF5
xTzb7eLiNHb2FK6kr8HMTMHi3c6K8XfJ6v3O4f0BZalhm76ykimzn4RYBDlSTNgWdXrMJ1epMicp
dXuo7MwfbMGW/0boM5hQ8KiQgHd0P7ZyX9+lfg/qlRc0+gHCbEk7hBKOvMDUD5PxJJqJHJFmgU/j
AWRBtzNtWY0+0I1LWbYHoTAv3uUgfPEYuuAYVu02sJqadTYLlLJkHqgKW1mvkM3UXNladci2DuZl
lbG09D5axwdJBlK88LEqWsxvNWYQhkrvuqo9rPLJnIAB9LsdRlC+jLsR5a0phKPJzW5tn5fCpmI9
VMkVuFYZA/3syLQJaEBDxIh/uBUed4KutXLYH8Lebk6jwyeO5JV/6wLA5w3y6OM6BI5Ft3p7ITDz
6HQwAz8rI82DoJH092v0g2EaSnk6Z5duXyb+aYI2NF/BDr1n/bp8fXw17iC7RBTCQAUnjlwqT+MQ
W7UVuimuOvT2qF611j19qS/7o74MF4Jd2JyjOTH6sC++YBle6Z+3rR8tREy9MVgBzt2Oo9JOcvno
DBElGErKXyropkxj/Ov9sDNey8qsl4NfWxdL3gdrnTOr0OyW+Xr93vvjKlrGAsNI3NlnoArgNTUd
TwQ0pqg0WLstxyIdAo0HiAhlGxOEsATBscN8ww7A6fVba0+4Aq8RMjHMkeh3Kcdf4bqC5l5BkIE1
IOHXlXVskzzuG60Q9htIBSZL9k4iKp+C6WJoFPo2PC8FstjfC2bqTCYwJAfJwX8/SaZ3NH+YNcg7
+/Q/HwTdQFkQ+CZ6IGKnBUl2UQMeQ+8AxS2t/cfmA3xuqTVZrdt7FzvbVt5q8fq63YIzNH17rJZ3
aQEinrTW8jovCzACVDg/Dk2p6RX2Q6/M6DStYm/YygsBdddXcA4zVI9ONUKYBuoKPB/gERHaUpEA
At4045QacLgTnkIApP59vBrakNG/T2n2pIaXQoobAKq/ddBTIL/idytd8RhxH/FiNybrdhl07tZo
pUvSjVjGh7CK7NFuGYfC2CY6rMy1MbxcOPy+YAe2sRHeH+/SHUERtU2/uemrO9AoI6Zsdfh9ArXR
8KffysvON6PYKhmy6NcMLYoKRgypP2tnA6KCzVfsKJuE4T5YW0W5rnMcKNJIfl/8iVzdMEVW5wFL
APn3V3sVj2nbKkSlCAe4Bi5pHVNf7XaNXCmZSYa/jozTYSjxL/rtSuIUREXPa1hS7dTowgYZHYah
46/Q/IOXlTO6w5Y924TcvEcqTQVuyaRJVZ5jmehkUS3uc6G/fDPWRY6aEgEbA3+LGENSZZoqIuXU
Oh1Ic+uG3xSvglUuO5DTJmjyXvWMGHjmgt6IorQiieNBkwugzov3dKU5IEQUVyzMGksGpRhGp+kY
NwMZ/AX0W2a0bVkbdhecgHgCpVeN5D4kPGSouxNlGt9wmUBUD+9JC68lD2i/0WTJmYkHbuRQu4W2
EFHmVADLQ7yX5E8/9CUvfarMYMvKzJNfulOBqxVRe8al56AqYqwI0PyA8QiePY+r36YcezxNCmao
47fz2kSmpF8zqShY+0TdEblUqnNN+h33+WC/oGVFdiU0ZBcvrPf8jAW4ORDKTapFIVRTBEGr8MX9
Si0Jg70YQdjMfb8RQT7hysiECrJqCQegv7rchKvA7pze5xlucsb2X8v4DcWuZCTAzKkYQSvv45fW
y46GzaLNmBWAuAmlWgROGl3Q05JQDHgwd+0lU7BDpMEeWyzWzxN9uPp+NDCeSznHz9c/yVPpTSNI
oB5LmIu+dP5qBVT0pQeC2AQwACRbTjhoX14G8+/S8Ai33mNRrMVQxkQby6IbwHazt5XR7Vur3D/+
/bmgAigRxZBl5DqAJiDW7Gq3sjSPOszjhdISSrjY/FvbIrPvesYb3wihjqQpxkuX9RAS2WfHWP9/
LoE6DV67KJexxa+XeJiIlosSqYKOVVYUfFcYQFB0swrqLMIk7tK6AFQeaMfj87HwFVdYYJYeaxrM
rB25OhLKsPeT1MNoYT0kdslBubU/ezZjz2bN7pUMyqTjPPgyTrCW41GDDN5CvAL+pwZMeOvn/2Aa
56zhupJH9PxKzQw1bsCtiDXFC3+jvQAWiobJ1Wlrrw8/j5fGkkSZ+3I6V32cohdJfM5c2V9PwMCw
cqOs3SPfcLUaOUrLRG+wmsSvzXi9ZLUiMm8lZefHampBc4Pj2azCbeHv9+jzlEvz+fFWzSuaAcAK
sFJgZqSkTKleVI2iEOaQIjDLv21kH0oWSmlOCOACCtigUFFDk8DtXnVlqyV6iXaE0dK90RHwMgoB
tKwYccScobwWQ1+aczvCCKC5RPfiReAaXrh7vFlzenUtgLoxQR1qXDNBAHKkP5eDePqTLEfWtZyL
Va6FUNckKPtmHHgI4TMzeapN6bn01Z2wDO16wSLVY+0YdVGSC+ru6gBZoiesg0Xps8L5eQGgMNGQ
p0TWlLL6qMED6zugVWrCkInYlP1kQkz0+FTu0ubEKIPmE9VTvFBQ1adW0ahdklaBRGbRnSS7eitW
ijVYZ8xQOz5LMDHtf/PQA7UoYHcSElHIfFKKMPHh2JQYzrQHX/vGDJfl4A3Lbmst+JxQEH5zbmsN
O9Zp3bUT/S70SiylGmMZJAGX6CDZPdkKbyavGCB4BiLJ/nkGJufnJwNtQGbVCx1FEQU4FFZ0e58J
JTt99QHUToNZL+q0Eh+AnZ5cuMDjsbFTUJ6bT08vL8L29SdyIueHhWe96wT/XTjJc6OkTGpl1M0u
uqDP+XNC3CEkJ7mVH1SASM/AKi+3liPguIN9slXQgt+azFXPveZ+s+z/Vzp12konxkkjQvoRswBO
K1dIrcAHCab3vkTR9PVCeigLj1X+mI01rsVSp40WJKFRa4gNAFHRv4sl2EtIM9zj2zNnm6+lUEc6
xGeZDytI4VV7R1CcmGQb+qD0fCzmDuBDHyHlL7W6abmsg5wac44xgGjTv7QbJbNRF3n+ZtjQ32IV
/Vq9XhTl1dImbTglgzAZkwGQJMtMaRE8GS9fANh89E7yFtgI1wkyYcCKu1WuPpUCASWfrfiMftgG
g3WLv4Bthvbrz/LweUD+mOF4FeL07r4R1LEYGod8ukLTFWKIhaqkev8/Id7pl6JYQ5pK9wiGc1iQ
owAxs/w0Cqh9YthV7ph//qRA74Omp1qcnQbFuNpOHB3qv1x8A9rdmyFYZ3/O3s/PN9PmzRsfFEEk
MN7KCjz5rROXxDArxxxJoNoRn8/rAX2F+9KL3Oit8t3aq83QD/4UnmQt4x0wcXZpA3XtM7SIXLW7
Tbv6CEqLkiEv0ynDR0i7bC0B2pC95pv0YGwukBa60eryxLFkzjlkSZB4REfouQVo7Hbh514vdb67
oD32VFuFP/m9bI6VvTz3DkMn7vAQ5JJci6KuvNhzkpprpbxHNW3ylbfCjyzh4hkfPxrYQhEyBchd
6m4IqujHGzsX2VwLpg630wFvlaYz6OvWsYN7gb6QZMkyNTNCgCWQROCyUUCCHt1uZDHIY9I1Hb9f
GYpTe8GfAO5zx2BymDE0ikyiTJwYegCAJbiVEsX6RZoKZQDFrGgKk513jmlUpuInm9GUdff4eOdm
fNOtPNo3qYUWC4o87GUva16Vye4W4+jiEhLKNGD+F+MX/ixitHmM6C/JPJuVm7vDKhj4fQ0lGF0G
gg4ZFUpDg0ZV2zbSAHqKLN4KPPJX5Usu+d/IGip3EL1oyTCyM/4JwC4JARdq4SSTQ6UNgkHUQBLV
9vsmczeqisZtI7L0kzMdXusFQxhR/Nt7j54hqAywGISSmobAqkIh5GUr93sDs6cCz9VGhhskp/RA
wO9r7Oo5d+HOvVyPELBSzI7l++6tFr5eIk9fHTkjnj6feijOyagH/Z4fF3o8ul29Kq3hXJnte/h/
OLuu3ciRJftFBOjNa9KVVZWkoky/EFJLnWTSe/P1e9jA3lGxuMWdCwy6GxigIjMZGRnmxInGLZtT
s9fB1wF4xYAxbOnHKpn37c27XsDMrtS5wMpYCfoLcBROe2kiZHkiu3Ersz6fFEdyfmGyoTVNuB2s
hzbe1GbvTo1ZarZGP3rTQgBdhRsly+pfmhAk0K6vJ/WHpBm0CLoK1EhtxhX814FwgHiUb4y5KmOk
kp+Kt7qqiTSa/vhgNE+12fjvK/d28Yv/WMgsNCmiLBuTMOsvyqlFPRnnLzxVAF2hnUFwEySHY3yR
J42ZLQUHTXcYoyehdOrRrKLGqgtnhH99CgRqArZ5f2mL6oIbrclTF5Ogzq5zxRjgUSiEXKQ2Q7t5
8TXU+yD5uC9ksug3Cq/Am8fNnZCnM5XQpXpQBIbvkPYCR7I0NHWfDy0VvWmZXx8MttY8snjegKjo
gJIBxM9P///HDUv7qO2ShvUYEZqynVSN0ccQsHTF/C+e3Q8ps7PrDcmPNaHA2UWNfPA7me5zKQic
TKmN5/snKN96cFBlTZEMHl4BcGszWXrDp2VY4wjV1modjEHfia7o8q7vcQ5GoL9BW5z+t8W2/A7Y
xuGUufTwGm0Hx/jVOHSb240juJ2T/gk+FM2smi3+bO3n0JnI3+6vdSGbdL3W2eeW5F6S1RwWgIkB
ycDRIKik9480f4xEkejFxqdP9XGNwuumIevvbf9xRDO/wi+YFKpgJrpw+THkf2X+cytt9fSkgLE/
OecCrMz9jS5+/x8CZz5GFukCiNni/qK14YC4vC/trGnLraqHysqT8feK3FwhDdB1cFGouKezzZVi
Wic0LPtLZne72hHd9CxY3G/1efq66Z/soDqpW23ub3Dx3v4QOttgy/Uq2n1T2E+u8/fMl0IzLzP5
UFaBQoJMoiSK0DR+X+jSWw9V/2ers4AqydJKTwNsVewyu98oNeY/9Kdy02VOmSKMs0WftJ3NJWtW
Y/l7/kfwvFAkNL2i+BKsNK/UJxFTWobM1rluxRj+H9fjHzHzxwDYlrip8/6iG+chO0eGbrb8LvSJ
qH3R9zYNiCY8c2uOgTj97I0GYTiNio5FIP+N2a1MfDESGgqxIb+hiWFqtUzq0BWL0IIx3ir9aNa+
0/BwElJqAT9sycK5St+N6qPQttwH5f6I/V7OOFOV17z1Ja8S+Nd/FjdTb6Hk2jSScJUS36bMrZrH
ml102Rq6bWJrjalHTmYp0Z41Oqkxx8b411AAmKwf8meazoVG2tUcPn2eUvQgJdkh0uw6L00tX2No
m8759jsA5gtUGwqffy39j7eJk9K2lUu8Gr78Jg4btXlXuZgE7v1b9H987n/EzJ5AX6UpGNoqGGHO
keVX9NsgIHmuk1OlYFIBsxS4PECf97oVQ9cUKIQuA/oN/yPRNnx26jkMKgr3QtSaYiis3PG1M5i9
ZiEnF7rY1v2lRRQhR4GZ+o7CZY9Nv5ZQWzacmObyv8c9U/se/D2twDd4FaLMYeEhMh6Kgr3nxtlg
m5Tm+5F/l8anhN+xeuM3jcW4asfph8Lg/otNy6DtVgAq5FVtPkIy1IO6V7IB5kUr+g85bCc5cm/1
uSoc2iTBJL37OjAp7VzTfgqcfIofmlbVhsyCAtEpfajUs8TXJMLs8tAJs10ixivClt4KgGTRw4So
W7jp5dMxJFLsMx83+INmn1Ww5TudNIXmdp/3d7UkCOHnFNwDHK3Jsw/qc0qni3k3XPqisJBGIDXX
eCjCbcYsPOnymrW+TchiHpGOiRsowMuAos4swxDFtey30nAZM82NGq/rEycZW1NvdpKxN3JhJ4V/
jLSy7+9y6S36KXb2CFKhlsAnpA2XUHzUql1YvEWRc1/Eknr8EDEf1DoqPar9nDpc2uqta09lCdh7
4ISxTPToUkZrr+vSdwOEVAB6YKqfKLM7z4V+AW5ubrjUAWDEEcI+7VFsNnrXbIJyrbJ1K0wFahm+
sgBnWdTm2EW0+fQsCHgkSpAJKZ1W/JB+ZSLRopV349aQXcuZXzEdTIchhRwObbnar1F7yzNzeLr/
oW6jmWshM1Net7ESD0yE7y+LhSnKPr/jsoFfUYcFwDXEYNIZrwFzOzFsXJsLIxIGvmUSgtQeRQ79
E95PD2R5b4+cRSvCje02exPDL254SZS9NnwNyCDkAWcpFN1BMtsE9e8g/Jb9qckv1fONKG/FzKJ4
abqmM4u1Y7nV3+v1zs4+68JQ0boRFic7D+NjvamsViWZaKn0X2csryXNPkBCla7qCkgqtW2gbyOl
sCP6ihKkyTPeSdUVhMlCmg/y8EAgXa9Bg+fdsdgUF0S9gZ1F8VFqg02V22X73Evo6+ia55R3U93p
Kp50oF410K8v8yalSLT4bs1vm9YU0g+WfgRSRxK0KwUrpelb24SeXaQB0cODiUvGXwf+x7vStbqu
9pU4XJpB8G29LMDik6Opto3Y933NXygCTtYCY+GmLiG0iM/MoJQJeqWBCvAil3iie1PoHZrZ2vBs
KE+jaufFqVUDEnHPJVVMTMxRssece0TDqRr+YcqeBex3on9p4qOcvqvNmyqZXEOdrF5RkAUz8HOZ
8wYRKmDE9uDL4qWVI9ER1NGutSLcGYoenYOhDq37x/IX03n9suP9AxAfHZc8HqX5JIASr1ISaTJI
7dATwYGQDdQvn5+fsvl5Pry+vr6/vz88fOy8aUIeajWx+XVf/sJngXzkcYTpXsCoT+fxQwPyQFU7
QxiVS3BIABpS3d5RnMpMjtQN3XovgXJdekrccaNuBTs7qTbvoqgQ75jXbO4vZSHq1zGBbSr5w2Tx
AMBeLyU0qK7GRqyCQyAHzVVd2D61U5t7rzarue9bX0CX0LKGGFxEGxCABteyhIBpYdlo6oXfBe+Y
2LpBSfwBY6A25UpmYQFmAEloR0MvoCaja3P2WA68xCSMfVOBMUP3bAM2qTcUTL9lTN7CrC/QMawC
yhfqmBAp4QBxoeG/zbsutEbr8hxYTPCHHsvz5YTJRqC2NQfTCMmns51a9MnFITArT9V5s9mYm51t
u4Rh8xi5s/KuLgSE16uZXfxg7FKOz3L1opHQzlqr8sDSEF7YxjQL8M7HyCbtVluEbw3bldA5OBEa
LRh9jyNAwPli/ho+i9iWXqXD+JCicvtSA2H9TJ/vK/BCZu9a6CwdwIcMIXhQ4NxBJfzreHJOJ5AY
nQKTm6bKfU6HDqScLpFsWz5YOPdnkCx9iKhmbR6Vc0P+9cA3Q5gWhOYbRCkGxhrOdK9MY5UOfaWi
GaN5OjrlIQ6dw6voGLY7AmEsfAMZEP0Zdlq+EkJM33Ru1X4KnlmVAFgkgRMheBQs0cyOxnPZukWE
+N+ppbf7x76QZcIuQSMLWgywAvLzMKI3miIL+Ro3LEG7Rmt43Uh89dzTo/+qhSZ7CvbR8HJf6K1X
iqoZOLsmyBX+m7d0aj3jurCn+iWfZl/aXu6uwXaW7s2ViMlp+mGZ09Do0873NYzAkHcG7g5zQpsz
W/L6Sk15A/qYlbdoVeLspo581EgxBR1bD9LTzsSU1IdyH3nCk2hlDhR0kx7XGoj/mr+ZpsgGcAGo
BSKJgprg9S5VoRgAEaiwSwBJ231gGnZhfgZWYE08HjlJnAzMA09om90VbnXsMO1pOoPEpYR3njDE
b8Ms0BopbglmBAbySQYkz7T6Bv/KXbQ9Y5rb62BRs9sr2/jIbWu0vPtmsC1sEKtxqzwKi5rxY0Mz
1VeTMgk5rdSmWRD00ctOa8DuG7Yj3OqJoQ/oSxCko/d75i1rqGrWYCbULrUlm9LeP3NPuQOORrSU
jpvoV2CNG7qrXOG1ckqi7zPgGwJSu7Ub4SP6TyLOgQc1gv/Qrb+rk+zZ55zA4GizRD5soqq8/pxM
b8NUj0MdCP0BvUy/yq3mjAfRJhSjcE3/9f4tXEiN4Sh+iJvdEYhL4jFl+qWx20OFqrWj2cgDEcP+
yNDvz9xg4sBaHXu2AOO/lju7KdSvArmUsE0VXb31NnsIAQtqSWm/FtvWbR98+/5GF+zphKBBCIFY
AgmMmWs0lqFesbjXL77LLGlT7/FhHX5TrLhga2JmD5ikFwKyphADN3DTb+mjAf693NTe7+9moZoL
7NKP7czi01hHnFB0nX55S9ECHDjRo781nuhRPUxUCSnR8EQiqfm+2gg5/fBcPSUDdRdQRRgGconX
6qnClc9iZdAv9aHYqZh5GFulLVuaOzxHv5Xz/W1OyjcXBqZxZC9kQD61eaM7z/wClOqBcZEKO5QJ
LBSKaDQl4yptzoI3O3Ga/0fS7DxpLQXZSJlxMTAn0lQCamImvWRFzbNqd4Iprrh0kwm73ZgK6iVp
om/XZ9pfgW+sHpPUuKQH9qw+i9b4X53cfwTMq/11NgiDPwlQj9xGcLgneuAdeUXZl+INRUagAQST
YsCIzOyoSqmhtWphAO7HfxQ78av8w55SW3xa7Sld+j7wEoBF0XQEeXP23ibx5UarOwzNxqzfJ/Zb
qwmy5DHpAjJ+aCuHt2icfkqb5TjqSG1DxW8MpOeIwBOxIBkm3YLJYa898JFZ/pIYEROyFuEvPHyT
K/SfTc5ectZwui8KEGuc6hN7lr+E72aNYH/JQP2UMXtcjSzXhDBqDTi0QUu6D+VBP5V/MqdeY8hY
UnEMof4LQAdlwRx2IIQ+OjSTFByZUYWROJ23Fc+DhWGw1UGwAVWMvfu2YiFRBHwi6t5gDQMVFGLx
a8sU823K6TUE8jvQsgMgOW6UfYP3M0BVGPBoEM8nwABIIGXNzWbffa71Di0FqlcrmJ1tWte0H8CY
Cb6KjNBHotmBI31Wrrp9fRCtBAOsYo+5xb+2JcBBTMUzYErA1zLvGRz0MhFGDSyFGj86vrgtSmE3
/uHqzrl/wLcf1JgG/eJsdVCYoWZzfb6lWlRVk4OYkTfyHfzQ38VItU2SAueXiz2/4kpPv3ZlIcH8
YQjIYiBCEKBFMzdokCI15PNIvMQcjHDUlamV+Uppi1Ijmfc3Jt/cCaThVRgyCYE+vOh5MQoDhBs2
jJJy4cYHodjx+V5n29wgGkYW+9yr73+F4cZgRx4wE/o89mcFbNaiBy/N1CS3/+LpR7PR/Oc8NkdP
QAUbf3+XH1m2MfTnrjT54jGk+6EPSeM7PrWayqox+wRI+rKy44Q0r1FM6tZWCzjmCWpgXh/tJbqC
0Ll5TLFLPKHwK8HfL928OXJT1kk6RZRpoPt2UQ2YjKIhjcjyhrPjkBWbQMypXTSDv6I5S5LB1gEA
IdpFJmq/a82RlV5SfLAKXdDyIrhiH4FESBLzbdXjkEGrkrhaFaWPijGsFfqXPq0yAQDh9hmgaZ6D
UjuuLChDVgzwG+AkBML5PuGjnZJ6Euihj0ngNNmOAt3NjiPdMf2UGpFZgKi6M3lhE3DmGBDl0xj2
4+hUJaHqWWgCU81/iXQT6bbUhphKwGUv8Z+wOCa1byLt3MTvNDFbhTSRqe/Ft3SnyI+8Pk4cvX7n
lPpBwr/u6/CtH/9Xg8E5h+n0sgJSs+szVuVQgUuBdBzjxTPipxJQzRhD7IqcbvKqHqwSlMVWVEqg
TFGqxzpWeSsaimeqJo0lCr5uKoZvdUn6J5l2KNMsM2sp0cADICUSKQxFJi1GmG/vr/sWADJh7Qwg
0+DPTijvmT8pBWKnjlSPPdD8xltDFJIHkVO3QRwXmBjemG0PynzJ7x0jx12DS5w7SsKqleO79WSA
41VAOYtgcMokz41bm0lVzsrRv+QsyUgtZI8MV1YuO4IJuqTAl4zU+hxoL6vcPrfJF4jWEblj3LQM
lqO5Lyj7qlTwJU+9JHP9DkTeneC0vNvVVuh19Q5wTMX/lsWVusUtXHsSiz0LYFsDvnfOYa1GmcSj
pZZ6rDF0m+dQLup8HozHWRu4VQiymaKtqs0IEv+dGHCtowYaadiYW7oU+LbRFfWaO3kTW8jo2wZG
HYzaooxs+kyH5bZOQ5VV1CsjGZk2VpmYwKmYimYoTillg9MAUmhFdaG7BuVHk7EqdUCcy7b6gPEg
9zXzNkmA1RjQSbw9IPnCIJLrG0UZH+YN4D+e8KwHZhIdhz98hfl+Jp+5DHEWaEk7Ow1tyT8Jsl1R
B9CcTC4In5zi7Ld4ECVTzjcJs2P0E6I69jW0rsJ2mWJrwl6RLMN40Twqmxq3do6Te3r9dmLlmN2N
WQ/IbyDPcb3yRFFamiUdNOrFV0lAEe9Kh+Sx0R4K2SBV/ZZ138OejW6irlGj/yXauZGN6BMVKvwJ
lt1r2YPUiS0dc+qJ+gOMh2/Rp4EDNI4E+a5BJ0W7ieRzrTi8b4Eo7iN+5J+6F9keekthe8EE84hI
pLNySXSrA8cCN5HWr8Gybx216dP+WOT8QWoKRQuKjHo97MqJq9xesiVtR48K6ob1SbDlffI6vkl0
oz1ysPqlBfY9ZeUz/S0MzY4KTQO4hROIdcJvXB+VlGKma6Po1Ku6yM4eh+IlLeyeun5mqv53zR3a
3C2a9xSzUCT5EAy/S95SBVcDLqhXiJC6yDGAhIIdCoQjfG7HrSVz7jjsFPYQxzbzzxkIN0qbizaN
QYTYVh6lL1RI/WfjqWbbsoqAeTMZ9y2rj+iqJo1wbHZj/a4ZpKcmDbfhczQ0hE93aFReuV3qgo5e
bX5m92UuaeUklKmnHivVGbiCVP1TSI9GC5rvkL0WBUk3SfTaZQ0ebZKH7+mZZZtIscbgQGtHVV7F
3hq+VLql3JMMZHi208ArBYttVCfVR+dZ+QRrQ9Leo6KNZq5CNsPurKmOJBPtly9vtdaLo22RnoAy
DGDuhoMK0sDxmOb7GLjSkLTcFtMdchSOs5e0tHLNLvo9mGO1x/yNFisO78ILjkKTCoA+XDTkVpS5
x4tOPcpzKvXqyFELE9j4gm7Bv9laAGvFRAxdvTaHY1a7QmR34GwxUyumO1U31eEoVyvLWXqWrpYz
OXU/kudxamS0q3zqDcdEJpHmVJHVoYge8CQLXmpwVcq2zEeWLpYrom/d8euDmJmvJhb7MZE56mHw
U5Kg87LMTaPSiKI6VUrKFMSKcboi8zbkh28M7x/GHk0uEwv19XYbOkpyWdLAq/kHDi8PG/tjQHVS
5cBTpKSXcjuqBgJauJ0Ap7nVcR2DYWvoa5TUtyA9rET6i98Wp/zafKBrwnKxkBsp8DJd6YiIKsaD
0oi9W7SaYHZDlR4qLdYvmdCdac3X+9SgvZUlQ0/UQBDfMrUxzIGPI0sshOwr5/w1qPfiCtE5CeZs
kQdZjDZTjc4PtDCpgtBrfGlThswytNIElL3S3Lxygqa1K26bstYKsifGvcTlwSidSANc+fP+G31b
b0Gxe2pPnropAN9SZ4ZczWVpUNGa6KluBEiT8Ko5wxHGKpJN0d+KygYZw/fohB40777kW4DQJNmA
cLywgDAqM1+lBRZDrIwg9tTiITWcku41dZNFmEDiSepvph3BqeSj3YJ/qFW70qfRIPxbLl76PLOC
VDDhzwBo+taB0nyIfVPPwx1EpYSrTUn5CnSXtsFKAHiTXpotWb5WcUGOZQ5+V+SJaiJ5PcyQw7qq
AoonFu2kZKkp91mw4uBPX2D2yKHOB08EjatI4s6zE1wKjG/Il7FXAhJxqLKVezup2r2fnz0jodiV
wKnj54XhQRteui9N2uUPrW6uJfYX/GVkIdCvAzDSxMU277rTysTPJIy594Z43FF2lIedUGpHvzkU
XjHKdpe958OmNeFbWJzsX+7r20KAgtgZ4AfM35xy+/rMr0owu7XxAz/wSmHqr2QYSj6QuHPa+AjS
fJKULr/Wu3KrL9ciZ5crHnTOF1oj8MYgNyOxIbEkoAHrHbRh3xySTPd3OG3g+ksCcg6qS1nj0a6H
iRvX2okG4x7VaS30pKCLraAZK8JnvMl1WmTel/T3U92IQqT3l7MCqcLZWWZFRXtBY8zL0v2gPtJ2
NHsZvWbiNzI6ykfb2nGKkTrgzu0Oqn4yamc89nh2moqk4j5aq+AuuKMTSQcSvzD3YPOdD1bV6pwx
kYuZV3PHrjezXDQT7kl59B1uJHm6TU46SpIDqc6SZ6jnEk3qOdJ8PdHSlaO5rSshiwjyOqRmgfRF
3mR2n3K+T8osr5lXyl95fmnLx4o7S4liDoFNQ6L69bZhntJbEmrF8s434J1FG7ERiZjZ9z/TkvpN
BgP4S9R+8NhcK0SUFX0n8B1gUhg6abZGA9Z+idXA5WbjhmlFbMFJWItfloSC6BesyhNMHlS/10KV
qApAQB5GXhzo+kZuK37bNe9C3e6BQhoR4jFjxRNeyIAANDYBIQDk5rHV2TUbCj/EwBuc6ij/loft
oIG7MkG8IVckee7hjFehLTS2vgYLXrpwioJRESiGTtmxmZsldk3OEIQzT1Pb8SjExyhK0OtSl+OK
7Zrelfl104TJpYGLhb9nG5Sajh80PYiQ4AgIL4UwXiuPzJJxFn+KmD7rD2fVh23mEoVFXlAJRNAx
+RV8yN0XmMm5Fz59HySC6axVdGBosV+BOy5pzE/RM2dIpZIBd6iIPD1XtAct7TmTxQIgSbmGcBek
LWbMksT993cDc6qm3iVQAuM5uN7vGATCyBtV5NUDQ8PsxZcKK5Coyfoc9zFZU9HbVxYpf7TooPAL
nNANBYWftVEwZtgj2lUFJ0PPAakx7mM3CuMTF5YcaRotsih81Y3Q5ECGMbTqYqhNaNVcic5xfUzt
CBh7p6nUL40N0r4JuRDU6aK4pgmTgbpRNpSbkOhGBxVa5K9PpgYRQp6MAj5Hsm8UpF3Rqkd06aHK
0NW8Q2sqX7nRGifZov7hiMBVMY0hQTrtWiqfKYMkD0rkGUll0aHaGMUzN5pJekGuWyqdBhF6r+8r
3kLPL0/XvKDpqs43jR66qTZq8JgkIF6Lr3lfzEcxx4CcrA2PXKajhVqP4zOTAy/yQ/6UjtnoKrqf
mEPevf9rXUT+AnU3IDRBUPLXR/9x9xSJRnmf17HXhBG6bfeSYnWFLWN8Rv7rvqS/dEOzfV6JmlkS
rk8NP5Kq2BOP6LncvmmxU/v2a/MWmjIQK7GDJsxdHpkaiPCTE4vIsKEndbUaPYmZL2Mai4CX8u/k
htnta/1EGqMwTjykpysrEwUyjBGJtX//AALO/I+Y6av/ONhCz+KEdVHiJSNDl/JOHq1A3I+YBrWW
61yIo4Bh/kfU3LkVCxrwjQ5R0rPojmC4ftXfMXNEtzgNA0+QAgudHiw3z+PzyhedNPPmKOH1oJFb
AzHB36TIjz0GEsfaMswTD3AzGwn3j8Grjsz5ZicMDGeWDnBJZ1VndU+R+9jj/VhzvhYeJ4Cl/1nA
7OoogxoCQ5gmXsmnGMSsGrFNoyF17u9zIZuCA/4hZuZXUDkDcj/PEgx0Uf1z01kFyUVbT0muO5y4
qS5iuVPTzYrUhbfpSurMGKp6VSqygc1pp6/yN+jj3Say5LfeRCZ4W5rSzrSHz8f7QhfeCsjEHE4B
qHzMR53J5KlIwWFQJx4XIaLsC/qJRyN1/WYaaNeGnNt0Ym/KabYGKF1IPU/hODA1ALQhp2rMriUq
OBSFoib24qYITqzucwFPMZUbk+acADCWUoz685R7e6F8NNSkj7NSOeRZVmcmWMuTl4Cy9ivijKr9
QrxXDUhFtw0HSg5DLwO0jxSgxS4FOS8tnqnaeKTKCB6RsKxyFcWIzvjNSfCVnT7KQBgZJGDbEeI+
+JT6kIZW07MyOrZV3Kdmlqp4EWSlTjvr/vEvXmVApSYW7GnG3hzoJmatohR5EXvIJNRca+kVESjo
EfxHzTC7g4KCtW5idmccdCb6e9HZen8BN7NaEL1JPxcwCyGAF0pZDNoTb2CbRuEBIW1ClSTRrqJE
ksyoINpvXXR6B/MGcpRGnKAiyp5rQN1T/ym5t+AFpxzXT+BDTZSQGMlzoR5Rbfkvlgmos4KiIxx9
8D9dW9cOja9DzsbYG/nv8IPfsAMXyCQUSydsrLZz1JK0OkGQZBa0MUvljfMfEiCxW9MoY7OHcx5t
fd9GmTISzTLatv22xFgczKfRMOHtsrLapZsso3wOjC/QmojMrlfbIEHOjb0Qe9mwKdR9U2CoGua2
d6gMALArfTddaNfI7bdMIG30NmBGq78LxR6LIyoKmMVWl16MwVQ7dLO9DuxpALwhscqCI91a0X3J
AiCGQiCPeH4K3a7XygVl2A3MiD1U9VuLNmpuFcngEwNHbqOcqpI4TrJNWXJrZEILIc2EFAROZWrI
Ad3NteS4zPwiUmWcksrTTdVLIEeThvFBSYp85XFe8gFQeNRQLwZrPZ7Oa1G5VlClHEMYdEmQQfXU
DDYzsheUeXZ8VKyVSxbfDzi1IhB9SAGBnOZaHAf/MmzA4+LxCdqcBMNhDakr068v6gBeRDt8jUZr
CNaerRvYHe7yT7Gz19HXg9BnRZN4hUrU4qwpx4bf6w4uKBft894d1gjEb1Fck8Tp7QBwTAUIfPYJ
e6WohCAYE29okYMAsoj41acIsHpFGvEVxRD9HMAbYjY3WG1lag6PlxSgfoNtxfGPMOx8eSXWWnCu
sSJUy1UN0BlUqK+Pni8ELmw4Dr5RYLS7bgBUQaiVZ5GrlCOoV4O9kBXU5LkkNBsgdlfCy6X0ACbC
guVGRboKiYlZYSLS/CBSRIzE5KqCqOxNG1DdkzectpMkN+1rN6aPpV7ZYb1myKeNzX0zCAVp1DSB
CZPOrzcuCwlQRC0kdwrpi8eKTy1jBEiA2VGbmCWfmZX62tYH9PITmjiKivGSUyyY22izHwUU8gIn
Nk5F+tCHL3ps8b6p/WsCCUzHgLpM2RpEX0gwXK+RG2qFCYmQerUfm5y0pVULToyjsYavWagPQRAi
bmNKT6oAiVwLKopG1fNISr34UD5zW4yJNSfKTpCvPv0uiViZ9w3+Uk7wSt5M67oxbWtMKEw9MHYG
jvxnatp4+h4fztFBJa85kUyvYv+P13vhxl/JnT00mKNQ6SMTU6/9jTggkvdp8JFqrpLloMwIXbnU
ia8cwdHF988Vt/exnNyKI7tH61Czz3I7W5u1tnD/rlY0WeIfIQI3yqqPsDP1UCSfugQw8Z1PoPU9
EYLvql8lC1mUB6gar2Dm1jR161reMMShVuWQN/Ron9xMjKBb8G0+9/jmQNabPDFzTB9nxG4L09x0
xPpK9n5FXu5rwC3v56TaP9Yxu35Ji5bjwIAG7EFDAnZ9CQVhUmEgJXofm3e3sg4pIK0Yb+I9d5+P
j2vp16VU8JX82TNepa1UCMV07gRwVj8wywOiloyBcTnzsX2w7zqh9Ug/7+97qdLxU+6ceSgcGrBM
hNh3Yw4KQZM9gmwz9u1gdDEa9L6w6VvOTNyVrPmzKndhrAfYo67tWyEirD77w0tPv1eBMUspoitR
s6c00SM5GyRsSzphZKCBTAw6g9t91SG0JaX8wH51gCge/bWM9rLl+keP5oUVhVI4FQFu9CBsMsyz
zkz+yL/w4y76BjJnjCwOtCuZXTyL6kq+ZsFHutryzIZBfbouHnG6vPSoCoDSMafvTXHVOV60WVMq
GySVAE7M2TTKTuVklQLTqXD7CfOoOImAZgcRIwg4DOvTptpO5JQf4iuvNCavOwZ7QH4yQZHQKNdw
dZPK3KrUP4uZmau0EeKgF/CdWX5sA7tHXMOZEeegDT4GbmefWNxaXmxZi/8RObNYU9ALchmcs6Qc
BObUQ0TkN+CKhVUqkQXXHl/0H0kzmySKY8mMFLrkpBbaGsF5ejJHf3P/Ui7V50BTiYrIxCkPKNns
CDs+zoUol1PvxckIOwVWdQx7UifE3E1mZ+Jz7TbPZgcM1MqzuwDCgdH9IXp2lAanURprk9G1nOYb
VTd0jabOSPR2m27S0TT/xMfss8vBeRxVpnV/48uP/g/ps+NVm66L0hobL39Xdo7Zqgoe1YspvfDW
zmjs0nnsyCMS7dYazeuykUCNHjhQZG/Qbn/96IUSF2DKI8KZGOTOyFVLmaWCX51hdkD4pOsvFXgV
6xiNUVtYqTIGgypbuTgLiAodISP4C4CCRYF9DofT5LgbUr5MvL4lTHcBtqmrI7WB3cL1NYfvJHIG
ZvGRO8pbw42O5akswPMrO6q+TQ/C95jYSKTVexZu0rVGtCVLBvYB5JVgSFFUmKlFx2grdhGfeIZQ
o0s0Q/6iGFKIZjmYPuo1gOJCHCuD1xf3TAYTGz+HtQzIMRWqoSDz2w+bMYlTAmzSI5rU3fsK93dC
w9xY4dRxpSELMNrZTZMGZKpatU49FT2Kn21OMu6cUGKg/PgivPsF4b+rvDerjuT5LtqWgQNg+Ria
9e++d/nc0piFl3lMrFjeURR/xF30Kh5AIyueQafnw9j/of9D2nf1to4EXf4iAszhtZtBWZZkOr0Q
DtfMOfPX76EXuyNRXBH4FnMHBu5gXOxUXV116pzYwB3jtafHnz57n15/+mRJnFYIq9qrcXXLOnio
aN5SOQUiYs8W6O5hgnWSk3TVHpfEou/5PhCXqeNmUKDaDF8xudX8sFccV4EPdGSq7DSOoMaj+43+
lFKRSuD4tCqClFb+41ul7QSkbwweGG76HZWk3PniupYWlnHu0XzzSZOgHTGs5zUdPqky9d4Amvaf
uZafrAQNtd/Zr7hCB2psQo7Vqil/frwOwjjcuy10NR2TLQStBEBpuQH33Vo+hZ9v4u/RPytbeR3v
fFpsQWBYGb+01OkmBsOqtD5w1D1SgeLvTV73F7zI3HNZhP/SRu1g9EH8ZSevXgssyKCqPo9TW/T6
MF8HSg1Gv8oR4rcG1HcvlT/2vQh+nxfU4f3kUg8x+9JXavyWClrkLtwnc34D5BESKNElwHf+Fu7q
a3qACCS8p1K7rjwozJdpQkMx/i4rVro0BduRx4sx7vnJWqCYjzqgiHwF2lknIbvWKUEtlUpqK4Ii
rlWfw/sA+QtdYTSJCrkak6iIlvIj9+T5gOuApH9UDAcuCl7o9u7gey7ksrpKbT7SZYkUkEaQ9SJd
CecCXZoW159FPd8X8lbgVkpGwgKxmbow0XOvFSjaAfYOSCIozqatwkLv9byU1anNrGRuzxekBT/M
LkfDfg+SZVrr7LoUjUQ1+NocMpJ9KwtPibmdByfKK8C8o5wF6P3tNIieyyuelKf211cIBob4I32u
aG76X4/XeAZ9qcKOBlEEZD6Uu8shS3hhYD2MFLA3goGWw3Pu5aTCbsqRihZzEsvoYJFo6CIZU7h0
GAzpJdRqmkv+0rTP3FSg5kL6HNRLisTdDVpWGlRYEqw9SJfTjb25MPoGYHWCIOXnZaHTcc7ngygE
IBlwG8kKbsfbKS4aD4whUp/iSYrABCHAtoiJnFDpkDsQoFESxNpkKSibeV2gpwp9OYhE0V85fV0g
A8ZwNcumdstmEJzLe4XwNSeuMskBf3qa9ERpBNcAYOi51VzHGppFJN4fGcrkYONwYbEReqgQvZ5c
dg2XBw5OPr7BcdhXlJOYn6QDeklPeAeFJK5IPY0ggAJPf9v6GdFSUIUdnFDSPCt3mjDUAeBIgNXq
IncA+1xdBztN8AHpZvuQf00yQXxVOmiMU9Yr25KIkFbAnaGk3M5tI1YjGt96L07GSy9FUjalGSuM
aAtNkqnG4+09d5cBQDHqO/EcoLVTjskIIiOFo2WZnXo0kA0uw/QOeopehSyhTP7Fv+NzmA0PgoOn
FrrzNUflr/YtN2WgaAGQDkDBBXbPx181Fx+jTQrfg5IGwkBx4llHRHoBXSDX1sTMUgxInYPa7CAr
VufRauOuW71VHPDWG4OwkAD+yzfdrj1EHtA0ieAczPQoN9xu+rx2RTXsEt/W3z56I1nvB71agw8J
bGeYCHIcdehHFXRPV0EF8U0IvUCX6kQ3Dmn13W6kyWpABPOOXBXUBU8Q27lcEnrJIDOQQKxrs9nQ
y9J74v7ew4EZZaNQjMG3T+89MDrHuaA5zjOXvyeti56jdeg9ed1C4HN/392aEW6nxnNSSUVpzHmu
Wclwo0MJJCzYS2k8bIV4SeVuJiF3a23ifdw0x8UTwprb6j3N1gpYcsrfbLff76HIQ9f/vlFU6zYd
JbvhN3ySFgCyMyfj1v4kyuOQEG7Z0b4uW5VP9ubXmINGdlJ8enplkQmUEVCh4YXWpF7w8/du/tb0
JMhT+VBVwtG04phi9suFx1CSF2zcB5K3Nib73HUzN4ZbcZ4Bqs9rdH8uERPO3JywgHZgVKfHcoE0
WUCm7RwIfKbMcwxRqn/IYzabA9qFfvYQq5P0pWLkfa5ktIbIeCyGoz9hMmdsLruNUNTMM/geSFet
wQpKeuag5F+V/NpKC4Hv7AqNnYq4psaO2kn04fCFODB9A2sS6BZKK1ZehD5dcoP3yS2NHRvkxw4V
/JySwvVDCwxawjBg3g+N2FJ3KtlAqwuAggVLcw4E8yJKysg1gIfW7cmW81ZVys5hnjtUljrQ25UC
Kct9jr75x559zoVcG5rMm1BC7tXPYAik53i7CaQRWSJ0YNpjv6NoMRm7ZG7iscqyFkun0JhR7iY8
t1D0YnCC8b7+5iiYGulG3i48lOeOFUJSAGIQLwGcOJnJQsiFaBAxwEgDwwCDdna82x/P4czeQwDI
jfUKaCCgHHe7WFlUVjXvx64dycVr4Re7HM0KxPNj47GdmROFdihglTEcPDn+iuRXrylVCdqgGdAf
nJTphne5oyOFb1rifwlgXc3jxgSf78KxmslKjS1Y/9mcLFgndp4nqGgV3ZsgnQx0l+AHFKf/rYm1
JrhsoQHnHCK8aS8L0e5fa8zk4r8xPXFXXIGKatXC9NsbS19k46WlPUjyJKKb5loz8Alfz6P/R76h
cEmyFXWZ1DqtLGQJy9U20/XfhczszO69+aJxI1wtgMIIWiBVuWv7vraSB8doJHaXd5weFxUty6Ue
9VlzcDLjqwpIyynoIeAy8OHErmuHSOLzhl9LVFZXYbUFkG7BDcxdriAa4YBbAXoJRe/J0HjIS1ed
iGbcepOrtHQxoQJJVNKtg2P1lOiSQ0uHVBEuWBeFOAjtOeAjFT/bvCDpO8p/j7f6DOADaMGr75nc
HkDhc3nO8K6t1wb3tg9EGpjCvvsF9YFLnYUYc4xepzvt2ti4EFfr2rmFFDalhk7kwcrPzY7ltp8S
EknSvs8WopgZfBoGxqOHSUIL9ijseWuL6So2zsPIG8ua+4FwnNH//GxfIuSmftqVsARtnYvabuxN
cuqB40kN68NeG6ybasspdrj1GhO96VDd8p0V8gP+AAB7pEeeoAvitvGPHPsWa2u+2rYGCwAbs1ES
Q5EYvUt2oaMsxD1/D8i72b+akcnboveiwQHZuGeDjDAnmomiB/hlCMLLH3dDD9wHH+gVqYx/z8ej
ed4xVnSgl5P+tt+uLuKXf4QIKl05xo+ij1KUq/z18VacPxr/fd+UGz8RlGyA7LZn8yCRBvL/tUTH
J7S3gXlUNoG0TjfQk0ImYs3r0amX9/kzmjC6z+rMJLRHr7T39PiDZhJON1tImtw3yI34fltiSSV1
XznvHAPBS20lOJneVpotpWZaklZA7okt9AK4w0wXdEX7V6h7tXFJ5Cy27M7csUCEIGGPNzo6KKcc
5Wwvd3nCxh7kQtUNuCCs4ZV/8in71oL1yXGgDcwunNi5q/Da4uRa6hNeiysv9WylWKFZvC/NSE/6
D6TmQV33P5luFCKEkeZcQTrz9sTWyPA2Uo/pzkVTiCkf6+KlOHgAO2pGe4hIoiveEa0NSmANBlgH
o4FqzwvfMIZhd2cEWq3A249Qn7+k/JWHqnu5iLW0xpJX1iCD04AVNoH72bo055HfTYI1CuwW7ygk
YksqLZUkZ5J7f+BtaI4hvsFVNPFaUiM3SZTAfm9JJP9NgcQiKYB4lIbmwr0/6yEx2cj1oAVtVDi7
ne9m8Fxsp96zYyY23fIlHIzY8YB6OfH+NpBF3PbUF8BA9Z5nxGV0VgFFysvChM/FdNcfMYmLh0xj
vS4ePLtWLuDt0NQVF+zUjqip3p9C79T3pc6lvi6iKrfm8cSX0ZX6+BtmirGgIx65aWRcF6Me0u1E
hNnARUOFb0Ap1IwjnavIu0CTQ3KwbTs2Q3DqeiOn+6JW4uzgx0wy2vEAJp82LXelpIKLQYbHo1Bc
Qh8CQ52V1RjGp0R/0q8ldd3ZOwpBzv+1N1lxH7T+eSfBXr3Ru13xnDyFRrVTVule1r3PYiUchg1j
HcB+kNEIhOf1lws28qUlnztj6CCCYAHeq2j0mpzzwi1qPo5K32aaS8Tq/kkpDC4lvLtRtEMc7twf
ZiMswcVno9xrq5Pbz/ekoCsaWPUEar597L3vUR4T3R/jPfiGl3my7qkCLlzZN56AQiU9lA3owT6o
aO4viH3pX7dLElxz3hVYa0kSEXSOsrm3G0/LwkqLAby0/czyquei3ib8uyJsvS5dgnnN5LRHmjtk
8qE6CRKsafNvCNmlIRJYpPdaw4ekfb/3CYg+6AEKLRLl/id3JxwLOI9HWCfYGyZDK+K8EELGt9Pa
NSTx21WIwBsZ8OyaZtbyE1Cdfmkw6W+V/8t3caB7ELOQRYoG80hbenyPxiZeHbMrIdeLLmy89Cfz
jDJYnvsuWlC1ypKjFceeWtDzSgsX2Oib76wIyMTAACeB/e52yB3kA4SoFwK7qTaMQCvQuhq996QO
P4/91fh7JnYAV0GfJCDT0MqdFtN5EfDfSmIiO6wzvQPbHxI+Yr3294Ww8nk0P4iB/tjizPyBwhri
FyC0BlSQnfoNDoIfYQekPU+P1aY3l1Rl5jbnjYGJBy7KoHeSGgbSw7BNdP4fqHEKgniPaLr2vEyh
OT+gkZcMahpItk+WKk8QAlQi7IloZShf0VCbDBuotzyetplyChLTYHGAbwcJEfq7bncEF8cFX+ZB
bL+UBgBila6QAITGzS4n3A5v6oGcG6DKnxLoDCSJUb1A6X1zWT3+itHIdLtcf8TkxekB4OQ2NT4C
ZC+GOHTQm/t6bGFmNkc6IWwMxKZjT87tMFu+Vri2RNsu1+HiHta+D8Lc/OQu7MKZgYz0dYhVQI4B
jYTxM65isyJxoqxPMZCiiV8UtlJNriiW+i3mIrAbK5PBNBonemI1IpS0Y9NshJ3jQ641fou4fZ++
CYMFKDApl2Kx++If2pmuxja5E+tCLLwh89B3QUMFIuO/5XAKwPjiPnMl3kPrxVb2GSeCCBfyyEh7
IA8xDT2K1Neg/ohOTIDua4hsBOG5794LCNryNcm809J7/G6PwCHCEDpYRhpG8OHfLl6j8FGeymli
+30ARaEITB+uhR4bn0Yhv7BR7hzxxNZkCUUw1XaQPk5srlT0oNHAJWXGZWP5TqfX7PfjzX+3K2EM
QfSYltTQtKFNXEmaKH2p+MAHNXBWbvPVFOXPYwv3RcHRxAh8QAs+cv3TUmXGRUHDcQ1wigBWeKgJ
NW9vnEMDyXSf+O2WWdqMd2EpEA44XoBYgFcZ8PTJWglZHvhhJGYof8NhrRudAR4caHCZKNZAWx3B
8OMR3j/9JxYnK4Y6vNyFjJDZaPbZfrnEtxrq03+B2ZChN+ipJj8rGn7ri+DzmdUbk3641MCKMvJi
3m7L1Hf8MHD93MbrRv/Qtg4Dvm/i8vpnZWmB/rNUb7g7dhgowBQqEssAw+GxcWvP9VNZdbo2t0Ur
RbEbxM2SR9HUnf3rFjLKd7HlxNLk5R7EGtKMCizV/k8k65eaJZd+idtjaTjj9F65ZClg+KQZjcRE
7GkirmSN2Kqjnx7vjyUz0ytMZkK+cDgQIBnQSnUDJKI1IwRn+rv07PvmY2P3wcg4c+i3Q5FBhcP6
u9WvBoU4UQpxPHJsf/lD/TDjD6081OvPxrpA16sx/gfmRqp5FhIhIshpJ4OTIc1YZcBd2sC9KmTr
f+apWYr6K0i6Lq4ug/59IU69z2thgLAEf8IjkIRjuV011hGz0nfbwkZ1rSdgncsikwWB51FB1gqN
suIzdN1SXXHAMH2pmHP0b1iKKO/zzpNvmOycxo8HPAGrwgbDQu3uoQGbxaTyKM0AFOgk/fEkz3m0
6xFP5jhTlMbJta6wC9NdRdtoaQ3n3Mj17594TLb0VCGVy8LO/TXONdH3ppoTtnzvQn0lPCnPxdIm
HUPum6huMn8TjymVYcinbl3YibaXZKt5Y3jsniA+5c5GKwGbJUupwMVtM4lRAiWTwkrAthHSPcfo
Qwz46StaJ2Mz+M54IjbHNK5JDLnMBMBAwjEhFd4BlZEWj8xdtITBA0yMHgwkbRBZT+7cqg2BQGTi
0ubcc9zpEfgNFJDRO7RqV0F7GoylGvs9Yh63IDsSRwCUjbP/l0u78gmI4XvQjjil3RVvIFHn7ehV
QkoyHmHqwUElyj7Zti0ZNqopIFH0ePfOxDNojoU/Ak+WiO7QyVlh2UYIIk0r7ax+C8AFosvNJc6I
Ki7YmbkyZBaEoFCiQ0Rzx/YDsF+scmlc2UFwHoQVWIOLPTYSuDi7herMH9nUZPv+8e4DYIjqjDq9
d5ETyWsGuXObNcB2Zn4BZ6SY7sa3n/cBFHPI54ZH9oWCb5YklntMKDXOl+Lf9i0nekjahYHPxR/4
HOSiWOAp4fEn53fIe01yWrkCpQP1YpMx49xIdv5W6X6xsquI1NagbcNqLQ0rHkKAyLczunhQf6O3
IlxwJvfpSOy164+ZHG138IOmLdQKlypYIrZfrdEA5koGExRdBBUPAu1NUGUbCkFPl75dSt3M+DJo
LWIPINBErys7CVG4MpMbJutru5AZqAdoAviFMnFxlOMlM90BQDriVTwiDRHg3V5CRRsLTs2MZoaC
cCuGB3/n2re0hpSxEYCheQXdEEUh7mCIrZUDTA36BrSMNJ9q++qBbknc1iDC9t4fn7V7dg/QNKC/
ix+1Psefk6sCj/mgVmK+AwEikc8OY/RWUxjCd6grqwh9bK4F+oY+o22+G3i9TQ1OOEYgRmRXSqK3
4RZg8NrqOT0rfxywMBlgwg5Swxl+Qn5YuMj/iMpv5/D2WydzGEdhGnIu29klmndxTiv9A1WDETkw
oH/TN56TbXaQ6CWiiCR+Hk/UPf/GZKIm2xRZRl9N86HDk/UjovveQM4SjNH615g8fd5r5OPVJ++f
ksVRmx5ePxfs3yOxYR/t4sjqoZCO59ckKcVoYpeoudQhTGsjEkJRLQb8MCzQO+uari5Bv9PBPwtm
xymdTvm11cnpiAWtUkVJ6+yqO/QS4rMIzEzaKkZT5+P5Fe7P4e34JlEaLw2i6JcYnxkT86h/9BS8
ZsaAVrEK8AuD7pCl/uKRwY4tjRYELOfoGd5SeGuylKe+70WZzPX4rVfXH6h9OjnnnA5M78lOeBXB
tz6szhFMefBHOa2w4dwfdMPrJ5QNdGORFfX+xr+djMmphEaoAMUifICb/3DgIoZMnrgLaxG8xe9h
kI3Az8hduvVnzxd6/uEIgT0HI+r4VVfDZnw35VmOwbAJ9216l6ePNfNdrQNTJtnnp6AADescnYNA
Igv8ugzwaY/3wD0qaJx38DkhHTlKFkz3uOT6Gj+obm/DfB+RPQRhn8ONS87/xB/rvI4uFnoFJcp/
iYef1S8t6FJR/r5za/wCQJPASDGS2Ex5MhjQhYpOHPf2y/btuPe3X4KZH44oVfnknG0tyzoYl55s
Np/l+mBvIsgfAfR7WtJHHZf37tRdfcVk+bmo4lOHjzAPPG2KVxC+kLT2F07c3IHDcoLlYVQBBi78
drUBPcgUUCz1tj8YTqkYEacZj9fzPsAaa+n/WZgc6aJ0UtkrcnCPxeDHgayYIODghpbLKboE7QK5
XxKck+5jx1uTk5PL9UGngR2yByHYy36PYkFKtv3p7W3/4dHjc75/xhWvgyf63JH1QNbO2iXPwnYd
U4sQw7BTjtjeBrcd0Z5Wl4BsjOSA5lj7N6E/+uPJmfOsgoAeD7Rkoj10miEUmbFAG+OwtaC0bqVT
MHxkouHH6sIyz9oBfyHeDoDLQt/8dpkDZxiCeDxTGXLhY+pTRXDFygBQVL+PRzS3a8fCOlpoAPQC
V9itpcwRsqbXwh790lpLJAkNgzLfkgYZ0P8vQ1NS+bLF3EXjIdXid4ffViyoY94em5idtf/GMiXs
RY6nzGox6G0lhA6ku4vxMODCVzdbqtUtTNoUYNzUkqvhNu3tWuzwwEpwDpN0QMuRt348ornjfrU6
dxS80C5kegWGnBZvKg11/nSJwX5uLNCkQ4gL1zl2FN1ugFrlxZSNit5uwFPKRQCPugfIjzwexx8Y
euocr61MAqFW6Vo+T2AFqSJIw+Nx8rY/ssbRfMpWDTl32/O5oe+N8f4p8uSTJTr6Mx5/wmwseP0J
E9cJ7ETjiAU2YKa/gTcKZMKgkzHN4xlXlQUyGeGUkN2nkeqXFXAUEV1wHXNLifS7hjYeXgW+YXKk
ex6dg3/7v+4AEk8TooYLFBPzK/mfhdGzX0UCEG2S3aDDAMsQmAVPl92XjFtC6P0/VvI/K1OHIcW8
Ukaw4germLzs0xGdcFyfQZHp2+f26VskIIwjEGPRD4j2xrlED8aCf1wY6h9vytVQlTbQWFbFR1Sj
f9T+SXbkmo/3y5wJFPHw9vvfbMqTc8E1XV4rbo9zge7tMpFMJ1fXubaEF595SaNYCEwPyL2R1kCj
0O2qRWEgCjXfDMC7VOCWSYGyRfO5vg73xNjxUJouNspnRldLzWUz2c0bw9Pq2kinI0sVDAuk8Cz5
0w+35Qf7lDfgt7FyCII/pV+Pp3QutECQyI7dmrjU/iLJq1VjuSKohLQc7Bggpj4xRIACgvqMd/JH
GCxkb8Zpmzoc2EEvP1pQWTySb6c16fMkL1t+sFXw/9XRpeYyPRMI+8YEJ03INnG+1LMz+9i7NjlZ
yaBK0jQuhQGPvW0PClfAhaB6/iHoz6Zrk7gGxSQRljBDf1v9bqCoDcnIUKCnYZoLaPkkhHC1OthD
aGqRmXcsAeemHguvPvgM2V1dQ85pCaU1U3/gEDL8Z3W8iq+W0q0hJ6/lzmA3YCaSSdIYABErIm3q
X45q8ZP/xIECIH5z+NXjPTS7rleGJ260iJqc5TMY5rUnf8PxJArf2fTdE6xiA8LJx8bmAtPrUU42
Uao4oD1MRmPuqWVcIv3LUivqTkvYEmEMqu8XcVSGHSVkpGm1I0RjrRsL0mDv9yXdmsgirZrn3GYM
C12M1DdZ3ebod28an6cYLqJeZdZvYNTb08IlNTtgsG2M+ns4qNPeWi53BL/VtMFGpl5QzWoleDSh
i5WV2UW8MjOd1zKtRa2HmQS8QMc+Jy0cQUI0qmovFb90RGafyOCJZEepe+RilPFqvtqsZc35QJZ5
rM2R9Zoxzq7xfPz6gHDpx/FrvT6vQa5iuswiLvn+xlcAZkPJDDk6lFHVyUsqr+ukrkE7a7MDbzNS
RiVhycvdC/NhAyLdjuI76oGjCtHt0FKoNOVFHbQ2IhrcxDLVvrgtbmKSHNf/ktX3KwTCgZ8blRMv
K9sh3upzA5q2k6K7r4/Pykz+5fZTJrMMhEGmRG7Y2i8CEY4g/yCciQccIESxBaT0ml1br+/okTuU
x8spX8Kp3uOYJjMx3udXi6wySpz0Icyr9lv/i95/euQISNBBl0nO8u77VTzK5P1wAHc28T5+Ua1/
PP751f5vJSYecQjFUg4rrETWv8bVMVcWauUzu/h2fieerwJ/mOKKGGCmF3pjvpkiHcbuq8olTwbU
wda7DV2tflRDW3C5M87+1vLkuKo12ypFGrUILEtQT7F4keqaq8eQh41A5KKA4j+yPO5YSE9Rso2z
xW7je/d4+wGTm3WoVHZoQ8ytQN7CwweKMZ7+LKzWayLqlsGam2xzgUdcijJnYrMbu3dhpjd0ITfa
3TYIzcDzFZnP/87Bq+GQDfWMFfO0QrPs4300k9y/NTp5KsWMEsR8CqMtlWqid/rH/qu5PIen53Sz
XluS8RoheZ0Q1nxHcEhqbizBg3lxKTKduZRuP2TyYOqlNkn9P9+SG+Nxbo2Pj+pZI9D5xctJps+B
fraSLYl3u3coeR7gwwnQB3g7WT8LW3DpdP9t0avTzWt1nqYJNj+zenkD30WO2Eqm5trRq62nn/8p
xs5Q0OUP3TN7c9L008LpXvyA8fhffUDdNX0ce1gVfl/pYCJDdIf7A5Pgk3VHrGz1BHmAV8PYYAai
/cmzFl7Q9zfz7WJM3Fvfq1LcMLDvob3QabdqZnOgNnESGuQL78h7zrlbV/rXO3411kDV6k4bXWlu
xCjp7UXjuDb49ZPBbQ6Ux0WiL236xemdODfw1Wc11FJaG6gEyeT0tXdxSTPGBXhXngF32u1iHY57
g47+1x9od8rnpb7+mTTy7RRP3JwSOozv8+NpB6nBdgQqAK3AboodFjrcwtduRzWNp9fXWldBIWEI
PRn1bKGLfswIIOpY+tVqYdn/GLRuI8Pbj5q4vjCJc7doxo/at8YRuUbc7Uh/nq1vAsfnP8Hnu9jt
S2Sgf8+GB3b/9sjVHhg0j4nD0S74E/cx0avd3lTQa+vo53N33hHmhK0AlB3epQtHbWGn/znlK8sO
mHWckIVlAUztyFeZfZZu/QqCPuFgpg1vPPa3M7CJmxmewt2Koky9OIO9Qn/LP/fCDvEgsVoTJbon
DPHimvrCos682W5NTqM2UJAyYQSTme7sHUsy/Y2zEo/Otl/ym/dZjFtLE7cVxf/nBht7tfb7Zgci
4+Mx0WPqEmdnPSHllsjkIBgXbKPtkhbQ0lJOnFaldWWqjSdKjq2qtBx03McFjYY1Ey7dVjNlqNuR
TuKvUHWyrNBgq7f0wCdvuKJyYqL8hIGuz08K/VYv7yn8mG7/nkBvsF3YtsLoHu5ODBixBcgOyRIo
x25vCLWPyiBIECWJ++1bjdRmTs1zuD+rz35LLQ8ZndPaM6utcEbVAsKXoAymyWm8rFbqMGL2FoGc
M5ARzMnVJ01WP3d9tagCfFJ/EqEDRvdw5WStDMCPOuY3OSBFd6F4CyxMxeyyX5mdLDtaA+M8FrAU
oKfSZZqp77GfUSe3IOX2+PD+oageTfpk1VPI9kWNhntDIv2pgawLyiQI/nn6laALFEuPf7ntc4Fd
sMapPhx4HcVfaOegTsSbxcvuVQCMlwVZUEP+FRU58+vX2nwPDtLGAEmQfkKbAL9ndnK/NEnj3D/6
8smNx0ce34li3EI4lj/UIWsznLBUn59/k2ErjoB2qNBMKyK5k+S+po5hEzJSyhixIBvl4PQrxnAA
Ig1dHQZ6WFYJimdb92uVL7aP3e8FCPmxmqxAQBB9VtP60pDzZQNRR5RK2EgPqmpdO0xBWSc+QIOJ
JKwS6Y+3BDfGx7cTe2NxWmjKk4ZrAy/pbZ3hSfgvCGgADfMTo2MzLpi69663piaheg+eqhCCoD1C
ddaSjtutSrd7cGEhZvH0fOFUjVv5blyoy8LDjPmvKcKOa9KqaDqMC/Tjfk7Q76ovnKYZ9CTGA+c1
wkQ10BhOct5+iW6/fkAhFvQaY9P9x4e7Ai3BQF77o1qTAz0NS2pQMz4KyPlRqw3crpDZndafNNTs
uqByB8xhbbQAjH0dz8NK1ksTON90TagdGC35DehSvDdzCwNNL6IxAjRBaFuY9jE7IV4UTC31dlBv
+tbIFBnURIeyAqQLvK9K9Q3CBpJkS0nF+3vi1uwkzGx43uP9HGaROTXw2xkEmbsA6kPrx7vznktB
ujU0CR2DvFAaD93q9guSbIl+RD4k3D6DJw89f9q2pF+ldfSNknLINkbglT6udwa/3fi6Dbphy05N
edVYm01jHXLzUlH82aTmhSUs6dF7uwRkmdveoDhCumzsMgb5yO31KVfQH8okb4B68SXZ5rmt+WbY
egtbfOahgUm5MjO65avokhPLXCtabDd+U59yiBxZ3xGxDOMwFqp+L5FBV5W5uqw+Qz2yHi/InCtE
PhCuWIQUGPb7rWk+z+IsFpLBdh2XVtrREYBHC7aMEKMdUl0wNvNwgGoDDzVwiICBJFGavN41J0AV
MkVdINkx2wwkedgCDB4PZ4V+oUb3qmIVHcLskT0prCUs1Li1pr7q2vhkMXmnLIo6QoLXjVbySyYj
2FGQ5eV/S7itIkcAUi0ST8z5/Wubk5WFOLPWuDEGzO06tPBmK0WhPgP+40IgPaqhr7lyerygcx4E
DUjQohlJzfAUmQQ6XJtEjRBxja28wuWD0jg1c1EXtX1jO/Ead/pjezOzemNuEuzURczkbsc2trgJ
dPTEgXOTiylTPrme5VQLrBozu/XG2Pjfrw6KGA1SFZUYm0gVxuwTPS/e8mPlLtTpZucQkcGI5EXJ
Fo3Jt3a0ppIDNa1au2Oh0ilL4V5tIc3gOb1k1HnBrNsg5ogIBuu49jRLEntm6Rofd8Zkt+KgQDEB
/GojonZyjQOhKkOJSWtsv4OYnSVlI5Mls4lf+XP6lX8JLYm/Hq+kPBM53JicjDr2ZS5rHJgUWSsr
3usvhvsSfZr5WzYhXK77IfG5tde9s1jmTpeyfZ6cMvDYJlan7SPnJe6PFeCUEjhv/4VaBb7XjdrR
rt+nzlnE/w3tRuibsVg86dR/gLpA7kxv0GMIFeXUV60oseqMtJdhI6AqWf0EYM3dJCzNq1cv+pal
76Q9yzUV2rVUQq3egbSN0Slrf5MHDThOKgpiV7nfPZ6We1ZCCVQDPJwVmprQ2ydN/EbT1aiRFCiZ
iNl2uJQcZcxaPIb92FKVepu6A5GzIajgZn9K0IL9CiHOx18wcznffMDEiSDx0EdC4iPt0epiT+Lf
3vtFiTpurFpe2Pkz/QUYrIhOfDSHIOj62yNXJ0xgs4qvcBnZfG5KJNs1erYTdDM4NmZhJla03qoe
9cxhG9uOOUDGdi9Qx4zxhL0oHx0tIOhsHZiFe2MuBrz5qomTibKOabgeXwV6yzfJIXvAZkf4LGO8
MSDqK/1t7Vk0sxd86Yy7AacO9PxAVw4d578szdVkxHImg0446uxkkLFFWZrUCI6QUs7Rthe8PV7l
mQMvQFwekFkVve+QMbj1OSjAqlHa5p2tVIz/0uB1SkS5cxZ280z5QBU4KFKDsxbgb4A7bs1IWurx
jgqYvhKlo1amGTm61nk6qJqyhhSKPaC8iio9VMTaWPehBt63NGoVKvYXudiUJbjrCmaVeQYnmI9n
YO6koa9OAxgJZw0dLhMHFKgu14eD0tkBuqA6s4h3opSRU+7948GFgWIlGIXxli51h6F5brnswkGb
eZpCDvHqA6ZHPQ58OGRAx+MXMHyZH63xprtfITn9rlBZWYHXFUpy/HvDkrjf4m+WcnAzJx0sACNg
GlgsMDlN7jc+b6DPXuA5VQC7jmyR0+r7cGUeB8Ie5WO785/KdbBZPZ72GRAaRn1ldbIlqnYAnxMP
4NK2MiMgJkh4yIlgHs3nc2z9q8iuNXffCgWstV1vur1NFz5g7nV88wGTRwHmAuGpOL6OcQ9wJih9
Gr375F1AtC4L9+rcDKPwDa10wN4g1je5VvuUZWS3ZxGBov9MQqGie0mG5yFe9dpaUZcO28yNCkl2
KLbg9YD+qOnzWEaokJQdN9heTIW3+jMEjALJt6f/Rdp37UaOREt+EQF685p05aWSRLkXQlK36L1L
5tdvUIu9XUVxi9jZaWDQaAE6TH9MnAiiWl8vL6feRnssqBP/PtYJRro2rWvWp59fXF9ayFX6oMF6
Wx3BwYl7U0LjDzEgYTVKIJu3OxC7JBstNMWnsDqF9u19tVCiBTMTYNuQrNEmgcbZu5UmiZqU7Qho
leZUx1AgevANIMA+RCSb+odAuWP9JmjJyK9YXljkK8PzgdeDBr4mingq3ojCLlCJqB80uSeFaIbF
SvS2ECOikwZaIwClKtCBnL1NRlV2nF4jrGilQ/8pG981fTLWpMYX4OiIjKa0gK5BERfid9drWSFC
FFoDr4NEnkdzsJXX+I/6TQ+CA7Z7U3Eq8s6c3uJNdtDd4UNwjk8uoA3MLD/wSleH3j68oc1hZ7uH
g/0xbgVbhmzT9oWZh7fd7vu8cpMtrYCsgYwfcs9gDpprmml5zw9xIY5eWp5BV2lUlpGg06aF4Ayc
5tv7bKEsBCmRC2OzfVajqZXXIhjbH+/Uj9QC3bpHtId28+W6NrqiQSDJgXNdfBlWL+yF6OfK9Gyn
9YbUAYIpjJ7oVnCLIvLp7P88HycVwPTZcHcf3FZZucGWbssrm7MNNzRl7rcKbGaketbIa7w9Cqfy
OV65PpaCdRkIbMi+gzIJQKWZnVRuG471mNYCCbDcKkwVMQcopfktAtgG/pfvtLb+mlnVHbfV7v8o
T6C9eFqT81kohWF1Lz5j9ib2fuyP4YDPAGG8AB7fU4vJFXfs1ZbvOK//RK8lRfMeOF+3jwL6CZWV
7TXtnlkgBgg6/qhosQDdwGyJZb8pMAs4eWPxt4lPjf5we/v+gGl/G0BwIaI7+zcClcUMxVTaUA9w
jvd+K1nsID/rO2D3VcAJUgvlAre2k21VW5rrPaI0Yljfk0gAyNW4+x4NjC3Ug0akTtZO8fLQ/33Z
7F1GCFzxGW2pF2l8s08CRT8pevp4e/zT/N0Y/g+2++KVagejlYSyhhFffBPFoHuucniX6FrKj7ct
LQ4H7W6Auk+S0PPcajCicaGrMNFhHD5WOnrtpbUHf83EdC9eDEZSGqWP/Y56z91oZhCAwJLelc4P
JuiQbdF+qErm2+4RNerbY1s8rcrF4OZrJVKOCT+WX8Xd0ZHQZ1a4D5ELx92qLPtNxP7YfBvbFFWV
tcza4hL+sz1Pl6u5pPdV11OvV5XNAO1K45NXmX17hEvv7MUAtZnnxrccBT8RNmNQ/G19S6MvQuTE
YWb9BzNoOUESHjvll5IcbUDg00uUemUZmHr7GUhOXz42CL1v21kKduAv/DM02yoZS8CjIo7U04XG
znJ0ayt+TbCDCpKjcTsEcDiJkEyLxW8p1swSzHt9j/KUr8hOpdFtIMrPBs1WdvBk9ddpvPiq2TaS
FIDhDR5LyVDEfBIbPXHCtAZQsgX+JAyr5Dz28mfN6dIKlHAh1sZ0oOqBHkL0bSrTybo4ORmkQXyF
Q1d0U7bnQYzsqjqP7FnJxT00vFd8tgVYPKo7aDUQEQGjPXSeiKY5h6i/Ql7WbwCWiSy1JrkBxDhp
IKLH/sgtWvt26UsLJhfQddBvNTOZBObDlXzm4ls+EWNM9TO8sfOToyi9AeEaoICr7yx49QXZSiW7
6I+x9KHJTkwhogNVHWa8rmy+yV2cL/NEYjYV1XQZ9bvr2Q5Dsef9PuAB9uDNAmniI3cqSXbvv4Qr
OZSlXCpoLJE3g4otioRzioh8pH2QixnzLOFFAKnJp9uh2J2T5qVbuQMXnDG8oBDiQZFQgZ88c1ik
RGW1n6OWEW/bzqRWAwQcHUn6sBbZgDj69/wBPY2OVwUsDDIS7dfz1yWN3CYlnH4DiiVHgzJftZsW
yWAH9MaCTtKqFUOzYr5MnVTUuM+Kyv7rWNCec3k9pyoJpsCQJCGOhFlIoQIa2V7lir9UCtvkqcsh
bIgeCV0OCB8A/G4WMjTmHzQ1aAA6qivkIaK0KNOD3mqRaqulbBR2kSF7+ydJE593oCbH6Uiw6kVk
6rLCj1Yt93x+R8NMmSTH0LFsTy2luZN3QLISUWpBumBAFEIiQTKOkUWHIFa3AxuMs5T1qXRXaAVN
9/JYiMGxDqOas9SQ8yWSCWLJu6xAHWUPYgUxvsvyVqlftULri/s+jmpjS1ugJd26SaUST7saASPK
hlR2DJpKAmTJx7HeiZnqTzUE0VePosBXaE4ZfElw8rQJnnAHhvQxG6O0OYaKEmpmPTFCk1qpQDhb
1FGMKM+QQXpuqHLU3ifZUMYOA2Ksc7PC0GtLZuWI1owxg/pd5HMJmHjElO9sxRelcCPUOo1A61Tx
iVfIaZ9/KUoGJDsJGbJkn5lYitAyS/yCC0+oD8jlWc0GQ95oFMT8Z63qQvSUjbXEEbEVq8JOGy0d
MfU1jZipD1mRvedgrFLtCAmD5qvVxaD+kpsuC8BexRou33SFbAy7gOOU+BmMNmFsh+iCTZ+KJBaT
itQNOumgaJDF6qnvNSXyIL8QoI0NNSA00RsJLVHvqXsDSfkg6LRJllvNhYegGDpmpfh71ZJK6fD/
0sihGm5Aw9ceyqAP9k2NxMh3GghROuyaPlXCE9d1qvKGX1MCHpFpQ//eSm3bQr4uN55Slo4joRAz
FO2qy9LC8isQMtsiZhpfZMQaPbU1F4Z2N8ai6gZFGsWHTjRC6ISJsp8oByRouGjv1z6fH7kUCTEX
F4iOX4oO873E5I4jWd8X1B6jIg9svvCbKjObulASU6/QDwz6qyYf66cA6oZSDOUUY8gfy7LU2CHX
KgiOpCJNOVPm0B61kfJElGxVwyQJpESyYrDwLW2wbaGvmoOtO88Fu+NqKdtXBZ9j8sKhVaCWCq9G
QOtbm+iUoFnS4EjfDFm1zbJBqO7BQJBqgPeO1Thu/Ihr+EdFp4DMMEOt9fdg0LT4kxV1qbjByKkN
Ch9q1Nu9nxqjKYpRHzqCGiQSlkqi8ompYEnC2eiqnRCOKkgrSrHj3bSp0xyMLZVgfHF5BkEEPugC
xWLQe/trIMUTOlCxDMK7sC5D7iTUuZDYaRZUrc3pES0cIRL5siY9z6XMCtCMon8Pec7ZoGthLxTU
PgFUjwb69/Yjs9CVCTXeiWYEbbwi7pNZNjWtoqygLTqVkOjpiO/b+g5Iv/QxPfQb9spVbvOsb1VL
2Ge6qR4baGi4lFoaikuBqze7Fh3mpf0cOgjp4vPaY7Hg6ACwArIeiMZpuqBMP7/wN4KCAuYT9bzn
V2ptDn2F7LKQgJ8CU0hE6kMHk4H6L6JcteLILlUzIBAJvlcFXJGgFRevTRusSvJBGHjEIUQ8M/2B
NugvHj+1XZ24huBEskm/qTuUJlLx7Sl6CqMVv2Pp+ZqE8pC0AsP0Lw4hWazqJEFQ56VKOlisz0Yi
VmjLLf1+rVtcWAiJIBGDigY8AEVES9D1aHkFVyMgl/xPeIs0FWCI781rSXale3u/LaAtJyHXf5am
UV8sadOBBVTiMx6JkR40NqC6INPfOptawUZ1IcBoopZIUM6KerID0ExxwYXRPY3W9+0vWVzhyy+Z
eSJRquVqq+BLkMOfPuKIJi/3Hl1PjXXYxeheW0m3LSVJroY+S5KULQ57Lv1vgxNbstX3BHmwaXy9
HZimCf3DlbzIbxkErOjlIGcnKG4CUQo6LCzgZZ+fxsndBZYJsszVJNt0T8yc1StDs5gkGrSuo7iW
0fHiWGxfOvLWzKz+aK25qktbFXU+Q8S5BM/FvONRibNS74Fd9QoSROZ7WNv1C3tIUKf2ydSh1Vl/
4pVLcukaUgUANWSUWFDmmC1cGvuFWDeU9xyFM4UHjpm7s7imarZmZLZSKpx9pUphJN1CAPFg4FSY
KOkb1sq2X4jhQLjzbzCzhUo1rqGigDsVQiTFS/oGiePn2DiHd0AGgo5iD0EOvKxpbLe6HWpEXjsF
SxtF1fDaIB1voG47uwCGwsADPg6Ch2aY1icJpDVBOZY6+uvJM5O1doSl3aIjOQoyUAQAypykXK0q
XR98efS4QtgWzV7IeOf2hC5lttGG/8/EbECVpmYK46TRY49+Apawj3cH/YPbeg963wcIuRDjCCG3
nJxQnDzDCfyzYn96ieYn79L+7B4rEk6HqBuGqHtKjb4b6/0psgtXtyI3GXZTwxculw2Hu8W3lT9r
rW5rEzw7G7xAhyzVgRUsU3rS1WLTcYjWbw9xGsGtEc6ORlPiWA61hgR+4IBPFnJSW72snMavnv6D
IZSIVFAUool5LlCr1KEiMykGEiycyttG+10wR5a3t61ISyuGwB6ZaiA4pnb46zcwSiOaFboPfKVE
8A4Ir6P5Wr9ar8BZgrEoMwV0Lg1vkWnbJYHA7Lh/9Jp7c+3KnvblfFYvv2K2clWiZXEdcyC9Kc+h
cuTU/bBG3bO0cJcmZguXRgLw/OAQB1ipIIk2AhU0kroDt6C0liyaMou/RoOqG1DIILwGGOR6TttI
Egvo+055BeU12wh7YPLjz2wLKtEUYM3PlSVcyM1AZeR/zP3KCVWDHkLLFSQfCKWA3QY4g1ro89wW
JrK5B3CY2N6bf/fyBYcNijeP546syjmtfcMs2TpkUZDJLEQFdTxWGoiLyjOvWwFqEgN6O5XmI+ps
LllVK196QBD+8sgSQRAB8JTrmZZZnyBvVzAvanHPxMa+jz2cSC3ygGokhnKk+XuvP1XJJxD8pAqj
b0pLy/D/RhmUIYzv2yuxmLr64cqVwPkMiOzsMNUZywFNn8CxgcO1BDLXggsAik4ExdIr97a1hQ0N
HC7eLaDMMPo5rVJuCD4HpQbey1U9cyROf1b0yMn5LrZifsyc29YW7lYkySB8C38ZXvFcok2qp5R9
D9qTMVYqK2+jwAbS/u22kSXfH0lNAI4AoQe540970oVHLrWdHvMhCE9SDpRUKOB15UnoMH0t4DzK
k8LQut0SlGpaOw1AwmfUVqHrlrrKaLOUbUcJE44dHmqI7867CACUDZJEQMI3O6nPwYQy6XZavS+c
mG3BQIA+YW4wjUNSk3ENBLxUmpmodHB7oIKvosR3vau1NE3VuOp4rw8+qPhYpC9RK+MFIDL7yCLo
pQ33YZPswkR+bKN+G3O+W03MzK8doG1Za+rRpkJ/TPtRhYWlBN8KAx5orb924eGAAwpMmCQgdYqG
juuPZExNxUQGZkI+Hl8BzXzfw+OgX9RBJJzCCy7AD3oC+Anq5ejtfF7ZKAv3zaX1eT51DCDfh2wO
82iz6x4GjWTaC885VDpHDVps6zXVyQWiIUi7YEkU5KaRn/iVlS70vu8FFQUASkYtNmlg2H7k22Ny
4pHjkcMjUIE7/ikTbRFY+JXhLryPYOAAVgSxxkTmNLtYYpWPurDlJn6lxn6ljlWMbsrZoG0GTqFH
I6B92+BSQ8uVwdmDzMacUV0JeI9WQHUCXdsOZtHjKkss+tkljOipWQPZWPZfQeCW5YkT7jjJUhE5
q+4gu3VkI7EnU8MM1moxC3e+is4epKDB1D2pfl9vPEibcC2XgXoP6fB3HTQCH02yUtRaNAEMAXxp
IJEgG3Ztom792Kh7HMCMcAZhG8Ojz6m3MsULQRbyhv+MzNYUiqldqyJdh66/2hLBcBrtMhdPtmpa
DnPKQ75VDs6gmtDIwIZqXVwB1WO44/f5MXLWslvL+xta4Oiwg1YB2MKuh4yKei8GWsl7gSZ/xV1k
i822HhKbS78hjKsOTsz97SIH+kMkX0WoLMRhKu47ESzQKK39gkxoRU5jiVW8N1CO0O41InzHm7xK
khRwaUaQdCJhLjhFyAhXPqfx/e21WCrvqTLoSNG9hSIqnrnr0Xcpy/Q8xFr48WOnvpZI1rvdsx6Y
YQiRBvlRQllIbnjIcrpNCCEHq+3uJHAp3f6M6cqc+Y1AciIYhU4Kjw6i6cq9eP3g6JRqlKq8J6pE
4u+r59qwom0TWjJkT8cV5Pa0h38bQyZTkicyvzmPmaY3TB6QwfcEHTB9nCNJRoJ8JcKe9vAtI7NH
YqwqkcY9jBiNS9VnMM4LeNf719vztuR3YeL+ZyzzBzPpq0aUOQ77Z9RMzXhr++cs3ofhWVeOKbV7
+GDC9rbNxembfDwJ6qEo/c9GVlBNQHI8FDyI7RmnPlj59T9iJL9m7t/vnw+pTSr0EfCF6ElBoI6k
4eXozPNaKToBr6Y5iQKWjySPc/YhDHX2yEFKQSaozeSVFSNDgOqDgfw9kQNIezvDWKZ2rPgg+hwM
ZHbsvEuMAwWPHV6wWIBv7LcdYmUGpVaF8HoFrezSB9uknQ1c8odmafceohY/EFozvAhIVrKA6DTT
P9pxZIB7BWMSk6gZhNwVlH5ozRLhK7j0OaRYzLzMlDu+h29iZ1IqPxdCrsvWCNJYkGorUVu45chC
J1YZqHp9peJe66Gm1Lm9ZMvb5GJOZ3dc0xeZgZIr0j1tg8SWtgGnE/KdzBxDiB/cNraUikH6+n82
yE/gfXGY+UEaK66PBa8+CJbTQEwi3TIn2uh/HdFs79gDhJdP40EHLVq4755idEasfMGSj3T5BdOt
e/EFHS+jt7eatih/r3NQ2EUp6k6RDlVql+we1TdabvRct9La4atXWTWsXs0t2T+PoZO04FTQ7410
rZt76dW7/Kgpzrj4qLBQUOxUcSOkjY2Lh2dm6r+IqwijpRf80szsBR+bFsXbEmbAVR5LBy20e8OV
kMPMmpWTuuitA7YqTy03oIObx2EGm5SEBSy0QhSIaaFesEc7BrQJMlyoMaC0/EHehETcpLv4PHxC
8LWaahmr6fWFrAM23L/vmM1sUoZ5gZZ0wct6q71voVi51w85IzZqyi+3t9ZSKn9CN6J0MhFT/tJb
5MOUdmORCx4PGVcX/ZFCj2qYZZyD153/1dyVkLJ43KwYXYo4Lo3O1tRnVTaOaiF44RZeWUNydZri
GmAUS7/rvbp00jXxjMX3S4I6hzYBqX9htcUg9KEcXArIp4q7Ire6xhbDlVd/8URc2Jj5HkFQNlkp
wAakTPmzmtt87hUIa8m41pm2+GZBzgevFeI1NCpdnz2sWa406AL19NT1009F3fPFilcxPXu/ni1d
mgRg4Tz/wgC3BRskinDRKwq7gmwBep+CQ6kS/l6h22iNwXPN2mzqxjDoUqmAtdp3KXDtd/6UYEvQ
5l2u5PQW75OLcU2LeHFt8axNArGHJT21WrjA4X0V233/iY7D27t8aTcAxqfBHZ6AQnPMqViPQdjC
bfKi7yQAF2IbAdH3VvAgAVf/y3t4aWs2qAI51yHvatFjdzycCSMinPAloXXLKMzirt6Va/m6pQ14
aXBaz4tZVLtI0UYDBhP0VsT5RlJe07+3529pS1yYmCdDdQaKCcmHiQ7MrTY7vPf7/FkXrHAl/7EY
MF0amjkT5QAyNSWAIaUCFVCgmyF79kE6X38wrBn4x6n82D1WYUdopG5vD3LRk7k0PosUdFoEfVrk
ohcaUOOysHiQEhdQXzkDm7KmKLo61Jkj4YMBqelFDLWpnbQ1i3QblPdcsysPUfHAeGqmrRN1m2ZV
InZ5v0zMFiDVgE7E9POL/SI3cpWJaSN6GbQbp+yOpYPzU97U5R19Sh0lB0wssPXSAgpJddgq5HYp
6alJoBOBdvqPANC1fbEpOB9nFIm41qzbxxyEERY1FVsqdkLs8uqhkbdUtox7I1oJnJbqMqCb+Wd6
dlQ4cazbFgGrp3w5yUZx2BbHsz5AFwn8jQ7k63OzMhMQEm21s7wBF1C6E/ciT0T84VzOlQ/MBG6y
dW/vvKUH8d9nAYd6PSOxAkENlD2gewDxPST20Vxw28DS+UUHCXDUwJpOgJNrAwFXldQfasEbkFl1
y9AaSoJG9uAJSdcVB3mp3wytZmgWnLIwaJOa3X9jAXKAQKbwRS3h07fAqrpDbfI8iRn9vw8Kjwfq
vmDNULU58SMd6zQJBkHwgGkakn7jG4VFxcYe+sSq64oAfgjakBWji8l0tMIoEmquvPBL56P0Nb4f
Sx3BNzjuGVCIo93cK88+YLt28rgv9mu+/RI6WUV5ALL3qKejljjtnovz2ktSz0bgBCfy8PpwHNxU
I5VjBpb8cHtCFx1QFJpBFoxYlkfu/9pSResE4HJfgMrx+8D95bTtEPxRm21ul24dm2Jo8bxd12b0
Fg/7Slh5pJc26aX12Tg5uRkNv5isq/uucOWPKnhJ9G0d3CnICq92GS9cQ+iMQ1oIXd7I/s5J7mnU
4EdjJIIVLmGmCE00g1TsVcptNHAAgY48kV0f82STfTWV/SinNnhuAQTfKFvIR9LgOw8mAuy322uw
8FWTaDEaY1AMAfJ39gA2DDRPxdTKZiCKZ1UE4va1gv7SCb2yMXvnujHrVTGHDa6RnYHLHJmTD2rj
Dd2G1sc4OFLOCmvdLIvBKao7of7//oLZ2we1D7FjCRAVxYiCV+/WDJF6I9sU3pnA7Vs/2PcVUPd+
S5qBOrKRbatmBX23ONOgWACrgCYjFpltN/DwNLSj/OiNUv9Ofc3k4nhlMReImSFBfWFj5krrWlFq
FcNMj+7oxodwG24b+x0Cd/jjtoQ+ILm0/WGf3j12ZC0DvFRvgHmUMQGL+TlZ1+cZwGBIlVNAN6CX
9BmgYY8zwba4SUwXkBFvImoCjcAmdM9ryl8LD9ql4Xmdb2yBAFINIFY6CM6rJ637GPLXVF0pKKxZ
mZ0VvWDF0NfYRW0WZaZRdfdNpm9YjJQb33HO7YP5f5lMwNYFA1gjCLZdT2YZ/p/J7MzWOh7vcqdx
I5uRB4LZBHt5twUX1vnPGnvl0jZF4Ae8G7rvJ0Xna7Mx5ZURTF1ArKi7JHgQoat8e2A/F90sukRM
9D8W5s69ING4RlYLRVkyjKZ+hBwveiDvnrA5Iaf8bByNIzVb8pWZFPsW/PGWaNMt6NtRVvn7Qrhd
6yqmYCK7bnISGdby90vECFffN1tmLm2VII/wfYBxIr+IrF/qxE7hFkf/3p+kvuwTiOASp3YzJ7WR
vkVvHefkJpyO2zO19BJffclsC2T6YABQw9BEE2xkE6Qc72jIPbLTGP+XzXa5JrMLUtVqAb3mqANn
GHIzTTqGrG9DqyeAe4HdG3za8BKHPchgVjycH2fw1n6YduSFv5HgNskM9cf2+xODbfArkXCbEbgd
BItOyf1X55R2T9rN38MLWLsIOilzMz0GVrNfxZ8tPlco4AjCVLgH+eDse2S5kSQ/ZFOndY02jE1x
1q2hPsnSYyYIFsAZnU4ScFhuV1Z7IdMLjbV/dmfeECRwOr1NYVd0IaD42vz1DYIW3431/2lnuuYu
5ruPBmkIEthJSOvwO0thYDYcyJ8VM0u3pQbOAhAaaqjjzxnJeuh3iJU68DCjfN1BPM+FWB4fW+wZ
bWAQffZPK9HW4nG5tDgbGEPHlCQMsFiV97mCthfZHFKkE9GM3x/Co6Gc/DU82lIMr8OjQ6ODiH51
lB2vJ5PjZbWSKUC2x95C6u89gjzh1lBJh34Ve2VGlzbIpa1ZpBMhL6yLyYiwrSPH10FHc77Gjpa9
qhi+QPyPaAMjEnWcAgHeyvWo9HD0jWoQgN7ndbNzK+1g4BQKu2zrkodJLtdpHPM7P+qg9HDPe+np
WT49G1bR4CpcW9XpuM2vBwjRgEYFnGwABc2D1YaxXJAx6mP8Gpw1U9iZrTvJ937j8K9sWmkhQ4iB
/zM2u/sHLfWHoJ6Wc8+cz3fnvXMHV9852LoPD4bZk3R///TXfrE/KvOldqmXmpvUNqzgcT3eXIL3
6/gWflK31hVljpEYqJ6kBodaQNvL+X5MMqs2Uh1rztB2iJ6NnSJ2oWUwWtzxXDBRvIzaPsnV4jlS
c36roDTnxjzTTn0RTe1m5eCixUq7a/AfibrAWLnBFl0WXQdxD3psFfgtsxuMY1FYMs6f8gqW72o8
kSEqzFvxxsLbaGzPxec3Z0GnYtsR3VxDuywtnW4A9oAKDtAecxg/6AP0cCiQgW+YzYRPSXgaOSck
pTKuPFhrhqYNe3F/6nEmhT6S/V6vee9yV5pRfy4xoeUapfSiO385pNl8xqpUYEhIo2g5gVIg/JEO
pV+7fgt1oqCJDyKZJLnX96XJceTP5nnlvlk6eRP37lQzAQ/qfDkzdBUGaQbzZR2YqXZUpL9yDPLu
KEJ/3fcPeTI67foKFUfSlDshsBOZPd3+iMU9hfzA1HYLzD3axK9nu81LP9WTVvDywJ2kD4yPl8Zx
WyjNgCo1eDvtdmftDbeOsKbVJCw8YOBPB20UMKm4DueesJ5xksZqgAe7XUIg2N0MNhsx3+DT2Zyl
+46suHtLyw1dKA1pl2nS0Z57PVSa6KkcTfO9l9ArTclL/T1pJkHRgaAUkpuGVe1zU9o+bza3J3ny
6WdXrIEkHQKNifQO7VrXhiuK+0eqRYBQB8fI36vgqx0OKcR10LkhxRZ4UFZigGkktwzOjpAi5miY
RKLNi7+E4qgJtaXqa2C/hWOKQFvgQZiJhmZcSNeDykRwfhUVbGT9cextZkYMiNcV/oIlzNGVldn2
lNWiKcMIVlhjBru76JxseBs8dl+iEUASSN3gTdxkwzNf2ivbZSkzOGUSkKIDblrEM3E9wEgN5cjo
cdvqOYQ49EdDOBSZnaEJNCcV7ayaqwj9CyrpkTPTxluTUFwYOi4HcD1NnVPwWufcDVEpC1nPWhHY
UfGsfU1QjMR2Be3Ev/oR2QCF0Ni+ze5v79UFSZhrs7N1ZXLI5WBpFb28PqtjYIk5QHVHw9GHTd0T
HSz5peYYFj4hCz+UBx55DsWSD/2zkYA4dsU7+X1H4GNEtKVj/Cikz4XV+mBoEsSyIty/bUTC/Uoh
diEWuf79s4OCFLo0pB1E2wCXJKq2laPQRGrRVNg+rx9lFVJxzdGIrWrcFuzY9mt77PdBvbY/m2wk
IWifTeMTR1K80PtGefITy88eEv+DfSTqnTaY2p8CLDPAr95e6AXX+tr27GiV2thLlYKxpyk6wJ2+
KQlX3NOXqtnUwEnbcrNWSpgc6OtrCRZlIPRQuQCGcd6W14ntmCgg9vKkpE2B1uT7TCNal6I1VxtU
+THxRf6xa6LeqnrGFHPIQwVq9jU4XYhc8YAW9pkijQ6t9GjPsqQsQfc80M+EDeNHwWfsT6EFVWbf
nqjfF931V8/CAgZyBNFQgRCq5RA0mepGAm47CfcKbcxYT1esLewItMNMuN0J6/mLQ0QQ2lIv0Ibn
RcqLXG31+CnrnNsD+v0cQUgQ6ojASk/MIfMWuy7VBykf+wkDA3mrJjXHqtlyYWJp5bOUWkOamUWx
lgL57ewg3QXw6kRSjoafuUqrZnRG18kyQCJJHYOHJ/2gfcituI4LPgWsiKipgBkFdH4/8ceF75gP
chb4USh6agN4f7prahLJxy6EPETqO31fxaSpmaV3TpS91qnbZecM1HlK/LXG3rRQfMGnSJICikZk
pNEOcv18BE3SqUmfiZ5/LJ9AnmcpNjiVy31j2Tphdi4TacWXWyhBw+SE+EY/HB6NeUqAC/Wx4xWU
6sZzQUDlDDFG2RJO1DwllvIf/DdkodHqP3HsC+D9mZ0LBE2aFg0pQASQFLABYyz/8B+imZng5xCg
LEy6VxX/+DC8xO7tDbwQuaEaiZkF4gj0bmhAv57baFQ5n4Pz4YUFQR0LVIQbf9vuNbDYQaautXd/
qy1g9x5Cx+1t0wtX2KXluVgWGn6zNBBLyRP6xORKlwd73wDops1AKbfGiLM2TnHmgnAiGwqOwzj5
79KqTpK1DXaZiT5j/662ZTQe+kggtm4SkmqtnrZ4lC7m+CdwuDhKrc7kzE9gu7ynLenc3Ar2Ero5
TT60TQ60LHvMr5m9/IeUz9Xizr3lFh58l2gwrJVW8iGb6Z1CD4rJP8HBSNfk6pdeQeSVIJuD1CDa
ELXZVspbJNd0gwKhQve0N3uD/AkUpzQsYKOH8IM1a5CYpQv+wuCcc1RkggF9+h7PLgD8YGYRQd1i
qQeQJyi74fDhv+xSxCBr0fua1dlOQqKbthWFVXCb8bnZdGA5/08jAyGJinAOAufzK54bxK5NYgl4
G/G55eStJDCrBXmkInqVRHRum/H6u5B/Nz7Ymxwx3nD+ZmhWnoBpvWY+hoIWR0A88YoKYOS+vhrS
MClKPsolbzDpNv3stoGD+VzznabKwA0r80UsQdmEVlNYmRTz5Hdqda7wXr0WW5Tx1xL4C3Er3nsE
rhOBAviV5yH62OKZSUEHiCFZ2QYsamJuUoiNfQ1f+pcnEkMg6l48sju0koeOBIbzh3wt2lu4966+
YXKSLm4D2jAlKRR8Q4L2G8OMontp50Mo9HOV+Xch7roe7uxdiVI+1rppuCDoVv+4gUteiLT7LqB2
26wVoxaOxcQKLv9M7ZSOvR4WV49+TCdbR8X+s7pLln87YjhVnYCKP6Doi0nrRDUoDKmQQDyeP4mm
k21AHdlYvGMXb9gm1u2naSmYwWD+mZs+58JcnWg6gLjTGpHaab4HF8BqPIf8XXd47DZ9/J8OgTzh
uYGf4QGYvban6EJVJnknQQElJsOul2xRP8af0RnkQES+7+sHnh2afFWLa3EvQkUKbZVoagbt6LXd
DnI3wpAMomeBlJMhVInNU0ioNzwicXRew+ssgMymHBVeAUilg9pcnsWIrZ50Y9iWAJZkdslbiWH6
XWSlfIoexsQOUt1CgzHm4FCWERnKgoTSWdDggIWD3Y+ekO5DtktBkt0UmxYgkPKQiNDVeBwEU65N
9V2CgNho8f2fFHWUNSWiBdIcfD2qDMZU5kaWezZZYQnU9KB0ovcMYjbSb7aJ2W94XI6I8MB9mz+I
e6vRkC8GVdPt/bjAHHRtenaQ46FSkizAmzOeRYjZ11Zr+efeMogSEemFr237Dbk3U47I25t76o/Q
plujTFhyiadAQESFDH1zCA3+F3Vfttw6rmX5Kxn5ziyS4FhR90Y0B82yZMvy9IKwj20CJMEJJDh8
fS+dzNtp67ituvXUHZkRmQ5bAolhYw9rr/V5rwwJmrp8E9c7CSAVmZQhNUDsi37Q6/5/EMt/Gups
ph3KgROeMNRdFD1YqzoJMi0wtjoctMXCuoB2+UKDEpOLrKJ/UlJDPHU2GrJvbtJkuFrtB/ms37nr
IVK35CqLb91wvjFATgSSvevmeDiQ47GBDuV9sdhAFX11uIbM6fcr/UWW5tOznC20O4ykQGs94Nho
NAXZ18y2sNzWpYzFV+ceNKYgcQB2DuphZ5UqZdduNnoTObb2TeoHopgn8QDXsIh5dvz+jb7yvEF4
+fdYZxfDqA0mBXsfTHeE5hj/AAX2F37U4nG2KZ4hbb9aVOF7eGHUr3Jvn0Y9s6gK1Q6Z9iY5nkoA
YKnd0JWzUrcQNtjHm00DHcvnaQrZwg7l6/cv/NVVBaYkZAUckCUAUvv5nHDaFlOXOYg0vFCpJOgP
af/4/RBf7RIQPiChaQL6Yv8MmD9eTxMHY57Ey+UjQLk+WHm7TSpW7ELK8IueslPYApoW5KVPWaaz
3Wi2iecKDa/So51svEvu0Tq8l6D6UIsACuY/sEEREv+ACqgWvxAZsHFuXJhN56vp/PgMZ16otC0G
2kePHEsb1JaBmcncnhdk8u/9mtXHNitHUCza7ptDfaeLyo6iW9zSmLsdkgm9gH6tWhG3/QgCxTqv
RxLYGVyMwKky/cUUFoA5pUJRKahrTdohScAKiT4SWqDv1khz5KkSu/iRO5bIZw4Vbtxo3cuElpOr
kXUV1LabqXsEHr9bTsbQ1ZHwNfvomtK5BTNuvjfLRiFl0ZpVHYJqti5DUjgkiSUQTQn+n42Paek2
yJUaVbXQLAHHrHV9AM5Z6m0zm+SLKnenBauc5NW0UfMNO8sGe3/RFkYwCdWuvMLUlnkFUsggNypX
hZWZdwXa5XO9j4sGbZgBqAQAnS5Y86znfaMHTt93NESjbvYiMFUyOGm1qf+JV/P30kHM5PNJ6LlC
YyeUN47pbe0B5GwffLBymmWgLdmaxn4yS9iFhNyXLu/HMc+tjefIsUDJ9cg2TsgOuzRKro25AV6I
PM7n9oWD+EXNDycEFWQ0UOO0/9Ix4PV54acFxe6M2SZSsy3kcGoAk8rgwd6BW++5rMBIGjl5GGrl
PLpwW3z9tg5ym6ipnOg7zg6HbXE6OoOwjpaKlHY9ldfZnYVGoSbQl9hTLgEVltx2w9V4CRt3+ubz
sI38PfL5DZKUpqgmm1tH/8GswiwgzdwsN6WaS7W/4A58aQHgW4AJGjbVPod4oCcUPLdDYSHgfvDH
bacAGrhQvfja0n0Yw/q8VUU1mtzWMUYz265BLgI2KhbdvNFZslEQFlotDu8Ld3nnXYx/v3w5QCYt
A5hqxE6n338w5RqZtNFIJuu45hjm+2vi5Lj8skYfvvvMY+uQOnbJ6bvHY7w6MgAAv//+L13CE97z
Xw9/5jm59pCCCgcDeOmCzhmAhQ+lQknPQjnPrYKJXJedE/jlpm8vOG0/vc3v3u3saqpBDSuqGkOX
8Xb7tJsBrRX0NfA+4LHcbOrl1dXKDKKDmwaQaP/+tb/0xj++9tmpG5K0ShOmW6e2g+34/oR4JLBi
NAgtb/L1vHq/fxS3V6sjECTXC+QQ/keH/u9ZP0elakalkz7Fq6sHY7M7BQA0gkDpuDu0QD/O0wu7
6Esjg4ANfj/CU4Dsz6Z6AHG2YXCY1Axoxy1kI+yojcfbFXh2XuklptCvPNOPg53NrT/0aTKNNtII
Vpyt3DC/WRiP36/fF+g7eKPAaIBWCnyr4NH8fOYKlSUt7XILqYpZtdZn4eL6dXFJKfnLXBNCeuQr
IOdlm/q5B4pz4dkuLCRvQvo+e6mDguJeePHXu+WjitkNKL+vQnAxH9Uxiw7fv+NXHiKAficCLSjZ
4gk+v2LudoJArM06ps5LPT6P5a3Qnkcz/n6ULwCxmMkPw5y9o0ZIkTuSwHo9nKwmC9U+BWKqDl5u
oeaN82AFwUa79oJ+E7ahk4EWlUMJRoNCDFjhOlQcvn+gL3cPsCFApxpAVJzfhxUza90cXeuoP2m7
vJ873bI0I3RQOBdq+18P5EA4zUfYiOX9PL+uCa7r0mP2sY08Z0ZedLooilhli+oSyRshX1hx0DqA
efukuwdNuM9DaUmiVUJgqDKWEDrSDtNsImG+fNpCzqk6oGn3LTklp/LAuM7fY6hy3IKkVezRlcwj
kEYev5/ir6oZqDeDB8klSA2Dm+3z81Ch+UbCsLWibR9um00ZoKwfNvf5WmzsFXOgOX7pxH4hQI1d
/GHMs+vZsynT2hxjwtFA9gP0W8ET7pjDDNssmP8INnFbh/HiRO57Hd1deOGvFgBNR4CvAO0E+OyZ
uZCtdWI6gL3VDlXuz0j+4LEbApqgoYjBe5YOFQjf53C/NOzuS0n4L+/Yj6Of3bEWV1NpeePp1bdR
s/fvXR2tv4GXhu/gVVxceNfTZjq/VuEVOCecMPLj5xm6yaODoXHHOgq0w7RLaFg2YcHcKEsV+sK9
aEijlv34ftAv7/KPg575QB0fC1nBvYXPfvdAt4ByBdudDJZv/X6/vy83GxJehYtFeHfJXHzhIIEz
APgA+O/gWXPOTnFWpzR1pLCP5jtISnqkeSNw1QyX5GFPz382qZ+GOTsxpZXkWQv1A2Rbpmo+pR7m
VONpOFJUIL6fy6+yLYB2w5MFjSCYjs9D9gSKhvakavuIXGRw4uK9me/nYROwk37j+sLROB27Ty+G
yw2j4VxAQAWXzNktk0163ed20h8LL08i1uHFup51F26ZXxOvp2EgkQdRidN1et6P1iMTbzeJp47D
LrsyIrIQW6TF30DXNeehvb1vYyuSka+uL7ye/8tpOBv47OzZ3E4LMNr0x8S5os1aO7RLIpaczYBq
Ve2za76KMWShs0HTTTnL2OzFf86tGHrRuf9oSpBHRuIGutTb+jh2y4zfg58iN8N8w+YNDaRCd4aM
JNzmOLktd2Ueqo1/NNJ7T4Qsgghlk++Gam7XoeSgA1tUB6feN0YbNGhQ04J0UTxDt/Ba+rPERJxr
LSq0+a44QKDpRhhRb0YizFCjhHRQEthe3BPAUcwW8qnDqXt/W9siQGMQiu2tdg82E+QFrJhtrZdU
XmxtPx2lX7bKhzU8Xagf4hyfchSjPVcdbTT030FGlbQg2t4YIPPDw7jXthZLFl/Srvvlmv65gKhJ
GSiEg97z/N7I2Kjc0wIaM7Zzkaui0Gy9YDMvjXFmvVSJ4j50Lfrj2pqj+61am5fO9Nfb8O+3OLuA
QCE7enWCYwYZhKjYQVxM3WXYIkG9ps8X7Mcvtupsxs62fD/Wha2M01gBmgXtckHy2L6+okEVGGE9
69dGePD/bVGv06CAwCAGhvMGLv3Pm0OMTi1bPcOgrexmHc3zYDSyIS77ZSOAOBpaqOAy/RJj1a+4
0J/jwn9FjyugqdbZxIoyFVACxdKl6ZM+oV/NRDfMVcGNE55Y6gEB4+Qwd165uane9F3jRRCsCKxu
//2k/5JLOXuMszkHbnIs9CLtT9X+YqahDN7glWnMUc+pd8K9pGP9s1r6y2FEEedf7312GFO7nKyh
xXxb9axlge1Di4Kny8aK2h+lHbgTpClKUL6Fzh7S8WKZuYvyh/GmoLCGEDvWXw2gCMv772fh4mqc
hX6S8a50IfCDrVfmi6y7sY2QvSTVrR8K6Aotu4eebzJMCbS5nCjT1ny8+f4Rfo3ssRIu2Bng6kES
BsXVzxsRMmAQPKrs/iidNXeQI94Xe5+ELZTIq0ebFsGwsIsgX9Y2VDvQMpIG/o3B7wcyG6GpheZP
NL/YyOX2AUnnpN861tK+iLP5ypSe7sETgSWc8PPs/4jqmGUWDh6yCZxVOmABnevCWjrtPBnmOV9l
9pP09zY5fD87vyYCMCgoEE5MGcSFJNzZAhFElVJzoHDIYLj5jZyGcBpAbF7zfUqeBkcHpc+qMWcG
tNk1KGg5/lPTXUC+nocCaHKE8oWHXj1oneoIb8/2bqZRV9odmqwerPkDdoiXBt4jAst5ORdz3oVA
qo2LbIY2kC29AbIqcrYFoCT2z3++n5CTefhwjH55lLP50AApA5p/0o86YO0k64NMvwKYm4oL73we
A5wPZJzZRwIKBpVpGKgBwyE3Xge69+oqALddbDf2rBWhWJMO4ujt09gVs+/f8sw6/TL4mZOX8ElZ
pdT1Y1vels9UHCZ9xdWCG5HRzhztQnLt7Db9ZbQzl9zQNa/VRixvhmKOc8v7HoJMXSSanYDG2Pdv
dnFez447VK70obTRhlks9TiRs1pfFBDmA+FOGraw/gs7Hi7Sa/xcrfNtA7wFiBUMB1wpPwP+D66Q
wZvRnUysJsqhyptD+GeWgk4bOiRAXxovlxhuvnzLE6URTAUknQDz/GzUulQHKSqg+MfUiu08tNtF
uvTJoh73cCJZ/i79eYMb16A/LkzvV2uJHLOOtCHYaIDf/TzwlNUutJHRfkY6Ru+cbuzng4mKGvTS
zIAINj6NXIk7aHWmS0N3x4XQRrTh5eWjmJr3zBD9XLpWeZ0DC7ebShO4Jd1+rsa0XHz/pF8dZBTC
0clETMfyz7HOg9BZmVM8KJezDrchM+ZlRLwi/H6Y83TZz8198jSAIHFOWKkzd1QpKnuUM0AI2kSo
E4XpHiyde3HtxOlrP28hoKDFdrxxZ3xpz/tILPVZjVIZyE2vs8hfQg4D/jqfaZcczNMRPt+RH5/r
fIeUhkkJwXO55psj8oWatZLHA9I6SfLk9ghjSBHaf476Hz+G/0zeyv2f3y//+V/4+Qf0ERsOIrmz
H//5vzrZNs85fy5+C7rm7bn7rXz/7dA+t1y2/If8r9OX/Z8P//Pzj/iuv8aKntvnTz/E0ANox+vu
rRlv3mSXtz+fAk91+sv/7i9/e/v5Lbdj9faP33+UXdGevi2Bmt/vf/1q+fqP383TLfkfH7//r19e
PQt87oA32z43vCh/+dDbs2z/8bth/gGoC3CxoN3/SfuFvdm//fUb8BwgLQGaXfCwA0vw+29F2bTs
H79b5A/U/YET90wUX0z89/ffZNn99SvImELO1LRP/KAEe+xfD/dpSf5eot+KTuxLXrQSX/z5CLt4
O8AkoZnkWFDdQ8PqmWvaptC3dXoLPqE7TmDAHPjc98YhsAuJpu4RpsNkJKZGqnaasudGzZdW2lYz
3cxu89SMu6I/2By6tfbA6g3EEe+I4DYO/wh9Dk/mMfPrJGoUaZYOGppBp0gBga9VOWNZigZijb7l
Zm8FpoJJrhwD5Fy6++4CHsaVLxaeX9y7SV5FaoD+odMZB+XoC+B5qqDWTCgKCvyNLR+rpFsW9VNX
Jn1gtI6INJCMC2X+2WP3b23p21Lg389b9fMh+OeW/2hKWb633/7V/K087aH/Lw6BDafhu0MgSsSh
f56nn4fm9Pd/7n8N7F1/oBjzU/QCrGhw7P51APAr8w8Pgrku2jAAhj4p2/91ADSD/GGhTATxWfA2
IFl5MrV/nQDNsP44sXQhoAR5le2ArevfOgKnW+pv44gngrOL5iGgsPEQOIenI/LhugZV39QUaiC3
FQdE5FFjtr/jQ9I2gWipWma5QuPiRItn1JUAWaxFbc8awC7Qx06n6rXiyK+wFv3PpclGPfT0usnR
1oFPhODYytxloZBGm3HARUBC5PoyTvpeTAi/HWdv2WxywwLE1VkI1VvTjVJzLA/ppD01SuppUJh9
+aKTKQO7S0nQ+Esnot1AFHhiAbUY2pLMHKxsMbpZ2KtwKs8OIK0J2uuUNZM3E21e7TmxxKxuoTEZ
9iZowOMPi/2XUflkRH6ZQKQuoLGCpiU4Ad6599pgYflU58ZtrnMaSrNrQiEAWPh+lM93+GmZYAih
YoKCF9pYYBc/L1Pe5G1XV9y4FYUl44KVDfgbkU3QTKi8EiUusR79VAf9vC/wKvDj4NmgBIba6OcB
OxOa6KSxx1tHr8Z1UpTqcSCeRmap4YzwXgiEYE0j9ed1ojOssuH2yKmQqg7VUELbuILqQ5BahfVD
FHr7RvXSB8Dfz0o3bN2+FUEyltbB4h52klmdGKPc0abhQMhYxrwqRFCMfSPjDpQ0IB+1gSqPJjBq
IS3a9VMbsgoij5DjtdKdNKRfRxYByiHQKb3S/KkzIseqkKyibn2TTf3wrDlpmYaa7MizzZ3m3RJZ
ChfFqlwkJBTtLomM/LJg6BEhJkDHqJ+R0yR+nr9+kEbbDc5w2ybFO53KNepcdTiZ/kLLKJ/93B3/
lmX+75ndXfVWHNrm7a3dPlfnBvqTP/L/hgNyqgD8301vULayfy4+Wd/TJ/40vqb/B2wbWkxARoE6
MWTf/mV7DR8eBrxpHwq0WB+4Jh9sr/sHetVQH0JfJUBdoCD52/aazh+opyA3gA+5NgQ4/X/H9kIb
4uR6fjhlEMdA6RPoQ5s40DL/aec/Wt/eg2xz00LJzG6mQUUNaWT2gg5LNwusHBq1oeVkiYxcCiTm
Thv10vGhwyW9bg95bc4jkPuPRlQaSZpHCSZB33KhdVngJ32CNkYCVoWYgfS120CyOPNXeitzD0oD
SrZHd4AbvyRTk9zzzhjkwpnGlm79Psmf9R704CGShwbgs5ryngkRwO4zv9vTwbOe3ZSwOKMye+Bu
ac+c3kG6NmPZI+Sc7SKyqXjx/Z4jgcI9sMzm6ZWW+PyBDkBVu0arR3buk3sNlvqJy7yIrbrL903O
ixBdVih46IPADIDoE8irlO29UVEejlhSHqClTwuxalkVIKjSgq7TrFtzqOpdIzQqorwuk+tuSLy1
8Lk9n5xpuHJhvkI5pS0uhk66scEUuTL6VirUNgfnVa/lo28mRujqRRucCFP3MukBzXd7Ws5Kaypi
9H8gaWh19TAHe7VQYQu+zJVud62ConXp7aRL+YtR6OhodPNbuyrYsmBDcusnVZUHWu0lC+L0Xgxt
d+8I5WN8rhEyjW2Pvjde9SigCRyOkGVHa0AKYSI4rWE/DiogzLeXEKTI5yKpsqND+pnWlxErrV4G
ZEog5KLlIG50CntW0q5etxUXcywYFNaJlMesrY0do8aWl9mRw24H7ehBC8UceHI3jQ1di6S1TJAu
KvHaKMYjrcmnhUHEAAprmbOt02tDF5hOA56j1AUPOZ5NhEh6V6CwUcNKulitIYeqPWgyfbbsKBSj
ACfUDr6jkC+UBrpLwVgSV+DEmfuMTTMwOdch8lz2iuao2aSeGmckM+NccR/jySsnQQm6I4wHQ5bO
E7cylpKMbuQpsi2aSYuczB83fu1c2ZDXWOuMggM7B8MCk405RzU92YI/urotUldc0bJNXydrctpg
RAp0mUPoaz6QkcdwIuo7B1jSm6lAY0Pte+yHlKKOJNQi50VRAg1U6OlV7RjYgJq5bjBtcCk8uZTC
dEOmTfWqGDM+a4TYTJmoFkVi1IHlITERJH3FAsjHJ2GdmRUWQbh1AGpZGaQ2QgSnAXCR+UzeWnAs
bmo0xs3TNKnnJgf5GD8RV8BwBLi52BjlXrHqhG2sJ41VUWEaTz2x0mUrSHIDgaV+DBIrt8OycjJ0
ZlfDzisGuAYMvCE6ghfU7PT5NOli12p2MUODM9lSQ/N3Mimmq0KrkzAhtlxPXIdvVQnfei0Ti4Sj
LvulrAe+rjlzZ4YrH4wGDDNlnYFT3x2LbWokbegS6LqB1WRYJ4mfJyH6CFtvNmDpV4mugTHPr8dq
OSbWbUGhfh34rHFntEuGh3YqKdJ+YyzGGkvOOM2fwEmShzTFx1r4mtg7A8pqU4KzNRhgPdDtnccG
EfCM9VHRmAkKX4jYAq1p0iVtHCBSaZLf905HVmDPstbZoGWhITOyKg0a627zaqrshQNOvK/HDhLn
ms1DWYGBHMzfpbwbRDqNc5fVOiCSaNvO9ABLu9D6IkmKoM20vnuRRsbU6ZjZbRk1pQuJAYSCDLXa
xDYWUIspnjNrRKK2tfywTi1nS5XKQcKU62CVYbw2blzpA0dYYe6aLM6Ua2wmO4HVMYm0ZJAILOD1
IJMBiodJngSkN8qoUPmMlN0WTfELyHpXC7Oplnme7bQJnEQU225hJiMwwYJEGR/vqkStasMMHYyx
0bmKfeq+WFa1Si02q1xrlra6GdbWuNBzdpWYgoaqzA8taYdgoBPoyetIh/YAfjuXhj4TPcXP5SJ3
hsBzxx8WP+gU9s2zH0F4CiE3fWY0al4qc+uZaGdLp9DLRYy4OChTMCSl0Kix8rUSZE0HcDkKPPTU
zCdWL8e0mjNZXHmNGbigHa6UH4uEzAo67UYyxkXfhb7PYDaUGWoWcnqtRN/4UFUg35ArzbahQkkQ
PCOLfkPSAUbBXGS4gLqCbvq8RFg87lvtVH3SrVsYNvRDaoaiAW4vK0A7BTg93CIb7BBtheM1ET0J
aFehW02w6xpxRay8YlcTsimT9JAJME/mzbzR0iaqhW4ubD23rvIckYhmWtO04llvXBsNLlmmoRJe
eNQ51mYCeuHMyI7Qh2eLvOlh/BCggV/IGdtQwYjOmp6Lme1Dka7NqixsEteO7dZ/N4tazJXw9RBE
bJvCSn5UDkyJU/ZToBi1QjVO3RIYwxc6pO2WMl2GQ9eQZVYzunMGKG7ULgE6A4TrA3IL4cDaLjah
Gz/zU2sFc8gAna9NMGihQq43VWSUbJFU/g4Q/jHsWpCcQZK4jGqSVHEJ1zruvdMJbtUrPNytwYel
iya4l6kgOBH+TpDJXNDeb3CIyoOt04OtCRnCaXluUycJQGwFSoUcwDn0QYewnTOWowibalfGoE/b
HFmZMM37a4X70EdPaTgUMCL5kNynaD2JBuWuulGuEiqhvgwlnt6EcVT5wusIDbxGF/e9KHkE76Ff
tHVWbOtidJ97hNWr3K+LOW0piky+P/AZqUG33Led8cgsEAI4MN6S8KSLXeHDBVKV9y6Nytw4QojY
rnn2AH0z7bEH7x9uEHRod17hB7T0rTeORwLtm7ls666IYfvQ9m9D+BcV2ieqTC9O9M6IkZcHq3Tn
5sW8Z96jMSR2qLn00Oe+GaQprB76mqwsGJWqorJB30RvlWLvmKjd6iiGpAQXEq+me+qDV8AHliKD
LmWlbO2pnSRsH4HcZ0M2qp/SVS6bpeq1R4PzGSL0LmSenLGhzsNUkmt7EuaVgK6P6Di4AkwDjPfp
BEthau+y6q1tMvUQJshukDyu4J0Y2L/Vus2dmdYBksH87D2FDluoTZoTUdJmkG+f5qnyy0WmlBsx
uKeBrxC6kab1g7YG97LkNXSDczhg1QiOgNYgj54h3m2amrNapN5iRPTmuJUf9qK+d1Juh4kqQTma
uiroqGhm6HAhPFKWDq5sjzXVtoIe12rKByNyp/7WNOE6OcJ6pp4xBLyW0zJT+hC5SANoyrhh0tul
qU3CmtbGuGnQJrIHMXgDrSZmgF+szaOaas4887LyNTEnZDUMnaFLU2/9PnQamjzbskAOzssJuFIT
IUlQaOOmHIb2usSMoVoIKppQG/Q7kw7oZQSZSpSiMrIcNYWfu76etIWR+aj+aomVLai0NSjhlW4V
c6ypHuS1GvVV7tRjWAMimYDDpgZRRopMyHUhSf5kaQkGNCdvR9Os2ba2hcRgP9CrBCyu0CzKJ4CJ
inrqwwpt4Vs5mvWTPvToAIKvi7K33uE2GtSyZjo2mkntAB6Bt9E0F51Q5oS97WoZmYuTJDccbnc1
uOlDKlrFA9OYDDRDWMZaGon1IMcajg6EVkG+b9ezgQvoUTG+h6RbieTo8DJAuHiRpcNQ7JO21avI
BtG4ujMGT0vnyBW4MNqa06+mppHDXFdpedWM3bjuDEOzncAYRl0laIwtXDlPh3JClRDytQvN52zY
Gi1SGRGEt28oeNv6hc/zUURWNzRH5uk4MDa6iZ4VOqruckInFWogx95ULtMgdWqptp8LN0maV6Kd
CIT6DGBMyKmZLI+L0UrJSu8Ed7ZlWRbFGra60eYw41yLNF5kgCvxEnHF6FltHk6q1aFXoo86beeN
Y6X6zHRljewYd2r/vgAhkbzJkZvqQzY0g3YzyLSpFsChWpkE4tLk6PFqHKeOh0Rq7mrqeGU+ZENl
AP7keFwLG5u6KM+zQj4BOeOht0kIjnqLAmZ/6eLaMffKmkDLJ6ZRFhANHRGXgd/eSbt4QrYRQlYM
6P6QZrb9YoHJ9LY2tUYtHQeW5lArQc0rBJi4pt3ayfpNMXZoUPXdERJ6uGYb9Vx00AxF+q2Dhh6D
BFy1IkyzyyXa0bxmoXiOxq1R8WGVIWPYrXsKN5s0Au+FJFowNWMtApK0yIsXGgKYtORvYwHJP9Ia
2UvOCj9ik6muqdbaS28snD0Tnh6W3YTSUAairdSVaLdSDhtAQ+X7kTdobD+YKr/lCeTXXMC0LWPp
2doUZWxyglSTaMZ2tWORazsi1MzMDGdJiXQXUEqPSCrLHa6NKvALRLGCNQ9p7lWx09V1XArsnszv
Zq406hsQLrZlaJX+VdYr8VCW3jOV0ltYjrorBlKHQnObqLNKY2/Smh2o7hxygedsKnGcOlbGgrZh
RuuVLxI/TLt+33Ir6tF6DdyttjYy4OZSjdxK0zilpsA+LPO73qmq2ciHLJ782gj10roeS/LYCH+F
6ICGIK7UoeNZzs2sfWtLJx7K8a7v/at+TO9pN1po/uvAzOLb6R2W+rGt2R7CcQjztPo5R6mrBTFv
0f5I9XIhnHEzTcIGCYB8dFIsADRnRTtFFnND5fRGkFRgzKmRCU6ZdmcW+k0t9RlTxq7zG3RMi2JF
/f5N9yt0TyZ+eWVqEhIKaL7PdbFPrB7ZuHprQMgylEprwqlS24HKNXXNfTtAA7TU23ffREKkzlYZ
HcYNIQxeqIITXw4x10w4xrVCL1j+MPreE6LyfkEyunRqAipoB5ERjiFylvPTJVjwhajfUyoCx6H7
3MNVRkiMVOoMxleFve485e20Zl0+BLWvIjpBGEGj6XxCmIGG/RfIMcInH5fIkD6OPsiuVc8fRyYB
tev5cpzoY+6lPyxoB60NvXhC3mM5NnWQwEhGYkym2CzFHXrL9biz1LzT3WeNsjwC2IEFjcP7mdJR
/hlJuWhwC1ZJe+VWlhpCZU7PrYXtyIsUz60EKM46YIQG6KXVOkDozkTA8otHNvFNpiweQZ4J9jcE
rIHn5a8N12Zly4DxgkE/5WnXQ65vPFeL0gpEK9pUoSQvDPTv6uSmd9NjkdnXMlXz2raba65MRPoe
Ztlzlq7Pl2j/WHhTh/RlCZUcy52DH/tQaXKBSifiF/RXp+ZBh+uuD8lVmg13Q93TY96JOOc0cs3p
ivgZhBNVVLXeiil9WVbanE/Nwp2cBTRb8qiRkHZyc1QHZDHXzX6tWrpo6LjyOiR7ZXbMTT10wKJm
WMmy8IuD6VUSqZp8ZTQ8MpTFNyARXbWVMdc5KGWkdqSoeoZVx98GSB/FWT2RuW61KzoWcWL6N2Sk
0EAYccBxz9eBy6y4NjKocSIzkY/N3ps0COE59Q75EwD15EMq+SuFYzjhio68NqNXKC10G71XRoBb
/LFhI1n7lVksIPERNQwWI1WFEaVs7KO00fx93xdVoNIiCSrww8WIo+6GwSBoVTWtgPdDFhHaiuuc
AUHgmdWaN7h+mzYH26me73KhHxxIkngp0LGO3Hqc3toZxIx637/pEoZ8hZapYKz0cDBq5Df8uVAk
dJHdWU2VtTLcJLRVFlv/m73zWI4cydL1q4zNHmUQDrUFQlKTSZHMDSyZAsKh3AGHevr5oqr6dlX1
nW7rxSzGbKw3bZWZjGAEAD/nl3K0TgA7NkI0+rWF/2ncuG5Fn3K25TtlqetNReIgV3Ak4I7HzDNX
gFps3yCTp80Ck8msfVlNyMUw1ys7PLhzkyVj538QC/l5sOKrUPZ7cCZulDIkv0K2d17lpdqOzxAG
CfvQmORBeBXW2z5qYoaa/lxF8T6P6pNYbOvW0ne6UzfNrGQyr+x0VMYlwomI1YjTVmTfW7oh7T5K
vH6JmCbGHWKM6VXn/Q7O9W3oPK5Y+oU5sjt2RvqKHnheJy1RFrNf7cKROR7toXXr+vIpy+JD3Qb7
dXyq+/CsVfRiu9tu2ponlw9cxPpsXLa1lhndYSR15SEIjaFv0wYj7Lw4mTJfsJtv84EVnLgbqb5G
xbbP1/xZz6ziZV0FBye3CMG06JkabHWaOvdH21inzdl+RrpMa4P6r9JBzT2dXV6gM8m4TM9lON3m
Dm99UEzQdfBUIEfAIRHth9YHC7RHKo9C9X1S7RVpJ19kVdzWc3YYnQVn7vam+/rdiWXqZ/1FWx0A
yLRdaqz5Icq9Pfns12urbmdmDmxVSd+J12Wjf0Wi/KsaeT85OhVUGbdK3JWVRfow5c6JnwFikLeI
uDnL98Hqv69a3Etf37WrS7ueG4c88ak306NzZpB47Tu6WTtGcdO9g6Odl6A5Eo9SJzLLvXOWzTd2
TG6jCoB4XYuVcDHuS551u7HJG5a5kewiudxWmyGDpC0/RXbzHklBpfNiH4Z5IAShtBGEe/7V6FNu
7bi5d6xU87V2kJr705CYxZjo7BR4PRhE3sXCQKn6fD7UAmi7LVkF16mnp68RfCxFW6TAeh+Gr2BX
xnN4nIPhxDz4LgfLTp1C74MafwwjaZ9OQ/zYVPVLm5l4/hyzRjHKlmKNt/Gw1fVcK35q2WXBbhlC
xZd5iprcqu1PzUDAoYNWoF9WY6VhqT0vNVPRysMWNW6/c3upt8NsOdnTQGqfdyijruyuRbXJ4lhn
lXjZGjL++D6wFqPZDGAI+7ogW0/UVrEvMz/8SQ3xxNHJE3Zg5Zozwi+zeTpIOfo/EU6ET902zU/K
jqQEjbQogl+YnsJkiHqeEXktDMhmb23DPsgRis5e7si016uFoAdEhJOumeVdGfRwCjEpLkzOsUjd
MhqK1F2L9TNu2ZXFMc+s+hBSGcxWX/Cc4D1G5Yu7ZIFMhgzuMBmpS6SifWm37CSV4muMl6rliuiF
r9WxhS0ezlXcBU7C1+4teyMHA5DfRtZxWbvmi1uJ8XGO9HbvUClUpK3DzPubzun/yLb/vAiG/wnZ
9qMt/ywO4q//xrR5vxDuSHTQxYRAUQ41aX9j2mzINFI2YbliKDhg7Itl53eZA+IgD2AHfi6ATyOd
5u9MW/CL6xHMQTBFgPf/Ipz4d4i230y8f+fZ8MKi6g1t1yfkw4bT/muSqbvKbGLTBLwgSLc8Tr6O
BCYRTzntYVvd4DAs7OPpVGw8qxJnFlG0n7K5+zFbG+eenIflm2gcQPaCRw1LQ687k/pLxtY2RAw5
aW1VLZGoreKwUZty/b2OIukkbePQquW2kfM8Ln5wV3ia+1LO+VazlUcKRmHRDHqzMQBUchaQKLxw
H6b2zI88bQXxMqnPI6RKQr+eu2uSQkr6yI1G9RMOpVs8VMri6OjHCtvEFOTSRllURJwyoV28uUUu
TTrETRBdDfMM8tDzJOCIGjVwt9VPh8Xpdb1buI1Uki1ivWb3RFnRuUEFag7N+FOFZfVk4CzoO5hn
MaRGuQZExlmq4qA8oZ5F64ANKaGzl6wYSoAafwFeVbWP2t8d9PDJjUVvpWs+rnUi+sHKEp+esa+l
0sC9cGna2y+23eKv37aaA1MMzk/GIm1AXU3u0Y5S1epYWI3o9ktl5QUfgVmi+6adKpE6fhbxiMn8
yhwGurc+YunS2t7KgdBPLVdUBlZv+tdReU13XIxj0xwtphzN6DZ1d61w0WPlsV/4oMSTtaX5TPBI
GtZrtu5dPQzu0Y0uNI9nIffhsZSFXypl5tuycs0PwH63vvZ1pcZ7gK0K3NXVteFr8Ov1TEZLOJ7M
1ADbedvMuNpmNuIWxAMoFipThOvOMZEXHNvIZD/XjEyh48In+hlMZvQZx4vmS+f7MxNPzPQYMT2q
kBizZZB1MgAfl8fRHas83cpwlAdZDvSrNBNP/GQUU0NZcJi1+wIFxjsX+zAloSR6NzHFNCN9G0bv
S7f24deKdmr/uGyeeiAwcaL9cgx8YJ04As0CCOccVqBhza4pp+Ammvy+3tnDlI94A2StIR/EBpyq
LhqPwfqVsTChl937xh8h1fL6k51n9qeWD4h24XEqXvxqNp/M5HUxDgOZh0nXSGaQelmi79U0iLdq
BtxOXQ23mmT9WnzYjrHuVE7aehrDHmGYnabFTePJaT9Pm+t9xvUIvlUrK7JvrX7xTqNTZj/htItr
MdX591at7tPoR+7XcfIyZsu2zT5Gq/V+lnWv310zqauh1IJyyaB9t711UCevmnKH26bI10PnK7fa
67hdruxgsCB4wM8bCD87X6PdOIUogAU3JMFpeVe+h11A+wUAIDhYqV2Yuyi3Qfy6aTLgF3MTS9Jp
qoDq0eESxxNZEd0GeaDMlBJL0K/spdAiqABVSlSLh0LKd+qHUrfetJthn4pd7wTFR1dE02cvKscX
RsD8U2HistmpQrvc0oT9/gh+/a5Hhza9nM7RB77elmvHGc9N0esPYnTGBkZY6A+rUvxSuqxY9sPB
I+dUz5YVp9EQ+j/y1RtbOgI77vCih95L5FQ6X0avG69HRmW5K6RgjCuiPAt5w3kYH6TjyzKdmZef
S3uEXwqswctu2kXjMxzYw+OdU1WBTnlm4fYQ1jiu99G4eM12QC+g672BPC5ypqyQOMmWvGrw6U7e
D3ZQmiSsAR8PM7TvBzXaiNUsvx/EzuqARA9bnje3MQoBymVzfrgWvYZWD1qneipV3DkHylmm/hh0
hWXOntp4PDZ0l3j7alWuqlJTdzi1xNDSrgG+Gh305EJkZ7kTvDRO38W8LRRR6iVCMGHv8K5Sp15e
QEk1THFx7MsoKo5NtmrnrbdcZ/0GauG+e0pTRODWPN5OsRDdQ4w+TicyaoYw7UYL4k0WtbknFwk2
VgKV9JwKVoAMznIVIU8xBs08t912v/nKa/nDzM0ZYvGRsULL/qVEE/Mlz6rs1a3BPrjUuVkyF4x9
DtfijjOXKho0J5CObjH5vwWY/N+M9J/gKP9sSDp9Lcfyj2LQX//+72JQtKAUROA7R/aJhBMx0G9a
aCsUv4gQpzEK5MDGmnXRMP0+JLn2LzYSJgGI56GJRgT4/+RITvQLyiUkRJecgovG+t9SgvISf5Qi
MRoxFmFhxQNFtxMNqX8WrG2R9qw5KsJ9O03YUkrWjGMpo/jcraXIEhATCkKmyfrBqTPCJuq8+hca
x7+IoX5/B4ICC/4vTsm/qLHdipNDKx3uURvCrUK0pmQTOHtXZv+iLeQivvv7OOj/+koXJwTQ6G8z
4Z9/V19plEL2HOwpkoPeJuppV7R18y9+n3/8RPlMEW4wyZIzF/41RaOIartzibLfW5PEXtkhpUhV
1+WoP2wY6IPb1OOJLce6Cxbjv6GbdH8XBv7JhPBHcerlI/vzL3oxtNE6IKiuZMK6fBB/UPfGYYtJ
pXLFHlRy2PfBENwy0cS7pR6a4xL4tNjYmXX6wxX/8NuP/+OLohr+h5dFOefSf4qGlO/zr7r6GBWB
qm3t7+2WLKGkK8rCPsPY44reCreP9/EC0nQetcPpjka+DRNEHaA8cS+7+3y0xEu/2Uzbk6z9m7YP
aj+xgeK+ynJEFVN3eX6BSmKPMuJNM/qyDpOQvbWun8TexpOuLLItSNe1zeOEd+rAxkSFeLajrlmO
pb+4YaLDqhTfq2KwVBr1FpU7mQNqWXhl9Zkvq3oKa098RFLJ6bBiwR5PTeUIwGUVB0/5GpdftpCJ
/nH0i7p5EXKpafH2V1XBP1vBe+4TgHDn1XFhXhCC1EfRQaoeolaixnDAb4eE03B6C+eipHp4EXF/
R2yP+wlYrB0QT4PKIl4zzjEWNRh+MBdxnXRaBHQCuJn5GqjK+eblvr2zA6QK1x2cy8IAj+Yq3YQ9
BqmyJ4eANmcKbyOzDevep+EHIrpCLJCYinpNhFd13acNFwU6iwoWYdf30qJJalwMA8E4AsU33ayK
3dj1AK+oqtUeEhy/Ah3g2HWiUDtQbSsjYp0Z/w7Wb3nOgVUoNG+2Lb7owqIbxMHkBGmSDr81cG8y
JTxIN2AEKMO2+NL+XkqkgWuwrUsacKNQ91b3PyzCfz5t0iWRdVqqOU7doWl+KpjVAv3wgj6Nj3N6
aPX00VXlqpK66oRJdOTDlopoUd+g+BvK7gfnArBPIXqvscRxFRY38RDEn3U+FT+YyBuIKMuOxwRl
ufe59iZ17Id6PIbCQkco13C6rqxYvKveIvRQeTDR5eCKq9bE4ZaEi+feLkscIWQitf1xwiQFf18u
sLUQ++4hlx3jWAcVuM/GVQWg+bbY0ikS893iXKRwollAiuMOiokYdKt47eVUPPa1RAVSij42pzyL
AkDCoc4BgKOlem0mPrQWrj2UwZUxBbxDvynRXi2iyrabWC5Vs+vdJn4qQzpykarFTZV2g6Sad9HW
BDYT+WpnspYuj81Y27Ybii7oTmKu8w8BXy+IVqirPnGzPgrScRphkuKu+taHHZumN6Im2/f+BCfm
NoHl3VfePGbp2mI22stl6O7Qf49LWjbZ9gSZ271H4+Z+y8cOj8yirAweq4ruscIwtTl+n78oE3KN
M3kOP9BTYU4u8U+keT1Uj2vpjPm+yuxa79yyqYYDGJX/Kiy7+YImr/0Zt6MVsX3U05eBoJcPJ7cX
xcPFKZzEn1sQ/kHIxj71hKVk91OtVxYcBKVeaoe5MQhNOpAvnuU0+9mw5ORTdJL7xAmr+CGYLgiz
C5r/ljWZx1rcArgj0fK7hviK1r2zx4qwqyAaHbOTZkUEESgLvUGBIUABOPqOeyjtrhc7d3ZDtDpl
vL0rK4BJneqx/ernHUkRbjFSqNI2KMd5kFmud0BIxexHlLV2d+SEFsUuM3qFYm2H2Eo08ER+7/UD
K6eHKjXaBVE/N0d2KpSH1my3Kg1dDqLj1i+oaUfunY30AVUMpMGjVkuMXcI9BFO0fEUrZJGFA7th
7+2l5zcjUN7aEuaGPN+rSnszmpvZLq5EVko/7efKa3ezjAi6zUXzsHH1wgurwvVQenTbPatP66TQ
V9m32PSVOHC7mfc6t+xnxWaccUdQR58sfjhUiYb0qdIBfooqKWFTQ+62K/tOrLWMd7BC/jOJBmN4
Qv6A4qoNoqm7ms3IlblIHbwYtM4od+yWeJEsGKTzL061vwj6cdo4oNYEVSFuFUBc4Fh/PEqjjieQ
aWt/bynjP9bDI1JC/6ra6v5JhHxW//wM/f+9mmcDZFEIQ45a8BdPNAXXWxcMlb8v6856mN1m282z
FSHprsVtUY0//vnLuZef98dBAacHBiDfIxTAthlV/vJ6Wreb5hEi9tOWm8ciYpFICt+ES2pr7BQU
37Qox+aiquZ9hRC9fXHHyMpYeLnw92OsBvQyIujX3agGcWubdkD0kHt5BkaMk+PWi/Mu2KnaGlYS
i/Ny/NFy8oX/yvP8j7+HHRBWyolOHArOwYsX9A8DjxNEphzJq93XZrbyVAy4VT8wCg0cRJuMqT+I
g8U9q6qxByAvBA3JurmWf1A8rc1vA+D/xBY0/dAjFlHclP3wHwfTfsck2rX/CwwaF8PYP8GMjeZ3
+dNCdPkHv6PGNrAxy0t8cVT86ub820KEc8MGpyWs3LdZifxLdNXfvHGAxvw3/thxSUjgFuHPht/c
oRZrVBBjaqD6VPA/n3iFf8Meij/6z3cFOxpvDHsGewKvhv/qz1dTpU1p2V7/uvrCfkTGsyf+mBwE
q7SvFnQfxVoLIuFGcGXgHTW/e9Gx6cbUc5eDGeU+8D9N3id05oxZcgfwyQBTrumGE2pGwhpZT+P2
qV+Xg62bq665VmN205nJJMGSO29efuW5T471tR6Dk0tgiqeDcWfMZL12zvd+cnZIF5R7akMv9YcP
S+lrszWSGU3UOwY9lXbsGQctKfHGUxGSqZYF2Q7H34+M3rbWmZOIDrVURl5XMQZUiIuQOKj8vqq9
GMzDnGu0kHHjp0F1t0T6yd+eSq+0kEeCMCGEzqf5Sk3WlYg4a4CI/Em5iSM7C+/guFMGSZztgGdr
SPMCxX2m1ckazVG7zS4c6mPh29dqAJaYvkzhRID6PGypFV+8DPn3rqEvYaxu0R92KJRbfaYMPNFg
Hkl9UZhvkNLDxPsfzL4qKKJvyehice2riyrfOswX4S+dZba77ufxp9UVu6j5afDzig3dsX6J4u8F
6votuDDMW/yEaugOgAzhJ1bk44BSp5KGjOrgZVsCytwcWMLFjvLD5ZyJWz/xCbDB+/+jGGaYaQRo
/gyEE1avFBrwPBmStmUXWMGlnbWXieWG6tYuQc7KKr+ymhtXfEVs/DkIIBHQWr5vzUcVLzso1jnu
0GtK72KjA1h13I/MbDS+26W5Djwx3BlatLzWfzXOlMD8oZ/lS/Z1QuZVWrASPKs52IV59upASjgl
SRqF/xagyuyG+a4xkASJCIer1d8e4nErjmV03XYISq34zPGMOyf3rxexOMTR1N6tN7FATvNBzIJn
5rKHJbnuHIPMxfxQWc0V3ekr2lH2zDdnj4sU4PGnQ0NtHDVHEXMem/LgqO7C48EmWwgCk5xDxcui
26CuYK2BOXuEIplkv5Lo66zQpI2gryO286Mzram1gr+10Sk09p5vOWVV2Ts184heksJYuzkiIlc+
GmgOOMzLLtikUbQerT5C4VDeZ2G1D1nkmsl5xLCX2hHewzmx9eymKLJ3FnIK4Z3tmWTxyEdCr1QS
WiSBiLTydrVF2/zwbeieMQ8V9muGpssVy3nN6n0nsvjBiYf2DKEF/7yxdVrXfUTKUoVSwXxZUKQH
7aPx+zPjHdepvV/RdCFF05gci/W02POTWbCXb929oLzYt4m8FyTMWK1Bx2w/zd1bVlpXDmr3iu4P
jrMd8O5wsJe7CqMuEsfE51YaqmUfzj+t7a20P7vAt3Wfqce5kbu+K0ZUw/PBtcBdz9QiyAF2FJ+q
OYzm0amQMtjNwR3ZHeZPRlXnjfmGm7+c9LgLqvamWppTSYJHFt67U74v0Z0ZfBdI/qtklR9jmMGM
sXhmS564Zb/XeCNIHzxDlCUslA+dfA8K92eWs8KwvJnpecnwg/ncDdHWclV9MA5Q7sgl4mGnwHyw
Lh9jjwctk/uGgtWEnIH0MrZm7kuDaF5xm/c2K6MCad9+ZNbPVnaM0oyl/tMUYAGqHqsq4xFxN/ll
fL15zmcgTy7tNiUB7MNZpUnq4aULfATtob1Hl3GDlyNBLo1jLl1UQTXFWlxFYn5gBEXHMvNYmxHr
FsAVYVGdJiEO9TpPu8izl0OR8QDcMmQGGKwu0gL5OG5vcfQ1RvQxz3zCRXvoHHvPdYfOxUZrpbqM
Ny8ckVpKZmnYTD9DvV1tkXWzLZ/s4lyMR9uI6FF4/TORErsi1+8X+VWRWyfp4HjqmjY413hx8NPm
8XYTOaRcuaK403453hHIqJJClfXH4BcPlku4E5vgA5L2LxN3Ldz/IzU2GEsC+33grNGYH77gPsAn
21Jim8thr6b8SDNRnoAwKQQ+xX3T+I+uDpKW3PiVX6y81pW801mzfokrO7URS2XNcDtvwa73dXDo
8VrddV1PwmY3V1fSNQe1jfZJCcfsCW6QyZYPT6opnHTVrE2jHZJANdseAslh8m9YZJa3QJfDEWOR
fvHYKDwUt6kNjUBmV+y+McXJk16wQkzBIFK/c+Vn3WKtEmhTM58lLG+ZVDOyC6dhyI7D3Bg2W+cg
uukkFJAEO8e1NYBIwUb3KUBDiQ7TmCvM7+aFqiRicPVWygSXWsryiiBkHLngp+itAHsvC2TE2Btf
kaGk7HnLIQ7nRxyO3JHFrVqcl8yiD8C3kcF3ORXikfN6qQqYtXgayoA6bb09TFs0n+uNOF9bvIHi
k8aFSLI/LCOOqv4njsgIpZHdfjiqD6/yIbNJSQ2Mkw5ZjMeGC2tLZGcTDREVzovrZ8hvzfUqitMS
b2+j1ogbl2/lKAm2KH3Ax3JJVz8440A6O2NUEtTIF4wCaKfack9vpEw93yLVeKxLigwMc33xZrfz
Z2KZ3nq33+cS4K1rp3PRqIem1werG950OB8LrYtd4C7s6Y4dHfJWnbr8foFfQnhJ5M12OV5Y1DYu
Kl/NBR3m1qlBCcRaw4dZWuNps/Nk2sz1uATRzyaK9TUFEPRhdWP72mesQeuaLTvlD97eMXi607iO
V87VsfTGowiG8XG0vH7XoPu7x0WSbXCiBYpXm2Ds51Z0xV5UZf4lEKrwecpq7aR9IVZS8QL0fx1T
Q498iALjlYd2X4bzzu/XMA1M7z60mWAgKqvhtp1leNRiFY+RliXSqaUwr1kfiOIcjKJ/xLTbrdhI
Kg5/KnTLkxxK5L9ze0QDK6HF6zyseYRGRQ1zk1WwOAiar0ILJp9vgiwdSldlcyUV9xHCZCu85q4e
7iVps+9itWCDh2a8QZdAybQiN+xLS9JPiFNwK7HfRngklGU+d1wM+8mgut8V8Oz5wcQ95K7mfL2K
prG+EUZAOlVyPPNM9Pew4utBboVH8S4OR1QM67Gx5HY9enn+6M4cHKOztrfWuCHLE990/CzD+dpn
vHg1rVzPo5gRLEssL10ReDfeks2frKFY3gXv/i4oOJDmKvN2cRWH+2gYgsduW6PbeFi6R95Kdi6r
BfA1m6hW9HlKVfpVrk6M8Afvst8YvHG8ge2bwbF1rJ3w3Gd+vYubKHvgMEYNVngDucVexjxoX8ve
s+6M07UfbWm3r0XYdTf+PAbcehWBiGvE67Ub/dUUiBtQLTyTsI0vcI3zTdmrI80lO8zKe2nVDa6b
0AIjitQVSgW9s3z5ktf6bXWs7BhnecAtydZZ6f3gV86XsN+6q7x2y71uSVKwNtl9bdzYf0XckO27
Ts6nwWZSrp1iANZZswOQXPAStnFxsfi6pzjIiKVUs0VRG7TkeY2s4hDL/DGuHD/ZUAvcCq3MdedN
1ZOog29ozK50O77NUwk0+7ip4b3In1W3zXs7m+StLPrzXJXUeSAKO2X+fM7yrCBzM0YWOqM1jIgQ
VehDLgbt4kYs4hk6dk6Jwr21spkFKIvKi9gCJXRZ/lB4tdK2BEnzZHjjquWT7hawXQYSZsNTKPlw
e0cPN2XOwF6X3/ISnX1fBZ8dE75Wk+2nehkPU+U/ZLiZr4JJ3FTyZ813uVvrEl/rMD7YFSdxVpXt
DlWz3BOg/+Zb7lvrL4y2VV5dj4VKcxfbRT7FTzW9MzwGr9HeoTn35sfAt9/aaXwY8UJfjYNhO8DO
mDutewS1eFkn8d5d9haXJSUP5ZXjKrqAMRIHwSxvpwB1KXJjFqZYLMB5IRdKEF/BhmOSlBFDsXY2
HNiElzawOAdtua95uejbphRYwMYirh5IPelBWMXwo/ILtfOKLDtrXDb7GXU28ve1xdrgd+rMIUvl
mUZBf+CmH25lbcydLMsKQK+puqRRneTOaC6qR0XPqiaycNfVlGPXKkfmCMs/4WGenH0zlnikCzSE
N+s20inXAXV8n+YFYULdd/au4frezborPoZR8Wl7xRVOrGG4GSfcbBvuQpN0sz71ls7MgTYhv7wO
BnRH28n3+u2zZW9yr6zpGKzOjwq9vTYK8LDoxgRBwjtL8UVmvnzNuxqhPe7/8684wv8EtvK/LPJC
gFn994hKWnz9/kd++fK3f4NT3EtsFo/16MJv2kAgoBm/Z20RJ0TIlms7QCdAI/yTv7HL/Ak90Pwz
wZ+CnP0dTAmJIMI2FfPfiCHyQGP+HSyFf/onLAWQmbeFVZofSj4cmWB/QRi7LTBCOTAVllQg2pGT
NeTfWkXcn6OM4S+SbmNheovGRj57cVc8lhkHzBaRF4DjT0kcU3KLn4nn98UJ42sf0M3trfJ6M+1i
X3dtpZ7ccMNaFeRVTOqgUDynMNRa45rYsin7w6BbF0+YY+Ixza2SUY1nRlV6OwgrnycTnsZVrpzz
SGz9Ss/DcPZniay4IibD2i2BzcBY5pkg5VpJQmx6wcZSRF37UJS9PrbNxW22CPs4lPhWjrPlgunn
oAxGtCuRBVifnIbH0x0ETGvfCQg5YsF4V/ZNG1jyM1o0cr9kPTrB56iti6/52G87axmnLbFV6+L/
JP4nXnXc6bs+9LedrrMXwxaJEr7JQg3qam2+Y715/IiL62n1nmZD4OAdO0JnfdY6yPDa5nH+VDV4
5nXKG+0XmbajUfWN3YUNCa9Z3nj3Lfqc4sm2VqTvSZU5bf99Kf3qh4LX4FyOJimoEqRVKP+UFzE7
pW9p0RJGBnl6WJkf0t5b5u/MgI6HFUt3H4UK15+4GYTaktqgbNijTQ/uIUft05D1FfZjL2vKwzD4
5jYigKi6R6e2DKRQuO69Gkqo6i0orGJX5a2zvkSdPf+oXEf2j3UWFMQK5OMcsvAzMT+rMuYstBBr
2hyqJ1tM5WO7zfI0o/jBEbiS8wZtgjA6I+Tt0zo3g90TBAcTdyjLMCf0tO5jYrhSh0U9vsU9GBNp
1CLZIjsZq96QsVzVCxlTSV6EtuAUjmdkW+wq1Eeuo6ugaSI8caw+8dbHYAYkIYzbuAvbrOfzhT1i
wvNFHe4XARVyPeZzQQC88Jb1nJN2CWPfzWSQmpLYwiM66Qhf2RiYq22pquIqyHqVIZ0czQRzZ0aN
9yA09SnUUrXnoZv912Am16HkObzrumU4TmNsM0myQUx7uw/6mxVf6Z3VgCUgboKtxMTV3BkvZ3nC
/G/hIcfRdphqb/206pW5pvNXfULMNj3m2BDuKxJudq5cF+suGpR5nDuCoNJlcFtJwnudvzqW1Z5c
7GZ8Vi23xH5YG+soJtOLRGS6/uR2yOWTgjP83CtXPMLM91/zNg/eMy4tneJZ2qCF6ktf6mpvG0EW
bW6tyVZ3Xn/2vZZpMiIIgrHMizHWlIOU1k1l5PgWZH7xvKz4FiLJJ41yS2UDQ65bEPDxMhoGoeV7
QXpoRiJ0Rg8GbYCJQguIXyflvlTj9I2ngvDMPluVCqEQKo/ZMt/1HPVcn8lsy7hmjtDtEjlHz1bj
Aj7kIO794jrugB+9GIQ9foqxVjnpyEgV2GmfW5W77bNFbx3h0yBHpvvZ65kZrscYkwEt7Aas2Dgi
lrZitsWTEU263bfxOBOVj5PLi5trfCaKsPwoUAvyw9lZRvi1Vtu4NRdvFjSTz7C36RLy4Scs3PI5
gxGNnFtvHvx5fm2yi5+AYU2HjosWt4AkLNvBcoESepGrNJiIzUyGS4T4S5fX8P/EsaFC+CrifGhf
49G0wftWi04+R249A3k7ptO3sRxLfRtkw1buY1loB9HCbFrzoAs01qg2qk4ToTE3JHc4LM6Z9oOv
BuASLxqRqidSe8R/sXcezZUj6RX9L9pjIgEk3PZ5R8+i2yCKxSJMwttM/Hqd1yPF9LSkUWivTW+6
u4p8D8j8zL3n7mk1ANLU7HZZRSnkbtpazXz6m9QrmpM7FdYT1lBNeEcBWMIvc/wy2EA3hhmHWjn8
QTfo4rpTqPzwMa2AMJpp8bdd5rIE1SECjX00iuoQ6Ll/d12GgGXnkDRJYNm4mWYq/WyconCFp83e
6zIqXlLjBShTTMXQsBYRxj5cpe6AZrVMA3nEdWjdjX4zr+fOwcvtV/7eNEl4FM2cUVIb7X1MhuJz
mJFsliDMNvhdygNzsvoScZxbbMQX86w6L9W0s96wpflxN/FUggnAzI7+uOqDDj+vE+0kVKQ9ym/7
B8G5WPOHhcFCOZ6aUXz70rKfg8YNCLINGbXR3brHKG2ql8LkfnnGz+vtYzf4xG7bdh9pwkl8GgEq
tF9x4fb1TZOxCN+ylOcLh58FDcWZ0nyN8Nc17xkycpAK+Awr9t9eKeMb9soy+UJ0nP8k39qx3lAz
qeTCMKkKd3GesyXkBXE27swjs+oThwzHKMnmcC2zvnrQgWn2WScwudWked/6atFiAzgOig7r4crs
kJ8Rem+LJLwpsqWvNpBX8GuWZtjnDuvEtsMcpJOIXqSNSnPP2EsuW7caBUKnXuUR5lCs6fhnTegC
oK9LsB9sDJYImUfhNuGHNy5i086IwMnDtPKHsm+DC556/3HoloAQVRUl15lspT8Ly6UvdFXzk1p6
EWvWjWoXWzMQQoyiim0PibTrMU6Hn5Mv+O4PVco1s8qZHy2/+tRL09tYJXOwMyWF9z7OMnPG1eVc
ILN7wSpP2KEb9PvfZpGJ2fdL1fHSQ+qAc/r/JfRgrgROj+LyX5TQdVl3df/nKvr6P/y9ipbyb6io
XaicbuTgO/kHsBMsLeJNFpUCXi1s2utu+T+Xkrb9N9eHI8u/Zo4n/6DZ/udSEpsLxXWEzSVCrvkH
6PP/sJT8C7OWWsl3aVk9G1kfP5//R6rLnzbc6PgcdD++i1t4ZCwkLM+gcQ+XRwzy4pETydvF8+jZ
W16g6ZeoQDvEqimfOD44VPJOLEc4Bu9FUUFQkknHaxxJyC5UcmlN9pJPigvu9voeNkoJvMsja7ay
47he4wZmLu/1yfg8e178AqCOZ3Vyh+Kj6aryUleYYjaVtFbWWHbLJgmkvomgmC64juPmplBieTOc
lk9joSQj077eZGX6A0No/WrNbt2tRdF4TMrpE/YizjWtPMQ0uuz4NfPq6peOOgAAf/ru/zu14rXx
+If04fqBkkjvYq/waUoIHvyL7DSNStsUpfFWmQfFExFLd0LoXeRM8OfwAQqw/cV1VWx9TpV+PQ+z
xqYY9+1jZJfq1aho/ob/uRwwTTY2RXiJKVIu2RNbTj1v6kpOpzwtPPeg5iX5X374f5aJ/PGzS0pg
ELFw8ejh/iLaLawFYwCJsCwDdbOdIy/eV47RW9/KQhQ7mfi7ouF/1JP+NcXi+mH90194/YH+9PS5
sUjTgFSkFffAysoF64AYSgHbyBEsgUS2G3jNSuoQaAZnbVpdiqUAiuSc8HK/OvG0vfYcmsnXv/4W
r5v4v3yJ0r8mJ/DukU79V+o8Dh0988B7q1zHqPDisj5ZSsf/S1TBf/u3IGv1WLJi6wj+8qjgeG/7
IGh4VCxvuDA27ratS8n/r3+XP4Dsf/llUAhCa5Qktov/EhjjumrJZB75KDVD8lKyWlpABu04OVNn
xS/pmFKxZfQXr8LvxAsFlFWtRl/kPzt3ab9TwcA3429wyXvGobDKWfEyHy3Vb9spWMrLJQZxg8Ys
3Y4pYk8hUzYhIiIkLHZvxigZ720XBto2L5LmaSr66q1tUp91cdmx4WDpmWQOVVxbjSAIF/ADPU7L
4qjF5EDlyvVyJOcdU9sfn8v/j3z+DWPVnx6RK8b9nzDrL9lvFIDlny+sP/6Pv99YHFoMcYJQMFuB
W/qHeeA/5j7C+ZstyRWOQp80Q/t6PPxj8MP9xiwmtD3B03x9lP/jwgr/ht4GaTy3YEBgES3u/2Xw
wxiJ3+VP72YAwNr3MH7aKME9VDTe9a3605nBTinFkBY2RH2niW7WNjDE5UfdsBi56SfjzXdsv6vu
ZW567d6WnGcFSPRBpWJGcNEXcEV8Cm0arLRJozOytO6rwWtWPkxLqtIT+VSD+cAi1li3UTgzhkxj
DE1MbJ1kqCBguWTJrdjVg5LO8mjcttBUxMa0g0g2lSdYucdNp8utyJc4OYVh1dyHFN53UdBbM6kr
PRLngVb/k6WzevJ8A9JrySZr/h4z1HRbXM+lBVbQSaArDkiaWMb6eCbckV/1zcbMOf1o3Exke5zr
Zd9vVeGM4ckJClzyWWFZlOlYg8r+WYwtY/4uktD1PL9sX1rZ+N6hdjM4GVU5xc3F74NeHdPUr8kw
nOb0qa2tKj5OIufPD2awGCfcbe2y1sUQxuecsT+oPKtvnHof417Vn6OdANESJf3GIdNRGyCQLhSK
H09Ja6frQN/LyZmvICg3nPbB0Il6K9IcnQk9l4DMiJ7ZhspAauTj5PgAwXpWoK+yctLlTHw7coKw
YKqziQk8MSxkXRhmgHXwcI0pVLSjncsuBR4RRhmxsT3qyQpMHB/y1HjOqpm7NL0MeRlg4LYA1zK8
pkVfF7XhvmO7Mln1qfSLUa79OpjZIocBcvMm0wuyASzv5Rrzu23WYRmhPgqFQpmbREM9vFr1QtSV
x2DxqImBwzE1Ok2yWpqhtva5a+weI57r2F+EAot8Z4PnijfcB6QD9BOCiF1bJLM+Lvw38RYnsUHb
gk1+Xk9VAkK1iBLkCKWdM7ibJsY/0QzIRaelRCPTKC99qXWXQTdcdPqCXj0IGfaj8NkJP17KMz1m
d2knqbz3Pp/Npz1EsToC+OwBq6Zlnn7IQSme1hx8BTutHl18uMRjvWP7XT+lDIGKmyEicu6rlQki
alBhZX1s0jRZdrZVF/Wpupavp5ARnrdOA699wvKMgdPppKCjbDHfgX1zw19esdTV2WltTfvTzRMr
fqsTcn5BAxSHZ6/si/5IhtLyM3anRe8apyVWBHlU7J6pRYZ0N5ipBkxRyAys5ZLM5m7qOmFWOFE6
Fsaul0KT5I7tDXqjKZvqB3TQjvpBPcaqx2FFxhJPoR87uI6qGLmBAAgW1rNLWdGZ10GSy3qVsmIs
bmuaJEhBDFxgk/jTdW5cTNxsKzIYyvo5MHNNpdrzIxWrIkOjzWqT6WV5qroxYr9a9+Eza11UqVAk
Fk4ChQV6PPbac5jHAVJo1vhGExyXWRfXZ8Q54ZNCIOCAiGiBFpVLU3dbqTvbeRpdI39WS9H1m6EH
rMCQQIzeU9sMbB8NC9EbJ8i85VguVjMfp2xpDlEQIzcqln6MYQRZhb8t4kTPmLYnJN/bwh697gvT
Sl6gDDQCS6cPVJHetimRuHbjYKN9wll50V0Jcwj6BFvjtmBZiMU8bWFbul5J2DR8lo5fx4XRGZM3
M+H7mPJ8bwe2oR4gLChdJ+jro32+1Jb/PLY+oJFlnAYWn/gxCwR0wn1epjhEFA6NUJ4cl/HEJgkb
4+88UEb4NNCJp29daNrrN+EIxpGM/9TBzSL3d9tcxXZmwS2KA7oBY1MuIttkWTz0yExQL8CHmJHE
+3TpsMLkMEPksvthYQYJf+nsFyR4rxJvLOutZS/uz9Rv+YpkFxlgbcw5ZyIgo+YD2+5V8VQt1U9m
DyZYtUGiMRG0SzVtcYNTtthtMPwomKBWG/Dzz3YQ33iRGZAAXJFKYsaxHeYSeaQTITjCaE3QabQl
zZWI3j67LYbpcWSbmhRzckIRemLUGq4YF2CJ7eotFWqOhQ17Zta+2GK0LqilqYpYExaT/2UDhrlj
VmW5jJDjm1AU1lurA7Wx8sziILbQ+ijVHKAxdYxus5fcYumXL37F4BBZIZ/QGINdbPNk4yb+h6kW
3L/DIfACVIrZNBZP+VgA7HZnc7JkXYBspJzErZTR+5UF4K8iL24szO9q41nulwJQ+52I4Mak4jEp
/BFVwBBd6hI/Dg/nBFu3vAEOABFaZ5is0Sa4o8ZUn3rJvgq8p6CdQdRkAbNdd69Z/K6YbL62/nSb
BOMWKSh6xIZ8Zy/WhyGqECTWibMew2TDRa5OuUBySXFwWBK0N2XlwgjKa1SfsGb8ZL53MrjTQowX
15kn1H1D9Q2Gjv9Adnsb/8g2ZYfyUddW9rts5Qxv27HBpMZscnGczPZ5yjvIeGPb25veQj3ZlcAZ
3NgcLeYuq0V422XQC3KShHEV291ji81jheBsXXjl2UY3ufEGsHpJQVjQCCX4iG+pPCehsJpNTPdF
9ArCIkw18tyLGnM1C+2WoZ5HGGjFly2ccT21cgOu+DSUsj16/jKBcClPrjdvOmqfDQfU3tW9daOD
BXmZUZt+4m9LlHOuQWscS0w6j3R1+Wrq4n5tk5SAJ4FQpwT5Z9/Ls8H79tKU1sCEED2QZzibqiQe
2LCVmibcRcEK9MuAm1ffsddl25ADHxX0/C7BnV+SePJ+xFF/3doHv8ykfFiGKqh++/B6IQhNunnT
xq++/Ep7iDPxYGytxXmK7GXYT8KSjPSm6pUPOPvsm6UE2lDshFs5j0yc5XNRzpQKQXcuLRZhvOhc
yMyb185o2qM2RFokgzpVCUQiwBGs5hLF/BTtkUa2+RMqxoKnnB8KDkEr3N+VijxweLBzS3ZX50V2
DrVGl59tI7cg2ft15oXpDlqMt3atAEQ3WLdVtfS/Wen5q8Ju/R3HUAT/1/Q3eRXfFuGI7CqczS6I
PHaDJrsRnfuejZCzGo0KGT96cJQtJxqgOkc/tJCEeBwzPaDkhOw5NVpykMtqm7fADvt+JhIkhuWG
seSjMParpTsyJkNohbjGmnbNJOc4iOglnOQRqvCnoNDfiDgA1dvpuz4V9WnsoiOkXvSkGmnkrOR9
5qXYSatmk7RgdtFrRD8Er+VhTkQPRKMlp9jF9xj2/vdU+Iyo3bR90ImfHLuivYtazXdeIJt2pbnw
Km/pNwFvde9AShi+AHIikbJqth61AVBxrdfa0t9kqyDei07czsyzMyY9vfSvJsDT0iZP0+LGh6S2
Fxi4+T6Ou1Mip1sv87uPebHkV2qsn7Mwy15H2U1YuEhbsmVDB7ytR+N9NH1UrVyyv1s4lD8VIAJ7
JQt0SCBxPeKR7JYfUCGZ73Lk22V8XMzY7dBfYHsiwQ8SuMKzxPRuBUDpplIxStxwjFZFJWl8xc+h
tZ6tOrGO7tj+HMskfHNkMV0xSveQK9yLl4C/Mz6FGNVpAAjyABSPojwP+r0g5mPdRJHZ2gnAzRtZ
Lt5lHIM7uIUIoJwrn0r4eIJqH+KImTLJHdQQ2hC0Ja80EurKqp+TWgCIrATbI1bud82ik70vSnW4
biwQ18UHG8yjSmJvPViLeS3d8GZuLGTQauqewWW6X3C28ZY11XLu0Xiw+uHXfAcQckBW9T4X/dkq
rYbPHvSmkDG5VTHYJ/xh4nfpTCGQZS+dD9aI8HZNFBCMNAWjz3YfoV2Y1bAUCLappjQlHsTZwcVb
iL6p20Q4IWvEgKDwuSSPdV8CdFrCk2nKcW0v+rv2xMEeR2DZrd8/mQSAZWEr++hnE799mDn+shtF
iCSrb3/ULNJWuY/vz811dIOjLfqZZUV0l+gsewDUABO0G8JIbPGaW/fs0q3bySI2i+nqfWj3Haea
FA8mqd9kXrL0dqYtYpNk54TUew5cmYOJHVTcXXimxPuUfujimrSMc0hy957Fyx3Ow2cVyRegyU8J
W+JXxy/meR/NHQLJqbothdXufKh9Zxy8ObZVzp0bqhg2R1O2r7Vlv6gsob6hdH4O0Wh9cxbMd/Nc
iN9EWT6RVbGbjRPsvaTPeQ1HGQHcVwLNsv1VTe7Bd4ePAPjceyg4VZUcwaF443RpUsETVaVte1dK
YVNxhGarMCbhymjGj3ZpijWbomjDp5ke4cInvwYDjCyvTHIgOeJXnEhcJLHPTsylZvwYbYprmIdP
aUnlV6XhuFZV9Wj85iG30gOdFIg5ppIMdd3jbAt0iO18i5TwuWqHi5tMdzmGROqwpv+R2Z5zp2wQ
kti6nkq2hqgTMZG2XNP8cmKvouwZ0hNVR2OHpyIV+bbPq6xZ1yrwASmjoN2Lot/lY04CIl5NmxHW
3m+nmHPs+qrr4XNQ2bM/JdZ2GgDNOdTD5Gqnv7sJKhPLomiN2zt9Mr4y8yrIYv1Ls5bbpgqOjolj
yQMwo3ZWoLqB5vZ0ZaWwkbnPnwn0ojOAG5gCSSuK/RTHwR61B7dPPCV8XkLnd2gkuUvgPq0yf6hv
BgkfZuiHd00ptM8C921eKhaD/rSpUYwDe7LTren9XUEYQ1SqZtOGRbBvCWOitWcLWbzHxGCVPKVT
nD+oLLjPqihbI9h984rpRrli7ZGWknflM5P18dzNJlrVmuY2IJq5hTlyMgMHf2FUta+FIv0crBnC
4y59mtsJN30iQpaWI/KVnY/BzjvXM/2amlt8MNFyFg6b8lnBcK2L6g5fyLHw7aNXtN6wqXR/XYW3
W2QFn1PVl08AUfixlSwfOFDOttVtlkC9ou7eArV6SR3x3dPfIgyojpRJ4uR7CdGsCiMQxviKrX9V
Et8SgS7iJ8vnkrM6AF4Yr2reZ6zDdW+w8gSMCd3+vex1vLFmQNAxEr+asz2T6gCteH60eq8YVvVC
zV0Rm7yHCzOtQiAB63ZIl2/IvfaOr+8Udbm/Vi2Lw8wxuN1d/OA+0MFL783lmyyHPXp9jlTHvSM0
Brbt0qD4V3uHD3FnIlCcdE7UEvaUknKfCX1jOp3eEk9BzVfZh6Sr1rWc3ntApSe3yIWHIoQ0hazD
JR/5TbCxtR/DB87LX65KTmOa/spAVwIW5F4K4NtcubNhcI7ZC8BAh+aK3Ge92MjxtG6HjQjUvFG9
8e7U0Da/IgtiTTJk80/khP1ZhvgpJN91vAqS2q2RXWK4r0hUGRG/e+O5hG5AREpyC5AWmjo7CxQc
XaT2jLfyY6kJ7qhk2k87eAlbaQzq84a2v01ndW5Hp/7lyPqSo3i6tZhBb5rMOedJMqBEtdvbMqFr
ynTTc7q45jM2FPsLz/5bRqmarINgPumsni6tbW66vCs+0BWVuDGq2wRt7m6OLPFr5Lk9cAa9TFi4
fzvSxFsLhdQ6soCZdb2vcdqbfV3o4FiSY/ji+bivpAF9nndZvx4w26EoFPvWoC/0UxE8OBmFk29M
v7FDVV6YHZa3ZuYfhYOvQwTMyd3B++BFfyua5LvJ63fAb8DRdFvq56pTHFOQNxSmmiBrzInWlhMx
+QxM4dzjwFfbQZTHlPilHD4ot0m2Lrv4G6j4sbOHxqyrpFjuSBWoL90UJJdBwwlapSpZQB877qHO
ffnMJC/aTH18kTkZG72Vj1ie2vYEHQ3dk9/86MKk3o9qBHzkxslT1y2CDtVVAIpGdjwrhBcW63LC
qDGN1H2wqdD1YqrznOQ8D85yVXDWr243Ofdwi1pCc5YLUQ3lBeRof/IUlhnDRGSLT67esRDpbrU3
OLcGOtv2Ki5eGZlwxqn+TXcGM0EQ/B5Fke9GhEEUW2pfQHXYJbF5KMLZf4qjOEQq6m9Iq7jpYIvz
Fec+5LIBMsU6ZzAdrUyOUTwLDCV4P/UNIt8kkUc9VN1jGs7Fo5MGeOn16HbeSpkGX7tr5TuwkAOw
CrJEhkN/BWVLkx1kA5mCe53pI3enUx+rMOtvtErZMqAts3YSzLclLZPvcqAIHyqu2wMZGdThjeWt
Bv/KvwvzV+PPv4YFr3klZxx2zHWiL9LkbA9+hcpvPWf5SJX1iGJdvpUKTwAF4g/faQmppQkFU4/a
Szts6H1MEQMx0aCPPwYImGv2rv3KUT6+/giYYDAe5dxRdPNqrKzBmyHWIM1eC9PyKyQgyKOxhWWX
FneWUuMtNa28R2XUPYdN+TtbsKdNHSgRdIDwo1vU6Lf1bMNmsQqEht7iH0NiBR/rYW7Wc+Kjm2Dc
QUXqfQ8kyed9SlOjq0/E04/QGYrbYVC3NWqbI00asAjlccjpGniXnJcDGDbsjpE4ZxYEVxZdu2Kx
YCa71THk22zRdWwxBuXPY5BDpKqMRaTNFASnAUR0iGaC+KPA77go3VZYB7e/bh+9Vo5fgd/H6CIX
yf6zvmI8HB7JYzDm6gG6gPjNzBCFRpHZkcZtYOUzmHgSLaxY4rnJxsr5zszovnNZgP+TTivXOiwn
0OSoAbmkw90S1EUAvCD7KJ2WSJRrRE3tONlmxLuF9idMSJca3SKBpl3bHCVtzLuwwuomqVM8Wgi8
RMUGJI2t16U3Ipm0xrl5gHpWn1OiqZ5UPTASB83BrLBorG2nMy4mtudUpiRTgEWzlbOSdTfdAvqH
jacCU3pbux395xJKibtOfdPWOGyyaQZe4+mZLfeg9K4Y8+R+GvqXJizac+Zav8JSe6C/pbLWU4dj
fUNFZd27k5aScEPtPiHoFi+tm42/cSYjgHFYyPOGpFOB76v3ujcH2AEk3gISI4pUNGx1Cgd7zaGX
P6va88+KBoLyQywPvh3CfUDCSImUwG58DGInfvOFubUcCRXYRxyLn3/csFfhToIUGD6qLAICEHLG
bismbphj5r5AaejA8gFjRCkpgv62ihByxaJ5I9nEZJvYEUzAsiJR1YbZPYYNo/NHBT3w4E3ttKvS
/CydTn/QbkSHuhXlrRentyG3xzaaGmiYNU+iUOK5bMMbvEdn4nX2PIlYAKwW0kLcb3nD40NVSdi3
pjL8oxwOVqDPqsrlJvDqftcwTU780fqCaf+ae32Eu4/hK/Xzr2uppBdSyaoG87HuulXg9BmjGZXA
+ZyQXWX+gifUaEmwKa3PQbnodlfVNWpJoz5wmNKsAiR5l9Z18qNynUTivfX5lKLoaM0WdUWYhNFr
FkXvnU5ObYPtefBddMk0GpuUvLNNR2rdZUR/t7fGigmET5utqAxsHKpwLXaBrW4XMjRylZ2cK+qP
KMN03Q+ExsmB+jOPDBI79h9x89QvJTI936l2sD+6g8nbp1SLN9kzI51sivuSXRZvlMweQP89t3Dx
HqXtZO9pkDHG8Jdiy/EXXNlLgPLjKk7uLVFENobRqnuOhyUgsmmJ0IK0eZhWV9iS9SgnbyZTaU6P
bjcPD7JTwFPGwp94vvARcOEpf+dW6SkoF3UEcqG2nScGIOe9wcjWjYQvhA1mPANvBSJJPc9fSvjE
vYnSQD3U15HPSkYGu1yBVwMoazO5AREIGn6lCbzww4Hf/mrlAyQrP8M/JAHRsEhK/P5idaw2UWd6
2Y6RH39J0EU7Nl34E/3QQxEjmAltg6ZwIIcvMy29U51jWWATjHyH38FjxFtteTwAYPhDlUw7T7FN
I6es2jdhMNy2KNw/xrkqnJVmPfaSutJ5a4jcvnEmrtKNYPx66IeRscYAbHALHTX70SduGa7RHIuf
Xj//Gi08EihuueAYq1m0giV+rs+iQPqy8kl3WwCCsq1YuxR1d0B/gmXbOtmyReydrR0OfopuN8dA
P82dfV+oPk6PznCVy5JHs4YUfeST6x86MevXHPkIYWRen/0cCDLa5V1DzdjWtjn7TsSg1CUW7lNj
OLnnp8xmBrEc9asqEC7Yf0XeNUtDkLlycUl4bTYjUtCz6RlyrngK0JG2UXRo7NxJN2m24J1Dorgc
fP4shREaLSiG2k/6uNPoq+wwFr1HlACdwrgl3YNhn6wD5+TTnW4sB6i6PaTOQaIQups9Uu7sgknS
OtXzIlaTmay32I7VjRkm71vnQYDoVLc7SkLn98h1fObxwImd2pcmHEMgk1Z+O3QjBkkxj8+BJQX2
A2z5cKyZDmZmwbYs+x8MlEucfzgozhzAeJ7KAZ24H7+O48JKcxmC4YnMjPgrEaoINkNXWNfXee5g
wA+CP29cIqzf1miTNkcdGX6Kke/yhKArtkqIks3QbK2qmMDDsmtdTpOep/tOo5RdRR01pyCNZ5up
uX4ASWF9pqo7JiGKzZ7Z18pLJ+8xiSvvJvWzo40r8QG4CW6eWefbiFWRzfTDhrje1h4/i7bEFYJJ
/KflR+vOeOYLy6vxdvh79CVn+74fljIlh6bK/B8FMurPQbL7IUe3Hrat7/0oGBXxOdUYkUNxGodl
H6MG3bDr4i4oO9tieTW5/WPoIZVHFuTfMjHPV73T/2ys/LUXmdgZOQmmY/CFb3Le8W1KJjRhMmW0
DigOtjTQbxUY0ds0cMmaTmfWHqLMcPbjW+KFX67BmV3R4zMNf6iG8BDo8h8DCvtbVYlLnhMkmi/u
1u+9Y2ijAZj0vbJ6OLlLEpJU2r+GQS5uFHvpdV/JL8GKblUCcP6Nu+491NXAhdT9jMz8XIr2zfZy
nHEjawUUTUx8LQifEMNkxIXWyn0Mn3jVECa3ElxV24L2d9sUJAdKbHAMQwjBtlAOrjUn/1POU7rF
5rnQ6ahBXViFv9uSnkoP+UuNSuy0DItz605VukHTByU5orWnILBJKlsHjL5z6iMJ5gCZeKj3Vhlm
DPry9m6KuvccHNIRgccEJ9RrYmbAzQhJqWy5gxD9REz/EPEyKBxyoIMp/p4f1kISgtufyaYSt5ax
yBZj3ts/0hiy9iRexP0xdjO8nz77rrhE3RubGWu7soTAlgPwLf+oW2DKBhkzymKIzN0iKbdzQLmn
oTXs/3nFDraVVKS4xjZr9dp1GRmBmftyZ3uBuAdRS68DmhRuXd42qksqjK6bn3JcIqy9yF2K0zR+
crqSDjEdedDiiqkU28vhxQbgTdBdT9pnnTT10bLG2xhA2o0zdyMXC6UNl4n7Rt4izaxh6AFYyVAa
4XpBPPeCaZ6zSzDz8jFxX4lvOWY4bCDfJC55W3Dx+fUoS9gi4Q+AaZHwnlJrLVOT3zP0UNRLzjbp
rc3EGQ8TZfJ2FO8kOI7cvSzp76AZxBucWN0mI+iNNF8NAjrLPkKCr3bOeFVmliHnQNRxJnkyfuWW
8VDQLfDfSKx8d6FGv7k+s/PA8lde0HlwLhZx4zjKeZwTTCgJi3vmkUH12DvesONzsI9L58Vvoxb6
VE92wM4gfiLE6dvRARlK8jAGE0Ol2Cm/WeYRkjmPPQLmiJBcKLiK5ZSsed4LMkDj+dI1cUzaQVgc
A949noLkEefAaPggxnG3DP5yp0McU5t2Qjy+KkVc/5COC96XaKa7aRxfCkeqJ9EY5lK1nkr+DQ2l
WaWpjOVDOzbdJcYmyTxnRp66qvIESbbnDcTE9bWPWCGzW/wwhuYKiE3Tjpr4SMgR6wK7+UwW4jI8
jQxPCABotbr1xIIFpppzQ3JnTUrQpoMSPJ6RunrtvWmKxLnElRzkM61ekzCQ0oHDIivHMsa+4YpW
SyqXDKzY2IhTimHgAPQn0+114Vr7evCDbD0BaM35gZuZoLpFMxOIc3uCRsEb9ul6A0gTnyAQaHkL
8h0mB/0MjsayVXFm7wkSgnPGPxPenoMiLJyZvQvmBBjivH7EMviFXC86sG4bREjFRpaY8da8qYla
t4kqfxgAIsXGrUMXkkXi/oK+xTBxDqNhRwhH95KH19yqWWKE0fE4XghpQCJQz8Z9x+KDLjeCun3s
Ax3LTY03CV0UuopX1vq93IfYjn8n7uzeteRwAF8pM2qLRo5Le09aqTw2uMmg+xiUudvcD3VzEfbQ
ZTCxIwIbrNFqPysEaEBhIJan5JxZaIvCBlUI4peicoESVH297YTNBXfNyvzMAmRLoDRK1DpuKTDY
M3xwKYFxXOxzFmGIdViFRSsa1xRq36RRSYVNEL3Zs4c1P5/ZfW9YnNZvfafGyxAirOUCKhe0AlwQ
8c5y6nHGoRy076p1eNeMmr/4KYi0Djhjrpu0CDAeeRS2tQsBm6MzG2rZbmwJumJrd6bPtjAiIwHQ
jx7yOhO1v2wEG+2pC5d64gfkq141np6qnZPMZJkYFerkzFNNs038D90W+T/hbVOmAEE7O3A4SMLQ
8k9CoCDatiUpGZsE1ERCKrJjvIe86CiukSqn34sVwdAc3ehtobomIhEAZ3tjnNopDk07Z4+j68LC
WULR0412TmfIgdbDL0644ZI4OVqAQMTwXVDNNazHSwJaJag5aievTb5bV4AeElENPClItT/v2pnm
bF04dUsKz4L9eFOMKQQbJHPFesw14EmCOJJ7TW/+FgUJhsBlKmey8oJ/Z+9MdiNn0iz7Konas8DJ
OCzbSZ8nDSGXFBtCCkmcZzNOT1/HIxvVWb2oRu9rlUDiD4lyJ2lm97v33JKKkGWUU8OHpKyWLE4v
esgsXcYpyVDiXkPGLAFPXe3v+OwxDy1tCs2D+UrdB0T1loQZoDIpHcfMkzMFrQz5NI+29Ncc1AcG
qHWZUKZmTCllDUNXij8V9vHmqR9TFFGcPBDMP1rfTIkuAc9PmBLQ2A2ib+ANTUjGMzYSXiP4007N
XRBBg7ybHmw4J70p9fT/ARf+r8xdl4/RckyMjq7leJRX2He/+b/YHe3EhgEW1/NeHNMDL//onx7s
/7HB/pvAn/rfxDa+K9l9FP/4Xz9d+uej+sfTd6M+YQb8qy32/hP+dxqa/LKDVcenqgAcIP/7n2lo
KHEGAEcI05iF4HP/H1csMQ7AciYpZRPnmQ0N+z9dsSbhD9DdPnkFYfK9/v/FoXHa/l+3ickFkDWw
BYY7R3jCubtm/+U2UfQ2tBwhtmldlvHAGI4ZnLaTcE7WNGHaO7vTfzu91Wx16K+/7QVeIVAveW08
v369N/pc6brKSmh0boVWywYnt9NPq627KKRVrw+dIXW2UMeNsKSsrgrIWIlv18rmgyjJBv/9iRPY
w1BTxeecY6Oae5l0cJG9+jUh10rBnU0tl66a6RaLRp5aYeVPSJ3i5IBPYkmsG/41Ul6wtF12rZvF
of0jmW/TkJF0U/2XPRv8xF6YyR4ihrtD7rWomuK8mBr8W32eKgqpi+pcgHfpo0Jek5TOqVSorwzW
5wXWwb3EyjL3WaPrO6vov0pe269pVcprLTG1ZYZLeGRS7gUnUrXFzz7sS+DJFyWb/ifV0k+8uagU
/Ett5CdiBhW/kP2+WgIJx6Hxi1PscclMb+V1mjTx02qpu0tTms68Jft0MR4zB7PyK29+9o9//wwI
UM6uIff9+vcqvXnMr7rZurzrmi/4SZ9uvvSEyi0jTPs7ogFO9A6dxwh5Q4sfakHrV18xDggSc5RX
ZcClFei4V+Hfj/BGMoXS5SdgvvzhW53otSYpv9c1rceg1hrGlhD1vVCPjzkrE3yULKmk4fmz4/uF
S5PrnSPkftXO+XVEkiVOyR13WRyTv0Tj8gWY16NSvZ4Hs1PQe9eRAN0N2Jw5lt01XAxymBejxPwq
FT8THB1xUEdoGfGH+5fXzhKKTO3m2/uHmyWErLFOong3cyR+Mrf4bKuC32iNX4wCPzuipUyLKQq9
f6yVBcnVt/mTcefhsWzLT/rdQXNp/FK3iZ0f6G3dj7DjdG/VfCEFwaFdZvVf4GQcgvP5fJnJm/9m
UeRT9IYL54zxoZp1vLj9CETY6m96pD8YRYTRcWhrc+/Sn8rAbGyL566VLtTA0b1qaZsfDRnhnQYm
hd6pDO+m5waVqlGnXwUdduumt7wTvdtUKzg+q79vjfXGcB0aYHlsLy0zLeLUU3QkuGWd87sk6pqq
e0/zCdHPntK9b+VJIARCXuJKAGFa78ZfS9kJ6I0Vg1Bh1tHOVZ71ZbGRTFZyrhtzhbPzXhnaCXZ/
S3+WcdMEXu3J72wUBWdEH6BUDN4psDsNP5Hn9deRG96rXaBsINZBdy+W2Lp27jy2+mi9NsobnzJw
teuONRzLqTXfnco8CMvidEevEEw99Xl8mmM3u3DXq9cu0Yx1Ndm0v+aqvU++oRf0jtEcaFmm6x2p
aOX0HBdRU6iQq83R5HTZRowi3IRbS/oPIIbzENkRbJLemuccNMslBkdMXY+JLonoGnT46IOZ10aC
cWOog1j6wy7R9RGvaxV729Ra2LuPmXMh/m5ddc4qz3odUT7kKerQhRsfiqbEeqB5k3MeVW59lvza
DVNLsccs+kcxnYCl6RLfnYeJ/u9SiLVf+RcHLT7EI0elW9v/Miq+2/WYMzwDjA9/kYg9V1h1G2vg
kQCvQdwdYPJeMxMIeFU5HgbNvtVgsR8SZRiXzKnTl1zH/2RWmv3Z90Sp8QihfGqOnhAPa3G4lT2m
+bXP0Qcdx3i595i8+oUrXhXtfNbCWGDB+PrLTauaJJeEam2R0lmMkuHEQqsrp/VEHuyqj253Vjgm
MsYWEf72B+UkateVED1XUSmW1WjlMhgBUB2lkWlnhyKdJx2KRqBHDTu+DrocMyCOYqAQtGXTkCFk
9++lxVfTRCBraxzW2rRDSnND4OzpM8BQf6e0ZtbxYtUuNYFaFgEilAzEks55xfFhwhPDCYCb5k5l
o1CiV3p34fNXTDd7GKhFmV0RgqqN13rtS0wVK7ZmQxwSwBgPcTxpQRJJ5iHCnt4ny02PyYIrauiV
v+7zWF+JidnOlJvFOjExOqhuQDqrzY5EoRt/LMrkb7rP3rGXMGNftLd8iRYLnbam18me6hzC3lIS
EC8gTXemuecw6AAXgufRVRVy6mgMPjv0ibGBSnax3fB4R8AABlsx6/aYOkn+Xk8TR5qKMJgxFtnr
zoz+GRWT5BEV9bGAkb++7zfP2Mv5Oow0nlCPBss4JsQYj1gvSp3XuskNZYj2KcHouGNTQnxAn+Zg
9iNGzvrgvHYoaGuaOUYOfkyJ2hEU4FCl+66mVLjH5XEDB+Ad5ynW74+EdXFpD+UlTFD8wLaXSJwT
O/iwnFGjSirt551YNLGH7VmdqBbDXi+gQZgmFivHc6pQaZG7NhejuEQVmXwPb8G25ELWGtkazsI1
D4THgsz8+9AvrXXAb+/jZfYlEm8MHPa+UrHeZXszsbNHLY6f0A7mSyxG/5jKJf9Sd1puHQms0HX1
K8KEDpHRpKTcMstv3APV2Sn9iVMbyAcaDkk3gDt9KIv+GVNCipjhRO6mzKPx2+oQRVbeNGfYFOA7
7fyoNI+ch7VHHJ4ZMEYNWJ7DL2QMN7RXRhz6V+Y57rGHWXszneldQ8M+6vPAKS+yVQXcNaWAtXfq
0xzzUnPwqzFHXHDoirR+up+c7lNAwkVmk0ZXWWOsxKq1NZvkrMOTe0xddC2a47nbO2nuBD9/I7Ty
QWlTFeIuG56rsS/DHO2JOE55pZDuRr/AxMwF4FmHOouNLh6ChEMvJj6yelZ55lmd8S1xE/eefRhd
Unhl05RXlyRFb7EApKX5K8mq0CmXT3awcxhNKc5XX/z2I4PbVBIjaDpd46GFvW/gpQ8aAFYWhpRN
13EGrcWkH8qZ+TnbNC2gCqG/RfC5j7xpaKcYLWNTK9zfFb0EnwtVJdSMEqqgXCrtrkgEEz7qyL72
ONoDYr90DuCY3MIgUSvfx7TT+d2hG/Xh2RB9dGWKoV2I/wxrvLTxZoitOSxb1jln9CxaO716LSiG
25m11q0HrbBgvlrzJpsZVzejsv9YqVeti8Sd2/VsMTkvZP/isLidy2xqqUoCyLa3TQUTsKo1c+Sp
wcPplU4bUgmiv3hT6fyZjanYVGx8MbH2gElw9IRzpPot9P72XmwxbawaOpk3eJTxKXrPBhxYiY+C
QImpVePblmemR8xDGHyte0cXhyyrym1dl+fCptirBdi89VEsL5rGewIbg/NiyfIVK/q4XgCNITLY
2t4pZbMVdJJAkpxLrLkO0NkC3Ho5ADBytPFxojJtg9cAHBIvxYD8FkmBO6AUy9eyqytt3ixIFMEw
Szvwqo4HLRnS49Ay4scNr3aeIb1tM2eYqexW/5qT3NlmPZxcvbfmNX8THrxULUdhFsvDxKagytv2
D7byMtDT7nfvW+nKtufscWG/srX8yT7VMxjdfkDiwI2MSlkFxpTA9+gr/XnWjat04DZVgHQDHL7e
loUBVO2MDrIefK3/40+L/V6wuv2JktnfVw0NzniqF2NfVSMndj2aQcSIXLPONC0T68H95AGRGNR4
9L2627t2YT3wxIKvRIc+M/q0RrxcMn1jLJ2fBGrCJRro/0DiFdOvQdJ2njZA0QjCJTt/4ZWiesMI
YNlkZ1Isy9HzSsS6rkkhl6Y9GQGF7/hJ2F31CPdbezdQ2wCcCifajhZxsDWrikuViVnNDwPKLB3M
7QKHubaiT0F3xI49YX8TkU5zsdMvRA3S3n4B+y6uqe+g3mWi3QrHJdYjswIzQ9Z43sPoN/rOZQJ7
50LJ9nFIfHizjJAmZivVoPZL6TafllO6XywUy16kA1qzdOKElgpz2cqaOw/RQ22LdnRvTIfGNdAJ
wLX6UBvn2C/KfYUF8SG1KhrmzaHXqejwrOyc5OKM6w94p9svQHBbbHG9gCPi3qd6E0elJ82QoYFk
sgHm5dEAV37kWROHZBqHI+OUdO0mkni34+N7GAhyzLF4m3qY56NmvCBsekHlDl+MvNJ1TJaI+3fm
Jc06fSLOYq8njdMJAya4s673IZk0r1v0epx4yXCyySadaBv8oCKQZknAn5tpuGtxGpt1muKTr0Ha
eRCXw5O7NFuKezjDSP02M/0NzDE/xIoh/YAFKPCSVtv4JeOFaRBnkoDpGQPF+Jk7XX4pktn+YV5r
PI7UDJ18fB2hqlw2ZXMarydLL3dsfx4hk/yejQwsSDrEZ+Ri7JKZGmE7Mw9xDREf8NBq65zBcJiq
9jQhjNH4gzG8i+1622jJcmk6le8olzFuEfAsaCvYGDPtbuow5QnZ/It3J3xcjLu70rU3mHryte6X
m0LzbxGu0Xyan0uJK1BSeBHQgPMLLkuod6TlaKp/mUrXYxac2e/NSDKzLjP3gdbz6kWbUM0RsG6E
u96jcqkelCBsOTvYE00ehXPTZKzm6ittRL3OS+NzKmvsz4rCeUXlzkrvHBWMVB5DxFw60gd1ecr4
2/YUnMTwfbNnJIa9m6h8hZ8kfyvQ2gZy4VcUBCuc0u5zTvXP6r6Xwof0q5tYJck6hsBRkwOt021A
SdBvDUdHIA3xTPXdz8SgbIKQXevTez3WA8Cf8YH+lWVVkSE8MYXSDg4z+s3iAOy2oHYuEI4Y+0Xz
ionsqzGAamMHeBrJdeH0yF1eN+19dJqbZ6LIw7pd7PqQx+wmpd4I+AEegoXdFFsvzi5sSw16u2iN
zXDUEYfV5zUc/Ga/mEUaJFKdLDHUf0jPzujFSh9WmTBIOLDIhdKfpl9a7HpHbxn834BC+nDw8GZR
SHloyZHwX1h/qKtpDiOOGVPoG6+oQc+XgrRGNWwz9sIBMtDPLDGboeyDYtYQWKN6MbHC+tzHqjpm
jv8bv+rz0mHpcXzznMK9Zkb7MwpFUZSzqdqc0DHDF4M9RSoF+a4qOqY16yZKzgW+2RYrc6hZ2TFj
uhLYOibIqffqTSrnW1Uw2/azF9pdcUxg8nhqSHUHhln/ODnmwc78Etqyj30vCXMisIEU+UWpZgwT
xj4BibxhLQ3jtdXxxrC/DaRJCXoljgRjwZyDHViR2TnQIrXqC4DWKQbI54FFEn8ta2msvSOxUyzr
5/aWdOQb5TZhqVGMPnAsjJ0RI3QWc7RW5Jxt91pr1FuZXgIbIytVWEj63TyTAWfrpZIj/fLDDb7w
b2YS6bW+JSF1gwJYPlJ3o7aaXx1w5zcIAMWLbsTbkoJfvEF2yLJ904jGNaqYDqauvtHnAH408zth
k15bJb31y9QiAhza8thk+nvdE2Bvx/7N0NrHWhjfpV2+4pb4HOf4J7O90wC/M7agkVv+T1wYe1yB
XHlhmvQLSQhedvK0KPmR1O14HJeFu62x1MYhgBszCn9rNI3eKqLKV6kTfoHtG51cqnLwPFGfU8RJ
zkaTepYcyBAxvhbb1Z005vflvLULwBAWnKsWikUhtO3QlIept7ZdbR/KKuZUpzm7Nl6+qoUcEJdD
vLFdSJW373yYz7JKdkSML5WXMAEqhg32O5ZVtU/jzglAFqMI5F2xK5ak3RRV7Vwras6xkgClGI1n
36SIgDngRk+bihCe3mzq1A+YWjzl7M1jSIVonhybCvdBFtEWOOLBG5x9h3GJ/Dd7S2haK5+J6ZSk
twJ/t4YXmjhY/OFkFosI5hWvHLeITdGLK8cioHoQPA6DgmFwmx37+EcNzB3Pw5af8uRAHDSpzV3D
mbvYUbaXU8eI2CteMxjlhLuClPivYCIe0KgVUuhGTx1xujlJtZCYnkUmKnksWbdw1843c0oOehFd
weuQmbf0bZEnsK9yf08ncxR4qYJj2cS/LMhuWLrVO9S0I+fhdkVw4R5uNxKYCRa5ajOOVk3vcvcm
CZIwPu571VjhfnSdyRkcxhVdTRqucy03GYw0wwsiobHticEfIHzpgaSSckuMui3Ij2b9bYF6ba1U
UiNg+BV84chj4ta4vBUTwM7nGv7RXtX0hwyk3xAcoCqQrbhPTZGGyIgLA7eO9L8LokX7yBVsAhLY
ArKu/JVMwa/Yfj+c2alWXzMAgtcFgta+N5b0gI1G9WgEkwOTbyqrZ5e4/5+oL413JDZ7V5DJfzAd
r3/pemw3Wbdo0CAynWO5jA6Fm8+HuLZD5WOM5pLqGzsTFz8Jx5+/bPSejWo41/J7MbTiyGMrNoNb
8QHPhEwoUZsePIWrjPdE/9RryV00wuRzlYnRbTx9GdYGEP5rvjQRIzfaG02wfQ8JDGWcyYb/liv8
A6nuMFUfkvbmDkn1q0+K/CMmC76dvFpukoJVycKpfdDpzn0cUkA5fKwqJXqg6NSwmqx/JyYdhcQ+
sPZ0plezlTaLDYxh/aArOW6Lzh1OnNYRHHpsxS0PXAWvmEHooAgS4DQLRSqiZ9ds/NAfW4P6gKnd
9aItNkPiih0VR4DJ5+V7jrPozJ8U7bOaMEBUl+w09JgDLxVp6b5KR3lgRemPFXXk29pVmO3czjLe
nGwczhw6qI5m8cXLg0QA0RSZxIrzJ1o25ueEOss9QbfiSynpPiWif7OAgBB+U9q55DCIdZ1tfMTG
+MCY89HpGEsyiqtDx4h5uNu775UL+ohSb35uRK/TF1DeIanztGUbo94XdIMjYU6s92bZ7WyqOwNK
v9i4ukZ/7GKteGnbnvOwwRu7YRJ+SupCPynWv1PvaHZI/ZB1iMGSZ36GcqNEv2cYqfY5CbFA+LZ2
Jan0e8Qbv5qd9HmhYm1VNu1VFnp8anSK2KVX/UptaT4NfmaiNVc1Pn1ZAs4qODBsdJ00TQQXfYVT
rdpDZ07DJl/yU+fU5AhGSQS+bI3Qs+9G7DIBmc+Prf8sd0B/VIOIT2qlrVV8/2I7aOeHuIPoqZFA
uN+Z6zhyjPNInDbw7RFXsCXXKtNbVvOJlgL8x/uK0DeuDcxLcQ91QwH1WgF+weJfqiq0yaMc0qww
PiaDM6I0yeWQYkazkE5DbSG/lUMlxEsvpvyVD2MTVUpuU9+En2ix3MSTENdiHn6pZp6fpAVKoQYl
ua/namC3XGfUpEePchYebcqEZ8oZb1vbyxqbao3vLSXE39IwvoU5Q3sYahu0feykS5akT9y58qsq
ABo5DujKImNmwsDGDVOzMzZuoZ7xDg/Psr7z+xjeBEUyVq+5n6m140wu5EK+DSTrGtht12CixuE9
WATL0FoYmziauOAoGYIuytpHLdccUuwi2nA9Z6oQc3REiAxEXKjj8fLfdjfeyRV2sVfRQAek7iKg
cOaC1JrzdvTtA88vOXJjVNchJ5FkNpL8B5BgGGxJsRGxeocCCSYM8OTdeVLt0lzl25Q2k6HTabyb
C1DiqbnER6lN+kUO+fAVZz1dK/iAjMM8UA+Q2Hp3qPWuPTOKyjZsUDdoXGsQjXJj2spgv10tIYkX
IzRK6W20WBPrCkIqfuBI3wKHrY6IlvraoDhlk4n8e0hL6ygzMgEWSXXaRzLjU58qD1OuBdQ8pjaj
EvhYMKOgDGH429BnPR2GpsoDZ1woNufdsJkamOqd1vJeT5R3RoNxXwbLLs5x1JjhmEC2aZgFBVhw
nyD74l+BF/UrHzOgIiRwA0oYeQKpMjzMs+XjtipVsc9E8XGH6G5pjB3PA/91YIFDoGXONXc93PFf
IDIgKxRFhFlTnJLSZmu/gGwkGA9NYsA6DRCj5El3tZ4/cqC30u+AtLE+OY+mh6GK3BYhgKCRc/pM
pWy/relqWhUu6Y3EgS+xWqjffnRzm0mUZTkvNA7lV6P3l522+PKPLlVzacUyfmuKSaahDXcWbMFQ
LGJieJ6bpd32E9BQiabygEcYtcJ1NZTflGfAqKy9U1Mraix3ebUvypsnhhLd1S5u8Dz6sNDRn7lM
/2FOmXJN1lAQAWRaCKFyeME2/5WmZXwpe/Yy6PrOeGsGbbo0KcUf2O2//OTvFJcfAkBTC02sgCmU
+sF+w7HVPOgzsd28M7o3u0j9B0vD7hzQt6siPPVZydbcwg/UjrEZTgAb3stxHtu76USIQNkjRkg9
I2ZuKq4tTryfiU0RemvKlQPBBVtgNPIwVNV0yzoJtIUN4e8pybTXZpByV3mxPCjHG971yS8fDelS
nxXbtnOBvPkzViIHLsEs/r3EDnUGpWRf3cbQD0auKPkFLJiuqOnk/ebeLXVMIc8dDaKvg86nx3Du
x6fKdN9RCMJxkwGnPfEJxOQEGYFpTHWWcTK+bMGvy5yJCJ6Is8/W80ei+xX5uHlG/sIQvG3NmYmy
pff3eLb/kHdjtAfFSYsXzbXqJ05kn4XlPNBhOPlsr1wTxENRaVVYLCgaCbeO6TF1FxCYo6AxOFh3
M/9HMA98RFMy4wkve/51VsW7HArSQyJ8EzOnHe0NFz1V8U7eW3pnv7Vml2MKyvlkF6uBdHr/e/2B
OfdiqO6NAhI+GFXcr60m2RxOHoa41YggfF7MkmMytV5lASOi+BzkmIXMhKKV7SYlNJjhS9TcLH5Z
cPn5AGyKMXtzqMd7jNhWMUEq0N+8VP2HSnAtuhuVhGdwbn7ShWLJL+WAj9Ye+TXyaArAx0Gc6t4N
XpwT1gytafWyFldu759Kxd8KRpJ3Vwgx2UH+tlB2AYAvD/boMZOzPtsFRDDnPt9XWKj0XgSjkdpw
TzwLzynUuXDBJreu77Ny3So+TR1TxxKS9Ry/IqTdwK8KELE+ua7qnTF7J55SvYmnc1dULrGiyP6Z
y0H5AdPqpD3lknhlGBUJvzQy5rG7+FOTfS+VhPotsr4proWA9D56tWscsxl/5xoWjkiezMI1r01E
dJXUkG4YuNzLGpohjaA9q8lScF7mvWAvmwWy3i1CRYmeuzEbVKh5wNZTz3RZN1vdqUPIF6xI5tx9
kezB1ZzxBE0c4e+YdpUlgEnMvu/e9DLm9IvyXdwWTj2spv2ivUL4Gd3XyiH9vsnxJYzsdYf8WAD0
Aa1TNg43oi8dUtgU176NIje7M2OaFwz7vFBGLWo+SvjNy8UeDOFtp9pTBy+taV5qZKQbt3SqNaqY
8Fe3exPY/hyOBSF4wdfystS8dleGWu7hCZW96aIXH4MY5IVyZc2ixSc2G8axOcwhM4pJa8F1StAh
2urRi2MdisBf4D2MAGXuXO6oY4xNJ6T/hFmc5zH2DO+a3sanGb1vteMCGGtFrn7pNoniXMQIksxE
Etfpdi5K7wFxm3eEmPuSs8womTezz/AOtt1MxevYR1O+JfwHwN/vqS5dj4w/CrVF+qgYiNaypbME
egaqtVO0oH4ms6dqqKTlO0z+9gJ4uBbGFf4zEuJdpYZzwmVI9r92FZ3QSghnCNzV3xGQROT7seYg
V6D9xmRR/eKTGDHkLzJq7VciXMe6mjn2tsAxk+aHkKFx1VpIDSuXX/bkzw5nZOtvgUFz7zIgfkOt
QQZ1OT8yPaXuIIqa9NrYdmyv1aj5w6Hiqjlu3csRKl2ycQVljlB/L0+wBxMOHm3X48qCleUFZWxp
xZr0Voadu+98PRjcxcXeExPj2ZeQkzHDVvmi+FmNRn9CPzHq+JnIgoHhYV7tCuz5PH+BH0VzqEVG
ubeWWW5I+jpXFJF+q9HPRBBVZRuJGSdAHNguSSN/sUu2+NBk9s3xpOpXUx+pte/Oa7Z2Ds3iRXFj
j3Ze0A06K0c2Tp15bxs0SGlwBQOqI4agbqfqkU+Tlpd+ftPq2QtdAqpujRU7hWW0YgsiA01Zf5hH
sv0F9tayEp9sBuLJnNibzNF+qxqA2CKNR1zr7VeneFk0vDrJsZZbY+wxLmScTFCvjxMiSDiMTnRq
nDvtoCNPY3t7O47MMBeckERVoUvU5ooIINRcVI+kDqcaohtb4zBpZTAjpXU5h+y4T1ZsVTYEJ/x3
Ak1NUBj63aTI6Zrvz/q1CBZZgKq/lthu8aqgqNexhzLKa4z51NqdyKXpceW9ehg/q6A1OBFmE2iD
TNGkVc/mGicsjLq65I1Y0ehwhllRXdK0S18bRiDISSTZTk1btb/EIMpzMscvcJLSjTs3Nx+FFk6N
L0bNDeycz5eMF6zPixe5XgEFRTgNClFE1R/zaoyeYAACuoyoiqqN6QHRYDgsNaNItj/pFgDiOokj
+IVGcaTF6lGU1JDT8GNDOkMx3hMoqNct2eig17UHxDF6hWv2F2XZPUaRxXsgdwmN+HKqg1SB4ieV
8lQVTHN76nakhc2XgelJBx4Ifsq4AsO493E60FNs8IDVYiK32fnnkvXuppqm6lnHrL5qmskMxmg2
t4z7MFhryxHTfL6tMkx0ts7Bf+VIto5tHzsMCJZ7+yFRoDCeE2qi4jh7aH0kz6ST21hvsseycI5x
a4BMM+9tDQXR9tTe12n2attlOMo23iEDomhFTVEcCFSi8BmqvjErHT/MtEZEk5Qjml76qjVJfqys
/LflmcnTVJjvEyzlQPZCW/sjoFUi8f3W6eK15Q+bpl1MmqCEszJrVic9euoMHMU6uOJdbw/Ltsks
9Q1T7gtOOooUzLGwLRkMgjq/5QyQ9xQAeBdciYhwS1KciooMKgPHJsR0vgdwPm1snamFKZgw+oa5
fPFmIsCFZ+nDITFGTWKnbwrklw6Rhzxp6qydZHqLWKjUlNQnWytQOuIPzlFvNC5kgTKwoQh7fBHC
oJNd0v+2kI9Z9brrXe2UgbO05w+PhuaTVTkcADL72zJLk2rCurp6xsLg2kvqDV+rs456jCXDRN5w
8bIPt9QJ0dWwuhITeJMlQLjR50uXpGc/Mzb6KjRiFOM0eYiMGd0b83JOzMrbU+j2otnuxIKPjRAP
DqMI3fLeQVEAMbOYYsxih/qhBfVk/86GnpbUTuP48JNXJnR7/4+nsKo45kJamLf0qoyJS2b3zApx
3Z1vaGujo2xNl6je2mEunQfT51vvqWPfz7VFHj+JHktz+Myy59rJrrnG5qj17RCZ7ajr2cW25BAS
rH8w4wZ8hSR3o6zy0+2KkGqBc9/X0RtJ11fQf+s5JRvcjozbW50oRRdFf4ZMbcAlzL86YTKPnJ86
z0PW8tyD0XWXxFzqdaUguLn5bw7CodckP3R5w6x0kW1s31+PHfKbl2ubNBoPc2FRM1tZ/hY0Mjt0
p75mMMA2uFPmg1HSeOJRjAPxxXub7OYtA5dAtUxu26TabCzx9gSdUOcaB3/jjLhk+jsudSVNcRYc
Sko1jVfTSa+OKF6Iz+4T2Huh1pT7BUGKY8jAWWv49DNq7Ymi+uuaTJ8oMgRqt3upZXKQXR4COv+w
2PzlLRQh2Vd/emFsgU/IVRFPpKZBnF8jSZjEzG6x226tuMFFKB99vT72RnWlE2tH4VCIWgKwUF6I
yTnHnnpJcllZz85nqBQHuoJCyfRglxj16orxP2bZ0IX9iNmgfkk8ubUqO3rsirFcgyzdLL19kCr/
zgbzktftkSMOUWOvysJMcwCxVtz1RYL+7xF8rLPpEz4Juwbk7HVk1eK3leMcglFC7gRPA23KHiGI
rAaHUprOfV5nbjqNpDli6/jkq9jaDyMgL9+gCB11nS61dnDhzFCvcnKUNC49bTPYtcwlCmIRqXEO
DClEkoZjN8N6dPGQLncahFHXR7PkQfMTGy+MPvv22kuhvyTRtcNkcx3JnIYCg4ifc2HFyFyrYYlZ
SCoWIr95bPeDBK/uDhwCPYuAsRaOcw5vT3tpTx0RfyxVXGNnFlpgJBmmxipCQ03UnvnlcLU7yw6I
8moPSpEo7SuCCVbeBK4S7akqPe9UZC35tnx8pCRiC5OXL9mDWUVmyd4i4XgHUH35duwn2gu7Cwyj
G0vbUa8EoAuARAT7dPqpa8PZkf3nJhih30jiMA/tQO81H/8QgNk6ZbGxblW643DCaBJlKI+abdJ2
BEeaT8RpZg2ZNAK9Bs6weFqYim4v3fGkSfJOVXzWF2tfy+LGSoRfbQqtsn5pihGHrxpRbWr22XeA
kfdley3gB+VIU62xyojv0bbSc+ZX2YnpJAEwxqGHJG0h+Q3sCekHEfaXY7GPS9vyJyfJGOA8KcOy
Stm5u733aLA7DsY5j8jERTAkZeNd4Lk6p9IjLv3XkP8/0YR/E9j3/5towkfz/Y/bd/f1/V/CCPyb
f4YRNNP89zvpx71DtQ0H2hGZg38yujVT/LuFomCzYJvOf7B3HstxI2m7vpU/Zg8FTCZMxJmzKMei
t6JIbhAkRcF7j6s/D6TuaRZUzfrZq7OYiJ4JdUtUAok0n3mNrqv80B8a3Zr1RaPYgAa3FKh0o1L9
HzaCJr7QfUTqGx1CmCYq+uGf8ZTYVeiW/LxtwUzlASzHgviAC9x7LoKXmDo068pDbhtoYCQSfukC
iHqUOX3ANhqNJ0q/6HWilaev8ym6DZzIMDZgc5PnTMMy2W1A/ypKZq6QqSUXghcUX5p5LZ6Fnemn
ja0m6CLg+kKraUSeegFqxn5wuSYvMWsis4iGLPkG6rE5UwBE95PUR9HqmgF5ylG+QazjLAmz4chv
hHyhEa88i2QwaItp3VqAaV2ip2ks4rgdji3VRjjI1IOv7z7qPquIaR7+EuZnnmwMBmzdEI4wTE0Y
MyXzbAixfUuNH6ge6qDvKY5WcdF3RyiSu0vhxXRWUi0BMirTSR7ObF7l4JBexsIC8ggUsr9VAriu
ixAc1L2KTO+ALVVfAvrwz5FnzmPKnirmrHVZ0vHTmiZYw3Uaz/7Be+CSIPAJpHaGvd/u9zbaCr2c
LvtBfcW/SVz3zTcweY1z7nsgWdzzXva9RMqS49gzjrzWN2+cBFRqPdDgHqw8XLq1p724eLRisFxT
b03Uszbs9GPb80uEOFpxhfhDSFycBScfP/yu5cXPb+BA36EswLahZWLvPntJcdggAfmRwqE+S1Vb
nFFZINuqWyjjEQqZHw838y2cxnM01CAcvilf1dKc3fHGLgasoKOQZMQPSiS/+vGorSUaRVt6nfGp
23Uq8Sf8GurvrP0+2Xz8AMZvm5MHsKAWmzbUYaHbs4+VhFVfkgshFBSjCUg7kyIw7KHie+aimTPG
bqEiQt4eg6WTwbpo1eElEVQYkOuSw3OnFeAucLDjruz1S4mgA1z1MS6eWooW65FUyl+RiUI3GBMF
zKCtm+k60yzlHi7nGg+jSG48o0ZO2SuNmxEgXLNN4tL7lqapd6O4NpiLJrbz049fW5++485ecziV
bCml6WiOhCS1O+8CjoXn+/Wr0ZYIcmS6OZwMkEMeyh7PaLACQYaGVKDidtHDrRQoOExngVsh4hqb
tz7oQ5+SWsWUIagwQAcCbbQoh7z5ZipqfeGbYhw3vbSv6TTL+x5tiQv+EyITk2A2xxC6UyR75xr1
0jscw64tatS/PEz/1k3lt6VM8sQKttiEumYKbX7sEl95bSlf8gJ0GbYa4zqOEL/WMKclA0cM4OMp
nYhtsynVqNjpGgeYNi3nGeUM+RNLN4biBTnD/kG6noRnDTUjjeskhCXh6M9G5FjbltTYr13UziK3
utHbdEpTW84j3fLaswyAN+HupJFKyBx5JIFCOaLraZHZ24Wx1Cy7bpYNcpDLcUB+JLCL9k63dH0y
1/O6Ow31kExG9o2q6Bg9tCkBeakYrYHNW3kC0rT5wcbXsH5sjSWEYXxQPp6H31cWXFdhChW7JjDZ
9sTMe8e8S0QgkJcZXztae6vIK7GCYLIw9yv903yBYzcXy4Eh98y8zR7mFrdtUwWGszukH0B6lnn/
qsalfexE9dS9w0kYeSrn0Hn123HBduF85AvDVmTfzN6OW5oiUFm9Dk77YJYZPdW8ruJHLXWX4ehk
9PM8ZMAiOIn0h20rfgpQeDwfBEnZgUfRp+twdwv/XGuq1FUeCFj97ltHDvhDX3deMlANj9Snkhq5
G1Fe6WEJD6dvwZKj6UIeHrodYFBFeMoDKm/dgx5iP5/GXXHZG02GzbPajCzQPn2T8LHtBaIbLZin
1m22VMvKCrxCiVuBG0BJjw0/pGUEHpAhE6s88CXF75vW0H4xQR2shli2uy+lBqNdxIr5HEd6Bq43
7s3vakV3omSXXwLARi81tdPJ4RS/qXXOxnnrS9tZVIEQ1CyhZ2NYh68EfhVRdzGCMF9r9JnslUy1
9BnDuOHHYNJIAHk1IsDjj/otrJnqIvIG+nn0Bu8L1BwuOYZbJPi0beQWwTUNpUxZWDScJrsgmwlQ
J8cU3CUy7DeHZnjESrrEE2wAzZbXEqbaZNWRZ82ZFlsT4AJ0prNwJPwliFzwNrQkxlWwgTIHlitD
WvfjPaj/vkwNHEyxRWUWhMUC2Z1GA/WBDi/A5xI5sUeBoh74cX9SE5qI/Ig5pEOJvqbTJ4A/zJ7e
HrUWstIYdGjphSuw4IgcdLTa4iT+Zum1vEGXE0BPRBl8mecGREkUr5tTp8dABBxFlV3/fIP/5jr/
MlnSf5/rrMLgJWvq4H2mM/3Er0wHkzyozrCqhYBbLblp/kx0hPbFsjR8pG2s8HRkzFkRfyY6+hcL
HrYBMwXGNpE1x+MfZkSa+gVFRqIux0bibDrZPpXo7BxIlkHuRSwFxJW/iRhen1Hz0U5GB7i2dNDj
nbeF7lSvQitxjt7Nx9WvA+5/UuwWierq6t//2j32/hjFNrhaNG51e34CI9A/Oh1MB2pnCKx7lP/v
Y0ocB3YQocLsbQTvw0k03eU6rSZnunTe3WM4nASGjnY9cOMa8xm424O2grdnA3Br7Ip+qiVWRWSX
oFyEbi29HHDEyhFtfYV8baUt6rZJ79Kho36bkGJm53ROdOOkQCIVHVWv7Kmf02LsEITMAmDMteuM
Uxusp24hdVQvQ80NtuPYN0eaNQqQN5Qnhgb+DY0QHgUhUNDojUubBW5xQa8vN1yk+JEDW0xtrGtO
J5lu1aa1KMwGqamtoTkYrzgGVvZW9LV2ZLkG4j4xnJYBxF4UXrq0gg0oYF1/2lmGvJEWgiWXatar
9wMktmhhm2H0tW2h6669Ps0uBAzreFN7BeQu0A64IBe1C665a6aSP8An2qalM92GEcUUVMqRcrFo
htgq0kulryErFPQcY9ve9d37tKtRfpE6t9BRHtlZvka73A2PmsQsY6jsQdqeKjIAvlwjM5AuU6S5
j0u9G+uzTiaCbDiT0INN0FHpfVqK/BSZNFFs4VIOV26gkkFqZYd4SowXSbCw9AG+VumlxTMWis5z
lTv91xRL6R9I+qG3CxQifvJADj4FaiNfJ0GuH0I4Mn1EZBRZoTzuW22tpapubx2fSjj0LnCIW23U
um5do2kTbnNdKWk/mjXwVvg/LeiMwq6KUzXk3lokhGvRSmhmg/BWqYh0lWFGC0NZrwWqwhpJxZHq
FICKyHQpxY9e48CoQk67P8ZrvA02RMCqhShViJLQApXF7gFRtloDNRWl+bbIKX3TC21/5bj/PZ7/
NSUMVJJsQzqOxiHz04bw789rFFXzfKLqpv9zXMXP6ff3B/fev+uPmhU9SOpPHLpSWLbUKE/9eZQr
029xtJu4mTqcP0TSf53l6heDspRKaGRBA1WndPavsxzDXp1eGrk7MA2sTT9RtOJW2Tn/fnv0eRyP
C3XQBA3qgA3WWbTrLKD1xD8i5ahASkcbLqIJIYzR23IYcRndqBSqy1Uo1zZkfKDEk30UwBiaT6DU
t9ZrZNIIPHbMm6K4Mt2L0TnKAc4A3xy/2c1ZaH0HzbBMB7Sn6tdCXGvizPXuWhc098qzllqEQvdz
4N/aCGo3F6BqCv20Mq9QChXhVVudRvz/qeKejsFl1R9hM7eM3VON9qceXJQKIoIIEY71hQW9gSxQ
jV6sdOu6N51zLwPoDG8RyMFGXJQjKQpe1SmtwBjC45Ug99c2rXsKV8dM73oUlo2lXoAg3erlsU+3
kQS6BCZJdkzH+CYBt0vTWT1Wom/a+NSiz+mfuxUdpmNzAH8O+H+NKJCZb8P4CJIIrCDs1u8n6ju6
hv0iiy77Ac1Ndval75xRfwvj0yrfgnY3uvOhvRoAGLgr3z8Z20clo1OYwj3bGOGVpSxcY2u123J8
WElvq/Qn0z8Z7EUUR66b6C6nmqKEp0lynsqLUtwW1a0bn4f+lqoUQvS+zV2EScEiGld1eDSYJ6Wy
RYFNj85zbaPnR4X/S83nU+fIXZbwz/+ZfuY1ywc0svz6/+7+a/Xr3723bHJv3PmXNVjserhu3srh
5q1CQ+zPRT/9yf/tb/7hB3k35G///tdr1kCW5G/zIAu+385YNX4QudGheK5R+EJD56gJ0rfn+Y/+
2viaRgincbrg3OjYlqESV/yqVcsv6ATrk8mxSgmUQsJfIZzx5eef5rcoJE9SUn9te4W/z7SnZJuw
kPNAo9Tz5xT8EU0xe39bNJlVMXgeg2IQpXLDIig0HTkryOFYKHLSg6UCRA7RQBc/rSNwyrm5AKWT
PiBJFj4BPM64/QYVak3fFGl/lKAqVZ4jCo++CEREC1cZOamJIrGCRIHbmtFDirNisJSd2kPwdZTm
NchU5VkWUo1PhepX+WJEnaNajbpUmjV3oX2nIjdmLh0VtapNGPjlpSsiR1+gINQsLBc9uLUSa7m/
cQXQWwHBPT1raK+iqpiLsjlQTtqtazAxgshZGg4xNiczrYTdeNATYy9zsmOLKvoJ9bHmQdOa5LiH
fEOfDJFvEPBoViOc5n17t47+FxHvNLJD4G6bpkWDQ5vV6nytEQbvBd0T7AT45/piQH3kgPmuvVtE
4e9Vp0UnWZkoN9mqnL0foNShRD12WTUhYn0GjmNUMMZIXquYPUbGMfg9oi8KLUV0rbRqi8dJ6gcE
GkrTROuqQ+IkoOGWRxjAD2UOI7YavRK0ApoWmDgMSEIqMYK1lDP1Nt8kg6ithZZaaGTgmylqyEOF
9VVz2gzXlLIu4sWooP+ApIRsQd3XXY26KkSuldUO4jaidfIdBULkwFWgngbipaMV36BF0D+WheVf
RL6v/ygzxNVWOaIrI4wZXX02VIsaja8PLUU3bXBXND4ghA5Dkb8QFsdvedpCBVBxsi5OsIYU4UoZ
erhpZTyq4XlvIgewEllCW7EqW8TcC6Eigxcij7kmqi7fcJUYahyYMaFaI4yBVmoGUAb5GC9262U2
NKYKyyKuhmuX1X7lePBhJ2m4FuelXNce9Kp13aWLyi00FK/N3pJGH/tt2xX9LThKaEYJErrFxDv1
cXYMtcBZAZhxo9PINYN+2Y1xm60su9SAGQlM4Kjl0nhyZfEipBcPS92ZgOQfL9Apg3xXiiIHo701
pWPkfgQn6rzjgeNbAO77ewaK5ETCIbluewpyC0TuevCNaPMVeQG6Qs0eOz/qSTgwok1jPF6KiJKS
5nvbnw/0qWvlPHgtsyr7Ue9eJT/Pwr/umcv8Lb2ty7e3+vw5n//JnSvp/487SDM+vITO3l6eISG/
v3p+/sSvu8cwv5iTS/Gv+8aQXyZ5NkrVHCzTtUME+kfJwBBfYPCo1I34pnzS6YP+EWYaxhdc0rhy
CExJwsnCP3PdaHJ36Vj0XWy6onBT0N2kROHM7puShC/zcAuE1h7U5TpEKf577BhIyFPejM5Vpfdg
yNfRY2LRnlSsoQxXOJ8oT6xx017HIc20Jgw0xFNAgn0N6s594ZIgNy8pklzhZBPBvkgVd6Rrn6RP
XoRakB6XPYz9SInOKENGKLyV0LTRLgZ8C7B9RD0pLFtCSMRp3RjGhYaVjsrB/yMuHPk1jZ3wLmzT
6M5NWx+d1VGxbvHKRVsTkdT8LEkaJI/JMC+UFrmLVdgG3hkFwhozozJ2fdgIaGxqMFTKRQup56E2
NHZ97ZQOIiOy8S78CvDoElyq+ZVCJO5eJbz1/giMY56fai0UabhsQ4qIb0yCbUuQnnRfuujRC/Lv
aGZHIQJiGQmk0DFRVzpUfttEtfEzLRyUTxHVVBG9G4xzy+zxOvG1C8C0EpMOig4pjYlo2ICog7BU
NLWHymNWg7OuCx3NSp0NrOpAzRZCAthforeungB9T40NoDL/ScLsQh6UTvFkzgVKBpuhwlBwybNj
2hdeCkyM/1o8p0Ip0KKCiWEufS3ubtvQDi+qSqqXhoruHS83VOifA5GFLF0TOa78QVPdIwsF2Bv8
qoYnG+dF50hDNgaSCqSEelE4abdO4gxpjr4ye7rfkG7wTbIQfTfkGIkVvJDmm3BNDxvcrjMe3b7D
74P6egYWDSrZttEa/TUG9X2kjo5bbAZHi34kdA6/U2cJi5OxrGINXxvFfGO6imQSQcKpWORRwEgD
uF29xzEeQnnygtZprmxMNQRthG4LkiB56CExUAbCB6BkOgiXeVgGXKOIAVEGoTRDcp7b7p1q4DWP
DopIl4ICDuVZGVV3AtvH29gCkUv+oSPUYBqTauoowYUNgAyOvAo5qP+epqQMx9///a8p6f373H6N
KFW5G8dPP/CfUqw2yVgSLaGEaU0+7n+eq+YXaodTuAaLl5hx6r3+WYq1v6iATmxydNJ4g1jrP+eq
pgNUmdpK0gb+KT93rM5rl0RwGo1A+tmaQY6hz1pDgVTixFdsscB1RN90aMfhuazUByqxu70a/lrc
GviHcUgWBLfFbkTsV1Gmo9CHB3gUFw+1E/dbK81atE0aDkUI4cnq3fTvCYTnISqjIQ9AwQSAAjeW
nF77XUm2H60isQhJ8ZsiXXB6cFkg8OuTCFTrgaF+m8FpKMIaUiEmEFzK7lDDgGYMxpJy0QBJeeKs
yZceQOK7j1/oZw/6rx7ezynkDAZ5QLcG5++ffZx3b6SZg+drKHYvaA3nV6nlIvqkd0p5iz8TUN44
y97cOmn9hWh0Y9NrVrOJtSp9qAzT2ghtjJ8+fqA9M8zaVaermKtdF7OFUxkTyaLheUIh6fvrlsuh
WNXVs9fQWfsHY0kxRSCUskCA7E6xl0ZJkoadXFSmY13mBeYRgN0lVDR49YfK+XvWKqBagg3QySrK
9LMcqgvgsGXdlMVWoQFE13HvQGjD0MyU7Fy2bXYVjbI48dWaGLrUXDi16oSxTXXkAhSc8BBpQzoj
08MWZHk8bATI/wOgjD1rzgQ9wDOidEgmNmWg7xYD4NAWC93EXOBxmAJOxQ0QNaVm9fG07xvFZBam
5qBBuXAWcKkpigO+TTHOKswpthrFHQ6SUDw+HmZ62NnKZgVxmhHXEUPas8MhcJKyw73QXADhrjfm
2HjHoa3pr6C8ymMDLTQEjjThrCcE3u3HQ+/bVQgu2KpucUDbhjat8ncTqYscUqznA44u/QwuR22i
hupRrUCqwAX6AN4U690W0TKYk/6w8Jyy2qZo+VYLRIyyt1ZWh4BOe2adVWdppsXcA0mZwuB3j+TR
s4avDtLZTqR7HeXQD3MIp3cfv/meVW4DNhQWwB5V52DZHUXBkDwVTsi5rynJtoPyrC9QGBPWIjHl
uKFN5b5+POK+97IpVelQbrlyJh3o9+/lQisussDDTrossawuMS9shZSrz4/i0MAH3AmYhzrF7iid
HtAB83C5dCJTXedjDGkjU+zNPxgFWAdpz3Sx2bOdMSYAIvukQIAXiY8rLYsx8C7G4oCA+Z4jFr6l
aUgTlCN65rNdrkzij3nCzUJgIY40HzcDd1CwnlYU6/MvBATR0tkJKrWr+aFnpVoObC3B7s+i1GHj
gIKZGMprH0/bNC2znU51itCFBYeEyPzYUvsySWp1MhWskK1K1M5CfjpC3BXKaqnfokUaQI6xr5Ba
O3Bg7plKejSOxR1iUZKbH2W2xHBbyWnhYRHjQ1Sskk0zkpLoZaocuKymy2j+kihDUaFFf8aaiqw7
69xKIqvuucqRQ6Lk3mAS5uAd76teA/JeR4+hOQRq2rOz0AaiEIeKOSYf8wNUOkgR1zHoT2Mw0MCp
EiS8jVA78F77plBwPEua92C25nGODt941LsJIDdZJ2dUUjeIb5QXXdMYBzbxvnUiVQ6lCRgLvnq2
iT2RdK3ZKfhUqnilo8+rHydqgzM0h8tZaCSYvylRfFfSrdyouVAPDL/vTakMIwtPd0w45jTf707g
LKtFCvB/QtMii2QpCCuYTlmfx/iOH5jUfYtFSjAVoJgnFO0s2Eg7hBYd2fLpyg4fcyyhAxfF63L8
YbohgFpIoB9vwd/XikUHgNvFIE9VqdrsvluTckLaLR4pnZsYmzBy9VNYwXL9+VFoVVpTfDLVoo3d
UfpIVA2Wy2IRaDkYxarWN1nsWgfg079/J0DBJjI2gFVoZtqzURBqT0fPyyfeSGHehqrvvDZZV3+P
3XE8+viF5sUnok5aqUBjgPpT6KIotPtGOux4XpUMhtjQUhfI5OTNykAO21gFWisvna7FIgeL1RZP
Ltka1VrySxBzRadSERFt8DS6/C3owWUYundVK5Qldi31j0BtYwCwXWHRFKRPoEPcT5LHCAck0GNm
XLebzCmD8wFSQ7TS67YzFkGoFKhNpJRJAl9t8wV1OQobdabLOxftUfr7aRMBgAtEAuYiCOQL4jX1
D4NL8RKr6/AbWnNwLPOcp+Z5dTzkpJbizpNKQvo6dtJq4/HAj74yNhjwpoE8g4/m8Yqow5zAR/Wj
FcuaejVkIyxnI4+i8bIxZB+s1DgR9gG0+Z51q034NMCbBIoUjXbnP+5DK/A9wIltJfXzpMmf7EFz
jw98Zf6S3aObyMTk1KGzQat9fktE+WTyS2FyQW1xOA3pEm3t3MFvEc3jQwtqz1AArUzA1c60FWfr
KSwCtcxkgJhln8RHkTmZ2LrDpN7VDrjwffxee8JcixosHG0ycBIGYxZi446IwFhMAoUWg/XaNRLx
qyjOnasSFRq8JhHmwSjbSdylVqoOkom2Pnw3fFjEXh+F1wWi0gem+mdkPZ9ryXYCzwQKAUD/7gdt
ckPUGSEuqFg9PqlzE+0o1wjkVoFkZUHGi+3zQrLaKMaFyGcCUuwvqtZ0AB3lY40mXyAtxBqMlDws
tqBwFr2tDgeOy9/PZ7735FBCSmhhSj87n1Ffy6qUDgVTlOgvVUGXIsrxpiDp19+6QUPw0A+bt48/
155zDaIBdR9J+1NADNmdGpSTAkRzB6Ymk8ZZEjZilaiBth3rSLn4eKh972dTUFCpSzk2ILbdoZCH
DMmvJudgn0RWtUc8kq3+Gl2/t0GGF1aXjQdmdN/LUcen2gTTCijybOEbyOEnVOIpl2AAsa1yqd/H
/MclYh2gbD9+u31jUW6iO00w4QBv2n27NG3olmHRO11DzbGGjiVdZSM/U4qx+SdDsZRpAlCcY6/t
DmVz241tRsgy1lqHzpjK6ojJ3OBT/5ORWIvgjdg/EKB2R+rGZMDTkDxKDCr23dyrNURnO8SEzgFh
+PEM7jt2kUGlwAUBZzoadwfzLRoxqcuB1Fk54PQeWRUSZvPl06MAnCSfApFKfD5PdDQv0VqNUv3C
L7TkMiqjbIvNDmKj/2AY3sORE5mPZtXuy4AOCFERYTn0lDWOU183zmiEqtvPj0JUQlAC9EpT57wo
DjIqYHTTFrKu2uve0YeVhynWgY07HTyz4xP3I13AQyIFpSa4+y6AIzIUURWcLn2DS1EkP1ytudIC
6wxs7SGixp59xCkEAIVCNbeHNdtH4dgMwEEZjAsG+SzENTaO6oNP8vXPV7Ym3Ap1bzINIe05y6sX
CrjRzpQLS/XsswrRoQ3OB+2BdHfP7Bka2RINaB383LygKCvNQzOUXMaOVeyFFCAgfdKDckLQcOkZ
nX6gWDojr03VW/5H9X9aebzfnETVo5E5MFvUmfLUxe0tjfRvUhP1iUJB+nrMtfE7XG/tFvxEZiKl
1rTbjuc7+nhp7nttiK+UEoBwgACcpaajYfauS4i3KBBgR5hSR0wmVPT7uvbD5eDW3YGtsG88Tg7V
1tkO0Axm6wZWPG4WI28Ntyc9LoE0bZzO97/W+ICgjiOV64/fb886pSMC/gWW3sTkmh3CZdtTDP9Z
J8b2AUNBlNu01kMUwzIf/sFIVM/Az5t0xQ19d/sh5a26VgzCr1Z91ExAbS4d2ryncdN2ny5dwAOG
1AbfVf95Du8O5QGW1zzBnkaiCJOJ1LpXUPE8N+3+UJdm+vyzM4WLa4KHAfFX5fywl1CEQtSi6A9j
FXrFrXBrW8qwigXyHQvfMjFeQG9827XEZx9P555rhhIXNS609lig88AbWmWHyDdnJhIO9lfuIjhu
sT8eWB57lqOYmlw8OYEHv9qdSUoajq0YnC22BbLMVsYHoEt4N2j+W+V2nz+gqV9wWFJAAGM7r2EU
yOOorc6ZaXqIPMsanSfpo0c1hGoHG8lMDiyTfVNIp2XqJNLyop23+3LxOCpTSgfmtCz6G5Sd46MO
Ka4DO3rfKNYE/OOkp5o2v9wItuJcT1n3YNm+giNq1l14MDfYO4iu0oIhRuSwnEU48KCzqnDJQzMg
T+dm3oBARelt/fGa23dYUPWnusrbAPCYhb5pZhQIgdsSvQfLPhKBKU76AhQXLHrlHyxvaiES5IpF
R3cCcL8vKKH+ZRKbEdCjZYzkPVZhZ2GjyAPl4umB59uXKJ7aDt04aqyz07YscVoYG1ZAH2QBVg3o
2tuVlW1aYxyPuyKTK0vJz0oVjashMw9WSPaMTvRGeMC9xfkxe0cv0AavUVu2cBKp95PO53MAA+ES
Iy/30ymETdhjUL3iqIdyM/tyKmJbaF5KwsUWOeJKCVr0j5v4CE6ed+DG/P1IZCja7/hSw2Tj3Xa/
XFfgWB5IxMoSpS38ZWdMoiBFAbxc6a160U7FchstVlqGm4+X556RJ1Qt+4yLkDmd7eeywAkOIXFj
ATfbPcIsMbxF6cv+Sg5q+wu8TXBnD6xgBbWXLs7HY/++NUgICcBo09BFp0e0+9ZIOQLCJLtAQFwP
llNitq2j0EMtyRoPDPX7XndU+os2ohqGBSlstteRWillJihpWUpjXUXQeo5x+Pr8/UJyQcuJTimZ
9W9aBRRZ87CPeSExeM5SDhK9KEc7BDrY8y6TeIcxBQXs9Z9VmHd1YzvzBw5mwnFUdOqtWSSIj9eJ
uv70x2Hpc4rQdydtnzdRpJklhpYjy4lfiLpGmgq66FB6y6oS4/HHQ00X4u6JAoYZy1TaNdZUkJid
KAiudQn+1rxQUgUYITf2zYDDxrPXVeo1Z7S/bn1d+/RFxqA0JbnMaNRwOO8uPheYVwzljSKn53pP
OOtgdtUq3svHr7bnWxFmAEkBvWjDe5odV9qgIHemI1QiSKM31TgA98KIYfVPRuFIJn0i55uPkiOW
rYQ1oyAn7q75bEAYkng8MMqe7TphvUnNps4qvZndGQNsrfhRraN81rXjmrLluMSJbkRI3OgOHL17
ynachiSCMEgp3oEF3R2ro2uGjRNrvLAyfH1A5qdrlMuaCnsxRzvuuQEeg06Y6woHo1WHw8N3UlXH
WRS9KI9iZP7XZiknqdUUpWo5iE/XiafTeiJLTUV6xNV3nw+p90H0xMvI/jfJVmSWypNgAv7xd/09
kmQU9gMFH9qlTObuKB6ybujusAcx0DC/Qa9OT6JqLLNlDGt6yQUZHPjEe5YrdEEqpdOgXAuzTzzY
tePlBZ8YR1b1vIuNcePLcDjQUNk3CsHQVFAgazPmDRVdqWuMJ0284hEf/spjPDRuc2jn7SlGTwcx
iv70tqlhabMwvGfJDLKeuhiYFMGbss1jc0zz26qscTSyAi/9lkSIi5VJiveO6sXf0SZuohViWdU5
9kjJgVNuz/ah0jAhxag9UeKdLZmhtCWC4xYfk+TyRiRWcJSZRX0rakx9Pl43e4bi8qF2Nx0HDmH0
7roRaE2opQ62I0xq/xJFmfjMHOJqg0ZxeWAj7BuKMhRQFFCCpFSzodCaTX+14OAtFC8YSsJDRmx1
1bZ4QH1+O8gpTqcYSFBGmWP3tZpOwWm4oqmoam65LcY+vPAVC/m+1lQ2FQ5Tn98N9EwptHLmTWnh
7Is5ggzE1hLkYQpXrsMsCLamiqP85z4WcwaJh3apQfFiEprafStYJJgTl4wyNDSCito3V+Cig7sQ
K5NPvpChwsgi0qPcz6dCAHp3KHOg7VdFiLD0dO3wjlFx/arq/MBngqO/e59Pw1AKxt+a3oIJBmd3
GEj0IzYHDGPjhIep1VHUgHUO4hVyFsumtNYjlOE+ykPYyRoeKO7XiRICN2eV6NmnZ5dn4YqnKi/Z
V/MKio6PxahaNG9lGmewkgWqjS3miJlj1J+eXYpBLEz02UyKQvb8Q5ppHSUBiAwbR6ATx/QrxD/j
Q6383ycXvNGk4YVdPR12MYsojDgukoCtvygqs3/SUPv7Voj04eM1uWcQlqQJqYKATLIyd7/gUDR+
3lSqWCDzk678SK+WQgafDVso1Wmcy/AHUWlgP8+uNzPv6rTvmLDIsIu1SVx7KlMnOvRZxDTx7+PL
aZxJhYfMisOX/u7u28BgSjqa2pObuSNfMxCNT3hwxU+jCbx+MepW/qOeiPbRRLk3Oq14NoIspC/W
hQ2KLMDXWtTjk7TE1gTaPgeeLLZqF1sncdur1h2ybjk6O2lulUeBmyjHHv4S3tYK8vqq0VoLG6mK
ftAxMXB6lqY4uGOA3BqvA/JP4xoFGGWbthlGKAoEiGaZslUqimOqXq37pLSaFYICxRmuI1idFqZf
Pxq4m7iQCnoE/POuxW2NO8TexqiXP1eNg3cJgggILvcorMpNqsbRZF5jI+m3tV3ku5c4rOveZe80
2B8O1nDfCmS8MXDLYPiycatNjBWfvkHgbswXGmS18hj/BUwE+yxJvmV1A+t5CFCMclBoP0/KwrhT
4fg/550uUOeZRPIwddOS5KgndHHXtuzrcwKC6KmDtNFvPL8XONHiWe6cF6HLuecHehYeh5Efow5F
ZOcd4VAl8o1h946yiLBrxLtNy9NkVfdmak8K0357pAO38r76xSQwW5r5ZKzmtPFp0tPIX8HTTXAU
LpoMcXxFKfOlaRbdc67m2r0BuxCHc991CvwWU+dOyN6sjv0qG199wwRyVzk9QrQcb+W1xO7pSrRY
nMBz7pMHwpYA1+iwzDAbLRE5WdRRbhVLGWB5u/DsuDjXFUPc61laYdUnzehe5des87pFRQvPrhKs
uF00mxGFjnLVYmPMXQ2qOV7VyRgRGIzAsJGX7boKleK8UBZBoZsvLm7b960blNnWa1L+BCYR/UCM
LIvvKaaZLraWUEqWeNEZd54aqf1aT0L3m1UMLX7zMFNvrLaxr2DnGcfh0DjHgS/KE+yQy6UBbG6B
+qjxhI+GiVGJW5kLIKhIWyhG3ZVLdzRCWkBBgVmIEbYQ2IGlJf1RRWXju9pbEbzGBOFlzEVREeIQ
LJWXiZv5gD26k0NEL+JmaQP56JfYXHY3pWzHfFXkRJyLyiqK5ITqGeZqpjaVx8h+IxWCaWvdt1WG
TPHIz7+2LbYrR6Nr92epg1j/oqidcBureYxtgC7CyUC61BwUmYr+e93H1ktXg+xZI57u4umeh/63
nmJDunI7M7syAdrYuLFkpbEYtN52Uxw+cgGvNcwbf027Yjwr7SCBtIPm9bOPlzKOWE4qi00dmXW9
zmoThIMoUts8C3U77C5lVRrGnYy10V+aNpbSgJrjGpVy7BuwqURqHttCM7LSa3AS1aM/taiOoE4E
Ongc2bqPoVGpmDWOfodLtlJGD6Ww7Xzh9fjRLFGZHL5B1Sww50wjnHWeihEbd83BxOEsNRMUwXOQ
h5id0ct6LP0RvYPCwoJoWddpC0VI5n61qPq2fGjUvr3xULvrMdUzEb8zQjsA1FfZwUkuoXiuavSF
TayxYtEtVEH4PHny9ARf8Eu6lV16AdaVaVkDohjRFjyTvppo2zBo0rOsKBE2aeuQjzfG4ilJTPWW
8796wu2LboltFHILvg/jV9nl+WPeDpWzMRSzcNaGD7uMtKqMyqXndPVlOIQY0/RqlXoLoKP8poTY
ce8HkXfVYuFVL4ZaHxu8ZWOYcUNoD/VC6Ur5I3ayjSes+BkrC+8K3SyJZUOiQtpz+5g5wRUJ87qB
9CBe5q4v+lUxQv1bYkZeuOvaC4zLOil0zHbjEXqtM+gp5FXUIbtVDdjX2yZWFQ9YxNZ5gz96acde
uByhe90Npdtee1qD1Y3ll7a4L0Q72DiE1tqTqwntCR/YusVbSvbGs2mmpMLHrWvQ6sxtBxs69m+3
7NJSf1S0tk05/wP0fEB8RnJdDTK6op7G2iyMsvp/7J3Jct3ItUV/xeE5FAAS7RTAvex7SaQ0ySAp
Ckj0QKL/+regkv1KrHJVeG5HeFIieRsAmXnO2XsvdSxcw+PLtoJKYjYrCeADjEOuVlCMwYmtqW6i
rgzD4jBb+Xrdh9u0Je7EcTRuLLNbDoAWnGtDyRbwkk9kC0I43z0HIjO9IeEiVMZUYn4o1gW1xuMI
giI764be+bTH/Le9dz6aovq+pn0LnzRzt/OimGYgraHErrEPmuwDj4YmIZB6HhOaZVDPhtIMVDwJ
qzgXmKWBdNbwB90B0koCiMT8Om+sAuRlr8GLkaHc5/MteKEdaZNLCTp7OWqa3RurjIOyVzXT+myA
wfgEjANe3SyC0jmkPFD0wstS9fG2tTk3cFWSfYT02L/fFFNzf7TgDyDJl+fCMAsAViTJMjJM8zU8
uJ7XviiCIceTAC0OPkino/bYqlGdKaJ0sqPoKk1z1skmWrPhhkF6MchNjeZFFifdXKi7wVLzdmAL
I9RoCAiYn8IufAjMokq5kN5iRCbzJzexUpaMg8OSd9cuyiJFuxhb0rIbAaQjDf1tAs5qGRfFAgkq
gj81lqdunoV3m5xwpJvQu6/hk4KTGXwni51sA1mLDh4OTqO9W270bcFzygb/CtU6I7yWLv6Eax+V
3xX5+o282SRUgS0aRul/d0CDGsdxaQPzxkIWm5PzPvAcL6UHuIvb2h9uTPDwrB0Wd+mV7WU5OcGb
R3CscjRrn/K8cT1m8Hi8J41Bcz04ozF2J3ZfoqnCW+jmV0Zpr9Y9ebmufWIUMrPPKHma8SzDN98e
rUzNsDtznc6xEZbzc98OUNjWfBT37SZhkkRLlTnBafMj80j+yD+iIiYLadxjkf76QPy+zOUISYmG
VoAhPuXa+7GXKArNcr7iYwA9d8hswsILJy1ufG9Ob//6pfbq6N1pdR+u7EULwn8mD7+eVg1hoRsR
mxP5qEzZlzwv8XrBve4Q43kkY2k8V6m2z3S7bgetx/rw16//px8V0QINvl0I+V5DAD4nK7JKU8aQ
a3bsBld86iTUuKDsu78Ze/yhzOBbZRpPSe+x03Kg/fWjZkXd2GQYOlEjGQAblrOedO2w/JctCq5d
QLeJ6KQfybLvNSyGZ9bSn9m5bN0UB6KYe0RhzoBoikjBv/7u/uTaoefc+wXImJg2vOuGbGZQbsOG
fLcsHJN2tkAc6yq1RkHmCYDLFXi+rc2uxpy4oNmVwetfv/6ffaE/hjlIHmwaQO9evwOiV3OEQ1Ie
yO4ESFp7mF3GqH/9Kn92h2B7oWuBdQgJ0rv6vgVcRSU1O9CFCURzFkMfwI1psCXyv8/WoznPMIMJ
BFKqP5SI/eCMxCAFSDvgXR42pgJXHjSTt7/+QH/82vZX2YPQd/EluqBf70PLtzjB0HGKbBKfInsK
CIlY8uFvvrY/9kUwt6PudlDFYMKlif7ryygVoD5IeRlDl/MN9bd/IN15ilFAt0bSa5L6F72MnDSm
5RpOoQFOoiiMyEVschboaaLRnCrGq2H9N8OQ9xMYwTujy44ogmEcctB3a061djAiOEBHzuaZz+nk
GkeTDfg4So7oAR41AONj9ndCkD/72olnpLWGChpJxrv6X4br2LCl7isdHn9dNRzil0z8zXr2p6+C
546RHLN+7/0gaynGeWDldKIRgsRRV/OjaYI//es76I8tBrypNGbwUOM64uO8u7R6U0HqsT+g3w+j
bLDGp7rRZmTpwr9rCNX77UP9L0/kn3vb7D874D9mb/84ea5e1PPvE0X23/lXih3JVGTU7Y1UPI1I
Yvinn+QFy/vA3Y37kyvFv6HR+X8bvPiAyHF3UjH5oKm2d0b/lWJHvAhugF1lyVmVktD9r+JF3qV4
7rJT1jPWEvZ4gR8neLfntXqxVsqPO3tR884vp4irq969E3SkVNS5uazbG8dSQ/jRn0It40V34UeT
Yda3rS1X+Evwr85BpBILr8k+fxSryXpltHl4VupGPNIfsM0TgYwrARS63aPBKKrYpDDMzrve8I3L
boconc7rqD6N7IFfe2sOppPNXubh6PZSd1fKyEw6GVWZdnFPbPsQ1eQreYUcd2ZoF3wNVdDUNANS
mgHKb8VAskYzWTgaNo/kCTVXOvZA2c2spkjqIzotzsELCViNg97oRbyOE/OBNQhLycGRMvLInyQI
uO3gLER9x5IfNKZ81VDPOVHbBQjWLXey9JDWViOTXIz7QJqOAa0Uh+ARb+2q6ai9gSJQpjONO+Ip
pi42MJO18TBNORPEYpk+tubgXA8jNuOo6zaCwJtxcnY8W5gNUe9CpCMEs4NhacGwzc+Ek60Hks6p
KsUQVo8FgbJsD5XTPc5tsQeIhJ2hDh7gsSlue4JfDlsLqzcRYiKMm1AY/1oZmyjJqG6p5M1Zmsvp
6ueFHa8z07U4JbF1OTVK+p+xnGiNT85mf3OJR05pjrcLMauYxUEpiQZjDy2f3IzXdmbXhVJsz9RA
pp/GXTHSYQ8WY/s4oNw2rc+w/xQ4OlK3+S0gjcOp1dNHi3pvop8yAy69LOd8GY4wP1GMjbTJq0NZ
IeualJmeU2pDPiI7ZZmgWIdbcNDNYGdxkUMDBoEwg+v68Sj/b1H7Z8CG+p8XtZPnl18TkvYf/xnO
53zgfEVExx5KQFVv/3s5Cz5g2mYlY01iaeIsxpL1M9SD4A7i2bCq7c47Ro1sRj8XM0N8QJXu7PlG
CMVQjzC4fpfF91fZfPuu9vtSBVsySyPHQOoE2/1DPoBTBn6nabpmfZffOQ1Zea2CHLloW/yNzPHX
VyLPixYI3wKB+sxY9hSMX/fXoaVoB/8SBVaLrLmr6URP246mkf1vO+t/zBv89bjw85X24QcfjVyP
98qDQGVdtbhoUbJOJmieWBOW9e+i8v/k4+wpHntyIuUP29GvHyd1g77rWdFc5XenSG/TG72yBIID
pFf9u1vp9rer8ft0alTCv1wlPhGTUlRCezMT3RDb2K8vJkWbjam7+59Ru/HgDp28ChkiFbR+AHkk
0s1DiJWb9g5lOgky1J1A0lpVG7nEI6jtOt6IT7NhfaW6i+A7d2VMg45+MWiDZnsIR2WKg1wFZ9m8
qW0bt5IubopZ2P3JYIr0tbNkmB5cl5ZCZDSQjUNXklCUzkttXRvdzD/aaed9V/XG3EWjbiA/tJnc
72pTQCr5E0TUr1XHC1vKAPBsLIo0YrEzcI15pj9YtGUYnMvc99qYZJJ+vjYJYWF/m/jbwtyIdUOJ
BS+sp2P5SlSzX8aTvTMulyIEgl7A9fyyaHN6yrTjExyQyz6LeuKR2dpIuhqiwRfV+ZS53XyUvqnf
6mKu5AGW9/pCQt7yuMxV9Z0Gk3vVNQCO6Jpn4z0cQtBqRWqnUK8bJzMg0yr3KagaB2BL3RgveiRk
UDpV8UkObt9HgM0sGqujlQ5M33BlPQV5XgKmtLJqeKoCeiB0Kfmm66Bov1LB1/d2n0JYtGE/X1aG
FRTx7PjImQYdDk89e8RLrZV64akZn7M1BMedbw3tP9nYLTg6Yetngia2Mt4sroxppGQElmlVQeaE
RcsOPnTzl10I755U9EB0vKEW+5KKWlzbQod3sIumnC9TDLyJbioeFztY8dMVy83WzlmD52ooHuqx
JyWQiBXnszUthhFZI2gSFYbD4wI9+XNXwJbZSbDq1RWFftDYM8sjlO75qi9mphzL4pUmQbDpchmE
i5eiuS+JcMzaxXwz5zl/negA57GN5Nwlf7ZP72x4ymMyOjUUI04x5GfJOrfOobTXtCAHZYD0LWGG
F6puiXsLB0noQeXWd4NJ5Excbr2QydivNrGQcHynKNi2artbNno+dWVNX4vZz17SnhnXPaTh9Gn0
6L0yk8jqOuYIQ+zwalB9RN1ozkBKB7vZDlNX4Paehl72IEis9lV3GqzVrHzyO4lhGCPbn8UreLp6
jpn2lVtESHpHArff+Dl0RYO44c3cmyaDx3ipXLbqvhZBdikLB5NASBndRCKg8Yu/sli/AjZmflmi
5xTYGN2ijFpZ8pSVvGJ5QEnRfoPHbGLx6WkpRvVozE6S6bH51HOa+1Sw7IdJb3rZt9EB+UdeTQa8
XXTend1TVwIu3KPMeDMFXd8+7O/2BHj7AqkGLYGhsIr2UC4m97/ZUoEm7QbLOwqdyv2i0dS+Btqr
bsH0QOJdCePtolCnBkMk4DX0okMBu154En436IzpaSPocuDsYurXhRvoXuT2UxNKrlYxjPO1tpb1
LZgUd9LYyWKOsaHgjg4LGRyKtIHmGLRYPiNmJ6ORdECEPvcsmV97iao9ckcxdwkLTl+RCi3rZ1VB
ro60JyR3VErQ3zFtNOhLIQVcwyxrQcnCzekdTuJivWqqbuBjOsZ8w+9Vn0i+5wcsgtWrfU2DGpmm
mfi+WdwqS7jA9AsbT3fJoqQhCKgjCJN4+ZXaYHPL8mBTkt+nfIDiOBXmFgctIQ/Eztvks8u08zns
OrNk3ghD8ihc5baEVdNiOJm0my/xlNtijjzEMReIkWaIMC6J71aleE8c6WeGHnhiWcwI7Lt1pWU4
p7ZJgyxULfF+TrmkTPjcvjpn7AOoUjVW3yZKcfZbugW+aylYn30pk0l0Z+sY9OIwWT6gFz0vZhhZ
a+fe9lNFfpTcevXqcLfuAfdjqJIyC8oqyYtRAHrmrF6RrBdmX0jrVev5UrvpGzJvlw6+m0+3TlmB
MUhzHAFxQBrSw+g5RHnTq+3Wwy7rck6LOgyXSCwNDCIlIL/HhTXpV0lAUkYkBhTVRJQti682Bus0
rFM7jNRcqy5hZO881k6dMtr1/QnKu2G+jbLpkOOQg15x3PZORbBmxAb5dmXSIBnEqQHRDmxeDay6
s7zscuozjKZCOhfr6JYfzaIMX4zO7b9awcIon8TZVCdzP6RXbhXo60GYrSBlIgUo3wTAHbFsgAxK
qr5Unwy/NV/mRi33jjWDoWZ3N4oTIq/UbYWnq4md1e5f22K2HtNsoiwYYLwDaJs6SOkd4+SCDCG/
ezFZ2w7lGIg6GW3ZvNQMHO+a3oT1WvXWLduCf61bZPqxsdhH2/AxbPP3V1oW2YTXyBvG/rQI5uBm
nb39Pk97Npkud+uW56/WH6WuMjBx7rIee/wp3wqGM15stSXceb+3N7Zdn/Urcqy2PzeIEYRI4WG3
o+rZh0+9PQRLPFgZ5ExuvpeOb2NAT0DKTTSBRT/1beUpKLuE+Nahdm8Wq1a03pGlMDq0eCKJb+ke
GBD7z6rrtM+AepqvWsfrYY86NlhqMeTVGXuvPqmow2sGWfn2yL1pPTdhx5h3Wyw2kJzwThCu1sTt
ZNZVCbYQ2tuXbS3SIllXxQqg+glIdh06y43vDE51iWt6Y0+xV0QWbRd2X1xuvuLob015t+I3gVIm
2uuRjYL7iKcvjcMpVV/tYX8+csKTPRhHae/HQOLrR5py6quX64yFndbbqdOm7lGJSuqEUnlGx0EM
RBnhmGd3QCjtfUIZTT6x+SOruFwdZrBVT9IxeO/RriLM1nyumdMksPg98njtxZ4XYSBrYSXCxcx3
igZzKA7TsIWZFZG+Od3VO8n+jrZfOUHH7To0Al3qOnc29iVGwLbm2jF3JKzX/RHcywrfvZCOGpXG
Rj5a8CPid/kR90vJuUf/AgYAdD2J2TvrEXagmfAbSxyGWU23eWrbzQncEmFcLGuYAS2ZfYP2QJdu
c0S4U/+xVZw7o5xfYeZbIKYZ5qrODkEV9KdtbS8F8hj8/BEWcmbe/ehw5RkHLi+1MdtesjJxOCfB
ossjQn4rBet8zMSNyHni2EgM+87WNmGimLfXnqm4n9u3g+1xJtLdyt5lbnZw2bemPx3V4OVekqfM
GK4znzZMsi56Z+YulldeV+SWPfd5Qxqpy75YJoUhoOzleTB9622H5mmQDUvAAEcw/MqcivLb9vf3
PK5p0HFjTR6pmxsjYWdp9Ldd/Ez7wgMKjovHsCriEhw2nFT3eo770Jza2NCep+NlYA1mom2ezSXg
66Sa/TJg+u+23d0G015fDZPIyTTTUoRMis3ptJyqbHd2GO1UJGSpM6ewaJq9+LOl/YO99YVzkGVo
gz/uXaLpbtRQ2kfy0e3trFqnggcj89iBNjXU5yLMF6M/FKMJR1ihVrZYcuzJOSXNFKJcotOwHmOf
6VWVNJwpvGcr4/gfSUkRwr4M5N570a0vMMpl2PbQPKRF6FzR/jF4X7Jsnyy5w3hXU+fmZzk3S/us
VB52t2S/dP5taztoHMw2ZQ/mXOcVb/9rSfyWNLrHLv/nlkRE3oR6/gf4kH+cvvXbG4uvqn/pue6/
/7NHEcIJ2JMWCK3F9PJjYvlby9VyP/xo7+NKRtyF6ZPf+dmjcNwPDFtwj+FXhm/yI3zpZ5PCsT/s
kkNWPYaDzCWC/44f8EMR+bsuBf0CIkn4g/BoiLlAmPlr/buMdcuUxcljJFzc1QpyJFyKiuAPy0Sd
EoV1q78MaOmKaHMBpUZBv43kK3YpkczDQll1zAH6ErOux/k5HWbrE0fgKU/kutVu3FQEzR0oCvz0
wONoIQgJhqUGClB2YOe9ch4Te+K8lyyaPMVo8aTuryHm1DIJ9Wp+p802l/wqx/zDOJUl6sDCKD8b
rqbNAaYlRfhDNgkyZCcU5749mO5BYUT6HGIueezTrLjsQ0zIkVUG7sM8Zx4fzy0oXxtSX854iMb5
IF1/5j+ktnVqqckmjbkOzfNgDeb+irZmsJ0gDe4vAgQBRjQFpXdI/bG/UE4ZPphodq7UygNLn4E/
K+pgIo9L5tdqFWUXj/nUoqMUE2A5b9y6k6Ew7QPvvniSadpflFVDvdd5qy5iVTD2ZGlFdhM1ncVh
whB5d98b8/CdoKVKXpQO3zscKyM0EwamHBfFDEYR0qkOxenmaFNekt2gpnh1TXmwOpPyXXp9RrO1
DdXXGZ36FM2DH96IrHCJ1SESlrJlKtMrI9feVwM4KkhVv55em8L0Xw0yjNeY8OzuYkCLUiayV/5p
KnMofiKosi6eiMj+BMfBRSHn14uPQbkorqugGq4126JBch7CtJh0GO6yLBhmom1IKLz0UJR+tfsR
rYKqlf3Z7g3zrMhb/DkWqqzTCtN3H/Plj0O8EaXkRajN1aeJNOUu4rloP4ErS1/qzJtBVEgCEUji
rLZHNkD63lXaVgZqFufHSyP3YOpcIzlCo+zebpOqrKRp8VsltUcPHSlUb8sLdBk2IIOmQYYdENZ0
ka/IQqO2J7yJKOicw4BCYvowbQ5vrfNHdGlrmJ+V/Yo+k/psfCnzar72mSq8kGoxXC+ex5GtmlLr
EnguOrbR9eQD0eE4vKdaaysq0S1OFMSlEomlVPU0kzFON74y1iLGMnCSyma7XX0uYiKoqb8CChRe
vC07Z9Gpq9WKt0BnDwauUBiFag1eFQLEx4BVAOWeMRnPvKX1rvZtOZ0SXx6UiOw4ScWjmosL1I6t
dSVmxrqxMKSJ9xaebZjAC7Q+u53vDVEx6eGjPdN2ig2x9RC/jKnR573tjWbckfFQJZyX8+46RODI
8ALc3DezzCE3hKGx3RZFWD+qpbRfUXL2b/UsOuuQt1BWy7W4A2M/P1WuNT+Vpl3cizkTKzWaiRBS
L1k7n5DsHaAWsGRwLyckE5GkH+NEqMPSKmJc5FVHUQZ9GOe1SYFpB5zkQ0WnFOVbJWJ/wEovxvbR
0APqVe0XfjQSslnwPs0WrLbY0o/h4oKoHhhMnQ+6Le0k6GrnGxMM54s1TMSLaQVRgr89+27c0z05
qK5pREw8GF6qhl35TmtByIhskTLHvazp9kyLLzoKmRHhJH2re5MljKsimQwsk8yhoXSF9KOS8GJ9
6JehWy95Wl2ea79d3jZjLu+2Wa5l5JrG4CVQnLxLvxl3IardwaDMt2J+ZZcw6sRtOuTGZIy2F0a4
NT1jJMtXdHvykpB4sA6PurE5XIeugko2MFne0G9jUb7MmasQm7CIxaXUQSEBF5XjyjWVRf2K8SPn
a5zn8U4SdKaYdjXuPSde8w1ZlDBjqMFWnngB53syd6j7QMVsKLaUJgUHxWqRLbGP3dqIM9VkVPGY
QCEBtqDL47ANXVb01DNOtb/0c6zcfo/IT1P7MySu0j/JaA87p7VIgwejLPqQVNS2dI8G7u5rbqwq
jL1+yNu7TkkCpX3NRSKwPrW+rzUQuLhLK/y6G/Gj5Xm/bobxyQsNfjxjuwpj3+gG60DrfghA8blp
m8wtbPXDyET+awhNT0fW3naKCt8f/CMgHfsaRjkTw0YbVhIa2ejHOBuXl7Guy0dvdJrxtGmkfyHh
wDESVHp8HZBp3UxcvQ7tvp8yEwxvqLjrCWAOjxNSr72Mog7P/ibrZN+1f93Vd8bsDmn4keXzXoTi
1DO9iYB6OBxyfVsZaXbGru0nhj/QTM5rl8MtOok1/5fL939jqn/uAbP/+Ux4kj3/egTcf/znEfAH
OY4RjW2bu8FtV3L9nLqLDzbdJB5SDGIMin5EQf4rfN76gO+D1Cz+t4vAXH7rX2fAD/6eRIKNCNkP
Qyxgl//FnAqV+y93C0ZpaEL8HwmIy5NFlMqvZ0Cqx6nMwuesBZZLy9gkLgvOrE0SolDGp76zjctK
YyGPAIO3Mq4ZBMDdCDs3BcXTtGdVJlxkv52frzElofhi47jNT/uMOfC5tfU8/3nmIbWlqV0MCdiE
RtxKonunc2ILw5ZGRk6xyAhZ5fWFzpeluFzTlSW57hDMXkgeZ/Tz3jgkKmvQbY5hy18TdZ6bZyWp
atO5SF0KPv7L8JFmjXWXZR4WJj2Yb9SsbXpprMNoxbJbsvyEwMeOSbUYaVjhvRkuGCy1xemWt9p9
LtdtNa83Ylbb0yCcDE12SFu1yWIBX45z25q+B73pd4cwV5N51uRKi9NR8sUkfiOYWlVu6RVn1NsZ
NqqsnBI/7J2T1p+m8RBsPkTkrqwJsKajAZCIVmZro/sdGSswBvEuET6w9CB2d99AIBsXqIw9GxST
WD36C3k3R765uZ/oYGPW2rTVnuOTzGF3tFPYnLpFt5iHacw6/DuqejZzeyrjIOg8jhFGOEZuulb3
4TZvzFJoqaLmz5ziE0G1+ZuTVmmTGE2rruhxVjDe25GJ/Ia3BZuFm/WXy5Ya3TEF8/VGA7kz4lJ7
xidDDpwuVRmYOg5nrJV8S6XvnmRNp9wYDEt/YnhWYR1rCZ/j4A3O8OLkDqOFtsn9B9PKl5TYa1sa
iQRSCkGssafqsPmVL0+nldj/SFTBkLiOxiXicFJ7YWNH6rxxXYbYDo3iy7o11dfWN8jI6cTAmRMv
gMAisNBNr80M7QIbGrUwZpbpWBvWfCaXfF4TUbvOmCjoIDe2228GzSSyPOFc5fnFXKSK06CZqeys
aB3UAh5BnWmUG7iMIyszDNC56DrKyBt0YexnVNooaTBmt9sW5i9iUkqfpbha36aACokTuT28eHKt
n3rhjfpgsIlUyWxmkl4NNp2LVm/NC+CcnC4Q7bw7UwW5Hxurq95Gr/WuBb6C8lDgK2lju3KWLVmn
oJ8Sp0+rb8bgI5GYVt/GFVNWSxELMfuffCBsIJzIlsxiWQRDAxhxsB5LUkOvG0cQLz1YzsJEJiWs
FKnpWDy0vXbZmzKvaU/EyKl4cvWLAA1LG4Y+5pOZp7OXBIO3Uq/lrUrjeejFd5MuRB0FZrZvmhtc
+WhhPk/UipeP2cnMmeubCqeCdxf2dK70Wso+noph8ONJanwuljem33swPyB8KMLgo28VF1SZuruU
0t3MkxSeV3Y2K4g3sYb8zSXB0rQywkCQedJwMnvg8D7uLSVtB0c5OSaqocGjl+eA9wIOHKpvZY4Z
JOqdYm6O/dAGZVz0znzou2ahLzhJ49xy5vq7TJXkwFvU9jfpi7x4UJk/f/d9NX/POlMz1y+MZk6w
WJMlNtaB9QTh2H9yRyJn476wgs89nVH3MJuY6Rw3x1HT9EsWbTgNvisk4eooNzt8Xr2hziKf3t0Y
Ib4KrzwiF96ERttyL1ub78Xjliw5ervVedWZ23YY04Ui1uCynNnFyGJT4S9g8OOGxtfNINGrZda9
fk5JgH3q19Kckm3qqdlrKDax3qQX+xjPZoHxBRHUSRkuS3VaV63X3w/C9tYv5SSL7hwFr3/GqiFp
tzU+Qd0uZ96AurnxH33G5eW18NHFHI1SBt8LPfDh6nFwgeaQtnBlFcqYToJChS+WPQdAm7xszaKw
n/sbC1+TwhWQ10eZtZioeH9EijrYWzCc8WKg7JgHs7sYw22wyZRzvLvpAnfDAK+tGIEpJaZbBMsp
XLd2TuhPeh+x68gmnoYuvVGTnINYLLK/rw1MfNHWYxE65J3RkHJZls5dm9cw3idFhEGcDVu3G1B0
7ScKyUAbl3taayxnu6qoK/rhYx74RUg5pgt61iTXAWCS84/r3lyOeHcUt1LVfWMzwBKqLDclgaDJ
i5UFty90bLPQbEcyCdbxwKBqpfXc+sywGwLpPA6TjeSJFsqCn2Tp3H+yA46nLygwjAHDCzHEZyn3
54ysvdl43JoqF3FBcVYmuu5w0EiDGLkxRwl2MTvrBAN+wSuZTWYZHAvLysoIG1j+6s3g661I2jxu
l5NctPV5KaocvzGTqD1yGGn9XYt/0kwaNpguKdU0PG75uswnVdjQsY/gvBgLQTGzbCPB4PIyLaiV
IiHS7CvezZGZq9XadzSC1u9LUFQ9fgtawBKRVVd9ZVBln0J5VeN1bRlW8bTwtsTH0jK2grsCc0FS
u8u4UlMF4q1rUWf7s+udKG/J77xtl6UFszvqhGftsnqsB+GQu1xb40ey/VhUBLeEuuxZc9skxIxT
R3IIZBg11rZ8l6XgrTv5jAXDFticopFjVoh4eKeGWbXMHhuSDl50xiS5zHZm2Vrf9kPvQ2bOy/5B
Zl1rXBotI8p4lkH91KHR2JqYJFByoROIsuP8Pbe39Qs8QvdblVZNfTJ3jneZMqs1o6pG48eL9vJn
Lvz/Tt3/RIP1F6fu43PfvP1EOWvO2z/osjsqav+1n6JXjzO2Rx4bB2ZSaJH4/Pv07X/AKE6sAPUe
CGlmov9uwHqoxIieR9Aa0IV1zT0N9efh27P4J/wSHNd3uWzghv/N4ftHwtn/V2ou1nsSMAni2IXe
kDl+nM1/l1eEIgiuylg7CEWVvtM5+S1s5x9lMKjDRLTVGbHj+mCP21bg03VPMFKqa+5X+1zlkPDg
ozO197IHDK3O6aaya3oUwyUdg+Jusfy/cd/s9MLf1ZW/vVu+F3rZ4R7cs1O0fh+iNgcU841Ri3iR
lv4s69LyOcX1wcdWQKFnBW+Rb6C1te2dKDo7Y3efTX3FHNbPLehPivkYzfLqmGciOBVuKaIyKzkT
h+GIvMJVG8JV0pDfChwG12ZHDzHvCCJsVwd1Jx7W7S7zbCOhgeE+tAFj19gJaUpFOZHGu5xVftMp
AaoRrrK3AeHRfda55CvYjIlvLZszpyp9RuV1L8uvYbHP3393+/2JoOxH+N6v15NvCRkNsXk+6Y3v
UySGuaQ3iDEyTtnFaDzry6xopsvJSpU+zTjsxVmryDkh+12cqXSfmusew2/b+mxNab3b8fgBpFNr
Zh1qj7VU0Y3GZ+y6VbI64u9cOdyv76+pi3eEN4sjhpCk98YLalKNzMS1YnxUxsNA0vAZubb261AG
jNiw9WbnNJbkJ+Wy+0aBkOlpyUHNkc0g4g7GXx+zOF75JMJ1sYf0wsBiaK6fTU7in2XVokkcUZvs
uDyd3WNrXe6WaSSov9+ghy/rBKwLcBsz61ks+dctL3Bs4lY1DgPTC4abzBQAPGYCjc3mFajoQNYA
0Z7rANvksLIHLktLrwzPsTTasaO3swLsQX70kYmyfBqFhQLLy6r7Qfnt82jyMXJ3y+2E2nM8rRcM
9+yAgfElsxnrr1agv+myNRhvlBlvnhnGmiDdDq8Y0xu3M/25m6ZaEaSHWBjv/voG2heqd4+YS0a8
IFaM+DcetHfFuNExMZGmYcX0SdVJ70u2DD/nK6HLyUlzSXsPt6pNUjixtcGhttLw6I+jc5/PoqSJ
ZyDG0CYy6X66VT6TkQPnOOtjN6UYGEG5djd4FkME6GJAlxHMaX4Vri1K6Y78mwwfbLte0U0/bbO6
n6O+VVwk0+EovOiRbc+aLlepKQXccsT73BmDihkIl4csK8pnyJ3jZ5C2MKSKouGsqNPsqqZ3ioTS
K/KHwcOCAt923S31uSwijS6t4EPtyjmHCJtLvysiq3WIPwkkSEyRCfLVTGYjhbarCyOt9BXWP9c7
2qXdXsMcNpNhQrxPGsCSM74ayiJhbkUiRMUPoPZQ4lbZ3o2h8QHUYz1mpxCR7bFDvkIxAbpkTY91
K/1Hb61cffQaN3vog6UvE18ZF2aTjkyY3fYmZwT+xevK5dKpRHlvbyEd87+59n9y6ckPI5GJFiYK
vnera2lvoCGswY5HbLmRWvv/Y+9MluPGri36L57Dgb4ZvAmQDZPJnlRDTRASRaHvcXEBfP1boOrZ
JEQzo97YtsMRrioZmcjbnrP32upFhr74qoFFtZ+lwaXLyrsfFVTTE3HSK/fVsrAvCSjUoUBqkS2r
rmSwRTSTzSk5CXZ6XW0tpR4fU5j1xxaxWucO+cHsMaha1lAw8eIg95R6oycivlQQi2y9mqEiKdqf
cF69OEdXqyndUyjhGlJqMpEWPfKr3VEbzWp0c1ocnkyMbWw6w54qTUv0B5fMmZPczqhphiCiaf2S
MhsH0yj/FFVLeHPccT00BnUv2tDY6JGhIrRxCC/NwuiCiFV0Z3lpPHE8aIKms8YTO8ELV2792fnk
3kvaO1ym1USeBFKiLPaoOpE7emGXnKK3oaZP5VmYafecNnuyRtLW+0pUB9IOYkWvs7r+FcOk0H1a
c0uiiBSoGnOaGfx3UajXZqY16c4e6wjikp5cTWpD8HVR6TGYN3YYPyxls22JOt9OydxdGaXdbEJz
qrcW73G59U9YMqS2lRXSAR8xW32sAGf+1NGE0gakUXvsWuU6DeX1bNN3DFTbSR507OT88JnXXkMF
IxZa0+YUFWI9XooZuZksxHg0qOncUc8aCYtOGLnqRLGmtf2qjbSjQrFAQY3suQioTRqBnBCSXeem
8xksA3RsRjd91Xs3vqcfpn2FFKSPfqLHA1dwezbuzKyrAqe1xkM+T/aF2iefGrvov8Nv8Dba1Nmb
8GXfGKY4PpWW8N6eDqKQ5Rh64HL6WQnSRWqWXKI0DV13Ej6gPjbPcnINNi2xuduuJzOGy2kajGyj
xyadm52mUkTKIpq9iRAEUBXq96nX0l3cxATl0MXctDnh8zW39s3HS8iLiXU16hCxs11TF7NIo6Jq
/HrGdNEAJSdW2T5gwH5pGsM9KkrhoxGnAJfaRBrDRNurdqVtRWxHNB6bR2TJ8txzZbrX58RjvJmU
BpQ0DkqU84deDM1xRnZddlG6A3xqfmommjyd4ykbcnDbuzpOla3X+tZjNlTpVV/Y8b5wQP+1CkXC
j7/gnysV5ms2RhyZqPYxnS2C/ldLgpKgXy0ayRfUMv2mqjU3qLiZftHH3rtowUBstaoh89hE1Ui/
ZcR9ZA98eGHh2RL2T5Vt7dRcfwHBvnnrfCiCE9hIMdAt3Py3Hwq/WViqmFK5RZrpjUn3fKtMrQg0
ZzhkrpafJS00jd79aqvslBqUYyG93cdvZlXFJ3YM9z20RfhXtAtw9739DAh/etjJIK7rWj6RamPD
Uxi0XYFE4sSy/MLNXn1dOmN0dtkpFvjb6lFjN6VKrhKrTB5MfgMuyvvMF+P87TiMIREq3xLAuVnQ
o6q96fSy+1Yhc/qMWx+MWThSoRwsSzliQ0x6H9So9iOje+bNYEWojpuD7VOEp8ALpnOfVoZdEtRt
ZOm+YM2Ep8CJqF0KZCB/aQSgV26/l7nT5zT3k+bcicAHYX9IT6CdrcVGs/rWtNSI+qQrY2BjX408
LnGDmpSNGkhOPZtyXFKkdbu8kLE7fxKTaW5l5IDuqXL3MKcRBcxOmtdEjNMg76KGf9xK28sCs4C1
Kd1yum9yJaGiMiHwjGTS3WtKfVRFWz0ULdIAP68HIlom9AzfG3N2P3NusHZQWNF4a0CrQCoNKB5p
jNNOlzZSnSYRGwSltMKXvqNRzPVP2SrKTxWlyGNU2e7XHMT70VD0Bf1jcqqmB2tdZNCTKgwYwj46
glay38XZQZt7ZBbFi4hSdx8L+ghfa1Sm+darPnFLG7Q9uJxqb2opT0JqgqCdkubLkP5vWeMfyExe
ze7N9/77X8WLq+/F8//8Yy+S8m2U9csf+KuiQd0CyRgXcGoHnBLdZST+1VBEVLYYcileYFp3aDn+
q6RBYjWXPPYwYldUU7V0jnh/lTScpUHJX+VfmMj4O8bfKmksW8yreUKNmv8jbsAGxF0mjLpaDFmG
IkTlHA0p9X4fiZpnl1magxTrYUtv1KQwbyyt0ysy9tRQbDHJDdUxoefyw3JFMR2yvpPliY1xWZLW
Hwr1namzddCWX+MxyS5uVH3ML+dpqu8LQlsea7mcHWwzzL55XiQ/eTL3vlqWYJ9/9dPd/H7Ia5PZ
at14eR+LBHDZH8jdXJO8c6kr4eCkl2WdKjs0n9YF3igsUHqi3vSTFv/4+4+jN+xwXqHwxSr9dh8w
ihExYp5ClMtTuhRxWzxB6Cq/hW4FeZSu2s+Pn7fad16+3uvnrU4cRqrYreB5mj4jP87U+mA3nbrn
aBdvP37Sctpf/4Z8JxrUuMQtmtZvv1mctHU1zRlsnLK/xOpTHNJ4Gk4s8+8NFN3+zQkhO2/9EIUS
nMCMcVnh2d5PmIF/tU2CShxO7EEP++aHaGzJ+c3WT3y7VR3m93t0mbyYWTVUAav32GWzWoKtu0Te
5RpBDapkh94runNny70rRzEcx9wbAF3Zyh1VuObv8dnhezBtl1gchugSYbqYaV8frDynndBA8/ys
IrS3TeQe//opnus7c4FIUdYYjm4Af9eHlMxy+7Sv4svETawnoU7KHplpejtmWXyp121/omC5Ppgt
XwpuOucyGDo8dJ2VodOCsHQrukzHtjoStKd8rcDp31SqEd66ujI+ergB9pON3UgVmdrtHKYNnkpZ
Tr/3sv9onX1nmjAdl38zhI0/ft6hHHj/YXTZC85NPeA4dD8d3QCvGk6sN+88ySBbheT0Rf7DmvP2
hxQtTcuCoM8B/f5XY0zSA/wteyfxwJx9PCFfJsNqRnI/RtGiGaa2RPS9fRRZt3U0ZMbFQI7gp55X
+Y2IMvdH7WWzOEfza392wjilDBMX2XdLQaBO6bZwT9XMeMrqU1CQ59siekINswayjri7ytrWLpg9
yOfnvDa/1XhatwXN0suJZLPP85QXhwJ254mT8DvDGcEs+hy2FGJyzeWneHUZKeY4dQbDuEAC6J7p
k0fZK48dzFtTuwu1Mjr8/fe9ULDJRaBUQ41odQQVnhmz6eoXpmbTsaS+YBWBcDzIa3QDBdJRY7xo
Y1d8SVD9nSlhaXxp0/5Uzt47S+SbT7EaYKzxoSNq/cLKa3b1cIqbXwCmm72wOtItCcbbT5VX73v8
MCcG3Ds7AHk3Kgp4xhq2pNUOYJcZJ9tZu+jHApZer1tnZEvpp4r470wg87e6CqnQb1HW61+1lxRg
61q7QA5LSdka9H0fF2rQaWV/gr61Qvm/LLoo/xHswqR6UV+9HUBONA+KNWgXHt5uOxjiyWmhIsb9
zuwTtK5sM9El9g55SPQJrbLZZRcWrh3VL+l3PBANWV1ZZmNcqa6AOUqh1DmF2X/vxwZGDycMiwki
ttWQc8suVuC/XlBjmy5k25lbrfTyGz2R9h4O63gnpzL/3kbUkU8M9lUlnLUbWRrI76UtwZa4jiWB
OKIMjWIflSnJrkOI6aA+TLG13Ka7tdmUj2oSGXdIZpMDpIVp79gtngC0S/LEkeCdZU5ToeOQWQUx
gvPjepnjtl4RAXMcuNvtwikTlxHa+/ukqPWN7cTRXes43F+1CaWFJrVdIqzh899/G5iQ8YNweDWw
DK5+h4JXT4ySc7RaE3X2PJRwW43yks62c6FHYXgFXRVOluWUdxBPk7MSKMx5YpfRicX2nSH78iY8
2+VlwMtYzUGUesagCfMYFl36M7StehNRlgPrvQFxgBqpcTxkT33bnIHZSX55Wjt8deumxKNvzIcY
QByQcbOlUXkyeOJlSLzdCQiDICll2WQ5Iq75FJBiC96fcbR0nImBJ2JrIwATHnQxisum+B7iaUGF
B6/SRIO9LUSI1ttQxZFmVtz4lQEq88Tv9udtiI9EqcRmg0RquS4eRmY/KtmkHg2RiNA3nKK+Aa/Z
AtjjnBHVdX43eV0bCNF9j3V01K5beYdwqKbbGPeKceIU8uchc/k09LQRjy75cqs6fy27FB2TcYww
cC7NJVvz2xHIOLLyfjtXff0wkaqR+mZdXikG+8rHb+Pdx9Pf0pZwKiKyVhMJdZDpdFI/RkNk7qaY
mqGrCZVYCW/sNlOJ0LwVkbrHbfeYoYE9sXu8Pzx4sAtWnbPuevtMSlOouYOto+yaM7Q1yZ72k7Nz
rFy9zVtP+6aNbvvsFTGrcKYm4WH08oOTurDveD+bovD6E0vLn6srAl5eBnWWBfO4XlnyUkGjNKfH
hBrmd7XVGKrQrStMTpHZBQYaO7RhHOfO7LAVm49/jD83U7j/aBh0Wj6sbtpqLCixNGkvpUcNvMp5
GNbdOaqn7MfHD1nXa1nFeQo4MY0llPe+PiJZSV/rzRwfZ2eqria7G5CrURpkpUj4fo65yxkT+zQP
k02YjUD1rRoPiRMD1cyFMT9WPe2ChVkdbT/+ZO+8evYXFeMbGnnKH6sFNQ8xY7d8MN6OfjZWGqYH
00OUN+pR4JZwtaYqLAMm7YmVfHmtb9coaoicVXUeTtF4TdzMenAUZaGcu3bm5puxcts+qMlzLLFv
I77d5DKMGHAyGk/d8F6ucOtHQ/qjNUCfjzrQ6iv3NADNeYyPrWNVF0aDi7SQSU9ZEh5WRWe9By++
LebxNhoa+yjhRO8sZep2ymKfrwFu37SgcQK0b/29YzbXAG7n21mzqGo2dGroMT+1qngQMjXOCTpJ
tyX+76CFvL+1+Z8nTsN/Hr6JETbg9yxHBK6tq2Oo0yY5a6pzrjfL/MhhTG/mODT2rdV4dI4x2Z/Y
+v6cMMsDXYYMlw0XBtLbwxrDpdBn0z4fHbA5kXAbmtxNGXw8LN/5VsxKWgh0b5bbzOoh2PDrWUmt
c2A14c3gmAu4uoSdPWlaPvlo15T7jx/452nX4XSH4oAJuizKqzsMpJ6WQ0d73iO4x3M5Dts81uwd
UGf9xFfjTrQa+xxQOOdSG+R34wsaqwHYlLkYU+yTdLrNfoeBnkiTLlLLL2ppT2XgJoOF3pVQtS96
zcqFxFtp9S3Il6E82F1oX+qoZ9EJKYjuVZnN+lkH8CHGDdfEYivsKb3WZJeAz4A6v88dbwwPRTdV
PxEMFc+IBbrmfjL1DOecqNFcdk1ufJZtnl0MRu89dRwj442jxfV3Ws8OWCPd7uXWdGNLblH85U9t
LUjFAIgupI/4J72q+bnAd9OY8HY6fIEsaMfC2qL3VqKg6vL8qY/0+QJonuyo+hstHlvYlyE7LtAg
X9akJ6DodzPfrg3xxORvfzX5PB4zJLeInyuZQeTNRf6rqwEtbbDH2c+wbtI7rqTqr64c9VsjkdAn
4rp1ZBDpmvaj7LU82igZYG/f4Q7xPcXOMfiDoobfzALEol+VeW4A+lfTY5mZ2S2Kg47uOYLTBy78
erwPMSbUfpqU3XgELVhhrceNnPidPsJWjEK8BCNoDV5ehVYByHt1SIVXBjoa22dUA8anHgVvSEvZ
9hjB9aQNW6fMe20PxyalDRm3X3SBFWrjab1sEIRFTbNtzDDGZ4crf8C+l7542Nok9jmoWb+MWCWO
Ycjtr22Z9XJjsFG6YMtL/kjVzR6o74RcNF/ro5ogAdeQR8Lg52QjqOx2Qa/mwxwgbW6AxNo1KCGr
jKUfl/AV/K5kK9x0hivPuq4wCr9v4ljZkPBYVIHVWOF10Q4G5mPXBoySKYl+YxJmEu/BAMnzPm1x
xGjT1ESBDZnD9bO65fOgE8+jLXZ/CyeWl2jhcfCyvNoKvB/7WMncJwsduLnAxxlVnZFAE/TycvjM
NOA6N6rWBAbHart+a7TmdDA6o3jkVKXXPitP+ENY8fKTlJEi/CKZsoPQnfYzi+I4BtE0Gg9FqcUw
u5oRDEE3Gj/tkn3Wt+LGvGtzOt2bsK9oGhXzBEOKYTkvVanSyhidk3UvofU8urHB40UWN2mw+LWP
udvk1n5IuCT7bQ+x6SxCO5CcJ7GHnC7OUmoCRD8TSRL2jkIAgpNNT7WdQEdripyUANAu2h7vaQ6s
3ZkLEBnEJXibqJprNdDwOQI5Y/CIo5kSorqPUoejuacTdbcHcWBUPrEiAHrCFr8KG5iXFkHtuHYe
IJEQYtNMPVkVWV155EBE2fDDxuWm0hB24m/ObEHj1DBmqztcCNGFKdUZQ5AN2p8s9/Ax9IrM9SOQ
N9c1h0FY7fBpbTBCsXlh5B4EJAmBpzlolWWcje1E4yy08Gls50nB4I1vvT1iJiIYoOJHHrbIycMf
5hI/vDUyUgc2UdsRAisbJB9nelX3j6Hrpv01vjx5Z4364lsMEV37uLPTaKcYbvi5rLME2lW2cHd6
qdakcpgJC00oRZNt2sbg6JTPLgyNBCY9GTDJ8GIKUCsSSTrbKbZsld5TDfbS3ObkgzgIdpzCvcim
GrQSgRly8tNc48Q/p6w5JijOH1FjxhyBKIA/zU6mnxdq4z4g8ciAFzEiVb8CvlzsNTwMLd4Je+ig
xEUEMWii7u5tWF/tJm8rp/Z7zU0N6mIYHLZ5IxazQ70csJNEF58SkVlZoMmqTKlsp5xIhFZOV3Oh
zJ/AdLHsRINenEVpNbvc56Tyy0lMawqkaScakUWjcpuGIxcrG3abFRBNYM4+iUzDpZgUvWThqapb
2+ha6EqjB91YG+SjpYPl501Zum/HbvqJH4C4D7h193qSK0bgFuUwBUVUqtW2AkaXbl0bqoYP6L3z
/NHT4nKnR4lz73GbxVtQ0TEIOmhbF7ZhzY8epgia/cBbhW8MgPVQ82izCjmhVqNNlcgG7/fgQv2Y
TPaUQMrQ+Gm5Mrk00jK1golvWJ9Zyhzf66ZRf+mSWf8xqNX4NDqFIEk9Bp/lcHW9MZEPfVYAXV1F
RgjBLCpKxd7iz7MFIJ0IzF1SDH0Y5FNj1bs+keqtCv4kR+mPiBG7yWjZQVub3MOg5mtLVCoCx8rV
e7a+PpdniWekX3Rz0J4pu4Y3OS0zvIHqaN9VoQVYiYBcIuY45aoXecovhxVpTpw9x/ra9Um6YJdE
Yx1GmxkH/i+pcjqETxTD25G6JtIt7hsb/xX+KWBSDMpqU4s2q84JFpZfPYksdTskg4MilfLPV3xu
2bBhXon+MFma3R4nN1YeJsWxtkojjHifywJXRY79yiN+pcw/gbryKh9apX2tKk2eB6KokTKlePM1
GLyOKyAMgNDyTTFpFxxaKM6nykholJwUVm0L3xvGCCVsM98cZfU80p4p8Xaw4wbTbKLxQJXkDYd6
zMpztKsofVnwrhNJA+XZwjF2prHXCFxoainOR/w1GWZoo2oCUqXc69asEjxmRsSSbmS18c1UiqzZ
cBjCV9CUIAY3WWoPj1lrJwepEzOKwc2AoDcOmnJXAqTFg6nr2U+XntgUYND0xI58D3SzuCBazJpG
Ie64cs/phofnSlALq3jq7GGUO9Nph+5STtZkHKLcs8/KJodIQBfVNFjQcuuJqIzoqp/t+klimW9A
FojslnRG5UdleNFAKaU0ETcoi/6uFx55bpqZA1+iJNyw4HjpvWH3CMJY5elccV5nUxD9wo4MI7iD
c5Or5yq3kZn7pyOVL0VljdleDWNPHEJZl+B/kGpjy7IQ0V1qrD+cCScuFDemqQ0qxAL4bLgHvTCW
WDRhbQSY0HJjCxBJ1X29Ymj6IywCDYgahfItqF7x2a5CzhRDk9RUzmg9bXPbar92jZaGm8hxUDm1
jh1/SdTW/mlj8ykDDOXIBccx0X+awpG34AJa14/1HNIEKAj7dlioBAHJJaA026lYQnpK3mAQupyj
fWuWbOfuPNWqPziRxoHINayvsZLEGF1t936eo+meOFzrwYBsbB2UsqYIw7XLA16lhnWyhZoyWAFQ
s/rYqymIKgfE5BdzyqZnq5V9jQrWsB7GLh4fPDcyEp8qJuvfrIfwPhy1DjGeJ5rceYXow7vGaiPJ
smSh3gUKEzaojWcIdFGHjzQoHWwIu+VgfalwVqiDMcVl5PcY7G4dOcXfCtxJm96bzUsC17ttjeE9
3nOWZ02RElGfbyKTulI8onB3YeNlUCT5K990wBrjJh5Bcm9Tlt9LSwzDw2ypRXNIVbPDZiOn4hbS
lrNnkUnKfTrV5ryNQpsSQKjHZumblRk+h7Fa3NW5E29rs2xIj4ncDGGBnNknDZZPGXSJUtiBmU4N
3gCocd5uLnol3pk52sWtDqFk5ogrvF9a19QudoauyDYFrInan7yi1y69zNSjXe2ZkQ1MtDfJnRQz
0ajTHFr36P7yT3XMn9oRI4Z5A59w/zggg2t9k7iu4og1YZqDtkc9HYhhsn6mEEK+98lYJFSM+U02
NjLzHxx0EWx5nYzKHc42Sj5DjQuaBdutxMbrMRRWaIQIRbDn4gE/BO46HKc5lLGBOvQWpkT0pU6k
dkmTeP42umP22exL49zNRdwGyLonKHStC0lw6MTeHjMHfFg9Nxx/EN7vbQqm4ZkxdA8I97y9Af1F
g0LDYWtvtLqyLTl6GZegebghOGmSntWJ5V6w3xLrgzETkCowzF5wFkqHAv8fvYyKAJp2eCjNSLV9
LtIzZi2Z9T8Ksxoep7yc7goGVQ62rscuqoyiKjdeU/b2GcsrJoBu0tQsmIG8HOm6ACPyqDMvXaa6
haA+muNPUnIYDrHZjZdzxJfZ1l03PBrUFBXIMpH+c5wwpQVyNOpd3UyYPjyjD+/x0VY4S7spu6Lv
nP9y5lSVwDZm82ulWwOgjERDAB1pVWlhrsE6DDce59tZ6yDh42LVdDCCGiCewCYbUDJKDu39zPRG
6BxGPbZmoEB3AdcYq9OFqRLOsSnwcWe7sAyBt895WGysJo2eKWY56OnROfabvFfGr3abCnPvSDX8
lWuDfrCMCXVuyXr0uHQjruIe1N6BX0FuWd+xjce6Pn72WqZ2l3fFtRvhyMBPYcbywnCV/D6MuPue
OY07xhsDgNrlnCHkCzj7wUgbmslEBU2ocNwu2DqzrgDCeTGyDb8zFyO9py1pdLJMhW/rhXIjdMiO
fhNxn0H1bctfc9YqYteiXMsDZB8IKvGoOI8lf+WS8MDurhty7SYPeTV+qYO19bEAel87wSKxq7ve
0fyBtERoq9gysE5HQvmKLAnAadzQ1t5JQy1+EQSnPDSpm/LuhAO/fQJIzf+TlSNSRXADyxdwBzBP
w8gB9DopZ7VtIaUYdgqg2nOrpRm7ay3BiRmnD+kABafS5cxncszuytgaLtvaSiXpmuPsBQQ3et9M
He3dlqpLnbGtKNV1BA0HQ2/jJsAJ1RbPAWu84o/kKM1BNSrTI+ZnKJU5ELtqJ8mde2j7uG3JaNKj
Ty+lmv/q4f6hLbaj/0zXuErE82t738s//pcajmiWf8J4X3gnLrIHyE//VsPxtxZzH8oPVHH8IfoR
f+E1QD1De0ciTWI73WSNEIt/6eEUzfsnOjgqtAYlKhNMtPN3BHFrFwPKukXvgeKFkqFDu3fpirxS
CcCrdTheKfUnVakL4kepY8Tb0TDOubWRWhrOTnPVJyFX40KfMjQhg83sb3Vtj/sD3uOUjClJEsWM
b6Hl2OXDR5A/J+zmto+64lOsNkRQtm7dXdagdH8AYs5+N2P/O/L+oauMl/888u6fp6f4Oc+fu9fj
7+UP/R5/Fv5SisJI0iiewvFbXKS/xZgmfweC36LDQa5BP5IR9n+jjyAWmg+L4krDAbqMwVejT+XP
mQxWy+TC4fCn/87oe1tyxVJKcAt50xpDT0erso5vKicB2czTKTjmprKbaDdQvZMGKY2jd6K++7Y+
/tejKPoiC+c/qFPfjvPSBPJOiytcrFuUURWvpsCTn+pi/PkU9FzEAywz14GDuOo/NxV5rQnSaR+D
UgHyGUVCqUTu/tWv/I5o852nLGQeav2I1fgVVnNWqHyHkMJUwHuaz4rQQOzeY/P/+Ckra8nyypZ+
voOkxcMvinvg7Ssz6QPImdJI4DrTz0ZcNFguOVD6IhVgVEj2mp3zmhJZNeUXlgC4XqgbC0xLpba+
2gzUHm70Wr10qBV8/MnedqmWD+aZ7KEcU7BZLFX7tx+sjztozCqtsLTQQiiBxX212D89l4sWIwnU
Gdh8/+NnrnqFvx9KlhDqpqVhjtD+7UOHuJQ94c0AgcvUPYyVUh24xnXBNDrd3lokBpKQYkSmRH5h
blCDVrOvAACOe9so40Nspw2IiMjdfvy5Xlog/+6bvXwui2wiXNpQOpmvq1+plTrSLpigcCGUadpU
3rQzWw0fMqbXyqZkNRBpEGmTdjfn47096qjQEq/64pLRGdAclRcuiQn7GamIT/kteuZMHzmb3IAw
44u6ir6JGT+ESwDN3aAPY7lBMUz1XUnAzXaKXuDN5aR+4nX/OcRpfDrsTPzIdIAWRfrrbUnaTi+7
EUfy5BCAaRCsvW8iU24+fnlv+1l/vTsXOSmSA8pfLwb415tfRsPCSow4UCx13uaVPW7mqLA3dWU0
gU61+MQi9Od656EPXnbbxbzvLYvu629lmklTU9diRsUILGRDJKhaTACPJ1n/P14g6hDajyz7LBbG
20e18AvVutFiQNUzN1Nqi8xb/VTk5IvtczX6bJOmLa4nhPumuVqKKKj2caryBklhKq8o4gHadnsq
+olr7uGIqDtVS4wd9Y0syEmducZBp+9mG6SpvETlEg+OPNTZPafS2o+hIt7EpPgSu65YZ42efnMN
MKIVPYSdSTl3S92gA1cHRypPDZpGEQUAPXftA+m7+Yn1720P/mVwYOZiW8ImsOTxrCa8OmTVKOIx
DvrcAH/quKBS5gzrrUfSuaAHu1FMcUm+aHJilLwz9tF4e7a9NCGpoi6j9tWoJJzBxpLj4MafjPjM
ayQB6kvKwsdj/51FlG2XU6aNIklDOvb2KXJ08rbEqh0Mrm6wX03jfh6JzUALbHO/muJdyIJ24qHv
vVOHQ4eKzgfRxVrWUVu9OrA9xgEBsMBuRmqSiudm9/mgN2dtoiVfhDHlO9cpk8PHX/edl8q+zBED
2STTYc2Ry5gjs5yShPyySQQK2pYlu1ycWI3fmeAk1KEhWjYJDlGrCU4tJkdUoS4yBNUJMm7CXHTV
idB7JToxPF8OR6+nHuc3lOMqiGZKnsiG1sNkgrut9TXy2lb7VnMFjcW4sRUl3cuW6ppddfeR0yOQ
cOvkZmrLB1znENpQru7LxM33dWOIw6jD4K3c8pT+Yf26f384BOlLvhUK0tXo8kKTKqLGh5vpA95K
Tv2XIcjkEzNllcnHyv3yDv79mGW8vZoqFU44e+5V0y9jb9pqExw9qpCQBuZp/oEUOD50VthdqMRM
PzR5RI2ECvMGb7i4TegibghzeRrRwdDwMQ2k6JrYKVPxyIPdrQN/4HbwUnJ0nLTYGsRC74q0KLaa
8J4/Hpwr8cvyPUzOwUhtse9Bb1kLK1iYoQo3EIR61926XtL8JDPH+8zETdRN4ogftA0B+6R6RqAH
HXYrkJ020ZCaOGfVXZw/1r0SaYCyMWax20O0zrLCmfymMrT7nBwdFcmQpYF8pnA3EpxDKYJ6ODmA
fjQkCP51s4NZLShU0TjJTmVZrdRtL18QqRK2MHYK1uy1zwh+A4T7jgZ4I6CsVkgHHvla+XakM3vO
qaPacI8ZaESrLRVQV94lFg0ir7S3dLKDorPMEyvRMjvezh6uzpgDPDQ6Oqen1f7Y6U1EGRX6Ftaj
8XNuGb/I/QA52BB/QUzJdOJxK7PHywuAmLnQebDELbKgtyO16MHel0xmitAAPVBVZwCdAzEC5xOi
aPcZB0qYifDPWrfJttVSlzK88cQq+CJCf/u1mRIs+pxfFxvWel6SMkOugUUHxtALIobVLHrohd0H
HLfFhYjLmU7FbF3qBFIeFWyWgfTw2fRF5W5rSq1+VKfa91ovWD4oF5wnbUNLSzG9hyEbmg0Symck
axcfz471oso1dNFS6UyRxeburSa5ZlUGueG94tv0tHdeqTzlkUaHgHydE7/Su0/CQsvFFrDSHxLd
vmnqdmgkMACl/FUURbOvrVIGtFKVE09a7758J+xvKoF4KrJpcy1sonUwaRb1kiBpNOvsG2JO29pV
FAjJFNLKE2fBP8a6RgYzkmg08pykkRS+HXvaHIvGkxUnmW7W95TH48DLTcQuWzfvT12U/vxmL5Uu
Cy8Ev5e29sB7dYOvCZYbZPcZCKI7VC2u97ABW2a1t8gK56OGfuDETrCSwTO/WEIpTHAfxlXIuXc1
SEYTNHSvlPBaSor6CP2o+V/ib/ZpQx/TRJ6j2d2n1KA5152YVH+MGqaTjqmdeykFDZRNb19vPlli
8hZwmxEPBmF9YGjTjgIwEfOnfsk/Xi6Pwh9K/Y9HUjqhMPl6v0vDum+I1+F8EZX6BmlL5kN3ddAy
dgrNWEAhsm763cfzT1tOLW8WDd0BBLY4cxGwW8CA3z510NvCojXKIZhL2b7BULlJMRCdky4T7atM
Jw8PaHVq1Nd11JsXTRv211okvEMbZZ9OfJblG/7xWVACLl5h3EbriYMKr5lHfkMSVEZlozsdYEyv
EapvCwkbMXTqfR0O6nVt7xAcxETtAPhSxSn/x7I9vPkY9EApzLImGbg/+EXevhJVmib6qYI4F07X
Nywl9aUNnWZpzs50NaKfGXm8+7iVCVGUo3ZtI2HeA4uaENUq1tNYGPuXF/PfIug/MIu/GiN/2NEv
kh/P7dtU6Zc/8S8/urFcczyup6CrsIWwMPyfH137J7ZANLP88ygPKSj9qwbq/pNhDnOIfYCDPPA7
/tS/ANfUWbgQspJSb6EO9bcYe4b5dkovy8UCykZkjyqAj/ry918dYd0pN4XW04/tDKfaof5DDphx
pVUgQoOMQuapAq7UZQkOXQFtukR56dkNYCLCKMwYguwONWG7K+wwLHahmNXB78uIMGQ5h526yWaa
wRuHJtuLBxEtZ+WIu1gvbBrGGKiIKhYRdGEyptr9EFZJvOsIgw3Z1rPK2wwueFYyxFzleUQH4aHR
iIpjFbfVIv2c5bkqxaj6RuP0KPOAZaLq7AY0KoWueEeJ2PJLbvSoJxAtaktAVvrghnnxDHLbOZAP
ACupUFRaY3V6Nhr5OG290nQDu+/p304g/e5btS4fZMIKhyHDlY99BmCQZniCsCoVCIYA2w/fFvsV
7cIRA9Q+THAGEWtatiWH48r7FXbG8Gl0FMs6Vo00d0IC3QcWayc2IjriU/zWmuB79Grn3jtdxak4
Lkf8N0phtHdUUozvZefVh86zU/XcAiz+PRt1ZUYWlisXpSQF0Y9R1n8ZUX2X+4R4b8ibiUY923Ai
k1QHqhXHqOFot+mFLh5TPZLHrGkhSisaiA4UEg7eGxS34ESKmbP57IgUnpQDKrbutI2RWvIunJdA
ADjdj83/sndmu3VjWbb9lUK9M8C+AQr3gTy9WkuyJfuFkGV7k9zse/Lr76AcWaFzpJLgfE4gIxGN
bYrd5tprzTmmZpQVsDnwLX7jolajjG0JpCL6FSCJUVr6hSWFdll58PwCa4Ki5ptsMa5sY8Z3hAa+
PTNIeHwghRSamJWSUXlgsqPeEpKG3LJqgSSwu1j0SBBal1xTs2zGVU9T7gpimmX7rtWYP+3Re8wn
EN2+IF4755NnwWFF5WJfDSVkj1Wo1c3d6Hrzj16dxk9h55rdFiWNl53FomzLrY4qam27EEMMfN2a
b6LEMW5CCwZFvoijI6Udwn1Pi2ZZ12FSYztJrhQb9tm6ftZXN4k56ruURO8d0EcU2M4ixjbmssv3
iAjRaHepQK89DdZ07z2ruNkRo+hWtSy/n1yBzpvQCr3d6MtUtHkekApctXfZ89i0tEZiz8tlmqrN
RTcH6vOQVS7zVnJsGb0y2+V+q8SbX1nPw1mRVxkyiGh2v2GQVD36DQ7zcTQtdo/ptzfSIH8e93YS
PhRqn65ymRYsI2FnHvIDuSMMit3nobFTeQyQo9JmmIxFnroi1gnQ86dkDk1ffR4+V5KwBlqJTng3
LtNpkit1HPrPQ2t1mV8DU2YbNTyPtavnETfCCMbdE9QrFAbLZiOalhgbFYsgzyFTctBb2gVkIOdr
qLfga0lqhESrPg/XMeSMv+rnkXs2p4zfrWUS32Cp6/xwmc+3z6P6Ms8Z27Ox0exVO2vQgbVWIfIl
MpAVV3oLwev36B8s/YX7LAgIQ767uxL9Zo5QC1S7X5ndjik+isTahPq9UYa5uPNwxVvrCVlOczBq
oNV2U4dXCZWpSfxTGBLh4Y2peuPpInp0Q53VB6GTRepq5Kqzg8BFcxjw9zJubvpWdvGmLdyyu24j
3bysJtbpT1hg4F169eRORDmOk7vu2SJv2tkk6Vk6dQUcM4LXHVRuUz8Qulsf7GaYli13ToxoV6mX
gJXqeu2S6obYyXPj7yHt0q/96DW8r4y+fO4amG5p0xL2O3tQn9weweCa0FyvuomRztWrJFLnLyDS
1YcsSVlcScb0ittKkxV4oiSXZXI1DK0xXSHaTadNOhDWs0LrmnUrNOravGnSOUNEhKryirDUpXVg
FKJs1rlw8/iToRQIlb2piaPV3DgJQuWGVL3zmZhngv2aumRsC8sxELxk38iRl91KaROrODiKWn4p
pyivAoGCk9hnxWi4MkUFZT4w+hb52TTXZODpFoFBq6xxgJxr0LDVPYDvztwUddpA6ppauceUX3yt
2Wd9CtMpVs/ymHxp5DtQNRjYufodaSB2tktYty7AMYr5Op8JwNoCKJBbMYocRHaZ881TM1mLTV3I
8cYeydFD24g8blnOsUicLRtMGtRtG6p71RlBvgdwDsora57rYROluamuOlc21wo3Mg3sniVtIlsp
JF606bqtohX97j912++cOkbHH9Rti1/1Hyzy86//XbXp1l8aDhVahwvkmqBUdgG/izYPwDEiVfpA
DLQZsi593L/n1obxF4U4DigV7z18H0ryv0s2JBNUc7CIKNh+/9c/GVof76bxI4HqoFGHSY1ovGW8
clz6N5ORNVEN8njsM7T/bTMSnpEr8bWjifrWqe3x+sV1uf69q3jJ6DneXxIkpOKLhYDJTIBdBxqN
4wOCfrek3UcMXFGLrvBhgrbTle896tMPdno0/4/2NWyd2UQvXI7n3D9a1Uu1+qIahWKRJm5LU2Au
J534xrQkwlm9LT3ebiBhRoUXMCD8iHp6DctMBaSzcjO+Cik0t9qe+wUOGrUyBi2pJWJHgoDhBo42
ND+goo1k7imz2FH8qc55ahO16iihDoUSQOQK84G87VrXUjapOxKRonR2apyDyUurfYTBgc+gVnbe
ulAyrSBGus7HDWpnR2xtZybWzNfVsah2xBtZcFMTrUlXICFDhGymS9O/QU1tXoKHyJprOsexvm4R
0cmLpBTjU1fGzVkdz6XzmCVjgXp0Fs61sOLwopyc+CkFFhUT56fhMLL0BvHdimoYx12AF6JpLRZ4
3DNXaaKGF6T34djxY0fiW4qoZMtphUfWwrrDDrBwz63MoaTAKJYOOM8VG6vPPNoVF4bH+0mIXku/
snmFYVwPSpZU5Kx2KXHTJOVQrHjhlGlnblSNJQx/TJoNYTFSm+3UF7rdWNMKfK05I5PW3Nwct2mB
ewGvQ0zgAfGBzHSHhypKhurCEkqe37lDQVKwnxeW1UO4rtRe/eIMo2wmRJrG2CBfi0kh9dbg7Qfo
uaQ1FohJ7VEhfcCfiMDGCt5QWHtom9UGqd8hwX5UOldtCwiz+YTetXLSVcm+ihpdHUKm935mgv5c
UKiWM187LYmCErF9ggn9CkVdp96ExAdk9yLxkrlZTyW1GRHkytA8MuguKo83j0z7T5wAVREDFvR7
OSJns6mBz5VRQRVSYShAY00vbqpuHKNrsussVsyrsMWkt2mIU8xWNI7q+0pMPETkFE7Zpqz1Qllx
H+18ZcSdZ2E0qyM0sdSl4HvJk812vaQsCEbNCcVmcLL6acnnmdc4zZJ+O6slPMGuzgrU+fxpKraV
qW87cYXHj75Yr4ckvKNG9YqVnid4Tiqk/hL4jOdUvo3MoCB4WrjeNvSseGcMDbWPWtGZB6zhGleO
7BvuJn4MSUBg3Bk/Bs0aysPQZFZxqdlwlM/TfqzSs3jqI6akJZJSsEHmHI23fECbZhdW1fJL0yXJ
XOet0C8hIhKdQojSgK2BBil7H2lLqe5QOeOIiIVjlz/VIjXlzioIvz1rbD7iEHm1+jtfRotkdise
9xiqTfVQKmRclH6K1V/Mh5qGUQtJjawJVLIkHszUtqgvFdLxkNTj8mhln/VbCzSYIIApKrVt06jk
rbUdtkLcRlO506cGiuBkE8ixCmM2awjcI6tDoKCQtqRaVSM3WU/m31ATdL1jo2irG9HmKOORIHtw
mqHOe9fSK71mV3bZcCdR44oLQuBHd2tVeqfditHk8V0rRHAkX4hLG+2d0Y4lE2DDzBHHfh1zRVlc
Cp7Wtxe2m6ODVcdZiXdTk1iA301E5L5qxypxSAk5vedLCFS0V4gjqbb1EEY/cizDcxDNVobUM6WG
o6SPxOUkcLzRGVLn21hL+2hj2aUCwNrNqzM5o5xmLz9Y/brPOqtf4bRgiCU1rHS3PJWDs5oiKzI/
D4o+onbV2lTEiyPEY7H+SlorjfptjVo8mb9OHh2tmzDSZneVK+44Fd8i/ES6/lVTcuHxXLI1xFQn
VlkZo/LzTdzAhb0u2tnthh+iyqETuAC8w7Bovvd4D2ODbOmpV8zhx6hHTVZ9/k999K/6CLHE/y3u
u3j88Sgem6fH+rhI4jf9Le5T/0KIp9PdQr3CN3tp2/4t7qMSgnzKXEHTUYkhDvrfIknRNKSlBuUQ
uANIiMZSpP1dJimUXWA3ljxgLImuTW/mT+qkpQ560SKlMYoZd/kRbLrzsAw40MtSgjiGztUgr0MO
Ssf97PJumLyRfzZI0fjzF2U1PzS0yeWcT45iUj2N+GqC3qrOIrX63Hf9fWeNayyW2F1MPmIv7sIb
1djpaS1dOopJk+uNDhcp2PEBRyND/y7GKmgxEFyxNoVbD3uQ/4dHIW6DGgzlr8XdBfBzfJRECnJR
STdfvmHQR9SGuU1jmB9UlssteHmLcEUDWkCLQfS8gxTzZAgKptBNqaIWc9BoBvNilMrERprxeezS
tkmSp25M6w9O7bjEdJdmq2eSHsCzwTAB8cLxqU2zEIwRFJj6VDwrjenjxiknZW0p+nROXVh+8IQc
l8/L8QzGrhwJXw9bg9PRszNNaujaVUuH03lwyOJdcbgiMAVxf3960wzgpXynmH0hGnJOzozkgEJP
krGlTIzGwzSbMtDLLv03jqJbDNbMhdWBbOD4+sHDTuzYJXgYYnclD9iIQoWHsaI99/7pHHemny+c
9QzcR7jO3On0SU9Mrxdz5LUItyjbukHKrdcXVkDUg7HBA67/ato2271/0DfuFlsdnXHn0mS3Tjc7
KtgfmmxLC0k3cybxlPi1iTg4r0rvgwdxuR0vn362grxgixiIyR3YupOnnzkpMyMci0EyiGRbFK6B
ry/8SMl4chV5+FiheNaZu5KcwLDo+HbVlowKt58JiZhA0FutuQ1JpiqHeD3m6t6Tnvjgtp28X8sB
IeCxa3bYnC5ai+MDkkWXl4SO0KvrpjMjInzO6z3nQJZjsa9klH5ww946HDY85OXcNkhSy1V+sWOs
4Ei7iDrw2jAla9aqm+cxNgLKzz7tFRxmMCs/GoOe3DlOEQX3MoNB72ca9AeOj2nk9jJgjRmxDray
xyN8Kyur+eMTw3zBo29yEZeUh5MbF2mC5AXQM4EzDs1eqJm5p5BN1lFIRvQ4GPUH9+2tk1qWJ3QB
IGP4QB+flOkui36mED9gaPGmc8p0nXpC+TfOCv2pDS0GULN26vfIjTSe4NKTCCAJ/w5JoFsVtT4F
RZs1gdpKbf3++/zGWfEd41Hkfi0ztZOzAtrREerH448CKAlYOnG0auVH6SSvj8Itosjgf0s14J4c
xZuKtLcmWwYVoyuGKTDMZNcUm/fP5WRt4rHjWaPgYIPLuJAog+M71DKaizHKElq6ZNbr/O2aViSh
1YYRflBlvHUoYMK4NyAN8qyfHkrXBJMAJw3GOSUWpDPH24ZwDFATU/L452fFlUMsyNsE+2m5ti9e
4G7uu7ScPfzAtrgru3A866Ef+OU0fKSOfOMu4XSib4YSjGfvtFYLVa2NOxFlfB+Fg9fI7pZQ08L5
N06Itd3iK2IBhnyWM7w4ocgonKFlOB/YxKFezArB3pc6obDiUs298gNK5lvn5C0fez73uLGeG2ov
DjbgPnYxYWaBmtKG4e3qL8jlcT+QmLxxFNdGou4tUEP8YGwCXt4jJqQMr3hF2d6W9Tpp5q9M85wP
Hu83DwI2kSqaJ53YneODxD34olDjIEoHSp/tn3kl2mr4QDrxxpNNRME/R2HX8vJU9FLIOM/qLIjD
Idq5JTFrc4sQN9UH5/ZPn2xkK0hF8D8tLeFTa4Q1KCP6SMTbFowBlDKeBbFAt5L7FCLpB3fo9WnR
pWaBQ5WDEAiV2vFpeVJKfTBxB7tWYp4RzJ6ftzQ1H9lLmB+sDa/vE1au5duEnpLSZTEHvryCQ6gr
xVRwqIJ1dW3VkwJVBIf/+xfv9XfdtC3sAxoaG3Zyp6j2PHEGQtaQ7UcCjvKF3hXFQwpKuD3r8fCX
iJsVAjz/9JhsQtCMUU4sIMZTxxGu6EwfCpEGJYJ1P2TECijKIhAeIH9gMuj7oAI8SThkuTPQ2C86
NaKQNPYjJ9KtBcGgkQWN9brzwiZwDMJft7ZXNsJvvcn9ogy2JxcnelcvPbxmWk9JqX6l/9s8wI4h
dzYkWk6HiK5DgrC9qLsyO0at5AXLMd2aNJWVTWcCip1NQ3x7/2q9fuTQKFIsL1tflanIyQ9fJ40Q
GnL5gOEoUSPpTF+QTcEcfif1lri1Pz8aUllCx5e9DZfs+Klr6hQbOTSFYEicdtpk0tI/12bVLuZO
D0vL+0d7/fQtZEbVXRCN+GNPywY9jJO4y/j+mQapzKOJfWqd9ySLBOOYTzg/SHb89P4hl0/qi+3A
8ixoKgdD/0kOA6vg8QmqwoZfJ0E1EScPJdf+Oc1qFkg1WuHaoZ9mDrfvH/Ctc+TtZVhCwaKylzs+
YAdVolEqPofxQGZyJ4x7Rh0XzG9DBEDIn98/2htPCxeTThFqeXRNxrKqvPhQGWlvOEqN60KwVyHh
oW3KO4XM+31CfPgH5NC3jrV8DumuP4/KTo7llmA/piGFReM245qwbuUs60VySDO65O+f1ht3zXH1
ZSeso73UTg1IOUH1tsuoICAvsVxVlXQ+6wxE1oVJ9AxbyGSdTpP44Bv2+s4BCUS5xeqBA5N37/ha
AiHq5jgm+Hqwm+aC/jwRM+qg7b0YJcwy1Nz86UnieFyK9mVjjIz35E1XdEVUkUuJ1g2kHSOpjRO/
i+vuPCW180BW4Xit6JW1ev+or+/iIoBDDs6YkL855fE25mQiFeOoNTbQ7Vwt0DhZZdAEGPK9fyiX
C3b87rF+YZtdEm+ZHZ5eUFAjDlksJYHWet7hHJ3M7LryahUtUz7nX1J8V7eyAdVK8iCpZR8sNq+f
IdoNPK84np+7RCfFdhpTDcWlRL5U1+1FkWZWAGEskoQwDsmlYqXJXWghgf3gsK++44uedlHjYzJj
i+me3FUE89OUF0guUEp5+xFQxrlnRO4Hl/ato7CGmtjxDV11Tpe1uZ91kvhi9ufQa1eOrBG1CLf7
4Al99awsqT2M3rmCMHX5lh6/EW071r1mUTtq9UTSCgUZJLuW24Vy5985FD0V9oqY1MlaOz5UOnd1
m1kkX+rZYO+AYI4rU52ytQoba/v+Y/nGtaPAsvgKmXjDUXseHyrTYteJoSsFhHMssCNWm1VYp8Uf
9pRp5XH1dJpEPP70vE7LENhZXZLlMxujZigRcoVR+s12le4jF8qrB/35ONB7FqcRTOeTSyeUsWY0
Ti6DV+lxiXIw7BWAMVBj5Kgpi6lZbzatTujtv3EdWfcID7XRM5xGM0vUi4mdox8AR1YdkCElj5Y0
9D81Tj5fRuqhZdNnwtZYHtIXnzgBrBr99ZAFbEA6izZv3BeBQjvsg8fiufVztFxxHQ38M/iu4UY7
r87HkQVCQO6XCbDAnaDeiTugoRAfrXRPfgsoIpo3+aD7qNq6rePl+gcvwVtP5ouf4JTc7qVj43Q2
4qqhU+w+cDs7v+/M2br58xv38jAnHzqyhsaJUWwW9MY4XmSe+9kARPVBS+rtc1mWD8xhS/V/fNv0
vmesHy61FmykeuOqAll9ppAr+/7JvPX003zA74qlF6vyycnkddzLrsKwbiVQDgdz1G4aUx/oSlHx
mX7hVOE5+MSPNhlvnh4KHhZFqj06zsenNxFb56kFhwX3mncMf5P5PhWd8UH5+tYKjAmFjRGtes08
DZqxUQ7SsaS+C9ES+YRRAbF3Wtos5mAgvHv/Ur4+p0WfxYu8dNB57U5KVz3uzB5tN62CciALsYgI
0kY/Xvz5G81xKCLZxOOE5jt5fO0soyTNoWDBMqAQJ37Tm2KLHDf+oJ57fe0WV4sGDIWhJ86vk8M4
xWiWugkG0Ggm6JRzQ6Z2BCfT1cg9f//KLQ/z8dJBSaXz9DFBpItonly5dBp7xWYrGUQErW0IrMdj
BpTvKrK1YgdMv/mgP/XKGIWGi2PZEIbY3NDiO2lMJFZpTbpCpHmCbSC5KlMQdo8puyHi6Q2vbj8B
3VTvc6eFSy5BouhfnGTqnD01g1Levn/yr64zMBHqdAaatEoYhpxcZ/zmSVQWPf5Tp1I2saNmW5Vm
xqfIcD6qKHlMTq60y+u2oAkYf/NdheF3/OyEaBXCljDmIC1yhZVyypXeu3LIwmwecqNUk3Ql3aFC
9DybihkOATvfeb6q+8httyafjiRIacPeVXKU8WMyNXW+isH6AiKbC+syZad1YzFZtA5yVFGa1uWg
jeupdowHM5GtfTZWGXzPCjs/yu16rMRnhe/T83QkHnBL9DPlnrHWW7NvQTWOBV4VP7NzlVvjjXo3
XMYF7b6b0BvNNgEBhgHjS6am3q7BPj9KXyQyhuDrpZ0NR5eXFYoE6ubYjaBLosonRFlzSuN7qE94
gYMJ6VL+aYqk4oAAFoqWNj4WhYwOHLi2BleHBCe27lrNTmofiKhhXDRxEi7GVLuBkFsZCInOs56Q
aqI2vTobY8LqrRxhN4l6XfJjtJRwPEC/SLHAAQgdnwyXNBo6fFE1IKTKxx6Jv2iGMV7l6pwl98Zo
RGblj/EU2jdELXqYxsI6t66LbvCcTYXOu9ljK7V1YDeFp61tnJMAkYWZG+RKF15Sbc2ps71LOaeT
hy26H8vzUFbVdDXMdap8JpYdZkTYt4D/3KkwrJUWa+qhFwvLWRnnOf9Z6eH0Myk6RT83uiGD9R7F
tnOoHNhtF7Ypk3oPeW3o9oL07nodJzSCH7ywkhaG6wFxtCNC8cOkqHIRTgppqqjozFycGcMoYrGi
GRjF9wrIcd1HaYa+qzfNenrCOcFM3zc0csi+8bbJcBVWVh7ehiEGoINmla6zaaQ+6l+zUYuTNXDV
2n4c60jFJ9KXcRYloMixMq9l3riwfKN6VG9E1AIdNpW6sa9yqQOlyeZK5XyG3PtVY9P+CRe9GYBf
25nYGZ0apRSEJcTKQTqhuRGFqlw1bEgl7pkhHu8MUso1hOEmsiN96q36ZxWH6lfDiBrHT21+Nlie
JVzemSzHalOTpHmuTjY4Mdp56nxfk5VElm4ddwimwsHBbpxRvPhaLeMHvdZTTCaIP00fs35XrTqa
jB24WFGIdWrmKs/2LB1jFamj8aT1xGX6ljdjECAaU4kwJowJ8m+rSK6aNtGegPJImCH9NBvbQSow
R8PcrfdoD4cGOKGjjgF8xsIMJDoqe5WlZWVt8lLVfwrUcckKQwhR7jMbcYCP2gyLNoQR+RUGgGFe
iAnPEnBd24ZhwTNLeLNQpmINGFi7Kwe8tavCLLzh4JQWe646kqU8gGtSofIMuXgaCrYpaz1bQL25
ZrdQvxOr/RxTDHdBLRQcowbCu3pDA7i6bdDJThcO7Oo2qAZYJPRe5xZJIi5lR16WhQrlE3Uw5M00
cyN11St9Fl5EJcDlQISt2xySqhNmIOLEuJsl2Ob7mdwlbkaSJBPMwZz5etJq5mcW/ui+JJPghrVb
l4CabTv5DOs1Z7lxK3XeDayZv2rVbL9afVaPZzQNkq9eT6LB2YQJTPphUy0AnYT6fkVgYfZT1UPt
c9Q/o+A6s0U4K/Re2dJEh0U/jGFhf+uLPlY/4UvRmvsMCviNWiuYR2eN5tGgAMw+Yx3Kr/rZ6tK9
kpVesbPgHc8BvaDqtmx7mS6aYvdXP4VesZ/asau2XtLp8XkZaepXJVItsYXqnypblEHipzFoWul3
buMN+8yrLGwSeQIzMaJidDdaTJrIucgHTzuAX7fu7UhtbPArpv6QqGzY4a+Dda542Uc3PkxCxVQw
Tdl8XmKez1eNVUgFnawwigDh9ADRANyYPfhD0RjXEEMjbSWrJusJrJ9Nd525w9B9DxnnVxdNVjiw
1bvFRMxaAgw1dLJpDBolmT+lMy21bzVmom8uXFX5GcmT1M7SBsL2bjIjlnwSKwzwmJgJ9UDrpCK3
rCW9vsncpsQ1OIWzra2EEk9W0BhjJh5SbZTfy77S7+20cEMIO9jdgsRIMderMd+Aek24WA9hYjZE
dRMq4DzvUmnU3j0OqFhsHSjirN0FWxE/Kwz9hlwT1SRmITRJ7gk9o/LZFWV1oKL5TVZOZdXRqnYl
rLC8LpL8SuR9md4D/jf0rfRSdz53BLKxz1FbFiFW5pKvpIz6FLUjY0KXBzEhkMbDVhv5bQ+RfVtP
POVfFYiydpC0fXdAOTsOe3Pm5q2x3KDnRJYjQ9/ziknu8myci1810/6JPVOfPQ6R4/ysMM/XT6Mc
NARQPVKCdawUUvORG1cUCWVmW19YNlIDy2NIRv0nVitUtEVmiPFQ8o4aQUwiBHLQbmzV0ddFWof3
emVX8a3idkvg/eja0ypWiXAifFaK/kZqZhndZmXYmgD7NbD8wL47M1u7vZNnd7iUiiX6gbxEnpKZ
sIGLOhoGeWgIb0h3QpgewrrZNafQj9nP1Pc5thws2l47ZwRUyNnQ+m+tx1T/0WpFI27ivsyaJwMx
Ka9QHEbWZZUJ96dZhD0fe9VrAcsi24gJSdSmeT/ZvRKvw4JleRvarcSxP9ouVzjIizGuvlAZVTzG
yG97ZwesRDPvTAnF/6rO6CXe251sxO3Ile4Iqq2GFJr4XGkbxotRv00EZKPANbr0fsBjPd1MvZEv
Alq07t+ZtrZQ1uRkdnsr1iusOgrsnqDIO4KPtMkxDlYDMfWhREcbBrqWZDWSfHc+S9R5cHcQomme
j5qHMylpehD3LBJqv6unXjdWmhtr5RWpUgNLUDlwz4PGbHkx/UjtcuVblkll2GpRJYaNonKEc5M4
QWfDvjLVLhDd5uA7iHi0/arHZbdZNPW5n4lZH69Fo0j9S28bymVVdwUpp4xz26fSU/vh0hRTQbfF
kabW3EY6+hE/awZchy0IaO3aQSvsbtXW9B6VVlUbwkmHIUcjV3p6CtFV6aw1nyc6ohB+ClMJZGhP
wGBaEt7Vx1JMg/JQFSLmUzpl0+fnuv0/5vL/ZuLzYgvzyly++/lY//ivfZM+5j/+a/nr4mlV5I/p
v/5dc6TNXf6s39pcB4Ym/VZTRem4uMf/0eY6+l9/N2PJraTfvRBh/wXetPS/WHnYIDkGwjcIIfo/
2lwLTS8tLboITCkXI7v5J9rck347XnPqB7ZGQPbIOnrFjrJNMYQUUspeoZG6CdvSXteYqAnnrckS
SottZ02fh6L7/Rz9nznD5tJiebH7BVvBNntBuXBpNIeW6vGejMXJJfskTPBvN/V1qTZskHDmFfcU
ExnGjki5YS0s1r0Ttu0eUtHEF5S9LWudLddRXvTF2iwJyetsCycJxJizOMrxHtWpWjxg5RewPQ23
/Gl0nUm0bzkmFxM05F98g9W7iW3ILyXptiYhRh0GpW5aJxqJmXapiae8zhhoYjAKstlVXCiJuvIw
KXl8nXrxNs87Rqw2iQV+rw/UupZaJaMfkcN65RAA8ftK/eeN+2/NouXxnuwdHUv78+i9Wn7H7/fK
tADaLqqepZNMQ1mlvfK35t36S1362hAr+f9joK2m/4Va4lnLyqiVV+vFe8V/w1YHDwA5Ic8l498/
ea9edXeQ4zPBYiLIpJUzXVqQLzrQSqXxjZGk3RBBEW0TtPbnnR3JDd3uJwqVj8Syr9pwtBM5iLFI
GFCXnlJIzDEmfKJDGNs2uOgk9hgSf3Atv7gB179fz5f+w9ctpOUwvLuUocw92fccn1WUKnOlpC1g
cyqltdNX4iBDtlEGp3U2JUJuw6bJGx+vfezXg9tf0lDTV+//FM+izhdrBzcVNhrAjaVDzOme9gJp
oKjdWA6en5V18T1JVfFpltuZsutXQZnyo+mg/SjsbA+ZvaRLaFG/SbCo1eu8luW1TVLQNysmQ0Qj
QwsGnqZJMO56eVP1mXVD3ZcEhIzKcyQbBJeoRaqdaQpylcBppO9GXuhu1MbS99oYKzOaP0+uMyRT
a7NXo0czl8VDJLrpgBfKitZkDPEzMB7eFELvMNnkw7e5nq5Nrwwv7ZIkFzeNio3n4kRyCAMiW6pO
QPK72UwfaiA27vnq/Wc9YT3hJXxvPUkfh/h4OeE3/F5ODOsviAnM1ZfxLwq+pY/9ezkxWDKYVKGU
NRB7Opbz4jONBxlLC01VmLcsKthO/vlMa85f6EMR5dBvxQmwqIb/3/8cfR+bk39++eYxzFzerX+e
eqjsPPEIMuhfskShcFi+5C9WlCxkoz7r8+iz4XSSgE1uNZ830JE2oQyLL1GuDoPPOQzryDXrzZi6
1p4Iz+Y69jqbUD89O2v0Or2zsX9uoM3Vh0pT51UuyBBvPA0sgo2PT8wLR8mkTXPAZFzs2XlhWfWS
IB+qs9oe2Oxn+k/dm74SowwgMLxp53zND1cGRdHDrhgoUtWxJOBDnfhJxsrXK/OQcvQSJmM7DFdG
PVoAXfJqr3g5TlU8gb4iCT8Zpv5MrQlZsjXll6J7910hN2LGMchueT/h4vURYPtdaSrrkXC8Q8me
GbZ8XKxnrxZ+37irSdbhXVU9TpPhyzG2dh3UpY0wbY5f4ezL5MYzisuWRu8GVc8dG5atKHPyXuZd
GVY7tk4rUA87SBUyIPTXW0M6aXxy9q5yjHjE/Mwr0BBBF9sXpiI/h8qaKD5gJVAVtDS+j1DjVcYY
DGkMus9cCbv8Rn3e+llrR35i6D/Vpom+ojHKV2prTTsiokAilNocdMQ87vFXuv4YesHoAZ4cRLab
MgmVMo/kTV5HZyQxPdWqkZ1Jz1XWCjFTADRM/E2d+mS0ZrRqrR8gQg6RqnwqszsriVZWtmHcdeG1
BS2uYXgkl67DY2mKG1erLyGGHMr2PpeHcPLkKoFEESB3wQ46FPuh1R54ouhzuf2Z7rU3uZ7jWGCK
ZPS6vqXdfD3n08/a8ZKV0eR7rx97bKHjdzFMO9mSEeWE8jB0EVSjOfsRx92TMK2r2eZZYvvPIB3j
YxIrIS204RdQFHQfZr5HYbExsD35ZP0ZG0L2IAKl6YoErWRdJ1BpZI/+wC/zOrlKVEEWgejTQ9rM
53oO3A1oSkw4R3hT2+mmYYwHIphctDCWO7VsLulkdr6ZVk9hpz3lhbkifHtvyO6QOCBzQg9NS63R
AKAYJrNPJNedlD+b2Pqk1fMvfSAvzREttjIt/mnWxsbTR3rtdJyt0pv8vIk/u2b7WSbNpSjVW1Ph
V2Cs9Z120la6ThsBR/vaAUhazNUhsvPvTRfPNDaF/dib9Xez7x96z5BwzRL20GDDcq++8wpjZdBT
JsqE6MhID5Kw/SHaNtAdhZfevo3rMb+u6O75BG/BJVE7bZcI/UlGhn6IFFJn89EjHrco7VWipAda
1o9sPdd1NvPs0Lad9t5MdFZ8PYszS8R860gCjV1/0nYhcXq1p/2wJ+ughzTRugPG3Vkb/X60xIpu
ucvLn/p2jBc8y/Z5vUVhRvFc4ygIN9NYf9OWyePggh3NeBeGtF+BpznP03ujuS1GZ0WiD1lwma/H
/Oy88oGsHgdzSzJp4JT3vWv/iIj6JP6wJySRcBeoBGSTCZWBBdvr8tvQDosovs4LRfMlcX8EtMo6
EfSdCqtDwEObYbpx8T9Ph76eMQQaRDBZT1bSL3HKJqtOIn3YDa6590Jw49/UJH8WEEwEW39S7cbM
rxytzKqvpB9n2i6KzTA+eHWlZQX84Kx0duGkT1PQtUYozxhBSNtnVy/0FURpvWJJjSJ+qFYY3+sy
c69UL4rrlaYo/acWVb8SYJEr92NS5J5vzBkxWm1C59t328SNtlFlgs+S6aj7w6SW9bapDPtJqALC
cJ0nWPwbQhFZnZO5ag34mIJIYwoJ00Z9kFZNYAsj6VcNs+Fs3XZKmmz+P3vnsSO5kqXpJ2KDWmzp
TroO6SE3hojIDGpNo7Cnn8/vDApTvehG73tTFwUkMiPcSbNzfqm4bxzyI+QStl1LV2pYjxaB/bZV
Ng8KWSSh7r2/S0s7+aho3RJryQvvOxvdSJMkdO2pvoh+OGBe3jpEt7yDTJZfAxL7Oi/vMbFol2ao
rWsjMAaD4uV4iN312TJaO6RMe/xoer/e3pgsK8AQks3yT2Db7X5sl+reGCdeHUC/3mk3frDsa7M/
ahURsZ2K15me1KU4jc58gZ4LA7z0ldtuXCKZ5DTspzyPqNTkg28eZotUpSDYFRbfOyYkrRVVxEm7
7jGkG3M9bnDu155WXSbYAyC+8ZplWYFxSXxQdRoFovXOM/FAoRz+Krvce4RcMM6le2p69nMvw45o
ku2SZ+hfvSKWeUb3nd1sSm0eoxkXxVGjR0r0886Sk/PpIZkOzYXqM/zuY6x4iw5uIl/dlPoe9A8b
OzsOigoBmlPJFeGVNLv0ySV8wm+TmFSNZ1h9PWzR5l6TNa3OCw2qG1MnEzVZHksCMQ52WZ6qvhjD
zF7Eht40RLKzYDLvd7KRtF2sw1+Kc3/h0Y0QKXW2T6e13RrEVuytZEX26nlRXxIhSaxE1C68e2ou
I1+k1cNcrTHEy28vtTMeXgDBYVv0+p2fflg2HdxJk52qoX0Ya9KFQPYKS1IMk+/IPCAKDN+6H7ym
2nJuW/UE1ixC5otp21OSutFRr4xtscOCsvf0/ldfxwfPqsr7mn/4ls6wG4zej4xFO0+OvPN6mNC+
CEgSlm6TXQN7+RLzvSgKmpdzLdjNlRGnGQonde7daisp8Z0Yl7hK/ekPNaqvdp5nmxZX6GFcDIq1
KiC4dLFijxk9atfuZfSWo0ondSc0qrv1PqE5c41BIh9GhwTpOgD21BaiJBwMkZOdX1X6VU9jVGUy
ntR8ALgzcOyShNW2R7HkH5XSNyspKFpDgYboyMU0xvzkN/YaeXwCrZc9DSRE9XSgeZzLi14BdDdE
w7ZucNKK9NezKCewtW86S/c+xalma5ARRaAGQjSMn8iqOh4Acs2LXZGtr63Z0aWSbBPd2Cde9ZGI
/tI26b6j9DzRvRBM429OzjONKBGqy5Ix5lb8XLxZzrh3qfckbPq+KNl6ej3xY99Z6oPlLDura0g6
WOI5Db7Hwtva2cMgzilCsrbrQo28qNnnMA6uAxQsIZ3MNy8kBUSC7LZxfuusYQ8rWL7KVucWvA+U
HuyqEVOi0PamSW2VFmzI1oHacd/07muqtJ+gSLn6z2DU+l/ajk9mYW7+CaqmbboUwU5m2ktlIL+l
iJeVrvCrVzbEN2PWy2feSdgaj1uuwb/QOPouKd1fN7cifWSkIRGX05euRa7KZVOn/VNGGfEKhZM2
odO+afh6No4wIn+d651DtR8zdE1HLkehv4IWQyoM2l2VW/zKn24SmcVpyB6rDJx2cpKQZtR002Qq
eZhb8C0/u5O5XmwdDKA8al6YpKaOB0aeJnrIBr35QoNyakf/LiiQ4tH/SNlK3u8LrPpqk6BDTkNC
xZCV9QMx5IN6n7Op5qb9bEuCRJLOSKJgniLp7UD7s82k39nk4W7IM/L3wuzESz6LfZDtidR4V5X7
WBLFtdUa+yPovifCZaSZ7qdmHaNVeI9I5+gstHROhgGuiubrkOSvIc5d4W3hITZEcNBgyPOzEmTR
uHdgNbskoE8vAxdjJqr6l4aOU484DFv9tH4TEMXordPZWqZ8K7tFxf5okn5jasVlqOdy27X2te+5
YowW9h/i60OZg/rNMv5Oqloxr6eXnGco6uVDMM4vau2YrIOjp7pDSUtkmJtYEUAKV6ri8zWhEtmL
J2JgYe6pthsjxy7xgNMP+qhIJaK6L51ey1Rdqxtrr62nDld6VAtaUxsIcZEZb5pwT71HB2E1HfqR
zmDq68LKC85U151zit7SAHlw7b/Javlph/wurR8D6XyLLLtdLu/dQoZZ5UdCyoiquBxotXevjlFr
e0XvSDjYcJpJv3fH5mTk6mLmicHpf+vLAs7JZB1Njv6MOOq+ooV8EfVWoSQOFxZXoo66ft8iUAoH
9rsNJcQUkXoPra/tUtveBuv4M1UNtal9mtIO1G46N6E+nJ7sW1/61PLhDQ4N0clUrHvDX14sXbLM
VT6ZgmNxDbhk01tuiCkO1ixfGASPkpzDWAz0G6KuONLrzkzwhr4x2JCzY97Xg/3jZNpx5vwSdfUd
UNBI9KLYqTWLRueRa+V668bubUkUomWOYd/bIDbOFM6k2h3bRb4VlrZxM3mnWiPfOL3xS1Xt32TR
Y5nkrzK4RZTDgNRG9m7TsGhjBGmSYE9jYuiKPfl3TByfwouznp3AZrxtcvLUJz0aUfJscpa7qCzr
t66RwSsip5FSXX9PZeyy6cpbw4h+rzJu5Mzr1pDYt3GbWPObS/NtXdoGxR/ZHZWIX53Kor6uXtJu
WakgCjYISv7IMdiUpKAeh+m+w08rvH7f9Z2+odp3O7f2g++l/TOqkDjvqWFQJtNp67WPZefHMyVr
oZXNv4lC0095csMRgWENZUcX6gEnViCnqFvML10UUK2r9Uekbk8reOps+qXaa8VSxzjNt5YYY8K1
ppBSsIrs0ak6kY7BlGh/2V7NORL4bPjO+uwr6zvpmyvrvWETDekhyhJBPEoZVyXN3UPhxXaTPM2y
jQkDeprzJJpML3LmPGqIHKqHfu/P5M+I9r1lcC8JIpUDO1JNSbh/Il487sfyRTTneqgeScCFP3a8
bTbBw9njbcQJ2/Rb4ivI5jcphXfpySQKqfPNP4vC7yPqXpYm1NLuKaGomE3hQXpB+pOkmT5xbJfp
38SS6pLbVDIB1tXGgSdKa6Ixl3zBDCRh2szWIZ1EEK2Zb14Hw2wfdEPpZ5x6FEaKzt6UBFa+VTVp
A5iC9EPpQdL2K8uzUOrS3cqO7dajPttpmph5PmWj5gHOCEajKJUobKXkwF2hxyQMfdM7uqahrifG
oaiMYNM53bLv6Ibc9ZP41My0fgHk01joEvObOLHubSDhegdBPsVB4kEx0G0eokIYDnYhmwdWWONR
WNq8F8J1yGyiw5XK786K09S3Xiz0S/MGfUNXhFqymk+OErnDv9+w5mgATVfBVQY9jY4RsYyNm4Ga
UPqxJsFUj2SES8MtmjNXS9HtvFyV2/kGcwzFKFGQpMZ9Tb/wsar9rIr1uVj/uEiCNv3aLQdOoOaQ
DOl6mNCRHdVI3Ug/2ptm6BMAg8yMVz2QkZ56y1sRqOrgIGJ6H1qPJEaFsG4r+TGfCGicfwXz1DaD
p9rV1iT2Ol6o+0VUKwHaAUsv9UjR2tSUNw8EVt5SxtmCGn6z5kzuWkqyfKt2Y5oseDcSf6fxPHwl
cnB3gbMW3xzkME1lGnVq0ve+7uMV4KZa/pIV3b6P0+QE1Dy51nV2bwXVsrbPlrXoLZHCtthPfpPt
9Q4ku2JVH/K+4si82UlV3bL/drD03Id0qqKRiyUf/qWqMSLpiQbzZEgdEMmb6HG/4YstR4lrPQPC
CJIglHPnmqP3vZhVftWrgs8L80a+C/RWi1tTF9dpTptTk7fWuUK1vK0M/VRoGS3XytVrwqxs/ppZ
b8ZHz271z8RJ5QepfDpnKnFzjx4yliz056r8TpD4eAR5kmlmMt1SRzMS/Jyv1r6zF5bYysmcP7Ve
TmuYddacboQgj7ODRTgR2FUcHa3Jz4SU9e9jMa+HXFrOScuypA89EbjapjFNQQTrTfzlj50dl6Se
Ma43nfXG/tQgEOCSEbp3yLI6GoU6wBA+UumQIwEJnmjY/TJpHyMy/jiT3LlLDXMKXaTUBF+Tnlcd
RojAKlwHCQLQeI3vb7DnrKc2KzhGxMTtHyIhzAnVqoMdPajTlkV+urrabCI1sXC6eez19dYdPYfd
oxZxMGr6BhFhu6O8BllZ7nriqZnrdKfzqazOOm1b3oEdwYFJiRhNsuwksyZ25NzRvu23BlmmKdpJ
35u//LF5m6bAeND0xWYOqE+lNV9wi9ShWZTjtgiC/NGgif6i2d5TY1fIcdBgLsO0Gy01yn3TdVNC
OJj0LgspeKTcloN8Tur2s6iN25s6p+OhyvLB3lgYM8gAb/vs1JEbVEZjwZGKaqbftYv97YhxpUAZ
8PWSOIjiwrWs3DMTshHVqwbaWlkmJdHZNHZHONYulM0odm4fLAXZy3X7pzQVmKfy3IRvFEnrRtb9
46wzapsmuxTDiJw+0rYimU0R/c3pR8JTSOhYJ7ZIKgkQoiHwRRs6Ygk9/t6jSPocKY1XnpVnT3tC
rw8jsQoolXR5mc3WjxCpmFfLVrfRQ/nTYbYNIi4tkmKPiD4R6eRFO1wWYQ+xNGznbLbC7DlCjCC2
ZjZE3i1lAKpAFgPKRFnFGlhLPZoSiTbIm+S30UmSJWG7w9yFHhu7JgpcSnhTaye7+dxIc34yx4rt
Xlr68uOVjR46iJw0FubCUezXfrrJucQPrFfdXwikNFb+kJf8FEm/KTMnvSxVupyQyAKXmGY6dZtW
NsnRXZsHx3foRydUqX+kGMr8TNjBgrCTaJPZIW3ethyVqMGJnRf9dG96yastu5eiGQAWx+TRmAzS
hDQqkDvVENzLQg/cYfPxUkvUGD1Pt/U8mjvVi/kjQKl7Li2QttIrj/+k3iIr/LQMLd3PZf/hVvmD
sYzXSRi/HCObmY+SsZQ9XLubeq9lsGhAa2jZ6/Th3V89/sgq3kdhlBGpgjPCrpxnqfG3ekNuOYXn
DiObUyaKp1RU5877MBv7GSTJ2ImeUvagtB7mhRYifW52leNthqLR9nCWr0NXpttE2eMjONMDmpo4
A1vN9aulDO9MDuj3wvlnlD14r+bY3RlpTveokZTJEYwuSa18kbd8wHjiTfI1DNceeF26kuJrCvNT
rA2F3+BgeKMn7yXr3cgf0MxIRADg8+Hi+/fLwORAEPlPaZt3ut1QJS9qSf4vVnMnX+PW0Zsfh2el
5VTeolW610lejNJORH5lbWdvfi5deyTvsW6fiB70sZsu564w32pl/Qyj+zXmL4MgeVE0UaYma1d6
bw1lOTFCbjCnscJ2XhANajhfqE35EDPvBSHWZV3IGCWXmbt22oAiqrDTDcCUfAjbcd42YGPUbD5M
oHw4vvdL20b8qrHDiSBgX6qRAvUifV1Wj3u9sieKBPJjMNdVSHN4BeBqP3ldLYBN++ss5b0IZIqW
HMALxWymsy9kpalH2Vr+TQfEYf7oPU2oHfYI97wzeMO+8ZMMLRRDHmVHsaXV4oFQopzi6/4vavdq
r5qmxpLqPxFEtIYuinEeEecZlvm4En207TIviEbdYEue93A69rtsJraC9rV06R8Apt/Clv+ds3ze
lWk7brmZcv0eqZX2Ak9cH+ZAuNXOcrUPkIOTrMGq6QZ49c1bcv6y7PVpeOyIj2+lzIiemRnRmup3
oJEbfOWXcOk3QovybUPUIU98TmE8Ua+73oerB1F5mTNQcz3pHhMd/S7ws7pomejiak6G2L71fniu
J7fdYJ2bdfl0y/IQJITdca8M4Vw1V9B4LRwq/SjcbNz1i21vhnWAPILMODgYqhp76LzQFE5zaaRr
bYPCJYAbBZgl9K1udHxyYtNMZhryOTtgOcv7SqT/rZ7vXEhlXrRBJ21b8+fHRRoEgOlssZSgxatq
7IjNYEU0Nhb8hsrnzkWg2pWPos38aEnMq2d2GDRxhHxSzzbv9Vl376w6oQIhCIjXJzglDydiAEIf
Zg292x+/H5yD0orheVVT8cFFvpyahjpnTWQftkr8OzGIPd5dDHGay3rS3eiRPNkkbYeQ/ohYXkSZ
8DOkqWWCxtninfCH9Uy+ghaT97S1y+YsZL2Tqo0ogP1aOgA7YA8NSApiLLDWy+gYIQbovybnclcW
7yk8TAM9tJmWYo8A73aiCUwbjR6lqXQupst72i5GNNjFH6wncY1+12DMC71ZxMS5vnT96B7II9rY
BkC1UVjRrGl8SSYzNXucsF4yjaZAmY4DePT4mw/duyqC9Bx4+XZNqIqvSCgfmTBCiySgnYm9YbTz
Y41qcaDYaeSyDlM23MxQ06fTaX00CaT3KNJf1Gz9TF520vL8aOTePi/JVyuYqwg8oLxvj0EodArR
nTPc33ezTtUtYWGQOSZHdaALRf+PWkk2T+geyAIOtZxfEuyqac+dVAdz8EumVunsjeBco93f221Z
oNzQtCRsbWdDmOp1FdWbZi2/sFj8uuoe5QSWSfs2IaTvAQCTlOWytaqeUX/Wn0lleFl6jToEKm3t
DpnoIk6iNi5O7+5ySKwQ1u+U2fORi3EAAzZy/cZrxiNWri2JcowXsBt5YYE46sGpNFAmm8p5G9TI
kzPPfugvjnGEDrlqAbZD2Q6bTus+BOz2FlWYfSn4TeKGfNQNutw89B3mNuu1yT+G+bcbIDs0Hn0C
TlFlqsz5OybuZz8uYe/ZN8GuAYFVA/jaVvDSOFZ1dFpeWDO5syZ1bbLsq9H7D32BVqDIIZKkR87J
XTeVfK2du4aqTO04T3x/G7BhBoYWmpbUQsF4xthAXjaq5tAZjMepyysijudjnuEfSCRhuDQV6/pp
TOxq346cDsoHaiganQVCs0N8DpFjxLPbbYZc7QMim8MBgf8m1QmwZu2/q5bK2JaOAdOVLUcq2u1d
Wtn+i1eAL8/IXchK8YZ7vFA/ErZjGrTdjeKcNCI4XYo+txSwoFBv1aeTN4/I3OdiiSriTLaqtFlg
yuba8SmcVWFwgBvu1Sj4+dacK08RxFIYZD3zQfPcOZP+6+o/+dTP3yP8Yex4Bf/4g+7ikh4aEdwR
MPrYo9DDtnGf/+MsaavXwqQPzA4UE/f0jGnC3CsErEEgv9CIr3lIwverBSCbdz4g9eg+UvG8V6MX
8sd2YKqQGqkNQ87VvnCO68YTWbsE6PKyqj5/obmPoOLZ+nVVjHuBVnG7oyGuThM8JnlMmg3Moolo
qIJsXBbj2CXqSTCC2HoK7wxFklS/CfkfINpZ6KIl3jnYHPdcNfcdh7zX1jvLd7adpMAwWJJNnYtT
Mlcnq6tYP5UrcdfTUVBbh4A46pAs4fKHC4XE58Bu41obdk0Guj40Tb8NzA58BhpPJwz6nlfrlv+s
ntiFNq4LKScaZW/H3qZNm/IHGijnKwgwcJds92i3Q8P4w+C/r1LtUrfs9rlX/kmG+eKW/ZtNlA1f
VUDw6gOM0IYs5qgwOJDxIGyTtTvXDIXVW4mhyRAQKTQksb/L7LUyythSa0IOtyGe/KL9ma3yaZh5
y3RXP9juCPiYnYIWwYCRvBdkt29ao/2tqJZjxUh29A7R8aFnN6psBfR3kjU0p+xSpca3LNyGFKFe
4PWxT7SSSDqm0TJMKY0/8/rp6lX/lqlx2s0a4J8HKLRlZtyPq/ZBMHNUpx0QnTNv0YHMmz5X8K/F
0a7+lLm4G2t0ovS619NyTe2EArj5uTGw5ZjjL1gnfKYueLEEolY/zz7lVD+sLKtzD0DdTlExaaxD
fnci+v5EZCftEh+JrjYtij29RTFWeo/Adju8ajspsuimjDF5FoXV7xYD8K7xVk7nwY9JdD+UI2eS
tQ7IubK7ccLTN038H3+8G1quZnJwkSvcQw8cKFOMl8b60TrO/YTsiXrSzz1nfNARCDM8TubAnImk
o07kvVV328l6rSSVnRB/gf1cU9ozrvoxTW+jgD0LbNouG6C+9WtuRF9717Ag4i+bToM3o/5Zd4a1
MCkN57wRMbfs1p/kcDBMc6NNe92vGCJ59jJ/N67pzzqs4dhgKWwayJaOUVQPy8S7DmD5RSPKnbSd
mIijDRzikzl0b+lKKm6RRCl+rMlJuy0XZPprJZyyN0PM4hYHdvywr9xIKSRNyZgcene9kMTOm2US
eF0kb7o2HQsDaKV6ZNyc4xyWeMG+E1aEBlDolNjadaRdR5+SqMWWpin2BovdojegDcyT7O1DSyns
VmkWKG41ArM7cWX21bYZKBR3pmxfK5QAix36g9oZAsFgjrJKUXNVVl9Oab9N3noP5lZuF7B9tz5N
Pa0CJMkrp0sftaEW+IX0dYk8fQWnz9v1rylYncRq/y5pvSkVH5TTPulB8aycY1CP27U0n7N6upsh
TTjYezYqOliWIBujvCiQRTQ7qEbyMkjS3iifJ5salCCqu+LOKjv1MjCeckCmAK7AKXZi00JVR74s
2UMN9TMwOGV98RyU6tkf5n0mfXjyKrjkyu/OnS7zOyRJ6r6ZltNiKkYd8ef/U9X99yLRf4RqpkE9
BQ7fwLwp1P9dqNYGkxJFzaNBwq5zv2JPwJlZy+JP7fXlW7fMAKlZvXrnZWqJskeYMZrRXEL1Rv/N
T/LvInPUfDflHQp5ElX+EeL+J7lqhjfErUZaNJHvDV9BKfimDTDBEpNcXTx1lab9Abb3r6WkI9kf
rTmGuBzom1Bu8fefH+Z/dZfoLpE9/pe6y/+kuuSP/z8R93+Yruvd4nAB2IhhMPkC/6/qUkONjcn/
5hBHGu3emrr/5Y4gnJzuUvJyXBfLgk7Ex79Ul4ZOXQzWcoTcZEvz9/6PNNwIyf9NcwkM7PKTUTHj
WvzXI2f53x9l39DGBP9SDMekO/smz4d6W9LdML5bMz9ZH2Yoq2rQpkD5myxYjJnpJ+m6UxBoMtg5
btdOT9bCoH6p8tHLDzpeTDwIndkMJ1aPKQoqr5XYTsxiOJhgqnWcdC4p6baftGkISZEK8Ieylq9e
AaC2WSw1G/tO9Y2xZYFJg3eIhQb8S6xZPT/7neEUf+BjSNTmYPNSd6vXVTX8ydMiu6+soW+3NGLM
2Z9lMG8CCrfvg0O+2rN9jx4JPCUtjBrhY257j1mqFiasWoHEwSAY4qp7c/CPimTZZiun7xz8YHG9
MI5XW6svHoWtnXsrIwTVQmJEY5Njj/6uwkhuUsA5jkB4EMD+q673nzLAa3FYbGHpJAYD1ynde7Gz
9M3uxuCoumBAheEsio+Us6viupUUcKnWmoCeEg+ReUqu7avdDAIxhQWIFpeoSZLTHBTd0fMh8V9t
LdfUDsv6sFEZfOqrKhB/JQCesq8PBTfuPWujOEuyXRBo4xE+IKFheqyReh0G0y0HcvR64zoM+Dw3
aTrRK+tL4YuDarSgAVCxjSerwugL90cBS74xmnT5zv0lW+JGoCTbLSuBfw8YCIVFWWswfJuDIe4s
kSvvkTytNCGIref0rorV/DA7uX4xPgC3Ul0Y5mV6mQXe5AEc0g8zv3OfAm16UfVoHtiprL/lYKSK
Ols1U7mFVidlt12IGfqxF8nYbadDke8ce13kpc0XVhFtDKb3DDcS1/k6VDtyoPvyM8+Wbt2RZ8yK
kY8908k6zp14SqscfGykRg7D3JQU3t8MWbvxtwAcXp4LwLf5sPZD0N+VC6lIJl50LJyIeQxQrXFn
Kc/qLMZNQxXWfvDgMVTomXmhH1p9ycwfEHcPC7CGbziPdDlWWI9HR3kfXKh6xtCKq+Evm3eONMK3
KFsKp35q6mk3+AGWRJdlzGc0NksruYCFwLXGes9LGa2UweQR8OnQfAdilsnBoQnFe26Xsc9eEDMM
+gwKRqFQGvqqYRMfzW4cHujoy8q70Qc47fCZ6yXyR2RHRuQx8Vuhk0kjmIyN5bH7aczVVuWZB7eZ
m1ORu/6ucKZ+Z85Dfed3bK3AQheWfsWYJPP1eaRJ6LMtuuQkcsOME8+ZAPddvLqBV3wjeF2gXgqf
yMkbBQ9ZgNdxmINYFWkNtVtUuxwLO2y77rkM9nCD9SbXWmqT5kWdzMkvl9Bb6+LqQ8t5cDuSx7eQ
8pWotP7EGZejMFDusc5Zh0Qw/+a5ndwtrbiWveE/NYVKjnrp8bk3RF7zMwcu3+jM+9DTVX9ftYt1
9Usq5RBR9fZO5yQ8zr5TIMAV+UyH4LTGibG4L7rTq8cAodmx1Mbx3K/9tCE2w91CO2u7sbTSBRTF
mt7symbqnjoLp2oWcJhCgff6rjNnOjgHyz/pvgSTxG9d7/LCn/aKxP4Ps25ZZszMxiPLQuUBCUyh
jUsrbC3hbw3oD6Rk7NMkAGgHs8y0i5yGB2NkJMvlQB9MPTeQFArASFC/Hi492Q0mqO0Vgk5ug3yU
p6VfgqjEF8pcVekbd1rBY7Xl25kgYh2n65/GYcn2mp75G7KidQZnc4lNuxDAJppxsjMY9jWd0/dk
LTw0X9SzIIDqY2+R4pBV3TPdgSJ2XYSns+8mO0WeDWp4JrSM/p5zrvUokbQ2O0yZi9y+Z/0PcZRq
1y5tv00n6ONsmeV74nvysRt7wKkESZjRrSWfyLwzCzs96XVuAlJTPImGbTq4efmVqClrGIP4Vnnk
jUuiKv6ID7jskPK0XRaJU7wF77Apz4u0wAr2qenOBwnXe1lAKN7N3HRPtj+1h6nP2uMoSHg3+2Gr
6Gq9XVlO1PSy3ttDMGw7Z5ovEvXpcZkccUmaVOwszTEBq5v+a8VyHBmD1R3clm69wazkPlDjt8dX
GCG0M5+6eYqrqkzPRZLXe8NdrZOthP9R6oBWkMJEg9jwoWQqiZFCLNxYDy3dn/C4pv1BP/bCrOd3
LKSZUx+w1VsPRkrng5YIaH60mIjC1mSuX+3SeWwA4Da9pptPGtGLW21Iu9jVweU1au4fJ09/nnr2
UKvKQZJwfW0qQIYYZzlSo8LyjzNRJG/B6jlbFEhrmDjLD350jpbM6jEca6PI0WMGGqtZuYLG02lr
PesF4KpJAU/P/+ryaeTNjdK575HzND7iXoO4FUErqta02mVMfBSnPbJ4tsRmvIMl5Ra3dadON1ou
yj6GcvAeu8Ttzmax5L+zSqzhTLJHnjkFD4ElM2MKvUYyG/coaVuDjJAdmHppoct1fa6d5F36SW/A
xkBGTm3YDdSoalGaaHmHjosqqqInK2vC2l4qBMoY5ykbBjygzlO/feE9PXHE9ZmDvhxm6Qq5mQhP
lXdUGQ/VX1wurvgyXUmbbugnzvg5DgbaP5JJeHjrAOdKM9JDMn6WXUXjZjDn+3xwsgd4mxRMJC2v
hVOXUPyZsvRY9yzEPMFE2SPWqrzaSL9qnrBSO9u6EMYlD9wx6nundVkBF+Sb46D2BbTldrZu0kev
JQ/HK9A+TgN1laNv9QcKlaaDpq3ZmYLb6rWWCwkmZes1P7MpGKycBoCfvPJmK+DUY6srXwgQoefN
1ryjlREVhQQnv2hekn+1XWW9aLKdtWgcHUkmyjweyxnseIMI1ufVD9a3AfvrvmqKKl5m5fzN19Xe
uGam7RLlfc0Czb7OBv3oT2Vw9Ct3fPJkw7HBX8hjk0tPHoI8S7WQeFlw88YkQKVwn9sBeNLJc7rc
nFXzf8wloyJ9nL2Xzqne6UYdn5FqBUmYpbn3OJiTFXe3Q0snQnQOkS6XcTnOznhqkXME2yXpzefZ
FhVueq2s852yausiyeL8XJbg2ahS/6Fl+o3dVAItrGn+0OUaaT/LNIh2C4xaIm6qIVtcSOTPZbKr
S5a7gH8QWRdrTeTGc7oMmscr9006mSZJMb68+pm7nPHFkJSloUvHA+FMBz+X2FmczuXCUN9aABI2
TgYSi9qu30dvxcAgpoDlvmgWKvnMZpnDOjMw3IxE95ORAQv76Cpff5fW/2HvTHvjxtIs/VcK/Z0F
3ssdmB5gIhibpAjtku0vhCQrue87f/08tJ1VirBKmmyggB6gC4lCJmyJ+13e95znlGiQalGAG8VH
Yj72dqm/TKla3zMzdhlS8ynhBrYxqr6AMXzQxC4yI3EXjLbcGyQWPqTI25/javQH12/z4b5DlLe1
hnSeytM+mNvucj/6Sb0PzEHdz0LVs5hf4Sx1pVAvpnQy7zLRlOf6qIXJwqljlHtiYh0Dsyu4txzh
73UQfNN6Ir7sthO9pKZGXRW8wzDYS9YaXv0NfVRYwjXP9f51QK5zw5mC3KFOQJGnj8kQLEIhn+2y
bAxUVnU1Xo6eOviPZcx+7DJqRWdT1zNtKjIQ0vr2DnNDWOwVJYdXpGu2Vrs4GxFpskzhKA7mijjq
zpy0ZD5vq0Ex9qJTCenzUw0fFEAdiqs4zK1sbXVOTC1I2rG/tY2OqgcSI9RJGDyGOvS2xMPubK1k
QmZfAK2hfOS6ipXfdzWnzReFh0WFcJGUxS7V+vJC6VFq9mgsY6C3+3EynOu6hDaSxnWwSFOHOn3f
Y7hoDXidFoGTCNNYUwjFd40iOg8MJBJWkKBxRiS+I8PO3BlG+hWR0HUru5KkSCZ9dKqEHrNCL/iq
3YGMb6QivrMz0ch+5wPVbn2G7qXe9PJr0w/BPb7YmA6r8DZIB809g6nJkhttwlqhxvtUm6ShDF6n
PakFFgh6OfnwMtSEVm71ShkDtkoD9OBuZDvoisSsogOrePMbtX51Ous7gUBPj5KmxCDRRsljGo7D
qy90pr5wUO1kmwqzmyMyPc4sKyy5Lbve+tZCg0ArpHsObBfU6YA0CFgP3NHRjR2cUe6HEiK7WE6p
IFVAxYgH8iyOFLQQnkmQpqrZhbayrTxs2XsFvMJWysps10KS0xEYGH19STxyOTxRkPLkKqBm+xKa
lYbAr8x7jFwaU8/CLqzUpoM/WsGT1aS6sqebY6XXitVx62zfB+kStxrDuWGSmzSBasHXINQB/TQp
7wjNhwInl6G1vnWdeMgRSOypC9QRRmJ5e72rChwtnYfdLJ1QF6wULuq1M40sP9hs/cylDfnIWLfd
RI8yjmgEUByESYW1LNAvAuBDVE1xdrNZrSWy2lKAc1mkCOq30AIe0HwkZ56uOyttbL11GDnqJQGT
4RofpL6VXlS9qFMTUFXWCB8nr+MRFMu0Kug0bTzFKzZRljFhWsQALkoJDHQRpEPyPHYeld5M05Kt
riby3B4yZ1Wq5pekMjrefNVKz4KqVs78Xg4rI0akH9PhcaOMHyNhPH/uZEoCbcKy4AWVmIlpRCbO
Kh3TJKdAm1Rbxaia72My5WfkR3jPBRUUxkCj0Bw3VicAkQLdz4LKSjkus2YKppWvswmMVK3YEJsx
rvGoxAqN8Fxs8DQ116knvPNR+N3GUhx5NarZtOrzSawtv3mw8nFcW4kpVshUq/MuRw+DTVRe0ESW
ewLirbmlVdlfnJD67YRa7VnLlfY8ofC5HiRRA2lsy+9K0VTnATWaG1SNAjlyadNCGy06a4LZZtEa
bUJJOADEInWN/Tsf/NqYe4H+hDoamNu1NlbsrAfNO++BWLtsr+OdFWh1s/Ji3blomjFyPcMzbnOI
o/eN78e7DNOh7qasaXaIyUcaLRLz6VhGboJc4zzoCeqGXB1vG1IyaPU1xarowmavJrbtodAsi6+Y
gWZMjtJlrXNJ8ydrzog7J76A4D1AQQotUOsS4TWJTLGoaIQtUBs5zU/2+v9UHP8DasO/rjf+n6wJ
/fbpB6Rl8VQ9t9+f3pq++dmfxUfFFDi70fWZBuB9EMhzTvSv6iN/NOOXKfmZKsFZ9hyF84vNgq+b
73PGnZKqSP6KRmHyV2yiMGeChCZnSik5UTNV+cTi/aHle8ZSvjF8w7UAzWzxf8JW4S0YnPlbw3cr
i8wuomp0ky61bsOhrenxAC5cWvmkPmvggNqFgaBmjSKg3RODntKl6elmYY8NrJ0k9vOaLaVHoWjS
H9HnICUDi4ZEN2zU6ZkmbLLxJiJeEEZm9uHNPX+nC6AdAzBAydgEklCGnWu73BHs70dnz6CBBCmn
S4f+Ynwi0EPexqYxIgJwphx9ilM9iC6ggZrgy12MqSRXt0Ut3MtoQXa3vquG1MGOQfk3X/Y6mr9F
q8TavR+IVZyq1oGa8XjVUrP/olWC5mXJ0uiqG8JpbdGaXplWgjmP+OHsy4RYRr30ExwQCzWzx2sz
ioILDw3kzmF8CPE/AdBYNCPy5xpVuVx8fC/mNsPRg+RWiDmjjKcodRCVx7cCcG2XJmYOnVzQ+y+a
wFq0g6osnYJ82I8PNWNFTg8leW9nKsaPLJDjQ7H10AFrxQOq9LHC+lmoZ7VCKqB06D5aaNA2fptd
/zjmv2Oc6V6rpq1e/7Z/Kuq/rdvs+1MT5tn/mg/1khdjFUKk/N/H/8kn8+tMZibT0X+s+NKb8bp9
rcab15rItT+/tvlv/r/+4d9ef/yWu7F4/c//eMnbrJl/m89pvR01eHxvHsT8+3/93OEp5ef2T20V
NmFb//YzP8caU/s7LGGKyHTQQUEAg/pzqDFMKFCGlKqm/cTY8JX/SYGimwHBfKb2OvzoMV5Cqn83
JJETM1+CbCNiX//KWPPja/znezM3Swiw4FOSBBQ68rcwuImdfRbH2F+y2BJnSmkN92YZAemb977L
qenbdQ3U0Y3KWYTd5FP01Ku99UdZIv1/c+feGTnm9uDJqdDzma+Kxg90qpOmXeaMtQJsf1zK3K+3
hjQn11LCdksMnoXPVw+aa0qk3kuJJfSTD/V4zJoTBE047hbDlU4+I6Pv8ddDz4RUcW3KXUcJHuxG
oMTMhtdosNf4qbVPDsYjP7rOGbvvGDw4KJc63a+Tg/E1mAaxq4WLEHQkuLl90gpQjR/fzPcPwlgM
wIR3zD45CP2Kyk8MpXBlGoodCv7OpSSv3X58lJM2mUQGZ9o8KbBkUmdqnP/8DZqkqLsG302LyL3L
rw1lwtzsl3eONbE3mb7GU7Gzu/QqqZzVx8fV+TiO7yFTMVMw87EOf4fAkOMDk9pUKX6D3gaUNZ7R
FursuI7ZwD96NraAtQcvBW9lrj5ps5FnUHIHVYgHUKPscnpWhC3M6z9CMRZa2dv340i9EzmZMzyG
WkevQpcKij4lFcq0SEvZ4adDUbC0ayrhDT2Iu6AKQqRuHaLsClyrtyuzcTqMA2uOHdkwiWQpTmbV
Iq8UaS26FuvKzqkri3oZ9jdj6ZBD/5BF2kPFLfO3WtViymBzZ4mVERmU17SihggwmgbStU/u3m83
b04knaHqqiXZQZ7M0BRdciVGH+9iVon3iuq1qyp0rE+O8ts3BcKO1BGpwbHTQOWcvIFNONSpaETj
9mpTuk5TSRp9HnvmoVNxSQM8+viqjmdAvmHWbD9CsA2LAdc4jWY0QcMabVA1LhBvnlybaUiQSkAs
BQLEMs6hPo9IXj8+6DsXCeMPzoY0WC5K44QwzmYKqpBJ78yK2yt6rGwOghrOheZcZSP034+P9ttH
PU8jtJdZLjBiyxl99vZzoyI95X5ut67HKS3pMXbs1gZj/fFRZjLh8cdFbLXDs2MMZh0qzNMnJwp4
lwxcbggH/sGMpjRcsSJFYF3moX1H/f+igvlJ2dPxHOHm5GtgyLOkdQfW3rgMad/YP6/837HUKF6z
26Z6fW1YaxyvKP57LjAsbu+/3tQcQv+1OlpczH//5+JCwK4CfQjFkRFwZt0z/P7cx6CGMAn0ZvnA
DECCqKXyjf9aXUiWJAJbIfAqormgXvH4/9zHsDGC7jYHkSFe/6Hg+XNldfVzpv5oH4Pm5uhFsjSI
dGyjTINUIHQeLDSO39ewKsfQx24DLF5252k05ZQiVZKcln1ZGd8lnYNoWbd4w7ZKASOWpmfZqGcE
jHjKRhMabKQg7sb4ylOcjgKMifjoe2CPYXnV25pyUGl/Q56LimxydbrWj0lhwx8YzCF7MYYmeK7h
gsM/yoRNzSAp6CKATzlr1Sr3n3spCv9CkWI6s2WTb/jcUIRnGMqAWWOHW3t0/4bedVIGbWPlqHHk
0PLWi2o/QpJnhRLWzT0OCrNb0BHBGihJAp1WUx2QBWr4WTD9MdK1tC7oIAq8YHFUbLELWtGqIHXL
Xw1o7HuksAiK1c2Iyb+iMIOw9jWjRl1ma3K3OkKUsjan/raY+szRtynseA2Hqzd433DPjzkqs1HT
DiaOXLH0upZgcAIEAhg0U1dp2sJSDO87eVkttd6Relw5elm5GO0MQ3WHKHHZm3Z3M1p+Hy+pASGc
VNs+uIpbeBQuwubiIs91eDWDLMuK1kDoeW6jzl1qj+a+W0WFvJnTK9aUUPRzz1S9EEx/8mUUZK0v
mJujA/JNW11q0OBf8k6P6dAOWXDr1IVGgSZ2UIpWsnNTHDffwCkXEZQgB8eWyMPUQ5tZVTsP/TfZ
MI6k2hyMKrAmgT3zgK2zLnCOMtu5etR+FT2hr0v46Je1DLCSsOfdhEQqrCv6mDdhoRcvuqTEvqjK
HpU+epcvYyOCLZIGJ3PTwZoeJqyF38GpOwIeRG/ODgVVQRKr+6JdCmLWVjYQpttUaztkBEqeT94W
7Tj3yuxxTbpMhn5+l3QNWndWAlaL36sa4gtCI3obCX5jD6DHDbqZmOJ9s9ae+iiba9Ys9OvpUKDC
GbFNNwXWn5AM1YMiAaHP30WM/7jW87tpNKJzvaQtY8TmRZcP+wlXQpsX2cLBdAbku0wWQRLuIGNR
0sOcsahCGOdq6TSrwSYwru7VRRUk2XNkVHdjBR2RAqzqwuSgIzRY9ktfFaWrDejynRI3gcAku437
icUwCBBfgqUIggQznz+gjw2UhyZRH2LkPJtcb+r1REo8bc4i2ahlezEUjiv6EE8N17wdk2Ija+vB
U7VVnoXb2oZiJVlfLuJRRAtFrYYVWvbv9cDmfTSfUUSdhzla0cH010iV7FeE6t+VZMK15l0p4yRv
s0q1lno/1TO/hG8f3btXSOlqIwpdjNyJm/TWd3BJWCpGTywC2fsuvRg3NopyY7ficiqHaBl4Sr3M
B7xA7HnC547nTb3e2ZCPcOHUJS8NYTePWe4/Nhj7iB34piMq6SMMfH2YfHOMxnOJ3rHdTmkPBSKR
r0WQXktp76ao07aRiHAKttXZZGFkbgrl0g+8LX3bx7m7OsOjMzg8ar8EVOPdI783b+qiuDeK/quS
NuRYYBmum3M18hMway1+yDy9Z1QvESU1+R90lBSqoBjGZGgwWAzWMJ71hXkT9RPGgw5mLgZpc8Fu
pl8kSdstKyxvKzmlAwkhGT4NujfhojDhEOGdlXReknBtmzghM4nenM7DN8J9oGka5ncI7PG+nNTk
AKDsCoA7DI8Ot6TwTOeiJjyF3ioswNGobeKWzQovpHFT1QK5uUrcjaYunECPryGTb7EfwbvPjR3q
m1U0eF8DU3/OnJJAPErstGKGx2ZA/ZBSzQIIiMCAMJBgn5H7XsYNkYumGm39jl41pVW3rcpqdnPA
nw+1vRY61blfyuistZSYlo8sVmbcndtxfWu19VWBY+4AxD5wW2t6MTT7JhVGeWbS3t7g7PuSJH56
W+Ug/ZJ+AOCgogsKGym3SKW2UnTDwa4S1PRWiJdGVd1QKy+aQV81Ms1XdaxEX1lEbSrdR9/T6ti5
9UvCL928IUYX11e6ikrhIN8PbTdoumJr9NV9PbTfU0TycRyeZ0QWMFy39Bi1rzU4YvyxnnIYmtFa
8Moly0aBHRFCayKf7h7o/LCGhkyZf9rPjReA6xsLkMRSoOiYYtNaBHxR+ELpUOn6Jm4JGzIDst7y
rlvqiI9zw3GTEeN6U1JOa0ElqSnxBuVBE+WunlRl12X6NeNberAmrrmxG7JfQkAkhlF8H7Ph3lCz
P2Q9npl6sBohi7lDnl904ehsqNMl6ylTrqGw+wvLqfjWB2WXAogsurp5DnD+wecalmkOlF0Q0LwE
ZmWRlFW+5Pl4lSZYMv2iebF8tsxks2TnOmov/O2zB7SW61j1b6bW0VyrJs+jc74T63LZNIl+nUfG
mdlb+0kQUIOT0bPTDGVXGoeQAWXCcJepRlP+oTZqfNfkvIyYk7EAo8HrVJ6Aw0p4rVH3SBa5pSr5
y4CBFrRFYM1RC0EziQc9AI7l0afGHxMIyTu1rvOmxEqsVRMdkKSRospWqInYWGq+pbWFi26UFI6F
6O3Etu5sSIP9RZOW0Y4aRaoY9GJaIzSvJZoGp1yrxDK0+R9StFae7qhWRHJatYjB8fB6AODEMgz8
PnIjTrZm5STrXp6Hovenb7paNgNItyobbLEZVEIW5AbUfm9EG0/L5ZBtarIbYcb4dbZ1Kr2T9zw8
mXeH0VfUM3UMnCtCtIdrzM3qc6nyHbkFc4Vcsn4wguG2sgx2V1sLWaakATuLCSqcOMZj3IP+Wmo+
yYJ4snXeoWs0ZIFUVrmisSvc6RGVnpKv2zKUlTmxJy9cRdULH5HCKNGU2Hl+r4q0T5TLEHlfLXat
Hatfhyzpu8YNoobOJROfIbMJyOXY6no5XERRbxMX5oVloN/AW8WaHhrpsIhjXHTRBgfcDPHSfOgd
SAWR2C01RySUEvByjPtUqiTEEYuUGCnNYPh+9iz7mzJEgF5QsD2Hv4WRlm6cRozGT71gPDHRHAKv
qhASemrFIFvRSriGwz9aS60u083Q+OR8IoOrw6+ZqL41TAThvfDr3LodRIQPgi1ukT+HdAWiFUuo
q0ppI+aTn+JGr2r8fVArGuIHp6K3y7Qz9fB5FuRpBbMuElM/jjqZUBZZZD/kk3iKxvCqj+2h+dLk
mMd2QLQGzw1KlmXLgaimla7DvHNBJg/THZIc3cRNrfTR5WRryWivQmCd1hq1b4eGgvbqJu5TmnCR
1UXDY0aq0o2XGj4kq9oU1QrRM2WPsHNK/RB02Lfp2o9hv8mGBKBGg7iuPtMSxdyC2izBnnhqpPJ5
w9UJWDKngNgcJtBJOMT7AG0BbxGwonH50tPUpWM5YwEV8ql9sKxZ3ZTYKIwcVdcl+gvUOB4YjWRH
P1PqD0HfEICU9SjZ3CKdameFJDqnnxB20Ed9DWZEn1P8KccJlmalmNUXYcPmkwN5SrUdJ2dpQxAm
HYzZultMjxjXiq90HVvWahqNVSdcDaCgN30ceRgeFL/GZpq2LgJHQATIlpbsDpSLwbHynWnG+kXc
tf120kkmUWqrvMkTRjvEOS0JQ3XvNtzuMxNIBNQ0W24tANJnqs2wxVUqKycAcGtVJs44wCfx1iw9
5jFips7tpE0RvCT1WgvN/K5Gdbms0QMs7bzQ9wqiXCzoFoTTQIkeosFSL5TWr/7IxpJVosUa/zVB
mvhHVUwDojpLKs/ILtNkIfnKDyByo5VIUd7A2pjcMs7YNQjqD6x7ALwEVhqtY61Wn0eCjnDnMIxs
I9S7FMyag+MFc7xc/lzYpr2giI86Mi/tqxIE0zN71mBVkPNDRSGG8TrkWKlq5spdRULKGuvys0IL
aVfF6bg1KjROS4jbyIXbAZyEz8Co+LG5821dXY9lZy9bmX1h2iEsfByKL1ChQKGR4rEkXSV4QBA6
uHbSnDstFg8twSrVxAXbE6s1xdppGW8WWYco1UFR7lZjCOCMLdTSHk19O5TNa42QcD1T4a77vrxK
sy69INQLV2KP6yi2mcuJHkMBnpIKisPEka7sS/1+CNt7j0CoXaQCLka+tdZ9C2AbWqOVX6jiTPiA
Y6MyDF/Sat7IWmkOQEZQB2wFeICoTm5LBHkQefVh0etd8ciVsEQdgUFt8rQD0siGEtygmA499MVd
61UWF95B6pPj4HIlTfyzOvQ/lRiCQIRqktnxUTnm6klBNPwShE9KXbdHdZl//PTP4ozl/J0oUxsB
t6CcMgeA/Fmc4U/4u1Tm0e6c9Jg1jcYPDFSHWibFbRY6/6jNgCM3SPXkj+gKgwsCA/4XajP0NI5q
M5Q16GLbGs3C45qMA0GGeokSbed9PRhPp2OTGPbLUU7VN8fvgI/ycS5Qt2F8zENUH1oUkKAUquej
TGSxQxaBDMW2wyerq/KzCh3Zg6Hnxpk/JV9Q5Xwb2rI+FJgWzw1ijMwKrphhUx5BRcXvZa3E6rco
sLix1hToTzdJ7GBgTKybQBsU6onOYGzy2r5UvLa/SJwmfoCzqX+p0gzFfzcCce44+X2ZJd/wVdtL
SGYkMnoFGiep6C6VqFuAGjJJq2Unxgo3bz3H6unLDIG+K0Dg7cEC5XvoMfC+C2rSAqbVIk/J/1iM
/O2twSQIyY4cviCqsHh3wvcv+tE0v/mUgs98XBCrorRKN1fxDOKSTC8aMiZpN2tJ6Gpg2V+1SM+3
kan5W4wm1XkxZtkLU7m3ribTv/OEsB5YMBJCWzJgUhyCckszfZv5oXZdEt24qk05rZMEPDWmbYuq
9qixIVf5V8IXYY7xfi1NK3Nuzcqe4AnM079E1rkwUXYeeh/DSib0bofKhUpOX7QvNV4ZYvJ4t6gQ
2CpiIVYqZzRE8rM8Vc2V4dTaRtczEvCaIYn2HdKg/aiY2VXM8nHrAXZEVB0DFwnMuN1oVZ7t9QYd
JxX26ECAVvdI0AocH8WzbswocC7HIVEuoBN09yMm5rMKJDNemrJyU6Tdl1ORxwdnKLWlZ+r5Bfox
yiiF6EymEs9bIHmmFoTidt8WDlUl9tGUtpTGZQnAFtdgj6nbE1IjtZyUVRww9SzUSmUvG9KoGbT7
VCGqsXbs8aHvtOjZD6pib4TdtZ0WzFZVjnHTCe1LxPgwZSJISF7D4wKYU7geqFwj9eJDq2MdYM3a
b38MG/+GYfQuT/nn/4dK9sdD56YNs9cnZRHW9dPxyDn/3C9pjtDmnBY64hZx6OqP7vaf0hxENgx/
0lQpUPMvtNT/UdLGM2jatETotM+CE0bOfwybtNLpDtLZpUMpaAv9lUHzuMM0a4JsjIna3PVEosNy
/HjoBHI1dsKLLvFemyOl5IaiRyUzdUPWolwVg1Ldq/hplE96TOJED/TjuLZJewnno8EsdVJGZ72R
l0R9Xgb+Shf5vqNcE6Soear+wgzR1SdyVXuzeliLv7yZ3H6V9N+mT7x36HnyMqWlqSq9hpNDA4It
E2r1lx1OBgr4RdmtIieb1qzIwFJRAgv8vT2F+XryWxWZoGnOZFhcD/7PZcdRLsbRmfB03zSlftx8
3AyorqShAYOZn/7b3lcvat/Ux+AyRIZKbxUlVuLWCeCGBU4H0c5GbgGf1czEc59XNSaoFMDjUjhJ
XCx9zQ7OZYQlaWGadVF+8oTeeTF0JlTeVw13PMaY43PLWGqaw+QcApTUPQkDdla5aFLT+3FohhHm
61SU574s88L9+Pkc999/3hTicCyekaBnI2ZJxZv+uzHaehrk/qXKO/DM4Jo/D7ljuh6C/7NEpOKR
XBvrSnHK/EE1QfF8fPT54f9TsPHr6PQH5ytGrnLa/ExVvTaN2jlEfhU8oNVvnknwCdZ+I/2/pGb4
dSR6WUhUGNx/xK28vU7TDuAF+mTq5Uby6AVBcC175+qvX42BT4hsNuSurMKO72WXU7n3Pe3gezrS
DN0f7gdfhRuL8OX+4yMdL71+Xs3sbyaR0JZ0c2nAvb2apJNGE2rxZSvM9q5EGn5JjEa5+/gg7z0c
1BGMViwWTRzxxwdpYyOWdRJeZsJhbVOy7tqpeqnfRHkznn98qPeux2FxSjNRYwQ+/TRR36IJDuNL
vSKypQPFWS1T4B7DJ6/bu4ehL8korvO2/fBsv3nZG6en+YWZ2XLi6S5Kad7VkC0/+ZRPBFE/Hg4i
JFQLfMxoc+yT9TElpaqj4X2JeK+dbd4s6xas9LpsrdtpcJdpaXPbwytS3WygGgxeyU5xaxUSkGvX
ofn95ITeuWpDn9Vg9B+RVJ5eNVry3KD8eaibrNrF1MC3Hazf1cdPcL6oky+ZoZV2rS0tnY3BiSKk
IAC8wgN8kJJSeoThGqN09hgkQPic6pM4+ncuyJRMnoZlojyDVn38YlozlMIxhgMYVH9HhXqEMu5/
qmGYf8vJFdEY5z3R5+B7Gt7HRwFXSlM6kQdn7ORZWlNqBdMVoI6kkFzqKkgpT+orMtKp96DfN74Y
JovISo+0i6lVvB184TlOqIluQXJ3ARz8irQzfII3Rutknwxv88mcnixKHOLZKWrSyz+5/Xori1JK
CRG2Ui6nvCueTd8g2mfEaZOOvjrT2Yybjx/5O1MH88Y/j3kyCDWBOrRRox8iyTmhTVVYDXcBBoce
O1mgFSbls6SxuiUWCxhttalcf3wC770HliZR6yDI0dgrHz+htqgdoL/yQM7jsOqUqsZjGoSfvGzi
vaOAc0BWaKpy1lQfH6XORQntSz3gLWfzSFFv9meakKVkIHT6MBOmeAOY69ciToyvqZba3RJ7m93h
fAbwoEcqvqFUS0xoPEpKH+njm/Du+fHlkUBmIpUgiuz4/CYho2Kul/Iy24SF5MGNaMIEbDH2XYwr
4UOp9bQG61ojMj41hi9DZohVEHYh/+Y4V6E3iD+StOk/GWx/LCpP30mH1YzKdMhXZJ+8H8RtO33t
qIc2jMQZtVM5G4O6Drh5DUbNGMLbtqrzr2Y25EQ69eEj3goLR2FZj+QusZBfmX4ld0NBwFSWKsXd
xzfuveeK5F7DiI4CkWnu+L6ZBW5u9goHpTJoYNCIhChnt/uPD/LOsIhDQGU9ADKN3cPJIOJjcwlJ
aj6Q0gWBuSRl6z5VI3MRTmQ2rzNQmp9M2u/NPpZBVxjfOK/Db+moxdT1Qhf1YQCJcC4asi7AOOjf
KrOXVz0tHIdU41ncgVxeEIEjhi0a4e7WmzTx12SqPyZCvks4PtSbSGy1TqRtcU6rNrDhO0BzXE1h
+4cqh+STlYOYV+0nb5mF358l3SwTdE73F00mCU0K6kNaSWMJmAv0WkVcjUenxQV6ZO30zIvdKsc3
JfuxAFbte2D32hGE8xIELA7LqlI/eQrvzB2cFNsukv8cVTudDaumsmguVoc+YOuQSvEVvP1rb8N3
h/ZBkX5TW9r64zftvXEABL6kIGcjlsI2cPw+x1TJIZoXBw081Ax4pjkZAWjUhdMs6JBwH4qey5YX
QzI9KvOwqbXXdCdWjci/+fMS5OMTeuf7ohTKO8jLj5Zy3lG/XaNOml12CKcOzuRXO170jDwJw/rk
qn8/CIJrnWnox4IA8OnxQZTMr+jQlHANZXAfItG4EwFc4b96JaTFQhgiwV23QULNr+CbZWNO6zkt
jf6Qtnr1ovVmfDYZcfHJlfy+2uYgtq7x7SJ1Zag4PkgGEkYxzP7QYGO5LZqp2SE7zvxl1Blp+tmc
8ftygU2KZjmUOyBcWdbJuzIieqCrUB0IHc5GamC6fx0MRvig1cOAGW/AmCqLSLsHLNjC2fGHpxEM
z5muxhdCjtNseuwc/ChFAfWGJUmy6LHAxKtaq4ve/fju/1ZB4J7D41KduWbCgP3bMGIYHmIneciR
d2jYlFoxuarTheeGYYYZgmoDhgP64ZTwsp7+5gIOPxldNTu9v/gizGfC5oHPDD6UxOZ1/IxibUjs
oBwPZmxNS5amsTvNnMKPr/f0ReAgNnV9Q6Ak06hizcuuN2/baNv+jI469CTOLqElwGNUh4U+ZtEn
PqsTlS4r5/lI816YVY3J3uDkSG2FG7rhLUgB21xPihkZS9phFqksDmyKOoRePJrWpuqDa9S6wRVZ
EcorZGPnrLDK6e7jy/5tID85G+dktggt3zclXIpQr+s9c0p2Vcq+vVLVfl8qYKpLMsvuE2CdSTtO
ZwUl4fVoD2ILal6ibyMDaPzkcc/X/3ZqOT2jk69kGKcwQpZ5mHplLnWDy6RNmtDBg6DjxRhRG5wo
K1LDIOZTy/9kQDgd2uajo63XbKqPYrbWHL8HLQmKbWjUBysV/dIuG1bXNdTaj++6+c4lzuMN6l/M
JNDKjg/iwayskphXADXPtWxraz2kA91ow1yhII+/fny03xYn8zVpgloC9VSqCvbJM04U8gadpjzU
tU3MxNBLeZHW43RrO3kOwxfzQraUau6zUrDDm2ioQuGGKjtB+JO5cD750t79AAwcSwawQUBxp0nb
WpQ1hkhqdjC+cz51tJ/RHuhwe71IIUkTrR/WPGvnZLq6HJw5CQ4x55qNQgYlsiifPrk7p6PyfHdY
wmiOwYLJ4H/HD6PpUjs3tQbc56iQtJEH9VcR1hYKFRaY0bLN4KXl5ViXq4HaUIhcEV2yq+PTvxVj
SLsZ4g9gsQm+jgF62tYu4IDn4VJJVNFBOS1/gQn/dUl1/gJOvxCGZgZFhkNWOycjCJMHFII8PXRW
5k8rLdbNYGmrk81T6+lDzq0eVGcVKS/l0qnV5gokgfWqTT37YZ5nan4yV7z3zVDj4DZiSrMZqo/v
YIXNGpJFcRAK+UqoBtV+YyLM6f4rL46DJZPcaJy8DJ/Hx0lsDThSOF83jPYFbVhgs7GjJayt4sxe
enGa7zDXA6juiFoolzMaDwFKqSWHECBPuvQyuGKfDFfvTBx4mdgKQj/Ei3d6UnZT+XKynX1tj86F
n+lwh6DJfwunor/9+E195zY7Opt6jM/YB5gIjy/fCjxQVQkhnaMFbjAFxTrEpXLx8UHeGZooPuJt
1Bn/qKRpJwdhbe610t4XVavjjR9aWqOAV+K4wIsLVTzZfny8d9YZJNNjaRKswyRr1pMDZpPXpVXf
7etQ1l/UqiCLaMp62Aa93ZJTUYM0VNf15CAzdqIO7J4m+vF71nlN+MmTZPTh4o4+LJZmdKFwPzBL
O3ROji+e7VQwtC1om0AnATDuu9JfaXQfvgzV5HwxtKa/Nx2DHkVAQMzwousotZYK1ab6aqCgBeLJ
1wNjH6UeGGdIVyj2Jy9w2l3q+OhEpMgnBUpubU1nY5moZ0qr1eCA24Z721YGTKZkSn08OWYzHMRU
xLdlZJQvdAn0ZomnlPCCerIhTVlTpqfANZSgWxnk4j234FqvOziyJUrGonxpatU/5P0wEoNR+6CL
S7iDs/zU2g4jzoMdudpDvW/MbujXZWukLyNSJrIIKJHO2Qppe1PrAiQ/cWAW5P1Wei3kJr9Fkypl
/N3KJFgl+CbKDQFNUO06WWfEDbJ82cVR3n8tMm2MXQhv+OzyOEaDa3Wa9k1o/5e981iuG8u69Ktk
/HNkwJtBT2Cu4aU3SlETBCmS8N4evE6PetBPUS/WHyhVJXmlEkPR0YPq+CuiMqpSBry4wDln773W
t9Chu6OE8Ajmw2JfJIlWNbjcNTXzKlkuh5M5dYbBdWZt2PVkmCOjidMY05JoTLCN1NEsaVundpQ6
mDDXVwmw7cROvvaZDFeCAEU8f3Grs6tQeYpyo2W2JLzKaUFSFmOFG4rg3TgzkNfbFmjJkjKaFDVA
W/au1TGMnYW2GS+IdVYkZDhIznzplKO91cKO3+7oOKZ34FGUlzJN5FUCNpGNNS5Zubh9GE3NGuRF
AJpdT0Xkhna7nBcaGixP7U0Cv/pKUW2foOuZLzAj7NgNifTJ7/p0QstIwkd2q45GC9Nu7IhNrkIi
tHzUSCsfg+jBJtD6CHnr2PHt+IsTtVdoTNk8QV+qV+ZEWt458FPsimM4ks5dgLTP8bYMQ7sDQoS5
M+0i2+vVGPykFBdl6KHlZigJ+CzukPgmynMHEpU6SJq/oBnJl5NSrgRkKz1sv1Zmht2hSURZgDu0
+tzLor666fOo6nyh26nu9loKac0E3XQJJzi7jpaGJ0gWhBq7Q1Pba2L3bDle1ToknTIg5akmtLfD
atLZ05qFqBEAX4lSiej9apj745oGK0kRAh7QMCnCCSInLNogLiRdO1UB8A0EqqbRg97HiBwirbRu
KlPMt5pQzWKjJ2k8bhiDrWzUdM5u5RnOFoamLAEbk3Tj5RhO45VSMa5zBw4ARZDMjvpkZnOtbNrR
UQPgNOPBggKyJWuZtxTI0a6KtFhDpcFfA84pRBEy1ekdNn6lcMOhjW+TplROLU2XDo0ZxUAbgGpC
OrLrwdxXUtnf9oOTwOoMOwAPcdIA0aZ79KmX7ZKA4Dl28mBYJp01BLZj5Nf6OA/fttT/B2qGi/8w
ex5A6zcb0Q/+/5vkuW0f/jh9rsrnt2qw1z/2T02D/OdqflzP6dCMGYGyIf8TdozeS1Y5feG54+QD
AO9fmgYHbx/bs0PnlXbQqlz4p0sP2AhGfeTDlBcW5039t0QNP5w7KIZlzgIaSOX15zs6DLWiL4uQ
gBjU5MqDYGUULtFn/aOix9X+za25/LYBvp3h/3Dw4Mi1tkk0ur86zbX1R3lTG3ecs5qG7MDW0PGd
sXG6KO8/cuT+/CK0lDBt2Qa06PcXUWtorksy72sFfoCBkZVkJGA+v/4kP7lpCkMqmbuGh9o8BnvM
g2YvTTHt8cT3T1Di5R02M2J49Cb8oMw//jgrncGgoaRic8e+ccxUN0t5isOp2qfAJAjDjHLCJGro
tv6vP9DPL0OHBnYLJ/BXqMubr6Y3J6e2onqfIIG6xUUdgpot+w/OaMfHIu4XjXoIU6bBGRcJz/uv
JnWWYRaTvjMA3m6HqdcIKe3MPodcp8h7oZET9LufCq0bgzOm+qZic9R9f0EVPHE7WNqOPI3C6yl3
qLFIEv/1RX72qXi16SvRuafsOzrsWX01xV2h7cZEzzzVIL1dnnRUIPBhfbsF5/Z/czlTP2rMImpc
xkVSdojljY2c0jbvSTi4iJdB37CONFe/vpy6npvfnmX50lZQhYkoi1WIWer7e0imnQnYsNzlZGB/
qRArPtbDEuHPyTAteFmiiNDNCju7nM3RjHziSxwTc8+AFiqyo4XNHC4osLLcuq8LRZg+kJ5G2hHX
RbjRklfmXVc0BblmsLp3Q5XJ40OGq0m6amdV5bLQR5QPvrHjt3d10JMPoPGhVCBL8lGp0MNM1JNm
2MWiM7ZgRltMH7a+o02Z/GYVtF7JhNXCUsR6RKfu/c0L0UTKuehQdfZyIGH98QYS3Z45bcI77Jf6
I7LDzz4Zl5GRP62d7uMHPm+EAhWv3ZWJBZV3GsXWtudpl8ucVn79XPy4YPDJMJ5rPPQYv82jx3BO
uxQyXLNjHLIQzEq2aI5D5INK6icXWVdwNj92DPaDoy9qAJEt0rDaabMFf9GS1nCfQtn8+pP85J7B
wEDOh53WgO11tCqpGvGYg1XsQJnUHkc1FLJRNCHLN5oPpl0/vdIqXUH+LbMerR/3zSILPxLT+owq
2G6T01TpsWxWZQ1qOta+EeD+bWvnZzeOsnSdeq9BGKvA8u2VGsGsTpGKnUAPTaZRNhJoHQ8fbOc/
+zg0RziurpQy5VgwBVaYkEgr200lZ/GJ+nAb9wpbSDnol7/+in76cTiawNdAnwLY4P3Hof4RaC/z
neQkYkumc+K3RHZ/8LAd9+94V/kkKiJPtoy1U/7+IqQ9VbrWo4u3nAejzsVZbVHCT4VqXpfqKJ6U
eq6//Ppz/fSSK8CG8bIBpEd9f8lYjgxqS1IVl4aEUc72pCyTvGW2otwJ0dfYWqWi+uBzctTir32/
pHMW1dBCOAo7FsLB95e1rIEIMrKMMG1FdjCak/y1q5I1WJOXbSJpjFop7Sm6aCnU/b0mt+kjYCSj
JFIKIHDASVY+r6tyuhBTRv4cpND2xJzxUNHbS5npsATJbszPj35b78IN4WmLHcRZ5wgvwzrVek3N
YOuqi1X93ICGPlymYzUmGwUYVXfNXIh5b99Au/fzpe1JCAvVoof/Cd/uwUiVUr6GAU81nqy0Ps8E
+Hihtkr6khhO052ERCkbQUsW6i0u05qEUIjURExnxBwuvTq42hzLZ7I6yFbQNdwMz1KK6URTF3Kc
FHsooqAriOgg1GgGwp7jY67w/t+bmgjxaiujuidcKXxpdKPTt3PWi8/5ANUVlAOken6cNHqmV176
YTfIFJ9GYmWbKFo1BEksi1O7ongn0CscmXyU8wAdv5ibZufUTTa6Nd7+1otiC5wtr5eteBHZY9Ou
SUcx+dliG4ZHM0WkXmqZiepVtgFoOLQW/fMoxwSRZN1YvMSdyM5blrOciKo+vGkAP8helIT1RkC8
hCpezsqTHo2R5OadOd4TWl4vAWOt+azLCTB0CfIRT5KoaZyERZemRCAWpB7Jad4ceqGA+RVTFdJ2
aMre3EUCxRjWjR57YCkZ2O6XvBTXg24O986U9Y+gIRbczzoGChoQ7XibCqu6jutwipkKzoVBHPUM
edvv1UmJR7dJDPt0tNIk3ZFWkV0h36m0syUGp23GilJtW3vOFW9B0bVt64a4Z4CCO1uw59UNGQAb
Zr4mMOuxG3AazgiZGEiJa5q9yBO1vtROejvLPgnDXr7g9FbO7BkgMqf+OQtID8nAkzbETLsA7Ytb
FENMJg06EJ8LYVfEvLGjJ94geiqZ2mqlYqOmDGh4IPvuUeAFHv05hjvsawA5HoY4NZ66PhEKHYpI
LB5Gz7o4pEXGK14YbUci2jTnL1Hdsax1OS5ZwjiK+GGZ4a7ux9oIk7ta6rjbC+wI2OE9QkjyMtv0
xpgKrfckasmewk2zKm9gSekICJtK2bPBC+AFN+TlLMKUH7mQ1amNYMfO/hAqM2Ho8Ie3nIciyR9G
YA6aVZBtHw6WSSNtbjB0kkomlo0NxvZLPAJuZaYziG3MmkYuIFSa3LXzRFaullCRZD+2zfYvU2kq
7OVzRW9JiNz+BNEd8EUZC5CzDmHPcUAirEM8hTzXvtYkBPhVEc5fupNRhrNXy4u7miQOkHOOQocJ
D6M+B00cF1+zWSQ3ebIYXSAmXnRoC1aR+xZdvZecoHiiADtiItylgEviakC+wLrxXUSuWdhhTEBa
xlJCKkD4ldiDyPSQACa0HHscKpva7Gje5GpOYIplxpiMdSzSX1Nb6+dNnVjwEVqhAhlvSbaGkB8b
+fRpHmsd83xNV9Ag6mUEz3LK0NsaSBiI8ce3eBbiM1Pt+m878H+3Xf6LA+ybrfTHtktVPOQJE7pv
DMf90//49ie+dVwM5U99VeLbjAbXzspKav3WcNFxgyCyQ9DGbssIXWXH/Y5FUhR+icmBo+kwYdfo
qX81XCSwSDA1V2Aas09GjkymfsN79/40A2QP+pK+SqrWdgvKsqNd3yQ4qUN0BeQ+Fu0jkIgOya0M
1vjNHflJt+X9Lv/9MgxgAL0heSBS6/0uryZpF4aLrrq4eLtTye4w10694o9yVPPeCuvm19djTvXu
XMHKSY/LQgMDmgwhDFj491cMs36ZwlaCL+1UqUxkKcPhGU9WWeCsxvcn9ZJryc0QYb4uanYUu6vj
5iQhC8jOPL13Ko5BJSkHV61eFvaJrsy6s2E6IioCduyYc5vXO2W20MTtgZtyqiUdujf8xHZYjn1J
J4ci9GeSGOl8ZlHeTo471dJANE9PDq0OlIQyWYF+og2WRXJ6zdY8HdoRNNJXRanH1f0oa87Ue5gb
LKyRo6yBQ/Fzh2HZsvasClO7b8sCWzsJ1jJ+Xm+WZQmvudHljtm44OCsVvFUjGWFswNUEEFYibNS
Cz8Dnu+XT1ZDprkG+17R5B0TB36f165jlq2sN6aGLGFcLAdDMvnIsHvGqRTAagwL615NVChVV+hW
lZXNxLYYc264NjjObJ8vnPd8udXMEgr7nFtT6TLjNMhA4GcB1mDT4+b0gm5o0P0saxjRIx3KpfaK
akSOT4phlOD6Q9jVQ7dIqrY4FIzXCerJG5zWqZMlASFOCh4WPCVK9KWL5KLbo7URgHuttlCrF5H2
LdEBqPr2Evte4jbzora+aLRYcdGtTo5XNoWt3iJxpPaNyqgcgvUUkz5VUQopxpQlS95yzyWFAY1u
t5s6rJ3465Thy3ouKw4BCbvcoqBwImW1OPQN2fb+QiWs6URM6KP9mOkgOFirEQfiBy1Ir2Y9X8yY
0CZUkgUKlcliaGNlYXiYgREW1zUo+OoEL6XUZm4hY3tUYIA0Un6qzeUw3KzHWfMsr4eyuRYpZCs/
k/JMPodnM2mHSuGc6CFjkmbULZlKKNKySFDzC7vTyHQX6jQy0isMGZtU0tHhP5h91JgXcwTeQPG6
oqwrIqArB0NjYhh9v1dISGnpEOQFQd5E/Ziw+XUGUgUsn1StkaznBLJUm6idu+XeGTVVQi2e6YN8
TQoCG3ff2jqMnoKv7ZK5mOqct+DKJYBVdlbcSImWDOdgqDXlVm9JSqRvZZfSXgoXSkY0ga5h1o4X
oz+NgnLkbFChzQrz8hx6QpGcgXSJiCrXhFHvm5nzQnM2Rvo0ZF7eyk7TetaUyDmtB+hnew5RmnmS
Ej8lztn9Y0hsVm0q/tQN41CDUV+W9bDYNFOqEGDZJdaOQFmzveck301X0SiHUHYWBw3TDedZHQ+x
LDVVOrjxkGdfKiMt+oM0Zpl9RzIXBH9OlxB6Qn/QZHgUADSJKsB1OqCgWK6ncTa6hdQPpAbVeEMK
ldTWN6hJoQWds2ZxYPFagF75cBVKDmfzQ1MDVLYfF3xAxrIvVSAft0NdUX3cNNWsM4RMNA3sctXW
HDfTkeiXoDGJ76s5DZO1EVhEhkyc5NORVIoJsICJK7metMKtVknsBb7GhIJL8PA5jNIY93aIfuVo
dgtJq6PN0jZhu7VQV8sXZI5L6ckilZIUoLe2Q7+1jVDaARdhMtqmUiK4O9DZ9iYLh3InZVJjbMs8
wfE72GRnn2R93R7KSIaLkel8HQDiKG0oKHRV2L4Il56snQWoCrC5SsP6QHhs280r7KCiaEzvI7K+
WucwCmeM8iuntNuJdKexCGMyxaecNsMH9er77ZJdBdEgTWOUgyhrTIzZ73cVU01gfdv4/DTkJ21Q
FAMjitxckr9+vX/99Dq0MWgJyiDHmKq865mw78vwgiDVVFnNTLrO6/EmZbj4W9vy901yHeJzNqFp
/IP9JSXLD2ADhFIoLOYeAtehkQEstUZ7qsfQdza//ljrpvt3sb/ePnpNmBMBOwKc+yGUlShWMG2m
yu1bGPstdGdouxokGJWW0lF4RjL6YiE/ZGH9kYfgfYPo9dKcCVhFaLXy1a0k7bddqEoWo0naAvWd
EeZBOmX5pm8qkpuwnfu//pQ/fnl8SA1jLiosNujjlgabtVGMBpdS+ja8ELGanZIa+ZFG58d7uX4Q
lZEbrkc0JkePCFnqOdJvhq8rbw5T3UyZicjW+KzrPW2PilK5BDm3Gylfvn2N/33U/y/U5SYmBQih
nIY5qGL+fvPd/3D0vyuT/vnpj5v+Ae7KH2cJx/c/LoYekFAZ/UFe6kP51L2tC37613+fzFoGgbIr
9Jy3hDa9tqY9fCsUeFr/RB34fb6KKIuv+nuhoNp/MkfhOeONwnOLjurvQgFuO68bHwb/KJrMdSz0
O5XCkSuA/hxzK0oVRn8rnPwHpyiSTmQ8ZAndI2+AidTGxjXV8HndLQfkQs9TXQTVstyEYhYckHUv
1YugtwF1YtqZgrbUnt7c6p/UFO8blt9/HpuPT6GkYA05OuFPbc++B1znns5Fs5EiApVf/5EpMcfv
DH1GMcgfrMtHyi5uoaNTPvPOmZz4WKDXQudN27zT1FISnFluhQlSBM5UUUztJ/TEjYvgKQ/aZgbt
0RSkbpbxJ7NTPtiA1inh3ysouloapbjUoDszCVudau+vX8QlufDtbF8vtIMcWgVxownCBxPXlPDU
ygZsLO1cqPLyQYP9xwuvY3keMoT+EA+OPYxtR+TFapy5Vk2wKJpFc3AivoCexgg+ddp0unljKPWu
qfT7X3/PCs/p2w/NE8wXzMLN94yKndnf+utvbno66sBbWhCWmZu5Gv89O/uy38Oa8qLt6IanxrkT
GOf9zvbNvblPtua+PUAiOicu0Ld9x3MCyVv//fr76h0TqV3vXra7nv/pBBDSL3sXLz6/8evofb00
/XIn37cHJ9B9i19OH6d7cZkflu18NV8bZ9G+DpTz5RwW5918NV1WqSsu1f3oojRzLY9cw6ANvl7y
l379SuhfQCiZz33yEv/K8AfPDqRN6IUeSuxAc6WdGbQ+Zca2CuTtuGk3xUu6bwJI5Z6zc3akOG6r
HZgli5P8k3xOCND1fDFfSIfiYAbWqXom7QD2nkxeEwweba5A2bevf78dGHtpo7nObrnUz7X9+jcN
bui97A6VC6LAI0SOH8Pxm11z6Ha5d1O4qWd72j7ehp6xN8/jrXPb7Uis++AZfrXS/P0Qf/8+X3sY
CD00nqf332eCODBsDCm/2vgXt4mrHIAtb6Or8THB1gq20IYeGxS6Ox+WXRQAkgsUFx/fZtklAWzI
bRQQ/rd53p6fCBc3rHcj3GkH78YTLv8iIHHXF/zUObe8XP97Rq9zcq845jAD6N3yDiC6jjzJlfxp
J/lkNnrrn93tfv3gvnqzjj4nUzyL9gpS7HVJf/85a72YemLWiqs5dyJPMyab/FGwik5VbieSof2K
Cg59pf3Yg6U//faPIj6JhyLev/6/Tkz3ZTR226ZIepfsxyFAKY0Pdq51zx4rsgVpb8r7EGF/q84Q
kNZ/MAz/GqtgewloLN01m5ISk6WB10g/9Mp0EZapfILKSz6BX/f9H2Vl1ig7I8v/+9+9/r5mBmv0
6zvzquY+ujOoExxG+cweV2Xq+zsTLuWciqRNr/AenhBUe6qX8XXax6d28QwY40YJDd9KsnNNUs5U
Y7npEnuzNPsxcpD9NZ66nKTyUxRrUIynW6K4HqrKuWqs5ETJnMNQ9H8hEwBGOeVu+UiNfd/1xa4i
a46kyk3SDudOZW4T5ZO9joLojV3q4CibmjZGuMRbk5leOMynM7yyVE+CSQ+DKr4wsiHoydkKV+mp
ZXroTHd56ADjln3OXIfUSC40KkKlya+1sryZ+upkws/061t3tAO9vjyr1YbhMLeOBfdIA0EU9kDv
qYivZApQQETW6JIZ7E4y1FCrOyT9VllFiuZmjpyP1Orvz5zrN8YXxg7I0ZZzp7Z2LN8uxHY4GVBE
FFi3BrLUxpkSL12oJPVWWwIDdOd1DW5V69KP5qHvd5/XYxN7HyNkjmaKoh+/ScbUEnYxGctF2qnP
GdBJNx6bAtCLegF/ymBCqDGOcOoEPXWnbD+45e+vzhkeMto69Oc11sEeHKtqan0IaQ4Z8m2jZOoO
Lvl1isjkoGD7deVwRXKvydG9UZ1VdbVP8KeeZUa1ISjxEDumdmbq5YOuQ1WOekI8o7n+Cvasuy2s
Nv1AZPTzn5RU4TU/Bwf/0ZkI2W9S5Zwfbgcluad8NegdyigxNetQwvoExOFWSDiZZNKs+/Vdeq1J
/36nkXhY3BpcAxBYULNgm3j/cChT0cKuH6qrvIRfCocjqMdlvyG4oS62cYtibFAjfV9kCxbbJGbY
ZJV3osyHAxMg4kuawTklVGwHwKU/jLry2RbldIV4u922SJcgIPJ/zSpuAkOfoIkLK9n2srgboiI/
Z6R9QWJqemX1dXin9+cLuq7TFDq2FY83gDkhr9W0MVLKSx+DIqj/qRxPFiiS/gK/89qKwnPZHA0/
Etrd6535rXLp5+AsNBR/J079p6lRVxvZv8+K2BKIVXbP4m35s/6J79WO+udqlmKCicSPIhbB2j+r
HQl+lrlWLrQKFF3ngeJPfS93dOdPiwIEKAheXdRtcAf/KUTll5CLo19dOV2vNdJvTEWO3WVcYIV1
UFYQrke21XFtwXmUvF2aFa7Sxs7BlMLsk9SQiW5VUnwYtELzifK2vBAM9Jkjd91Ja7ACVHTwP+iY
vJ6r/36rgMvwk9jwEde0Fax1x2yBPizK1FZLnlwnwxYwJl9InkhONSGPLxDs8QzZavzFFkZ8oWdx
1LsDKqlta0zRfd9JBsuN6I0rfQGU0I9jQRvcVJJrEi6WD2Q+R4f09QfF6ML5XIckRH1wtKWPJvaB
SeOWNQQ/bKRUgjfenFgh6dYFni3GnfUHEqZjLMTrJenkoJNZS18WvPcrDjkM9gg5ZWJN84ZiiXeW
XMU3kvIK/xK0pMH8+4AbPycZasBKjTSX0anmdjZhf7otSD+YsgRsrtH6v//KnyVf26qrXvpjXN5/
9FuPZPxXr/0tmT9vX/nX3/7tnVf+XE38CMA4vax4vPVQ+F16TkQM0kdWA/6zPubMPP/1zjML5QT2
ippbzx20D//1zpt/KqwdPADo8lBO0tb7nQYHGjuel7/ftdemBh01Hl2SYmAtHHsQa5k8Cyt94eCp
m9sS0PcpR0tdnBFZYhIADSp+eeAMLs61NSbjNO5mGBFT4sQkYyjFC2RGwMXgWcJLNDThp5Ri+ks8
ZfVdlYAAClR1gJopG41G5G4kq2UA8LR/qAg6pxCc4Pi5shozkHQ40sduZozDRc1sEU0jbHcA9OSq
ty7Jv9WlluvtsCMcWK4DITXavTJ1uvhahqJV/lKGFDp2241OvI1IZJ/PTDtL9g4aEtlnsmE2dyX2
HEoSKVLMO02C+BnUimRvdJFNjT8SqD0Ho4W1J/XKqla0wJpq4bhWFUvD3hTKSIgwc1VlM4O4S3FV
1S1H0QgvCtYi3TyVo6g4Iz0lazepVfXM+EZhm+4cd+2jlM5LQ5xDz9QkyqrsoqINt506K0kuR0VP
48gjGqPNA4dXtVg2E1EPULWHTgBsJSqo9YCLjo6PbiOxMVBlRngqkhrPDwTA4TZXDLwrjlraDhWD
kPGhqNCJuyeS1iRw/pJZ3xndbJwnJUhkY9PFCZNShnbRcLXOsZ8cdEmjJ+tT+UIjNToQezozFG/1
KWj6Gpp1Q2xMtalHxShcu4ie9DCEnGxaRkdk9KhDUJWLXLE3CGsH0rfKtL2xM6IPt2guR+G3TQV7
YExIDPck1VnivRMaCzV8mlICLgVyo2isM2jUMpM9z0DA8zKEXcRilfU8Ba3IQ4aThjTOrply3HWr
ZmmeutHu4u0E1gNmeJ8mOtPtGNXHIneooAgNce7SvC2g1Yo1qyAtxOIuaTSh96qb8HPHhCHxkJro
D5ZhHxJnLmsKCebdbhkO2Q1gVj4YifCotShqCE/NILeeO4Yk/6XaLIOHLB87BC2MnmcX/4F1Z2qs
rh6cNAD2YY++wNPaqHgyG7MbfXUB/uAzgJxxednEAwa9WZvnS9Ikz0tiU0B0ZVJdMTVOSGfpluox
t6PpEMWxkwUhAsDC1wqjR3bT5OVn+Kv9YxoxRPJwOlnP6pgk3V4sDqBVJ40vRVYWULutKZXI6tCG
lSkuSao71qbAeDgygHPTWk/oLcVmtB+zCHY9WoE0PUwJMjlXMdpFIv+plC7U0tAxss3pJPwU9+Q+
XdRxk3NqBQgjxzE7sDTPiL0SQYif1rMZ9UO3ish6M/8COD67p8Ktem9OsjVwhEHWYy402h0ktiDb
k7FsucIi+nlnV+pYBE40l2SGJ6rDcFlJ+VHhY5k3MH0R0ZlL3T+2eHWbwNLHVNksDgM6Zx5joO8k
Shhbe5Jb1ROOrHReGALEc+e+l+56gJSSN41J+JwjqW02ggFbe7pgEKdoVrS+dhk5FlcAyOIzPa+l
0k/hij/PxKXcxaQ9SG7Nc9+6KP4LorE7Z3C7WpjbJVWREo5ozR+GIW6+8MTMciAzE612JSsKM7wo
rE+srkAOomGyviP4AJ/YUtmz6dGiMAluUErpoI+h8Ty9SlJI+DZPK2UgJoMojhqufxeXUVATptvt
LCx7RBta4ziwoLb6tnRIBPI1oP/b3MjNbG9W9Nbd/97he/EqXlql7f/+YH/zj/9Z/UE584//9Rpu
fdn+43+XX5P6+f2uz1/xbde3/kRUhBiHc9qKC1cctu9vu77JryBtYstHXUJi5yoK+qf+ieg3HQQg
xTHHfM70/NL3WDhJBliOoOr1qIAHhFzn3/OcvZ4S3+z6GiM6uD+EQ646J0gpR5NBsodmUTYDh0jd
Q21T70mR72bSnrWdnCftWRaqEunMfbqQTZ8P4d4qIGAwwoy1E0SKY+4XmVXcgR5vLo3QihR2QrF8
IQqA1qJjV7e6CYX02+PH0TB6rn4y/DjqLXLcpQ/CKYpSH8ILUMGjQUSGNy5vrfvRqDPVDUdFuYyT
CB1un3XpVaRlCH3ssbxCZ6PEXoFC8CK3zeaFhD7SiHJNP9E6df5EyFV6kc+m1SPstZXDTLQWUiRp
nO7Hoi5vVzSlHhQcjIJeTkyQPTZIYZuEha9taEzPMojt66kk7scYtPEx1cfkTIpCKxhj6Bdu25bp
qajUTT4OjCjkpZUAWC/YbV3sON2LkYW2VyeVcYpP2/DA8EkfKczflyVklr8ODdipDFzspDscdSV6
jPG5td4nJNEQts5j4lnRfaNlUa1euIrSfv9qfqvc///07L/2fP79yoCdP0vKhz82D937GmD9Y99W
A3Ut0lcHkoXcnxdP5rH9XgMYJEGuhjyam+geaW6+WQ4YjdKCW5cDDRgaD/2/lgOqfoWBOhUApA6o
0Dhmfqfu/0YXfbcarKM9jpF07Km4fyDv5llcKGTuIBuqck/px2Y51wpHe+4l1DzI70eXRl7smqVj
4rzPVNrz6aYZY/wg5B+pBSZrF+dTEId9gEIm9CcpxvlvS4Or1I51gJ1Ayz/PglYV+sYUTrKrASS4
lYiwmYet7PddWnmlfte2/YmYmtrL1TgJSGZqdkPnmIeqS29iadlOczcCh4/Ci6SaORU75kZuO0Cd
YXRWU1OQDlhPF/aoMxdyJCLRpCQv+Q776xYdhl+L8EoI8VdYjn4qWZyqrU2BvRMoTRj95SRh6SlW
eSqUmBCrbKFyQLnxmciPeFsjZ/bURk/8pSOSLDQbpnByd1eMqXEx9aq2zzV51SwXL0VuOUHYTN0l
zOflxZCSL6otcs5/Cshs8laAmyLdLrjoBYwE/VDaU3ZFeabsi1hrvdLpxruELBKAc9AlT4wwknEG
0Kq+1qOC01xkXNXoH0VtfiGWU3miJLN6zCNzMflUOfKVmMsRS36nh6e2ivmdq+rLGb5c7QxkVlkF
E2q/TVSE9ksTK0YQx9qQBUZv2S1jqCK6r+yO9EEiCLvLKFOtv/Im1BCOJYu4hEBRnGu8FUyhilog
ILO0fWeQBHbZLXN5lrTWi9PnHMZDbuEYqP0k9sJwrC1bjik4UPdOzLwyIvJS89LSNr2hG5PU08qJ
sKohVUZ/igrns5rq9vzYdVHoS10jX9SFRrJcP0JGuG3kSD4fW+uqNCXW6kVJGs8kq6Fn3GWSSBbN
4ELDJjutkqUNqlQre7eF1HAyq7l5MTp8G3GW1AGq1eUibOtzXV0FwFSp8zl4GkpTdPonS0RGxFSq
2Umi6uW2UvTdWNFvt5dQbKJS/VLksV9Rq3t0zpK/klCN/KUiNDql5q1lY9sspOKFqrW3nXC5IHc8
PiEyMYj4LVp0Vcu6YF5fnkOFONUz+TTNCKpOxtX789lq0rNoKYLIJolugDRBPmkQQaAfXt1k9Jy0
UsJBSXZTWru1bUHJQcLkjkZzZlnZhTZa27wYPTtDkFt0DIwitP1qTgKZ2roZ6XlzRKaDue+167G6
aYx2W4/Ci9SvGXONWcDXz+XPspF210M2XISrMldvtixHw6bV0ACG6iFvdXgQqM+0kqg5aiCi1d0a
cCqW9jEgYW2HPjjE/Zh4iOj4ViXnYFO27vmq8CTNh7yePSZl6nbMDMXDnMzM0tT21O/dCQPw5dKI
uW6cZjO6vMgKGjK7bnhtTpX0UkQq0tsvCbrDWC4JCDO2wobgMDh7SmjXWcq96NMLCjX82pYn2uVA
59WPkxedVcUC47nvtGS+m5Dsumhm3SJttnpl6cQ5tUEYW3dWTpZq1hUG61z3JaQZdxqnDCLnLHnB
q3CZM9CgnoQwNcjN57qZnqTQCYOGt3Gv6sRXQgYZZlIamw4xfbJVyMTb9ZryKMpsjs7yJdT8KcEe
I9IyzK+w3oYIWyt9PTSQlOU0W0sW1Gc2UVD93HsAQZNo35VLq23SOpT8dMziQ1fEgjSNPG2jO4rt
NXHW2UQNGtSYYDFZBIIUoyiLnxNJfsSCzRIX29lVsUzeMtIDCcclKE1dWi0e0rUuwu5JW9prVIzh
dVuECf4TVTqHvFFpQZg7Y+OO4APPoApmvlpL7W6qmQwS5ZTvo6hWPjkKtW9VdNVnqVpjqfU2DKRy
ca6pLMniy5TlIWs750zXkk0Uqr1n9WTptfX/Ye88miNXznT9X7RPBbxZzCyA8kVPNt0GwSbZ8D6B
TODXz1PHjEyEdK/2E1odNbuLVQUkvu+1xNqQ31WwdjpYNYxHdJ5N7ObBayWCKaIORR9VOF/KNI2r
IS/yExnJ4SlIgyl2yPC9StBPRixpiKSDeOzqJ7NSd1U/U+7YkQS4yuqqh9uFB2bhFNkPf+HOaA35
0tctYpKPnG5kN0sf/XzBGdAa3/QDHlIvOTVji7e83JMLzFPF9vQ5nftuK8oeybp1HZTTZ61zFk3a
YWPAnXvsJp+9GKp4SScePmZ+qDGDxopI3s4DL6GtN0p0aSJTdrpt4BcaftUnaCyDoQ+XJogqm8QX
e7IUtajUqNdr95lg+NpVsjlpIyy+ZlUFe7dtvkIagFQ5GDs/LcmIcWJMMFPcGCgCkvpmIUe9v+Bq
xUAN3txk29Jf4qSnQBAtS+M8m/p5Xd9GXDM9syrg0uvQqOhy0Y1++xLO6gpFMR4gh0a8SR9c8ZaL
Zm+XBA3TjvPiB+W+EG8eG+nUq2vf0U+pUEPUDPBtXCURgQMwBP5+Mpr7oZp3TquP1O5yO1jsvf58
hyr61k6ncw5vhmiq+en7GSrsYLy2VuM4jcNRNc4GxuyakOYfSZ+9Jo44sfaeSi7iFvwhlcW58ULy
3fAV2KnxngzZjVd3RwefV03vpD+95Is4WcJ+EkSHIpUXN37YfK/zYz/62c6cE8plOxo158X55SUu
UVHuPrE+nKncBAVKeKA9WlndRzSlr8v4q/arw1yn10iqI2TRnMS077SVeeiSwSPOLL8rJieypuwu
tBwkC1mFoHu5oF2gL+iId0GQXWf2WeEH2NbVJ57+Y9q5W4sy5YJipmkxSSBy1C7U7xgsY5uvPYK/
s7eLZV6HyYwyQohjYIzHijI9gaugMMFRacjMxpdMp2d7eVlUtgep22m9ALmZVVQYqjthS8bDnc4P
cx8e5lXfs7M08Ro22ykJv7hpNxkVROQ0gtn6yXIEt8VTp8SX13XHLAx3fGAxl0a8VNmxpUkqWIN9
MyzbgsXP8J5cMXwMmbEnbGuzcmxQ+9tzAw43iTGBLckHa0DCZFdxI/rjMhexX4dx4vQbs7dzcqMw
bhTldTBelD9V/VaO30Hl3ehmfLXMZTf1y8Ep3Z3brZs1U1VcNe0GoTt76hHHXwDFa9QxDgsKTyub
r9dA4FROG9fNOKqcK/R9V4sRIg8x0/vJn35gZRabWr2tFAfWXoXRHeTzrEdR8EbD5STrL77KY2nx
mbT1Rk/1NbdWpMdiM5fOybsYAsMZn2dvtJQd+vceGWgoUFSxtScXAzM5UWuOyTWzHtJLz5Wwxoee
QWOW853IeCxqc+Nm6jisAG6QavTWjXtTuxtPTRHGpEeNIJbKWswk+FS6zcjSjvBCzwfIrdeQHLcn
SmGbre2O4TkUXH7ebCAo1sJ9Wuz81WyfwlXfyM5+bFu9cVE3T0LeZ0F/9kiP9KWK1GgxcTrhBifC
CV9p5KX9vTNYD0E+H7SVvysjuJNTvRPhlaXEJgO3tfIkmvjsK2e8qlXwhHhh3q2G/Loc6LvaqXke
tDNIVHjx1vzo8aPQOg/Ehl637MClDJ7aYZZssUlEimRIf5Y7f3kBCQfCdapdQ2P2fgxOl/KHoM8P
85RlW8PPze3iIgI0umCD72ArQuszHX5ia4TRwmLCpeTg+7CmZ7wpb+YSvFuVTk6gtltM5xwBJueF
VbwgVdnmiL8RT/O9lTwzOBfmtQkJ27d4cuRoBmw/+ZDuHE8zTHtbR0wnsd/ksV2P28RG/FcC7tfX
tZ3cOOlNkr83LQMJHcPluJ8xc7hj/zbiK6grB+drR/KJ8W6nFU25WIwovKIbdlsa7dZtg6ijmhfs
e9i19G/KBDMmZ8wHbqR9QX1NkPOFuOLJV/gf8i7uvHwPQHTQ9rRJrZCLRxGT3Vn7hrZxCtd5ahTO
tq9IIS1b6oYlJoneSR78/h0NByqCgLLO1Xmwg9reur3AzloGu8S3Md0s8Zy7JoWJ+Kh9/4oFb5e4
pMqXmEuCqnzucWTmi38gWOvGXfqAdMyfISirY36MvnO3OP5PM/2sDE/vvazHxkP7s/lit9aHW65c
M/YT2XbZrl7pDMeAHRViaRgsEXO3TW+/ZxSZvAVpz4O0CYpeRMpa9iAoE8WqtDb3w/A4aD95ztoE
KiW30uV61J27kzne6cGT7VFOMJ71iAvVohF9Q7PFyjHhnW2n/Clc+1VxPiM/I5w0FZdL0pu3RM3d
WYv9kxrcfKPz/tHUPskQaj1hFHyx+uxBuc7wUhjlV3F5liblFbEAkWWq/bDm94SAw3N1+U0yUZze
ixN1qXbsNfQyl9iIk+Grd6j34xIKdXBNFPcNZo/tWJWCUM/Wv6TM7Xnyb3GCX6U8Su9o3l63linK
6wbl3E0XDiEWbLpOnd97T+ffW1CLoh5u2HTFbm5C+wjx4D7SdDzuwqDJXqXnl++JQCtfNSuqQMca
r7yKsR4b0vouUgmnMc94uUEIrwm0QXhJwFEbmxaObcr8lLeT1SqubCuo1MYWk2FGws/rdmPWq/Nr
7rIO1WfRqJuysKfb1B1EGbtrEHBDtfhvqKS9+AxTxAT5xpyIUNqOudWZVy1zrur3TSmmNjwULUq7
TYLRyX2ujRqmK3DndNhD1ovrxEvzPVdajVNtnSOdF8wdKyP4XafmkqpAjlyMRUl+E+Y2aTa+kEc5
TJj2xpliGuoOzVNgDfSWkmuHWpmOz4ui8FJ4y4dlol7FLdSC2xEpEDkMFi8T52jO92axijqXplxy
2OeRQS5R1JCvY1ESetfA+Zn0YC+brKKwV5UMG8rk8GZIlQevyDvnxv+tildjwjuuo0DdOaZLelgI
tj+HJH2BNfMkwJ4mGkaydq1jo0+5osvaufj3devfJEgZ4tyD9okq/vAwMf1eFOjN9UQGJedRUHb3
QEiXmmA1XjqDgSldb4dsaF2f3N96hRdNxXBKbGdGCqKZ0/fNurZxRLI8902b2TvP4V4aSmTVS5NC
6BVGN57puOEB5vt0j6UxHhphfgY8lo2j9FsciNAO7lDaB5qbDUhcl4KPjqZbu8G2niOX08eE6ILq
qlDa0Ey75gq1WKwmobW9r30KDRbZKwyTvqcfi8mtzG8WuMz/zhviKWY1Ns4pcxNPv9Y0LF9J6awH
IjzqiRlMq1gPQX6w1tYzH3pnwi7GSWCeE/h0TqZc98ue/sQq2bsUCaGwciqAClIbL+dZ1wTXhRcE
CEhJoXA3s4bRilr+L0aCECsOUimP74Im7PEaxu6SElmKi9u1LN2feMudNG5kKKdTQgsIYSHrkhCm
ZmdJbPd6dveUIzDrIT4pzKidDP+204HbbbyQeE1vrHBQduH0Ezjaul9MPX63kgmlCkuX6Msu2+tm
GU+dMbdvnWk2OYWdrrUelUGaTDyFCYbZulqsbeN2jdw31to/ZHnRneYiSe+LhM6GTUC0JLJ4nQ47
L9fEZGCYid0+y19zTMjnWVfLPQo+3IyYVtENcwzMkbcm7A9lan5LLwmPLsEAj510g4c+D9pr5G3u
Pcg8icllo8zTMHYTESS1G75IVbj3faOsy9pdlCqu3HFAVU4FCcAGOt+TV9fd5dtXBYAI4SB37E9u
rKnxOY4mrb995rdO5BIH7uwoRw5etJvJX8YQcK2rxCBgxM6axwaS+rbJB7Hry8U6107KvmBe4ZoF
9fLxXUCedfXRWxdOOj0YmHjdKrUeS2qiX1EMdqfCbNPHRA7MI46ikTKaZtA2l2EcWZ4Vvo4TiD2u
26QI8eDp9KNpqmw/1+zGxTian6VfQRFK1I3PRbm4wIwpeRRFl7U3eFqHbzNtbrmOCLWVXfFLFAHa
ZK0IVN1bknAPcKbe23lBfmNUBiApPahsukXaTQ9FT0A5MWyp80a2S4JXlhLC4ArW3XtB8cw0k/pj
tHT2bAL9mKxvWMohKtvpInHuXb2C+clM/QBzVTS7KmM+mOGQRmXrMCQ7t7ZXclzBfuw7w058XHxT
tZv0OB6A4ZDI69S9G8wgYVmz26O9vmfDgxoIGKNU0bgC+Vx8Xz/6s52fqI6uT1hqibeHfnSjKSV2
qhZm/m2WKyOONpPlZFVDeoe+23lUNu0IATIsalGpltBGxuILBD3u0snV19WUOqyt3cNaOsuNSXAb
N5cdnN2Z/YrPW97bnDCMHUNDp8KTXYIQWEAMhyrsrciRrSCkxR0jbwCS5Lsw9Lm00en2FIjtKhtT
ZW/XXN2XGI7ZTUBU5c2ksmuj4nHqFntuqwrDdvnaL+7jYDAJt3uhw7NG30D8836snEgw2vhjRe7v
cphCh6GCai7aZ7ZGsk5XKiA4pMXqE3ekVHBxknZMFG0Tme0wXzutSk7OsLgsP6X95dVSvBRkjdY7
o1XeMyFrTPjmdrbukl7mr95YnBd8Lj81eohrUkLsX4rBAaOFY8y4YK3ytWqX5bty7OrNdKRDzI7Y
BDob8BklpeIuWvzhMGdBFx5lJcaCmbBsaKI2B6T1M9GDr5XfFF+2RDdXlqv96axw0xzKIt/6pVP9
IG7RfCMeobuxR8NGxFaM4iMdkJhssL8fKYmfnszVbAgOEOF8u1jpeq98fA3bwJDeT/Qi5cnKGWP5
of3kKnqztON9dWblX2VMSOZWWeX8gYkJeELJ/tZuqvoQkI6yz1fhs3P5674RRiTs5l5r8KEpOS+L
Q1CrzKx4znT2ugy1uVdZbcWhQdx93d6mPAI3SZd7sRemBPWmeXg0Ens3cpj2xppCnzOtFeHlltS5
3GUrdmnausGe+wDdSXoG1sIFYqfe1qmIvJ1TMN51Cr1nteqtbuxDZ4nsS/ou9v12PEtUDNtkmuSh
TfD8l6vrbLTwr/wQxD51w8dajCyzcpwP48IzyEwRNgGIkjNpRVWb/IDgLPZkUhXw+7UR6U56W69d
1jufQiedD9/FrDcFmXyp1RcsWU1zmoDiY2vW7aY009Ms62dRYUFOevvDXyaApawQOw9r6dRP+zRo
kiPN5AAxyvthwnTeDHPi305NAdIi6mEHprVdJslIF4g+BuAdbr3OfZxVSnCLQS8w52ryE1P6GTJi
o1y57o1WvF3sAngK6NOouYzDbh5iATsk0V9ug/mrcBXLRUgfcTPWZEHP90nqIV9o+Fzw0vvbKZhf
dFoO3MfuDaBN8cz4We5bd563HO/7JB/LSKcjzckBUUF2sYEX2qVVhrB8Dtst7asURtuze7woWI8h
YO9haYb5jWbsmtF6AKywU3FXUScXtPtxGk4p0O6WGlVkkN5yj1VC7ua0OE+UOR/kqsmYD0r86MaA
zEjXZbopq4D517Fu7cEDJs6x4UAvk/I08HijHxmgLlCfND67AB7GjvW6O6KpnaMF3FD5pflQZbQC
GX69tdJZb4XZ4+FP34ktWkDZOiamSb44JdB5jwQlURZcmuOqOxFAy1bMYbEURAgY0OqxMvVx1PJQ
OWCPRZYP90pxxZSVvoFSkJx1XrGr6qm6qoeyewwT4zoMR/NIVdrTaC5XVqq/tPZPPf2nwepfFV3x
HP4G9Sn5yARvRHVbV/ed6euvFODOKig0QVYl3ou89G89o6zAKJDdce5OW7eqqnOAOJfhgzejpna9
96zyp5x86pK40zLYxQ1OQoNkEXJSpzG9wcP2A1UL6FRbg99bTPbTEctlvI7lPRThoQ78Q5YhKpwD
zdNJMX7Z9aEk5mwU023jym2ni9dLKMf90k/oqZbmvhh796PVc/CAe6PCwcJJx7RkVOdQIsOjQd15
0mwCcYVAa6tWJxq8lgRxGxyzhmXZz7KSV8q3TxYgXjwb6mYkK+w5DMvsNhHjDm1V/mA2K5CbpM1n
6rQTmTPysSwMPvoeWjGmI9y6VsoE1Rnn5Gi0DoCYuZGV8U7FD0XixF4HBH8ABKq9slNz1042yQWW
2OhUDydireRPHEE+w2hJDsPUPNh5GiPEuKJN70GM5k/LTvcVRyK+3Zhv9GRLfC/hI6mMR5nmitgu
67gk4owI7EgN8pEAl/duof+3mc9K1HQgNQMBSrR8b8cVOLHrKqB1Dvaw0iRmdManPTebruLdIMT7
wkb+0A3lubXz2yojNqTIkbV1wruohZeDlxnZbraqZ+o1jnNm2T+mOjxNAHlNieloqn+DBbkRdGaN
z5oMrBdd0wvew7oE2diR67BYOzNb3bM/9G/E7Z2dtoAsgOFe417qaedrgvp5LuexYahXf/Rfxrp9
ZJ2tfvB26mh0VR93wVGRK1E6IMY67TZTkV7Z7kll3bkAQLpTk5HvpsW9LfIvq1JFHhUjuEy/kB3e
NLFmIXwj8EH/HAbtUqys5FeekvFBkyg5ElpPFyQ9Jwk8pkYdgroVgKQRYUbhPSnrkjE40OEzZRGt
OMOQi1t7CZq3NnXdD+OCuVX8lh4/dLmfgs4YBDptcxi39Or2ZFSJqt5YzSXcz2mqcYJNMfeupUCd
k3G+pWwv2ARdZlzjkC7XzeBDSDmVsX5eKgDB4Lz6m2E0hUcs5liizeEAq8w0Pac25CVg8LexpNHI
HJTLVu0tBrM4k17xhjJxUdeJYy+Am2MxCAhEbcYVdbS/O93+TwzyF1Ip/p0Y5Oajzn/+UyrW5W/8
oQNx/2p5JiomHFVw+SjD/tSBIPdmWCdkwwhc7B/GpazjD1WYoHUd/7NhIvgnStFHPva/OhCBEx5d
CTlP6MUo+cKl/Z8IQS6qoL+pQPB125f/kb6JxY7WyYs75e+Nbh06FXOxJMzOPJj3PHXeR0qft14Z
/L8iMaDr/vm1CMlF346UigBly/nnJNaxH8xlSJE20tceRGJS/U4ZvHRR1RpLcQPbwgqnaIl1Ju/G
mKsM6kyrR79Omo9O2s1NayjC9IhEPAa1Wx5mxy+jgrShqMqs71B4zqHr9EvehvZpnEZxl08WRyFD
8F1ZJexaSxo8tkF7k5mkLpHSFG5Hl2DgYaa4oEntT0JpzThI0tckRAIaeR2UvucwIEQyTyh0dgT8
YEw1w3w71vJuJvX8O6FLcYDA9H8Gbjbu89AZUW2KMXJ0capmtLEJRfJUDF1Yj2EanG3STM3XEoCX
e2j24noeOpvAPjBIpu6loCvACbPtxPzCnlPL9HtNy1VvkJDmO05ZpkHblQba0JqxZ5BMnmhtzS2R
QLQWPYaZR/BTcGiJk0q8DZSEU/UnIxTWyhSkidRSJ18HQr0yPw2o51jT5yjkuejeDiEW0bk0p8+K
8JmJ76h2iFcyGvtj1L2pt6kBM2IEnLixwxlCw8UoxVuYLN79Wift1+S1PEIpikTtlly6PGZznGWM
hNh9l2vvhceqA0SIwsziMzcV2vyTm9n+KxGCoUCwWwD5NcrQPGIGL92Zg5ccKJkZf4ytMmHsBi/3
TmyXfQl7ZGAqhvhBrkiWEOGli2nkLxayIXkSY7kYyI9mLre0r/3w1KK8gKEIwrJEFTJN7paIXmj3
kBcml2Vwe5INahs7Y9en2YkYWrHGgiRkFZF91jy7DOsSpb0nnwrDVWHkhAu2SGIZvV+BZs4je3Ou
eDWpSh2bQYb5IcEYPUZUbXhJ5Bgj7lXsTOj+29K3X8ZiztoYhI5WtKluxPecjOjWh7yyvoIOCGpP
KBF4i+2T8YOunhIKu8hCErWYoPBgwXidVpXDKtS+w4ZqA+KPcSUuV25rW+1nUZvVrWMk/bDhYaj7
na/8GkBUITDmp2X/tZaU5kBPJmULXe/3HhBpNQ0ba3D6eTcP4SLT+xEtD+cCh9LSjd/lEDjZxgB8
eGPFssAta6FPnVWVlFl5WdgzBXpWE2eiuszAYmqyU48buT34UtYfXmGXrHPZUG0q29Ryh8eCDwfh
mcFCWY5pGAUJWHEkgLIIWuJhfG+7RfDJNZE7x25MDD7cai45RfwiSDkw9PJzyETmbOkrsSqMzM2Q
b8sp4DTh8oFPXA1BnzSQ0UZR23i7mg6CpHy0qyB28GhYe5rUSLtUS6rua4I//CjPPQxkEhr8sonb
8rlop+nH2DSoemRbSjfiBAOFGH2xMPooN0fxrVpSjLQxfjeeyS655Pm0bZpwWg6yntmIEHlcCmCM
2SruDJp7vnx7pN46a2cUTFnLOh+h1Rd3qdnnr4ZOpvTVLkL7S5vu9GlWsnoYkgxDXqucFQ5VzPmK
3ohUI4Q9NahKDyYpcHDApa9WTR7W4o135AutXgR6h5sUH0fOJjelw8PFuVREnYlWOSrDLv1V2nVK
1BydLN0J2U53CSpFabIdZGVDwtW6nW5RLqGZDak+RLHUJF4ZBUSaZTvA/qHdWqrPDKQLs2+dwna9
pJTZIEQA7bltHkJMwxC+RWG9Tpf2y1hZ4bxPNS5VOpiay41E9GF6tfQLyxfx8Av1t40hdbRaRi/Q
5w4pJUEsThHDEtC6p8P5XOa1xLKe2uoVvsyqDmY5zEGk0WqVuAIEyICq6zF4GZllgdtB2a7cqeUc
yPhlCWwxqvm5wZRhxalhLvK6Ct06fW+Bx+R3MJhN/YsO+lX/bBOrqGlM6HuXdc001fAQFtoJ7mnM
FKtLA0EDzYJXOyADGbeioR5DodL8Zmlyc+ba8i+bUlOPViHBbLJm7tBAES4Cmje2OAhJqC/ULZ+z
KY51IFrwa0y6HbsR/35yyHJRYh/OsGRja8AaMPsRwrPE/lWIsqsRGDE44kuQs4CLAatfILN6W0Ah
F0sDgVkLKkB7fNki4UQy/H78oUJjAbIAbquDZ39hdOdwTov+oQOBsjckDFrroVnc1tknow2bqux+
5iiBquTw68s6P6U5oXEHt8KmfScA4HsX7o5oPriTYHqtKU1u90ZjYXtKgIrJVE5yMo6XntyX2CNN
Dri7piXKeSjRQzvUE1AccWRWDqFsyRA0wa2U2YcvC4UVBqXDIZFWm64d+uJznaUln7rJm63rBedS
fe26ndkje3OWYeCebP3sqiMeElUHLUXJD6O01nkTGs6c7a3CbWt++3GAjhW1ulVqsb1tRqRuds35
q9S3RFVwIfzT2r1XpWFf6Yzz9azWXs2bscxsi0/I081DGYZCnrIs8T4700mXjWjDgvSKsWr8jVzH
bLoDd7B+uqZKp18DmerZB2EQ9XTtTFWfXiF/8q0j9Vd1AYdvhDKLFceo4cN00Zq151LRxbzFeAaq
GGdOujonOIgv7V6CQzQ7cFhQq+cJwbjAlFJbm2HpCLWrw9U9TFVHNhywUuUQwoHg0rLHCiFSwcQB
x3twUe8Ulte8qbInf41YrW6br1W+TZOswu236l9ua1RsxBxbpEOyJjuNsXInB6D9g25uh7LOdhZK
Yjjq2eXMFR205qz6o+N5F+WhTUQJKSgbVOjdcZ7b9bkpC6IpJ/KfNoEkfdQaZRktrsybKIXzvm5M
Tby0pZvIy0O1gaO8IYAsajrfP9idra5MkyCeefS/uqWcD5mUXuyzQZI+StJ2P/XprpD6a0X1sPcs
wpQn6q7p222nl77QzR1p04oc78w8DJ5TvDaUvbzpEjAl4r2iAp6DJuRLrqwQFyKNaTjrFoZMUblA
fb7f76h9PTiQDVs01nLZjPVkcUEDtRvRMJHSmDhhReHaKj4JnvzJZULFnIMazJZgJiCm0/XAZsZW
ijSE06qiDcue1rulrcoNJ1936r3exZUmxWfqOFdBpuWmF2W9qVdb3CYEy8Vd35engpTEx5mqkBTP
1ySIGsfmsMcf92tqLt4tm3BXFDhOgT8jJzhIs5daTvVcDlUSKX0RAYzKeEBWOG8uNvFjP5A6WWRN
/YhwZblOqDa5lrIYjk3lMvzUMFfFkhq7zAgVxynjk2zxOKE2zHmykY5B7q2RX5nSetQyTLdmSyKj
DWIfJ6Jrtv049FGpm/SVm3fY0Egn37CHAuAJbV3rwe1+NS1y7WQZ/aizQU6R0t9lYfPD6hrC7Qsh
DpVMfjmLWx/UJRWKyXjDv5yzdQ/ttPdzY3mukovxMgudd5cRN5onTx+bxoaYdoxKqk2wclNvaNn0
Pi4E252teaz74eheezw4952pnn091G/LjAhClZN9qrSPUq7u268+tBCcjSSeWGtVHQEpHsPeXOJM
8Yuj4sgGIrBVsy3Q0mPtyx2hYsvyfoQ5cH/kwB19m23jIRUiefWXNVr5sXWsZAMz2YYb4ANCLMYy
vBzyhLOEnZDThpqisuS2K+T3WgdkLDWj2GK6WXmEmK8F/kR2nMolCqx0j67EsUeNm0KeIJfpV9Fn
8x+JfP+36/+F1Jd/t+tvR/XBKZT/gwXs8ld+X/Ztwh5sanuoWsL5gcUK+8bvpg/bwBPO5ku/Kokl
BoaQvy37lvtX3wxoBSUNz+dauDic/vSAWf5fCa7GGIZt3KOgFkPIf+L6+K2d92/rPlFqF+cIXjN+
GdMK8X6zov9dwJidklrbaQoFUqKP+657cjTJonGDdmkhSwFMPCCHGycmotRpKprbDnfqWRU9PJRR
hu8aT8OnyAYQe+6EAn162VtH5PG38yS8aGmRxJaNRPdaZC+Bl2+6Of9JxYi9cwvn1GCtIkct2LLy
Mke4T7yWu28bvBHEFU1eMm0o7D0X1vQ6Df0doh5y4oMsoyvT0lssok/2hBXU1oPzXAuv32ZsgBVD
jayNbcIoPu0Z6mX2VNRW8kURsh7RwMiqfdRZw4yXmUwLEb2NoACo+IG2V/q6hYsAqlZGf5M2fo1b
dZB3wsXywqmva2uPugFxDEx/nz5brd1AhwkCl+K8H5Z8K1Vmzl9O309jBC2CUmrI6RSJbZZyEc06
wabNoG0SgrVIZV63mdlfQbkL3iuWzfllApwLtwwBBDWVOEqjrkuNZmvRxIRmqZuomYcouM6YOSpm
X7RDwAWKEwMEst52IkmfVjPsp5tLbPLeSlC6oqkM0gsVqZ+tZA63LQDitarMPa99z0GzItRDzZ8u
hk2ckhgPlmrTKy6drSqpQly64rKtDOGRUFss3NaYHHpU9iTdRLRmbtIpOzg5pp7M73he9b5zDl2w
mrJCzlac5VA+9ahIuigZmIJlt8vndb33zRJ+Q+Qvqxtm1xbo/37ImZ0YTtgXNxLGs4v7JcPXHwwi
rBH4UxCF7bbOaJr005AHrWgcG5H7b7fwf3Sa/dtImn+IsfiXhrfL6/1vxs34379lYWBxvERp/sN/
bBuZSwQX38Py8D1Olfzzhr785P/vH/4Rwf+0dN//9ZfPdmrk5V9LySH8x6MJTPFf29jeP+p/Bi49
/sIfZ5n9V6QX3O00/4AM/pbp9vtZZlnkdzLKXABDhyiUS2nAn8AlKZ1A4jZ/zg/QH+X+LbdGmMFf
DR+LrHEJMPF/O+f+fOt/+ED51P6lL9R0fzus/v4wY5fC7XjBUC91Yqb/T4eZRC1GCMMEnFMmMtxk
dd3kp9AC4qisMW+qCM+Dy9oFCpD+GgdTv/SkzISIT3MzRdRK37b60naxyH0RNGl/CsmQAh2Xcx58
uxQq5Rg767TObqqsLtlTPb9tn/MwCUba89IQVXtReOa7xTxZ3dWukJDghckYFuSLQTNHaafHUDSo
7ukEQMOV5sIeNqxO67StJ/XqdE2z7FYxLcEuSCuisqOlLuuFhLvCHADCpLYvsQWhMZzhOqGdmU1G
XUdUM4n+noKYBmgyBzSotwY1pcF2IooBAjPzm3JPHDbTuN2zz64cJS2VBde5nLOnVZjzOXMNhMZD
IGOny/VrTy7CaQkbzuZpnB6HceW2Tdo3p7uYZMArK5/Z1FpMdVZ8uBG3q9xMwu8//AvbTvvWekzC
ujrQhDrsXd0W14Yx3YqcFujKmpbIRxQUm2E2bstMs+rNajqPY9nQa2K/LTKf46QzgjMrsn9n1UaC
OhfnikerbkJ5waHRPot1Zr9AG81nwgjnU+YYzS8U8vKEt8Hes/kbcReyufYjVHbLc5ot35evLok8
UScXwtPaRPV9jMoEZU3kqtaRt5JDGLiqkF0P1yQC8Kkf/8PemexIjqRJ+lUadWeCm3I5TANjpK1u
vu9+IdzDI7iTSiqpXJ6+P6vMmaqsmSqggDn0YfKaEWHuZjRd5Bf5ZPZIRe1KX/FBsdqabX9v4K8L
3ydCNOoqLBV/ZdPQZ84BkStrOIc4BOve9SMbmbq4DCxTfVvonC6pIr1yCXpOBy5KXYV/tr1rOjNJ
t4E3yoQUTonVrB0ZDcORIuLMIEGsmGc6To22RN1DlH8qPZiFQWHSmMLiiJfKXTBNc3ulzQYWSY/S
RkhnwF3k8jdckPzGFkdMED7kOeG3nWeE47UqOObPiT1R69M0pKN00DmPWdbbWKPEqN91nwQuNyzE
7tNaZE5xrXDl5ic+8NI/Y+j4YhpoukfDgZRxEhLcOm6W/kMx0qKztxH+LqU0iflliv/qkBBhOVRB
c2+jKG36THJ+FYM4lkw1XkBYABuRi3XXCAdjOeVboUPgIAobaHJIIEFkmz2FeoIttwOzlhMFSA0E
/5WNTv1QGJU4TJQ0IUfYvffW5Bfotdpf6bmolh4y5lyiNwfJIu07L5PBsMktG93U9tazq9MHTkI3
3bhWe5eDtaMkXhOclUBUOufV4J9r31Swdu2VVGXhx8CWyhMY3qT5SjsG5puxcuUU+4tbefFcNvTW
Vb6neihwlTHDARFT8UNXZRlG5ujfGG2LVbaftLDBw41TE7mNhhYF/PZjKQR2WYT5H3mLEqCVPLNA
WT4RIMVnim+fpItMO0gfZI3Fq0uk0eX3bHChjuaXXhrHIzig+xwCx+LM36wFKEf96leMFdk5LiMW
UEBkP+ccW622J1z0q6PVKedeUvBMqDXmBpP1X7rS9F8kxAw7LvFJYcchjmnBFMQUbcyOkYQHgxRw
se17g1SYJPSSch4+D41l3fPlnbcobe217/njXqY5roG0Wt8XxAsgdt5EV7dWZozR6NstKgI8ONMi
1bnmEeIOXkw9rc9YtG45fqBmOFIxzLTW3TJW2Cj95apl0d/ZieFfBaAQrzgcuCe3y40fwZgLFs6U
qgolPEihljsu3Q4jquvskLvEzg/Hn2VahrFV5stHNzSvytBil9f+cqpoTtp1itiyBXloWVt+71IM
UeOIb+7JtC8MeDzXqemwdkzu64R1BOp4vp68HC/WVOuZFCa6IRq9q8uz5/n04CYjuNnG/BnmbfbA
epucQ9oZoo58L5GEhbhXHxAY9b3aO4q6Bc4rvfWjGNJ2Z6AefLj4TirM5ElxLqqmOrrCK++D3m1O
pH5vSS38mrsa8dgPkuDkBUl7pq9tPU3zOOwoCbMf6C0b3zqPkTArbXDMS52eAg030JmrlOivdOCp
Z+50tBY13eZsMf1WThYzq8YWn6UWITOzBvInjb53uiuK+4U4qBsk9c4nvHOYq7w5YAg2zpLL50Zm
l4zr5PEm4v9U/CS+d571cJVTXX/jT+qpSWpDxE4XKnfrruIXysaDANZ6xMmn9z0VTtmikZ417wVd
Vq20P6U1RhZKtlGPmOvZL+uuMR9t/IEE++6pcLtKAyfyfTXv1nCZrohZryQlZRtlznAo+rHbYdZH
fK1IU5o5sQG7TUk1Z/2ud5cH6Dw0RpVezMiDwgrTP7rWqra8/+5LCHF+h2dNUrrmhvss99PrOQnM
Hbv+xZlWJRTw1RAlXCP9cq1xPNHLae/FUpZxpv322iIf5rc1cEoIoptKLD9wnk33AZmOPs+eerW4
m8awb4XEJi7b6WnEo0ASzvAmUrnZuk+c8Ver2/tLZVmiiFMNzofq+zgtspNqJRQfsnbFHMTzmr2m
3RTr0bzNe+vk21ggBi/YOXmeXhfMWshRFA+Z353DYjplwVpszT61cIa2LxgRDpnXRkIZ2O4E8Q3P
L68AXy3HuZT2hULTLHu7XZ8LLLgkNpd6J3zzzpsCfpd5F7YOZTm0zKLv9O+eo3DezdqLxbDgToU1
lm1zLytZl1zzISuT8KkMO0ESNV8IenKtCromRx1zqS7aWTJFX2504apY4hx3sLDkQ3akxN3A8lnR
UhZRn1J92s56K7FF00xXMx31ejRrreAD0JTL7lz02Q97SqtjN1gkPq8tcEjMjvHibGgKqCKqkcpd
zj2Zxbo0r7I1qV+DKViQiNdks/TEwzZUz9W5t+cbJHfWUjvHYBnwhxZjfavWMSPy6srxZDPueO8b
29yJfgkrLoDKJ/QYGvdGw+qCL2NaLbyrXHT2gRnMn3rh6naJuRgcJNfCsqE8Q2Yh5lDmDsFqW/uv
GhNduLUGXZBa0iq9M+1huF2V7R2wATm3Yy/ITZHdwXE0AQdjpCF1QVr2Eqdy6akh6Gytd2GxuDf0
Pc1I2U65XWewVjplVDCPfOh2bYXELDwkzKRigEaDzK1MB5PrGeU5VV30jMz0+ALWrbqfFlKuOJlu
S8gE0eLw7K6c9vfalgv+XdFfL2J8QMl77ygduA84gjMkLm85As5nd+wgijkprveZZOOOMfBjqgoe
6MFiFFL0L6Y39zFsjDNId1zxblZvARiYMXGP9JZTi0k4q7mZlDmRO1kIRrc4TXPMXKTsf6ae8Vn5
FkRpX6f0bOWkLoyjogPmUxApikGWcbk11+E4tx3GUcppTATQqXniY9XvdTaqs5GGP2YX5ZCgb3lo
lXiVhupvuAI5x4lbMyPJ5pEJM1vY4i+kaiV2NbdldSXmBftgs7o50f1szc4B9XdtBLKmOFSzdu76
rlofofqWJydzUN7t4LqyFkBpmPaP2mEvEfmyPNXIFK9WIpP95KFEuIUlYy3zcIdjTIBcM9hcw+F7
Gp17SBjyrb449fyaiNlgBZE3mfV9gs66teo5/REWdnhug9V8w12/zyjeiWeva9/ydUUnbtLgAXDD
o5k39RsZ529jNgmWMtcP+2J5N5XeUZ2THyhpdL/aUrUngYfvYRhpAmiA7HzJwfe/6NIZb/vMdZ9D
4t3Bxkr8gpNKIh6BClZR6rXD42iu1RWgsBwfrQ7HX2Ixlp0war0vLVPtjcFnT7OVgVLf+R+LnY+3
VcfcKvXMiWN83uF4daunBXQcYbR2fjQ1ORKcHXtTuhapM0IedmAbjKPn5kOVXbZtl8DalvNY3GrJ
pIm5ew0UaDHf87q2d6ZXMeEOmlftzNZ+djSRIHyjFIoz1gQttC0qrz+ObjhGkvbGKE/WJGr9dT1V
pt/uV2Xl+07nM4n90abipwp7Oq0SS+8licn7cBzioCegjrui7jdea653Jd4BBsljfjIY5D2vZUaL
WuqJPV/Uh0yW6rSYjJMXmdxniDJxm1EZNxeE3yY/E1czB/m4JZagc4x3pl9ui7GQb3lvWvdD3z7B
IOmuZie9TmvakEpvzKAO5cbBoWzzlumiYHoEdMFw0vBTqIzvWzC+B+6c3dVW6l3RL2Y/WsrJzi5b
R1TCw469nNafNlmekzY84fSbCG1lzkPBEWmXGia0C2uuYq+hjnGuejgxWKBzItvJ8qR1wTC+HHF+
kP1DJrJcLnwLG8130eBK5Gib37U1CTuu6dwuE6T3G49gPcQHIi+FI8eNoELzqmtJnzaJYZ7yTqGu
hTidQ9LzrHeGZAVx17tcL/rKEFN+Hq3uQTtkZhDZuPukAhnAqMVN2VXpdVCgeaVcstgfoUSRPW5p
1c3DQ7dgUQxIPsS5PahdUUrx0FzOP/lEZtq15Q8G7HxDO1JOZUhWMjEtZ0NOzj9OE3uqLTtz5/Tq
pSCDtPGylHvoMEnu3rI9LBh42YjIskVidn92afNGlNB+XrN+3DSYnOAiLPMXn5c4GcNfL8r5m+LS
/8bjfExaUB3+WmW7oobSaWgtAWauXn10ZVFRx8HAKi7CJZ25DiY4xvsQC6VjqnYjqKLbQhx0Tm5Z
CI7RacA0uTinOgj2iUiuXdt8sG3gIAWC3M2YBYA7dWyZbXiUYXDtoKRGc0dqdCpL3qkmvAfdSE52
1AkFrfknOglO8LZivLaU7hUprwM285X67vVoptWHri8Zhm5Q6labIa51GnNXK/NvF46xV/Ay5BJB
pK+mCnx/kx4yMYyXALh3YFo3flCri5+1wpYz1+veWMIr0kfy0SBl96Uvu/PgzNvRkOUjAbtz5fmA
IEhO7lLXr5EeyyeEI/WixnC6HdkH4mXUzjf3g89AGpQKNz8aqHqfYIX6c7WULQGegthCm0ovssxG
0P9cqphi4uDkS5gPxPFecQvke58688/C8sTbPLnmHvTQuSKfELHIEBSyV0y2IHOAY5AZOnAJ/3Au
TpvRHd48d/7mEUn4Wjgtorpt7OdkMs8U7RBQd9Jt67TFTgyV+4tI4vTkIeow19VYgENG/TCTmCsB
x9ykeTkfqMX9oWkInMFyqjy2O1OAANL184yVhHU76+8KJYcjVzYvZuM1YjmSC5DSFmR2UxLWqCjk
qBfsR6Iadh6dg5HZmkYsXEb4q7vgDQmt7rnTSCMATFzypNN6b7tudQLDxg3Y/LXOYBSgXqc7XHme
H8vCUI9yWb+LxGYatxDQUo3ZXzdGzV4ZUCo7t5Bge0PMG6Jdat+aGJOoDp6v7DU09ykAKosQ1LT4
rxyPOJS7taLwmowXRhz3DKGnpbi5WqYN6RP/owHvztEw+zXTZ7u5UKNipb3mPBSz3PpJ6J9bfrko
kMvWzMRLlSXdZiRyv5E1qn84hj6brlPvS9XMn9VgzTeqa6uDIJ0Rd/X6Nq7dunOW0T/na0EfeGu7
PyG+GZGJSea+GruZb4+TxFY61Kj6Cqsd119mHLn9mDdmu1O2OSApXO51zkqSdAy4E3bS6PdE7Fzu
1azxPveMrRv4952coAr12HF8O6APMKEEosMUdrSG0Ir63P6FAgUjRBSPCnvvpiKdTJbATrD7NBAd
yt6KUTd/2boIrxrteIfa9oeDbWEq6HoM1lQJ3Hm4oFBabDOavFywB6r6hA8nuQmDwYYAogricB5y
B15rKq0ZxXNjIrJDHN4RkWK+cE9IoSV7EDbIdbS09XWl4oq8Y8uiGCaXekI/1momdymIFpGQigxj
gTUDF5WwrVRR6DHuxa/1wY5nbG05mVcBedxjak/OrgartTT1UWZBcWXRH7DvWyhiSeJzdmR9uHCk
giJeYNZiFiMSWswoS5DYrL3TqRmDjrS2RJPUthbquU3nl4UCR0Ipuf2RVuBHW+/WrpOeObqYXoYh
VJdnSx1tKx/3iOC38wqXrPTcn7SgA9Nps3KL5ZBiSwPW1lgtc9R7U3dyBL9Epowypo6R0uKyKpBe
U71X6TzBOoEaoIcFCdHNPmedJM6JS/uQXNlLBsNJdypr9yUNkPpsD+Rhu6wRYkfaflzvkhQpHixR
Yjaxry8kb2VbYrlVzlqcc8fkrfUSh5BkWXRUzW5YH7KXzif9SLUmzNMlLAo4sYAKuEKbswOfyauD
N6rTWlz0qLivlTXJJ3CGVIB3jSTiNTI0oscwle1IYmrmUhhklomTTDlKs1tWRsrFMpguXvpasuYp
s+KaMi3FozQVCVJjQK+7971pMk5F39oGu55z4THx8oN9P2iTG3fRYXGIrTAZ5bUz9bZ96rD2cG8M
Byu7kotw9JaeqbKNWTWt9QTTy75AwaA/nohvcv5fM6+ez7Vnjs5mNRL7lk6Q5ZcGyIm3Q5vQZ2Z1
gSzkaMt3SP/hwVc5EYYmfapXUO168Tin1dfUbD9X1oU2XaHApVPVPzSpOHWu9ZVg0ufTtIatrkt8
UrP/rQdrfeFJmJ4RcElwmTORH485xaulFhIJBVoHDtx5p7ASAlssa7Ehcyyvw4J+2SYCRtZczuVB
N8RGpYuXGUPmcG+rseF5AGxwCAnX2ER/dPOQoyAV21QTkXts+klemShC4KjQLRVM4Vdsjem0qSc5
Xk9yZS6BhwXARReprNTw81Zjy97ZUo6tX6u2fqppPfzsg9J9GHNDPEhraSI7W84zoBoiu/h+oPxw
uBjEI6kK7gWskhmrEjaIbpTNXT1k8liGho/eiWb+sqrEPzoyELuuyPs3e82WX07SAK2yc8y4jvTA
N7XJG5n4hfwrmXlHp1Q5iUyQlk+KX2E/GrglWDIChgatsq6DGQwUZuwJpJ3tYYVYVymWz9rDyXSo
c8hvW87inTg4o5sxtFZJWLxAPQYQQNhhVsc8I2nhMCrteudqxtqVbz1hJV3kMqHlBmEz+eGOjN/M
jxvX5sfd6LDYhjkrAql7rdodxIwa0+zIoO2pdEU/I6qVOdsqIK2yBgISD92yrt0hzepGcS5K/Wk6
B930ySwogQrBZ7Mb1jCLiImu23VcX+esvUObPjFkJaCLxXnjL21/sFak2tosAqwjNYZPSXp0nRbz
xJAidzfAmDh2imbag5IQOydFxxYsd0R8yzUa0+A61HCHGHhsJu4r72nf38I+Bjai53pvT266Kyvl
Hcx2Nm57rI4M4CkI0kUAw4Ll3RKRZ+numEgZqI1UtX2Fm0t+kD7131LigufOogjIWp3pI+uC7DSj
kYLgyJBlKd5D5q1XsnljGJDgnNPTmDn1uJskSXY+nxzc6UhjD8HEtDTiikcGAqnr1Fs/M228Z41p
XXLfD7iwP1ZwHI9MBs61ZR2nJZPjTszZ9GslobMnOnPpXa4oqMb5s9W2R1uqGpRPSGexIzZQeYs7
hwTSSsXyRiJV7cDJOAjymHsR8dF8XlcVCgnxAx135nz7TkT9p2oRmat+8M7SgRDG00TcsOEQU0i7
vYboN3xpGdwOEzeuYsyHHUf0EDLKPJ+CPCOBlNb2fdY6NwCYjX0/LPtA5zddqQ699MIrCw9Dz4ZU
dLdhoJnBMx6IyJ5TWlUCRdhUqbSiVivmPgMmZIM9+snwkxvGHeyK3Kbvod31GxMV8IHc2rXX5Tu9
ilPOPK+3HJ55K2veOwNbF7Uwn0IiVLsuY6YsLNIHa8m8AzJAdl/5RbuF0W7vvdlGvs34oUOylIsd
ll9yJYgf6s9GYiYFEXEgp+LApZ7ZpdP7WprzD9bb+hXU4sS3sUt2nrncuoaiM8YfaM42kAji3imR
kQi+TIdR9uIRALJrQQiscXNMlnNwihla5VraT8iyPycvfaaMmfkX37uzIOl8AAW5xkuwDliKwxsP
p/ddKvkMMTFyWKjE2BM4qwPKjhk29aTk4wqYJQhgrHjt4Bg3o0WdhWXJ+mo2umkLr5svcUO04bEK
2u5R6/IhrznFJi2gooDh5iazSgu7GHyFtAKbaIHbPDaj/9oUOPfMJQDYQ9TyujZsboHgxTG2qq+0
H7i0jumNf3lTe6v3t9zgitisnSXOOc4R73rr8bgcdDJyfival6wkaVwG1oXRNX3SRIBVy+DoHi9Z
gXWZJeSqoVrhGhCaF7up96PxBVMaYkRPEHDsyCn1tSdAJa1wV45gxHf8gujRXvFXreymMUvE42bZ
Eo8xPnwXkJBk0aJ0TdRwV9a6ibsyy5402RV1VcJ86W8WxTkJv7yiCrtG7k8+evLBYjtUpN+uuqRa
NppaAvZdB6zdNKUzwXjnCoAYd49QctzFFuydvKS282cmH1kRlSE34QM17u0QcyXMuq+EjrirPvFw
kXSjreTvrU//llXjnxow/t5/8Z//0tDx39Gq4eOi+OdWjcd2HLL/eBy/P/9s8Lj8rT/8GuK38GLV
wH7hC8HhhgjaH34N5zeXCk+6anwgEpfG1f/t17Ds36gVgU4MaJx5qfD+Zj3jL1Hl50ApNikzpsbe
+necZ3+GU3Odo+qEuhHXCy5OErDDf/adpRmDHr+v3mGkmE+iTJ1tM1fVqSUSGYNs8nAx6M793djz
Ty0iBIj5Z//mELm8LEGzi7PucgXwPe8fmNiQyDBXYfFve0xm25F45rxvF5HgvMglCzxS4uXaQxia
W/Y0ROjA/pMti+EL4AWGuBKB80hjS14dyKNQlS7HQdgvM26tdGN7av5mhJGfiPcoZKDC5Z8orK4Q
WzUOc7qT42hLiGaOd434pN9wqbjYSJalF9cAV3Gcq6BcbtOUtwEGnieQQ+HIYe2vyuAHofqwvHZs
yqGiPJjLFro5Pws4SkNKYZDYo1ny15AzV3z38WkRiSly2wyAV/Bu23KLz2QmmIH93wdIxEcM04LT
luG90S0BMMlKiY4zmIcmIUidBfYY/ghbAgIxhhHJ2D5vzS/CzsV7mwFw3c8Z6/xDADPz2p2CKX3h
f82QZ+YgXI1d3+UgkqfRYhLqWoWgi2yEux4AdY6mBT8Jpx3tyF2Yub2nWB60T2NEWqdjuq+zfn6Q
FfYDxAQVsGH5kJWybDQPHQ+Viv2QwsZNOs0i34+zISmtb2vjOi9msnejPTsShUKkdoz85d22Uz/V
8Ch6aR3m1MhCWqINLg2Wxuq0pY3tssGIywwgUmp0p3uZX1yDmV9/2Ry6J9JwIphivOdqM9Wr9yHL
FnN4UaTkrlJOVXgvxJgNUYYkOcbWOnCYKo2Z4wqeh4XKEIfpKOJgXb5lrqffB59zEzdv4HQQMhNc
L81ggQE1jbGH0mQ7RHmGmaElNBpSL1cmgfKd103ymU4Y7z3JggUvocf7hluSvY9g3sAsrE2qDItS
qOoOLly+HsMUSg7yDa+d+cXPkc3sZz2Wq78J0T9Srqwi+6loCHfjFCUy8tOGnQIBgcA/s9aDbHFJ
QxNtK2CltpuOkcAA1Ud2Uk/ny6n4omKLrERu8WZmh3mSf5NZQbbtnKRHMskEyAU1ye9UcTSNPTOX
p6ZeumdXkp3hKIOXi9SjEIAh62lCRW2mZl+7XAKjeXGSvZ90PC9rUKDWZIs0021VJrUbu2MqiNxI
9V2HYf4wwRy8XM/q/iZHfHiBloIddMWXeb4cTgYIyGX/0JK5IBFXTsPJz7u0hgAgabrMTDVFLbNF
jplDygvX83oO4VZjqlybSkNixToZBUTREchWXm8TAv9D92U85W3Y//CGlkTaIPaVk8IfhUGUw4Uz
lyNAxIvljKt0/xT0ubwvSiYvTHR7UNwzo6ZZKPHRpuH66iCDklWyi/FOWEH+WJRQodfaWNN46afw
l17bkBgMJAfnZKXVBVqBe+nNTQRZiAnV88Yi+/a0LDNfYk8P4QNWlOUFEaH6ZNKCdEELisW5uTVy
qAQaA+8GawUwb7e2lygIDQVmwZhLY1NRt+Jtglm5EAIQZK2Y3ZzAVIiya2+TQpQgHOljppcNo3kZ
RFUiCvoSOtPO5S86xqfHEiR4/zN3wCCQkViH65D6pAHVpiWC64i6gchcNODjpjJlotyPPO7UmwY9
2AjGAIiumdvku5UcrAXaWnB52eGqCczrtJdCfNc+xUMn/EgdiqeQ2I4Af66EFLYmmgvmA7snx9ZH
tFO4eboLuEVSPCw67c87TRb4hQ+ZLOiKKcqNSiKy3pZ0kB8ArhsuOkMhrNJnWL/QkbgzJOibcmdM
KvC+vBGg3t4jEeiXO5Az5YTjUAYNSxFEE+wMa7ZOqrhu4QI2seon4BJ2S/D1kDXMUSs8Lj23bZcJ
QUOYXzrOYN+ULk1VPPIaMD4HyDpgLMHt3SuJS9gZJ267NZHpQr9cDokxzG0fhVnruafLFmVFquS4
7R+6YmzJyQV1yBqX4c8we/CeANSuFxUy5AbAoZT3lNYWFduRw3SHTshsbPy9JC/m0wVc2bV+SkBK
2+9UbNUzth4ccLE1dH3yauWT+rXAaHqZsHOS2DG0+bOFLW8fuTJNHS0hJohIkmtir5PMZa8TmfnG
apf8WtWUocWatDzTfXEshgH9IzUMuKWqYN6PGQ8LARicBOWfIUIRZz1BjG1KkOLBy7vsldsJOV5w
X59jPaBm4f3qvtxlAOdVMCkNI830O90mq7QwSkMbg7nWXtRyXD0ESDuMe88sHn0WLYSNb1ixDAI+
5eUmvBiZOva+VUxbNiEbH5PuEmQvIPBXjZWRia1mWro3ud/4n92cQHYTviQ2WM8M1Xc4B9cfKmHv
hxkzjny9y9r8doKsfxobBi2Rw0aHUa0q/YcURjp1PWTsq8gGXl0D3q3MH73jMpIKZZU+hqi78J94
pjeLN/GLjouckY47Q/dsunDqsp1E6eHq3pQLq01WzPdiCoKXteyGAednRZxFwv+gxNskEbSfWwcI
fK+AzsYV1VdqWzVKv0+Oz5LVFgvxyUq54A+rrquTCP3NB7UhSr0La+XJ7SVOPsRhzn0aU5MPtz0N
WmASyyRE5ISp/U3e2cZPiQfiM/X4/mxqtwntCMyPnIn3Ex2ACFNAV5OEySrMEIV/4+KSK2MThEYa
2UEJXGU2uOhsWIJzSsCc1rwKsxkCx9jnnEFYkDVZlzCX3jV5gYpdSBZjsrENli+OOKvHec24vHbv
oZIdCw3KsQQ/5kOkZIwcrz3BA3KiLjlkLHNtdwjSrA2BqZSs6B71YgPhRxsPI012SDwInHAE15yF
iUozzj/zsvrYdXGpVkc1tdrdBmSkILevYlyjwSGO79eN751ygMck6Wgqi7WdhGRZE8giZhqw4vaT
R99Yhonr3PCHw005ABnYJAt92ZFnZDypWviJODBADVVEm0LxOk0yZ/G185pwcW2p73EwfDrorFXD
TZ0ygJ51U9EF1dWze1dYOrjXejYQl0xLARwVrB9pRx7O9Axxw2C3+QjrbLp2B7gOUUFU+4ZHc/4Q
lsjsHWDhCbgT9DC8Ydq/NWfPxJCAcv5TDut8N63MAXYEDY1XfnPPx4ea6ifDMC+B08VHXbHUpY/T
Y+Tz2fptwxZFjwjucMm3002sIirmgVqyOatxcjSF8REUQf9j6QuAc1k7krLrCOG+zZwW7pIEWtuk
lvKVT2s8Si1IeflBxyCNlAz5MPwLRUxRkf3Ud6vlwEmZUa/nau6nfasA5yD/g3kcBZosxtqgeJ8w
4debCiDLvNdTkOLuMQy9kkbFQwJnE6po1HYNV2cTN8JjVbRDum8zj2IQjvjAEYZyrvAGNRO575Il
BoRiQfr5ctRnBQMawQoAf5D4tz1DoEsZn6IDAI8QxHc78h+4NbzzBMLzQVQZHovEcnXNVCi8gFvb
vLyDfW78EnZqnFbNgZFYnuW/NTzwd4qmuvtwGIKj9hlq8OaXrhVlWQp3kMu/Uscu9CcR4cmgrAPb
EuUsdCFlN6Icwp9NnTofNWuNRiE2PGNHGJBFQXAELyGnLi4jNGzJFqY3pzwX83zZeshkNru6JbG7
CfMVewXCCr/EoBuTiLhh1R0K8cIptCP8R2of1+CDhXmQGB/10fhsBnH54wjI9BNyoBv2ozWOuJ6N
GmmRShjuM2Hb3yqvLFQE2JhmgxVnwMaHr3nrT1b4VstBu9Gar7RypFijji3YSXdXpMrDp1lbxs+G
wtUao3061mfgvCqLFa+3guCpiolWcy/zHgOIcAyKOCbOZAfrFbSVB4c7wY4I+JCpmIkmqpU45x6I
VZiiHZShvujuKvz1kL+cdEhI43mlF5V2iSeFvonw20qq/K3mS/A8Y2S8uBEU/m/pk1SKiOPUX2ng
z8CGFG93YLXOV3CpANwgxg0q5vttfjRZyLlVXlDIrADuc29bCUhTI2nvNIQfpKO25ecpi7z4Kl2T
H8LWSfhgtSXJLUXVwVPVWb4fT33l712Fz4iz0GTwWOCi5AhCrw/DUHvtvYMvmp6ClQLKRUQsnXvP
0BnrOeWMTOEeIVScwCyrDGwMKnfIzI8OAwWHEHKNzfcCK8xGyViAkUk7dZSDdvNlmWJufQnRu4aJ
BjyyHW/CcLHrmM04JIsAieRtrIMFQCmnkC3fqFJvB1AFvMmTpF+IMxVZWo6IxbIrKtKjUVM7kiER
UVz8rJik947FiGoz+3CZo5SjC/ZbU+MZ941sflNcRZrfm8b+v7j0F9+mrYzOLwbJIc5Ui+jOvxKb
/ufX8vNPEcf/69//XXay+Zf+kJn83wLHDv3QNm2u58Ik+vNHLMgyf7M8/kOHQZqyTIEO80fCMfzN
AWXkg/IlNelcal/+HZnpEj36s+BDct4ybYEGFqA3+/8QCYLbkEyY8T6WZpaAHXXldX3E5Mzk9jSX
PidnDHsNrQaX0WnvLP0Jaw+04Aiccx88gIlISUY7va5k/0HZZ9+Sk87L3o/5qsHYiunVcP0f/48D
aP8d9UoHJNU/1yuf2ib9/FMU7fLnf39kDMsnW0bxGZ/RRXIk/fK/niH+Fw8EvQN0n9GYSCz2bw+R
YVGcxp8GJWlRsgj9ChHxj6fIsF2esL/KlcFfeVlm+G89Rmilf/cYiUtIl5JlNxCOTRbF/Ee5krD3
JZIxi2fOueEZ6qw6hrBR4qbwUrZwmhhsgA1P9KjSmdGWYYvbx56PeI36qDMJt47Dii83s0jo/N3b
+EcM7j+asb7DUjuo//GXPz/g/GSew/Pt8EUjvUvag6/f3wd46xlJBGvf8JyYwPqSgW6czuusu87T
5a43aFH416/3f7wTl9fj47DhADq8/D98oSg3nPS6pPo5Vc24rSYu8HUBk/dfv4p1+Wf+i70zWY4b
2bLtv9Qc19A5muGLnsG+C1KcwEhKQu9o3NF+/VtQ3mslUlmSZY0rR2mWKSEQAbgfP2fvtf+7UfvX
bWFIZn3gYiad6o+3lUR1bkUy6R9rn4hmaaAoxzAUAAdNwuEu6OaAEjrQF6XtkUjvqx5oTNvd/P5T
LN/dhw+x9IiRcAFkA0jM4/nxQ6Q5kvMoDKqTlMN0UHqKv3AiKDYBpvsnwDjWRlZRdGs3lXnbLjkD
v7/8r18C3JvQZzX0QNgQE/rp+oYr1GxVpPOAGx+ghpXlmtZmcOOY2rritIwxQmT2+aJ0uQI+89zl
4Lt+/xl++bkDWzAMEC5NZdB0zvLff/KHSw12ShWxPqHPiNYhvHog5b73h6ssN/Lxi+YqvL80+3ze
MPvTjS4A9saCaXFqPKc9s+morMykE/g/4N7//oasjyMAniy65AxGgQeBi3DYBz/e0Vz3g1W503Sa
rGV+iSh459PLuCeMJDz2tkio2uvEeg618eyh9dkX0tAHAo/SJxIH7RK2bOH9Ncb6nwcTv9w/OFSH
p800PfZjsXzmn75lFwpXVnbtcPIc46UjyXrbRhItk7gdCwMNAGPz338Lv37hzEBA73EGZX10rU+v
lx3Mbu/VxXSqxkxvO1BeZIgwZ0joaf3hKf7lUtANCGzFXRlgHraXMdTP96ZhfSlRVP2J89bSznb9
zYxEaUvch/2Hu2Iv+PgYLSAF1wocrgciIVzWyp++Rlk3WU2OY3fqDFlCkg+NI3V/u45aIe6qyTO3
lt/SDqpIPPmH3+dyZQZmnh34Fs/x8sl+unKmu6R283Y8lTbxgJbujI2nKvocAl/A7y/1y4LPpYRJ
b5PCirTQhSz586VGWAJpOJNgy0n6Akfqs9XHnPx8RA6kNr39/mLLc/DhxeRi7J8e7wlbLV/qx4v5
HEkKXH/dKR9reiTCp0WI+VEd6qmsL2Yo0uedDKo/PDJ/c1ULjgu7Pqs3CIxPv2M7z/kkUYjQzyqj
N85Z75T76d4B4HUwOuVs/Mlwvv/+Tpev7dOdWoIf0KcwtgOAGB/vlE/hApduzFMfxz1pyPDCkGwX
h398FdtmkWP+6vo+4I+PV8HkDLtIR/PJU0m4TQSzgsAZo93vr/Kp6mWNC02+NypuqhXBV/hpjYsm
6Ni16L0TR8PLskO8G9P70fUNNomLvt1aDhMoQquyQ1KcRmYqmTkdRoY5Xkz5MJ5+/3H+ZgVYKgVm
FoyPXWq4jzfdOEltoD3zTgGqLJzDBJ6Py2Dlf3PXYJ/YKm2HvG3z011POdFI/aS9E4AQMDpogZzz
9DK4H9ytc8uXYJ817/O0ir8i/IjCP6w9f3eTP1/805tSWX6B4Vt5J0moYXfh+1dxcv5Pv0dgMMzl
LQfjN5vXp0uQrSLNwsj0kzMSd1bMbbkjf5ugUCYw//g55SHlxaeuZErPv338yYyhdF04/+GpGbxh
m9v+iDiwqv/wnS0l/6eXzvZt1ATLk0EFvxBvf17LLD9rU86C4SkIeto9CRjib2i45BLngmxmE1W2
Whwzc3PEPgSJSevkeyML2pGxNWY+XTrX/WJCoIbtEOEo3FTME76WQsJbZKJKunDkJuTXjAxX8DyJ
gg7L3OQFkyBHT+du3fQ3bectCRXeEmnVutVm6AycZGBpeVaUqyN8Zn0Sfg+qJfbo97/or4sO9w+o
AtQ/Y3uYPh/vnwlTE6Os809SFdUWKJ2zbms1/GHH+KWMZTrO2r3U7RxkRPjpvZCYYFqk3eGJVE9n
k9N0gT+hK7CMdpgOZ0nDDOWiwwx3Q98sBwupyPb9/Y16v/zQsN0EpydqG8ul8/DxRmcjwI6bGvFJ
IC8/Q19Exh0Mq4MxVEQfJfk/PqWEHosrtbvJdmwKd/k8P+3H5BzTE0SmdcLSmm/8GZUF6ur8Dz/f
r18sV+Gv91zP9BHNfHohbZJORtDl+Slhp0aN4JBBlsHzOyCwEjcy7ttz5unRmdOM9moCnv+HBeFv
r78cSwPWOxo5n+4S/J9LfpLMTwgx0ys6pF8MQvbO04oix0OCvBmYFaO4rYxnAp7/Df36H4tW69e3
l9sXiFVgrYQIiT7d/lgMgZEkXoaVAoSKaezZXttzPwbcOjpT/ZAlMWOVCbN6h1Nz7TVzgb/Kcv/w
bP36Ev0QEXkU0GytofvpY9hR7QqMmfnJYga0J9tDreyuUvvfP8F/e5UFYUONw3oVfnqChzkOm8bn
iarAgpDbhv6zNjP74n9xFdbbkF0btdWPE+FPz20xoEURSBVOHkOhRdFLFmjpqz+su/bf3Yxg4fVA
7ywV3qcdebHTRz26YSD+eUAOdKUuDYEaVcVKrLu0vJmTGrBqOLnhE13e5BKDR/nowcR6N8Ml1SSK
xq0jo+++P/bffRP8P7MHn963Mcvpu5UbxNSRqsF4FdrEtkhz8aIieJ9Rb6FU/v139jdvAYWpoF3I
3SzH9Y/vuj3GYQB/JDuVc1PsO593HfMl9PtlrNZNtgvBv3orpX0LxKX7wxJgLU/Xx7qRpRVlHK5f
i1/t89GNiOMirTl3n2TRii3fHaw95EhnWDHRCtdWtgfA4R+GpjMB8g7iquqj6W6MSCeIc6Yyv/8u
/vaH9RCdsJ3awv38XXh0fsIB98CJkbJ/psy02g3IKP7wLvy6mnPPi5huuQ6KwE+1ch9CQySKIz3N
RNavo3xM8M3H5Rlu2vlsrsT4h+v9zZfsL/sG3SbHdHnHP5XNnk8DtjdbdQqH/kvto9StEhu0rOVN
Z6S3eM/Y4p97V8WbvhqyM6sj/XQ0e3XuoMn5w276S1eGPgzVdUiZGdC0dJeu4897S4KDv8Cdr0+x
a1sNAmetsAXaOL1DcrJ46tUTX5xk4uoiLUf5fkpwDvzhof9RGvz83C2fgr0c5D/dGc67n576xuB3
zh1fLy0DTIEooZ8oT2Ny4qoOY3vXANKNjb3blnI3ibwgnsWZHiLD/iZDmo2TvptEG/6hYeYvBdtP
n4q9YOmvuLwINFioNz4XdNUQSIwL/TOROeRYdnX27Cl44atIOAKRjx8wwVatsuQKEoS4jIOiefYa
2FErKyO6dTUVTnHVyC56SSxtYgPxCyicfuIoSDC9wgjlFZCP5ri3Hkp3RP1gTEl1rb25qFCfhOaz
HYcgMGbCch+asLKWGClR3CgGqLjKnTKjf5O6D0iRcUIxjDWNdVvFzUucFsk7UlD3oSirjFHmrEi4
GjmmLUGzc6ZXtoiau34w5IssW+s0BczVV4v2D4wn89UMKEmWvOLxA8YdJHl4zoxXXrYVnOq+dCS7
ElOsNwc54ENlJc5X7RsMM7O8tN+cPkiRMyBNeLPCuLl1Z1Njz0TAaGLSNClmZ56lC/QXyXsdQs4C
iU9xjj0AOn4Thu2DoapppBNbhzP55bORrAGtZl+ACEd/HQ3+byr2XxaS5t+MMPh6k+5Vfkz2+PFn
/j358ph3CdenY7v0S2jj/WeKYZv/Cn+0azwgm6b3Y9z170mY8NBi44PgvOraHJKXpe/fMwzh/Cug
jKVNJ2i+Ln/dJxre7+h49sdijZIlFK7rQNvD/cZH+HwIRyRY4DVhMEyiJ0rnWlputZCA7VcjiDUH
p7KfnmBD9w/tOL4UaIjXJqHV+Y6Ze0HgMpIgtYGAVJ73Kivr7axKH6FMZQSYNvtYkx2eNn1I1ZtN
6nwEDI0jRHl/6iWwwH5YYsh9BnzK6rLA0NniaCp+XH4D1NNwlNt+4w1zEh7muEm6fTAn7nyENEcZ
7pOp9zVF/XcOCaP5hq478NagcBRMZPLdC1ahFEdlLWacbb1dx4+6bNMbj2wG8qiqrsAzZhE6hmBb
35lokYDmuSERrqOYgnzXOCWCVCMIivhg+N7YHJStiQIZTJNYhmyIyXmbMA4/RxypjoCgyH4LFPhT
pojZYN+E8VCe8CQRcxXim2zXyYwfFxiBLt7rICEhboh9UApJMaEBYDlnVWzB9CHmBraK0TEGNr2V
Q1DCBZoQ6jGYR1286hncEKecQz1dp3g3b6AdASUNSf9rV8rvg3qnCLAFt8yPfDHi27n1wJtzbPGd
od9mFupm5DEKGrguPcSK5OgZw64DhnAhu2YKjnCZonpvoSNAReUX9dcg9ZtjM4fiPGtxAeUYTduz
QvTtF07vrbtKCTrkSzKaBv93YiHECp1wPjCoib+IeSAvJdFOtysAm/abkh7AFelknbUi0g/zs20g
f9wCmTPZRUsQziz1aMNXHgKia3yAqFv6UM5fCfSEl4Kcyfne5GifuYlieLCKrjdQbJADE5Ofl6yT
nBQIPRnZlZXozL6uRmlfLO0N9hT6DnBL+cQlBjuggT4yxRWawfkBYqMz3PlejNEoVeXk7MZGKLj8
aciWNcwcr+i12URMN6m4CBRbNZEHRMowJAJftrNaV5zIBA/e0yGaCCfkxETOFpxGbF+S53NttXDf
1kmM9G/l5dbY8OslyBhD2Y7Xs0wGXKIS/xhcIJSqZE5zNtmTMczhEoDT/H2oR55mGJSWu4bIW6kd
TyIGWBB8+MPdfkhehxo339YxzfDL5Gl0QoU7zyQ093kVbWOrHuJF7ure27rfMw3z5MogYdXe+OMw
4OiKCoKcZ/S/1c6cooY84nTCOEAKLWr4Nhd7mJskdBapUYHem6PhCVlcO2xbxmQ3wLAVnu9e6ydU
k8Gd5Yzz8ODYKnvOiopJEk6G4cVt+gJJjmGgFqxl29lrIaWXnE1QaBCwVXX93Wg6670zEuBboDOn
Q1lXwCtioBHfJfify9LPqwccwphjOd/wOoQ2xCJe4nMzaoe3EoHUURCsPBOMyBBfBgE90CBQByyr
0QNhxPzYCaEIUOFr/Y40hgBNsjrUzPttQMZDe+WZG2XWUbulDW69TV3WW3tDNcFziOZTk183Lsrw
ui5RsoREpa5xf/tbrXIS9rIoqfy1hRyBRDwixZxt3lvOxIi4BhvSqGZkkbIM/zuEWCs76/m+yUsj
PWcHVFNb5BJ1ZIKZbQs4xmDtJlDF5Oi7wsUNGn0OYyyErVuoN1vk6knIWCK8J2b2iHe4yfel6XNG
6xxG1xsSjWM8IexVD9ogGWxRmXYoK+d45kEcyAzBXepPb3lk052JQIdkVHvxbeVYCuMb18uxxUlq
uHQccMD1Ltw0Mtx5aDbot/VTztIarnMb1PIqiboRZIRIfG8L1HPAQEb9slVAUMhb6CEIo6vLn9Jp
gALkjUXvrMaxWSzTXRHfJaEm4MzqsEEjKgykPA/NqcYJQBMdfBDxbLhN0igS68px0Ni1kPURE3lW
at1gJ8X9ykQLbTETqrLaIabO5o3setff6dwq010odHyVtnOjDwYTXL4hf/CDizLM02IVtsXwattt
8hA4yi3Xssi9r3hi3HFLFlXfX3gs6OVXgH/zOuEdRzA/RyS6oWRwF0+pHWJaN6grkWh5WBZqvOTn
8QDOYTOgQXvNg9y6TEdddygPB/ed89yCZQ0AU054minhUk+Zqy7U9n2Yevp8aIrpMZkWWFmulLxF
jxJc+0lu39rRqL63aHDfhl6O7S7P0UbQP+hyvY6U8ouVCkkM4g1zeP11pOH6FSzc+PuHJL6mx8BW
UQ2A9xCgWe4qb6LYughqrV5x9uX+Vnak1DOrwEtLixJ46jpF1f3INC8LqZJnwcPe41lEm27AZaqG
FMweLA/9Qq5KBrujzSo68EmejttoEPl7IoQYN7IPaMw3RB5nm6Ap3AfyKvi/i1L3wVEv8ZzQaB3r
xnPK0VyJGD38qhkmDNeGzYEGj7cgUDzmEdtgwFZ6XfzwHPfMPfMLu63Cm6HV+mEsUY1jsRmim6lt
cGHmTgL+20JlGvx1PPy/8vi/GDr+rjz+f1K/tu86fX/9Webz4w/9VR/T5/9PQQz6mX//DyPaM/+F
yoNpn6CHGVo/5D//0fEE4l/03EhOZQBHD4Ce7j+pgi36BUuv4L+PqB79O4C5HkdTmu7IKj73EuqJ
3Jc6Cxbzb0cuemuXxzy3wjSwCIBx2sgma4RzZj2UZdnr7zXICG3eRK6wjFvPaMgNbVZV2ZYtigwy
b1x7W2FfVMalk8Q1nI8iCLusOZLbNrvRlZmO7oh4mvQUuhZqwqu1b4t+dsd75Qo3M/AoNd3YH0G2
SsDSSMRJnQLY207BqgWSl8CIhQV1XenRGi9r9lAoe6GZWAeYs1P71VS6L7dTSfjYu3b7AKxVrKdy
m/W43cgKj1t7X4/FXFZHYkBjPDY6UkaUr/AaBSYR2C4qaExcUZhDaoOP15DgTelobvqptPIdaoT5
ooj7JqfB3Kn0qNICr8sSx9VU72p0Sv3EPC+648eDSTYUnZ9sMDnbyWWkqnB4yhXQBCuI442bDMxp
+ngKAfX7eBYxWYr6kSvI1zBs6qvRSOhG4jdJiH+1I686iAgWq4I+AK4zJOVkH9F4+lqETqPPpzLx
btQckdyDZbOizezORrrHCBP0zzosmjPMlRYHFc99zXVLjG46eQm7nZN6a6OEbbXHC2gCVLKsU48j
etqmNA8nH2s+lBGoiple56N26jVztyFZ5z1xmdFAn+mok7Z6GsoEDkRHDxWZa+mfjzQexNqY/Zka
TJXRBpeg3EUsbggPECJOh4yBLy1qY2kr3begNfKTmmcjY9NH3A6QzTAcZvlx6l8bRTIu6kLDb+AA
IMg8w2/aZfzSQNvO28Bu8jezc8t9oC1cjrTewIuJ+Ly3XRAmoxfeQ/4swLIlRA6v0Az4m8bLjWso
j+lGsQetkeoj3Z8IPkRSld/MEybJlZkn5UsAz3c3VnbmrkmthrPigsIC1S9wyowMA2FhjS3IIQTK
u9yfnLORjLgnG1ySXM/eRDUeIYt8LDn23NBCBDwq6jl9mNsRjJhRt3r8Li02ka1wqqG/BRPNsN2u
BkU8K3l7KJBtTlARHeYhSrYyUYivptgONtoZy3VhOdq6sFpSZZOZk9sl5CvIuV7Gyfdc5vwV52nr
t4RpJ0a8kJcTFcLqzQ2SIOptmXZ8yjbtq5NXlbJ/JRPP2UGxng8RHankSImJO1/aQ2R/4w2mrSfH
6AiISBkXVPauOpB6hhZdckT+4dZrT6VfesnNmOTjBpeUs1UEue1UoWcst7XbfxtAVj+Fc1oebIGq
qO+6PMJCOVOGEn9UXGqiY+5D8HVovDppbaKQELVqNhUPZwdKZIPbVV1jyXL55RPpkiDTReDh6K+R
h2Y0Pm7dYaBbuA27oUOMH8l4Xs9xhtFQkmu37TgKHGZcJNt+TNlCo87Jg0sEbLF5C5UdFK1mNBq/
e47TPhVOVtTnABOC8YC/VeW7iXzbfNuR25ZsoFnOh8GWlUWX3bCji9FNi8s+CNI7C0TeU9PH1aOe
7OFpyqdwQ+K5MAFh6RgEuo1uXsYEXmTrqXIJq5CVQIyQU6XO/ejuZy+Pb/qCkfE+7pQHjS6IgbEZ
NZToLjOCCzya2aUNuRqOVha2l6oPe3wYFf+sYI7keuMnPfM+p3RmHogJxrAbcxgAQDASvNz7lypR
QbNxy0BWe45tDTS2yY/WfYf6fxV0bbCWURFfYdQpQfpXrr3TtSHtl9adyc0QU7PQNCvWjnWvDJAj
/azdtZILPQ0/IYG/8QAqho6Oh12qz/zLoenFKQpYvkG4z70iLmmyrdXY2AoSmoV3ZBzJOf1CsZLd
zDXNy01ECOMENWe0sIsUuo8ujGgs4alP6iJro/G+8sN8VyhoDBuzENYd2XXutYRFdgKn3Bjf5xLO
42aUFd6xqSljT7LeAt1K7KmIoFBT2K+xJUOXYydLiTqmDqvm6KRKJ4WSM4Vmg36UJWbVZC00nGGw
9XDrCzyhB1sOUK3SVLzMBKrVa64xoC0hOjPceWXWHGQy1htLxvx8Dta5TSB6ZvJAJA0nXKV2347E
fwk/vfP0aJzPTi1z/MwENeCUaLHXRpW/APSi6tYTqIxoGRAs0JvkJ1AZezhNO4H/BdG/Ta4yikwM
DcMjlD0bGJgEq/pNKUs8J6xLDaSsccHRFsXeXF4mWN9BuaMcBnybBQmUe6GX6O1Mq+y6Fpz5OO1k
yWXcuXj4DA+1zraHyFJvQLVK5xA2BcoAVfk0tGnYYnvmT+rqDRvEcgldsvvaeRYjBl6c5qo3YYJW
nEs4S/DfamtlSIHXroHCxvauBAZ8C0Q/EPbwgcQW0sUTeNCrtvVd2tk2VfoaNAjIPT5aG5X7wTGr
+ej7YrjGdR/IDSguWe9GQAF8oo41Hi07XUwIjbipWfkcpDC0O5wdddK8g1UQbm0vtLCpuU3ZkZGW
VdbOza3+GCg12nxXhhefxZ2ZVCsSuUrs/rTQ82YjSzZoyF9JNO3Y460bSmqDgFUF+Oiammli+cuK
/TBrvq244FSzymj5v/Zl7QZ7PF0TTXurJFl1heHLOjhkcsp1z6EEYhYbocRBMhrFY8ikcdw25Myo
NeV6BvPWrkPg0k5+hSqlAGZQE4LHTdGEx+OU5vLMSjL65JSPatiz5Q5nBt7Bcm0ZrrtlT+JnCjnx
RguCP6g4liaqJU8tCvUZPUDLXjVidN+lNbfxIfbDFlA4Zpj+rsvLoSC0IsxvZMiyt3JsWY8HaTqV
4JRWcOpK6lqsBSfCeW0RqvZk857jxXXZaR+jfDIfmBzw0brMDR9NnFjBGu+kvKMFFLwMfWF8yWCO
1pdRDyz5miQ/vNmuhkBRlxlYGI0OLt2iJ+tvmmEu2YxxM/rY0HM/fcrjJH4r08glflh3sl1PeRS7
F51hgxELZsPSq75tAUGRLQFhil6e85W/KVzNYkzlXVCJZtyPfkxVYtOueQaRYJr9Kjc1/P/aHGSx
RWJJynCg6VJowxRgp9U85etEkOe8oltY05ELZ2YlDrvcS935gGpaWh4GHShjLKGvarqtwObG4X6G
o/B1pnH0PFmSFVL2o8bPbTVLVgisRnLy6tC77cHaiL1KrHp8nAiWrOl7zCGPLxOYcBc5mNzgr7fh
BT+xJuLAyL1Dy0t1OwPxeSWmgwANiOkWyX9d1RJlQhwVn8/o8mIjBhkYq7YjHYAH32cJT11UsFvC
Q4mj6sLMr4/0D0oEKWUQVuetSV5ms3dAuHswJZAEVvuitgfgE5k3PEydm39VvlLgn1HpbpRSS8NR
QlJfo1CrKcEHHdz3NpP8oxzdPN3kpimrXS8zQFOWjdr6apojSpNCJQ2NIxW0l1URo+giuyNSlxAh
qteuzT1qEG4f27Jlx2+QHWN9IyQBk0ctanOPbTW6a3l6SM4SNOVfESikMAPKLpBbWKVmczd63dzc
FrM3s0iC/MYZ1ttBA7uASBrx2MxLc9wWbXKucO0H694rpnLvhCOH7qilg7JK/GB4i6QhrONIY02u
64a0g1VX9eGjTkht2vUW/VRByUWLOkP2svJm+oFba+hJujIyTAnrQQ+AZz22JNCssXDzLagCyNx9
EY5HpIkDeHtR++7Kj8pc4izr5zs9KuLrpDHDfZJACFcU9aC1BSQJBuouKz4/Ry8uoiKzBI8FXLQd
PrX6e1rkhr8aJk88VMuOSkuujq+yrnPSL56BUXRlLx6NbSDqxL7J69l3cTUjdjj60g7eSlLCEDWI
KDr6cM9d7OMa+yq7speuXSNLXpDjDcY52y6skTxufXUTYPr8RhZpLjF+Zh18B84JZ36j/e7cnI34
dURZfj73rXdb0i5Ld5jmkh6X+ZBecuwEtMHfrldVRYsdEBfpEelZMRMgfmEzV7XOJwYvzqZTlfG1
thNiCIMuNvM3F95y/9WMIxipWd0y84aSPVBxDl75hhd/2ie0V8/71kmPHr5xCrU4fvNz0RBwrUqB
njDQLhpQIzkZ/ozbNKur8habsn/inonF9WrWgxWTFJjGdamYRcCR8mlbRpV+7E1tR5fEQYb+llUp
pZtltKVzaYWGAMKWjkVzGhxPpQ+wbvtkg4bayu9GcyrbI/mRKUi6KubMt5ZzgLF6jOlfXw4kSXTb
elQIUssIeDosZSch/7hS8Z4k+enBlbNpbmvLGHAat0HWX9mjF71gkKgoc8FUaBJPO6wqOLhtWk1G
5WfjtwEVrHgcifhR+3IerSV1rt+nUxPfdbNvnjAg2Y+kM3dnpZnO9cnFHLmB5aW/OOxPwW3Wyrlb
9YEYeKbRJW0wxSJzWXIxmfrqKm3hhkPUPWOq0hh0mWsX3za48dGL84PfymCfYgvHBp34ewRq0aU1
Rilku9w6GWZZ8lSqSNQ4X4lOWNFWJhOnp4TbCL8MO2ySg7jxZs+Cm4sXFvUwosoZfmxKsHLuoQtd
gZ5D0AuQKCQiLui+UIZCAe28ojqYzTRdaE0VRFYRqesxe5dNLnBVpda6CVrPX0dgpxqQ7zVvtAxF
VTwlPAvyshYWR4pRceQFT0miJYJJkT2URE5NC3nb5iCMsZ3IBjfbR1KNZ6UR5O8VNf8mwph7P5oy
MnGpeGrrp6F3Dd6xuXQtLTlAjKXPgXwifM7zzTJ6DSz8ApTLsbquvIGBShek8igqd7zCuzF2Xypn
IiYeasTRLiY/OaeN3593hZq/zk7h03KfrPKqiN1+P4ZxzVAi6zEWB5K+z2b28/lOYj3qsW2n4bT2
wlHf55j8IQFkdUYahCTuZa2TRH2dRdI+Ro7fe0cFedZd17nZwO5L/fDRI2/5fuEdLnQ24AUzKkMC
cw2mW/vOldOrMCbr3hhc65RORryO29mYtwUo930V2Fhpx2EZ7vSNTVFmZ/MVPF1+0TmguQrSV0VU
lx78UA/kPr8IPfqV3YxZvzcYCl1DtA/2IcPFcOOn2iANdFLBmU5GZxvCCB8vOrsTEbMkV3Y8JTZz
Qg4R1jrNWjgDHfbstVkr2ssqiYz8WWQGP5wZYHrc5Cm1/63VUMXecKgOom+Eb8TP8SA4c448pcfQ
c6u7zGbCyZG8qeWGOlDL68qCv8GYsgjtra1N8ziXjtlCjSvrdwsbiv+sjd4jMbbDlEK8QsE0OpL2
Zc6pdbxjRxMvjZOZhGowPAFAkJbPMqyC6QhjL13bqQiRcLitXGN0yu9xUTfeNp/GClaCMgYfe/jQ
nYsJ6i0QV9goZ5Evq+fZ9UUDDi+NbuK5Y+yaFgiFJI4cNreEHf+AHyV4HENerq0a3Kk4zxNf92cA
FQ1/kzH9eRWjcC4dzyBWijSoKzcd+vfZdesCepiXADYNY6Jm+/gpriNGh509AKV0ABaDWLfEASZ/
NZNKNYn7crCXSKh4ZKzVpbW6oiT2d+z3obWvvHiGIOTDDk2jEr5VI9yxvUX/MTD+61ojhUUgeXIs
bQzYpScwnOzNjSc6DKxSXycd3YTOo7t9n1oh8Wo8Ys5rnOj2PCXDjvTcDHnj0ZJTcO+Y1D68Ldme
0LL8zI396FYw1r7B/Qjel3z30jvAdMg3WljhMRTAemgc2NVunKr8EQROeSjLrk6YSHPo3XWDT7Az
OIjmpYyCwjppzx/sc/JCK6a/PDAwWZxBn3UsVZio8KcPBERnIVE1JEtGe/bK8D7JGO0DqSkqYgu6
Yr6NdJK9GJFgvV3aDZctw0i9Dl1Q8ztDhxn/s2f0BwPgMl8XgtQvlFQAo5EQyK81m9mmkB0+8t5u
Oa0bRntMXHs0wFbRhaRyCKvoSHyQb69pJ1qXYDl6sW1EVeMecK1Cto++LuruOp+hnn+vwEDdBOxK
01U2T3TDPEl7bkDdczVHRtI/AdyBZF8ng7uZfJPIrFYgfsw2c4mVbAvmv1BXfuboYgO1qLisNRyk
RydJXYBNzrjEn7NIeYTjFWoK1jW5P/R8ba/9VjMrfoESEIB+aSFs7RJXLXkK5InZ4e2sQOmujAj3
xU1Vuxr64hRpBIYcclcuEK7TlIKHQuzPVKgVvVmvAMpLuQ4mJS+8Et3B2hq6aO3Qpfya0WXJN7gS
+2E3dLMJCDcjhoUivz54Nmy6XUqX+ppXeXoswXPc6SimE9CmSA05k2NLTBkWFzurJil+kgHhD0jz
U7T4BlksmXTc59H38os87ZZV0FPduLYmHpDtAKQqONQ1ZAxSJACG4gXkVdukyVA8N7ENILc3An3j
2JN+TIqBqXM4B25+xmCqDteNG6UPZdKTFAYDvg837UyewqZtS6+/SBOpV3Vvmi+FylOybYjr6w6T
mvrhcbKC7qWvg/J5qADtlMjN4pVLkgiVhTMdDXMU9JOaoWP6ppeRnNmY09ZpguCQei70tipS4bRn
OZXVbZQboQJSkZBj4hYh7TeCZFi8x7AJXrOEdsuqQlVCwgQaims7r4d96dXyhfy2+MLwymmTMYfe
hnqB5XqkVjNZ84CN0QMRhzSBXbye6IUvzCk//9o1JJjQTEv2RdYY+8DRBnINPR562Ykzr7XEdV+F
5kveDv0F91VfJw42qj6ZUW1U0vb3MrGMjtwGQ3zDylUQzwiq/NBNXo10NYq/pSpwH/MGKcKlHKsR
/d4wRU9ZWcjbWBrZIdJacrgOW3W0lINvKraR9a9MkjnKVaUGH6iykdJQcAobbTZ0weDdKWb3rckN
dYZyDmIJQZoNapY02zn5BM25cWdp48LqdbazvLl6sWnG8xr5lXXbRlixgUzMlXtMnUAwzQPZOiKY
SK1gU+pMHXSAzngTgpEyoVuHs7PTdm3jmXERuNAHsPFBFIA22PyraqK2t9wkPI8mx3uSJPG6a2J/
Blp/dmZckD/S+N9oNEJwjcYgTBk9gubGetPRem5ZzVZJNYT7YaTmdYyxvoqbQrgr2rHxsGsQXNBP
MJyZ0YHrkdAwodG/8Dovvu2zTtvoWXCFbecZ7AnHCG3Tbg/sAoVm1/1/js5rSW4cC6JfxAga0L1W
sWx7J3XrhaFpSQQ9QYAOX7+n9mUjVjuzkqpZIG7ezDyf+eYX71RfRSXHlmQREY5LAkbL2/zpWUhK
lZKZS9+6t4NoUdcaWZbPM6jCFzyAE6giisTC3ag36f7j3Ms/KSqKemBeVfIwV8p/RmHnRxC0znks
eqEyjE/Yjfpc+NewHKrhK5ZN8nvChfmQ49Y4hORDPnE41JrWqoQbqnXm5OwF7VJlIxfP9jgvN9mS
Qr2lO3PQOPdbrdtu5zU58TJtZP0UYdl4aVa5dVdHJS02oWhIfoMl9b1DA/qRtwyNw1k55PWRlXiS
sWiiQ26ARRbv57Kj0cgaFa27uq4T3i2d6JN9vy0gqDX/+Ppm4gLDA4nG66Ya/dvajS+vuNG+Cj9y
kixlC34OUyedsyRyyjtokX1LYdCkf0mTZD3VwQC5iuOsaQrPajhdFwotbyXvy7gdhyRw/uKlRU6h
/wZVqxwRZRizsdx2rWn7Hff97b+ES8596WJC58o0rE/e3IjvgmDC2SpneuVcWbNFNG1+zGcnvw99
B4ZLzPJGnnSloIdYGNzVIQTUsa8bCMyvwAar+DAHVDEf1egiE9hmrYg2uc3HCAoka3WQ/nMr474W
fdj/bLBzHKtqToefpfFmNKvWaeuDu7bhi04csJOIlO6/UUTbA9J50F8xMnHvJg1lVk7DRvRnlRZ0
ITHoWDicG8rbC9LIOnKPkMVzPEjKhJst1eudBAwgYdv25ilIHT957+gsUPQYDpTVFPxS9EyMJT0h
dwTJacM4xmjfh8udESGNXUVC2/MpwauyrwTdiNDIwi7MRtYuE2MVXUYnA5Ki4BDOWXdFNXgEd56S
4Eumq4oPtNbR+VZZfx6y3nMwRNHZX3nULgCSAV7I6+9uLN2WjifgQjgyEDINV8xtCMUDxq/uO7eJ
Kh+bcV56eDox/DrmYWxccceDyJFXy5+pUJoFjDNPb8GA9weCoBNlDJRMXaVwMObwMhF7iheqN1nL
BQAHvWnceasEtyIW9gMzIbxdoIXKtVnS9iGatBNUOKNx/eSizFYKcNIdTVXLjVLRoO7uI6mW08K3
/826CcE3ye8/77a5G8d9bJyCJxkASxqU2BpGqeJP/t0JqF4wXFYs7Cd2S9Nv6xv/J9GN7T2pbmsq
rC4+jfb0GYGlGgKLX2VeVzCSt5DOj2ZJF+c+iTupXkJRsPUEwuVHLOqi/t2ph+glGvu5u9KPQLG0
tTq+32jrZfCP83546dLEic9DfmN45e0w3xpThnj6yjWGol+i0Lb9a4EjbBxEMeO/8MqqO6oaXvhL
kC7JgsEr9Ure+rVZ/oxdOsx7m08iOQCyrKL9ygaPbSZAJ2ePUSb/RqdCLuPCsvweDI0K556PE9Nm
vDzktF7Jx22JINDzqkGVmuTEGz7QnXdIQK41X5FW0W8snAxn6eoBenPy8T+Ihgb3XDUNeoA8WdOQ
PiKTFxfm8OA6Vf5U7sPIZ8nR+VR/04QaPzRRt+LG3KaQViQCjU/sG1xAJAOqyDsvmnhE5cE4uecP
WXJFQdWYPnAe5Pbqzn17CkHfRI9UgKesKUEJe7dGMDPMD9iCANd6KIz6CG/4pq2je3yUtc9TihV+
+kcDo/Wveu56eeWHKu5YNlBCptoRrDzdSBa8TBO23vsaUf9/XfqbJbNztv4rZzOPTvp/wf32J7WY
AHxwoTfr3/LW9a1/wLOxfVJdy2CE/UfLa8NpMV9WVS7ehVoSeYmUg7exStApgqRd6v8Q1x1qBQZ/
zTDv+eIUTX39YMOgXBmOwOTWk6G6P9DM8tiJ8junSb3XLWocilol3+okDulUaZQ4kOVYLyW3zn6n
KXl8ywcV63ca8jbo1g2YyIcRAmtz8SJn3Yfr7B0A27t3bGSHn5upY76967ylG5RX5T14y+i91gLm
QdYzPnAP3rYwyqiQ0pjrBHEWd+2aD7O6jovpEWhq1rAdot6VJqDPta/VHVdxFmerGCtoH8kQNR9+
stnf7iQt3x8cCz9470EdSdlQtOX9CrPQemcuN+7i7iKBFv0J2luWx7YJVPRkma6Y7GMM/MeqH6fy
jUk1pigx5up3zgs0nXYXpe1sf2ltg3DLWBcNJeGKtZ0O3COqlNronDxMcd9OfrJUBzEOs6OPFnRt
lJ6qPkophI7npctCQFZG/EcLtIPPrsU3/GBQO+cXV/KesFkx6baA8dmXMkatNIO9itETsBdoEg6n
Ozk3JukPfYGbvbtIvpnLZx2Whf/c93Ncfkb4txpMANSR4uHgmwH+g+5o13n0YVFAlYzUbE5bHxYb
VRBV7Z6s5yoEb/Y06RcIlLQ3e4wOjLyUdLrDcnAwnuFggaAJXChHmD4uYsIB2EP60W+KBQyNkXw1
ZfVOY11BixMN92j2V/IPTr3u+zAUZsuoDuvJwM8WlyrW4pH7njqliNKYtW+twGcohNzwHin+j/v/
Op4abvnbavtDyRXBcCmOfbQkHhcRLvcNpkggtA7LMkYENGz13K5A1p6xY1et2ivV5AUAZWw5cbYK
V9DKE1CjUpEoGZDZ8EQbqnw92nen+kT0hF6K3Yo47+2TdjPTWSJZA4gSc13e1X6v5BMnh+E+zWqX
dWBralCQdFRpPHt7PkYdgrXwFP2a/rI0mlJtzG59fc2bdehvhl0zx397QfvFB83CQXHPIKvaw4LH
tsgodIgF+MExttT+Tw2vRxc7MbCoBn35R+9UrTkkOmg6SjtKDjf8tnF8GVTh1Y8IaQHAVzMucI5k
YvJT3+Rp+hfOMvgrapoZpvszgag+yMQWbmm4B9F+swP1BR7A5cDyaonB5lIpSAvm4qAJsiYuUi4S
EnTDxijXVFVwhuEp9R0GMgNNLGIo5uqMf6T8gwkaFxaX9U5jUbSwiP3w1KyuDBf6u4bCs2+pC0rj
hJWGXTw3JSPcE8QZgnksSpd8BFitIDjtYovbZd/HHZ5Tkwgz3TgSkK1pys5lfGF7YfpznEJzglzd
u8FhrJsZZggZY+QoDPxbcnLHMhrzE2fD4sIAcfkSZdpRrIObenOWv6xgmrE4BsnkFEf+fuF4kTR8
65dlKVf3X5XkDto234rhP1U4LFb+hSVoahaDXSdYYnFZtin9d3Sxw5mKaX/iTeSGvEFvFHhndP6O
q9LYzyk+rU+4VPvx6MCQXJCEkYJZyqHr0QexNdNjAICY5SwO1/U6J1vkPFb0bPb71Xp1+oxXv+M1
Co3SCYe9HrD6vqm46lPIYxEYJTkObn/flPRL7MPc2JWNcSn933hdXZZdEWqWd1fUGnbGVIcjzmbA
2jROl4SSDj7isq4z3Mc+jRMNRdkPcy+6d9dnWCaR5aXNf9Xqmv64mS3B0rxDd2/QknbYbAqvJ/aH
E+F9CkybGxLkTlhRoawc/zgrFgWHCU4vQL6+H1KosflUfPYNl6CLwN3s/LrtCKKL5oUdf3E8DtSD
L81Q/wAjvo2PWtH23O5a7dEEkjRDYe/SdtXUPfqdD/h3KjnreFtM1TrfhonEp126KIf+kPuJtMdU
F67ImrHZHF6VVq6/k0gX/pdBDA1xpQ5cnnepyyvgrRGR05w6hgcHxo03YKTdR1ZXtuHEilkksxVM
U7aoLn6fBj7k5A4RYn7bAoUhFpBAzo1pFmvUYeLam17RcnpzAdAe2s9BMNdelZNPjouXalTEfuZt
WC/4dHz1ME8iTP7xnxuDliuW3jxSbsOxcEEaYThb+1sdMs3gPJGMPnkCBa6CQHcs0cLyI+bEunkF
Eljs26ljSuBMdCI8wryHZ6aKgHg4Q0zOR/NIWqVLf0ZdrzYI79G86SsQ36C9aqwL+cn3OKuf14j/
co5dKn7ApLh6q/QOLmfCHSuVOAieabgP1N6KsRgRdTZ/zC/RUvTtsVk88FiQk7rglfMDU8WJPbtt
XwnXySbb5vLW4kCrQbvdF04yu9y957IFOUncevohGuP0f+dWusXfaFBT/cqJ3LOJGqj/ykbOGv9+
dIwSR4TK2vxgBEsKgkcoTL9jEAUxqDYfbeqJh3xRH5aqHAqSIYTDMJikNOIewhq9zFwx2Z9tkS29
egcdY2s/t7Jni7pRwVzYq6WvNDwK49fePxGvA92+LikdAC2cd+xYnuJi9iEq+VXIH/Kp2tpcwM9b
PbV2lzaep/UYGeMCQkcOVPPvefDoY2WaD6ec52nyhprF6QZy5g4ZRM4KB1cUpk+bTfg57SxOk1J+
Q9Gz8/w0T/3afAOCYyhEhip7E+0biAN9cO8ldbhye0G12pdKTSQXa7dadt4URw6xhmJiF+VD1nEo
+myFeRWysYN/Wm7r+Te/7pPhLCfepHhxgH74ctelY1d9RbMFQ3VIygW35g6fxmzXY+2y51n3fLwK
xFzoTeKRKQrWJV4ZjBvPPb4+MBw11q36jP2EFE3LO7z4zH1/W+rDYNqtYKU/64jLKnXGCWA2MfGb
phjqXqp5gpgQl77LjiXCWbfSgP0RCm/zdqPVwR/yEOPXXGrx0joyWnaBdCjLUEMkMmondLfvRrdK
Hx04zhh2wYskE64IY9tTnoSJPYxJGzBqw3ufzCFyR7eHnljP8jX3g9E7prmp279mRvZ7wsvlL1/+
REUG7x9VCJgiOmbOg/KaR+0Jy+TEQ2trz6MedXPFdg9bQzxSZV0ex1wBwqzohWbBUWOYc718Zq6E
L4wy7InxuaPL7gx1jh36aJQ8286Ojyu+MNKkngFUAkUqM7Txk12oFvsqqkI8SbANllWMqr7GGjAc
sStiNEEEmmxNx+DihY7zFUWCf51Wes4JsBw/BliaWRlJ9zfXTXGiRNO78/hp7F1aibY9tJT0OPUs
/aIuFNfRDZvMsTT+7vEXB8/d3M5PkiyQD4Zggizs1DmNtVweHot17DIfUMoDmFuXxTEa9KVP5vYN
Hpe/j9YufvV9CRrDAqPdI9X6iqF7w+DHCfGjYzI+xJWdPmNsxMQryu4EwLDIBpWU+yVf9NWhYxHG
ZTEObwxNoF8ZLiRL2bTL4ZIpJ90P/hDvERybT+JurJXjbv3nxkW0PbHaKbihjY04w7SXf7ReaBQP
ecZvp6X0v4ldjdsewg7Uumgz45F/HnNnIWO+FTR4JFNQ/YJ/grMF3ln4gWEWX4bYIm4H8xRcxqhL
9m0u8/tbbxbc+QJjir/cOgdIr3h7ztcBs2VPc56G3DVimhyhpgxVe5jCxj9X//fmIqvDP9nWxt/x
UnAfg5WxEwpDHj9Lv2SN1tfL+O6aEN8uf2D5ENTrrQyi5EEsxqZ9gKQB0wtwHUYX4HkBS9HYDju/
d3x6dcbRgjLdtsfI0HPO7g0MHWyRg9cZrDi8VHweDbXSVpZ3ZKYHRIpzt6joVG9JwbYtxs6dkpfM
2AojdVcNe/m9DAjkfBG2lKSbZ4HvFtHkNEZSfCFl1cdAV+spSGxyZEuGWDgRIt0TTiK0iSfjaYu7
7rqlktt6NUcWfRIXq7n3LV9Thrv2rXFY2qMYJDbMYhU2d8DYmHZVl+ykZGTcLyx3ESpli8crqieY
O7ZmOStHu2IkSJzOHnMf3WgPc0Yf2BSGNzR9HdwtvmBLUW8qyRx/gLzLMN9kuAmDSxlAiZvdGiCB
Qpy95Jw9l8lAzottbejlQZVsuna6K/nFT8yz3Vs5MZxS3hdks0EVZmZI5Llsg+VJLXV5nycyfYCH
vGD7ghX06M0LGrQbRUDF2xRLWRA64tzPPcV4MWFzF4UHXg4p5EFcNr+vbuzqzn70udO8u7XpP4gs
pVd/Hf1Doz0Wo95mizO3VrYa+SxDiA5T8iNuFi6ZQHRFQefS/YB0Qp9QpXvWN553v8DJeyixs3wm
VKj45AJrcE9tlFC+S8AhOQuTQtOR1FhdiQ/wLfSmtn0aG4OhKOElAzInCEEtePKexNVWHk3j6Wwl
OzRdBY6XPRe/stsl42oeSUDmn12AmX+Nw/7MYNwdx832LFBTX/n72XRfPM/1XZnDit5D7BWH0Unr
h6HJY2fH+iB6NLyc8Hay5+QtwU7qHCVkNRBGTf6OFG3vJyb0T+MCP2arDRYdM2lBFhp1sKDDmwBo
Mz+nQ2KBLdw4uci0xzC4EQ+4ot6njTWZsA01ASV5QEM3gQF8nFtVvfVxsjzH/ByoWKH9/ehx5vyl
2GwbDr5ltlJY5X5z/0q3cwc8MeshEL12BDvO0L4YbqlH0NXeqrX8WfGe/SqbrZS8bxxCk8Jl20Zd
88JQDd+gzObFzKzyo/B7GPP8TQ4k4AgfQG/baa1S/xyw9Wj226Dn9YAUIghZsdt6ZnBamAfC9kPj
Fb4LhiB9nxLfhBeNlnWabsDRJ4vNhSwlYbmPIu/cx4KYCwuKIX3x0JAuLu38F2Kd9UARhE6845a7
AuRzWvzFgBmGz+uqzRsKpHaOVHFNaTZxd134jhbIl3arRJHlupmzESjy3xAQwkVGoXPl/V+N72PV
Bmk2l67qL5XGqHsYYkrSY3yY/q5vVo8xogSVetzmEPYM67zosfGFDvBtefq/WaTex80RkRCMsfLS
57I9lEXdtSdXpXI7FX7u2s/WEBRGk1z598988A3lWoUV059ilT5rtaZkD8hmH7ePu0LadqrYLS+0
yKLCOyJtKPpqMLVwGZSprronIo3zgkCZVvVL7rJ7uE341JqBppo2xsjcLdLgjtcdkeW0JNzORnWb
ABP5Dn4Vjbm7KTNXDLR77lpLEb6/71Ps79wYVypy30ETl/cQz4grosLjYXb4zIefGMlbbiv1pKY7
bmBpTvQyCp7DNZ/6FydthHt04mRMLj0Sl2CA5Cy88hYEMx9OOEDymBhBpoqE/PjqLCv+ZdhMYM2K
cGx+SMfLJcY67PNHKN2kuGszwRqjWUrjRaQ7/kuUMYNi0gfh0anKwfyZGQr3Tdopc+Xscn67XDVU
toUTf3un5/KjMX7y5VIcIkQV53rCxFls8VFUIpbnfF0sCI62fCnaW2DEVq4RX4NRSv1MZImjgW58
uCtydHzEUfoPdkgjhNt3MSJteTfhz6x2OeW/OA9XP1fqriwWHb9LwcdwCn2bqn/tPNcO1gE+f+6q
imP/nBqt4l9otcsRMQPTaxvHqeRVMjT1D72BZz+lC1vazBRdeCzw+KpvMjWD4W29Rd7rMCIS3rN8
mTpUhlXHXtau8DMum5GEmg7uZEi67UNoceEFFXJ8Zyj1JaGPurvS0FVLvOkAP57lSmGwtxvyhdbk
SPH+/2GIeAbZQK2m/Q5pof7t1jGE2tyyQd9Q0Aphht3ol+mZO4gzcIPSnFCZu/Qwc3exnwu6nWL0
SELjGWQJPRzqNVjyJ7ajzjE0Yw3Bpmiwq7tu+7uwt05SW6Kh7GQd5iM5qu41JpoKertqov1Sdzo9
S49+oons+HrvIL5SwE4TXAntWOnlm1oMKGR5lbd3wyqq+CXHfvMXAzIFP5Fp1crGjhf0LR5H+KIv
iu9WC81fztbIeKsbnUUYVX8rEGBXlmtRdDZkh+9x//51dZxwUFX0QHRfIPHI0CF/he1yjPCpQjcQ
NubPTJ3YwMGnYLI8YrHqCUfzARbfygrAfMSydTARnGczi4twa/U52GQeNXvVh1TM7hnpUvc8CUZZ
CN3t6B7bVuQONhh/XpmDiVBhzaJ1uCmfu4V986lNrWk/HTNsbOHUmNr6OFPsuv0qXVfEu5pr+7Bv
W38mreUrxXMXU5ho41RRLtN25JI5QDDkoJ1bDDsSRlw6Q+HNIiBjmmlvHLvvwaVp+Q5fdEy+Iy1M
6HyQ9UjpL5JYBNI/A8tH+zDUBrvPuJR4WDYsYPWD7CQ0K3cu6grJ0hrdn1yBCnOgXgy6p1PoJmUP
jfN+PZcjUDaz33TY/aesQcy7LhCoZZ4tkd/qa+i06Q23Xbl97GIMsLVowzcgG9O23UWxM6KicO2a
rJ+pHOUbcwqtkOuj1KS1+j0LQqFiLDxGCAI86OAdYDoPNzBKp9tkUWm3n5HWg34LpgIUewSEgMeY
20sEGrdzoAdd6tqIb8sn1fBbuTDDDqFKnPGrG7Ed7EKwzFyuA7aY247aog3jkoyDYTwCs+vMQc4O
0O2d04qte6JPeuG3nXxolg9mGlbnxe1lFYkPxKoK8E8yyvRUCsR1JiRhRtzRW9iPip4gAmX3BS5l
k2eUVRTtP1NLz//2gHsxP3cKw68L2DgL8LO/AHYqgiuDL9hmP0bYeaHHCD9q7wfucrdSUOG9jYjh
60HgfJ12eV6LC+VPPGduf9On1LK6dFIgkOKOX1sWls3QXxwyVzQVhsU+mdlNXfHp4yIcivm7ZquY
1XiRgsznwkSmaamuMR3L7nFMO3EMVOzdAyYjRzcOhjPooIMqH4+hnBYvPa5CaF6ipNLCm/CxyeUy
DDJ09j5/vppchBP9sVVPHMeGY/UrdowByGM3QGpBG1NFFyFk8JBu7NabUUa3pCqtbgB1Egg71TId
h8ZAh44bfgCHUEzmYWyIPXIo9N0LFtic2oawf9uwxuZMk+MKpjlQn0azGsh6vxe7eSpI8rKoHZan
wBlxyW5j5GF/wgE7XfBb2Ls6CAiV4MVtJEExXpNIxCgEdEy0aV+dFKUM/FJtzWUE5vNUU+uSBYZS
k2fU/ai/E30+8+S7S/kShil4qTB2twdf4UlhiGZtGrASnfeIf9p9ompFTLfVJ451iL3O6wDNibBr
M/6/nKb1d0WTVB1fbF27l0D2fnJoCcaoYxexn9/HOZ2BA/T1n4FXgZpOp8RjhqnZpDWYzZ1HmrL0
qZlwsR1EmfduRo0VZwbFcc2+hMO07nSii+HYCU9OD1YLpjiibtpiV6hZRREkWvnrcndLv1bpDO+x
bJNbpwVx2KxSubaXNghpxuBlsvzeerIGZHBw6QzNLD/8dHP7vWscyrUwnLTj3YyDiyCoTSEUz/TA
DM0qLoi9gTzmGjp9QOVHs6tYg/+IltJNCBdP218Zkti9U3E6v9L8EupLHNr53VuiGJHFmapTOFC4
cXRT5sljGxtx1mXlr4zPXiueNErKcwfQ/arEosJHFZvxWjUkBUPJrZo+oPXi2ia9LEZHlxDE4Te1
Twv6hEQeF6IenpmO+XEBOJra8RCR7PiOp6I6t6Qxz3xV6Df35MIFTCO6XcuN2e5CSbpPULMebfow
jJgEzwriojy6wcb9rZVALU4OzlbsMjklfhkQv/AUKzke3JJ7Ki/NWf01xcpoywwfofxZgNmeKoe7
Cl2eb/NgnK9UsrZ581q8Tlk+awQPQaSN/IZkbcx72mdo6AxVunG5ZFSqseo1xcCtaa796kD/PXaK
KUynSz95YZ2lXAfeRmDiP4ZA5ehfbTxxvRxaehzZ0KWwVWkeGdggYSEog+hl8ypifOu6dUDmClj3
/eRMz7lTVUdbO+11mylQWcSM72gy2wvFPtyMAbIQ8phH87hB6LsavnaKibOBN+7N1ZiBHOxm9sWx
oszOb58UzxxQPQgMVMCW0MAbP888fL0OPn8H7yblRbfejdUEHxMHE2hQE4uTTBzsTWU5w5tdVTGh
AAcNriKEnt69jImp6G136C7Z8omqI8v66+pgzeHuPREAPuKGweBs44qvbwmTaU9pUUR0iRJYdydd
wz7ZnyJaMEoM4uStlynhluGLNPPYIJyNu3jHOqjRyaSXO38IistT2kTyVzjiyd3Z3A0u/qQxxHSg
RuOdj5qIxhLkvwS5oh9gtybq6nBNXUmY9UcZTurgAtqrvgylI2+hH5YWhwBbih/K8daLVsILjh3b
IibD0qeyiKeDWoCwlM0fZ5qiZ5Vbpzm3RIDdfRc4mIGHevluFblBQejxpduGOmtxM9M3o1d8DYPT
DnvFhvaiWOY+V2BPn40Jmvy1ZCv6NEzsX7AzRMxSNYYjhPwukDt/1gWlVYx//a70sM9qt2cAXIA8
fUdLt+W/O1Aa92wT+JZ1XRAHDCEU9rAki8azqXCttTuD7fRpantTEXrHCuFsKytDToPqXSq3q85T
7lIYxU6Iy8/kZyyTV+QyzNGVG+dvIvQYgA3RLIxg7Vr+W0ZtqAekdZpGpKDgUCW84mTJRMhQqmBz
jz6+gbcNNF+1Q1BzT6Mek4Jjs6fYcSRo8Z1Ax8hid072il6cJ7fyyuhQ9Bwbe1U5HSoIV44HEsbD
mKFg5o/UIo4/FkWd8C4yoeQDyheDXRqFy6enKxhNE+6XqJ5fGXpl8hAbU1zafgzuE39cq2tKliI9
qp7dPYjXgXSSC/1Q/WRNUnFBZUs3XtZgXLsjwaEWGy/r1QSUJlu0hmczdB9yng91xnkw/cZH0Nzp
eAtveRDYitJSY5f5+dzPx0iVMTpBJR7xejSga4RCTSvWXp8XU3W/+wDU7Q7ZfLvwPwePQd/hmeWn
6PjXGAHaexiIqz0uqSevTqDbMyS94ZPZtTP3m0rX7bIMc4jCPfAWJU0Si4W0VqwKVHL6Ha7mNqzC
aCTr1Wt3ri56XQzKs1v/K3XHdDGs4fjP4lAVO5wylMAR8CKptXOa2b/mHteK9yU2LhcFkRZAUdsh
L8kFQBa4trPCC4F1sjo3yVg/O6IXxaltb2nLxVuIUXkk69SHlpst3R1kNAqFdu3mhcMfQlPqjoYP
ve2JYWKZ1NqlHqvBstoc8HBzG3H92agTCbYh3lE5UHMZbCd9Zn+XkqmhLCTjrb08cXkdx08yIyTP
MagF/SXh7pScrZiLq6X56lekkYu3wW1xCaX5Z7OR+Hm5icjLp4ojOsJCtrz9fsr9+qva0C92jK/2
w8NRwxPNjhf3Ys489ujLFtBrTZwBk1wUlOexjf3kKHoz3/FXpH2BCWH8BzI+//Ctp9GTFY6/qil9
waLHo5MAE2ZtqZfzTXyK2YnkDdUCQ0FOA+tMQQwRf9F8AySil9ovDkc66HZM5UHBaoL0LAt3Np7n
YiUxfUqpwZJZ0M2Y7xLr0jahGxFokamJIMTJ+uX4nx9NwwusGWspBRWIjjwKbP4bTKYvdeJFr11D
RyFBwSkz3eZBrZuHA+dLlW1+glcXZE6yvoczdozQVuaEly5VrwmcWnknYymHU8ALoEJ1rTd7WUIq
PA7FRuaXKrfWv9ctWyqHbMylD6RL4C3uN0Tfhe1NivwbaP5itEtMTzlWu2uBMP7tUCHzOUqKCHhp
zTlB5QSXDcXD6dGd3duxKelyYOAQPRuf0jlGOtTRea3EfCAtxamzOP7YZttGndeJChjyMVT4Tvh+
Jz476vcZDHHTRXPIX7pnvZBNxXTrAcyTNW6RKujYccjOc2M64dfYfse5Xs6jmikV4DpLv4245aBA
Gi9/+SJ2NExRbPfIWElV2pSI5jXFF/ln8daQ5wmhdTdCvz7ZfjYPOFpY7uoltwcSAcMTOF/nEm7+
fFKrbTDmTj0CX+GzvDzwuThvxoRkpqXFrVolbPyRdgxdYSbic22YBA4Ad+Qn8Ko++re5g3Z/ORuW
Sd9YjN7eVnIrJ5fcZnM8qydCR8lFey4iUg3YmimqcEMWXVTu4o61K5pNt+wNXu63kZnmrJWcmWZk
V51KFGHM/OGGKXQYR8c5N7HHvUKF5PWPUG5Tk1mFJk68OuInG+ok5PpUW54yfpl0i174+KA7PI5z
px9yfuD3+IYImDW5F/LcAbrfA8cmnKYKoiZxYtor46Y4EAlJ/sAeJZE6ahFQmTWP+WHRLltSCjdS
UoB6wcBJ0uA9bMNggNchBSulJF52NcpKcw7jgSBuLXXDuZAQlGdZ3NE7tosDoNaDJygQYKyBQB2z
AGjevdGECQtVfnqs4tkynOcg1gngm84DPE2BbHpukZL7Q0M9C9aXmK06WVjq8pSHnXuR5IN8mlRY
NodNcRoc5XrP5Eyn+WEiT/LUypq5N1kQ+Z/dWOPgxyQpcDWwVzt5TlEi9vGTd3YJ8VVF/4dZ91VV
2adiXTT/FxFBHgLVP1eWZe/cMzEzgpqI2jtszeVy705bjUFvmfzq1A4mSY59Ejr6HgZ46t2P1o0E
20of0z0EA3UOEW9+Ylatfq1pPQ94CxPMsbyLhg/YZ1Pm8u6GAWrx5enT0jmS5gMPrlQwIj6GbEjJ
vg4rxkS/uqunvP4qlyb+EyQiemkKypcfrNcu5R3zAEZG3u5rm0m0BIRXtOfHjq6Z7yRoyifNj/MF
C7sh5B03VcJOzF8p4owm4eUXql/84CXGixwcAt+M9DOgiUMF7wgx7KMFzwvLi4a1kMtERpUnV28/
BmCRzzgMC66m65g7XNbT9Zjzf/i3of6S/kYs7MUhLsqJWWD0iDJW0qTJcSu58ZF6wWLyI16xq5+S
HMPLAdBGeqG1MDkFQg7/I+nMllzFtS36RUSIHl5t3Kadff9CZO5dGxCtaCTg6+/wua8n6lQ5bZBW
M+eYD+2kiomvBrhIwqcZsRQhzjsNZJ31W7Os04cp1+5fEKm5TaolwMrcBFRoAFan5SFrERVsZ0FI
zrZFAXW5xbHr+zlbDd+O26I4DduejXKUhwyy0xQJ+3WNsurJCrsqvFqri5LF56END5bJ4Suu1rJr
Fzs4V26U/iG2Xd9O4WAI7/wWydoV5lW9JosQKkyQ71btOa9G8VAVTZ+wskyf2nYeXkskxWCjCV3u
74hIyyKISavHiq5E6hesPX4pYswsAk4JF2JuljHTNt/TxBdU3YycKRJ3X4n6yBbePGTENE84gep2
txBlffSnRl7b2RFHqEuL88myPkJXXVI5EMI94VIeiTV/tujoPWD3aRSdFumvR7ZaCy44pb2XxZvS
+AFxBB1d12Lzvcb4L1ZG/Zab1Bo/wjDH7MIdG2Xd2ViClFvLQVS1tVLg91+VPbvytW+GhhzUvJkd
iR0rdqiPW/5etuXkb2DkIvDhFTcPBwMSB8e5s6c4ui9TPSdDMUw1M/qALQi2vOAFiX88PaHOD2nS
CTvngzLFY1MB/0w9kS2xqjv8oqX26HEwB/Cr9OU/QWnnvbl1ZxHXzBLJxJtRi+jOmAy+T5u3KCqw
5BNxq/wopUUsADD8tT097MOoEv7VUiMqFbxQAzDHzVSvrLE2zIhI44MIyHqLrbsrio0Kp+XKi6J2
vj/AKKrmOKmcGPl7IabpsFpMFDe18qAINW5cpnvUGv5ZLtTjTuwElxpjB6YKWIJP+HY79AU2RUJA
33mtUif4MZFUjUe9gE/l0bEwlRwBRuEYAH2AEbjdTMj6K8yUdVvpaxnGjbML8UH1iWbODvLBXkxx
megg8kPtjoy8pWb8RQykW+gDhGT8wHJU4aXsW2G+scn47pvCf/WjfD5o3sPr33cThyAm6AHCmjL2
7cIBmInafQr3zHHFevKYF20We6zGsx0I3I4GJh3JGhnySkA78CnXZl7872k2gX3MxpCGG60TG458
CLg3hGym5S8E4+6lZ8FFWi47DcSEN6wlg/ulKcvwXzU2rfxgASHg9qKDrP+3+EYrooLZQ6jvy34f
dS7dbul3npcMhLpFrNdDdfKoKNhIO91Qr/seQRevvoezJRKmju9oglfN3xqtPwGt7KWdiv4jZStV
PIbGD+8ZDq1l0us+IrtEsv3qtvgxrP9q0/c2+pywP7PE5CRjN2hdqnCdd0g8KwyjIQpnW47Hnlxm
sNZlC/sDATvA9qL1nDdrqtF+aa8OfwAU3Bo3I4kZ/xpie2YpuaBtm+aZgjrg1SAAnD0OfBmOEMfB
x/yOphblF5gujuY93CdUoorxbbiLoQNPxxmk+0FXDJY/3LJhrMJgsWRA5JsUiVO9XkomP2C9FCqq
hD++xYebxsxlJsnyu+95+bBcPJexLA6DzuoOAJthLNHZxmpPmvTyeeOrTMdwcLCkPkzN4oxPpKam
iCSDoEA1OvCPBIV9E76MwxOv8vwEi8k+S11Xj74x4bppRer/YcIfXdGKj0k1R+uCC4XKEnQb8u4b
ymsIPh013SYixW0PCkLeXc/MhYsvF+K8v8FS7953PvtyRidzXfq/LPgRSaXs1jay9coHt25DTCuO
N39DIYmvWYl+crdiNxG4NMVymD2qhsNcW6kHpKVT/q5apHgf0NMzUPQ8iH0ZOuDxyIsWAofr8uJG
ukc0UZ9X3wwXJSv92kfIh3GUZKY6wMAxZeLLuu43kJua55V+eeubvLrvWXzPm5jkqW2KMARcBNq0
ENHgYUSss7No9f/j9ccVZQ0O1ZeNGxRg1RSlp26e5ug4lYotO8av9a1btZkPIFwt75moD3Z3GeLV
agtiGGYBaq6AcXwERuELe/nKCztkQfw0SKZYWxrz7iPig8/ALsQNVE1JcQ6CPMUbm1sMQL15sPVW
R8P6hah+/KFJKDdCjQt0uHSGIBX6jBAz5Gr7lQbwxc7LlXkBiwWxHzGYyV3NGvVGNkJOnu6JgUIc
J21EpSxWcjTjXJz+fuSA6p66LCxQnolA7puoUdfZ5vp7wsKknWtsV97Zq71a0I2zKzshde/dO8sO
4C3FbuR8Ew9lRzZ+7abDkmD5dbfPQxXl9xU6afkZu21wUj7CTwhW0xBCYChs86xHu36LWmq+Ks6m
HXudsrsrm3aVSRjAsVmAS3niw+Tt/JvWrXWchxbC+mqW5bmy/HBk2Ty0//yb7HZrqr53HjEWuNWe
otRCE1hBwN14eZEvuyy1uktFLXOFnMDOIHa9QTEnRCJ5iuop3YUpA6tqTw9KyTVGpu4O/UgziSB/
9ZjWWrF4quz15s4Fs9uhozIzeY5YPc81KvsEfhlhDEE2ryedBoG7T1EkIpOqedbR6MZTe8qaOT66
bVw8+j7aI7BcdvMKpLn9E7tpRMiDmi9FN/T/zX7p2mhtNYyNTIgrF6lmfaniD4HVEhq2Qo7E0+WZ
q0a4fm6ZWG5BjgwYOFsmzo/sanAI2oad3DnOmU++Ll5ToG5y4J7U38tqiX0644ikRE8F/2kBUmmX
Ox3rDfohBJ0U7W13mTMBt7Qw+HuIZyJ8NAri9aMqp/pvuRjrLBrBgkMpz0dhRhL2JrayxWUTY+KX
guXEpWu78q3QEwJivnwoZz4vhA5S0Sc1LKbwVQ4WS9DOBC5+RR8p481/gXBgHMNTwzZaPSnU8uhk
w776CxsBu0TuzQxDCeW9HZQL2zFodd3vGvft01os62+uQ+/Nii0rvMBqbKwrY5OCl4VtoMvYo3HN
zhdobN5M4UVcTsxWblg0Pd+xuA87DD1ciifiTvUpYwIY7BepViupcGQcuFhzAOxCTg9cxYpNdhbX
+6iq7WXzv0ifcKqIjZVKiouvS+4HizoIpCNPlAViMW5+GRFDHI0xXiCEGG4zsHwENb7GjBIFSSZ/
8FtWJ17MEd2Yq049ak9vU8VL6uzSBkES6KqeqxC+GVaZrBrbIBkgbeTsZVz5RwiT75Dch3cuOgDq
aA9iNfv7DD1cPwakOSjMcTwMBJxnaYypGzS1f+6aOARnA+yowXCLqYbCjV0aayIbp9Qet8i8bbyI
6aWZC/0iG0W2Stbhznmq8pHSPF0WuQfPD5xvEhMQfSCXzsHu6yE/rTbmDDhaQf7aMY0GjWP3REdR
a2RXQP/TERwpRQTH/So2XhfHzSMr47V/gK+I8goi3hBd5j5kv9cstXLPLVt1nl3Qi0i4rEwtO2/U
rbpbl6Uu0ONYDd42N8Ywn7LrWrZZ4OKkBuTeM4an6ZgTtMOjuwWZgUIyFpnT/FNr1NwHXF/frhyi
59ny9NGzDOdSmSNktoUzNyx/W9b0HsL+e9lWqtsjlokeRt9u3ldflmbXaWVemCeG+TMBaZyp27op
hP7KVjtugYtFMbuHwFZMNsYJyzqEdMv6FxVZ7X17tBr/TLVgS+3lHH6FrVMQT+FnEZb0PmS9VE3u
k9v4vc9fbeb1lTrZvd1YTGyqJAuGNTxWNFjdW6DTtv9b6SgrfukwCuwNw5qV52jtMZ2zGOLmDdn3
rQhlq8jbV1HWgAsJ6+hfZ/z43c9yABpsurn2UVvwXLBlHfQrw0DezN2IC+Let7SdPiA5RIi4qcXC
0ngpIv8jiCrvabbssj1qsOQn12sQQDhL++IVGmGV8GLsi4OBHqXitBs3ouiXs+z86LtTAKj+NDgx
fpueY5RlZtD0f4xfx919is7CPcEy9BuUZUQKA6jhZsJsi8a8+6atU8tfLFRtmWBLdv5TBKfUj+GN
8iHYBbjoIZt0bA49aiEs4hEN5cYN0+gsOXmvvlmGAA5I6PxoRwdHN3YRmYRdE+3cNOApH6au2Yow
NDbKDbffARigAWvnGNMMEIz1JFFFzZ9q8gL1BW/DkdQ5xKF/D44yhlu5CD7QGpjhmSfF7t+BCCrY
EXM8jtF2ZgqIgbstHzkjAMD0Jkf6MTCyV0Gf7YYwju8UdfgIAM0GiIXdbfKOdTnX+SmXTvYPSXvY
JJzUziOF63SOW/IymHvH42+p6u6zkzOmC5ll6ojDY3weAAUcuqjvfjTQp3uFbmJ4ISWqQL1iOfE1
GJ2Z5JK8ECyb0UMCq6Lqkb/M4o2d7gk4wHy1IZK04V9TLP6O7aifgm1F8sev5ta++ZuuhQu0uEUm
OCWxBK/9xcnNf3KlYEqZ/aTevcrpnEDA+86591iqIH5aBVsXI+xCJD686fcSxkfJ8E2CrsBsEoZb
vkb7i2IvhMSSV0rCEsNSzBM9W1OehCCFzV5m6FQ+MTFIRICW9vSTqHue/o2Ds6a7EM7UdUkzLDBp
/DEfDrEMNQOzFs1Qgv2wKKB1DRixvEg39qNf6IqCfGQi2PY+bcNaVJGFx3bofcCtQ+e0J+GujY/2
tZv/jg3l+EXmEQNg3cvsMuOD+Clidu3ZLmN1h0ZNEMeQuOBMZ+ATKeC0oVrzJ/p0lFBDX7ING+b5
KXWBZxvyH8CLMkBlg9JgBfhpoz5bX4rGq+G+ous4uIrVEzs8Dh5IbqlIjKMWdcxvUad+whNdj99N
2QRXiRWlYWnYFv5/mmxxwYWalrRtiEp5Zm5QSEVwPXSl6q0uoDjueqo0uV+cMttVDnzifZZ2i9w1
vYwbEBRlWv8RmPfsDzdYbSQMHoTCtwnfQvkRoUFgLYpmNs3PMCudF5Z+5N1gBkUlJkJiAVuOrp3n
pewl7C5vD43LYdvR09eX0MxYrAuUrk+1PZB1GBrLf2T6nRa70oZh+2d08okHBJJoMB4obfCbQFyk
6dXOKaWwcRLWTij2ornPrcSNJ2wKqI0wXvpFuBG4PA9N1XQnqkprPa5OZFmvzQjG+xBNeVbcdvZ2
dlldC8QeOQOeuhsM8/3ryNOjDuUwxNSBHuPZJMuK8cLzu74D2hoq7qAOMbIaUZy0ZC6xErEL9ZvP
/URMgdvIEhtHLnktIs/VB+EDr9otk21goMkFc4VLpw65qFlO7SzkDKfMqXYxwm+GZ5g6Trck4IqB
8sQupXawUG4qO213vdtmF5Yi8qX2OxQh0vVqEv+AmNDhtPkP26zsF6qngEJiNNJsNJz8trBItqgi
XSBTlp/VNRq21a+G77JbAn2UM91+GTD73IXgdvYZOws8sMTvUPD54P3eb5gzSe3M27zrqXXijeuy
C+WZap1+hyxUJ3i+oJDhs4C7xIDptoyHGAnkq23Wja2DqHlgEI/Bv6gaxtHRLSJyCXxRMEVxcGc1
zAp8jJ+wNTduuSo8DoNmopIGixh2q8PckueqX+w0ieRqoq+OAwlsa8cs4wWioFU8BwXDixcWiVQE
sQ2e/UjVseRvK+dgtnOyHGMUTdOpZp8IfSbVBz9v2aWX3nJGig/4DcroccHz222UJ1lqVLYOMc7c
3mQhoNUfuAwLX2wy9AeKwXsPkwXhyGx+I77D5cIQdgXZZts42lDbNwNb1pGn4WXlsS1PI3oEXHAj
bln0skH0RgqT+YGP4nYfFoYKzAwNHyNjqHNugjC8SCY0/+gsU1SK/VCxjx8b912mTuoemW7LS06r
TH9aun32iDiFDJx6MSynM5NdmRexL5MZi10fHxjJKZHHgE973tPYWKAifXvGbeQxF99xYvmfKGas
57Z0UIZ6gwdpF+zIdZ4gn+TgXNmRm679aUF03Q1NP+xpu3AreaJ2jhp9w2ueg8a/RvibE9ARloBO
5hUkE7lL9ZCr3lnxYOMf3pa2YfXP7svdseVd2h1/oH5ZaG5fEcIH4hBgeeRrMmXHWHwuQf/7YXke
fBVa+7ZLw4dAjyFLzSVDg4i8wBnf87hu/xibCTQe475FnieC9K4IF3AqrB+cN5dFenOa69X0N4rP
UBwhHqTXbODyww13m59txhgX0e1tG+zPNoRs+EMV6sUPI5LR/mXOpjK8i+BVrq9R3BfDVw8ydN90
MVDa2G5Lj2Rz6qqHlYlvEtn98uk4eDtvy69/MA4RJgkFmLYJkFilU999e4RK9buumYheLTpZXqAk
B9OTO7tMTFqKG5BXvkBTKfz+iLE2c059T6kxRT57c9XyD24qa+m/O2udPy0L4zlIK4UbiTQnoCJ+
wNOgmpO2nIZxns9HZAu3ROo+jDR6G0JT5dUms9F6hoThpCjBAufInbHWGYJXNCw7Bg7BlwBp8YRf
swR20saMktbBoV9EYp3U1Atwc6xiOoAroK8H91z+l8fWzEpZl9m9GZt6/lEyQmQ3B8ESQrqZhoNn
T5Xe6wok8HZClO9uqXfrLxU4MFa7Fse4qfyIzHgmzQ/cEOFLRfeK8MTN8Xw0UfkLoFZdAXrPA+7t
wX2EYiyTuuCc3lFJrC9eGJfJ0odWc3Bx8+8aL8VUmtpLiccEEgsHkzgIiu233GBX32SB9r7GBf83
jTA/00xfn9gW/R69o1W8C5IJXnA2dI+4YX7QpJpfaPb5cYY2w/C+rM4VUpmjC0yQEbzXSYbHxj+F
YQjop7hZmDeRGEVPRtlq7uyhiN3daJWkkus6E0+eFwU/g+KwRvmT98eqbkLgF5Pz4TBMYEg0KYfj
YUyDI9l4LLa9G8YHmQKfklFx/m8tvPIVl+ryC2bSgm7hpy47PswrjkBOjWayiB9mI5qXgY/9Bbu2
f6RCpRTzwAXhShPFU6WN/yOl02EQCHV8jYUOyC1y8yA8YLTFtjJbc3AwBb0fCiU4WSGunHvPbmi+
qBR2Xo6WfisU+F2YqyhH9bJeHST3VJoQn1mlIzHTcV6zthLZmnjC1UGCpqj4aHOVv1d0/RzyQ3yf
d9Xw0nUF2CzqmfJjCsfPoq98vq4SQcMwuM3VTlPvi+DO6i13ZxyQ4SiLYzCz01+95W+XR+Ygs9V/
qrpelseIF29HIOgwbnrfCR9IAEJ2E2C6u0yCRnxnxmDCuRWo06JcvtWwGz+pP5ZdjzNm77RZPP/6
fS2CvQVzZd/CDJCbTBWsR5F9o5K1EMkN/FoEmcQ6PVpzEzuJNYqXKPbMvbg1WehGeH5zA4YSgXF8
59QyfRZMEjZcUlXisfVit0GCyXno3OLElH63eKXZk+JGnYXFvJes+rrorLWaQJp4T3rOAcB5S3u2
piJ7X3TwgtXK2jvw+a4C1fOxaezoMcRMfiApddEnm/CohLOoo19AKt0ktus654LfB4IR2wN747nG
YxMz2ZQZXtW8LxzDZ3B3/LZsmsg7bfsi+mjZY65HD5nGk8dldZR5Kj6QPxBdgeiZpWoI9iPo14mA
PdeLPLrH8Qdp5vAayxYpUBXID4SYzqnxYRBXk6NdVPigIZF453/YFOW7oiEMtQCTuQkGPlczw7KS
k41umqYqIfgLClYZmgAAr2Ec7PiifMDYMCU6j+LnnGUTLb0uMmRhVsDGXnpVTk4P9C4EFbU4osky
f/XczT+utGvK2fEbveG8cyozo1Wt0/jdilLUapn1tN7+UkSQ7UIUBu/IjQCD7aImIXBjQHAD6qWD
ndADjL0+lkTsbMHVOXfIKWhEo3CebjtPKTbV3BbnEKMNH3WFllsXyDiEQ6kD9nQ7aCbaHmDqjU2C
xiMLKmDRzH3kTMHUO6XLcZj1JCIM3Qn0wUDOyzQOZEuuR77reNepFTlgaLH+w1L74yANSHpbW+e5
MGcs1Uwru2CU/yI7HzbW6HD5DXyrK3Tl8mVdCD9OpsCQewLxYMDKpLa0nxUXGkCuz4x+91awTX1/
WwlRHqKSeiRHI/qyBv+a+0rfgQvInHOc2RyqNgjrezEh4x+hPm1xx0MwRVVzpViqrv58M58HSC1+
087m+/YrHEhxGQV7kkJ6G/oGT7RlW/9JBR7MKRZAi/gM9sxdNCtHpGCVcsmXByDKRRyF9UvZhiWc
y7JyThHT5q8oVO3dHE5Y0CmHf6ncmz913T5UN4clr24a8n8m7GgjbMv+Nl310A4q+4zgmG9GNqIP
aRTUe8jodr4xGVjXrfRjMv26tOVSL7zfxrKrJy6s+exTaXUbA5ZnM/Vk+xyVS/1McQtJziWZVBO7
c7tCK26sdzcTAHSZ5fINxuORKYVgAMnHXBWzC7UUyxllD2rrXOJeQBSiSAUNmR5Q224o6eMPNWdY
CaY2PCIDAsAhKyy2slKvQzXQbBIINCA+8m/I1NUUuzbwCw6Z/38jal39ZTkVNztvyex7pdfMwdDA
zGjMRmjzyoXNZYrmF+LK6G54/G6CVzXmb2WaOvfkuMhnj7V5Ug1zdAuSW/W8VahDiJoc1lwmVT3l
tKxZx3oWZsOGDX9/qyzyP3PqjC/0+l9d6qaHQYI9xlFPhcCKlAiCWn2ziDcFhV+n7sibjbxtzhYb
NgADuu9b6Gm+Dfyu0XdioOVXU/+X6XCaDJFrgFnNU/dcBCKCOhUXN+F5jQIolDe06ATyHXe48+q7
hpAdv++qbyXt/LCivt/K3mOwDdusPSyQzB6zXnfPdCmcJYHu9F8SPfSmm1akBLqpGbV0vp9vORdC
4nYA/OyGNcjH/U2usKWrJE/VAhbULipNrNpC3zFnWBGdkt4HLWvDNiMQZydltttj1koQEw+7VhcK
Q0ONVVVI3W+DeSIRQraRGnfF2lHKtqirSOTqkglgJcfJ8g5sDv2ja6xxO5gYa6v5IHfcZ49/A3Wg
doJ9k31qg68Uil6MyRelcj7PGp45e/aA4wxPhW29OgtrG9fV5UWErvPJjCb/0qHoTvEYB/pgV+UB
QuRNflTy+2APd/LHtGEYtg8d+Iu9wrmzJW0MaUzak8NjMGDLQp3AulmngsVje7BGxoOeDoOXClf2
S+j6eRLjfyOXK4aBFg7OR6UG8WmBa7MOVSHkL4GNSG64teo/pT+Ya4EaKwbuTkzX1mHef/OLU+yT
wFFzckzFfUPI6Z1non6rdMSoH+4Dhg7gO+kY0C632IUKtPHkvXbwGpHYdcdCRhgFClZddZh5KP3m
/7IZYRRuybMUGMtbqmMUVQSaVyAqwVI91SOb07isz5gE4k0XmeFDQqPHozIvjNbXMhvedLm8Zumt
RpC8aQeDlhshsOcnC0yhXTBG1QnjWfaoWDl8ydS9pW7UIWPt267BmXOOTzxOlFxA1w8sGZhqRKIm
X0d0930E+VMupXo18Cm2ZandfoswgWRZdFyvN63fO5aHpT6nDD2oprK8JRAIxOtlBaO+Iwhl+MWA
HWuWWVnDARcXKMH80F3o3RzL3XXjPP9plWR3OfFX/PFNwZNV1OnW6mxA/wTgLt+dLs1dzXTGPVAC
ReC52YTjReMBR3Bb1BYTXXQlcLn/QJ+YP5ifiENUxb4i6Gpwn6ao7fNTabPO3g+r52HkwQinNzY2
rX+O7XEVzYhJkykX418eX7s51Gzs3xxZmOZbaN08rP3aPYYwHx4NshN6OxXbOPsjU94w/SBsTqjZ
PFKlYgGsV8LiNMkAjR0rT+D0Qf1M4+j1TDs6bnBErtI5hm5zo+iltbnTs5nj74k+L0QoNeDeQLVk
vazIbpe/quAVWMMQ0izTJmQiE3my52DVsrkrloiblx9QyvopNJMGwrF25blwwhxmXlv8Lk5uc6ui
rfb3AGn86hEPgGN2BpzYB2l01FoaA9w+D5rmSHeIRlpOTfhgG9B70ehJGttqjV7yrPQBymnEfi+C
0W/BsQHPhmpicvW0Q/ZAkOtoW/EFBYwTbMeq9neF9MXOKPpu9ILwC8uCyL89jWvOqA6JjBt3UDb9
gAg1j+sQFX4bX8jebcRh1LP3H3vT9ly6Y0EHSLCHjYLaMRfewhvymBCCPdSS4U+BXPOBKQ5ZPnXs
eeiFUxdtJkQHFpARxiKd6F4zARKwChjrYPPfTh5D9b0fhesXmhtfb0JvDd70UC1NkokmUA9mxDxK
SF2PGnck5tcHF+j3hbyR4Rw6vTzB6qpIK1zwoF5dwHjNK4ssa0Gdc3P/fgua2PYz91AXIDHoWKbg
q6Dv5x/vHGyn/mzVlFwkOA1bZ2AqpVDyZsNyolfgY2KOki/QTJhHbdl12Hw69qG4vHKvDOBIgVrd
4vdp0ic3K/NMJoir8llR2jKALo4cDVZmMyElXvo5RlOBZRh9ZP4GR1Gm72k96fjLYJIfz9og58e/
0loaobaGRtcabiNyCp0D6oDRHHPeVVmz48m1BZyjTUVxddLUFcCp4TpBc4vIgChPZVaEM4lW6ypG
MpZUP9dEZo1FRQnH/yRRnQc2dnbKjSzFBkYboot/bCNF8J+p4KAYQAuF9Dr0HFVg1HNepYroXahZ
DI7A4cF+6feMlsGAc/Gsz8hC4pt/hSTM51gKaziqFHQQISpcJxuaMBvLXSfipA4UqUgZOocNRlnm
YvmcMUBGJD18ldl820tVjr7S4aYg1SFfUIHhMPE2Y++r8jjVZh33OvbqL8I0RH2ySpIKbPxAU+JI
Ucoj3TTZicFiVnkP506Gh0WFbnSa4aylSDobak6AMs5ZuxM9CpQeFk8+3esLaB7IjxvL68bxrh6J
pz2gzW8bGFtRMT/ja0I53OiAFtrhZp/uy3EO/WPdN7HZR1axKgx2rf5ynAk+74aCafYudC/mOOCO
RI5f9WH/0t9oHa19i2pE82rTON+UwAQvpgUmeVQNwxafRzbubVhe320xIQ7xwFtz19S+8xjm/nJj
Zo3Im4aA5JQT4rBoOfWdG+R72zFVfeE/GSgiRRWCXI6DgEhTa3zvrSV8QgClzSsZRcNDEGqPP4oY
GkAlrqsOzVC7QO1iJjK2o2j4feRlFLSVMJzteftGsdBMfyaYP38IqMMN5bAcj7CTYeC/IlHoP7oq
70DbMmx/aqxp/Bd7+EOOeF6RtFZISu+ZI7rywVMOhY8bzTseu/wHd0U4nCymq5ugy+SD5DioDtpU
eblviL77DQJycpICDyIxF4wus2MJ1y3HBlrwOeEP13cAwwKiqiySqJO17JzlH/P46bnPVDsd4qWP
fiHGCTzVJCgyZnRHaugAuIZISAtvT60n278DcBHmSsIim25YjbgTbNm+8ZPOz8vcWe+8tqQ/oRYi
4Sya5BSeBj+17w1di7dvbF3e5SPsX6qzjqOeX156e0+VbIh7BgZYNrD9s8BQMr5WkNisJMOWQavI
CWTfmWpt33HoBAz9aZRQVdtOgaNlDm36NidwaZJIaOvvSUKQIRFOHcKRKnDUT0oIx8X3g/Q8+VjJ
ubBNCffGbrETBgN7yyRsrOB1zbB18O/ABUJUaNaCV5rs8EKeAl6pwIIceHPo5JoRXhXUCeo2v3yv
4aKbYz1N9a9VzYjTJmazPLPFbGMfAlD060k8qvjo7TR8hWFevvCLNuwE+mo4E/sRfto+PdyRIaCD
BmnQiI+LJpr2fdP51j6iB24Pq8uQPcGZQvfpCs+b9z0SOI3PVWDwG/B8fxWrSbu7yocOfEYEm2d/
+z6v5c4azZjtLKNUdUqBMxaQYglhw2ox2y+AzmFvB+z6bnmeFGoTJsCnsJ8UAxE7tUmyrygJN4Yv
E1RoB2acW86MTxL91p2AuFkcbG7FHyIU6ZnZ3wbPVCUATXV1+8TjJJhXNFZDHI4vK1zxZorZXkSC
ysGt5Iy2uLY5t/XaOeEBnwvkZk5K3MUDJ+8TToL60259Mm95ejEUZBpGUkJSGCQ2rkTiIRQH0Uln
RZG99guj590EPmvaMj5wHwvAYW2i+BteMw2dK5lJI9+CjrWv1lgIvCnZWl7asaH0Ghi61l+9b/X9
G+PU5mKNq8nwb5muONP2eTuFU2M8MFnj2WMd1swgQOFEesjxL0zkxNnOODXsPNU/dh1VGGmIFQ9I
bI+416sF/uXtmcuak2JfiHqGeDNy4xXuXpk0xunfAIYFy18nrQkE2dQ2I7wf6RJZv6H0dIMjBaEO
NkMvbDTTsJjz57Fs+DbKxTakH3nBHEPjiZkkzXMbD7vF4Ojf2FBPzbayar0chLFSedBFFLmH0WIc
5iienU1n1Pgb2ey390HVmYuNKKf76Zgnlwgasn48MR23sktHoGhwcLUMAiqoCoiMYbjwXM1uhLqp
p+TGWiqh8gW4hgg2YesG64SZrM1XHejMiCNrgbH4ZsM7qasX4Dc/Oo7X+s+SYbPYiH7q1mPVDmSM
ua1p/OMiehmduC0MA/HiBjUdM/phWDQO+1JXgFTfiq4LXxtskeRNAYXKfkY9Nd054/b/R1ALexp+
7P7F6lFvJgOUkPXeyxrxD2Xy/DBlBqh0V0B2wfhgi8dFQTNIZgM15ty3TvgPHQNbusATRbgNkT1G
Z9JG1vBbQQ9NpsiWhxGKIdVDXRX3Ye9psdPcxBZ9EWY4G1nvdqny8LxGMVnIlFZM4GSfA/WD+Z6Q
xk7LWxGRbO+lYN/54gJcO1UgcSgfTPNnDhFFb3Q/oiHRPjznnZ01jAZGbwKQ2FRqfOjhhlBR1pqS
uFCF/8rflL7MvgALx50dCzBzKWFOMora6alAKniSK1v+G0RN3GN/zy+tsj+FYtWbjPAbH1Yzw10h
C09tfCAuO/V/HJ1Xc+s8tkR/EasIBpB8VaCyLcvZLyzbnw8zCSYw/PpZmrepWzVzfWwJ2Ojdvbo2
F+L4hn30gQzGHNQSp3vlR+KdPGqfPc2D6QKoQgdfW5y7rEEM69GDLmSSfC4lQlhtXAUe9HOGnpqv
S4S+UBkZhYT33oe2wrS1LZDJD9glEkgjUxnssI2x17eDrPxYSk2+tbSpjNqNejLyczvbGJW0gBjW
NwG/Cx1Fi9hCS2sUe65oKXKcsQtxpDqz/vKGTFRSTtxIdV3dpyn/886KeeBnaB5AtLFLtdm0KqxO
RW6t0rGGZVaV85e0yxbw7kJSxSSccnQs+yVG6t5GpX+nVmlxxDkFtaEugw/4Mf/BOnLAsOrxit+Q
7382LHwJ0G3dx4lH1A1s8MSBh6IaYnqM33qjd3a5z8cwH+eEnosyFTD0E54BrrKLCxQDvE5z0P8p
t8+PlTIla9ccq+Y2SPPyHFhRvu+KTL7VfsEdyCKb3FELKXg1NiTGcQv6SbbiTvC2qYstGfBQFKya
PrCAphEg2iUDjdQ4wcnN9UtLDXg+1t4lFWScQWpgXtOEZdikQCmxnWXrRg43KTCDhzRP5GOC8e3s
C6qGUKehF3lIpngtVfMzMG0MG+a2+UUvNhgkJvHA+a6RV21GXv5h68m2kKZqLguEMrUr+AiYIc71
qOa313B3zF0DgadS+dRue2tIpwPrXDPa6KLsAc8yWZCD4bvxzNeaukWk5VyF2ksGc+M5jcq/81mz
R3CNiSM3A7wFUKCkovAlxRmF30Zp2GR4o2UCvIPCNxAEuMcOQHpdROrJrJ0mFIKv34bHRzl/dKZK
qrVYOr99nIy4H89oLQQ7JIk9h89+gLNhFUdEUnexcedcchJArVIIKfa6sEYcAYg+ATZK0wl2jtLF
nWFLyw/XS+w+QKe4r9H65C+ISZTBDlDzvQCIE4QWREzzYD+siDaSkPU5Rbf4JUpAZQE9aLy5B45k
uzI1bXmIZrTZdSUeGT1Lj3+84PV515GxK63TpGxmbqNSDMhXEM9wmGOY3lRW7D1D02KTxv/77L2p
ao6z2Q/Ulx2x5lvDPQq4QcjwqltHzpY/70Q153bCu0veizgysVTysqBDfK8bQuyWzjM0soDVHM6N
GJ9fptJdkjPybDmzWVFmfRL4EHMjnPUe9xFfc/qYoXomeoTFmIAO2jiV5cx7skGjXrfV1Ns7MqpW
sLNBHB3qAMALxo5Ea6STpsnOpCOaZtfn7Fi2olO0UQSyU2BSfKN7dIZ7P4ZP+/xbaSicfD2xkVvj
5LBlQQpiC860n86cJMo0d9TIoCTySaJzNqWR2D61dCtaRLmqNvkF1QGGufLn6MsEY4bdpG/SZpMF
RcH2yY7aF5NSwt9l7gBo0+vEfY9ht+aB7zni/rNp33tb4p7sD1NnQaKuhYJ7bOYupUWQAj47rOeF
viCeIg4vJovJja8rfXQhoMl+2eCI5YmIPZkxkHZfvWzgdlvw+exsnPYKsMU/iz/sV4Xs61+qOTOm
E4cm8Wha4RwCdzywnvh6k2f1ptZnZxVQ98JEEKQGRTXyzgfAufAU4HWGPhex1+HzZOaHsQGHtdbd
HHwakWVYay+7Z4ZwslYubNO5tVg1dOoTeymgNiYEMxx4UlCEY+FGoNq6DfrQweOE4dP25xoHxtD5
6E28Z7Z97cBrsgpQUavBL2Bo6MZK8lOHOOIifNduumfjZpgH15I4+HSkSqCGWvv+dlI9HyF4JHJY
s+KqbfY2ZXdzMyzy9/ToaALL4/DjTLExFVdZxfNWMOP7G9ZZnDiFEJToxOQcJfxp+nC3/B7qHDJN
pJwD5hU7fnZ8rHWPrNo7Cjbc2p0+XWHXTQjs0xp2eeFbwRrziHTZy2LHonzL774TLpJuAyrAu0uu
FO2tE3zHz1NaUAxJhq93d7E0RnfLEN7aryl4fvNF8OQyIER7aUB4gc/nBiNKkZ8HbIDgkBiEj7k0
2t/J7u8o83KqdgyC8fPgERjZqlqQK4dMM/lnU4rUL2FS6wJOg6ureSunGt6shx+Q5Xx/d6kykcp/
MIdZ5jE5uP5xLq3o3+QOGZ1UhZ3+zolQ55LyaqQUKC/83ReniOgPxU6JJSjAC9SyVWXJAmfsExte
3SHjWjCPiLpiV0tiw4CU4aXfaAZao9QqfEpRI49ljDWLQIWan/m/eU8Bxlu1XWycdGGCEG2tCdV3
PyxiJ2PDqNK4m8FIuuER2TZP2KT3FRBWMbq8JjtcSRcr9kv3w4gI8RzmPEPgcVpNwTs0yCFfT1E2
nPVIwn8zYzuptkhMqlnHJP1ueCJ4/WYthD4jcZ23YnbnU4tHvwMjq7wrpGaqaejeaPrDzGzKQduy
bAGlha0Q6uSQ7Gkr6P6ZQ539GF3KLDx22CgPFgFjsXe5rV9m0JX/wBRFzbWyCMqulFUuDwNDzGPb
Ze5DFSvWERGHKTCbsTae4lnVxrnsmuI7oRn+z+ljCsAahTkWYUBRy0D/p7OB3y+x5OmOQsmgNaCq
adP+uZsH+boaafYgWSj+B9dI/OJRr65+PGNOywj77XA7Qa01Y5sGMRZWkOBaukbI/qV3sFbgyYE1
mp0zrzlCMMySArXfKW7pszWjs/NUNADOt3klcawpw2G12SoQX8+wMy21aTEb/iiTdzlFFKZ6E5SO
eWvKMdIubP2OZU7WogLdPWfBjRw2bV2uyGKi4uRVoZCkeOsIC2vT23hzkrBWJY3QqzL4jpq0RUOB
q7TYMyNdw0/YsKoJUyXlgzQ65xVG5i2v5xdAjNcizaarMc2UN7STOOMtg/XTJvEjedn5oeUjlYK2
nvJDgRH3IC2N5QK3cnLodCdDbpl8jxm7eabhZ76xzV+2vPCoqZw84wsDo3mipJfz2RrkVnV0dmWA
p0Lhd/N7LPuXsXJGfAtZtrYT2ztNRIcusurwPee+caz8ydyYnfu58EHZRm7/3ACs2VSA9/Am0GyH
k6diOYvyyD62IUQTeIn+IKjwzsLe/y2IOj0ZPaQC5vt0n+CkpPe5CL6UBJUUC83iTCHerqK6KDhV
hy6cA0d+uUCV3o2kutOrBqu8VsIzL/aYRGvsXF+RTzkNuEhPYVlVECCQQpozcaeXhRt/1ZMOgK5l
tBvCGhmthlP6W5vQ5eZ5MI45dSlPZQahwSza+Yp5kHaM1qBRyPfbEz7s8pTnQ/ajVAz8IyuzfUsn
4KOhh+Vd8qXc8Iz1SAi5yxdP9vnA/Um0IQE7+j6lJBfR9d0/T5n9CabSHXbZRr8Zk/wm9pf2FDR+
c7ZIIxGY76o9Jq7hbcAixmK3ax6DxuN13UKLNEyvf2mpigOjQeIEtM7Mv6v6yRIvWPdtab2amCbX
viutAwxue+/o3n6Lslj+DWTcdq1FOxAWBHG1RJe/um7WfNiuz/veqkkfWyyxVWsUz/SENbulMQk0
kJLeGiBRpGqynSjVH+Ur1RaMBCJegSRx0houeFTjjHa17aD2YuHaRXATiL84HfU81Bvt5gJzLKMK
3jAbG9pG57m4FI1O32ACFZilGRzxlAzhIGS/d2U1XkC6wvQdJAIAXUQIiQHqIuk+dhfIJgfoBzPG
l2z0WfFM/opxObhys8gSrvXsPYyO/zyQLLnkydJITuVuPFimUXzjx72RH1Gf9kAOJ0gGbLL1dKCf
KXqr8yA0ENE+XZ5Dp7krrV2NIYKAKWot+bluzwfoSlr4I+24nEVhDP+IAZJZ5c1YOFN35Yz79Kol
fc9dZ9wAp0WKsmBAVVQsQmnuUNfRuN6mFHJ9UpH+Yfp3d5bTcC5AGCStaneevY5oT7oVYKQ0II1y
K+qg2IMObq50j5EELUfvsJANCgvRHwjbmbhGVJBtaP3m0dZ37uuMJ+STP8VI44LxrIjmfRo5TwbM
E9WZYjhaahw8NUD8BsJEFVXPe2Ulzt4FxUa9N6RClswVsk08Lr+lSGas/70OF9EQoxqHd2GYuMZp
k5VsY2PICNE4oFPyEOB6G9P5WVINTgWuEb/LtonWM5V9L7lOKARd3Mb7gYIyPuY2W8hV1S5EFMjE
ocjjE7V+4q5zNxKek1i5qs+g/ce2+lpU+ZQoF6xAJ88NsFGsNiUNGfxv5GTGGnNNQWv/niWVfuZv
Ilfc195OkHpHYHb1f6ZjBh/eiBEymaDdN41bOtslxswfQxGD+4tpZlMtsXix54YQh2sR8rQqak8p
wr6JrMaFncGQWzByetkrbxC1861y2hRLARsPo7k6yBhgeaFwKzg1CqzExdAAx3wsXJN1aFcvn+ZE
D8gUYchnWWidWM/2W2eklVBYGC48aOuHJgo+Rheof8/r6ZbGfvoP0RP/hEp5/5t5nYVeKr0NCQOy
HsyEEZqr6n8sD9GaiZd+G5R5GnwaD9RfbWM16hhUCQcIgqL0C2GCUAv83qY5+gm+m1wGvP1Qvtdt
FDT7eCz//yAlk8Gb6D0dTP1BzI/ZnYVVfeQ0Tr6KWFqnttV/psadAB/tK3WEfWosqrFHigHCCOjc
WvSWhvBRxQ+ssIiC2uzMN7i1yPUX5hyafV89kFUBP5G3LFK6hLxoncmqISrNag68XvPdZ5lzyXwd
PQp3yrAIGsnaHNw3ULDxGwIMK2gcb4+GUaSfI9LC0yRakoQljPgGFuWF2oFHWgvsa6E9sWvnKb3a
htDvVoEZt89Ff8eS3lGvhvJPjZ+1uyAA2ssgaJP3AinxQLCE5K8c9BqNp36pHRM3bD422zqIrDVc
Jx2it8lryneCaTmhBhHLNum5xev+5REQMGw+o31jOxMRJNdi3yAMbqyij25L4YNqiGnHw6cYXbRH
vTDPadqRMHrZ32TAiNVMU8eY6AycVqQzT1BWoN7g0pjeQKnV8UYGvDhXrsmqrY9t5zzPqbqQXmSX
L2JrsyC6PxixEmcok91pmvzmSJaiefdaHpBSeM0WJXj+auPkCUgkTtrYv4LH/TIdV+FDRaxblRYR
HZlU1i0CexH27tydbEtx+3ANhlIO9kHMxe0eDt5SZAWhPrcMdif9uJsDfiGjVwzNWo0xLzPf7YKV
xgH2mBKnPGr8Dc+e24vXvm8l1HgTxOE2Iu3ZryrJA/gkM1fu/a4yD4zuYj/NbUNPBs/7A28mk7Gj
tj7lYkeHnKT/sVl4+gSsGTZtJPV2wNAhsCm37dNcl/2+SqfpncR+tff7Cqgbv1gPwiAL0eepUcsl
aFmpm5ORnNqgtl8yy+en9bssQFbiD3wHagyPRpsb69xIXqYU1iG1AYBBJbwkZz2aFERoDWN2IrCF
7dWPWeo7SJGgWZ3ku+mieiPGKPrQZv8APsx9stI7x6z0ouhkdzJ5LOqhfCW1hg22AGYaDPTPsrId
6q8qQ6Rh22j+5hblKlVfD5vWawqI0DU9F8YQ3aj0YKMI9fiH2m3nG6LLbuThSooH3sZZiHLeVXBK
eChika7QHgd7083UuB2zjj3VHbm/SaPUTjbsj6huxKqJgdGoZ2zYkeWkbKHLZWsWfbyLJoRQPjnZ
usqEPeO75FaJGuYCe5H1b5LofudOvffWTzr9xR6MvwKk18YlSP5vrgQ2AM6MdtVTF7xLPfu9Hwm3
roLZHccNafPihkySwwt3TePZIonyOVRa45BwjSiUtRs9pKNM8HnzTNhSbvyW9E1PZYZ0rvibII9x
gudMfFNFS4BDFiOjYoNYDhuaj4gihReepHjh7D7e4E70w7Z0jV1cCvEvyEYwH3fgOk0ACbN55L44
1LsTArKaZ+zLLXTBaAZoQSN3Wk49bcB09LA2LAYm17G9EZZZnoCpGbzuZw9lryj0IYU8xEQ3e3Q5
KH9Ds2CEgzMevl27NMPaVtWtTmWQcoOYySYWgsVv7FN3UEc140GbJlCZA3mg5jp4aLK+/e65is5j
4XmvRLCGzRz3LAV4eLs0PNl8EJp2yYMVYnK9jlCvv3NFezyrqOksEJP3KfmSW5bQkbixbbP6zFir
/pKqTEIKMFmz5WZ/7RQYBitP0l9l2bigjOFenhU5J+x62cMSTJRWzobzVuF93dR9OYRxILy7/U/5
7xg62ldWk9HBtsvobW6Gh7pe+mOfAfGvKL35iXk4b0l6cGzMnbVKgGbcQSkC1I5PC7TIjf6INbL7
8zo9hPz3ohfDN3kONy61cwNs/SOMZTe0eOuT7vLms4zEdKhi7u2xZG2DBGn1DylzkaI89k7j0uV/
41wNDxUEv4vrkh7D7AlV3ZyIGBZl9svGn9M9TYw7R1c338NEiSyC3nEClrUC+Rz/oWTljzwD1Oc8
aZppGi2q10Vbb4TpUC86ugfXqmfYDpQ3PAbQjvN7MrxCHHLcd23gsyOU741ULbjy2C5omzrinq2G
Mr5ZSjcPWdNrAPVTU67oXxufQCjqkK+oSfGC4R9R1oN+56E0YWb4f56tsZbuNvmxPvYgR7ojLYnD
nn6Z8tLCAV3JkWfWCjBuD4WsqAzO3TT+zN2BQmSCaHJVxFMRpmPMCxNJ+M3t2ooAbcaeFkrrLQfd
uaNyzIcMZdI/SihkwnwK90gTtyAzsrJAz/2/e4Ikh63pwcXaSp6MyYFHOf6hMomiPS7DYLrRdzLI
MxaifEOrRPQMZUMw6UNMqsHw33vJ2nUBVDpspd1SC+HfC1n8jD5oYXX/AeFMH+nJctMvPft83Cbe
CXz/Xzsr5Udq7f6DdUi+KfhlFWtn8eU2c7kWY2Tmdx+wKQWhU1yvRkMy6vbYupGVRkehKQh7P8lK
7aZAdD8Jl/r/dyf+Fx5BhwJ14JEcIcN2IeRSHhajaVPU2oClFfsZ6h+Zb1S+bdk3PkUkjX6jFhZq
3kQSJl7p/IvdoUWQQRI/c+oExsrlm0NipWsOHhl7GbaT9wW2FNJ8PduUDYGU2dvU6/GJShjb2DUQ
jlOzaSygVSFNSmDIf8BTlLhkivDEGgBQe1roynkee7AQ5M2SU5BOzV/Stt0tCqqcSG7TfqacSkfS
tHoTU9T6TP1HdggI9Z5ZofY7QzIPpaWLEXN2jGrrW326L8y2LbeBo9qbMOTyZpSxPM254foY83AO
Ym4ocechpUj+JJ0ZwolPNv3kpkfbKvGXTVN/wxVqHgKU6I+8yawtYbocZbvq3IciM3qMnUxm8qps
o/lIWVRyaCGhqMiZiZMsKt1PWC8/uzief6RVLNfG7/PHWS0uZwK9Fn5jikfRSXqidVm9O9SpbvrI
+Q++VUcvBUjTruyMb2Ok/Gaydbr3YIndTfvVZzdZ6Pf3joqoTCTSlZv85Bg/2ARU1klS6LgatZ2S
xSdxBq8j9kCaga+4RgmOqRXYSHmItbTB+VTZ0x3AtdIJtVJy5JOdCQVeg5hVx6xpFf6V/HT/Qly5
vVS88ejzzEM1YuMd7D1YGHu34HVANHLmCw2U+nvpMgN2xILanwWayAV+06rqGKUQGWOC5pNfHUwu
M/L+QZTYl0FhiTIR/7FxFvJN82oKVuDU3glFkKY2SJt8RpHSD+SVx6cliftDxdVWkYalNMSRpMpt
WBo4fME6sHQZ/S39DEs4lLLYpUE0vgJR6U+UXpc3ce8fAcXhYHllucsmEZAUmlongpvh4u6A24w1
MSMlcHNL0spUzPDyJm6tsz6k8tT9YpAap7AaeroC8SOLk8TvLULLYN0O34BRumWRtxsUlGTubOcD
qTYjAJ3qESSoP1M64Vj+eR4nD5DGlLqo7106/ALQEBbWMJnwe8eLt23rFBdPMEkKMO4ZktDBJfVe
3Wn3TwjOQm7Bw1lH/GbsgJChS5faP9c1g23KiPTCrhHlqS89tn9pRlnbD6HF8QkFPBZhUo+NWo+4
T6aTnXR4eqmsi7MrzhuLBiXeN7+2FKa9LgsWKRc8/10NeDjJPlEi8TxRRposK+I+GJpFPrnlulT8
MhDcZHHVaUvkYs5Km9BaPsJDRBjHgs/3GF8yFUP4lAMeh/0yGRdd3PEyuGQxmLXcbPQweflzHjg9
apZIS3Yzuc4SOnkSfAxl0MZPI26kGwwlDBJJbhCFhs+yhRzI0O/ZdrVXWDuYUIrK7/DniZb1XgAm
6VAa4s7P9ILlj+ACuSF/6cdjqxexHGFZqhdAzADhWpbVwBPq+ySWeSLyr0Be2fySouK2dBJYQ0DK
coO/tjuSnwx4XaF9VWQZTxZBV74MaV9SYeTHfbHXQMHA309AwUiAKrBvENrN3Sg7AipZlX+MmFQZ
CwnNybsnmU44XavgtKQtf5XUtBYgfXB/15D4LKQztvc4aHkCe2XAzlM7CaSPxoBtsZ1m3/zLO4Mq
FLJS5ikFCcBbs1bAKflHkrTp0lnAxytd9ziOg+c9kNRRfO+VoEjZNDzjNAtdRltLiqrctKBR1KkU
gbenks1sDmNeQMHzplR83+mmTL+6rf/Z7uiFpaQKY5WxX3hh9dotVNFATQgbKtTGUypM55+pB54u
ReKrCxAI55GOFu895jDnCYsO+tJFPJK2Ausxtb7AynZuWQOzCbhdIXcan8BOzQN8Wo3QapW1H2K6
FP7WK1mobpC9cGTQc7Qbm2J8ttBbf40+f6UmGHxLHKClkmUn0eBATtHzN2jhI6ZbPNlRbs3Yapvp
GdKKf+JJw+AR8zR/xzxPgQP1qKhqYOajXG8DYJyrwrLfeTkiMOjS2DFpB29pO/2b7SwN6U7hsScH
tHWnDPYNNntGCWIOqN998oTvgupVHAjJnz3g6+DLALha/swc1+9AnY4uMdLVRNV2bY9XGh3WlUtC
HDjclZDkzb/HFQOGSHK377Jz8S5OY0unOVzcbYnPaiMGSWwP5iF1i7EV4qAi5CpVtre6rsAS4g87
i1JEsJSyeSDT4l1VjwS/jmjlAl0wjyE5kw8MjuMF3do8ZbHyDqbriw+n76MjnDwarnwjqD8X1QSX
XN+9UpHzUgwY2wczSP+bedjvTDLW5GpBjdQYbIqAhbSjV1bun/3Jmi4C4uC6qE0JOZQEG56G5KVh
YeaunB5/KAzEG/KyeEMQ9C/odfVvHAl99ev7kBJdwA4BsMTB4Z+8QqhHJgC/vY9Sy76/O/VzptLJ
Ev5TAv0VTBTchFJ4WFdaVRKrXxxoFQWwKyDR76Xf/gvYq4eAbaKvGYzSX0QXNy9j7VxdoIZhHqlp
ZfvGnm0Ysnfpc2GbhHPOgxREzmTHxZNW9WtsuE8DI+ZBwFYJW3oiH4A65KxTOaLYc+3jnFRJF0RG
WFmJWmUI1u1mAip/qbRbnnjMosH5N3aEKd6KRp6gBEeEYRMzYS4cn8VSzM7Kb+EXFyNFphUnzhZF
mZ0DTr0dBhOei+yu0DsGHImz+9mSilj1g/3ms1vastYpV8TXHz0VRA/GZF0yQnOrgcx1CCiJX1VX
9Jt58XQ4T4HaoARX28WAIzq4nfoB4deH2Fn7sHOc92QmDkkp+5o5HrAk+GImWBYLgen5Z7yl8uhq
7MetoEKrjfDb6ZbUs6WDlyKGGUeNMEQY+bMQfwTqqCv75GGkPlRJIt9ZiZ/cBaO4aNOUhmQXTXUQ
n/Os/7Oa/NLBQOgabdlIqGZzsqMy29mePOBWdTbSd2s0nSjZY00utnGboCLW7hzWfWtdkfz9k5vO
J6B6aM3R+AJQx2EWWrY6ceYTPsuvRAwesZsWODZu5RDP0zcQSBZsMX2S2DjBRVDydbcXxgRDFyse
r4OJllJQ+c4pYR5p48DVMylv006OIGNnz06z8pKq+RR4jsOxqaEDNyOu4RM1nZ5ca4+7gW8GUFYh
VpOPhZcFj7uDiWQ9NXdvA+Mr4+xcONtOA54Y75w8jidc1G0tHxq8n/jRRbIx6cNFVqOnnGl1I0hB
44a3+j1hMaxpo9CrRBd/pc3Hp/cX49YyBR59s+32wFzGdeun9Tmy+9eA3eNz3NpITRkWR03vaBfZ
O+XZ048wXZ4Tjn/2UMB4g4EMAnHRhjDXgGoR1ttDPcofOqgxO9UbPxp48YparR6TMFkLX8qOpgyO
or2Xtt4P9YK4RPJirKmiJ/ZqavZPRSD0AwayC4FlesZdky2OP1f11nbm6FB4Bq9dJuf0mFQD8gaA
gN3omYIVBiGGkhIAyJFZQ38tTQUOOVuqszNB3aEhP0l19z3GtMKFp+GJgcc4dswVbK+eAKlIHxqI
QyFgqWbTBCp9TYTxA6x9GI9+aoDOJB39D7uxCU4GbvUOz3+Nbzql5NuoJjdcWsprEU7H6cBczT1Y
28MJmo2xz7xBXeliyT550OOPShuH3yV6W6rm+koVhHe2bB0G869Tpw4aUUs+9g4YA0SxkD2siSlK
acmDDtAtMnPIr35hu6vAt4wb1w3GlfG7wXiT7SYEwk/H7uV/evDxzoh4ntc6izvrwPqXZ336OXRO
9Ci5lU7oiiFmAv9CyuHs2h5dq1nlxMOGncF7pTHic8OCp+p5JqR0/pRTgQ27HoiQ8tlnSfZf2nk4
yoMm3/AfgqOZLGo+iaWK31OD3mo/srw1Ap1PL5D8nu35rxm1fmoSaswdYCRIBsWP6Uf4PpLl7NNg
8NgovF5mXJ6bsmnZilo55uXc3JbU9awXnB/FynV9Fc7j4L+yFibNUQw8KQcaTHaZ1XIrNV5w9u9L
9iFFfaRdCShHHJvipKaWC1C55Qv7FTpn+VpPjlnD7UjyV55XHEhs3Iiycfw7NXJA5rJjAjsqS++R
Hf5jfB8bwcMVl3wZmqNd9VaIKb9+ppo7ouiaWqaNZVLeLmMCliXj2hd+KtrKh/61NTDFlZUv6far
4SUpj1nKZMvcBHfaCNvn2yT00Rymd7+Jw6DHYlURrlkme4K7Xim20Fb5X2zPStHtYUBc8RgJUbEv
fZp5b/lCccs0Z4+mK7mymtY9VmMUFm3+0xkFiBso/wEoQTnzxyRlRrAp/q8zluFEogfu0sh5DddF
PzhBYCPTp+1uTvr7z9DFj9JK7peftN2z4cfdLhZp98JVOm/NsQYE4pR98eFJKX/NSWS/+MsgqiRp
vaWjrv4XedE1TQnDbIeh/+js5VHLDHFhYou17ikGSBbZ3aSldkMPt8Rrf2K8yGtWVRmBqcncj26l
zyzH7gXSd6BLzrpmTPTWxcq45gr5YYI7giSdDvXCQeMQyz5Y7UxmZOrjdNW1lLANWpVbJNhq5w6m
T45suO871CtboGfZ5hGJkLg75WaVv3YLe5jB0xR4opJqNod1/lrbnKueERN1hfy7H/xgB479D617
AWXdbQuYY6c0x1+ZAvc+8DVxLrWR7KaZ9NdoV1G26RDBN21lQbROh9FgDcxew1WvLV6cFXtzsCqC
oXcySyCdLr09uXPvUi8W94GE3WjybIYKHXWfgdJ7MBwl25WyBjUTXPOMOJYX4cAgzEMvlzenB5rz
shPjV7ybME2cdfWBlQcb9vBiUFUmoYsoUkdYFFDRF9gmu9irfQbvqtM0tUEYNSDu7YYRu2E15nuz
a0TYeE75pMkLbuv0rhVmJQ1QXcEwXMrH2Mn2ggAf0dKp+8a/3+xsx5hD2v4Yvi0PVt8wqItekpsP
nYaRBKJzCc9Z3WVwS7j1Dxnl9LfLu2e+QILWzmJ6qRwM72xZ3V+e6TQ02MSqb7kq2otFFpGWUaRj
yx++Wtcl7LLSIr0lo4WLWgbxXd1kiMoBbkLXRqiRqToHvX7EQ/ikBKbnmdbCFcySn0BX9QkMTb3t
54RpUd9bx3MWx6fWUM2hl2mwmWISiF7F3JbGP3PZcjk6kxNi1HhJRPWoVMtVijQ6AeGIvf3IOHQb
2GaSE5pwIbOHKsbU33XaM56JO97FW/bUFgbd+3dfvNl3PF0WMOZg0Sz2hps8Lax3cOLk9SbGO/1k
RP21yKHsMlSYW7Qac6v8JvvPxEfAMcMXt3eDfDchYG05QVqITViUttRcujTQG8NTOgyamh9SGytM
v1mMk+he2pfK9EO5ZFao8LqXejeneGaVCQYg1PycSjleSKCEl14MhpcHMPDtTZs61b7NEghOEYwZ
6f+LuuTs4KWGfMp+Jve/eQ7IwwJ9ZGeNtnvxONp3RkYCeOJzUUVcjhBMxBbPLk9axNJ+DFXkjy++
G9eb1PWzF7oPjg3bnIvtNfYfuRpWdUMWfdhEde+oPRhwavC37NTeYt8cSNnyKPLJ3swTbp16QVEP
xnlk/YUbeGPeh46NETG1EsynSjsO4iMI4ofAcEZUdlgwuU1VwnEhF30p4OcfvQV0Ip9c5X0Fpdfd
WsN+UNAMWHEhzR9w/ONPTII+PSU+RH6LgWOFpz17XHL2JsNAq0DGt+M1ast0PSnRfSys6JA/KOCG
SpMe0yGO5aF0canW6CHM8mhi4KMB9cHu4blpFYm9I1lVbPiu1TtABy2JFrh+DlVz4Jk9zMrMnTQm
ASHllzJNxiMMO34zbmF8MIUCwyc6tsYm+XCnRrKJtcqjwhNJumTmajxZ3lQ+O1Pcv+rGbR7qPDbD
LlnGF0EbAPodctGxk+gUbjmfCk2hTm2VzIb0A/8DYh0wTo73TJVHsdMGWyAArDJOhyKkZ0k9NKqz
w6ET33lQHV2/H381b7gTAUDB2Uv4ZWLbZXf/En7RxS4vHYmvsGngAqTZEvU72h1GtqtRdMW+PZxi
HcvsViDWOOHoogYdpOg49hVPZgKeqBCrRHWdYDVTe28N6YmtQ1301UsRpI2lx+mN4bFyuAPy7snz
/F8xpAlaVWvvCnha20nOeJJzK3DhMstp+z+KzmQ5blwLol/ECE4gyG3No0oqjdaG4bZlziTAARy+
vk9tul9Ev7bdpSKIezPzpM/otVu4SOybkOemGiQEpYkQUUL3D/51/dDr7AkYDqlbDOt+sfw1faZ/
z5X8O9ddsC9NW2zRv9MCH2HFs8y27bCAjnnJRWV9h6qJqZB65NexDxMxDV36eKEdawbTclgBl/0L
u5d8pcvb5kFXWxc0cO4ZnPq17imT4Q8PDSN9zPXM8s2paxJFtp5guZ/Q0YaFunfXS5QfRZ1hltOt
wRI76wtHJiwC3OJYse1h/uwGtwEwRIqKw5Kay/Jt8JAqT3Icc2wbbc3XFLoVZsU+RRNkwUA/TMYn
ssOwE8g95IDuWNZYhNYBBrI9zrUWWTOr2g9aYYj2wpTxxamCfNCMTxJ7FpqvNZj0cR/DOGGIvDYZ
Rjx7uCzYlwGvBFJslyr+xW17ufvkqO0VIXX3wIrKHAfwCm+EliVwEUyBH1oaOP1YEau7bcZxX6QR
lsuef922u+Qf/MlhG1GFeSIS/01yoz4sGNgfZjoaYatHL7s1QxPdQVDR9daTjX/n9t6fiwnyGOYr
FniRcZJbHLTBNov4XmJ1x6ChRna1bv5FT0x3Sg0CPgNuC7ZUIocRsh9ONrxRxHT2kAj/yAso5Sk2
ROr4aMtAwv6PDBlZWS8N3RWoKeqy6G4MSbGwXGNjsmLnUOwRHrx8WzoYNzDzp867W5iPfK5ZQ84z
jBti/x6mPaH/dWkF5hNIKVt3dzvK+VbQs7saUmxGPD+bqR7CJ7w2wbXFqQvEGEij9hF+Z0GnEu+D
v5k3OLu4mlMUsPEjcT1QrnDmIMkwwx31sgxYQFQRs5UzcjzRTb+sssWUD9qP45wHO5XXjovwgWiI
RzcPZFJw9VTpaABgmNfG0+Rk5LQQg7YlxeyL1yxsEQ62RgWoozQ99KEmbZ1B+PbLLtq07GGwmXLy
fnO7wswe9/57nLqffKqPDTje3FVi5Zcllstn7cMvbLoRS1vrUqe5ZPWzU9hmG5oZP3Wu7/SQItrH
YJ0fjRfOv4T9ByzAh5zDfs8hGA+Jgt/kITCwNOdNBdQTJovk9OXbM7ebsMXCo+yGm1JOXxmNbxHt
fLo+00IyUEoZhwhLXbHNHzfRGFoh1RhTyKYFm/2GZOyq8XJukdFIaxSk8JvK5b95CX96gvwEaiCT
9BadVziUStyWvY8JdKGefdsL6TI7Cbyf8AlhcWZ5s3PD+uGcWWp+wUW8k0Gjxj2QQfaLF8kLIU/6
FRxC7MDKufBT6rWgY9A+Hd9nmCAkFuZ+euL9q18mkpnzkci5R5SKv814DGZODXaAPZUx/nPuOqce
5+uBpWp1yPOeihCXkj4UvGiDPtAgczpYdd0kP0/YM+5hNG1SuMJ7aXvI36X935JYe6NbWixLKIt6
LNlvpW70Mo/0KsiJ0pFyVsdQ0UWFCcz6SijzBfnY2jFPU7BADtTOd90NqdrRLgo2ZIQUWgei33MJ
bU/VgtWLakx1C9vZPbTZ+KA4UBYXuYYYgReh8eT5GXUqes4j6z56brPxoeDij7XY4ZajO1EApLG5
t2MHPqanUTN84Fbnb0XvGsh9CuzPfQVt5RGJCL8bz4h5O+XzUp1tmOevklVtc8IswL7CtN3RVM0I
zLQN4yfT89jeEHSbcjs1BaSHdK6GcSeChVjsBt2v7ojdVO55ah+Htzb6dSqme+7aYuNq8x+hokmt
Z4Pbkv0QNz+10AMJ9JxQbJvA3MEjlWBkE6AHNhOT4aHKIn6Aky3+Tn2kTjF7OmyNrP7asHy3LJKH
ycwe3cYOloJOX7UE3hMiuROK9jQl7CZLzD2FXWC3sEvYRDFxYLY1rVOew4V+VzGX46XwS6hvjkz0
ulRhxds2H213jVmBMu55dD841psfbgHLp2K4nLbtIqdXdq3m1V+gj+fEsA8OG8lTadkfD0L2lnqJ
bpvYbvSG/bkn6pOOmMO9vkOitNUpsHV45DIB8qKY5Ba7OQs7l5KWZ4gKc0kmWefkoZP4IngrFTfL
M854RgOeT5BVAqxboeoP2CzGCKkDA1POnHqQZoyvjrNAle5l8TVXZfBbUSZ095fS+6DZFVVAVyZc
uaCheYoM1UFrxKqEjEhMD3bFSiACcABsUvnte84v/KnLRu0G42/ZVtCWuBDU3fFHdLmWGUEImlM8
Xk6BjLN7BoztOoZAzNiJQdICEZlPu2yeCKxUoyjWszTd37BBle+kZv3ESbULA4bshu+uVWVzugU3
Afhdk0c7gLDTfAcZ8eitxdFMrWyebYBHYYXOwnljExM5ZFUkn5ql+AVdPNkuxImJxkl9SoP2qeqW
twZUlWuQjIAyUU9jLe1Pn7A9jGSDFzsYoX0HvkRfrEprFQSVBgmRiuHxe73FdVb+qbCCbCM9aHxY
WbQQYrWK3dDG/sGG74xns2w+lyDf+1n1HKTZvyLgECCATxq7zwknIEPw/lKjftRiCElFeGbl6ySF
mZQPYHcTeKDbumOBRsCvqz5MHxRoZeC32cNywLZ4mXYWY//RNl5xXQxp+47tM5sbhCIVR4cOC9mh
YEqQJNzm14G292dqkxu+NDNb4EGbXRb14sz6htFZVsO+Ic18SQAM/WQwBYAJA31inRwxfpRuc5Pz
HB1QpV0cWITQl0nLXSfDH0nh95kSIK4cENb3HDkQWkXOh8BjvJMTdwQcrQspsKD5UigJITWkC/Uz
vRFr0Q7OoQnddyeayoZMS6l/TdhzyO9Ckkp3ZSbdF5zlL5Q4eKfugUuI3fApVJZ4wiOImomwTE+t
UwCtT+OXFJVyQ7GlKzc46XuaQAYv2sKCnN/10Dv/JQEmYDckHzXkjXNTg8P9RkN1tg911AYb0TbV
rYryaeORbLoDNBTRbuYf16vO8wycbExOZ0RO9eEJqdudMen4WpjSfVrymK+rl+UHkpHlibsgCkng
EhAHXvnQ1bncIh3R7zxaeBICXfbmPkqhfvdt4v/iHtOfimS29so4+TlK+z5g32H5eyBbzh+W+OmP
PTsY3lmSl3NXX+VUXkff3BqEJKL0EZHxsczK+1IPxY4+j0fXCqGndTQGHixei/JqyqqOFRMvf/Fr
sNM0SaMqUMzR6J8sAwfkthzrLGJ54RGXRyWsWeeslroGEjs691ZP/CI8s7S3l19O3undyLSSr22b
rnvhy3g3TjU1YjR4wOaIaDZE+TymGhYo26tmmWEZIUgf6slJYiIdvWcdLU5zMmCNHu+dq62JHYwT
X7Su3eGQ9/wsXhfARWA5i4DJ2Ac4TWEPpZkG1saG7lEcKrFEcfehyewF8Mi908XYdhfBuaBH+GWC
UjK24oZkKK3BgfMnRbW8AUig7FvxUfxL5VIeh3KUFtoOx11t0w+yHUnC3UJcZGdoVdGOb2D5PFfi
ryH1t40dWMipAGNIqqBdjTxt+Uh4eg4MjergJ8qfSBAmIzOCDN+zQ/qXq4SFeO+U474T1sEVVUl8
r37xmC1wwhNpYKFDYUOiUjwvoMKQBBxEECew3L2nNB8KyalXUOtkdukMYjuqJlBUCJs7LHuANKYa
h3dggum6kNdlF6RFzAKXlR+mRDamXhhByqqD5pA0yAf4pr1oeRN9lwbbtpXdt1F2VdLVUM3ZJp4w
wa5JxPHQYY4YzAcwJcw2fjPYF0mL9inKCyt6pY0t2EpHg2Otwads6Yt2/zmEgV8CP4nNasK6tDEY
C77SDubeqkh976rjuad5DdP3Lo+yJd7jcK9bdkCVeXQOotIXU8/+ZHK7PntlAJy8LVhM1tm1DqtN
Z035l0jdYucxRQTfzOPjcLSMGvOdb3dUkcLTwqEWcGqf3TnTL00Lngr6cSy/4d/L6jllgem/dsJH
VwLy0KQvhpdBs43iSNU3YNuCsY8e6UGdDOHPaWdEbonHEi29dBlVjmrMcu8VXZNoi2cnYbeChEIH
4Zo5JNllMYFl1jQUSbMYcymIVkt5ISfqUWZdWyF3/EnMZmSZQcEvShULjGPly4KNB65I7L2NgaKV
0ckcKt8QyS6ZwVZSLVN7ngPXKV8n0C3Wvs/kaMcrx+iGfQguLXqylt9tRTvd2Qde9JuIqrsra5Es
N3yXebtt4y6Z37mqEeBnz57Vf0K/Ey9c+iq5L/0wJto4sEDqKtE9WaVdODS9F2PwRa65UTdPOWLZ
IwfgblktDrvB9ZzCWlErlk0D5MMC9GdsxYTBMtfnjdfQAqbW1uSXE49fz6qaccvm7oVhN6LdvPGO
RBXFb9/PqTXHxiY2vCLofY1zZ3jKEBLLSwKuFicNxrDjkreV/+Q04HivdCXUd4a/QhwYgEaO3WIi
Nxw7YEZXacqffVWEcKsgxwywH0deFzPrBN6WUVSVPK2+S83AIBvlbDh1si+uhx6Viraq3ue2GPQn
gDuZ8xPEHg+WwOzbOEd415TPxic6xGznWKV9Ml0Q2mdB3y/j1hq4fvrZVG0jN2M8EGExfPCXKhP+
eMJzVneQ5LzwgAWscz+I99Jp6lMdug+4G//Jaej4QAzR4k82+dllFD03VIGGugXeUpxg2PS3cnTq
g/0IkzQ2bVQrS7FiZ6ERPKz9QHI+2KgVFFHWMom/G26s40uA+5gzjHZpr7J8qlyarn6Mu9VAhino
4mz8NxF4bja1SKXeYcCZ+v9Ky0TJfzkt5+PJdke3uJS9HI4mYGNKk1BbPrLoY4sn2Urik8JxZN+x
Zk93AonAANvO0I8dVAtQe4pwUqafJ8xLLva3jONi8jLsX4vwh+xSk4HLn+zKpb8xmd385GEZV9Bp
Uh+VjFnZlCwQ6XA41HaO0dfRSYFLxkvuiYloJhBlS95+qEpaIvt8vliYuHsEZ5F9WkvNpt2vaUe+
aS+2MMB6QLQC2r7lNZ+W8HMY8A6vrInS+JgV/IdWSmzqKbbvYaPqo8iC/nfiRoGEb+IKB3MlubBz
tECZzTL4tlDvZlMPNLqy8WBfnDfZnqUY9XyjSex073oEHDjYiRtw4tDs0rcxnm38zM23FySDx00h
N4T+JrT6o0rs8Q8FUcPXUrDRTIm8lcO0hRzOPrRN4N48bBdOrI5xp10sXWW34Ai3td2ccrAcAFaL
ZGDZRtFLNSG7wJQGGURU3lvc5T9nEP34QftE0u3yqckfNo80o8NDT1mY79vR9q8to/hy9xxscAWE
I1mvyN0Icv/08lBtZJR+Tme6GPCRUdq3cgaL5p+6Zgm0NWi17GDZ7ffnzuoHn4VmIsMnGyp/DFgi
c381DDOQFuHZOfuUZq2TZqc94TF1rXegarAIKOsYQnivD55yum4d5GrGuM4FInsKC0z6mhVSTqF2
mSfYCuy4eZRbOzUcPA9mMDYFXt1T3+q3QsNXEA+D74caWi/6ZwgHDzfypg08eWEIu1iIm1hhnpy5
s1lnNrYsxSmky3XXxLgm1+0AveqSjYNr6FTw6vSoQm4IhwGdf4tjsX/32gwwmkoahteH0eYofYgN
OHYB/FBkJf9w/e+2dL9hKkqAaz5HLtLlWTlY9+598HAY9nPjwiVtkTbx9tEE9DQ4ZUjmOiMBTlsW
VVN0CEyV6zWk70yEe7ms9dE4D2Og/XDS7HIVpf9oyHDCJ9aVQfWE3dLHBRo5oSYM7LB5ZxWZC0mY
Kx959cjU7p2dh+Ypb16UpCgryBUbb4G1uuGSWsyXqecF+2w3LVsvjEb6LKux+SDfMXFVqq3us7Rd
vS2ySjlf3NuqY8btBOVZJAHQF8za3bsiWp4ivHjBxm5RJPduEkPhCtLwmFdt/FeC6meHPqgzmOz4
RGnzeJGZU0HK4U/g02jceS32zp7YR46+BylUYCfoGMQQu/gbUDwvLeEFSIM9ntEx3WGm76aNnwrA
gHiofOxjno8AS1ox3SYOQeFzXUXpo/GiH5bwHPguDK5xILvS810g/NaIodx30AcQiWppv4f1A9wM
BIvVortk1bZApazWkZ7B5ZO4ZI4rOVXWudGypK2u9dYpd+ePbJDRjf9MdD2cu8PDZjqnN4m45a7c
wevTPRfvDhMxpRvi1uLTPVohwixB8wnPIchTvG6JFjaShTd/eI4ffLipcV6KoUA2Hx+NBNew9dr+
atN1Ul97VjDxnwqFj5PDlZyn8OgotjowYrJxZNdES1Mis9LKNhExyqTkNcH392CNmccrB1PKWzJV
8iJlP1r5ivIaq7zONjMPdKoUMPzEua9WXWXJL26mjvVi28ikXzZE0T1Wp/JjIFA3/sGUC/mM97mX
fsme68keH7sa73U+p9S/TBIvTzCredMqykBovZU+GR3ZvHiAameS1cyum4AGHX5sDfGK81LlBv/X
g9n6OVhtvmUoVne+E7G5kNRz3+geoYHcZmg4ZqirEk1bJF/Epvp5g0Mu4tHiRx6fYziSJDmV3oIB
GShGGi259rqp9lGZXJEGT8IwIJ3AMFZiWYFTmfFD6SR7ACQ8sv/vLDYS7Noe+/g5jgjA2mn1N3BC
flkXE+QWPWv08HxxhT7EsxsdQd/3SPw8Jlt7HnRy9ibm6XWBz7665TqA/cAqi7tvOeoA3GHvIuO5
dgHno5FBZ+HwEkKSqQtdMriyw5ML/TIKtvQ4BNN3BJ70yXL46bkbNsfjx1D3lldvaL7qvmBl0xmu
FRcRj0xFd056LU8sCNJ8jRPisSwIfL5wfu63JBIdmJPhygl9NzsKP3CiY51nsli7Fm+MFTtY7Iip
DMYt8a7lwgp4+Uo6x273w6wDVi/tTBnQsFBlRTZtXGPe8y81wDw4fyKt801Bb+hCgDfurA/cnvEx
lK3kMARb5d0bt9bTS0bes8nXJXQicmKFTkKxc3pHtS9VOo9IF5BQCREILKh8CbQBQ+KZI/tYc8GQ
5VKZPMMWsYS4SPgv0QarsoBQkTed861ByweboeXWvM5hk8zYVZwsKkFQyXo8OdFDo2pSVyi9aaCL
RIzRchTzsMlHvpOoX/ROl7Rw8zgwf+0IBSabZBrEfzmp+2vIt/RAMbfsKfZbmunuWzb7YD3GgNB7
EigAhcvcJ17fspAPvGhqN2KGK1e2Gk8trurxP0SiNP0TKvqGr6SkS4KnLu2AO5dFZowLM++K/iX1
B8R0rw/rcg/7xxF3duTQ60fp1ftUxxY7AR1XROOosFOGsPwhsEmXbvMmb84YCMqt0bY8JBO2003V
sH8aJgFzStapfDAnEz7mpb1SRMxdOhFj120x1nk7VukjniuUQA0XJx+qt34Ki+JS2OHYYHBf7L9R
qp2/LGog+jaWFzn868AHvzUPjNgsLSCbZOrBha+yoEJa7kv/nSSnvyEyMYATq62zTeCZSx27wcba
qDJ0aphwZQkJJAa5gI/HrePfy9SNWwOlY/DBkSUL5M6+ttyTTnz7kVNE3x6Io70HpaWC33aXtlcM
4QvQJdXssSfQfoKMlHv4fuZhB2VsQuxvBvY20AL9lM8jd4ctiMGWqUZ1/U5oLOpsLcPxzg0ub95h
t+E64C1rJNnBnluNEjNvAW3CIFzXPt7NuZnwlUP8T9YN7Zl4mJU1Fy8URy/h3gxc1Y5d78fiEDaJ
o97KR7KI1TsImd+TmSeYgDWkqfzhnFbqtIAoIw4ubXdgJliS7AVXeOu/ANAayYP5JmQYj1ILVg2F
1mocT3AV05Z2vpprzxvsOOaojRs8QJhNZImtCLIBrXXh7dgx1qg8fQ57SghXg8FLWGCxLhpyczYS
FFUhVFJ2WyXH/scvHzp4znrm1MoQzg0jKbVXbq/fmyyJ9plwPL1LXCcNMXIJ/62auui1H4r+zWmj
9GcCqmB/C+AMD9R76PzFdjjiMi+EeebSnoIkSScMCYXQIy/yFLxPy6/SRQ2LU6tP0jdrmK1fLInm
e5TkfkzRRAjfFmwf5K9LDE/uJWZY/9F2xLKIsyB4A4dNG1JZjMN8KwGjX1XU8x8PNMGjcdU3VbL1
lfZdulA1/U9DkDbttnIIhq59p5zPVo68SAupY96mtE1/RziwnB0e97R6DpVNoCSOSGVt2R1zqtkT
94gE9/EbeEpLnGY/HCbuPSVgbrhWoqlBfRcUpKB8oNXZQxRdybooRbGrpjSoCliVnSssuCXVqtRs
kjpJfWc70NtxdhUCNAA3OrbR8njvbbEDxtMzoaDoiyRI+Y4kPZpti3p9lFUA4x8g0H1xkV5OjKRB
dUpQPv9L7dZ8hLYJryQarJkVRjjThe0CCY0SZ+y/abXUozovmp1Qg4mKd9VTZlD+aAu2lPlFyQ0G
FUw8C5IZmMGYyGVkYx4Dc7uwIONYh3AeYojxG0ufJ9pzmzXCPFJQOnQjuiBFVdT5ijBooQ3jz5ue
jBOZm9G9fHKzpnoNYBnGN2sq6Kd1YzPRmqxkHzmb2lEd975YRc3WhXqZgtrX2SEblPhIfbrqjoj0
snvruL0QOi/d1NlEdMhIRmkFPXdFDnIEMWOB6neoFjzErZ/9J1JHvwu/BXCTG/tPmZfRCRuM/tdn
dn/Js9A/qzJJyr0bGQqSIsIRrOvGKvtbzd0D2+otiaFwxwqeZIy49dSlcRoxG3IlPs/Cbt0LnudO
HzzDfzGOLchGUVoT0mqmMNPQkN3A+/ZNbx0J2XfjB5m0yGbtzkAKxL0ldfzThLz8b5VfsetFlVia
6K/wOz+/luOQs2FywXtRJMArBaNd7E28Xxze/Zua+mBnFQEeOxizZObK2IGbmnw8I8KU5yAMKTJV
C8XBCzfNYxDkeGLHWUX0nM8mubcEzYbtMDsFKPEl9bwbZhdrwJLKlf80UZnB7zHnhGViLxyfDK+H
F1cu84364EA90zdU/qrrhJXqGCUBxIdMZQTQHj87ALU4lWqSzJuO+It1912AF/XBSSgOAe0+t5F6
sfwIDLKVC8B5K8OZ4zaPWuAc/LxII5AeMhYNrlQ5MiWsEE5HC3qHEhNsL/68pxjSKfUNQg2V+bRQ
BFNvLXpFPIx1VDYlB3bN4KJdb3kovz4lpxdbc/pgYWQhxxppTj8SoHKKdHmztBt0dTLgrFIm+e5T
iQYRHOtIfvGjTvYZvECgM2rFKytqLwLJ6TOIJ1AePYyIkk1JkzDkVzM1qTlMB7ARk9+QcQYAz2Qp
REFbSE8c0/msqrYH2zKbNLGvjJE91r2StCYiutf4BRkJgiNY5UJ/sdjGk4xFt2I3dOS+O/HhdU1w
qJyapEbSThaFeKE4eoEsOvAh3EqgwQI+CV4fsWP1Ayq32iejUHtPM3L/SPH4kgwUdBxl5KJMGpVV
f6bcc3OGe2fZGKrO5YYeb76N46BZtKYD9Wv/LSMJ1kPZMH48ZZZUzc11rUHvWqxhydoxtV8erW6y
A+LXfi2uRVJgmKSNj+AJnT2Hie8/WExvDOwfH0t+uSfJxrGZM9qfgzGBopsVpb6BreZVHhdqujYo
Bna0avtEB28lgUv/lfRCVSYrzE/WFmsbNkIFyQrDXzR+ogTCYsgiG5s8G6MEL4ey3GvJ1fvd4Q5S
vSx5nb0GbGyZ3dgb/6Gog6td6Cfti9O1ebOhWyE81zzXv4g7LjCTye9uGchYFqFlOlOxEoweEyT1
pgrOWZPwD6DcwxakdSEE1NlZrXpCXstgn6aLp4OPwJHzATSBT1q2pqSQZZ63GmQO4bcu9LHzVGHd
OmYgLByOJ6Zbw3mKIoqkUC2bqZNJgOsl8t4yUIA4orKoLk8Z2vk6wpg8qM1Y5W57xU2bVb/qFPfs
tx8EZqDEENP7Ooi7flwXmW3Fz6lFQAhl3eeGQB62cYOvBqSHtFYJ/DH3kxAQIhmmrqg4Yj5SV3fy
gdqgNYjfEQ1xMZEkmo8p+eE0CvbWwvKiYspheX+1nLiIf6KGvRWsMg5lsLrfip9ocOCxanuaCyrb
0Vevown5wwgW4Lt8cJVDCNOWcoscRXIu6cdlSwqB7mGJDgXupfcXeQlnyAfgKRZ5relYkchAM6uP
aFuyz0G/AWz5xr4rxb+GDsolJCSSTxLKY4hqCEHIYjjlIZahIwfaEtyp89YJcBQr7rgzK3TEkto+
71YuXr1WsYOlkQtjWofvHVsqJnVVyekv63NsrEyeM64F1o2qYA1JJdZkfryI/8K142fsKKJp6N6K
Mq39dcU26GvmLEYOtYK04gY2T28dl+vncjEWT1aqP+Ho+AetnGG5aGEYSzNwr7sA7ELy7jv2xDJj
cYrgLzOGT3gNect9LVMdfi5URCTJznUXIB4Tpz/YD+kUcLH8OH+rmyaJbwMZ/R2VGQDTu2J5HRzo
e4+OZpMM7/5UOuk2MjPsVCrLdN2/8NrJMTxXVd18ujrh8SQFk/7iiAm/unmULFzKhSpaesj9Z8cS
kU0YQRvDRq1cMExUvv8yMx/Yx55qjO8mHMLsE4MRBLNJtAUN0mHs3U0Tu+SEdMFIlI7+l0tR/Ykc
Mpla7qsieevhdYUvlJMybfHkRL9nM5l95DmElCdVnVvnYblnSVp+coGdD6x/SVGGXtBvKWsGlQjY
v4cEhm1gvlZibj8JSmTTaxGW49yuGuPy/3xsSFk6crX906NlP5z7Aa1XMGogJw2KYF1dtXK7MDET
eEmYBddLH3nZTwxw8jLNNDWenDxq0OqKPlB7d1i4gELlU/s0G3JEmVbDd3G5tBKjRfWix3cK/HU9
duET9dBcuUmAoOwWTRX+QnJWL4PvGggbojKd2fLxW/aljuTY/nLg+1jvIyFxa72Q+ForDmn/6Ein
hf/VSMvQx+CZ9K/kfloeWwMvwqUPQ15YZpv24BFQNhsgcxXeqKgr1C2MwpE0HJOWJf6xfxIEuy1I
C+pe4pluto6U5BHBYkLIJl48Iq8Kq0yePQu6m51NdD1sraXT4T3JWyKl3GHiNRIn4A/QXWCrMjJz
1pY/n1RXNdoN/uOQk5k+BeiETcxYv4kXEf5ZkJSoauYpeE/AbuCzKOAuk6ewKM7kVuiW626pxmjD
TOR6/0U1Ad417GRUYrg/9sxlGG8+WhMEA+BCJAFZFyCRvXq9RU2FRgWF+xggU45utRVgugY0Jckc
AIwLz4mbPhi10u6JorDZTXajR0jbADD11h5q3BseebvY5dxOHgq5PYe/a4CzYK1SV9c7ROmYACtV
sKdpbOr3qm9bBI98mBOclQ9sJ9Mtjr5dygWVhO8AVAWkXlJ+D5xg0y0sIrc4O/mQ9d3OnpW0PhXY
LflLDRFcxj7hvXOCuoU7Tzv8b5Z4rE/fIByUXIy5PN/cabCLZeV72Lh+bDvI+dw4WCKAxHDZlgN2
/j4ExMKP+EsBwF4+SQsECSSdvEqH14bWwFe02ymhQiFM/gHYHooXrUMfvDdOhX1p8RlyK5b4nSjz
FNE3fU8OHQReNv+ee/qN0zJBZSUW6q3COcGDLe2EEQKB4sFNSpL8qoak+SnjMGIB4Aj+Stwg2AWh
Ydf0kL/nE/Zu0X622RT/IOGFze+RFwWlkfi6uR5Zcdu+1aAZIMezA7zHQrMaKAAE8f5ww+V3YaWK
UBwXO4J9dJLTWaM4dMSALfUaTPZ4KBdbndt0jPs3zD6Td39AAtp97/YgCzZq0DNtIkPMOeKnJOZf
qSuq0lckJpff0y7InHoWbTV7yiqCH5qJGETzsE+RlvJhp6NQ3rRviqMrC73VTm7/J4n1kaXHmY8d
jV4bfQkWl54q1mIYtBYeyR05BdvGRJUte6epGYIGno1w8izWO37MSoWFE0ANWywvrYXNauNXYvyq
k2qK9gXFlTPspjiiM8HL2UasQbLXVBFyeIBngOIfu9PyVSOCYRR16iWfiUHwbl+jSQUP+CU3jJVx
RajeEOjC5ZgQAC0YeuYQ5Brnoj6kwrRIR7O6IkfWLZEcUXt/hjRQ76E1OD7gnnkUC8Ybi3+xr2fz
HNTtcMHEIw805lhkdwoXw0U9giKYIxk9Vv41iNeoNsun16sMiJU9jZ82eWjBhol4qG0qvsIZn6t/
4LKUUEpYR68ITHzGlRXmFgdZJIh30sslyORWudO8JpGqKNzjiMMqOTTcr2PYKCccqGwXEwjZ5Zbr
1oIPI/KVty5w4db7ZkAFTfAg+/DR8RceqmASBc+9acUv3JVN3rNtyDV7gWXBOOkdfOIG/A75bKfh
Cw7Y7Lp0VdkANgiN9WyWcKTQTEeBfZu009snzjJChExh7XdL981zYVsq/pBqsMQDOeG2xzR23Z0m
iHGiYnd+8v0ZTdbKguvMaNV9mQANds0mzv3LlqXJ3mljWN61Jbm1MQvKdRPysb7Qjpi9d6g4a3yw
SvxFe1jUie7M6FwN9OqsYZ5G6FA5RUREiWk2OIPcL555LxBNYiTwrG0mdYR6nVfkGnddJRciLGPG
IzqdNMg8IMA+m1+a7+hEpUnaCSh3AIUajfnaKbk9uBhdDAnKQ9Hbgcw3Cc8nV91KDPI1H5ksN92w
jEz33mw9q3C2yBlXj4X2ZcFOnuzHnKQONUqRMN8O2MXibe6mIgFBZ3esJcQYEZMhaMU2OYE1Ne0s
Q9emvfaoM6is1eArdBgd0gUCzF658WzuhAGSRf+TdjsYYotGzcQoiUX1E3vLBt9aPW+MTuvefoWX
m9P/HVtI+91b5oHK++jDxkxXjDqWSv5GXLbzeId+xgOG53vCLr8PB/zGNKxVRHqfmPUWajh8aUdJ
CcgCEMSBPhGiD2Jm+nxipx8um6Fxm++sdf7n7Mx25Eaubv0qhq8PcUgGxx+/z0XOyVKVpJJKaumG
kCU153nm058v5JtKZiKJst1wA1bbkRHcsWMPa69V9MfYUCoaSFoljO4Y85B1jOuNDAjlWzsDwilO
tIvC8FvYG3is04R26FQetBx8nNn+/c9//N//978/x/8JfhcfinRCyugf0F99AATSNv/6p6b98x+4
dflfn3/965+kIbBUmjaMLkRtrkmFiz//+eM5QuONf/r/iCTIWqavyh++1VbVjsxnOKZqqn21dPIJ
pv2Y02ZwHlHuRnUnspfaoXM/JvS1IuBJ93+NffljdJsiN1oRLjOdlis7qJc/hu7dZA28+98SDbjH
TjNK9y+NmZZ2r/fZlB0RUmEcuEpCQoo3rsxQvmnqqi0sAWu/MC5X1g16QEqoDF+JFZNjnU3IsliA
42zbCt4xHPlT8yG4ur+m5l5uV0A4JxzNoGYOB5yNuPvlosCmKCXZ4L0RABmaR0d0FsSRrWFmG/qx
tJ42A9cG11w2pvbB1Jk7hQjfdFNeZ2FTFirppu5QfS3Uk0WZNqaIVXcEBQhsSnyigtx1MsZl/2nQ
Ot/xgozE5t39TSw+mVBdAaWwY7qGboC0cp3LPegc0GwGvfo82VoPPKkcv8Oe1+8bXYWqSxDU/DXp
enC+v6r8f31ltULTVQ2BFaqYGIqpGdKqX1ltMTdJaPpW8QmqR0QsytzJ3vUJk4WMEc/tlnKwTX8Z
xdlz6KDOsWKm5o3VhWEbWKvO31T9cvUOrGzdNGrxyS+G9jnJhPkpaCRMF37ElaWkxS83KhxTFwDz
LNcwpAm92mijC4WGgFF8aloyyxzgx5ZhovrQJe54qG3Vebl/sMvPqekGBgne0DGxS11dfE4Twp5q
ZPzhGdVJ5hZCV7ZZqGNALBflJwr+9I0swuP7q14fKKuaFPANTScIN9XLXVLjYKM0356LhBB9MyvW
v8OGCjZdM2X+eX+t6xM1MFMqY46pwXu69DHYZqVSYvMhjczDR63UCFZFDHkJM2mRLEkxUnd/xRtn
aghDsx1dM+i22gtzMZgEt6hfS3UgOdMPhd2PSY7kwAekM8RGxo62ZBpp0/7+utqNY2Vhx+JT4kxd
IX/YK+MxFRCkupv6z0CwvFIRdXqoBYS8AQUXdLYbeOqjYa5/ZJb21ZBCPdukaREb8KGtqHG5FtMP
A0mdlUNhIAw9fLz/A298CouMkzK0RdVRVRe/rwrLYGhgr3ieDKRJNmFmUZdjYNp4yBuEH6O0qL7e
X3HpcTFvW8dRYWgcBz7k8kRC0uXZCRXjWedygwxkgKClKgBA2oLCWUAjdTIshfY98yftIUIhd3v/
B9z4JDhMjd9BeUuzxMLSk15jTqQL7GerG/VzajSUksrUB43bdytLLZ92nKQhMUE4WhBt8GWIy80G
8eh3TlZazzDaubuSwdoD+HuSQvr5xzwuH0pCvw0DsGKnaT40G0UBOqCes9P9PV87a9PVXJMfo7Jz
1Vw8cy1qLgD5R/NZGVwdwtvR0c5lmv7FOD2hfgEXa5+q044h2ei/WBkdIE1zHN50juHyBNx5qF2z
NIxnMB+0QBVztHcjBaiDMyfmO7pS7+tsNH9HlVM+3N/z9Xc2eZp4FjWNcAKkxeXKvE4O8wKN9qzH
RLFaPBQjhE/hvBNR0//7/lrX18iybRWROkPnttNmu1wLsWk0NxrHf1aBMh7UxpXJXGgegUe321wd
4+P99TR5Ly8eJRtcpbDxLUwjq9BIXS6YgbboHTWjwxcoWvmAsGEsTnAUZ3+HtBXFwWoH9ZyhcAN/
1BSgcGfPljhP6NnNHxrYJv9dgLMXoLKK0INVPIcMKKoZNy/LMH5yQ9N9f/8HLw7IsoCycwtsS+U/
heYuDLBvpg6uWC1/0Od8PkEVVp8KJdN29OHS5yBU127e9XpC1S2+CIy9LsXaxXoqaCOU0JOKxqSL
OG0+MLMOf6gPxT+9CojFncP9Df7xW6++CDsEqqQ6NkReDvfeXXjSHqhEAXapeqCF3L64hpIdeQXz
rRWq4zkSs/hLGYwECbgRJEiZtclxpmm9U0ld9qaujyvv+dL1/Of32AQL2COUhu7i4mkpVCqdDpMS
UJk8C5HzrMWvIS798G+/pPt2rsNR0vuoaXzMwcrALwwp6icDbSLHEwidvqwc0CLN+fODQB85QuAI
aags7iNdOg2kZMsnCbK038IFDT7BQKIJ4zRj9T3KkeCHqcnCY4RI4yQOZqeof6elHoW7PjNoMt7/
RTdsRLNd1zUdVXekuVzeIVdVBuL9sQUHYKUHN9amT9BKTUdKDuK3qlErur/ewgnLA+Al0FzLAuSs
q/rCJpMO5ZuOCsdDBVl0ti1rVaGcDZOsTbsbOP7JqWprfKopan9GWLOvV0xUl05hYaKEsLz3nL9G
+LUI2ZsuRSymCZuHcEync4s6HZyg6vjFjeon4nwDBq3wvZSs/ZXJNg2Zr+BFqqiUW2imnlBJglec
ls64sYE/wQesOX8HPYFJYA3xJolVUjbGEz83PAVQS+jWO9CyP+4f4vKjOWTLfDB4IA0SHqqqlx+t
MaAxJGFPzyU/HaEby4S3xo7e8/DZWw2lguf76y1eEctxLMM1mYpWdfrg7h9H/CqAC/U6tKEBV86O
4/Yq853UnUdajFXAmNsmzSae7RW7XPh2liQR5bEW7FNTNWtxcy3GEijzO61ntGp5sil2o/YxQVXU
Gs3WMqtxD81isWIci7CMRR3bJAXQLN2UJI4L40Qob8pAeiJF4NgOTcOMwTTzvZXSKTlVallPB7i+
FOU8NlrZ0qsH0rCNO5o+K5sX1z/EVWEb0XlKTYd4YfGBcxVUT824l4eojzq8o8UWts8ZSPKMh9vq
mr+MTrOY6O2o9e1EAD9PBsVaO06f7T4ym3ctvVb1C0Vdk9oIBMJq9G0QUigHHC9km08x+L7kuYKM
w9+ptNTcn40B5+ZeA62P4wm7Wn0u4WsNSV4rUHJwWcBfDyK6DYnNyilCIzoaSk09N7ACoemTGSPt
0ikuFJl+RmrkDV3W9Ug3RgDrt4xIKcFnMcDJ/BIDq08/EFTDRDgO49jpG6QjYOS+b7NXd4S03DWF
gKWGTE635BG/slkdpB5KCKCTrCanL5r4g7WhsQgRjj6XvyinOCsfTRrHa8eC7dNLU3WNvxy+nHQ8
rxZMGqa2USHLPHUY24/Q5JafkEMNVla5etL+swwZtc6l4KVd7KuEuCUGap55wDRQcKZeeK4NgUaL
0QuEnkv9rGTQKyL9HTLxhFJJWmbN1g6nZCW0XHpyfgiJpAkyRqPw4hqLt35MBFSXCAN4gWsML0aV
RoccRWovR4Ovh1tesj9GRemR6FYrh3DjeugUpCyKBDYZxfKoNTj5ijLSUAthqHBr5Xn0PoPBaD9I
KxwZ5ziD9LGRiER6OKUQ8+G+ad340mQyArsiljfEnyfm1ZcOs0afpwwMZZBrgF1Bgma/lCiL3m7B
OnA2lWcS9K5qLWKFfig6Gw1yvvTMUCKkpqP1KBx/Mg9BPARfAfHD+39/ZzcuDV/UhiGRmAnKmIVx
xU04lmEWhl5jIIZj9M0Dc4OA6TswZaaOEsb95W4ZM8zLmgr2m78w58s7U6vJ1NIIC73BSnlGx6TG
v/k4j3FMDhA8IJCSlrBrTHH5LvBpDExOq71X6+rn/R9yFRVgzBTGqTbZliz+LsOS3hjBDdRB5kGe
qqOqPtqj4zGiMyZ/GciUzpsKtSrxfWzA623JnfRoZxXUiTezYyrBr8Qe1fK93+kQrULSUs+WsqGp
YYpdrbmBLjYFsWTsxdE8lE8zYKT+faXZDPm7KvRGzTbzO1ecityowd4ApoWW8/4Gr15wHlNBgZ3Q
k1BYGIt8H35IpKN1yi8OOPXfkif22PY9xK5AhpD9u7+YdsuMbA7UBD1MOWWZeIBnyJ2IRwK+vFTk
hxBGoZ9Md0KQnTiTdcKp2SSjSG/OBx3EQCU1ufrPJUI86Tv+p/knHRiMv7WdJnpEK1srD8j36j9j
YlhtxQRv/FRyMqrtNjfMovi3sMCpUBnnbSIPFsxZANFGpdYI7ObFnHWneGypzv19/3Ru+E2LU+FY
SAGFvrT50Yp1quxK4g2T2+9QFDIBw9qRF+PGDqXQm3eNCFA4LIP45f7KV0aAFLiAQRW3zQNFv+Vy
r02qocdURdihhcAsAzx6kIH57KKHDID3SlHthpMkwDdJvhjuExRVLxcTJnMAWlkhoCec8dwyWrnV
puS/eITwUzSNbEO3SKwW0fyAtkMfMevsNXNCDRNsM7BRVVOQ74ROCQ6FDq2hCQicn2b7+6d56zsS
mqmWir+UderLDc5ActzWKGIPHaGUwp1eHFvYhnehw/JZw7wqk1HGNtDn4Xh/5evYmG6D9NMYLO+D
trjMwNfF0LlJ4rWOUdjvQ4Xqzx49lPCTHuj0c0dEGlG1KEb/7aYrYyn53pPlM7JzueW6NMRUK37s
lSi77JOhVDYTQPZ34xhbv0fU5xDBCArGWaiylitv/pXxyho5dXmVHiGlNCE/x6tHF9R4EDndrHsW
83Pbgn/q46z7sADGaraSXl2dLxkOjUiNDiCb5IpeLmUC58ipD+keSs46w3fIOdmgzTeB1Yz7CdY9
ur1q9lZHxKHKVXmFgPYTt14uWqcg9SdV2F4KbccDaRYEVsgBbfK5jY4tbY+V87x+e3kSSHQsh/KZ
avE0XC6o2xmyOUlm8uQxNcBQJLrhcfx3ZaFAgHDJtMmjjN2XObztIUMeDDnqh2KEruaN1iyfJs2m
9kBrALNaGJVhxYnhB77hNW3lHpsWUCeMFPnOqG2xAaSrfs4ZTVvZ/dXllYuS78n7w5Lu4rQjHzbM
UfWFlzaxFYLb7WZwMgPx+sYldPfgNoSI2jYz+1SDWn1rZMfqdCmJNHTCH3zx5dEbqlbj3WMTsiV6
8F9rG90AiD+K4gk4VgI9RtAwZvD2Y6brY+Ej6d9Rn7tcc1ZQb8yCnmAOwTBmUap47yuF+95B5+QY
SJY3sLBZvGLVN26tKyNJmlyGrvF1F6tqtDaGoDW8Sc2EChFV08DpFPgUY7UQCO39PUpTuUjB5LnC
BMkV4jHn+blcLUvtLlaU3PCMEs/Qhna+pV+vHaJw+iHgMfTuL3drc+QBhIsEHjzoC8vtGGKL4H0S
cEVM2bbVIyTyVKAsOcQEKynHLXuVtVWhEy4TKS8C80qrhtmgteKlHQIRqujckwJR9yG3c3FuQbu/
tJGm7Shfwol4f5fL9h2lMhma453IuUg4l92LGtYDqGND1xNwrmcOwOa5LLaQ4oz1pmKixN+7EQi0
PSobKrK6yPYaCEQE7uTuIcAWFvT8PsP6G/63MfSYMOxN6mHOoZt4AVjh6ytIgFtGYEOhgHejxoob
vzQCv/X9oI6YA54d8Ic9uE9IMuzslMekNFOYKCvncxXocDwSNIHBkTa59iKHmcHfl9UUwCuete0v
pBzrI7Oo2dP9r3DL1hxL1RwLhCKWsDBto3XGSlVrw2uLqv2EtlL20LYQO0XNbKz4xuulqF5oQtgy
hCfAWWwIUQJTgZDCJkDt1a0ftvq+qwxonqNerDhCabaXF1YWSlQGjh3Nuoa7JIHZ1AwC2qD2HZBW
AQzIth61X8CG9weKp84eEL2/m0TJaIwKH8v9Q71+6FnepiMO4ghA8h/LfxVTCHiWoJvIXW8Knfld
WhqPSQnHLSU2HxF6EId6CHnA/TWvbzJrAiqysVEiY2cRNsLDiBTgJKkqKNU9q/MIg5k9CKQZ7fzJ
LFBYboae2etC+Xl/4Ws7lbETliPbkBJidHkvGmcoqwogkGfFmWU8lkYDNzpMyVXy5f5Ct+xHZvMy
qaKMsERR9IrZV5PAX4RQQ3iodpfvIit8qVWO9v5Kt8yHYzRk1ZYPuMwzk7BVo0kPHK8MawXwmtUi
RBnV8YM2DLDFJXnVf0xSO/s2dGr82+Rt/Hj/B9w6UxlEUKCxdJKAxQtA7loqSjZZHqRR83sfZkA0
jMj33+5jyNcIDx1uCt2aJc6oj21DsaFL8MwwjntITdvKOSaUF9/sZViH9xMkHkVnPP+ljVC+nZ25
tNG0BGH63Tbm/IEpopocTv11/+RuXAOCXcfSwfzJf0kjenX1bCM0gE67pjeWk7L3VS07UOMet31f
oasN7IwYG8Flk1bpyje7tTKhHy7HsgUfT/75q5Xp80hkOD6HafHsG2xJ8c7NWwY8eE9hq43t7Aij
X7cDTrbWfLpxM6hN0v6iIQnsYnkziqhnlDTsbC90cyawFLpbU5smu25wouP9871+BQm3XOY7cTYq
BZXFexHGSv9n5NJjbJg2lj9FwykzKKpQJ4ZmRUEk8P6CN3wp23JoEPHu8u/lsSrwUZVljHvRAmiU
e/PcmS60JpFAPHEo6p0N48f9JW/t0cbJaJgqVmSKyy9J3jBUULIJz+2h1w7Azj4ADvJhQy0M6GUS
d8Xd3Pp8IBwoU1rkoABnLteDDHtWJ1EJDwxSfWBekbnQeUaLZHDe7qvpypLsCipS12WNqJ3GqlR7
4c2F6X7V+rDfOeZYrNz2WzcBlg+TohAuxV722PRGg/8P4hWvrCBOrtxM+YIMQL4L+gJcu9nozRYS
xu+R7b8RrYljoQ4hbMcB4mcA8lvEaDDXJ2jzEahrQH7zDROw1pemcL/qGvBqY2QkopZp2ZvNRScc
hClTJgnCks789cUvWjss+4QaKAWrYxskwc5wC/9zBx/JrmIsM1qJDG/Ypw4RIpV7lw8J4uhyQYgJ
mN0eSDL7tjGQto76s57r/hlNIlrtZvNyf39X6At5qnC8klDCAQzGb3Ef1LiezMjthAefT7s1gxh2
G1CGu2gYmEgYiQ02fSTg2ugNm1Shrx8LOd8z0PuF1SFshpUDv/E86xQYaBLxeHE9F195RGNxKqxB
eKjZNnTNHWTdN2BSmE61kIQ81YNbHhpGGE4VGKxnx4rTw/0juXFjyTklEgXKHKB08gu9+uSGPzt+
1NU6KjiDf4zopntjVTf7sCqClc3e8H9CA7NKy9EB+KIvnk6YAwXcpJ3uxZmjPjBfAhlq11lfiniO
fk92PD22oldXvPyNEwYvDgCAjEB63YXTbV3T7u3RNLxchcMXMnG3m5GEgL5lk1aIyW562ASfghbG
my207PaDbQxht7JzeW8WQTzvKTgek34Yd3nxmWGdjOHrIwGaEFr8FjWD/3HuQ31++20CN2NSbpVt
evhlLr9lkQ6Q7xWa8DTfpu/SQWValI3OUD7DeCKn0/t223HxviBV+Jq4qsv1ECce0I2l+1UrWvZr
VAzLQzpeeSqYOlh5O2+YqWz06zK7J5RcwkEh7guU2kgNT6Vyu4XndUSzsoU6OdBDaMvv7+uGVyL4
AIIjUxBw8/JzvroTbhLPvSh5NTMw6p/dnqxuw+gfAksC+QYUXl3HX1nyxv4wTnIsLiFv2tJMGYaJ
ec4c3WNsS31XF2ZJsa+BuM+C2fT+7m7cCEqZJtXp/7QeFlbSROi5+bGPwpMmMTompBvDJkAQfMfQ
HNPdoh+/KWKwDgN0BqSYk/l8/wfc8AOMxzk027gNgC8XTniKUjuP/JKpynCYFSbjhYS+wXcD44Y+
alATgdxJtsxkOdXKDblR0sXbMt0E1JqkiIz28tMyvlw1VRGmhEGmPTEh6MMxp1oIL83IZqPbpThQ
80Vh8jToWrztHVS8nTl0fhutbe3vn8MNr0ArlRQXfDOG/Wfo5JWZJaOiklWrycOsJNpvLAOwVxqb
bw/mX6+yrKT2kBB1EOMnD6Ya+zvdHQ0UPyCEbp2s+GKb7vMclbXXRfkagvvWZ+ZhsblJdLiYALk8
aiMHyOkyr/4wMA1mPEw1DA6f3cDUPtG0TL+3owoDoK2l9rgStN24S7L5Q7mERB6arcU7E7eKbsFJ
GT/A/lCfnLzRj3GsIVcRRGvv959G0sKzO86fSNexmQxaBjDtwJ8JRC4e7Do10FEB1YpgT5RlSFt0
ZdeWZ4T7Ov8QoBCJpO+YA/A+VRWzxjOq0QwTrTzn164L3CTdH1mz13GTi+c80GoozODweRClhmKs
rtVTtFWJ+T5iXtWTPczjX/et+Pq0JV4bZ8mMhgSxL9wJA1GBqSoxarThmB3zVI32lZk1O1s31mKV
a4sSpkt5Ro5ggaB2Fx8WddYWgSEm2mKran6EWpRD4skVhcwnbxk3D/Vsp04uhIlv3qIEEvKCg+dh
aGbhNHqr7GIkZH1vhIuu5iWts8cuCvNiWyYJLfv7q8n/t0uTolJDOxjb1ZipXa4mGFdFcQR0LZy2
zlMKC9reLztkYtD3hjh36rp2q5cSpk652/95f/Fr+6GdJ8cQ2K9NdWHhmwtmOuwB6UnPjDIqfGk3
bWqz7Bmvt9xNGkTVSghx7QNldkOnnxIjr8HVUKPIYK5Dj8dr/YoiqpnqxwEUy4qnvbZRnlaLwrCM
A5lbWtyKwdZh70W+3JsIqj8UjTM/KYyPe2mbu2spza21eNZUyjaUuonsL92eHdlpCd5p8qAXksCO
DAZqiL8ZUU7WirM3liJxkpB5LhNYr0X8FSNi3w5QiXtTZ0c/kNlKP+Sxku6UeY5XjPL2UhDp0QkE
d7r0c4hxlCo8Vz3UnMX4ATKR/KQXRr6HUXwN/3zDBJmQkJATgljZ9Lw8QKfpkelzs8HrIfo6OjXE
2Vk0gPko4Aach7Zb2dqfIYjLC2fSNpfwJpumPYSPlwsyRKyGg+X3HlKCGTqbjhmdp3D0PxVGZX5D
eUI91oUDTV+dUTqxAt6xXZnpw0lP0ZnBlZeo0KK3e/8mXjs7E4dD5gIYiRrcshKW1cjC6TFiV9Ac
QKihT8He7vzEC6GRgYNjPEILapzvr3nj6OleUVUB14Y7Xwb0XWYMeQonpyfg7v1LAdH8ZaxCSDMh
gjhoDTp199e7YVUyNABAwICXhdtZnLw7wqqTRZ3XQBHt5VAhn6nxzyfbbrTjf7EUozAAF8i16dJd
LhVp3diHqdZ6UHSlpNuBfxZKYBxCErOV9tqtXeFmDFlGkbXFhT0hvt3BeRW33thHzQdH0dwjAa/2
mUKHs3KAN4zEphBN4YScyDaXTc8Ifo1SrezWU6sRsnmldk+DjZiqHcbDY11N0FTNxdtTagpufC1i
aFAuZJyXRxm4Te3YmVp7xTADN9nBdOIDRUtRbMxQpg7hWUb7bAyPtO6hwSpckfq/4GQpm5WW7w1z
JfbiXdYAJVKZWMQDXZeicFwXYMDh9p0+tigdhOe8ruChI8lRoD/tDD/dvtmQHIFjkqAm1l0+z3Yz
UWiYjcazRTYeJxS3DhH8LydDgTPp/lK39iePmDTUJbp05Z+/ShAQ5BoTJKOIziXXjq+6v/I58vfg
7ibYC5T+cH+568DDpOvF60hTig76Ek2rdz1pY2jWnsvNh4if4fYJqYxTmRcfkRaKTo1U6YLZp1m5
mzf3SRhAAkwR4Qp4AU9hPino8npjY0afIfVI/xosM9hBvCAZFct6f3+jN7JAKtTy1hD5AglYPjEx
YUZZtWXvmUxhAUCLEzTKU4TEttPQwjDT1IiTBFPkwCqZzSMJUxb8O6mV5PuoJc2K0712F9wlRotk
vRWk2tJdhBNc5jDRzNTdqiHYob82P7l9Uk1HtdGKNZu6/sjy5sLdIGdqpW1d2lQf1vFkpJXqaVWB
ilmcQAG/Q6ROvEzQh392Ldi2EZyKk13dJeUK4vHaXdEW+NPNxi/y3i4uLFAjTfLCqR49kmprN3H5
XRvq6HeRKxDKuFIl2Gxj58f9z33jgIGiE1BTWmGeaomzjKFpNcwBQd5Ag0/OiFvnfZ7pzc4JmmzF
km8tRZNVxrSsRPPs8nSdxqxCw6Q4NRSJ+J7b43SGLwXeQRXevfu7kmd1GbUwoC5ntAzq5yof83Kp
gDdS0ulPXgBi+kBb1YS1OTdPKei/E3K3AAMaBQxMXI4QTJT5yh26sVMb+Dufk7eAbGHxCDgw8WZy
ptQjZCqODanIZkCSZAOh3FqAdmMp0EN0QwBIMYa3bCo1qiKIPZPKKwHD7zV3Sj9lKCMhflpHKy7w
hoFSFKIvSHGKlGHZL6sp/yAKPbIrSFGB949K44F5zxCuhyD6a1ZykR9qrkvx5qeMfiuEChr5JRPt
jjyDV64efGw0hSG6jwJlEOBLgT3ZBNf2PO9aaPJ+lm49pG8ctgXrDF7GEgYhvRykWqzZIkeoIoad
e5k7lNlxrlQ3O1RhAqFjZnXonxRUfVec3a0DBp8lm66S1WGJ4aQuWPapQyV6TlBK9SvzRwRT9Mbp
bHjQrfJXrrhrEIjr14VtwiEB/EG+pMtOmjZK4SHXz7y6Es2jNTfloR31jCGsKjsOSrNGHLBcD7ix
rOrJqSqKes4yKtE6mHSt0THOk5YWAcT0AgFLpG3DoHuKWzXt8o1sUakrFrT0B3JZWguybS5pgpY5
rloUeci8tDgjcdX0p3KCo3abidqCB7uDMTYPNAbhMtPZhTTw94MzDvv7HunqWcX4oXikAAXWBJew
RAXXFQK8cxboZ2SDWoq51ZgPn2sT/NLBnaNK/TAi1mkdfMX1/UMJYwiqWWmZBI9DSY19H8JLH63E
4lcFOn4TBRsh4bPMQjEueXmxwsAKALGW0zktK3NTBEH9MNJZ3ZqMzQClCNG4YcJ166AmRQ0vCY4l
6mpvTWnlj+CplSEck0pgVC5/hMYLr0RMk5wHYDp722FBdMRHz7bbnyo6xish6vKNl8tRWCf1kPP0
hKmXy4XGhLRRpvfn0BrG+kOSuSnTSeGECPihwUxiewNvbYJmM4Jv0UTLE0GEFXOUW3r9PPEbgI1R
muCSqyD/Fs8TZPUR+hlGf0YdT//bmqf0S1qH6VPdhP3Kdpc1JJaiAInlgXKgq7ucSZ0R+VObwezg
x8ttdCaqZm+RgK08DdfXmlIL/UMZR+DAljGjm5k5nfihP/d9OT3WKWO9kFQgSJOO6saB2G5z/zbd
+IiScIVHVqbi1D0vP6IbM5+Za3N3Fny94XOfFMTjXSamMUPoMLNSjxE33UccEc3iTZC2hrrSOVj6
alryREuEMgw2A4ZTF2ZklYkN4XjQnDGyGHmC2Min9MB4HcMkSWVDepUrUYf6ZCaQ717jU7oaOJPL
s3WeKMozBDqLWKrL3d5Gj30+o8EV6O6pr0nsk42D9FN6gEm7dh4cen/qS27Akkc53WlLd9jWs9o7
3zpEVrSnYXYccUwtPVK+KXDrlQfRw3y+V1ToC44NA2ZBvQ1GygU/Q7+O0w9aF9vIchRyEOq74yLC
/NygWg6FZhRCwPnWLwyqhGdCoz/DNVmGUEbkRuB9A3pfUfU5DztUoFv0bBolZZqi7/OHztbbg9Ai
ZSVKvb4wAjyuhOPhIWQWf2laiUCverQm/6yqIEljcq9taE3Zlzdvj1XoDBskdVjP4vvVCAYXutH5
Z+Tq9HgTNJ2kiTL6gaphZ5bO0bEAh+/tMdENsKRZ8Omt6wMoYX6DMAPcLMonl7sM7SIfGbFyz7Pt
MxuKp6o3XU/PaQ4T/wfKgMEuCdLOhabLatfm06+9BVw2pDOU7hglJJy8XBwyvhJOm9k9j72GNJBq
Zu/iysk+9Bpcj5XDqvc3e2M9CjFQ8cm5H6YX5J+/ih9d+G37MB7tc5NUyBkXQvTonNYMlzWlQgLQ
BNVK9HjjZYUuh4CDNERiGpaPmmX5BOBVbp+DuZWjIAidzwXphzrRI7crX0BcWYUFjQzANFFE8DxF
TKsOWpg9Jo2b5ivX6dYRgC2nQM3tlIRKl0dQp/AB0KTnCFCf8JRg/AxReLX3ezV5zEolWol2bixH
h8RicAxgqxw5uFxuyGO7RfjJPAdjnG3ClsGQIpisvRZo42ZS6S7c/8LX8R1AN4oWpO+6rC4u3oPR
4CwRpAm8rkDFYDOXOkqkMIhoP6zCz99VvWkh7zUZ/Qvk7wgSuSiV5Kf7v+H6ReA1YH0GFmG5uHIc
mUUj2RcN+KxRK05dg1B7EoUp+gwUSfIAcsMUd/fGdi41VNq5cD7yd5luSm/2yrQzmlwUCYbAg0jP
3WX0TI9uYecHBvvX2C2ugxaWkumJzE/ogS2+qVCpOyMXE3joiCv6Af7JoNibKnOa+z5t3LeCXdkZ
dUuZwMM4Ivs4lzvTyqRExkhHltlWmjMyl8omz6zkG4rGa4WJW7cVUBDlJepdWKy5uB2lL5AO1TrU
2kxzPogE7c7cQqWMNjGKA8NgbOMRUlRI5JAyZxIJ8V03PNw3nxvHy4tDWk2CIGGwi/36qRKoZe+6
57brisMwmB+daY7f+SBQ3u4LiBgIXnD8nO6y5BOlrjmb0Nice87j6GS5Wm5qgSzCNu/TepsGWfRG
qkm8Drw9PKpUf0niyTYvP2Y0G9DyDwqEaaOmP4J4MJnM16oTE2XtCq/EjY8pC3iUmeiBy8u4sFM9
GDItQELhPJcNdYKqatTffllpf1l9gipKxdy0Z0ztiLzz1KmPs6HEXxEBNFZc0rUL/DNChhEDzSK9
kS7r1c0si7kVjC1X57FUHAq1LbxZdZI8OkVdnzUy/ON9+/nD7XqZVDCyRshCIkWrmCz7csGiRd8Q
9ZLy7CJaA2WJlWZK4UFHblufZ5Qo2LDwM7jJJTfNsXWNSnke0UKp3pmDmlR/+5UymZ4VTYr1PKCL
imxN3WTihx13VoAozyDCaGv4XZSdR30qu4OrDTnczFGNhNEm1nUkPNEcRNN3gypPNH9DTyhUX0LX
RrbnqNVVEx5MI+mB6zNKoX9T0Yr7CcUW4ooOBOH2Ph3iIPng5EXWbSK/zpX9/RO6dtBwF2MUvBTM
WxBdXh5QLgqdc+DnR03pH91xfqZhOp7oi2SHZgLOq47+uBJ6XN9qInXJ20fJUzahFmsqioHEtZVA
4IqE4y6qEW5Wc9NC2Ioa5Fu3B1qKqIq5CxI9et+L7cVTlodKlp7HatK/GOhWBLs2cZpx69t6Nx7L
fgSiPNe405WVr7MxWvrM69Co5GoDX71cOXODrKYJ3J0tCIBGRtYDFfCJEiDdQi0kOThGhGJk1aPa
OuPiVhzn9WclAWRSgboOdTOKoJerM/RV1bxa49nsMwEnN6OEFBLGfU9h5zFPnfljLuew7x/2je/q
0pGgsUbtlYHRxYvRgZSm5Y4Cta2PYXXqc6YGT6pehNBiN29/CmFYswWMm7LpTbvrcodRgO7DpDX9
Wa1Uc281KIUT37ibORZrZaqrw/yDCdOhBrDJCuh1XS5lQ9c8jUXYnkuglmhoptUehb/haQxUzcvj
NEFHNVmDlF4dpoSeUPqhuQVIjK7+YlHSSmMooubc+gGE91TDzCe7mtwS+rQyeLn/5aQ5XLhJCJYI
yAErgSfl8y12GE0xYptIspy7ZnD3I+2tp2wo3U0AQ9l+YnBxNyUEj06XS3nuylh5fK+fJ5l3SSCF
rNgjGbB4npIIVBRCR9W5EMyrw4XvHo18SKGanuvwPVTG6Xai7WTwC5AS36FCXOkIirwZ205sDvyP
Yj7tAyx5SVmTuAXayY5Wn7NZQELRdiaaB0iAb1JobD/fP/Ort1CuJclDBI1hSm4LL9iZOuSaRVuf
zUkAZM2Ry4w3eQt76QGPYh6MsPK1lRt6a00g5QQ69NRgnF66BQOCjdryq3PVmGV4KjMtHF+sWkHK
uqAq9GwzNf/Wvo88U4NOJZ5IdoqXdKm+nY5K0pkVdb2u+G0xQrW15sB6mTooPu4f6XU9mbWILTBk
QisC78WZlnHkW2bW1WeFLxx3NGfLPA22ad02VGwVf9JOxANutnfK0n0hTi/NfZhEevOsIF3qx5tG
VEW74otvHDpxJYgrQO+yyLr4UZCKtC161tk5RtHtK4jE/jvpfahsQO31R8pSQfP2z0wNmzxT0hLJ
e33pO8p8Nm2lENm5S7OqoTk9atEuRJZt/u4bifFFtOhFroSYuryjlz6EYReqj8xMCEx6mZuoySAi
kyrZeQbXkdmbmYsTlVsTqcIJDhNZJdPDtJzghRWIFH20rDweDhXSbObTVOlw2bTmNBQ/NeR1xLY0
tTb4I7EYI+vTWRRB3ChQ3W4/hK4L5RziX4O5CUu0yj6r9jjWp2q2yvZ436JufDvJhEsM4VhgjpYN
irAQjZ2PVQoot4hOuWLqp0Spx71emi+lE8YrzQeZmS7OkGoxGavk9iafXPjBMssKrYzi5qzS3vOS
sW0ecntaKyP+f87OqzduK1rbv4gA6yZ5O5w+kizLLfYN4cQxe+/89efZysF3PBxhCH25cAIE8BqS
u6zylldF1EUY2H1gJ7jSuKmXrfY6dBHYmqvhhN9Kb58ocHOUWFR8RfaVYzPj9hWg/GI7KtgjfK6Q
S9XOAbkaEtJGmiffkxmPkWfsoQf/K90ZN/wQmxi/TVvLzQ19h4tggMlfQqIszVrHEjc2HDPFyRpG
znTooA5y8FOVGjsrSvz2AMg+Uo4wRmm45XVeQQQEcaAfo9LsNRygS9vaJHM62R9RtVURyPFTd/7R
FtjTYn+Jn9ffuaKp4S7zdbN8Cl0tinYpeh2DFzXYAW1Tp5rHr6lpovgS6Xr/G+OJbHqac63tLukU
KgYqtUY4a9FmCvNcOdduhdrQRtNR1Ug2wDos9wnFQ9+hHTnhP3R/kd1e9cw9yBWl6DJ86SWeAygL
v4Ei4NSipTsem1IfsecOwij1YMw0/96PdpOYghEGcUAujAIFy2CRWEAgDyaXmfVpFKldhVt0xM3q
GZN62z7k0xgl/7ZVEHfa1sGtzN5FI64qL/d/whsPDCobvidEZRoLy/NJGeoUNPJU0VoY828GjIpv
NW4z+J3iqfL/EUruJAY+EDmWN56bZ/Ykorw+tahCa99m+BLDdyUhQ/09ItNlfrwf7jZV5NVCTaSj
+CovuGhhD10Vl+AAxAkfuOYxq7GBg+B6SrW6e8RtNd0AHrRWTt43Ysq+MVU95y5crsWhYcZAVLGj
wg+2nvJuq3etXntCMbMvfdAoHto03afQxe/m/qPefETJHAP6IBk5+MUsa3nSGsHc2Bbg2HLz0cbp
+hwxrMbJsl27129O4ddQyAjCq5XUvMWSrePQb9DPEMcmVKqfZuPO9Q6DzeRZRwvllBlzv7Ij3wzI
oS8V3unFL1GSRhE2tOkVcRTm/LeP2PXjgE/XVnPmX5muRl/uv8nb9BcFQQ58CCF8Q5AA8lr4oy2C
Jc2MsaRtHgtVST5qnaV+NzuSiV2c5CJEPTkvcEiOh9Y/6YrdahvVRzNqi+msvrv/U24KAYPpDp02
0KFwcLjKr3+J6vhN4DS2fhx6LHb/VaZwauxd5jhD3D6UoxUHUo4sVZ/mGIyLJyowf/s4MbLh2/0f
cru6XIpmRDXkqMuG9nP9Q9yuYX4ZYbQ6zE2wCYxQPehWkx96oDSnd4eifJR2PSxnFXDsdShMbzGw
L/EAxerWKejahKkhPul1IMZvpGmO+/l+vJsDGBElqfwDQJPxC2vsOl7MyHgaVaU7iFgMuyYT4d9T
i40UrZ/6EJolbG2nDS6mWUbb+5FvJ6RsIYwEQFogJKLdTDzSfHZqFG7aQ2g3OLahKfIS4fN7UQy/
3PGKyi0UVwR+NLsF56zZKCYW80PTqNFJdAUWcibyoeASsi3ydGh5ZWVxShF2pjBzK3xO+876aJVD
cFIH7A1Tv9afTC22Vw68m90pnwJPK/jfkN2ZhF6/wAi0SmDidHjgPYlLWFXVKS3U2IuxftjjZbYm
GnuD9ycBAhKCpiq1OMiE5VFHMiDyoYzBdJlmWO4Rcw+ZoBt+l6I2Oc+VHnwaERrtzrXtJ8GHDqB9
SqYAmufBwZpD/eyOoaMccNSk1bZR0FIy1yq710z0KqfjN3J8oKRAmQXSeHFGKkgEW+3Y1YcGd4az
1kz6pq7DetNUUeGFgxL9LTLd2KnzYDyOhU+RiczDtq1iTG3LOD5onepsNTPAhioM4494b5v7xrKq
bTMXyQkx/+QB40H8P5FK/uK2pb5368jyUg7HUxk2YmPhqLoHMaIccQqeVlbuzbkkn47r2wGyhN7a
UoUMnT/0gwqlPmSBnW9hV6UPr1bhRVnrWz/p2scRyait2nbtA7Ow8L1HhAxPuwntHTl/X15ASa2h
SjyGzSErJhCnVeQcwrqavV4Ya3XU7ekAtpShgEHKQimw5JtqUPzGUhjxqcpUt+63WhLb/n6w6jHe
G3PhF0+OLmLjhx+E+fxzrmn/qSsv+yahgITE7jIY/ZDIANFa7C8rGdS0zvkJSTpewqBoPCxDm0dr
yKpzI9joSjvPx/tn05tBeWA4XfLAX2qLD+i31o4IkpNb620feXWL0DjC4qKwjyruIvM/ia5nceLl
iVk3a0LjN9cNOkCsLjkdAfRLrnj9yNNQl3qhqf5RGZAC6ywbeHdvJzv6TMnK270NRSeRER5NHMGB
slQICSlmRJRN7rFoRHqkhah/REDD9mY8eFdu85uDkkuGxjeFnuzv04u+fqpgwvpYtX33OCZRsFcz
NOKcXhcX6ABf60RP3jvdIRy9ZkZoJEdyHHodLhkLDJZCGCUpPPmdipi6l6KldlRCrLGUEn3i+0vG
WLxKRugACsh4X8cX1CeLbJs+puqbxqA8mKBEMsChRTU8ZPjNJPuw652K9mFmo8dLOy2oN7Wtlvlf
GP0O6iHBGlJcnMFUEZfFngSdWQiL6p48upu/lxSlvykp8WeNZwvI8kz5Gu9MkYjpYIEMmJstZlPJ
wzgkqthrY5mEGxfh/8rz23GccLqa/VF5ciEvPyNKYnbHeIKu6KHDzcTD9AE2HO24tMbtXFZ+cIha
384owTNtNtaAHosDBYIt8A7peCCBO7Lcv/4qvYXfPJ2f4EFNDf9Q1/XXvrXEZ8Mfbc82O7GNexs4
z9Sv9b0WO5rAFJjkb7BSyTRMcxFYo4p97SujVBago6FqP6HYKLsqafWTFprDUWp57O8viTdiosfJ
GW3IhY92y/XD4pIcldbsVA9j4IhjECFXkHelc6ljc0JjPEi2oO/WWMavWfEfdy8K4OisElLiNdGu
XBbwQc/1btXWfKGBY6q7vndmHVeeNi2YoWlT+Kuo/eGvKlEMnJSLJjU9BznylwBfY/QbYmj2XlWJ
ptlMyIU+mVWV13s/C237MSgD56s113rwrYgzJW05icHyoe6dhgbe5Fk4Vc9Fy6soN26Ap/ITMllt
vO2n1nY+q5Xm5NtKLdryo+GUs/a1Hoo+e7CxCktoqfhTUnh5CoQ6QxPX7ViJUi8+QB2wxrQCX4cB
0OkLnT3kOjy1EiUIHbt0x2qrBU1ebzvshi5NA3Vtzz2SfOtLVOo2jM2HEyr0s7qLuDY/jDDpfiWY
2f3rwk90Ng0+2O876fgCzGZeVdwYuXHULa6swg0Hd0bR+pK5Wo3MmPZzmvzoyYScc5yi2FjJQG+W
GeFICkkGECKiJF2Eq4HB+SOIRvQirfjS+L3JcBYzcJ+21X7urF+5G7yTaikfETQGWwnIO5iBpTCf
yzyoGaHaXsqunl6sci7+avWuvgiDea0rtfrub6WbwxUJQOmTAEwc+xaqseutZKE7GgWkhk9VaE0H
dNXih3kOiwOY5/nwzlDc9xwUmBniiSPJMNeh5sSvcrjB/kNFvf1Jrcdpk4iw/Z6O4xpf4xUy8ude
Bc3CV0NM5FXfB6zddazUqOsctEFzqRonzc8MLNrsbOmD8sNQYrPcgPAEBj/EhvsCvGroPAUtHvdQ
Z/bwxUn1IIG8hw3KsXXoZEdRisu8MbEpV+62xdUtjxSpr8S5LZGQ5CXXP3MOCnraVW9cqsKcvueQ
cv4hpzBeJj3/qcR1udImk0/951uhdQSJhBzXgt5GW3hxbuZJI7IhN+cLQJz+Mo5j+jB39prY2+1D
yQqFDSNtK+EAyW31R5+j6EosKZNyuACqSDBlmNToSSut9jnTu3gnEKxeWcNvBiQnYT5M34ir6Dpg
PPXgQma9v5jDPKEdUmqu1yeOdUAqN9jndSHWlH1vTwbeJHQ5ajBOB0Au1xHHKZ8LJSdttsNKVb3S
QOM88o0o88asnT6oAXZD/eQmK/fezWbF1ljmzpxHckK9PJAUDZF6yGnapbHmfqskQmyopn63s7um
B/1GJCYhcpcyfYcet9g/LYTLJE+79mL5iB5tph76jWVSHm40EdYrB8MrSmKxLuXBx6SSj8g0fPE6
VahVok2D9uLHir/tdK52T6nBpf3VGXZbb3QsLduNM0zh9741+2LTup3pIseq+8ZGJgna54AZWH+s
uravtmZnJdh16Mo3rkC32GWt1Z1nt8WwTGhRgJRaXWvmg41VOtMqZgHxzs767m8zF2riIb5TfET6
VE/2qjlNJRrIXc2wxG7Gtf14+5bh71OO4MUIlB9uz/Uygr03Who6AhcL17ZDhoToprf9/omxxfDu
k4ZzjOY4yj2oNSAFcx2qbnrNmmj8Xwq7/51X1Pn+wOUlafXxxirV4p93HvbU8YBDUC+SijMcbdfx
fAB9gwgH1CRT3fw94jq061u9GveTHUxrIq+LvoFcO9xd0iUU6CWH3OLEsSfDj+rCNS8WGs/bMjfR
C2DbX6wisFHf76d4j59nDcpYT+eDUYZrciW3JxDdCobNr3ob3G/yQ/9x5GUMpIsJf96LGTjjue46
s/TcRJ9/OaK2Pph5Ha3dHLdLh3uDmQowUTQLYUJcR3STLE6xcxcXv+rmXYgNzinoBmcXjNG8curc
HnY4VSFsq5Ny2yqavdehAqt3zECjkDL8RNupqIUeO3OMvapE8ELFBueHo+BAe3/9LC1KyfOQfZEk
AfI8lcxBvvI/XmlcF37guH55IVlOY7CL9pB5PQrP8642lLl8QOvN/mtoHD2AbV9q2r6MlVzdIvKd
FdtoMstkU8+FYzzF4WDvSxUe/oZOnq3vW5E5CVbYUEZWXtVyHcgfDakMo1JgEBL4ef2j9QztATHB
JYtIDeOPeZc42raBOPZ3GYZl+TwEg/XOsYm0caUXCLOPelwizxeHyOyMVt+LqbpESZ/+jZmKk22V
ui0f3Tjumr3r99OP+9/m9im5gyT2gjY6PI4ljsiG/ZpOo99c6r4qHvVmVo/0v+tvcaB2SDcaa8IZ
y9qWJwTxwZmFSC4Y/qVWNN+z14sMp80AhHtA8a1F7TZwjMw/FTUeWNhb6/4XMZeKN+jd/O3dTwu2
EP0B9BnpdixlYBwrpzE1aNVFsYNBg4ujxP3W7Uo3fByHQt3FqcUPeXdMyW0C8caUhjbK4kCTHteZ
b1uYiE1p8XUcKAUioxc/okj31U3kKM3L/YDL44Q7Uo5fZPeVXPimom5M0rJSV6aLJMMeUwbv+9oF
RdmlzVoZcLt6qAFAQnGS0C64gfSVvqs3qISMl6HUjF1lmoVXTK56CPLgn5mG5EoR99aTkcIQDXyd
JPxeb0kJ7RgMWOmXHLnL0Kshw3fbITTbH1YZvVdqExN0mW5ICLYcruHBeR2td6fIdIBcH9JxHna2
nn0b4JRte8T0HpK+M1cmmMt5gIwHm4kEh5GpJNwsMieHdGEAbVodCm0IIRBT0GRPbee47QbgVQqB
So/Kw1jiJYlbc268ItCCCEhzK34zjR++4qbphqg9lnmyqcrMgaTS6MNHR0ucb5VSN/rGR/n0k9q4
Su7lmTIydYba6HiZUNJdEKPxCVha6XZBDmmcNlOdh94UIKznhXaZfbm/Tpc3/evzyn65hFBAAVwc
dmR3GLf2VX0YOqV+Cpo4BMSsVnvGYDmTIbx3RkF/V8vN9GC7/rSSRV2HR1JGikMim02DjTEMZ/z1
5821tNUdplD7aRTJ0dcz/TwpQ7wz6Li020FRSoTYohyEhVV+DxJ1TSp8AX377wcAHYGxwakPB3Kx
mm2rcoME1N/eaPBUzXUYy7E2qy8huN8tXsjz46g71odWz/pTrTXBrgLruY2FUq7cz9dn8n8/BAce
umGSR8evuX4TWRV2ijs7KlbhPkgA2lboRwao53ZV05192NLPVWcHe6gd5uH+GpB/9f9VC5wassVJ
JiLJtlJIbfEOZiy4gVuE+iGxRfA58Wf/oSGVX/nU1+fGaxTGgdxzdO9pAS17jGlUzGpnzsbBManP
cavUXrRJr7du7K91K65PxP8NxRie/JxpMVXX9bv0gVMVdmgah8ju9A+R0nKP1dr43Q9GZz/P/lpu
dfNo9O2pOZC8YsSG0NbiBTpK37o1bahDlPewYFQ4L5iQKvuB7oF3/1u9CktefSykPrk3yRT4WtDs
FzvGCrjQcQnUD7XVts9z1/lbTXGcDTRT7aC28a8kC8sTpfL4BfPDeRNYofOoOlHyWeS4LZHoNQfW
IfAIo3C2E5nXeRJ4nut2HD1FYaa8zDhg76IBKecaiuGhD5wMCrQ0mETLYJeLrvp4/5kWg2K+l3wm
KY/BQSTr48UzaVYz0Wnu9EOFWOonLuoYnQB7PhqJUdODBkKtmnl/1Pta8cJ0to9pLmomsUq9c4wJ
QQMHZdX7v+lmCfGTJISRuZYsB5avWS1DzegZMh0cI7E+oL78sZ2a6VjnyLoWxfz7frTl5pcvgFSB
+42+KC9hsfkLMY/MTw3jACXH/Zy4iJixBmhXq416KGdT21Qwx77HJUfjuyMzfSIXRI2OTvCyYk5C
UjVYJcahZGueQw3ETGyE/sa2y+mTakTKJWxm/eQrzdoY6vaZYTzQE4HnyHnHzON6kxqWX9MpnYJj
SrN4q7VdvzdibPwKM6XGdOpil6YZnr2dsSbMfPttSbN5XCmlbVFfLN52X1p5DbwtOc4u3KaysItd
YRnhY+KQqiHMtUYWWsRjnia9E2QKQ0XB6beIl44mijNBCT3IKOHO74dEIT3LqPEcF9HjcUbqNHPo
ttz/tLdh6W3BXuNeZ1HBBLx+wbUdoawsau2Y+YaCAyRuXRin/zKrYdxHc7AG/lpc5Tyl7Hc7fFQL
0iqNw+twMB26wERW+ogVWb1tXLvbJUVvfDPyKPxhKW57TEZHbHnT6ibja69k+Ivl9BoevTjnP7Ny
/uM6vMAgqpsQajim3OfnDqjipo2U4VCV8Ycoa9VdGiXfoTAa+/tv+bqYp/FDvwCEC0kqNwAn2SJu
kKuR2wSmdkwrP/rmYA3pmckQPKN7ph9mg+yO2W+2kqa+GZQuKcgrafWzPJ30CDU8x83041hbxl7J
hIMcAwem2YQw8KnptlWrrbmMvvGBkZ1hu1CqQoW4EcIC8CvmzNSPIdiyA9aE/ibWtOpgxGhSCCos
z/W75ugXhbWFnqP/vv+ib5czPXbNoEqGGIZM1eKSGNB71aPZto51CiMr7azM0+0hPjihFW9mNXyf
X6D8sPxIyIPUADQSbzDsU6QbyVAl4hg7o+OJwnGeQpAcUD0rRCdXrvW3Hg4FI251DANlTX69etG+
yJW578QxYQ0f8XSun/RBQicHc/iasXFWUr4F7eC/p4PfB8OCk5fe92K3VsU8oocS2ccZasGmio35
oRyG7JNe+LI9rBmHOhT5QU9N3N1ATB4m7sBNTPl66LN2foh9vX9pYpzVqRGKZ6PMs+fWhihC4yj0
AARlYFFUUqLBD4bsfamk/DQUaVRn/BuExhLlSJ+1Nwo/xr5ZG7Jnq8ssz9AQ5a3qbk3z5vZY4diW
DiYqggdk6fr1h5l7X8sbuxfHqnDio6tDi0Hv234eGgH+AFqsV6SRs48qFBvvr/dFUvn6kDDZuKIo
GKVN7XVk0XBDhg4wHtxTrL9mlx+wqYwK4Z1c0z7fj/XG8jP/jLXYWyWKrViOt/bRDjTswm2o6pPd
ibOASODVZm8f78db+MOw/CQ9HUAY+DD2F12L64eL5rITPvP3I1dT96KU/XOudclWb8L281C74a/K
jS96V1qnHuWQDfJs455ERbJQlWp7/8fcvGhQ5yDBydu5LZElWOw9u8cVWoVYfRxtRXioO1tnyJqP
odsYn94biSRXyscCxsaUbinDC/7MtBWyW9JzNA6UeFZ2Q2nrpyjRxTsPFGZohIBgwctlCrR8qM5p
56LKXe2kiyq75G34U3HKX1E6Zi9apk679z2YnNiRwkoqIo3TG4EFTH4qO0gNE+aRML26ceMHN8ex
Me2zNTex5dVHKIoErjwJBWNguLhv+3qq8ZlhYURqM23KqRVyTcxe1vraLpyMv+vMtFcKlOX2eI1J
JSQdBKGFqYsVYk0xw0mzsU4hIvx7vSm0LcaiuReJOtq1Mw23+69zeejIeJLPRE8EGBCH5fXuaFJ0
/nOqkhOg8mrbaaXhqSMIwu00jOKfXkGSXh0zd4ah17NV7weXf/kfBSaCBzI4sUE8cwUsp82qn9td
P1oWSMpK/W6Upbrt/BprrPth3vqOdB0oOqD48c/iyCmy0upcZ7BOuLUpezFNXwwF/k5so02NsErw
WAV2tXLrvfUdGYHQ7EEK6pZAI5C/LdskEqfYcIILCvL9x1i4CUf4VHh6Nqh/33/G5ckiX+Uf8ZZ9
CDMvdZHQSToVY/FFrYf+AanC6d8+sp01Kbq3QlFm8HDyBGPZXC8ZekrQ7eoBNktFpypti+zJ5qLa
SkrGyin21luEsA5aDMyilHG5DhWrQ+47oAFOjt8n8cYXgeNVUZqQN6BwtelFnq+ku289HHc9lDsa
VVIh7TpiFjSmkaqhOOEIUR84aJTHTvetUwI69d2hEHWSIxiHQ1qjKr4ONU1GZ8V1aJ+0KPuVpsb0
pMb4Z5V+Oa68xtuHYjwg8wpmcpRLr+yWP+ZxXT84TWF39olBQvgBsryBX8kg1Rmr96ErqHGhzzLm
AVkoO51U3NcPlXRxMfmBYZ8MvTuLVFomO0MLTM0BsmZDzjdCMX+5v/ZvVwkjHoiSkGEkpGNpujN1
M86Ezuyf2qDWNwJS61mtNSkB0JgHIJzv01p7fUapREMDDooDrmeLeyHz+3FsyBDO3KViO+V18Gyb
ibHSFlrgoP43DE0q9D9JzMCWXb9KQwtSazLHALtANzvYadp4zZz2L5EyTZshzvqnsmJ6YMd++FKZ
UeyRog6hh4R5tIv5Y9M0vX6EjtMxxtR7e+VUfUXsXZ/eLqhlli9lGqihJZjY7EfkuVJNOcWiDzYN
WIFfeED1D3U3fE0L1I+UVBh7qNXG1mhL27Oy3D1YVt5sJz/Uz/0wtsd8TMyjHjeG1JZ5rsYZXGiV
BijsO4bHmLL+y8Ky0MNJj4M7RUlPUUSwE1YsfiXxIB5RzEp2pWkOj4o52Kd8zMZjXzbu1qqBUg+x
Hazcl29sJeb2wJFlR4ltu9i0hcgaEvVOOYEXHc9piGLiFOfWuaVKXHnBb4eSWHeGAkzBFldzkdSN
aRWTcrK4oJ9goaM5DaznHPR5vRLq5oYUEgDBvJKJAPBwd7HUUtTeEpRQorPdN+E2ihX95IaNurHD
RjkZDmQ+00RE6v62vXk+goJPYg5GQOk3dL2+YQdyjBhjfEZ+rDlEndUcDCfqD7kZr93Gb4Wi5SkF
g5nv0dK+DmUrsF5C4cdnpS1woxnF+DjoY+uNTZavEMRvDiOe6s9Qi9uxS3trskYnRtrM6TZ1qOW7
KTTCLe//7yBglnn/Jb6aOV7tQhnPkeArrhHyxcWCdCdIs3aFKGDfFZaXK0WxDZKw3OnjjM+PnQcP
gwXgw8ptez8pRgf0X5lBDyOioMda/sFFcefzFPQlajAUJkWZBu9NafmFNv53IFBYXXyE65fv23mp
xQYaLBz/2Ye4s76NuhZ8T4m5d820eJ+IIecm8ZhWgJRkvsoCM67j4fISDOjhJ7is9Pk+zuf6Kc47
lEpyW9mgYlApm0EPK28mdcs3o9nEF4Ed3EoCuKCMvv4MKDrgtSCsAP1bAv50p1LzvFGTs2vMqDcq
KiK5YznO5tOsJxHOS2nt/hRNH7V0fLL5n0b3GbC4MPCr955ZEnH4qgZO95tXs1iSgOoRey2d5Nyp
QA/nQI02UPizvcXuXgm1bNzx7vE8II2A2EH1uQRc1G3RxwVefOcySfWnIEvtjQX4fBdq9vA4+pXw
HCwRnkMRqhc/wOzr/m54Y/O9UrIsEHmvPtfXn35EVbBo0RE751o/7p1GDc9FrDa7ciqmTxZDzZV4
b35kGkRcCeDNpZT9IuAw+3OZ9em5F6PBAk8GYCxzW20GV4Qpf4aWN8MECLw57XSvGBHPYVOueSC+
9dphjsgZBymQtUzJ/bJ2ewQJ07M92uOnETzYPsA67Wym3Vf+z/DNUNzUE1MTeaLFnWfl+njjeJVZ
JTAGCmbqHflZ/sgv27kKJr+c07PZpT5No8Z5akQZncFRrLnz3X5hljCVP51SALX0Ua5DlT30/X50
s7NShdOmGOyB9rCr/ESw87OOS96aZPNN+0ii0MFbA1GkBoG5uTi9oJwBoNXc5jwWtuOpMUqLDUrC
EJfCYqPkOTIqGVxAtXPTXW8Y3aExKucj40frm92bazPZmwVH6kE/kiUntfLAMC9edZW3Ip2UcTwm
dtq6mwq0yDFlqO6x1EoUQubsKeI9nKayN78z5q8OUaT8875dRitU9ilRhuB1wFrSr78BtllWMRTQ
xjrDHYGH9+nGsovwgiDHeBntaq09vsxOaI1zedAh4PKgLFsmCrgZk2zllnZ2zdzamgDht4ZedxvM
iXQUOfTUS4JcrJzfMuX5414FoiJ1H8GDkn1xkSxFkczKbwsw8MqDMxXGOR/t8Flp1R6d/46xbNtb
x7HAqSPL87UG/ZuRpRqGZAuj97c4rscxoD00wZnTEks9F4HrHLAJbE59gX50jVbiplW1kMIG+777
H3bRj+GZkWWigUcXT56gy2Z3jKpI2DPNeWyASG2TXvP38VC/c0Ypo7CpgARSjlImLrXdrcZuWjef
s8dx1LpjqLbGJmjH8LFu1NlLtFk53X+qxen0Go9+hUF5KLGwy+Q2A+8zBNaUPaaOHW+FVQfHemzx
Ap/1tXHvG6HQJKMnAqMPTN4SYwQLPeqz1MkeqXL5TmXh2/YmGxAtdavYWSsQZdZ6vUTdq2iLfQhW
elaaDONKBiGG7UU1TNhuEClj/OITibzxzA1dfS7N2n1EVszYYOesreSfi/NYvlzZV+By4WAC17Q4
HgdcW5I0tLPHojazYJshW+XB1jQ+1YZ5MZUMUcz7X3N5IP8XUQI56M3KdsaiVplaHtmeeMdWME+X
xJoeMZtyf+edUp07TPSAv5HllrH7rXVtX/UCi04Harg5P65cY1AuoM6cTPL5KdGpB1E94Yq4Pgu7
sGkafI/zx2S2FCa/dSq8vmpMWNgJgLY25mtkwJz1wc48xU/bYKNBNH0EXdzsrNBEYdqgSxiUjvja
FUhN2kgEGFs/m7Tdyot7a7lo9JnYdWwGPtr1T20HjbG5ouaPfY+LZQKdFvn/QHi2b6oPkUKm0oKP
+1E5jfmlKWJjFzi90698vsVZ/vq+ZImJNLtseamLhCmV2bITi/wR06wZRMRg9QzPRXmwqj7Z+HGr
bGw9eec8+b+ocLltKahFqbRYpb6S2b2T8ZWCxLCfwLD+lY96Achlmnc9oFKvMMN/i0p1vsx1P6/s
07cOBa7K/xd8cWUPfjWiMdHkjyWDvKcWGb8tBD1xjvTy+/1P/NZmJP3S2RxwxRAuuf7CTqn4YVFO
+eNU+fkPsMnJzk66gR4QF/UmoxLa3w94e1UhBQDSjpkWQh8304paxGVH4yd/rKOq/FCHeJ35kegO
w9Q+I1YeIWnqjJ97vvTKmf7WMgLrwkxPpbhiQnP9pKoxTI0au/mjgr/MIVKraGsNUGW1zA4vqo1c
/hyACrn/tG8GBYtsI8/ILHtJYUUGmRnIFBSPYdTNn2Jhlw9GgBmhXWfW3jeD+mNUijWB5CVs9HXt
Ul9IsUTAYdyb149apKofJGPJ8glT8+eEGP+Rm2vaNVXcvDSa9RtrVfHkNMq3CiL7I+4dNU1kYaxx
qN96etQ94CqQGMkZ3PXv8EctRsylyh+z1NX25iS6X2roMpke0ujH6Fr+w9R1w8p3fv2QiztOtqSA
ctIkQo948aEBJTjJNNHm12s03DFVVz5VnQW734nHL8akqq0XVOr8MzNTaw/wKDzYkTvxSYri5PtF
uWfYGz7w4db6PG+8DgSraf9y0VOJLBPxUjBY7UQWPjLLQWapc6atbdXGzq7RRpw0xz9MUzoc3rkC
5SVDOsp2AylyM/z0lTLIEmx4Hps+DHC7AlK9UbsCpwaSgeypHzpEZKxarHyFm2clLGk3f4A8Iudf
fIQyMBULWnj4mLaa9jvFRvoEXCU5p/nwVyQPNWOc1nLRRUxgCFCA6Z6w2BitIFhxvdzKsUmMIa3y
DyX+LtGh9p3BSTegagur8Bjn2e2z6rddunf1dhLva1kRXPZ20RkB9wRpd2m5Hs9hRsPK7j4U1Vxc
qOO+0uGCyDQ22gaFk3HlUlyc20AhKS4ZAoH7kLQwY9Ge7MpeWIVptfCZ20PdQZUcrATNd1xujmAX
jef7q2hZRBIPLD5ITMnJIdN3F9dhXdhm7hqD+aJimuaNOiVMFqMFIBBqI1Ocxt2g1tk2EG6/D3zj
HLjpmtXh4ub435/AuqKcl3fVYkkBJIDWbUTmS2PM8c7tx/6kZLUKJnJyt/Gof7YGR3gjreft/YeX
f/EfB8pN4MWzG01gtGFQmi9OnBTbBhWsj7GuO5/vR1mu3v/eMBwZdgs6jssepGXWWWaJxnyp0jxN
NrbVf1YoN/eTYwfHokrdC9jNdxZW/z0aEki0KdBBAmp7vWVqt0kCNZjNl7kthj3GcWIrWmDNKUY6
m26w1pp9b33DV4VvFDXYrcsB0GyLWIsHy3wJ/Nna5ZqoPGzQAARqSnBOEfX4bDVBuB+1fnrf6FQ+
6asng0EaKQ0TFqsnaRyp1R9bL6EI8p3VVdFZb+Bxz0WxJs5yuzcJReNBsp7Aiy91rUSQVkDAButF
14anEAb3xnAV4CBpn4CPssdqje37xtJh3EPzlFoVnOsSrQAGvdRmhF5fuikOTnnWub/rxKCyM9TC
883J9YQ+rQ2A3viUBvIz8B+lvRsn3vXSwa/OiBO9Ey845wEjdeP25I4djKOiNR9nHxZFUhQvpjpO
a1aOyzGn/Jb06EkeZStJYuyuQ/sDrl9drlkv5QQHNhUVg1sTPXUfnOR+8lU8K5Mg2lk2TkNqbQRe
or5yptRP2YTjlN/GYhfmpXpsgnoNsn79LUCMcMWTdEmwOrUdJcn1b9PiJAzp0ohfkiLhXmhzpvrF
j9S6cre+YQD17fM27r9mXRFY7xPrfw1OWKjRIJ4gmCyBa+Fg0FfFvOzXWNrRPsGF4cyLDLeJsNc4
0C7P8X+H4n+hmFDAQMVS0QYtd/2cZkyu4hij82sCoHZIba3eD3o6HV3Rob8AebK9uImqfnEwANvE
2Ja+676lGUpwgGqyzQaqBG7UdXwr1caOxnb8bzFCFTm6qCuqz00V9uJbUoXa4G8UpAPmlatg0UqQ
YWkrokxHv5b7HhHp67B6VOVTa1b6v3OTKXDj3FAkO4SoRHWy07rsmy3QIbX7ZMA5dJ4BgKrx09Rk
YbMxdR+wOyoS/q71qZ1XEq7rQ4dfJG2NUemm0c1sD32o6x9GrgVYT0Tqv+AjIdaYSaLtY/9/KPuy
5chxa9tfcfidPpyHE8d+AJmTZqmk0vDCkKokgAMGEgBB4uvvyrbvPe5yhPv6pSOqVarMZJIbe6+9
BmGWJtN8eimFWv5Ih3++lf/5FgAhGJaTZ3bImXH9LzTJMoB731Jk7AtAh0ZQ9uqeEEa4kohz9vM/
ORwBlp9f6tyBnBNv0Mb+Ur2ZgW9JgSD7L8j0uuSqryxYbhA2leNjFPfF3bYwJBDiWSuyP/jGf72u
uNNBn4c8AtAcnDh+NRsAqo2oqWrtKRmWwl52pUgOG1z9E9IVeXCE74D4I6f3f7muIPTCCwiIB5If
UV1/+SqXFmFQvGJIjQ0KLNgDarJa0ZFC+yjp4d9f2N9XcVxYONKcyzdQDuz78FD9/rYJUMOKwEwz
JX2Wt0cpODb6o3RkU1F363yR3sIybSCs8Pz471/6Xz4myLVnQA437dkO49eXnv0ChBC+kAgaT8vt
hlZbu+OYVm7jCeu///C1zsT8ChIu6KbAwfl15a27wILOIlp8TNv2b7A7VDkBT8xeca8r/QfN+b98
MvgeASeFJApAH/77S20coh5wuR8cw6oYBEPwiwZOdD9WFXE4qP7g1f7lK8Tcg60OQqdQmuAw+cur
hT6lnsZjzgj20pw1MRfZac5Ym2LxMWbDmcULOUKVbfI62dLy5d9f2l9GA9xCuLB/d28ATIhl7i/P
pgNkOyZL0jKC9Uccwks46bdGOV6OF3KtkOo1S9ojsjucy5+shMc/GUwVvhijzX+W+IX3ck75PVv7
Y7d4zkH+5b2wGYGHReUKRmyRdAcbj+bSSLXgGy8EAon8H9kx/MvFx1oRMBZITVBsoTz88vzEi6Ur
EEmoFIQz+gErVLuHt1RA0nFsT2yQ9p7miWsyEPX+4Pn5tdOAvfE5lwcPLz42gNHzCf1PK1SkmhRz
yRe89Jr0/HXj6gHRy8mTFCHWxkW8nQa4zf9BvfjNCuifij5GehDYQHNM4J2LTNZfMZ2l7XAGySTE
3YbGXX8LJ6fXZl75Jmr8OX1McrbK4zqu8WtueHefwAdKvOdjtFxp2DE6kslhe8pC0UVkLdCQXXW9
SF/A1suuI7ju3M2WQbje0cwFBw2l5fqGYuiuTAitcW3Qu813BSy77N8X8//1Y/1v+inv/v4Z9N/+
B3/+AURz7igzv/zxb9fdj1lq+WX+5/xr/++v/f6X/na7fM7Gzp9/un5X+k97K36+m06KX3/nd/8E
Xukf76R5N++/+8NOmM5s9/YTtg6f2o7mt5fDez7/zf/fH/7p87d/5XFTn3/98w9phTn/axRv68//
+NHp51//fPbu+K9//uf/8bObd45fu97eBX+ff/2Fz3dt/vpnKFr+ct5ZlOhboShDYf7zn9zn+SdV
/JdzrPbZxu43n/xzcYXbmmF4vfIvaEKBf56BERgDhWiXtLTnH1V/OZNtsFrDYhqlGVzMP//fN/a7
7+p/v7s/CcvvZCeMxrv5/TGNwRU7d4gkcI7gJEM39EsRZJkVGK1lfhQlstYbH9VdQAYUw+KPtkko
aecq8r/PAMi3EF/BXQIVHrt1FN5fHnpIrJG+Vor4sCJwA7d1DIH6PoiXzRLuZ35bWaxo93aMt/wC
SJWhuzGAk0JTMu8uXdzBKKCgmGKgJlXxw8aK+TkN0VjWfbtkP0KXzi8rUm7GJ19ucOQWMyhbNQYW
rcm84PncFxzW8s2k0rFrPOK/IlKkrLB1HOkVCRedmsXBbnE2kGSAVriZckZfmCwmvKTHWE6SdYEp
OuNpBPfjxe23aUthoAPmpCJrO8QCQkXuQwILv6poQMyQggzIjbqCuVH1zhm8z0iAdjespduCT7xj
F9QxwLdvoxHus1MmzUkJBtFpY6NpD3jV6GqFBTs8MLeUvkdmBNlmG3K+X01mkoP2G7ONh5dkQSRb
upXArDpEjjOsubDwSm36Azqg6nWKMxuSIXWIQxjDBI5eNqbZ7byqFIJGqD+wPMV3joFUKfrKKHQK
hMVBGtcA23sQXBEILet+Esuz6toJSZBg+T3OIctWMpbQhcHYjc5PGkTg7/GGsEC2jjPITz4pphq+
b0IiFjrDW2Jp5B9Yu+SqFp1CzG5RrJloZKjWj8AWkKPxpE0igvDjdGyc5fJWdg5k4wjYf04gXZoH
MvIZNhvQxw6X+aAGFETQB7aaqZD/nJJ0nUk3Fz4iYanVSz5E4jGTk0Uq51pOtM7Lvr9GSmhHb5di
tj2xfRtYUtIw+wm2HqRyW1/YDz1P4UsWqulu29CUECfUymo96slC5bPar7OuMUJ2ONw2m1Fv3Wmc
U+0uSovcpdMGDdT6mU0R/EbgNB9/rUsfncYulwpKwGgMapMV5pzoG2+fHnGKC1nsNKQkM2veXvBl
hmkVTmVZqxzasN22Vugk8THDnpSlhbNot6ylAoe9ly1hXR6eNixsf+gIDRPJoxbUM95WrNobLE4N
1m5LD9sNinGmTtmKbSPw7eR2ohFIJCoI7UNe2v7FzH3MYRGAyMsc5h0lAoC7NCEZ12UMy0DW90Qx
Do9WCgJQS2CGNSKODKbj7BBTHLt3A0I0NcngEA8WVBZZde3h5iuhdwuXvUinJSedKTOH6Fu1Pmx6
UpLAgGFQNW5qcX/mpeBhq8biR9Ejn20HIRceXBsGEKayMfQDgWtrOeOrBHxTqx6dMpk1bOfxmrIS
ux68ZFi5I4ThI1nG7XVaYcZCeGQYr/k2l3jk49BZ4jpoTwkMLcKfMonZdYEcRKx8+Jo2+Sjh9RAh
+XJppKV5hl3zBsgL7aTHEiCNTXAT5Nre5AyaOrDuw0U1upUIdXJ5irKhMPgtNfeiPaDL3V7pLLeC
jFOBBNU0CPUEhy2HnPScy7dWS3eSoB+PCMUMi8vQq/J54LCiIaLQpSFuzqIrGqTpBZzTzGPFU6Rd
JKLtPCCqKeibQGTBk3GDUwSskpXWK7arFAtxv9yE5crG3WZi/VOvlYKFBMobyEtD6F/aYUDue7GJ
TjTV6oIngOArYi9hwbXuaR6fbYDgOO73qJzgj8+4I9cm78blGS+Lawqlm1QNJiF2sPgyt30eVkjp
kbGNgwYhGfM9RbkJnhYmrSZyosiuUJEWCBxzY3GLprT39QzY35Kcc6SusaK19xlc/aY6VR6e/Zil
0rLhbccXYpktYGAgEBBKtnDB8JjlFvb34abyqqmGrHsqJaxUyKCV+ahYyCWB/i/vUW81HMVTq7QE
CzlT1wyOOx8hsr8SAopXCXEGkqbgcT5pGHNtroonYo3GMUN7FY2nnPUo0ixesjeYs0KPZhLbX/Ni
xTMI4L8/9E6l4X7qlmo8xSpXSw3ffv+jXLS8Exsv1C5gSTCiJvMlb7A54n5fJiqn+y7oWb6HOHGo
CKdQ9ZyQ7GQx+JzXAARSAgUDYdN5CJpGNx557Nbn1KdzRiL4brwCSozjpu+TTEOWi3sBMQwrCje6
vywlMzoPgAoL7gzCJIgIDa4pfyhzDIsNR9mNCdO9RAwPjXo4PMIi7G1YK/3ScQEZnGF5NpFErsst
3fqhBRjYxu8eNrgMFT8z+aEy2HuTHkSmLxAlNSNwEsmWfWAsP8H0dEwuOtqp6lLgu6sauUaa77Jx
pVdGJmBEVDE1nuQKtGiyQv5d7EFlEimhko67YoPLKwbcqPLIOSxTsME8qFL7FrlmBQJ9VAuEVibg
FunApw5Jl3z81sL4otudw56SOlMy8xfIkMc79zYOH2QwGNxpkuKQE2sIv3KFytnAVNOOZGq3FlEj
KPswRDEiv09kFYtap46/0iI171JA13EpHNX26BQi6NEnYWW2UytFWQucArV4Rc3dlVL230OAqZow
gd6ERGtOg9s0YW67kF0uijoeW9bW2GcHH3SFiLMxruVlPTqttl0OZMQCgjXzbpvj8sOjQA87Hwh2
m6EzCk9JIbrwbFg157sCODKujO7brzzvkpgguNkd02Gu8P2NdvqWC1hC1GMFeUo9BRUaHl12mblw
brLdwUu3aLR9VGKj6oEOk0THdsPqb4MRFkjw5U7TuFwu4TtQfizwy8G5XI3zASoSftGKtLgYk6G7
3JCQHNSR6/tzxIbfPgNYLj3JAeUYqYIfuUkvWTBfGx1nG5RkUzjXmyznV8FV8KpNBAuwgu86PV+w
lLtaZT07DSMcY20378WWrPtUFh0O4PVQVrDULxGsN5SpubB5hwCG0Hr81PAo/MzymJL2XG0ZOpGY
pC28g8kA/WraxAkdvjy8ouEXPk2NA4uhjv0YNKNoMe1b78GuXHA04zEKbHYVKYRgH9kscSjnfRgG
tTe+qFHsc6zDiyPWBXfDAiuIsUU4DDAmiG8mfgtv/xATndmPGGDveJjpAO/wbH1rhd08ug9G92pO
sMFhoODwwoBcmAsmTxx8egIZOOrcJOL8IfXR8F0VIDehWZnjGkMgAK15XglmB5Bhl8Dv1t7hHi65
qmP4y3wAmsnqXqk12fm2UsctsrQloBG/llygqCNamac4KGIFYrSU2x4310SyfIpweUS63/yEeDlX
RFOTrIzVtIqfkddc7rUYuox0PmxfXNx3u7UoTrYNl/XIQzSIBPzJ9LPyK7+ZUtodo2BZ4Kg///bV
4rxt+Lq214Ub5jqxzBHdpdFCWogkrj2jsyfVqsf3nNLqzWzmYioCONYsOFBnGJdPLbxsSwCVNxkI
qnXIzWHksqjbHjw5gsh1e7QtImUGJmE85QJcpM74faGVuPeDCY6Sdns9j3cB92+V6advk6XDpQX2
gpsfWq+umx56b5IZneCwvCIUfAD2UvT7eR6nhrViOk6FwmvBTl8+y9TjQRsmeGgKLYjSPP6uZ29i
9ETIXrFlF1wjLnt4THxyNSnr8RcLfmFtgFkgbOUustP31o0nu3T83mPaq/azyOVpC/vgoFKkyrbU
NxYJL1BzBWu9ZPlu0/7GpAI3lEdvsi4ovInX6ojYGQladPbVWzBmZ2u2B6ejNzTwHSUhYm2OmE2W
gw7afO+QnesQAcBNk/klbNBu26c15OO9qiS6u0FVe2BQ7dEEKAI2mtRXZoLtOoXj/l6G7dJoZ+V0
DDlaiHVuUU2nct6BLKv3hnK6SwLxGKIEDwiUFqwnGA/cUfJp15f8A+YmqC80KAhVySH0MKTsZjSj
oUbn3vvOHCaB8tCzqCJAIpue+VvopJDGMBTpJZbrD10134MZQ6EKT1KiExHd5BsPDnBzOKBwPydV
dyHo/FN34867kCKoVii47ucpHNt78GjseIEMr8cBj9UKj/jLqBjxbObbDrTy12qKkbjr38HI/kCW
ci4JGyB83ZD5TZIpwlBQ5qypVIFGZcq+EufKelvhncWzDfgK7sDrLcArl6lze8TZtg/jdh4+ilET
GL2tniDXCtLdwq1IxGBFPeJIr8gSWHGF7i4+geci9m6UEYndsF9S/p2Pyp2WnHEy2i2sJ59su3k2
15FeEiKol7DcgWCQdAlNDx10EXUQ+A8Qmp+7BGlHKB3zLUrSGyuWx9xGBsnbrNcQBXYisaTNWnpd
iWGtYw3nZ452lATjqOrNp74OC/c4ieGbhS2G6aJ7Ma+4VhhT9M5OvL0Bin83lbBDM3GPVgu1APdb
gv1Ots3ZzgD7OxSVeNNcXxahxrWG6xdiQcLnRIP0sMatr4s1HS+DyJk3ACE/u6KaDzYVcsTIHr6j
dbjCs4NMy4y+lkFwpNVyJ3MYL1JtrgRmPgQy7YNRLiBqw/qJuPE8jC30uUBqybe0oC/wAMT0NLXJ
sYyRror4herdJkjiJGHX25gUyzKeRl1gaOZRjM+AdR8+lzDPXFdXZ3YOYUm5hxzv0+MwgQEKm3WT
y+BkVXqx+HiqK17eoeGjjShmmGZKC5MUg8ErKg54MnUDau41tOiGtF16gkQ3uAAZ5rMrVE+6Af8r
43m4m/tS7mYrX/zA0a/iCoSOLFkbvcYRK54g/r2YECy1gqMHh5xgRe+APglr4tXsPWieTZK04y4I
zbCjS4vhS4y1Ltr8AIuXtc4qdnAsB3vIEeyCLoXKL2XFX9t1Xa5okf8wQXAxhe4n0OrtEsaRt2Xs
4P2D7U11GQQRcFjfX0/YFIF6te4xL+zntDxGkjPkhw7FFQKuupuYwltmqhIyeU6hxSvLW/TbyEgt
0NqCavoSC3woRIHB3K3zDM3k+ACPa2QMxEP6kqA5Q7M3HtstfCyL7t5v8mKeA1xJOcUrgXUAlAAa
AVBx/0W9uxoiBaJvaGBdGSvFwEjcMI7T9diBCUbGbsawl6frMUo4JLlpD+u5WLmrNRmTRvjoeTOW
7dCvRehfA/ggkIqP+shxn2aDjDRB3Lp7iwv4U+vchs1KMe9kEvZWLOl1Wy8zBaMWaFLZVH6qoPMO
xRWHkdBLryh9o/DSbnish1fcTfbF6mIiwdrdYQdWW6Fh0k55deO7rV5SFWHbQGEe7wGB3Wz99hL0
IV/2m5H9PeJ10VZv0Lfdj2z5GfGs4VXoiRwSs5tbNPm5Y82UgBaWmA/lz3zQKLhWwpgmDqh8USy7
ty4ZvuMGvhpLGTxWIqdXKkfejawG/9LJ0X/GPsEtoR3Grra/T5HGXGmwzBZRTBIG3Qh32PdrEn4O
Nk9PboS7b2xuscNuoFd1DbMRkj3DAT4zMZxiWV9p1P9pH3XevFQAtDNMEfl0ISv1mkXyAGpjjySH
5WoZDbjc9Jvpe3z8lr85q7BAyxHbRvlHO4u7dYEn0WCfUxHJuxReHS85bNcaiBufo3F6TMLVYdr1
rOGYQSaXd9cZA1KGkEpi83gkvLOfrA3NRQC8JQrius3VhYvSlyEwhyVOs0OWbIBJzqFe8CskCALk
NYxdFcIm1+HW2TJ4qjy7Abk+b0pATIRj+NpPDpY2BFvUDSwcmTwI7FVW3CRQCWEDebFkIfyEEswZ
DPzqhnXtK3rugRgGVB9sPhJb9hxGINSlMizJbIbrCfoWcDOOQaRGgklV1Qt2bob15qa17o1PwSdQ
WktCPQdw+Ee7JlrWNQHWGLhgZYdTbhEfFPF/+9wO1yPbmgBOtJidFdCGwAmzS0c2P+rSOdmY3PVN
h0mKLG35NTg4B1RCtwRhTuwiKzjDo+kg+QI6AwgvqvZbpaYrzKHvODYLYnXwhvNO1JnGS+PTpPFV
iNcmlVDFDjKuW5NmHWnFwgnghy4hXgHUKVvkBlcTQqOsv4TOPsKUjqwdPPJIO5ZyD6X6uRzMlF06
mGGQDiku2dw1aLAeh6Ibq8bRYqGXrvf+AXYRpwWUkYWsturqLFk/i3xye6zz+wZuGjftLIPGpOYU
Z+tjhDzz+Ay8Fk2ULfXA5ZF7XDUP1tMD0D1EaYrMN8WMob9j052LbQLHJFgWQdc7BcciSIud6KG4
Q2EAQahPh3hfIK+eKNAn8PYFzOVlgpziOG2g5ckelUeBWpmJ6rTqkiNT2jflObO71puX16HqrqZs
+QZjsAYWB/AltlAn5NtnhSGl1gbwBcgfgN8ooG4y8zU8fyi8/Qz4MtY/CJZGQdgHCbY9R+mAdDUO
8DrgwHNqcQPZQf+2TZEQu5l7HFdwIia9myfETOUYkOIFa6hY22YKsxH4JA+R/UIvFC0wljP/FYrt
FMUADW16QAzxswZMd50NNHjyzh8jh9isdPkhQ7mrQAxl57ERVWnjgPXiyAJKxXey87p9nLPy4Wwd
O+zbaFoB7C2UkrRyM8LK7duC7E9SBQMwiJWlgN5phRiyCqOSgVgZcxw8BXIsng9AjdJ9GLS1TtjS
dHH+XoGveCmF+5IDiMeyHOsUIconsFVlM47mU0RKw755eKzkeFhW+ewr9rEukSfOqGOLkfF9i9FO
8f58bkfDvS1mvQ825S9A+XviU3+a++1iUD4hTom4XnTUuAFgZcDg5FFCUPvoYLNQj+gHU5UCmR9e
UByA19HoBd/ktoMr7y3HATxuGDTXhAoiVQB4u3QpIID+EBt9uVoAB1PfK01MAnyKjkNYl9IvGMyE
v6xilsArk6MBEPNXW4HQAAggfhnpb0WPLvNVt6QAQ7fuDVMaOFJbvJBu26640y8Ui5SmWlg7kpGV
99DkuGuBU2V2roCJdXVZbRge8OnZ3i9YYMQuv/WADb7Jebu0YB7c6LZkTT9G9rZV/FsCoR4pJynr
LmKEWpzlotoeQtRUNuV3gAlvO80wJXarOJz57d/bIvyyvUCIwFpvW3i7YRFPNq++TzIOaxTguM6s
fU5U1WPU5M8FnLpP8wIGB0poiBWFPPSz7neuGl6wgceQj4mpcqzbLdScaI6vI6mkeyoWBagK6zfi
BwjNaaWPG86HfBpjTNnxTIIoGB6qqdWPGCSmRiD+6xjRTe/nKbmflrS8LK2bbgsVXSC1enziWSp/
6jnhmsS8n4hgiDqCWRtmwyEDRJq/43gWjUDKKqtDufG9VIWuJ93fptaZPQQuSWMyVEGkwhpBRmzd
DVD0bLpF4mnu9/FQ/SzDccGUGhxhYkBvwANGzDjsBHcc+5Oaj12/ryIvDyz20W6KsKdoAxrtwDg1
F0W/TgeAk9+Llrud85OHnL3qGngv/dxAHrjK19hmgDQpq9fRvHE1KVdD4cX3WNEuhwExXQfABIro
rb0oivEzycfvYnNHeJh9rANw7inX+vvkwmKogxJTzC5TMahQqS4nT0SbhDs2JQOiDH3e1rghQdVg
ZtieMUIsCxBdXLGJotfMghVGXkERlBzWWjAvAhKJWQ9H+scWhslIYGODxFgHXa2dtm/OIk6zPpP0
LgGwAJqr4Ln+kuaYuVsVTj88FIZPfRyiNwR0Hu425JQ0DqMVqbx3pxnDLu6iTe3bAApddPoD1nam
de4B55+tlZuHQxfxb7IUFfTT7H0bEjhrhgUEZCRNV6eaCquis3pb7/IRQqZVThXF84KTeWbV2Hjk
FuE+E/4qxanZbBrN5gx7li8E8rzAOzOpZZuUxFv/E9mdeKzWpE6YHmqPvf5jvGAI5KHujqwvoh31
2lykEHc0S7GZn9z3GTwaAfOBKGMeqPKm8UK4mzUNUoJx0+5Ww4eFFC3dzxkVzwJTiI66j4qWczOH
iOWNoh32+FjhrkF+A9uj6DhZ3LRL0IpTxEtNkNyNEW0TkQbCmrNsv+Sy/aYGnb5G8/jJXPe+CXo/
2KjaGchhidDQcSJmu+ZYkV6mwMigPe6+YBtqG9W6H+CzfYQx7teQlt8SH8hGFSt/pLqlb23EHrEe
vIXf4f3Yj/nT4DfbjIM3u6yfvmNJiC8y8Ceket/C5gZ1YJlKVds2fpYieQbwphvgmz9g8I0u3etD
PmFsJN1UvrOeQpmcA8IEkIjF2YpAvuUcOIlo7jOwlg/XEVzQScQ8UJzJvuVinXaw1/ngQ2Q/Q6Uy
mDGnLDsJF72XXTvg4ZVoJroNf92pQw6vTMcqdkXhF32hed89ywzru75/mLEFbGYmYszhcQDVMJvQ
/qZhjVAKI0ne2q2rTR7ciMXsxiIUl1ub7kGJ2Q8WSCgP96kd7uxmoBxdLcDEDnHNBYwNwtyOuzV0
UN0Dv9O4Ric0fqdF57cTn4fazKCdkUl263dnbAc5uKsOosrMjk8xAgzLCRjtlub1MKsQxZ0We+ga
LidYSZCkT77Wnj0EUYxlwJTu+y5F10bLB0zyGSkXNGyJzs88cl5eRjI4rFVygp3V5TRQ2UJUmaqL
SndzX0NI8WghRyWh6U6UWTsQPsJ8A7bI9x1nSPzyx171E3yDz6saWOZerI4nO+x1it1gB+BcLXZ5
1RQkDxDtRYIszm1vIxbSN2ln8M+6gYAfmkDwMnxwtNTYLrjvA/Yp+1B2yU8Hn1fociBwxpOmyouw
mJKTrsQdy5ZTXgX9RZ/L+GUdo75pRSiaISwRHNWrsBdkrgAogHkx72GOz14Tqtg1YET3INSM6a9F
jwYwN44zRBTo+QHv1f7Msc28QNBxtk9YEcMHtdTio4QbcUmgJ0Mjk2NXKHY07rBiLzdTYUxRaEum
AqZcebtNyAcbfVs0kw/nzzAaBEx95/MM3wXAJ9nQYpOuSgzeIp4PeELXi22T400QY1uN0xiwnE5T
NEWprotOAEz0WqdfmUL1AujwHmN2azoY8tz4QQe0UUNQPJpJhZB5tnB+HSB2v1+17M7mbjr9SOYu
pVj/FfxHpeUCP+kzYsjxAIo017WVRVBPJS0ahHlfqXQNLk0nfhif1U4nS91ZmWP0yNBzlh2fvvm4
fwbbC0v4sWA7eNwfsQjE6ZlQNKwh598srwa0r2tPxh7Df9sL9USB7b8GOuAvc7q+epd6YFm8Q36s
jbMLwT2aOJauqP1Lj6BxwPAZxOteSYW+C7QDkpbeYDM1Bku4j8eifZWrXr7rLRhOa1vNLxNfF4On
RXVYuwR0wsojTR8CGQOkibGYLhrkXi0MK52+fCuGjmOROyr/iKuCcrMuQNM3NqOtjVTnXS1hg/c6
TSlgwwVOtZhT2VbnqZx/QJ0AHoFfD5BKxASCyfItnNLd4LEvjJEaffQrBfKY4v5pMGsEYxOOVfeT
hWtXoqzlRU3b9SbTNtiZLIpqnmh1EQ9t+oydU4cKvD2LWfNbTynOD+06VMQkuVp6OoZ1AM9/KUaT
kNiM2QuieIZsF2mNjcvqHxVd2X4qwqkxLMPmu8VJ9lp1g75ve0vvbD5/b1uBUjJjCYxI2nzorlPp
wbiPB5cdYYBgD0PCcWNOQkARsUTXoq1oRNym1xkga8hOIYo+OnnpD3AAaC+TLUAHg3zDJsYcdj05
vx+h6aw15MqnFKrnjz7qgGVsw3AVmGICADu0j6CRpA9s2JiHz9k0XUcgp1zkA7Y/Oq2O3YI+CsW6
O8YDqJuERvapGFWE/fsUNhlOt53Mg4/eRsfZhV89bW2TBPSeLeEMQA/uYSxk5dJsWaDeZoTDww03
P2MTvMCsOVr6rdR4gtChwGMji8NvQ1S1jgTBol+RiQwZitCXqtti+IOJ+BOxXPQFvX45nKDK1bgC
jB9CHQdXWizLgTp4xqPh63R4aHMnkbsEmZkIBnaKRXACShU0FJ6jpDBlhT07xw7eb/Rm9mAWxViY
ZYZfBQHWYilqsduV1svPxNigxgp9gafgiHTOEehkMmX2EuP5UkdjBc5Ai113bthex2ALDtEIQBGF
dW5aBBA3ynduP8cpuy2L0v3oY6yxMobN0FwhlboVLbjggbIfU2pa4lniniEgT76Qd77WbSzZC13G
9RmofP/TxmFmr/qp8LVm0foIdkx20UMu1OIx6Nn3FvUM3ruIQpzkWh4sbpCnskt932TIwanB34FW
C3TWqcYbmKratR3o9wXggjs7iADI6oDNdI9xEZhDAI/U6g0D8ryhxG3hwzpFyB2sui8EoOP7EgXL
d33SepIkc1Qnawiou1uH2gbJ+AVTLPu+bCM7Duj1CHhqSDtzUV+3sA8jqXkMuCmuoYU3uwVoRFP8
H+rOXDlypO3O9yIff2AH0sVSK6uKbO7tINhNNjKx79vV66k/JIWkCBkyZMgZ45tvZpogkPkuzzlH
ZdQU/mY1CbjSsrJQX/08UD2x15uBwWnAX7XrCJ3wIiB3XjVbsXDV1sUkJLBauAs2A24psYcrcb+y
ZMmcmG8Ef2cgWKbe2yytzBxAXK189wAQZ4obRIHLsLD+VNvGdVXWVULHKbX5pNuz8+lu4r6u6gqL
3kHmpyXZVKgkx0dIzhg81yQnoREYsrEfzM1CnodyaJ67vqbl8hfhEhqiZ9496mjQIpdAw2hIWzIo
jEUxHjW3Su4c+nTXxdwBNkHpodVbVK9u/6dolvkma2N5XRM+iWpIxYNm1aSUZnBTuTX7f41sms7g
vtsSzGPBinUul0Da5m+BW+qek4NZMbnNOnL1S5cwjUhH/xGGQoyc4WVNG6qhMwuMsbL5eTYRp/pC
FlRPAX6HMVg9ZHUbZuS2QY8s89Gs0/5olv0HLVsHQD0zfrAVV3fnnprRZn3ILPKUdetNJvmvTOXt
yWQyBDLmVgzt7BsQEdZsecpYSnNtlD7SW3mP6l9oc1PQsjyhkXWXlhoDW82D1tYr909PJguzPytI
JtopTMQp/atRxI4z2JHFjCPUZPG7x4sTXMsEb6Fle2MF0e8TffP/JURTgwDVwHk4rFd6zRuep1+S
zochil/YD70vXzJ7cINKsFEJ8wSM4T7vcZK4SJh2ryvuUpKwizNr1vIwMjLL4Dq8JYKg1nfUntSA
YCYBc11yVp22Tt4XsVBfzYuFZZMFgfaiJf1yysoOdGC4k0Jtph4hpuW+W8fyqxW1enfdVns3ICRs
tDqb+GTfm11121XVDnzSfTORXcL02NvjXEx4FvtFQidsDDY+8ULAdahktk6kChvvcjHlL4dMY5RF
+tyEBvPDb0ac3Tk1cvdWLOK70vtXpYAfDGn85BW00QwFF7VTVQSD3rlBZvRvXr3hjWibkQtV1uwM
NlpgH1b+Z2aN2bJsYuZr4Tq+nYcxe1iBPt76uvIyonV7GlW3XCPH779TWzw3jM2PW0n+bafkdfYY
JXnpd2cl0+9x7L8tYxCPami43dQ0oYWD3WNJVsWTJPg+ydY9HPEHxZn3a5ta7beQxsjFR5htVx1K
31sftGrTd36WvJAX1sZImNJD1W/0KFbvx804ZRxoPS+pNQpjDXPbQ+vlZH/yRC9O86R9YnT1r+Ti
Ouaz3gTAVfeS72W1xHhr8qw+g86fsHejJ/aM40zWbaDuejVfIuYbnauq1vbdW52zZlETjsupnlaG
GKtVBq4lgeTAjpPQ3Rp2ybhwSPpAszEfaEZXK+zylYkJo2QGAYs9nZzZYO/JsXVwBIsJ0eQPa+bC
7Czlr3WRz5XclmioxV4vBs8J0579KmloarZCyoTqayFv+DFX49XX8xt3evWd90byycECP9PrS/Zr
ZmR6zNKmeXKanD+xWRpuzby9q4iMmTiDDPR//8bcUt4jREdW7pmpm+cuL7h2mKtp83bKKyL/yoKv
ItA9p3obHSvdgq7Q5CvVQnFK6u5fXzty5yalpgeuXlhZUGNpT04CzP9NkUUf1cyvPoB2qpu7SMMO
9Lnr/Hhk/LkFozJrbkGNppePXHcuQyu62KTSu85Wlb+0puopj/AEYJ3YlmDC7WItMdTlwERBI3hS
9hH2w61Wf5AYUwet02ixXOhMGnqIbGseh2a+VhJDjXYM+2YECWysZb00eumc0tnrmgtw81JHrTC6
OTSXWjKImJXV71L/fp9JLVkHBgCZUsyQC2/Zc6iyvkqLZPqrtIWGy68LS/1pmM9v3B5Twwm/Fewd
/zUaZgNHRXdBTzdt+vToSG/oojyxmtdWtAvabQRtv62mrJ/FrIbXgby8PkonuVm7Mjf5PUwr2pLY
N6aujee6qJ76yR61yGiSqvoWQymL+5HrqrOadFsd8WbUJ2zy4SB2+mDgKlz1uMzGol7pKujBphUk
a1mHh62rJ/LzssUT8do0Qxm5sJ3VTlOuae1SBEL1pept0u77IXfN47SU3RDKbcLNwloqhmDFNDCz
XDpD+m+AYchMIa+56lu75lfSdusLyCArDTlsLpofmffDT8nNxH2psXZjHKbj+b3zps1gyOmaJebm
telHnZoc/+yUcyYDbfK96fdG0CcOInlRPJOCNz6rvGPN73dcs9w1LPkjm67bOLuFStYYvN20XmS3
OGsEHOFv7LNQ+YRrysboMKWZIZ4YUQz0FEzp3ciSdzMhv8bRk2X9gEmb6Ru1Q8ZdRQ678tPc/FaW
5ryBYhZcgtWdkcwTA0Gzl8B3Rh0zQD0wEqw+WOrZdC1WinAlXNJRfLqgPeqSp7Q0/Int8hs5Znvx
ekPqwK6aPe/GtGbwPiLV/VdkcJFQFX7+WBOX0/KZbhZZJ/OgeOW2FTkBWrimOImOkGomBjkkxdqs
Dh1vPtJsrg6Y2G5VMEoHpTfpELhAf/qhlJ237nyGSV24GLne3pa2NN7v0he2xEvm9/u6LgEMQFkK
bW8XzVqEvEQiu58Uvb8v9KH0Quo3oFJLGXjdl/OKr3FUqRrcQYzlCJGk3NRFbrUN6h9QFSMib7DA
ttCczu5LVmctY1LDUg9FM5pu4PAamMe+biwnYNO0wYNbK9rpPEdBflabnTdRQ+fm3ioWCNqtUNva
36NFtiae2Zc2HDZ16+/b2c6dA8DrUlRhK60+O8zEaSUcDRDEDPuIFAuytsVTy5q89ppigVufVZu2
3MzQh3ZcV2gDzoCjcxvQULmU3RS8Hyu7biZ0meFBB7LXMpkIFLm9twhuQmKeu066t70KrHZzJs34
FiVe+iPtDyFtl6zv0u7d2mizP4dGnxLIoy59SPJ0UUfwxm15pgCoqcazxB/LaMB8jcrNgwePUrt0
nT1hpc6y07gzzf3EI8uurpWNvLyaMbjHKXGH5qH2ViJ+55EU4gHYyY5m1RG5iB+yTN9BXsv04tas
eLheAdFCqlMkIE22dkXEmDr9lAKSGQCSrfgrr9n8lCRFU0RT0+RbaEq43muWZfb64NKgzhynefqb
wUk1Yg8nVB1aQ+39m3xjsd/9rvPILBdtUT/JVubVMdc7/T7TBsm8SWQYdG/ouKwLzCw0H2vB1DLW
ADM/KN86s1v7GURx0PaY7FlrWLVND7ZZ68i5kIikrIcR/aQx+7xS3grJ2cCQuHbG96aorB7vptQk
ArvAYvIXtiv4BAuT7SPF4QK9y2iHNcTHSv5V8tqAvs2HbJn64mJXNrSKsy6O2o1QmA6/A/jX/VK6
pk89hoNhaPhp/42Uc1qiXm/ZkGuznPKQQBu8v9OuseeIcfX8BBy9dHEmlbhOqd0vV4bUqPICPIJg
8ypIq58JWXJ9NrSsfwHlZnnGs6SA0XRXp0JIVSKeSJpeCBHdHGhL16EUCSclO7lnnJSv8aDLMQlX
q6WVAsEfvpbRp0Vw3DuEqhpuiv0IP+WfujQBKhPt4Lw1FEnpYdE1QkBK3dNFLPvOs2PSm9V0cJqG
a8ztDS5pE4Z/DpOiHnlBuHLJeRm69ZNwBIXnsNRzC/Qxm4Y9MPIy7py6k/YpW7rU3k3EcVJ9aE6y
hiaaA0YcLIt/6E+hoKpxGZpwEA1pWxY2H39dwF3cAJqFJbQ9LP6r0MR4qfGpaDAXbo32uo6+ZR55
j3O1G/ra/bIdfG1iIyv6gVoPFR8+ea71l8e0kK6EJ92ferXUX9uba3BhXH9Qd+k23zL/re0mFD7d
s5itOS4cpYqbKvpyjRl9j+MFyKnwgAQXehBoSdP6hfkbp+p/uWvY/l/o+pqf6nnofn4GhH3/H6j5
7lbJ/2c1X7j9/JXq639W893/gf+m5vP/w8c84274hm+OTpjKf1fzGeZ/sOAkQMMFOsW9xEWy99/U
fI7xH4Qqo6/DYYC9Fd4f/0PNZyP0c1DdebaOazdaFev/Rs1nIsn+XyV2/IlcstwwLyOTCKGd/b/p
+dY0x17AZRqhutp/rqvsxghQHFxhvWYVQQHtykW9ZoiIOgVC343el1U2/qPiS0NtJ7Ko8+/aiCfV
qjhdyjBv7P5hakiQ1O7+JLVTXdH8n1GXVWG+zBnosnf1RqnjPl0fNwZFeLigMOmXc9H1B1R0TkA7
T3fDKq++dHi6aVUG5llfhFP+dkv9bz0nB3ugPNcEtQYrkMb7hdxix10nizcpsKo4T+JtIEDdSSiE
T1WmHgz/NW+ta5/pa8BANgRZACXZCyJtWsv5K5o//OnCKb3oLiOExNjiUhFmJpZIN/PYR9Km2D5N
1XHNF6ZrOytJzz06Cs++06jPW3ExFYOFnHmHo/3Ncv11c7cjUq8rPTwtc3nQxMuMFsI1nVvWfW4V
2HGhBw2N1oZeJZUnzs7LSnCSq/ae+wduaR3f0rLZ8yxnoAmhLovFMBH4bsMPkvF27/xoqfZS9fhX
l1Qzhf24avck2P6lS79QhFK3gQg8JzUFrZkdQCp2q2FGlZs8znLD5NKM/E6/SLs5sKW0gxKvhIu3
5XvN6f4m5FswuedmWpwI04kHT2eqg7/NssoDxl9/8m635F81LRicMhxUwWBNU5Fp7lXaPLEvPAh4
XQsxw5A1IQFwwDW2nj2l/Ge5HVl9nazpsTPfMqGC0VlZtj4Wwwm6IWAkultHnUU467SjHOuHKTfM
MNfSkO0UNI8KPeMxqZxYelZUdN1j6k7PHUYDtEnrHtbXuY9KRnKjy8+lTpmbuusTteiZPNci8Bii
Vz5KpWET4aLbu2bWfwG1Sva0+Qc91BCaeJkB1P9DJEBZ4UVmPV1WlBp9uWeoCS/JJAdtI74dR+qG
MHPySM9QzrSr+dqzmqGCCWYd9y60Bet2FMOEUq86U8pnsCH1zV0vljv+y7zl2rMkrjon8od6n9xX
dPln2XTRRNHZ++VZsRax2QfK566do9YcotH5gk1+7VJxSLME2LdE9z499oD8Qe0/9MMY4lsTu3iK
V/JbGtvONor3wRyfE1Udzbt0cGOatQ5Xsb7UhBHYynnqPUYtCCUKW6PCnC9rrf8VhfMpV+Nv1n2I
7dBTeyWMakTZsWN88zrvNFURQoFb53jPSBbYpNIelzqvoTsd/Dx5Sqbyn0wdfisD+017NgzecvSn
pnMdt2n48szur+jqk/zPX8awqySFggLfxw+X2YNsTyhzP+lT32lDpkBzrH+90H8ME3hd+ZOIC4Nj
AjdLuZEUR3L62KVRlpaPUHixvvhPC96zu9LZmnDL9WpnzBSmWfopnHyLYBC8m7ZakF6bf5Rw+rRR
6xqtvpbuANFutI91RM3xuvIddQtng14c9LkOquqTMl05zkeeVIc2AaJtrWc1/DWSFW673CKENMHS
yD+G314lk0IQ2TGUIxRoXngAMRr6Lj2xtxvhJMsvzlFSHpkDQWDVNCXu96zTGDOTCzzzzKKqfa6l
9qAoEY8c6Pa+XV/HCkLANqdHIrI+EqNsg6mmxiTx1NuUiu2hnwK/wHBST/pnOoCgdFfzqeyrW9vk
+00fw8pd/JNfzOPOBRw4JB3bg9rQ3N0m+TS9kZjhOVe/c7M/12TUjnVy86daC7T8wa/t9cUp9feu
WB/zLDtnnnNlvInE8DxqqBGaSf0MkhjpObEDJdyfLiEuc8kzn9KceHmxmnY8F4Rx0DYuUeksj9Po
aJ/WIFDVuNLPw9UxR7p6rK6mLoNTbN3IW/mabC15SNgVXVXbMjqZ0j5AoP3gOUl7SAacqjhTq+E6
ELxzoUkyg1yMQMSWC2+uTUcTxRVKP+vVwwPlmCW6e/QH4T5rnTNC9C2S81u/oO9KPgbgWwbci3rr
GLXscJ9onnhBsrgfoM29Ui1npoNOhB1DfXALeKzKb9q4SLUWa2m5RS2h2tyKWR62xnbxOrFrt45f
nuYjppD7lERejrW/zl1gajB8Zmik58+pn7Tw3UySUtnUxO+wsTDrb9DBZ4M9tMVEaLeav3pVWw/s
DNLI7JoxhmqvH4n75bOZhFtdQckHVs/D9EcSu8vUxl6N4+pZ8HSecDhvzerqzf4Wzcwkb3j9jfHK
qNdZmuOSeZyPK0Dqkv6z7tdfav62K12PpG+imEHMhV8zblR+xENugFxbOvUlz4+DV9mxO25QrGv+
iXW4vkPaOwSekO9FimRVtx4w8hiP9uox6cAP12bl83fQKw2adCZwJmfpXpcOYWLZ0kSrUXI6tcLn
yRTEiJIsuOO5Uxa4UBkZpJWdGrywkFs7re4fHVubYnj2BMZOgxhpShr09v5vs0adITymAVVlfllG
sezhk8hGkvJQtv4LPfXN0e/9f+20D6NOoeC9mZ4Q+42lc8goCSapXv+YWTNySizq7Dsz2iLs7pBZ
eua+51cdau1lXdCqUCxt/1JkEJHQOgIQ3e4dKud7cqFknJau0S85DcziYqzZq6X6Y5+uF1kaT5vm
7SyrOgzO+GLi82ggVWyT7e/i5b+RD3FuNPuOx06Jvwdo2KPBDtSCw+3DwvzbAIwUtXNSPcwZ0inJ
/CMzcGkrE5bw8rSVIHF1N+6LhBTRtb3UDhkoS3lLxYic8Nb2zqGqtGvdNPvEcmNtytnyUbgxKou1
nE/DNporz54K4lmzM3GiOfU+66SfztvEqplBGO+/1CfjhhMDQ0nmXBtkDTasedkJPdx0OzmST+Lv
c/pZZEw0nYOsmWwPs10RowjsUEYbTGeMfvMO6fWTc0g9j3WZAkUIHfDiU9tY3pki2f2TaxSQDOLq
M2rjPJTpoO/rZpNPrkH4Fo4EdbHrp1KLtC3R9zgGip1Z2tzO0+DEUKgGuV1cTPT123mStvbLkCLb
j/PmHEaZGw8AF4Cxamt/1fiZxFLbqJJ6tSXPbQJNGlhr6Qe+TqQnHT3KVwdj52OLM9khK5b2HUoB
i7DZcnNmpGoKV1IpDo3erC/ZthqXTqCj6e3B+Vcasia6YB6ehK59OTPYZVC00Nw+2+5gSWvqmbLV
tSvGQ/lu9Cv1oo8z4k5+dDZ5uveEG4gXZVPqHAvDaw6LwKyv1qYu3BITPMaSVuTOCzAGXmmnTpnc
HhAw647zw7IOVmNhJeOmp0moD7PvF3tnDLoDNQ+5goGUjHpvzB6Fu7ABE2WPHOguZgeP8ZNXdxrF
0WaFwS91rIOUSAhOPnAVo+y1c5WDhm+ZsN5xz0k+ABWKk4UaqgrLcqNUbFbva5sojLXWuMO+Xo8o
wSvHy1Jp2UcnCv+4GM6ScoWW94V10UzfW9HYh2XS2P3J4bfjDth3mpYWedpoX8za/6UEqP7CTD1N
VdS5/q7tTPgahCtEdAFsLeWeJ6kxy9QuSVVfGbe+YVAfzet8ZU5u8yqBWZ8p3/v7VmkLs1VjpJ8n
vy2GmgWe4jh+VA8Ktw0huQFXvyBnpH7x5/LVKrZdxvwOBobjqX7hXj3d1zg6aFe0dMRbwrZ9aky1
mF8auwV1T9zqLKvmrH80R7KF27EKsdhQbKKAArIsuRRmTZSAPIr+i3ewDgvU+zFEwRvzyaApk1vf
aiYFoN4fyfiRp8xHRpOb8FmDliGAS+13FG5mPE4mDx/tUY5UWCyIgUcHwwkmJeqUrXbzYpot016i
kF62Qo1o5j3EpjOdn50Z5q7OGJk3WffKDkD8ynOESsjKfLTD7qn0IJiUlyKnIDiqxSs3aHJefEbM
CSuWpImXRjulnr0zG/FrNX7XisBmcGaHoU6iVyE3SuyVfWhXFU8mW3QU300wast+WfNwznl6k3mf
ymzQlWBcacUst+zTK+On7xHyDQXyUEWYPnS7QvGqG46uweCAJPIT8gPTA8w5hgnjFC0wwzCc+RiN
1KHcE9o9Hjc9EXt2TbV+PFX6+NjImT0ZRjj7Qtydknq5b9BYOr2dgBi68j7e6gkhn0pgl4LsIGK7
Gu+STw71lYmqFQs9613vOBJ66bpFYOS9u7MZfF6ZxLtx2RftDYuXKTYMDGbKJPXPtHJ8BEbCwsBM
iwwZZWEfABDkCa1g9bpomojJxJWPBUg4mnvLe7cQ++0ZsHX7IWlw41m2RbxDYm2P7uROr5m7Fs+e
M5oH3ZmG3dglg2L9Kpx30xmKiyS251JUmniu2H2FbV3Av/a+4dLOzO3R0FX5PmPz9JIWmBotRNv8
magvTsM2asCH0uh3Y2sMrwLXvhskBkFu0i9+uxijF+GUg7ZgZYPqhF2guOJiMXwMjpk8512W/jJG
xUU09Ql1rolrw8tordbvjc1yjnzBYwm9mC2jZdEsB5S2SWialffidK2589EhXnOn0c+boWjBPF5M
1yuN58RsNfZynXap7HQ9EkjRXhO0yBjTuA1HfVawG4zIRXIfOPQRltg2XZvvdNX7kHNPGs6KzErv
7GfoBPmxCK9DVivX/n1kZmbu7G0x3xggLKDDmR0TXVDHWHAft0FTxyVldh6IoTN/LYbG3LGiqI3M
as15NCRKM1IVoekr+VZktg06VaWPAnHFv9GeBArFFDtJiD1QYBa1MtlvDpyOmZjGbkN7i4JMa8jV
EGTiIij2T/0yJcFSV3HV9laczdWD5K1VYjka5MpZPXiLbvQRe5SZzb37gpPmI/dsH8wT1QF6Tlz6
7Ge9lLQweRIVyYwSe9HKkBITvgDhG1N/2ACrS6KWbWo4keX0s45quE5FdlRJOcUVDXo8OkgpE82P
c8D7OjGLvenJ3SxsIBvObEC5p8zpRSD9mbIr/6xqQCptNT+6srxC1bKK1/QUoKsrAp3Ac6RkhAiV
nom4v9qmc4HFXyn/bcxKbPTm06i/jzI5gnvHs22MIBYg5B0Ah68nSTTgJLFU6KbUvPHPFfNDbRY7
TIERlNKAsZGM6Ebv/eOT7+Uu/+M8HSBwRbROT+72SpAU6CXTBuZJPvLqepQvuhoYDlhE+FGhHnUP
g5quu1s3G2yNB6O5mM3PYN42qNfZWZAUZuWVqYcXgiw4oVzYpzFWP0oPW3gXFaBgRbOzTPLQdBd8
tdfTHyL/dlnp/TSLKl6rUrv0y9zFXttTVpWJfTBMJFerST+VZ82NTurIo/zWLB+bqTHR4rQfduxf
vvAvfOSQ44wnT4yf9nud8FVoPqCmgQ8Zl+B+NYfw0wjGcIAMl4xdg1+AfLvI9SkQRo5LTXsb0j7G
0pSeVDTnsYM60nPX2LVS7vvEFXHnp0vEKniK8pIhoYNsRO/Sne0/EHCQZtln6xq3NG/+auwjoAq4
M1MtX8NCSzBpge/Yc+sgZyuqPO7qctxJyRClXRt0UYjADy2fUFiadf+UbkbGke9ztJQBPNsLUtaH
ZPSpKvP6rUtbZNb+F1bmUzhUldobeg6eexAjUwkE8UhGt4vR6fhwYe+ViUua6AgrSxamLcFKYZP0
Tgy7xLhFrH+SQn8YReJeObPnOAXisxW2U0ZXC+QrEFtMesPCkUjYpiJ2Uzv7SreMl9BtUQ3Vyz8E
ys5uuzeeeldkRLWYV3YFJ5GKiGHGV6GU/kC4ywNYy13gbxi3sXLFZZmt5ZazudjP2OSYcj3XTRKP
ajS5lZx/OoHKQeGJi8t7gEz2WSAffrPmzUOpx/x21oaZx4CaFfikC3TZ+AHmXw5a8TZ7tiyeTdqS
QTv0w5WMk72r0id8W/jMJ/NtpdeO201cLfOuXAWk1RnJIEHo7WpXsgyq6vQ1r61iL6rRPbtmQsFe
yWO/1Ts/4S3t5PJoFKXzgjA6Ur6l7bA120I0hB6719bbmfWK8U3lFQF1vP+kyfxvO6eP5gaxqdI3
7sSLht9P6flfoqiYa63m3c+Yu5EswqOjkEAZtiKlsdJjR6sf20QwXnQQWvi52ptJMYZuNbTxijRH
UPG0YHW/uawManvUP4yCHsacjT5cShbN+to9Tix6b5QGFwNdFZFuFk47thWhB3zKheadECP8GJPM
2SOx0HEU6yoDucJSbHz2ef2kWR2HJGAoPEFXP7l5m1N7sFoKamPCACPfzFPjNM7DWoj0VmumOvSG
UDsFvIUwvqrZV1ohF9dj4SZNqBr3zYJzn1cfLa7XNI9cPPuq1cXB2HznNjhgzhVnsOdkN8Mtn++6
pHWyvqdm+89bid8I0HjEK8rujtIGsVH76nhLfkhtTtR12LEuIiLBjAb8JCz3t7KZRKeLbt3keEyT
OvLMpwn3p0L/wj1Gf/brO8fs+u3J6LYuoPOyn1e82vY+TlEvFWqaYPOX8UZIvRYbdU7u7qYjqB3X
WGX+5+i3FIaqe2sZiTFm5+AdUaYEREfgtCAalPZ30YkHtpfpSx6JhL85mjI/S5Z/lX6bUGKeMq1u
gy73AlCJGD0Rg1JMyN0aVFryQbAiE5S4a0GhwlB2bI+5SI46muY7BT1ZAHM+fgXqlaIXTV5nHtpO
y+74XUySxGlj7PqO53V/kXchml3CIyHUMDCFmsi1sA95ZjSwSX4bmnT7VnnoWLkueNqm/UfeAhgD
zDnnqkYamajRPlQ26vmNWfRrPcBTc13eZRIr92DW/JNaGy01fJfydRTtzZbtXJh3Oj2pOSc9ZzOR
OJ6+64fyr5l657ytHjADso7oHz7IWNHPE/D1Kc/nY1mmzSHTS8S1yUY6U8lam50FasWxN34Qig17
NKmgCDx2PI5T+uj2NKliiA2UhpNp8Sy7P8LADC7QEhwCKmd+mH1ecpV4KC+ybldiohRZWHmcSqP/
OxZe/5Il7o8EIWH9exqZIM+y0nbTKLmRUjGHY4YjJbSnbkRLXvZ/Wt/5yhtY3VxM1gtwxQuvweNI
ElvUWOkP1Y/50IjhZM2uc14c7ZxOWRki5OOeXmcVV1aTUnIksY7KMTIyO5CjNh+xA8HLb6OBrEvr
kmfL4105iRfMOzYkjBzscu9sabZvM/NUorsMOjJ4sQCUD7g6nIAP2HCb0H8+pS2eHbSyS2ZxVDlx
WZIN3M8C4ctFjievPHj5S5Vfhqa70aZGvulhq+i53P1uscPlkXOxDMmu9YK2q80Ir/mAmeHOb7qL
rcvbZBvwDMwzZZfHQ7dBpTrihi0DwO+8LDtR/EByoQqdMTusNTJIyzyEKTtY+vCIvuzZGcr06Izz
zejaUzfX8E3meh1z1kat/p24ipNeKWffqiENM/4PN29MscpDOBZi6cV3Zq1R4f0GVfhHqY0u2a+i
VRsRrvrP5N49YMVwGxCrgAlYD3D2IlB1SUIxMuHbqqXnbqWDa7ztfUgdVKxNzcV9LbXiSYA4MCoE
PhYnzVoP1UBe2iaQWy3iNAtivnn8Co+nCoen9Wny9VvDnTfrkJd8mJUMs3Lel/Dfd4lyXHb9M7/W
gEKpDP8zO6dPxOOa3z9gwcls8MWhZrqhMzjjSBehOX9IUwZi1cat4SXyG9HExajoek3dZABc1MfU
Ee8e12YwsIP0OhTR6SO6Gq5y7X10lBvra3ZD+IzQ2uLjH7N6uylSqgB18PnKR885MlP5QMX5VE/8
LMsijtXIMirdtxtOL5L0+tIRnxb/SoylImwT2HmO3xMm9B4SA4T/hXsVosRHSe6EZ17apA3dVu4K
ukaIl6AwPgvTAMJx/8wy+Z1yt7nNHG9VbJrGy9pd3Eq72MuIWMkOfV07jJN3Uyo514nfchVnGSWg
CktdN2LEHvOzW/Ph23fODByT8ZtLq4wH4rNgsfsClO88N96ahcjAjRervjNovZMmU8DAqj7TLJ/s
CnDdEUkZpvgPnVbbmSOLtzij/2BCbfeR2Q5aYJAEmdZaemgN/0dUHI0Gy9ugwh4rKmrJxT2tM1QS
xv15aQBMrMGEYias7k1QM1bFscXaU0zjjewEKiod94iuuBvf1Bo6wg7/hfSpyyTzdPsmtf9K3Xls
SY5cW/aH2moBBoOautbhoSNjghUSWmt8fW8k+R6zssnqrtnrRQ4osjLcPRxmV5yzD4HRFW4JEZOm
pNzmKKUTkDgq+g1G2GfIqzfIBPe6j+4HvaO9ZnwHNYhB0jKqE8CK2nBMmSE+Ign/1jRGqqNN3xlh
O6Aod+9tTsBVmANWq7ME9o+hiqOQzS4CKJp3010qJeq2NL3tIIPcBk3AAs0VvCf0jM1FuuJUBDWS
xuZmxkoGIwjBcNo240fjlTeaeZfl3q5Nu6WZJvRxFRvhJN8AiNmqMbtzgIlIQBBu/ImNf0NZv2uc
mJOFo2uP0n5DPvZWc51NyLgNVRdbbmvjgsXP0bGTrbHqzVOkgxDMj01W4D94sOL6xuA4h7BA4KxY
DQ0dmIHyhN+a+uEaGUSeOlYgiGL5hGjGXxqWTy/T956HCo6Y9AW09U1oPQQ+WuPqSSXjBuLZJVD+
xq/2UbdKhpNpB1vlf7i04e1o4mTmIhlrVjWANbG2FvNtO/Cu0LrH4YvVDBuj+Qhw5RvFSxJVb94o
rlo/awuMWROK/IYJEOmCVXNKYrnUwrcsSJYF7WbEMVw2m8iq1w32kJShTGL9SFNABEEXrijol9SA
B9vkt29ryao0Q3TUJfQLT2dyFysdh0ubaHuoqmyzkVRqd1Fi+/eVX5dXxO/84Kns9nUl3C1SDrmU
eN3eNddTKAb5RguUxEgf6h4zddrlOFQYLbB/DDXnGDuemrUEvFVQUeeiaOuDZ2T9tunMYp2nmXrK
QknzNtQc9ZFknuhWKl4PQXGj4LT+MG2eYEx5DYPbxP+ule3vtZgjOlJa/tzqDWiYXguGmfpT3A2J
Z5FXHd0kOIlAokYpz5oCBoJzBgKErK8x5cDDQFGPLy9ZGXrNIs98KV1vZyPEjSrxaDegQhil/vDG
Yl3kGluvhEMU+91trSmHy+qJhXm+xRUKU6HPvEVKm5CFYmk5wCCYTXsH6TolMtHkQ0bWlWXdk+zU
HkXdN+lYtBgFjPoqYSxIJ99adw1EItdjrlsM5o1rM8vVPONGC3laatdFssfmq/BeOOVDxH0tM2Fj
hcgEphFrQNsDgFVqPC19sCvYYiiZY7MymtuxH4Af5+kVIdwOu8vFT9RNadqvQpp3Ri/QOSIFnvGD
JgAJWfcxv8oJMlQcXZMcC50M/ftBiw6p0bwobtfFWMHIajCN7QpIVcxHQSCp4B5hNmA+5PKCqXRu
GMt+YN/YsqbR4zNRdhpTwvbdjL8rHcOVNmv66FJRkjDiNeIBPFBrfzcB8yyvp//3DYIJ9WIF3RoW
7kBxmnSgo0RwUUZ76zR4Db3J22JkfW3dGICuX3y1XvBOyhDltRUeKnLBtkYmdh6q30UfDLtM6FtD
lRt78g+uxdrHM3M22v4x8twnCsOLgSiPCiG8Dhr59sF4ASO+GD38TGGaniKD6zQ3HJ6+CoSGPZ/J
ZGFaXrDy+hGfS82EJC95o7EXvxSTvXWC7qCrYV4owoHJ3JWWF+SpmrQsXvM6FulN5AG7w55yrwUW
ztDSYS/p3c152FoiXzM17lXT3jRZtJkJm15QfEsltI0v3YcQq2hfl5tG2OtKk9pKteXWyRxjB01q
3DTpjCuMpIvXE8hen6jLQKXYpMa1S+u9hVMFTxDw64DljGaJV70dFWNG/TvSyWgCwjBvvRkiO+01
GPQbj6hsqfk3AjSiVTcvUtQ3WVdthD3e2e6725JeqF1YFxZLG2aWaRkhDYy7SsArNvQ+sdbtkij8
MlmH6uj0sTNEWocpCES40M8JC2ooCEsHPXDEcG3QQVm19469H0O5c7L0dkjvZQx9prFmKYBJIr1m
VkuaVNo2L9777nAsYQyug15i7gkg4UVZeLSnOlmXuncTzdTwSGdqNZGyhek01JkoU9xq+Dk3RWlv
I1hpyzKmc3cT+BMR0DY/tT7FlJ6QftybbbgWk45BB8bhQmNa16CqXYho3GDG4TnkTpsRlS8opw+J
rT79qjlYrn7Ham1lR86ZGceBdnVkH8Zek/4SVnEFnaRL7a1RAgvN8u1YmNvWrR12QYAroqaV20yX
DNhFV/CVYwNJGQZZFdBT62ifKgILo4zHsgDtZKfH0e2+4HB+CuFttdbzVxYygqVsq4/GiW6FqZhF
tdWdgwmCbKJ9CBnKkv7JjWrWUMlyaCM2et+IRLu1sr/q2HmshviCLHSeeKXyArnx1DTNTdBP2hKr
EwoGF2E/nEMfK+UxDxhB5gMSF0DVUKXcvVZWb0kbvPS1Z7CHsI9Drz+NXfmdschFSJ8Kxt/iQePR
1hlAbcGcInrF/pZzSvrSWbaO9cb4uESNpNr1jBHiLj5IZ7w6DqYoobazKsNO9A1L/X6lUiBNU4vp
0eE3ao7yFGXpDSM7G+IhgfduX5xEinIpwH26DPTxmyhUHnkq1aZ3QChobGaTulj5wj9VNWygjIkZ
ivBmZLWB98tumeDlo9g7ZYfhBYUMX+UBJm+awx1jcos2Rd9AT74BV62h9Yb3yWeUPtbWTHEW71PT
IIgKHlphb3UE30u7i4K1ETsBXpaRj69gK+ZLA0iLrR8zFg/LqvTzZVMVzLt5VrkeAFqi7dlWVqdw
kIbfZuTej6plOB1J5nbp1vW718ZqV446ZQUrmLHigw6icGV31SvQwZOiTwg2hRq9hSqQZFjmk9uA
OMKCw5Sj7tZjBwsEKf6bqKJHEz7YMRtcucIDab4bQvuGqMuZqr/1PX1WWhQ/IFWcwnEAOiT9eSH1
Dpj2Rz47UdmcRjB2BM8CaqKSE+5lcpFJ9DBNFoZMT96ALD0K98S6Xfl1HYWLFI2V0jVK1AqfzqKQ
7CQSNA8J/vExuGnrsxtchuYptNG7N5a1j2Rx8KdqV5bdnQNuca8VPFqm7j3AVEYc0SKCGVGal25/
sIzhBQKEdSE9EnRVo91PBXheNz3qQ3dpQhvXER+hAYwK7pliIrboU0tsG/zlwjd+ePktwK4VCzpy
FgwSusuWfRZ8L9BQG0Zy+KndWx1dY+MPz76VvIIVMrZNH93XIv7oEBx69pdB2VCz5IW4wP7DPMhm
K/ptEe9Hs0CtwNY1Ts7zYxHlmySYln702LLXc9u7kHlAv44Vrh/6Wo0lB9zDiYmIMSI1BCrGGR/K
Q2a22sHp41NgIwmDYvQYuEv9xpw37IjR/Pi2DKzgAdSvd1dpvFEkqdpBjk34ZYNh2aWtIb4g1MQz
Eyu7n5A/fhuBww0jm40ecxOlPTa/EDzVuJKmrli1js0z6a79BRVtusWxAS9taqPjKBpnj/fA2DhB
Vp9GSqBTasbBu5cFKN4FfauBxZTWadA2qadVO4GdGOZTDBfX8t88Fy2LGb3ZJbsk2eTQleHtMLOx
5Ro5YHHCLVWdkyiIL7aRanu83E91xseoeUxB1wBUn+wiNlmOy9Y46Injs9CMPzFnLDlz14EvNpOu
VkNrrYJMv8nr4Hl0OkRs1hNI3WClh1k5N1FXO4MMLjLONwi3xUMZWeK2dRl8Gm85hQWEXLDIrXaO
ivhaxiZ2XG8HIxZzfVeJLRvldI2505hd99cytO+qwAnveguPS84MvJYZ5gWE0qshwS9mJ+0lt/SX
MGyOufwARbsMOzoQNjN4evqGfXwUb+MRqyk7KijZL4527j0Ig/1JB4Nus3PxrWtuI5JnpltS2Nn6
l+jZLQZiF2Ehw0HwakTvkwtMMnziuQXhTY9JgtOrCLtx0wqmfT424UDWSGiccXozbO/YaEhOTQtj
gMeCnWrRPsQ2powyusB235uSJe7oIxiU4TMWeIgAkVFyqvirKarXClaFDuVJVuKaO3QMHHwyXCk4
sWl6LW3VbZywXRvERr/E6Bs3wNK5ZRE79kmwGkAFB4DlivCYh+NtNA+Thijz1r1w6v1Yu3S4A3FA
VXeftO7J6xx3AUEQMIsTDns5Rf7aj7AsV0HMTArd7NXThPPEZDDYGJNL3V8E8dLttU2XzXsAdGtE
YSAFVQZUC9tZ6/Fcs1ShBcaDqzUZLBuzAtEgMDT8eNp0g/48NdWxbtDmZuY2HH3EypH76UqOSMYr
4oetDzoADNM/A2RgNC+mo8h7/D3jNhY4ykUYO4sQawp1FszFbMLhZbveZyBn1zY6V+F255JUaLv5
goSAMEdRIikTDHY7JG9cuTw6Peq3fHjJphxrExJXhyudVTlBD24OoZD8xyTVSYP4qIoaFbp0z71N
/d/yX0wko3hq29ukwO9XaDUT1ySJOEjItwwhQ11Q0i04m102ETaT0TZf+67/MDY+PnLHsL/SqiBD
gHnbyteLA+v/cxVqT2y4A8hASY/i2sR3EeO+4FWwpv37Houbv3JP/ClN6T+mLP0PTEyajRH/2WPB
YLd5+1PC0vzn/2GxmGORpMJIgY/CMedM3/+yWDjOH4gzNGym0tA4mGdbxr8Ck8DxOMTHMhsjL17n
H/pnYJK0/sASMf/LcnRLafx9fyMwydD/nJgkWEvZZFUbv8ej+9Ax1IDWYWdaDNZy01Cr0HAZbYQC
MwDHY3WQpWZ/VhmruiUSDyZvyrS40kHaIKggMT1+EmiwAmWSihi6RUPn1hC+DQMucOjmGMHcNswv
EvbDdtcjm4W+68SOZAykJXjw9SJ47WVl3TnCteiUFPEIsOaNVg8RJhXO/dTX7HganRjRE74+81B3
gw9FjO50oSVjoyPob0FDRVoDgSELFUBJHNkHs5P+U+lIb9yhtLda5p9zDF4ky2rDdTneWZU5hlch
mX0wbSwTiHqV7RJsMY2znNBi3LFqkxoVQqic7IEhYTR7uacrPOf+gGag3nlGQg+kyoQbycrOgT4k
rwgox4NJ2XqSPfs0a2j7JcxrCkBg4flSJy3n3WvrbDPOgJOymnosmThH6iBFqpsmwbrR5ZYECXXr
E6h5Lu0UyrTeSBjEBgrYrVkOctf32BEy/JkuvthKMfMoHVYk4BCd3WiaAMMSK7R+JKHId7Hvo72E
5nPEw13fYmi/L8seYqTnt2SIaNPWhcXPVQC4wsdckVGifXidnLkaI104i6YDa8pxnXAjsCOxsxtE
H9ApWMZ0W8MS7ip1uvK5STTzUDI4g3nRN7SOTF+hiRZ2tk9jNTzkKZpLB7bYo4bNhznAnAqSx9Pt
ZKB1R/6UcD8JhG8rjJT1XTEVMJL0jlOzrF2c7GIIpq0BWhPlPaVpoGnlEf3hLhWoOgVUqD3z24Zx
aEw2g6+pZxtH0wrP4rPwte4Ii0Ode7TYz17XckBODaaXuCtRzrLmW/oNSogOm99O8QEsiJxylkFq
PUf45GhcArWzrZaBuCIFS+GDt5nTCQBfiMNSAetAmD1qBa9k1wy4iDcDMyZXnw08NWIe/LHYiz4P
12Po6FvGa2hOC0uNZ8gL4shSFf7b1LYMqGO6BUz1UArlzk+GAfQj9+y1t4R3F05mVmwmCmter5fo
ipFkady04+BXCLETL983iUQYbZqRwQYLTOdxbvXOvt1PT7ZJYXfJSWwpdq3v66ekMrUHhO9i2oYZ
QB78rMDfWO8p/Q7dZ0npOkqXglOUkd4wr+gk832/9CEYzbK5NDDzQ1+wJcp8J/WZ5Clxy1YQRJKU
9na2h/HY9aUGRd5scMNGxTmkmKG6HvOW3kTvHciGVrM1gBinO1yQ2VrvVXQWLdc/Xp7smGCrJ2iF
mAPIWPyKFg6BS8EmnXyHMd8YNAjdA/Go6UZ2TroWaVPfaHfKzCWHEpkIJJZAr0Qo5PZ7y+zMvQG4
/tseXe/W1720Wo1FIx8AlTY9U5pG6ivaUsdeU7sOOaMNr2Jc5xBMmnu6b6IoLSTWI7sdPmghk73l
gPhe1DQnV8DG46FNIrjXUTij+ocaQSq0MDO/maQubnOL3RwSVDZ9JlHgWxT1+b6wcBqz2OnFz7Yd
o7PjRgNaFPYfr4wNcliqbp/BTQMIoRkO6qMmnBEzUe+oK1+u8SRLG217k09gU2KrQtivUfKA0EaK
BjccFFiNf/VokAl1bZKI75xVymSZIK/RQWt08jR2aDyWzPSjdVY4tNFundp7j2ETSuI+Ti6A2+2T
1pVkz1G4WHtEKGqV+iawXGY9lPZly+oBdQ/KMgzEe7IyKsrazJk16GF9Sh1RPZfNwKC4Ux0kdjgB
d3ktH+3QDu8tNx1+FI5Vvju4cxnomkLuOm/ov/5+acIpw79/d3T+qSbZfuVzCGL9+x/6n1iS/GWI
46Jqs6/wV9fnHFn8T9enbv5hmLBpLR7DuSKh8PhHhiM20D/AiRD2i4nHJsEca+d/uT7/QH+hNKj5
5IpLR+m/uD7/0DSye13yFg2CkChz/k5Jos/Z2b/EKrrkAPP1NEjNdSmBHDXHLv4SaDoVQgsUMvD9
FDJAN/xHUWG9pmCBSeiOTz0Yi4UbneJuz4Qi3tugEnbTVFxGN3r9pYrDgDwiTP81TvLPtRH5kfMr
odSSloEynvf951fS1vQqHsLPfYGmgXOXAZRU4Q/TLfR/VM58t/5DcOW/e9N8hjhwwfBTDs5G2F/e
NKRdslRTkqYazeP0YsU6yNPgWWjfq4CxlueBwfJ7+InsEZdTmEMXQr61mSSFBggid/3Xbx0xzf/5
a1D8GihOpQk6fq5bf31FoV6bTWi6YtegWO3DkUwZb0fkeHbfpXGHvmU6xm1DQ0cFS/KQtE21yh1N
O7qQHLaooRiKDgQ9LMbav3MD882vRwi++y6pN8D8NvUsnnKjNxzfmORyK6g/PSCegOnTmqX+eFLN
VjrsOdtSIiwER1QK6xnvjsWai8iXNj2EDIOC9rFFlcbSSwwXjyTFiWHfWUV7l/iSb1329lUpp32f
D8SGFHakiIyWaoHe3p9O2qABQISzmEYP7XAM3IuvGeksh9kLJ7qfsjhYIJV26MOmS961e4v11HtO
fvDYJd29rg/NUeWivDopko1m1Fk3lVV0Hi2aWa2DRhVMRbliyjO+B9OUPOehvTY7WnrcWkRE5OOJ
cvtcWtM581EesLfA+Ji+9KYnEXw5EdYI4oVs62wFLvGZOAoDpsHSsWYvfnv17OKxNwK1Nkcy/ZYR
9yZegDAOUCYGNK91na+ytC6XVR9UazMYWHKjHjzaFYFJnAOMGgtyE5bkUlhLJi9038n0GrG4YVda
Yh7se/KHRN8TESTrQ9Zq423e6M+5zM1lW2nY4wpxFtX0CYDMvyCjpyMNXHA0/khZlBL/URZoOCVP
cjTqwzaFWbKFMuccrCRQq9mmsnQq+J4pVm8cQam1LNw5umZGeOZGdcOGvFiRP7olWuwjcouLkfJg
TObjOOnI4DEcyjBej2n6atjaUxU0LyD/1OybGZmbWJAMLWTDWdobS18DcpvjbDhODEApmPm9BnWm
7UYNG5c5pBPTb0BxceWU57iJsyXF+gN7agYNpghOHlOMO3Sp8rFJdBdNhC+uDJh79BQNLtVa9M7B
VlXwUXuyviFS0waMD/SV4G/NeK39yD360LgP/AfEpg4S6j1btfozmoT/rJfKu2P57QXLPjfHd0it
8mJEyHRcDfOtB9Tmjj0PqkMmonxodizde7cLBpOui9rUbXVAloVhvrvpCBOrYAm3T7Kiu0IwHvZY
Y7JtYybFodFrB0G6QGbti/6uUTV2ODqvcjfVYfyWReP0DR/XAyJKjuloZB+y1a1nhAnVG5Ft2bVz
/X7fToF11w9+f05rNZ1DtKTXNBbduU2JIV/0osiPpmm6Jyb5LFemxjHI+pKOeXHGqtkVozY+FmVo
XOHtd2czGgFU+v0HDoQyXUg77b8SaZytNguYEevgNwnuNlYTmHMSewLW2UOl8MeYRfNRmton05ni
LdOaN0Q/N2Q4UnsU6wBG9DYqBeiqtAsb+h21N+vXrOfsAr2/Ltygxdw+PMWp8nYsR4dne9APTSft
65Q9W/OfL/D+LNuWJiM5FqimOZnqR0OnIGtHB08SeUlCnXVhvijUwwzuQ7QdbMlJxej6kjXA62iP
2rZRrIagDqwwQ6xBprfrRFFVF3RsCOFQgqOHjJtqIwe6t+bQ4YQn12fKmhuvm3YG0F/SGOk3+U6C
MmXI/+BpxZFhuYmvnpOWvV6n3hMPa3Wju8u8Dlf6sNGRxzPPQqFrp4cp1ll/UFxm5Ij4zzZuCq/v
9m1PKqhvHMNh2hRQyvvAXiGb7YvnsjvC/YdHiixbxovAxtotQZaZ7UfbZ/aii5vtVApilUrWsZte
7mIbSX/Cy+vaswQaFEUHSbyEH9mM/djwmW8B43D06jtfy4KdtAprVwN4hhu0jAZEYXhr5D6oobZM
LZ11Wex8o91Nxj2AOsiEYlF33yIWAVZQVoRlw3jdX3Rae/RJMOzBJnihd21VtTWRQ28DZuu4wFbd
xILX4iRvUl5JxgTRz5CGdcE6YoeG33mhg3gohb0UFW5gDQIAi3WjwKI+3zTTtE3GB5sDrY1uokId
6XUXSfeQBOG74XxZubAwwynWy+DRV14QXarhDLrsXgylvYbdPK/TxZVR7moqJueM1ALLHErt3KMS
xfG8LCyLuV9vXKpMP3KALP/6Lje1uWT6raRypG5C7HZMzTLs3zLidVsPOpPA9X04tPiwQ0onCP3K
Q43C0VFU5lOWEeZq5sj040MB6HLdKOdFjniK0mFLxYhNEU29q+f+vum3SQPdEFsRopt8thBmclUg
c6c3zVGDiPxON6V+bfF9cCqqdwIQb8qJphmD1ovnzlkCGqEIUt8FQfcI/rbc1Fb9GAkHD0fX8kwF
bDh10+HXQNqMphTGBwZI5Ic7y0iHbcXa90L7LNe94SGxb1TBTKTLfshawK6J8sPIok/DIrwxo+5Z
sK0jI+sQI0YETivv9UmOC9fxgzPhAmd3UPCeAEB5AYk4aAtxmMUHtBIbhy51F+lEuBUgiZZQfVBw
UnFwd81dF1kFeFf1e74rR+Vn8U0PqLgyGocBNG/dnvCDVEPH7UESWufekVKJE18f2IbVCWcCS7iK
o6gVwY8mmf3z+iJwK9zm1CrsA/BIw/IIi0eNJKagJWJXGiXY021ef1iyF4tJhN6OmUu+b/HErnyN
BL2hdnd1LncUqi/d2NyEsfyKo3Gek1uEFTEuQMU2LvtSsaWxGPSott2hw0X90xuPPld0pdXvwmMP
Vpc5Ly55xZHOeA2FRN9AnIZmipJU4lxhDLGoLD89ma3/QniVtu1qs1pUDaKQqiZ3UjnqvqrmMV1Y
XmrfSRC1mqR6xHCwtNq7ShPh9qj4A7n1ZKNmR6XUpmuEr85T0yKokmP0KnMUkylDggW0dELYCore
yWDWk3pE53ZI9tmCywNBsWwG+uzFLLq3orbVY16l74Oml5sxRXsVGfUSu9PacWlB4flzqhjrEErk
iHanZ7WEiGfAqbSP7PJDCYjh8Xib6NpaBBRxkMGIL8KkiqHzIFJfR+EaHpHMzOpOjR1Hf+cJiUCp
bdgbigORPBeNBYzKG74DhHJqXYM1HQATfLY7/BizsKaHxJns3EQ+ySm8GwzrTHuwFB0X1hA9Oxm7
DP0eKfDeHz6BkpwSOSwL6FRJhzzTXOGHw+UA3WZa4VHcO1515kxYFyTuhHhqrSDY2/m9Ty+R92qd
sd8wWSs5QHsH+wWx+wq61RoD2yFlwVW39dJKT3mzdgaQavpeJMNtXLpPDrGliBVYDF+BpRJSuFXm
l4141BjI5Do7JsicFnFPfKE2OBVk/FjBZQ66aKvt2PW0L9Nam1YawnRteGX00bJlL+P21JY3cdFt
cmR4U/lqOuObCt6K9hOZHrhd7OzRwo4+G6EB0bj6+mPVlCvBQFCTV/iqq6GAfCeKHSCr3v+MMoaY
wfcwIawMN0XzGfYDrcFqSuG8w95xisOQEmwFqczV1z1rpYIvD8EIymouacr5o8/mV6SRTMDnewMw
0Vq4PHWvybCy0fkCET00HoBIllT1cDcoHlFKlbC/FEjuvIRPmCH0LLN22JAjpc+ldlTcm1jXAIGp
Q6i5K0H9FVHQxz7f2i6d0VpL4m0o6W6N8sNMJ/I/5kCqrZj4e+B6OdDWZNeR7OHgHaGzsZAjAGZr
UBz0yWoOxJOI2lMYiNg1EJHtFDm/Lo61ONpQKd+ZJXni/j1F2LpznJWFdZ7p4mowYKiX3aYYOyLg
fTjbLylMoXZaTy5YDb6BCWqjduh3o0vCRoj+oKIylyPmmrfOr4haEIsWmQWkloOf89BvS616srxk
yZDuLKP4RtO79WCaC1M7jWkFurM6kjvPY5WvkDLupk4hklrDl7pjrMpqoToxbT2QobSyEAKheOb0
OGe4jC11E8lXFEM4snV0NdktmNmzW731LNPRpk/+h5k7m7g/h0O9QiwBbQZBBapf27uQ/7OV2HcW
9URcSsqHByQKsEJpJu6WGUq8qAwiToqquJAwsYaorSH7Dm+zykFKGz+EHrif0ZyZpC19hOb7Fn8L
egY8lxvso0yVp2rZcjLgmMctneZPaeV/l2mDxSOYDmHS3w+KIChPbxDFJnF6KLoZvPkwklVmwEdB
bQSFayuUDzdBVMechIOhcbYaSGvymUHzi+TLmzhpIl5kExKQYkWOetLrMmFUmW7/V439Z7Lj2drv
VdVlgsaKI7t0X8oS/DpWt7kXSwU4VJXgC+hKf5M2obuHRm1cDWeAoaJ7aEVLM9pCWG+Of11+6HIe
Ffyr/GCGI11oYK5h2Yq7Urd+Kz+KEtPmmEl/j8IGfkJvl8MdvWGDWEl3+B/b4uDN/cnkENRVVFp3
TXTSXXhXIYfX3NN4c3eTzn2O97PlcebuJ/vZCEU/myIx90cIGMyVmnsmst7kZZj7KPWzpSrKWNwJ
FlPPejHUn45A9MJdx8gVKmdyqKsax2MaqdfaplIle0nZZ2zMzQ3hEcFH7JjOwRDUDGYIExBGBSt0
E8fvu09O7iMmvuiuSMlAI5KBx1dvH2KNFi0u0ursWKlGlja9JegISAOBqjceqg2fFgYzWjcUjIub
cRK3idu3H02cd/eZ4T6rVIpFzm5tUagXcotZ+Tb+NW7002BCQs2S7m2yYKequoiOQ05us9155CnQ
5qTRmsAPBhexiRYNSVVQ0e6Gus8dJgNOUWzoTW0/D0nFvWR0LzE8K76cfuZGe2h87Qt+4g6BwJDY
62kAw7gg2sA9gLDVbbTaRBSvHQGnqptD19YBRm0OU7d069uUr9N9Pbd0+dzc5XObZ88NX/6z9xt+
9oHV3BKquTkEQoMu/GfHyIKpO4NXSq7J3FCy6OvPzdxktnO7qebGEzpH9abPzSjo5+yjoz8Fient
0rllHefm1Zjb2L/+9jLW/OW7+3MGaDMCZMDJspVl7fz//zKYs0mBGF3ASnsv78G4m+5L76ThuirU
HgOmvUrzOKCctR7/+sf+m+nbn37sb4+MsGJDH0uMYzBlCHg3qauw5xvQMJ3bv/5J/2bI+etPsn9D
7LU68KW40pN9EPTvRLdsPdj3LLDsT9jq/5d3pf+5EZlPAlZQmvXzs2TMqf32tv51UgVl1B6T+cTh
UXeOaj6Fmvk8yuaTqbN6H4U5pxVE9HQvwvkIG/1a38bzuab1En7Vz4/hb/Eh/x8WBP9RtPD/6xph
Rir+Z2XD8i19zz//jI+c/4l/LhI0+w+LCbGEBmm6xixg+OceQZN/MMB3pKLptHVu6v/eI7BhsFy2
iK7u2prDaPm/lQ3uHwzcXeBOTN0NlNHS/ltrhPl7+69Lh9WhO4/SIVvauGPlPy6lXx5ct6xTmPlD
u+PhIZmwTFpkRGT8hcMMrzCM6sJRl8PZNYlNslJcN04SPP3yYV3/8dN+XSDMOo3fX4RhI69Qpo11
1zTm//+XFwFvK+RyIAAAGjnGrREXqCCjEepxMNrEtzHRoyssune+0NhYxqaHF905SFqrJgsf0xi9
8F+/JEfNz9ivH4ytKc1kheOgS+FaNn/baiDgHkjOiwnaLGwIjyJy6CwL5oW0E0GZvgz9HKOT5XbI
0Iv46rgNHHTQEwzi1aCAee1Hd+jLZadLu9/EQiByGvvMVG+9Wfrfpu5wrZKiTXcIs8QuoEViRV4C
mp1eEpa/J0yb7UdfhAiyM8UKlqxII8NX5KPJGyQwhJ2O1LA8G148dEvRGO7LiD3llNjVlzJk8G1Y
yBkX8xfJvFVp7/nrMKGiXQGJ7If16MAMPWRxjsCdVOcy2oV66Vw0t2Px7vY4B9jwO4N/1P3eSre5
OXSg1zMmTgtYxXlHkpIoykOM9+3TdnAWMX8PXN5SxR2zlspLcfqklYGtvy38fhF4xDEiP3OzEp0M
o+EFLKYyhWUb959JOYOMIV//8I2cZbRMCAHfIP0H/RCg4ITOUNEMpV6av4gCC8IKcyLse7OeOBD5
S9E1MpQuF30lI3chfCAEBIm1nbvV2yI1MAVrxV6yQBjgnEmMPjZqkDdG7+h1IgRoc8AIiGbew8C8
AZsMm32f7oWmgWca307eVu9TTXIzXV9ThbuYUHI8z4aO0ZLhLXVEZVZqz7xgKq81C/Fw6Xr43Qj9
7OWN7bXjlxcajQKDM2ikOoWQ8xFCCLXyABnsCXjL01OPGO9HX00d4Z4dMZ9KVTFG/MzCgWNJ/Wku
0poN8SLR7eR1xkelUnUZBQl7DCz79BHkCguV2mXZBPTH12KIn7a4hK6WKggRzNv5xaBM2WRJz1Am
1HHqNoO0jlKxUKPxzdPk2Hkp2J2cXzTRJ3RCiiTvlHSzatCn97bse0Tv0yAAQbb80LnQaSGG2f1D
0Vg8DK7m/W/qzqQ3biVd03+l0HsWSAbJIBe9yYmaZVmSbZ0NIUs253nmr++HrkKVkpk3s1UXF+j2
4qBQB8eREYzhG94BeWyrGytX73QVfrFVQxRFYzl74jYDyO54lMNwp8F7Z92w/fxoq2RGg1hRkfg6
IO1sFqrllQNnXllA++sOmACl6qynd9ZHIEobpajQPSkB/7dpCugUM+0Gg48h6NdOYgVkp4k9/qbG
Od1gDlpiQWA3qUS9Kc9zUA5NR/kWbzKxowyHI4oztGZHbXOsbprR9M2HgegNWPZAIwY9zdGu+L25
+d1G+gP5u+BbAQtQRv0vLnHsau1hVk8pGmSduseo1ecO0yV9o5/FiC+dwNrntgci23jYb1RXrWfo
t+iYwEUYFPo6KEv74/Bb4sGz1msVi3IrrXaV068Ijzcj3J1wZXKmwtjagAJ/V4sBzBO4URZoNMOr
qal3WSWRlhrXJXfcxkqHB9l0N5FEbtvTnnLso+EBc42odE24SCIj3tGgWWk56lCVuiuCAgoeamRO
/bWNo00Os36gq3sjh+kqL3oUpjK03FcG0K2N1ufa7yY0BvC85bWuMQPbDC4AuuQzDb5CrsrXFKoH
iGbLgb8nuqHXeVXNUHiBaTYalqbxZPvUfdAC3oG6R/YW3784kxjT5pJVVluMlw2Q4sGYr+OyutbQ
e92YVYCvl/JVzZGVUUof/R/nIbf7epuFI7WKFGxwNAx/Van2C+2C4kHLyR+C0fxep/FtqSb3+Lsh
Yto3sYvEA/a8deGt8yyeriFR3Gf6D7MHpBJqF1M+7qpYU98nclRd89cj+dE6yXHkHcSAsC3ufNeB
BOaPHS46A30aftOc4tkrzDunRsRwws+E+irCVEZRYqw+NfEG6xMALHAA6ybtL03oybAReTfoOz4A
bXv2KvFg1hniWtVrNzRXGDcVv/Foi7eaF04vnjpQewJJuwWuhJ9uj7wQSu+JK8zU2Va++Jq2IHSE
Va+w0HisfaVCC8h+Ugad0l4hXD8080eMc1GhVKKN2m9HDWOEHUWwtSqK337rA8A2xq+Y0+8c9JFh
v81shgxGRFmI9tIZxvtaGQDjynTTOs4D5njf+whXUsIFm2vlRgj9m4aohceNjWhRQJFsEnwXHxWv
Om5epym8s4roXjdQHAjGN7t6R6lvV9bVrVM36z4rEP31nPzG9kSOG1CEJUbt1OUPpdeuoxwdMWru
F06BUJreYvEjwqn7OY4z66UKxdqq1WclRdemy+5aJx//AjpJWaxArRIGKLbFaofpHb0eo0UupEVT
GSumfGZcqSo8YLqd/c7JqCsoiva988sXZ/BvpP1AVilXeAPcFMK/SRBhpyxt4DMSbnMVIQedKqc0
XoQ63EDIpTQENQ2HlgwfoSnYRU5GATKEuKQAwirj5KaX/v3Y+tHVZDg/tEGUbqhXMOwN3+92alwX
8Pqd8gGtoupXU1CoAizVZDeRl++AtSWoFdDlzeWzhyPYLX2MG7g4iEqpxXMgIjSlsfuZqDljhYZF
QBF2oVvO5bYkGr6WBs45/HKlWqML9JQVjYkbwjCS1dpe8qTg8Ij52o9JgSNfhC80xy+7DvdZpDCs
rZlruH1UZopIkBnBI7Va/WFQ6y82SAf86VUF+UEuVoGRA+IL1TfHgm+GrhcV/jjYVlrnlhCqUNV0
XF4UjPngyEZIDffet9FSsfEu0UwAu3LdKfWzA/Z+lVJErwelJUIKVliyFF8q6Zk05ECk86+hCHMG
CmLTVch7r1rDLUqweXydgmFclbr5hH4k0pGQLf3KMOCoyPB9lD46SPlMkegR+ZwLvAaEC2Snchkj
TlMEMnX1ScJ/d9Qa+csw02/1MeVNMvu8W2Ot3m9L3wuBR1jaGxO8t6CVz3ycibfcfM6E3xK62L9L
paIgKlpMr32cUOPcQ5sJnZvYQge6UK+0qMZS11LuCcfkdz0ef+l9dV2VWJ9nHYqGvrS/DHk7XIAk
veH6zb6EZlG+OTZ6EVCI73FvBSlfZTtpyrVdV9+Aa6D6O2AZ7DsOykbcDcShUAnbCx6vCp6Xudal
B6hktOuVmf2G4LOhyq0aHYwMBDVlgodZLojSgCrGUF/a4inM+kstslZGnPGw6OMrYi7xF9NP0Sir
I31TFT17DYZHH6nvo9Zv4ZNjRXgjYY31aXtl5dW3jOdrLYzuAtzw+wi23m00w+2xyeDQT1d1qt0X
lRP8mJVxKoiNG1mg2KQWOtJRI7paaeC/trh+cu2bl2pjjtdlM4Fzju3rUfW3CojmqU/jZxnY5uOI
QSphaF4X31DvxNJQLwc0t7BMjn4pdU5vKFISL4KAGkYPfYUc8HpI6eSgrxg1vNGxgAlYU7VdJXmJ
UbzZSTmugkIpn6w8tV8Q+wbclMd+vR7V2r6vml75HaEY3l2oNSded0JAfq1oe6pAugJHP6sjc7hM
iRgJe3DkKNxYlSHxFk534L3zevphZ0X6w7YG0gCh9C8wC/FVjvLkJ6qYya8smYbn0qNXVBQArlc9
BjM3ohfIEVA2MsBPCLQlQGrAe6gG+CPoQWV6wFraiPA5jTRefUchcrcTj964NVnI0TSKCUp9gpKy
CWM6Su4o+uIyyx26u4YSCMgjcMI8MN9NsJUsbXGbySzhvMiA0rBXRaB826IuH+O0saqdNLLO35WQ
5V4RTFXfgJsDisGLLfyu+TAPIZ5XTkyuAQMqi5T4fuyc6j5yKnQpWy1JlLvUsYtkBwbC1t2pbYbH
olCd564ZKNeFHhRJ3Rexfj3aZTyAnUiha3SgnZECnbAGm7vF+BZjoT6sYx/WMYp1Pj2MJPZxObBR
MiKjUe3mixOPaL1zWHx9XceK/RC23kAIRemKPpvnQO5W1JE7gxAp25gmHLFVHgAxvmpEMH03cg+X
aNXTlF8azsHmOs6C9mGMMC3a1ASB9JRkFqKjAh4dG2rAv8l6ipSWujViI49VIn56gUhv1Bz2cdsb
l4OdKta2QPb0S2KWwTsnvW3XgjjAQ/Wi9OFaV3b0E/EJ+m0lyjduM/rpr8kGWbuS/dC2d+QkFjdV
mqbeFgh0jJOm1sf6xohhjF8gcdTTg9HjPlrXNbpzgLqM8Q69uU7f9Blyqbs4rlAHTgmGf5aOSZcr
rsZIuS8igUE8qo40e0s0ghAVazwdGHQNmQHleyQC7AZw6oWnWd5L2ivOasKmFvrVZKOAGRuE2Os+
nOgwQ43FbCAI4VLZuQfOAcW4Wc27N0gakEIxf/TwD4AVR4gfb2O97W4BNWVIgfoBOCAwy6myqz3N
DrciQu/zh4nf7aNVZp26STKffKTsBP1JJ7DT5kIBG1JuUsIlRP8KyP+RlfxMhx4l/EIDOqB0YO0v
fdiRoHCqtvxVhjbsJ6VOvb8q0dFcG0EQ/k4k7QmUZvPuL9z1CrTLVTN54YaKmq1KeoMqEv4tvGUw
rLmLTbt865Lc++WDfKKHLnruPScIkGooU0PLNpVSORgK6mWAUmjvA3ryg7B89cd4fHJwsUGDICod
Xlg/NrMvFr4AO22CLLJC8iB8qOyu6dekWiECYnVdI0XcWOU3M7Kqfmcjwf3qV2bsQNPvnGszmMYB
ln4HtrCdLPWF8aeIuLEhgD1dLFlUYSmRGA61fd2yNACS6Efsl2+Erqg0q1usAhPdu8ytGeVPacvl
bvI3p4far4xiJDcPBe7L0jC+AEILWvdjpQgHOrvVc6tGNsvSoLE0SEvo9Ds+Owp8UAs/F2lLnWr2
YhSg5poORBJcTYUIHo8ozU2c4s+MMv8tHytMCP5RWiJ6pPIlVUBd+3NRBMqnlU1zFgwyaCinhTKK
q1v7ZcIr7jkkfXgSjjrcf3puYoYuM6buEJHPENsPtbaEYCFFnj+7mCzSOlpBPhKbKBHgjfOvAuiX
w5re4Ycy4Y4AhDYpbgopFiVszPycdsCs4SIM6ANIPZvtzIf45vQoR5bQ+FMotw1Lmpa2qMrThg5s
2dHPbe2g32Vg+p4sT+suRyCQXyov0Faq4sVXpwc93O4m4rzggyxBxwOKzP4KOja9BtXG501XsNmr
CJ3BR2IgM/VGsz091KKtwnYH/Sd13QGOBCnNWszPjAAfFeqcCyVK/suKI+pPhlGXSD4ZjvLQWS1a
miJDuAjDMnv4/GEz8RQSBhZGoKH+QNA/bBUtbLsGVaX6QkVG+ipyBmohIdoQp+d4uFNAzNuqLTjQ
hsHO3F/OchpUvSzr+mKsIm0HGPXFd+L081Ox+DNTDPl29nIqPnlSG4UZ98aQkbpTSv1u19Hndwa3
BmV5gMUGfmnOYmc09YDCh6igvVkGVY+0Me/bNIJW04bxmYbbQc2cm1AKFXspwRbh5l2c41DGhZqV
QX2hkYX2qzLE0hKx5xGfSKtoEPZXoKboMreeg1GQuQ3Uot5FhBDTKiffKNexpLV65ko73K98Q1oZ
AqIOqZq2+JZT1DTYtaJ9x5P30x7Bb3b04S37bbTQ4RTksqlSnrlpZkrF4h5lUJu9w5tialIuBtXb
VCvMVlYXBcd1Z6C3cWukQ3el615wNUS1/lDVdrzV88YBj497KgKr03URBPq9EIm8sg1SgFCW/R0g
Ryr2egq6gRCr35W2iM+c6HkLLC59SAKqoO3CvAFy7e92/B/D0aw50Y6OMqPl+dl92uN6sBLoft86
WDcFZ77J4XUFpEDX9ZlcCzP0T6Pjwyk2iXR0KIMd6n4Zai1l7uw0Uy2AcwOB/XOUP9Ud/L9r/Z3k
P/8/SCMy2FT/ev42r83r337RYm3GmQb1v//X+nVMX7O/AQV5zd7rj3Si+b/7RxdQkc7f55scJpEB
R+YPJfmffUDF1v5uEGfQ74Nl5EjLZNf8k1Ck8V+hz89ZggMNcPNDJ5B/xUe1BccMnBWXjvaZTqC+
fw9zidAClHS9YFrzK7hS9ndmNnR9hhiLtutCIMuR7uf3ekqJGjQDTJTB3zVCC18M1Xi3ex2tCXUY
3QolNBVXHETf5p6MnzsXaoNluk/2IFDWs/Vtl07el9rohjVE1cvW6l5AomhvDo5Ul9ZA7Pxh4Y/E
Hfrcl/v3AfvHNGiYGqrGjSAODlhQJqgRCorak3jLQfmhmDAizoe8BK5tQ9DejePoBiV8GpqaBUZN
UTGINVpp3UUQV+F9rk8F3fbBuikpdl7hC4/GgJ0NCADBnnzEnQwBt6n4rqLcf/qn/wkc9n66Do2X
Xiz7gMuTJ3H/C+gI4JW+bYldratWsNWM6skG5f2SGyXqSk6lzRCZIn9F0y37WpT9MymVCiNGa5E5
yVLkT0UWfenUtPgWlTRKAbrN8hYU6gDwOJAFAr2jshc0L2NeiUvE0LpXBJBRorbHNHsgtEbfHN0z
YIOqvKwAjErSqWAWFGpwKDHgSezGIPyuWsks3WRoiE4qoxlQ7Qub6Of/2F3S/UJOpfr1N4wo67/t
2uz9tUEs6/8DcqKmsXv/62vlMnvPs1/1Pq7gz3/zT2CBof2dS3qON8iEDF0jyP4HssAx+Reaiq4z
LXUV7AGPwr8YisSs3EOgcWA2aoiO/gtaoGj8fQS0/EtDBWGAesJnbpSDDjqxI4oN9PhUrjvB9bSX
aZgVdvMmfgu7NG0aQJWaTwFBn5w+ue4LrUh3tRKow12v9WF6UQbk96iAJJQ7PqzZkRvhTxLw72NF
CsfvIINycOoUqmTO+78jkGo0FF6L/Suvve4Gcd5nd6rVUURywlL9PWYpneMSb9i3SaAi16N6kG/U
pAweT/+S5dsvpSkANwC4cEiNUIva/yEI2NDMGGq8U8r8DSie+paYcf+iZI22beE0n5n4wfoznOR7
kjzYGnCCRajh6bbSNDEmQEEjUa+nXHcd6CXeCShRijtFHTrKF7Ey/ZSZhjm14Z3DTO2/KCz8/AME
tAlCM9IYuXhRaj1ILFoOBpVyLJucpE2+IteTuqdX9egopBCmLSDecuvvr6oUWWuPvcaqouD+Pedu
QkimiW5Pj7KMopgLryJZugDcpqnLwgOdRAQBeiSi8r6ur3pEZ9atmljrYWjaM0/Y4YSoo5DrESqY
uk4FYn9CtQNQLyd+3PVAva7Nqrauw0gNnz47IdYKqRVSItJMCgn7o2S9VjhdpXS7XlLMsnJVXjUK
2AevjZOX00MdTMgBCcqlQs2BNPYgiy19P1YSs1Z28YhDOw0a9MEHhApOj3LwheiwkOJBDkb5gwrR
4vVEHQlZj1x6dDfQ9MDMoIRoNtU2tqmzpMT76dEO50SJyIb4C2yKN/tPNPUhqvajEIqEpXm7qM0M
6tBI4GE71zfN8+fHIZiRcHixeeE87X+mbqhyRDUqbwcNL31AEx5nSCNWv//3RlmsXSWBJKGz5yGp
VbaXeWyOO4T9zsVmyy/EOyDnVaN4R52U4Gx/LmUQzaDYrMf8rxgxtI47kCRG9s0PQEudntCRoWyu
AoqRNqAS1FL2h4oyP40jOjNUjFOdzoCSYECgtuoPYGg4w58e7E8x6+MLw8Sg+ptk43wiMHXzZvmw
GdJUwnpRUUfOJhESvgX5bFuHl+V1LFBS+WZYdLU28z+MKxzLPP0aPLLZ3bV9UuHTE7QalhX11FP+
9dR2WEU1AaZhdG0HiL3I2m9hjf/GI1ks7VLUSxHNSLW4BKBi9sW0FfTtHvJUCe1NBWqiuWyQZ3/R
dARfXXA1KoCdqq2GHSB8DfPaosBdIVVry50C00HPV/Zaeol8StPCucA1qbzAtyP7hoRjdWNpVQbN
oRHKcAbwvnwNbcJc3jiKkfxBF2GxGzQFq038UPvdKJNw9ru6i8bi3Uun3zJQz0gUHG4HBhKgC3GS
UE0KTfsfqG3xLfVTtUe9j7wEEIfYGFT8d0MED/P0Zpj/qv29wFDkUbpNrGEy4P5QuIIGCPjgLxeX
mnLdNSwzUvjTLstAw6uQDq4VQzhfTw96ZH5Ee7xM1HMBYC/fQGqH5ZAH9bizYphAod+Cz8OkUbuQ
oN8+XVBQkcPiLeQP2heob+3PsPbBc7HEuFCnQ7vGlmq4nNcBZxB8YT89L+riCD7Mt/r8uC+GAlxh
oaYD5FPBkiMq0vjF6oeUcmgtzmyRebstvhv4UwbhfbLJrxbvoer5YPxp1u3wAcODB7+Xq6KX00WY
waSHbTJ8d1oSpBVkO+XTlxWMNdsyUcKdMfTLADXqikRiwIyTZhqB2RN5VEAQqrFcoWWf9t32s4vK
UZgff+ZLC2A5XGk7lY5GsLrLmkLfisB6qBAA3aRxlp4ZaflI2hw6KvPodJikIlzG+5/PskMwax4y
pHprvteN6e1weYnP3COHe59BmAjXvTVnHIvtSMBvNQ4+17ucRt+qrCxqa20AvAcU2cPplTs6nw9D
Lc52XluFHwIF2RWdZqwGOyjcASLPp7cDE5qr1RqfyQaXvb9qxACprTZ4aU8jftDCbLB6DTAF9wIr
P7N2RyYEXYN7mByROv+yc1cXSjRpFBHgwJtiiysUEu5GaZ45xYc3Pe4SFMZ1Xn0CALE4Wk6lNGrN
fYmzYkTBBdoC4pu4HoQ/K22st1hvYDh/+ksd2RRUgzH34yyDKF/q9vFyWWpaWurORkKJ5nBzLZPg
L13W1ec/FikuESdWnmBkzHmFPzz9YFlqP0bwY2dR2H3qRr+96qYmcEcZjGdO05E5EcyobA3OLP3P
xWkyRB/FE5RsStwIwl/4gSx0dzCbSq6Qs/eGi9NLeGRvkDPO1UDyEOpoi6+WtjZw4NyciAmdARm+
8qXp0VQ9PciRrbE3yCI3jyh6hsKeuCG0AAyok5fapgyGNSZA05OowBydHm9BraGBTCFCoupEzqPS
2FouYlbjElFJfdpVokYpzPuDhPbMDmB4qQWAKESa4TQ9Jq3O2SsozSJuGIAXkbJMHj1M6a6NsM37
rcqH8v4ajap4Of0TD9ediMyaxS7nDNBZpu2jQEinILDb1VEfuGFd/LAEFcrPD+LMVQipSrSLlqE4
UjJFHpnxsKMzV/6VetJ74v8Kz4yyqGjOq83dQiygMSHLsJatUm00ylgN6KRUme13IM51rBXiFJOe
u0FvjQlR+hRp2aKo0/wiB2CR3wxpV95WaoUTrp/HRXKXysqxGuj/ouqu/ThHPlbJPKdGDd5HxdGq
TCPdtqrJ3nRSuxguI77gLGk5DeamsdRQdythFo+tUuGllJadH4L/KALnySrLBlZ9myteeIWczgAT
Gt387h21zUKxV8i6V29kGIVYhVxvAMT9MfoKjT/WP320oXwKlok7C2CDvrjy0XxqcyT5iXNsI9kK
34vWbYhDoW5g9/vZL08wRtbPfU83iNbB/oWFkYDCjV8Cdc2zwR1HIEB4rZir06McFN3mrryqzy1K
DUkwXpf9YfTciPyiFd2ultHPtJ+Gdx0i/c4ChwaXeypu/HbMb2o0+daKPuj3mZqd/RGHFyYG4dQe
WVH4Tc6ynt5LVCP9Av52ghknIpFO+z0An7pqLC+8Oz3fw0NLnZOrxaTqOk93cVnGllOmaJR0O+Rw
UIzIiYQn3xnP3F5HJsRjxltMw1No1G72F9UQlYIfIBMinQEWbE761wnqHzSiUv8syEFlQqZJ1C15
uh1z/ikf3jVVievGL2qGirrkq49IIpjCNnvBXyr6T2ZFh5IrwuJ9+3NlfxjKlho6SCEiB2Ud1m5u
IexV0KC6s3wNIaHT3+kwO2Na9NfQBSYydWYB4r1pDZHtgW9jLMfZhlq4a2P70Wm8exOXefCvxjmQ
z7FPNt98EmUZ7ghnsY6TlO3oWPOAuepvSHkTcOgGXi9kWJ9eRwpslAupMHOvQ+bbn1sZGvi1a8g4
NIGHjTbO8zAtQNSlBaJFp5fxyPEG7qU6xKkUVySHa38sp5JtAGFd35G21CHu5jFq7kkySUQ9iVjL
ldqWEB94e3K8z7FHuBu1yablBlFg/GRplkaZbgHgIKNxgKos2bJTYxiKjh7HTkDkB3qm4KBoj02D
Ty8klNMTP/ycNhJ9dOck55zQfrF/2hIAmldN1HiUcC7FMCW8pGh19rlyZqseG4oJAf+hnsA9vdg5
GdhgBil0yBjVE1Ih1UWQUSghuPHd05Oaf/R+6ov0gDHfKjOsjjO4/zFHswmKasAWG1MbMKhWbcKN
sMMze+bIKPRlaUWBepvRGos3TsuEjXRxpewMHetHvzB1dy4bfzpFc1ChZMmgtJJOm4t3J5Q5Qm59
7bt0fdAqgmCJYK+Pfn1+ZtEOPw+wCsJj9p0+N+EWp81MUQRE2BW6SZaHVxZ6xduWf1xbk2ed2QmH
lxZDkWTQRcPmjIrZ/vcx4lJgtDb5uPBkurEuxpZIQakTCplgFLRvbY8HuzvC8Tw3ycNvNncC5xcc
kdFZaX1/ZGWIPcewwtCNCOAilILLcCBzG/PP7g0qgdQA2YB8MspYixnGAc9dPKX6LodhhCwDSiSY
+3VnwtGD2fA4U57VARoRN1Gd259Np3deKGvKEdlg4Wpr9MO6JwE/k1PPV9/eaaJDSwAPeBSCrUY9
eH8U3IqdIMpUpOngPEHM1RpM3iy1UbF3TqMuvqT66Cj4jKOijRqFSUDSAV1GA/v0qT7YNfyOP5g6
+sNS0CHe/x1d0VReFyf8DiO9oedrbnrTuk0c7UufwfK2HMz+To94ZH0NnQIWABcb/IWxSFA70v9m
tKgmiAFny260+10zwJn65Ch4AGgzsIOCAkdCLkaxsk7LLDWz3DbFnzOTJSei77MzO3Jenb2vyChs
Ek4dEwHbvHjgQHwXTepMplu0I9ze0JbrXq/esyRXNqfnc2wkST5PwYdyD7H5/nfq01JLs5HGtEz1
dzRrvO+5RPAoQr/7zM6cV2Y5J+53IHIzVBYE0v5IpRJUOvRE4QY5DJlkyMPNABp4rSIN8pgqpnUt
1LG8AWLy6dIFqwlPeq5oUWWSy3ChgBjaDXkuXB2bKZIc377ogJzAkUSi6fRyzpM4mCRIJmK7eYoz
lOpjhDfY+iRalaGCXotvR6xSAPcE1TO+zcmVha/i2+nxDjb9jOJDHoAl5dmxljoBDRbGRmSWwsUv
vdlYHWphYjDzM1fXn0r3YlpcwJQbaKTS0l+CHIEBdZ4uKPg0KPNGa6uIpQqHv2wrfHhTGHxoCyBG
1yeFk+xUvzTvJnMsv0+hkaeXMk3h13PDTiB4wQW8AXNMZ1armmMVgABOe28mNRCt00tzZGfzm3mI
OUcUyJbayKbwOoOerO4q6dC4hYdzQwDh4tqsMag8PdSxr4D2zHxa5w7zMoFG1JoNOPW66yltAtRg
bC4snGYvT49ybELUEilocykYYFr29xaE9VrX7NKgKoMNZOunziozqSJBsozOVN+ODjVfb5waZDmW
t1xNdpzibW+4TgcJKRExrONQKJDm+s+mrmxgjslcFCOKphi0P6mgq6rB01MDTrQ1XZVwDyC1aOmZ
uOzYfEAjUREgACR4XowS4T/GLatArRvhZMW9xIJBDcAMBoly5pr7U1tYnhUidOJzcmTVXLZyRlT6
MK+ODDfKrWbX90hyojyswUzUEEDQhuxaiUV+Y9VT9BTl1XhfBH2+kUgYbRUBHZgkzfj8rUQln4eY
NZ5Bfvr+ImPdMvoeYZY7mx3dG+aA84hSDhc8M7haTUpz5pE8cgvOnQMWGiQ2pY9F4JbpiYY6Mabi
WoxZTDXBiJbKpg21fBOF4fvpY3Hs8M04dMJ7sBD0LfYn57ROixyjb7oBDTI67oH42kSOd2ZKx3aQ
M8du5ERomS5PRBhDFfWpKLqhWaV3HTaMm4ISLlQvjDo+PSFHx29eaHhX8r8Wj7/vZB2Sfwwlk8Zy
cUpn72TCOpNBHARoFpr5vFKg0izHZFPsL5uBByUWGtwmGWIQmxwm39ZA2vtpEml+meNndx1Z+bnm
35EYYG6KzB13AmCypP1BzQjhqbyKLXeIJ4iAUdsWPxEpiGqYeEOFLzSGRR2yqrr3qspoejm9sEe+
ISkZ0FYKWEAPZ8Dix8cZERk7GlKD2E1v+q2H7sQjOt2Gi3JouT091PxXLS4BB+wjwBmTKwBo0P5Q
PMHCseaJYtWpiG1dIom/jht689e41nkotcdYO62qSG+/2EZfD24bBNAnT/+Ko8uNOYMk4yC/mZ0i
Pk44yLO8ydG7dy04p0jNJF6bbOJkCm5VzYOZV8my/UqQXmzkkInd6cGPrTafU7CBaWtT7dofHERj
GSmykG7X6LVbV0V/oSqWhSkkkpKnhzpyBQBO//dQi71cd11D3a6WcP9RwFQn1FEh/eabz48C+1ei
ewXwnRtnf0JhP0HxpEvjSlSNLwwtcS712UH4PxiFGII/wODJFRejYCZT2wnfzEnxN65F9GOuXZ05
/McWjJD/X4MsptKLSVZjMViuGQj81M3hUYUye+arHLth8J/mFZhxuJZcvAICHYDamIE+cd/ccH9j
EBGXN5TGgpXfh69Yh7ZnttyxaQFgt20eXyCZy1OnI31RVRnJGaDg8Dt1/vimp52VnQn35tVZHm4H
4DNoWrp5B+V2JDVCEYUJw4RyuLIKUHHl5CEqoub6mRkdDsXrCVR6LvPAnlnuOT8TqUTxx3JRRG92
M7x3k1K3wqU5fT+9746ORLxCY4ZwjKLS/r4bgmYYUNLAk1Hvy62VKThgaqXcNGV2rpEwX37768ek
oI4AHOcRIiHcHyoR2hQNvOTuiDrT88BZQxVEQ8q21fQdUhPh5X8wNUbiIkTa9AAKnuSVPfGUWq4f
q83XuV24oWrR33XAg8/s+cMd+KerpQIYAm+ACc/+1CRpZZqkOVsjSoILtSzgwie5ujk9oaOjODje
kImp6sHJklOhVjUMWjfy4/GiVVMcL/s+OdOEOXzDqHHomIDNaTMRwuL8RpEq6rli62rIcON6ItV1
0/udm2GftUv6bvawr6t1XeEq0GsUm05P8tguoS3zDxgFFbh5ET40ZmSjUKmVPXdU0mvrDGzhSq3b
8hb7AJzcx9g7E7gfPpYOhwwek6XylkDT3B8PJfIcBzDNdE27As8z5GoOnz/04/eqo26FosJoPwDZ
8+6QOJPn7pTDy3IefXZzQgR35vbuj67lVWM7Tc/xc8yxu4yJHvpLFPyM1EXIDW30pnWsdznWpGKn
1/nIZpp78JCkSZDo/C/eaVz9LGGQebi479gbxyo8JM/jc834I9fLLGcouZfnYGRZ5TeiGBZGEphu
zVTZOIA69MzQ1nrTZGc2zrGh4H5zkc2Pzh/1yo8bpwsgSCemzoSiXhYrmSfZpTM502MwFsmZh/To
WHOIRwVzhjMsznsYpySCVWq5gSemdaKgsBT2PHkFVh3/ybRAB4LBAVp8wM/KEJ0DKF1YblmpAyJp
KCfGJeGVpL5xZkscOwoIQVPtAb+kG0tSNGJpTq2LikinkeOt7vf6Rvd8se7wtHs2jKy4KFMxrULE
d87cOcc2I9ViogHqkeRAi/UcVc/Tu5G4GRUCbBqQaHQjS/2nB+5/6eR1bBSi4dm3lZoZ4+0ftqSQ
aTjS6XC1bpZT6mt0Ansk4D9/sKhFsxWpQ4FgWryoZBUtfEDTdJMqCu+RgEpvFa0Tj58fhSo9z84f
C7DlXHo7MAyuasP1FR++htqHGytWqzOX45F9bpGOsh1oIxPULS6JrC3QblNRAtZjGazJYNAAAYbL
Fpg+vWw8aYQfaNbONFAi4P2PQy81pNNcR66TJ6jy9wEi+dlwrlB7sAUYxYCTTF8cJYoD5VlCfJ0H
TQYul1J50csx2jiTHZ+pbh0sG6PMgSh1SOp1B5wrHyol2ohj4BJ4dcmsm9W89bAsN0mo1ue6w8em
BFYOX0DOD59p8V53fYx1ZwNqq/TC/C1t5yo7Quzn5EkOC1ygJFg1+oFwhkmm54f7w8Oce1bn4LwV
usNcFX7G6Vvi9TuG5Rh9U4TjY46iNFH5uyh8CW91zAfcDsxGlNsyt4bhwpw8Vdnh4G2F9yM+feWP
0ydipjHux5dU+QgvuT94Z+gFLTYrTiw4tdRs1hIFzW0qoj77JUZZCcSFh06r1kFpdurzxJGqdkWh
jNEjqp+h+NrMNGQ0cy0U387c3ofQPzlDFgiXwKGxubR5q3xYtTLCxwjxtNAFR4uFbtuUCVqAuYfR
JgVD2/oa2nX3VqFeqH1PlKgrfxSmxCTNx84pvAHfiTm7EmiedTXhAS2vNYno/hkU+kHEx2/klyEs
QuWXEGixg5TSboPcVEPXxx8m34aer3XI5XbYeGTAOLIvWpbiFtFR2+vA+bNaGxn0eGac+YDzOHsJ
Ask15VquGbAOgMQX97MO/6Os0i528zhvKtyg2NUrW3he8oIt1yCfNCSI+9mYPYwC/B4zYSavea6W
P8sM2Ka2Pf17DiJRfg7VXK4DhDXADyyWJQ5V1HLsPHZ1c8QtL8BfcT1Nnnavhf542yCdcGazHJ5k
mrfzy0tEQet7WagC+dHaBYphLu7R/j1WFskbO/3T9Yy5RTxLQcxtaeNAwwNoJP3nIEldEXbDBmtz
LI+RTdudXrxDgQx60SCeZtEB/gc8yf2Nn0eTIRtEdV1iQKqK+F4jaFe2CKZiShWiM31hjhJZXzPx
NPOaUliRXBoclLc2K6bsfkh1MV3kdocgqy+lAj9JD9p0ozeiK7eRohl8etT/UmPViUZW52KFwzNB
t5c1AtBB+ZcMe//nowDuWWZRpW5oITCAspmPIK6feqa69uwC4snsINZtFT3xyy2sItxfNDEYypkt
cfiSkLcCL6LzQymPBv/+z3AoPRsjca3b4iJ50Vf1W+nMKp69ei4TObLbQTTNHVPU2U3q+PsjNWo3
RQD+UantrPQZ6mewwRAkfo710UK2GPHU0xvkyGafUU0WWQ9epgcY9ilOy6Ka/NjFEyT40oyeOW0x
zZiSz59iakNz1x4eKCSlxbzoP0d+H+HFYoIj2Y6qha41yLHxZoia6a8uwVz59MQOPxmfyuR0ETnN
6fM88Q83PproaNcZU+6WCAzeDWJUtmZCyyCb5WY/PxQIXoCSnGNU7BebtNcdNukU5W5rhcHWGjF1
Xv0fzs6rR2plXcO/qCTncGt3cs8Aw5D3jQUscM6p7F9/HrPO0aHdo27NlhZcLAQ1Va7whTcslQnr
b0zL14aCIBNAV1B90FfR/C2tponaETdxHEJxgum8GXWhfW9Cc+xJJO88BC+t4N9DrWfzrxUshFhm
E+u0Y7OUtl9qEyKhk4ZAolTMOyt4veuZFSQKTjgBOz4Al0NJSbpQWW11RM2/8QczP2cqQuhUIVBY
zuz5znDXm34dDt0E+CjEUFutJgPfg5rqUIUWbbo8pB1wfzLU7k74eQ2UXL/VX8Nsbo1hIaaQEd9K
um286xDU/O7IedwtRtR4OU05Xydim7zISuczsmz9f6Yid+7M9aWvSB+E5JgqAznE5uDNGS599BzZ
MEsyvMtnIPEzmn0nNB/r/+LIAeBTKbwR2hvbNGWOK9CaYbYmjekT7Nf2qLYrwkk67p1b66X9AmhR
w2sbwgTZyuV+aQck3oXq5kiFponXq9gGZWn1lih4wC0vuROYvbSEIK/JIGhfM+JmCd2+5Lau0fkV
o6ntlGRWT0o5FKd+1OI7S/jSzvx7qM2WwfbPDq0qXt+7gat/Bota7MZuzK0798hLKwiW1QR0y3Nj
bUsnttq6qMZFxRHib/SRQkP7u0er46CJTj6o6Wjd+WJXRQ0+lImGwgpRpr26XcNFpBH8D9awRnl7
J4DMBzaGmk+dq0S/CPGWd/owjmfMQMzXFjXWkelIANxg+wGzutwrUk/wGRbsytYd7EddJqiPyImB
/otPt0quwCEFf03f/XKcpRRmbCIzcpxjXIgMOwSH2qfznXVcN8BlcM6GB5G5Zn+wLLbHua0rCrCF
zSjMead3pvVx5uQ/qyouaVaGqnRRO4hJ3n7hXtqWQI+IUomB6Ftvzptuzia0Yis/qgIIZUsjc9+S
Qn+8PcpL54yGBI1+cnaC1c05yzMDkYCMuZXp2H1HkF/m3+MIoNIT1fYk290e7aUTAHSXSpcB94YS
++X34gQoTRI7+XGytPwTEhX5KXNxugnDqvuiFal2vD3eCycAnjbt/rXITet/EyWoxVCINkrzI3hu
pfjQFHNVfxGpm5LT5O1SeGj8LkbQjUsZf+/rtL73yF4uL80eogVQPuv7SuBAX+FywrGMLQIVNQ1a
tFk7oq8KhxIw/h/jMTY/3J7s9VjATmkd8RkpYBpbroXpDIVV1EYezLGrnylnLm+TqREPE1XLOw/c
ZYqwTouhYPejLkGSAPP+cloExlNWuiIPGlS9VaxTE836kTRhGPmLFtpPtL4z5R343yx9pDqdPyt9
PY6nV8+XsWGrUzGjQGNvDsiiYxkSqUsR6F0d7xMrHj6rfYplUgq5ZH97rMvD+GfCvENrkRbWKS2L
zYUmBLiCMY7K1Xk7OsjOMgEQJPcubLyk/r5p/h1mBbmjD8PpYHaX6xryI1haoRVBNS0CU2hch7Qd
BOgx9XvIDx97t1TDYNIHBJRQz5bzozNG5vIuzOcUFXHEnJTTMjvWJ3WKcbMdM4pA2MDVfbILtTCV
577tnOYzhjaTwuaPMsTI8ZLJ5ccS3EKzNxs5V6daKr38uBhDM31Ua6ohjwRqbrg32sr+dntdX9iz
5EEANVhZ7J2254NeOnz/UWICOZTDvoxwbKmd+RPdhy54/Ugg6ykWguknxN5sWT1xlIHqAMIbahW/
Ue3l22InzKydv7x+IGDFlHOoMqwVw8tvmBhOpSpRXQbCTiY/DBVnDzUSAwvTbl/1MK3bBdofpT8o
Y4zItrkcSiL4W0dApAO3dE28KfDvoLn1GUkSGYxZq2Pnbv6+Pbvrg8BTwTKuVV66CVtCjtJPWhUa
uN+FITaDA94LgWqP+qs/FiUw4L20/8lcIeVeTixTxFB0qV0GS5Mjvo2Idn6OORLzTq+j6M5ldn3o
qAiRSyKatSKLtwTgyGyHPCqXKlgvLWcnrGpwvFZFXztaOmyj9NZU82MRu3NxZ+QXFtOh68QvCB9r
2nc5TaNlYpkcKhyRcwv2WFvBm+wbR5N3rq+rY7bygDhjiG2sJ22bLcfoXy1KPCDUHOLrawBJPsPL
K5FlD18nuMqeXGn5kNgRHqAMdoUHoFZjZVR15mCWlfYbhAXOtENlfR0ctXlIonp8/8oNyTir4h2x
pmUQKm22SqS3lCKQaw8GI4Eljv3Lzsam67VfilH+pQzQPdPBAFx+qXgKrUQlYg5GrRA/6zCbv2K5
NtzT1LraiibCRmsuvpYNge9v7g5TlmBRqEcH4VRY+IC5TTDkEtgcpvaLl8YppshTEi2/XruGK0hw
xYkg4gC3b7MP3cxsHCtBq2HuXYwliLT9us6TV3+p9crgYlzb4uQEmzXkG+pDnk5tsMR5fezknO07
kd2TRL46UzSEWDhSglV08Y/7498VlDLJFiOjThPAUhx289DbvmrgkH17xa4/1HqMGAYZKnimW3Bs
kTerOWnTBUorbT9tic2n7AHhtQfHnXQ/h/p+Zwdehs7ruWLJ1jhyJUKu2+RyB1qJUdeQLrtApMP8
XLRNf3Qj2R5QYNMDehfTnSv4eh2RE6CV+4cps1pjXo7nzrJX6ReNQdq5kW8LzMazAR7Ta9cRnXOY
3DQLV+GLbaLI4ulFZ9p9ALY0+m0nOuGb0JqIgtRIGn3qQs19r5aVMd3Jri4zg3U5uevX64JHBuLW
Fgw8diHJlczx8MV87LeCFNG+j8vlQZnV4jQTBUZ+k6XmZ8QyxfH2nK9Xdh16RQVTVaSgsrmx+qpI
06VLpkBxeUJhFc6gKvV7IJfrK59RVm1beCCIR23JIDgTtlpfjFOQtKrlLbrhPuoN/lwuKPw7a/nS
UChtgnRZVfOu5NhUB3k5Eo0p0Grd8BQpW5gyie23oXMvQnbZdf+fiv/72SCirS35leO9TcWb1W5K
qVMZaGqefstMM6r3RWoJ6Q9WbZXHEFjiO9UezO/0gcfcR034nobP9UEk31khgyZbFxn97edrlSzF
InAOpriI5QGFvSn6nisoVtsFfLx3E0qfzavqKf9Oe1W846qhVwlF+fIw6vir94Omj4GDwMdZGbrk
JIbSfvWRB2NjgUGAMcbB2EZds6R6P+SMIupI7quqrXda3n+4vfv/tH23n5C3hiYBL4FBHeByLnYG
3tepGAW4yNJ7JcUvCgDmPC1vaWsaSO3pvYqPeT2rXKwKiIjZssp6l9uR6A7qNHbtMQRgglMpVom9
18s2zvaNItX0VbSEf1cd0RYq5Gip0tbYXLmoJDVGtq4HG3l6jlWr+5VX4z2s5qZ5/2eYlR0ImpsL
iXd483GXrsmsuGqmoEsHNeL3WsN1DkVqTFzjDo3oTJFFstNDGomnxljmn5MWqunBQaoUsh0w43u5
0gs3FGRu0jLagFwfWxykmjbS7hM5EeSXDjbE+E7m9dTub++E6zeUogw4Xy4napPAYrcbYYESkHBt
LIMRR3xlJVF92eaYysfNgunmoE1L82AmuLneubFemiBnmBoJWFyLBONy6AzM1TLj4xvYbts/lFn+
3k2L9vWHllAH8hogXKS+tqlSqQMjm9JEBnk3NwcnVot9I7iGb6/i9eVLc5yXmvsQpMV1yQA3wTyq
5iVIeyLDHR63ODXarRqaextzj9f13dislK1XiCysbnLbK21Zoxh1bIoNM1DLsaz/GJztk1kzzmGf
JveEJtZw9+KqYDCwI+RkbBGwJJsDmJXhWNiRbgdp49S/kwYK93HowfyclJGbfxcutbCf+0rNPuuF
3up+rKRq7hd91NS7JjKzb7HAwm9HnSgu3vE22PXTPGb1J6EZbY+3VxY/J3Xr/hGmHqxPVqSnXzCV
A5k99hCSH7Q+w+4sIc39Bm4OvU/NFMU/qBjlRZC7ef5FB6hae1OUdGLnSpr+O1OfpypoVzHAvRYi
b/TRMIWRvA0Fcv+H1pIuho/YJ/4ylj7XfobCKvJgKOdofA8alTAAG0N12IlKJMbzUpicPfrx5IWT
RlS7x6eZXqqhTrqkyWOP2p0w8+pQsuRrwx1zdAxVnK3MQjEMwM8S3QzQkPukk0hxy45HkSH1F1Is
9u36dYpu/+4oLlgqMnxolAs3ZxEtJGcZ+8YKqhaPAvSLuBQwNEhHLAyXaHx19IWCBJEj2uQr7ocD
enn0E2Nq8xlr5SA3nXmf4HXu90X48/ahvIoRGITgEuOJfxHrmxiB96KPRzwnA1HFtj+UKpotTa31
j0YWN09gC6w7t8DVhcaAIHVsmxSOU+luFlFSX6ideCRxdOEeGuGEk2voaK8NENZRwEdgOkYpjZDx
cu2mOEPxa3KVwEFLGK9MV/k0T9E9L/iX5kLjD2XJVcCQyszlKN0SxZWeZWoQ61qD8VgJQzSESX37
E13dm2ivAPki6wDIzCu3GUVzo4n9Fps4MLbaHj/K0s9VFD4wubj30F1PCNTtnxoTtR4CuM2WswtF
5fBrZtDKxfR1OZLK19U9yvr1hCiYUUElPyRMBOd0uWykGmqk9YsTGCHyW3hLZ7RpTTWts38mNTWe
by/f9Zx4BsDKcGABRtBwuBxtpNcBf7FxAvBh1pchwZE5z/DT+y9GIdEGFgcClpzpcpRyaLq6Dicn
GFRn+NyM8fCgikR+vj3KnzN/+c6w1Yi9aEjxH028y2E0QnYjC2c3oBpcSX+M8KI5AJe2Gj80a10/
2/rs/OpxnPxPKJoxPcaR0v9AQK1PD3aEyvPOWrFch9s/1gsfVF81f6lfoefGr8ufClxC5DRh4QRW
BgfvSU7L2J0Ks8iWT3PVR79uj/bCB0XMGAXvP51A6teXo2VdNGJxIhnNSkyf82IiHvdK7bH1sudb
EuqtdNhVAWkzCjqxlZKFnRtMYTx4qpIqgUTe71TEw+uEof8dimoJOKvVGYzs9HJCa+Rg5Asf1TTS
4ugQinlL7SrnpAVABnta+aUndw/hC6sIhJHUdPUHwYphU8CraqhPTtmEwRBBD6qVHLWPYboH+rh+
Xv6YWoCK44le8aKXU4v7cuxVwKFBPDv12wrV359T6goPiOH0AEpO/ry9N66DAsajj7+Gy8BBtylb
PcnQMBMRBn00uJi1IqqmAKDB6jNadq7aQvGdxnZ5/eE3dJSlMGxc+41bNoFidmMcAuAJypyX2nEm
5ehqyz1Yy0tfDGHSFWoImZ4e/+Vazq624gy7MNCX/OcwQJOOG+fVmTVOeEBMeGwo99OnWX+Iv2Fd
SmtnROkiAJejgUXSxCHPrexevMy/srnGiKBgn1IpWO1kNjs+bgrqZG0sAmloGDtrZnEorCUHfl7+
eP2G+HukzaIp2BfUUchIbq3jHr3gsB0pJkd4qJziYA8d4KA8FN3+9rDr7XA1QXY87jKUKaiDXi6j
VpYNhlksYz4m4Q9qCGrnT0PbLL41Ne33Vw+24nQo9lOXpL+8eU+Jgg05UKUPDEKQJ12tOk8t52I3
dIp5Bxj0wh6k/UNkQQltBU5uPhzw9sUqBjsMEonzRA53ftdJq97dntBLo1AzI0bAihSazuajJS6s
hQ6cbiDK2twlSrrsFAu789ujvPCNXGYCgXdlCl9xKHuRVRaA4egc6l3um5nh7ouq1R8r+hhPt4e6
vgYBIXDHkrIAOGXfX24H/Fvhs1oLTvYy/o8hw19uqj8v+Dwjp5cdb491Pa0/PHgA6uAXV4TF5Vga
5gJKNE5zsOoc06O2nb0uhONLFI9e/Z0YyrBXTS9YHVdctDmxEiczNQqMuTX5rdEZu2Tpde+1EwKF
A9Ga6gRB9lXnHT1iIqsZO+wCxTTUMOKf/eJavjHI18mUrQ8x9R0qpThFrtX2Lb9fTJWsaSTw0pfK
8mQsSXbO3E7eqbZcfyDeeRpzpCbUkkBCXn6gzA6TOJ6FFoR9bBywSTegQDqll6sAfG4v3fVBol+L
4NUKKKIVvnV/oN9d2kUr9QBBuMQvRyfzVZnZ/mtHscG1kJuwdEQTW854IhN8z6VlBRlFjn0o7Sfb
rtX/YpA1BUImB9Uj2sOXq+bq46JXdmoHXaz+7s0oORkZDla3Z3IdPhBcr1PA54Ewftu6CqOpzrO6
s4MZYRx0bWtRPtiZtXwhRRaD5ww002h2zuU9VeTrD7X251ZUP/LLZESbUvMElDlrW9AJsu2aU2wP
z8pQh3dmdz0IMAyic0p91BPARV0uYejkyFbUPWFKTb7QShl6olGGO/fPC6OQrFI1omxJu3EbOHMr
xQWlpTBA4avcjWaFpCeKwXcuBUoU/LSXT+yq9sf1jT4V9cStOpWidXUT10kY5L203R20LFs9daMa
/0hr2X+OGmn8Uxr4cxz0uB+cxCuqunEqr0N9GfSJiYixb2ejlr/REopGz21ei/Hj2r8XSBuHg/5G
owlc7oEcluF7ElXH2k9KqPaHCMK72Dm5og9vjH6pzYNDWyw+ViY6mwHCttBVozLrpoclLaf52JnG
4PoYdrjZfoF4Z+yUvjVTr0qqoTv3Op7wj2Aoeyv30qrusr3SzsN8HHJNLidrVPEtQyHNgN4rxPQ5
mdoC6p41zvJ9XXO/nEpdxNPObkMsapVZL3IobHK0llO+qLkZ6JKCi292RUu3a46b7nleikjfhUXT
/W4LdALeVFVKG1Fr++jTJPrY3Y1KuETv+kkXiV/YadPuFm7hxYut0ip2dtOaH0ccJ6OTpQvtnWnG
KcV/4kljX9pGZb6T+Hq/7zRm/AaGsp4dLDuymtNgG5B63SSX2QklKsMNRiOt9HRXCRVXyqoUVr9T
U1z2PLzIh09jMs7/Seu+k55Yhtz0x1Q182ep0/fxmkqHetZy8YBXzIHhFIFUk0qeRkPnEeLVmtLA
TpbCHbzGGhvzMMM1Ld6bBrDDN7HpkvJUpirkW8qWsf3P3Agl/97VUsYPal/L6GjU1qx81exFz7xe
ANg4z9DaGw/TJ4fS3xSaaYyKWDLJE03g5txQG/2Ch2+XnsvGVIks9UgUu8wwJKrf/aQOh7QcWN5p
bnN5VA0E49Gdz83ynKJV35ztak7jncll2vjVIHtxgmqt27tYEXl5THMCvbNAp4zXz+CzPJJ2z78G
4LfaW1uqduEJGDbfW8VsHWoDptWelhqXpr1ddpFFXTatR58cfnmfhCFCpxZ+4clbY6TY8GgunTqc
iceH9Gil+FXvYmtGjc+esHM1vRboW+nNtVHau3EWsg6ysMm6B1mgBOvPhdE3foxDauG3Qygib0Ad
R+6klZqd15uiH72l6RSeO6g9uQ+PbMjPXShGCU0509uT3sJR2GXW3Hd7axxzpDNsWBg+AXs/kgWP
aTQ+40vN542AJ8nVuc2RD25rzfphUJbIeJPOw9Tvp3hEB6OKUHkyPOg82vjk0hYqT3KC2rpHT7e2
v4bY2nSP7pg5X+M+VT70Vem6foLsVPkYjTZQKiWP29DrkSJp/Wxp2U9CWKLwHWsUobdEUsParYrV
xhdkbCEFYEumfkIlZPatfBwzAhUDSVywtG7vSQoy78pZpB80tRYfNHNI06dIdWv1UzsthYS82ZjV
qcnsbj5bTSZtr8yarviGz1837Mam1cXOmHK38hsrchCSH0wzn1s8lhLOSlLgUHCM9cn5atqIRx0T
aTS6p6Y0wX/0cZsPPronXdtSM5yM57yP8/8MZq3Wx7HVZ3DbmTJ+lr2eZs+zXZblO7tc8umEtW/W
fjTkzPdPOrf63KyKars5dVxkgtQJh6ymjKN3cLQW5eBqgtNjznn4Ro1yO96nnGP5Yx7VqQEVxHF/
GNF/Rv4Jhk33OPTzoPogeNQKn7MxH4+ob9jWvu9MdfI4JSyhqNzY/cY1HGZHXW9RtOxzFYOT2Q6N
/hTGttuh6IiXkN/YVpT/pqtRI987DZF2REprDA9iclVxaCkCLo92jwXk+6Sx8mJXzVOrvbfEFC3H
IRrx/9IzrfuyhHY/vYsUI232iVLn9W7kU3Yejktquy/GGi+yJMOE4Yjgvj6VXhb1nbLDGk8Yu2ES
pb0fzLYyHnlqw9KT2L8lh9icMnlGi2JlWMqun4LCFq545w51ZnhtPNnaYzZMaFJ3mIx2gbOE2vxI
wG3qP0PNlJ9zqY/6s9k0rv0pqx1RfgmpZyof1DwesiAflKTzYjwtlmOBs9vbFJFk/BRQ53c/iXLu
zMbvm9kUeIqP88SbL0PdemKbzOpjlpbOyKsT9fVO0cq42E+R04rn3JyH6FDWRpcciibMJl92otfe
xnOHJYsz1XXl93U0s7GWeoqOTj1Y2S7K5876yo3VVz8WpemE7VdKXs7PbR3igEBvrP9oi9nAIbN2
QvvcCVoFXA/REgcccPW9tWA3uR9k22snXI1t8b3t5rw94A+o4NgDn1TVvSkTUfyEWTo7XxlrM6fJ
ZIjlIE2y7L1Ouy16m0TR8i02U8PtPG0ORbYzW+5NL0rKqnnnWgVWnaB99XfIq9TlD0W2UbirqpCk
NiGO+EXripSpz5ylOoERa/Cd6RPAlvkiS/MfI4maxUNlqGp3OXczjVNDic2OdV70/BevTzO+cQXa
jt7cFt3giyJVE78yoKw9dGlq8Zdneit7s0KF3FMrgjIsREyTgkjnRISYplhs361m7WNtFu1Tgj2A
6bH0jv02QrYrDWZ7SdP9khti3HWF0tV7BNx65WghJ1n7aaUYnRfxlaZALJlu+vwlJ38SWrTMB0dS
ztxZTey+m5UlrjlJUh3gAE/ic5ukg/FkQwxTkA1Y9K99FPXJ+1Q4DcdyESB2PSkavfveCFVD6Z49
Uo4flhGX8w8uIPfIq+kc6nsnb2lUoKkxUtu30Cs8oipYfylpFhZPNBHrkOc+hgBWTBEEXW+eRYmS
UZnLT1XSgcnh/l0eARoYSjDXaSJ2fegk3T/JlFQRltdj+V11kzAGxWPrP6QuxY/JRghyv+CRmHqT
PWjcx1E7suEnrc0OiRKZ/2DDlMi9VhPZPWNPnZSPRVQ0KGxztrF5yKesn3dr4ld7VjlXyedUpln7
uZSpGlOnGoGnS0qBLdoX+vREnzHFtWGWi/gwW1rlVl7MO/bJBKPbPEuS/WZX0J9N8Wxr57fIc/T5
fsjmrnozjWM0vLHh2slTPC7KI4DvKiXy79OcZRbtc6cMBn3iVMzRseq60PZxgssUP1pKp/CILvmJ
cCMv30cmSMz3itGE1tExpPkzMkt229DFZfwujCspzqaAo/ZIGWyE0IhaQHuqQy2Rb3MH+XZE+dLZ
PuIvqQ44/tbFU7H0poKCDX5cx2pRk/FJH/vit9M5nRq0Rq9+FqNrDD/dMGy0fdkxuQ8O/6vxpjaN
5i9zIWKNxayTI6R/EajSha+yCrFMxG4pd2U91IM89MUCWL/Dcw5OUtPXrdJ6NRZH/VmvYSz5sllw
WdL7OuSx1cMq2XfQ/T9GDhW/g0QIAgDB0hgtZpRl5theIYxVcwuGOle2K6re152oj7/p8eToH5zY
7OvPXc9mgORSSgWFvckRu6jLFh0NA6B1xaPV5kX92EVpQV2SzWq+j4zBVt9WbLjmoxPV2rBvwhJl
ypLbHjCGNZsHskI93KkZrICHsqht1ycKTsaHzGgz57FhAauTKrkpf2F7HOb7rneExX7O+2w/4ukm
HnIlQQjZCiVozNKC2uR1A5pPB8C+tvZOE40I92WCP+gIv71VhscadWAl86QSFdNxgUcqfudOmPWH
oscw0x9R9M4OKfhww5+yZOH0REpNO4/2EuogDVda5ctUhm+HujE+RE0nVc9sE9m9EUlWWkEkjLDA
KU8UX2p2T+HluL4r0J+MRMWnTVeq44R1tnyXx5FdLF5INQ8+y4ih83vTlvpUeL0lMYifS9Dcj26R
tcv72bRQlOK+1MYvhVI2AIfDson9MEoX19OSIlO8qrKH2oMk51onWo/R93qaQkRKdAtEcbi48Q6F
xPViVXvCLh4363USeGsVCKsl4GX0XFe69laipETggns2j84s+NIc+nb1Lol44b4s9TjAbykgMdxL
Z7fJLNEtqNkV7Emz+gq1jXeONDiGYdBFMwmAHTaHxemNt8ZcjX6vqPOdJH1N9S+SZ8ajnQxSBZog
dPpNfVolG+Tjt5QCEorUqlkbP/uc85VK2e0sbK/eEK+N31Krv8dPuqp+rSPjfrCyFEHeb407UVoR
HfkzaXtaZX4Wi/kdHo4phdB5/Ha7mrNO4mKSlktXhjoERQIKH1sARVgWSAqErksZWY8Qb8vqg+wt
/c2sO0E0le37qok7Txc49XlKaLS728NfzRRlDRitaDeDGaHou6lYRX0/IgPDGoMAKrzKEVjdTH0V
OAka7LeH+lNA3kwVJwK6XsAEEM/dqpIIBzm1RuDe246jm2JAKfsfUa0qHyonUWyv1+rse5XFy+QV
BAvPbhYprr9kIvl5+wd5YckpbP6xuTDXrulmznkNHxPQpwjMrEBA3s6aA6e3P0DWag8ir4cAs+qI
rLaLd9mwPN8e/ap8t+4t+hO0UGkC0oxjQ/zVvOqA/U7lRPcPkOb8Ncvt4jC2VnMoMF88xj3pGzAx
cU+U46WzxJFdqe0Uh7iXLkdF00bpHUmLKVKzL7lLbymNYUkPw0+9IplNacdkVnXPr+pqdyGghK0Y
+DZ4lGiLrn/+91zxmBdkViJo7F7do3NDHJjb0gs1vOxuL+uLQ9E/oi7K/KjCXw41pVo/1+YkArsO
nT3iyL03jxhJTVp0z4Xxqqi3zopS8urFDNloOytL2EYuxCACrRnrQzwO815flPLO7ffSKACqqIrD
+qEOtNknolIKjEIUvhglkV0p+twHh3Svm/DCbvwjL0bBlUYW8iaXyyanLpUopkXnpBTppx5u67Nk
JfVzazToZEwIS3ncQoN2uv25XtiPK3OFhgliu5DENuOqS43zRIkAjTLaVOVy3C3SQWoPWMIk3lD2
6T6S6vScxX1z58K93ijUlldMD5rSlJi33UEwC1Y7Uwc54zsu/TaL5aeB3NunYHQP4HWNhOGM0w2i
MwTIc33LLlc3FDOEXpmVZ71xu+zYhmUmv0eyi5K3SOz1VF1xcDTPKHfH5kmlVvxxJuHpDo0T9oUf
WvqceWxEpf98e/VfWAPN5mCyqziZgGEufy5LX7tUckzPfzzd6WiNkdfRhiTPJWw83B7seotx0YF0
oFu1Yh6ujks36Qq99AytIV37oXZj63qDtPoHiUqc8CJdiYu3dVqE8509dn2CUBvkSaPphyDZlZ5d
TLrctpPIzmXdCH8RkryAx+7VF8+qaUjJEpcLBKq2wqR6lraV5qT52chb8Skrk3CPJfCwBwRx7+K5
PjQrho9DjyA7LfstQbWrcwe+JkVJs6qVc1riEVHnXc8NsTSIwyfQknNIq5QwXn0XMTAlQqQT6Dpd
qdF3udZBvC3ys5aKYa92YOnrfA5f23O0GQUGOlBS4kw8nS93pT2ufgLlmJ9ndJ3/wUaASqa+NF9D
Z7hnMPHS1oDvAk4e2AOBj3Y5lELewsFlqNBtNaJYOg2Ok/1ze+Ovb+pFvMN8+PeVPxppawPochAn
XtJ2VY4+m1nuPE1y0JYdoAXKwlkGHLd2KgQwbw/50ryIIQHGgFnhYl3//O8Ht1Otbp7y/FzIpfg2
DfnyYKNeuLs9yksTA8Ox9iBp36N3cTkKDS21qcokP9ejYh9qcjHfnWd+6wjYjDG7J1f9wnjsCZCY
VLEAFm0fqblFzK5I4uKcJIpEOS//3NHr9PpsDFw1/X17ci8cMsBmCnsduDZMis3WMAdr6BV3Zms4
u8JGdagy8g9aTHRc61q4H516pqp2TyXuhQ8HYBviNO0nSAH65qWY3agvs7RGNUoUztd65DJkV8p7
YeD1xb+G+tCF4MeA8timVI3apagRLsVZz6DFjtTyD3GpZw+dvdzl+K6PyGb7kxQRUzgrfsXZqi8g
cIia0hzW52Y0odsWiHf0HhKwMqPCb1utN9Fm+Ki0efcE/rL9PjX1KAMljNrB4+ZOux1EkPlDmYVT
4iVT5OqneXD1/KHNOl07OeYico/LhDZnSddj2NtJn027YaGtcOYdrWn2SI7YISPvwrBHaaxlOfIa
Ce2NOw59/yNGMTtFdIMP4mfgRDDQSTLE+DO9qaJzVSJl5NMeLNLjlKgYosPUJz1DAt+uECAUYXYS
oE5U34Ts64DvXAgoVLdpqwe4wdWd9OmFHYI1L0wyTh1soq03Qeh0BnskLc8mfZqvZuTI97qM3f3t
3f8nCdt8Nfr79N1XtBEU/vV4/HWDqOw8Jx/68jw1ul4/QGl33C+pSOnOZguldk/RsEM70xCkTdfH
zdQ/4oEeFTtVbeZkV1mj/ktpi3Y64jRaN9RnZxnvl6gufgjItWbQpMD5v/WjEuOKTQE2Cm7P4IUt
jushHJ71FQHctjm/xYgoE7W38ixEJr7m7MERPJui7mdLmK9WAoDXR1oFMoVfaEJtnqxUE9asUp44
t3E1nHqJxiriw/WBjpi4M6/r7891hGYKuRtpIwi6yw9jd4kLec4uuCEWS9+jZTLoaPQVU3y4vYDX
ty0FCYoCDEaCegXzQLs7VZ2Eq2ghLu79Os+V3Zyg4J+FrTCpfdLAuD3i9SfjeiceJ7BZ5US30jNV
3jdtNlv5ueKc+SKiT68VNNKGUruH0Lm+3VdYNmQLgB/g9rarqE1O0YbGXJzVpmh32vymrEvfGR2K
g2s5eXLKwpu14fWa1FQ92COrrzjZ41Z9EyVHyjDzkB8rSGRnJe3qtwZyNK8K04hn2IA8k9y2vM3E
apstEmUiM5J0KY5YIn2H2UhlAWzEne1xuQ//bxCdki4RGhfS5qWiBUlGUmlIydETr30dXsyZWCSs
XrUp/m8cRlnFUdbo83K/A0cNtXjGviBTQD5KbdYe0EVyvS5pslcdrf8dynAwzFqFZsEFXQ5FuV7Y
cTcVx8jW8cNLq0oOfhNFVXS6vdFfXDvEGrgpVvDWNveUc1k7Roo8WFc14V5EZfQGe6fx/etH0Vad
F3MVoPgf0s5ryW1kScNPhAh4cwuSDVLdakktMxrdIDQO3ns8/X7VOrunASKI4Oxo7iZGyUK5rMzf
sOyWw4Fgkk44ZSIXhw8YZ3RcPuSatVeB3hqLihAKaZngf63Rw6AHm1yTkcOL+ix8NgJMfvEUHIZm
J6VdHke/JodziEIIFAdej6vzvMKIW4klyitYBjTHjBZSf4x0vQwPwVgiwTrpGH3cheP7FZNzAtQt
Ny2DW31BvansISmRvWwkVT6MHVIoSZTsAfm2viB/vVCapL4NaHA5T6MRAfVEf9eTe0SqJZSqKLXQ
FLu9GlaE6P8MBkIrSiiABSG9L8OACyoAG7S5h+v502Rl0wHaLE5+w2c1aL9IbfPY9fq7QjPQupqS
Q63Fe42DzYFSSmflA16C6rr8BXEzNloWzzn4iKw99TMCqW0olTuba3mL/BonLzluRssg71w/t7LZ
7mRIpLmXMuAHmnfNMxSc6lSY8Z695daA2Froh1HM5em/OmgNdYxJnWrQTkNpul1tWu6InNnOzG0O
CPtDsmjYB1wgy89Wq90UT33Fym8S2ziEmh+1zwV4Bv9RArb49+11sjkmCkIGRy7h7NW5PiVygkh8
jqIswpJu2Uf1U5lrez2dzTH9N8paYpK0tmwUHd3aSi/6h1lBmyk1xugAcn5PLHBZd/rPeuBxygRR
5kMMYPn5tCwH+KmnhacClnjOoqodXTJQ322oELsFBgCf2RZ7LitbUWEdUAsiR6N+u1rr6aQldOal
3Cs1BfBEO7Zx86Xo0/mbCcjvxwThtHbHTlaqf3HqIycr7OlBB5NkLIdLmERi0pi/GChVhL9TDwDL
avfs3LfWCahwckTBj3XWM+iEyQyWFfxWXUXTMU2C5pSqXbez9jdPLY4LcjR2MqIGYiG9fYcYSiJZ
Wl94UpwpHzs9yU9+plUHCqnmFykDwTZGg3wBDzv8roeILBdzP3mtjUDR7X2xOaFvfsh6GYUUL0MD
Fe5s6r8HAT1jcFEviVT/xmuzdMdd/uTWB4aAQWdIJcvC7Xo5cg6DPmYBFSA7KxrJjdy7Bvj74+1h
bUYh2yZPhL9N7rOMAry/MkuFdUqxcSTJT36XUyfaSUi3djuU7f8LIn7Em0k0cYU04zwoPEOlLDpA
DDso6L+ea0u5T9Pl127nikP9jfoGq3I1TR04mMhUOFg0U3K+oluduJRr4r9vf7XXz/Lf5/F1GLFa
3owoAMBSKim7rO+Gn8psHnJb/ezI0Q9LbtCjCJ7apvsQji0trvY51QYaN/8U5p4g8OZ3FckQVSqu
h/VVZ0pAfCWlID8BK/cYOz2IboQY3nV9a+4UZcV3Ww+YDgHrkSo3JarVVSd3hSFBGsq8VGuFsJPk
xnKPXMX4La7CeGevbQYTDRNEbRF0Wms5KeZo5yGQLG+2qiZ2QdJK1WWQrDkHVB2p/TlOyMv+Rd5A
fimI18jnoGawnFKr7u22LichWD3PBwtVsAOEu+AUDPKwsx+2Np24zeH9y1B+14VMkFVqqfd4QWRj
2WB3PhddfTCsfPcNv7VAaOyIbItqn7Ue02TiVp8ace6BvW0/NfqAeGULPXfSwOPe3hKbYxKAFCE/
JHKH5efzK0sNwWHkXtsCQdHyQHow5nSP07c1IEHe0enaIeK8lmyqQ6ftR7XJvaQnYe6Bvx+ivqtP
TSbtEWW3Q9HaFeRtCPmrtCsuJlAmc5njG1jluhtUGO0egr4Cx6+OOnS4u78fH01oRgvZGT7k8vvJ
SRWGmt3lHpx5zvxJnQ72oM87T9yNQfEihOQpuIo8DlfHozLMg0WxLcYkw3QAO3ZDUV5QQ9LUg1yP
yd5GFj96dWrQGMC1CvgORYJ1p2pEjjmLZqj9cxKk0ntcBOzADUFqlwfAZVr6XJSOmQosOfB/zQ/t
ZmenbY2XqhyHiI1i0BVdPTC6KYxVLfbkbOo+tvU0XiJA8GeVzOvb3RPIQ4AlCRxL0BVXV0KujJIq
4YbtwabIwkuVG8VvnB3hnh3uxpDAN4hGCO6O6HmsbuwBOJRmJWinthOO3hbgZM+uTe0Qo5O48+be
2NOE4vXLVqO7uVb3TRWKcVGqp96oGowIWsW5cMb7uoqvdylatHTGqVHw0l13WjLVLPSxJkqcltmh
FwhgfDHb4/3T4yBbAMYAkzT6Vcv9BQOzFqYxRMEv8k/M6jNotL71z+0oW5Mjusy8m3g9cZEso8R0
jeRWQl7ez5z4M31MW3NTte4uKdDYnUxfLKjV5iJpIzckDo43a4OdiXyug9CTer3RlE9hXvPGLZjJ
h8rp/ROAAtzKNAfxlbuHSGMKxVEqS8JWfvUhYQCQjNAf8WZkRw/oqsWHHHrBodTGPc7uCir2ujQQ
xxEzhpsKyIHVcVVped70sZ/yyFD+kBRA2nNp/uzz+rs9ZBZ4Wjd9Vg76XcTx/0SFgUpNBk0eChXL
SXS6CmD5NFKey3vrYTYl9WTC+bk/o6K3SMEb90gEUta1YCfsENnv69SLrDlx5bnI3cGZL9FAAU3L
/H+xl4V4kjCPoOcHzmc5KKuzeoApauLJoV18tDJTF2w53dlrhWycGQh10HgRCTgdv9U9hmhXb+tN
ga2DFHQu7ojFBUerdudc34uyqlKgLDMGDo7ZnlwW2tn2/eRRM5PhLv2nXwtB1MpIArAnoVK7/GZZ
2JToqOYctXDADklDszkyuj3V240zQ5zk/xdl9cXgJvLTlZQzo/PpUUWFeYjHITvBf7gPFyAGJHTf
EOjj6hel59Xd0U85CMvU1Ly4GKncB5X1LddG+8/bJ8T15PACI7sVcpd0QdeSxGXfhsE0NKoXZCyB
eNaaUxRHe+fQxuEAApJemJB5RPdy3S4CjTYkgxQpXiDDnpOmj2aaP0xt3brQobxEjd9benJuzMzD
X3InWxMHz/LsRYmBsreQB+OAWMurQeop8HyVNC+VbKt7SFpNiOXBFzlgIJe/87MkMO6+wIA+y3QL
GCoU4jUQUAXaL2cBIe3Oac9ZloynbA7bnQTx9R5cjoyaFQJUDAylyqs1bzsxajRqVHlOFWNr6Yis
7JAGHbg1wA85gG9UmWpvBK0de23cdfVRSzq/do1BS8FZloE0uXI4pu27AgaUBGMEcVlXb9WkPuvD
RD6Es3HjuBGE5voxjuTqZ1RMxT+9MpXZMZBG/v9MV/zGJf+tJ7g1eRi6GaWL5JD5agqNLo9rVK6R
M/uzNNAt/HB7+b7iVlafgIeuwdwKjQWSkuW270jdOsp3lHro1sVQRc0iuEiVARtubOEYHRMcLYdD
hXbhh1YroW4Mwzx/8ROgFkfSggA7SxiH8THW8qQ9NlVHi5YSZKA8+n1hRXQ1tXYPZ3F9iiCcy2Ui
sgHQDmvIjy4VWhT4DhXVSbYegWZFbt734YOsdMnO4r/e30JemnIDY6Erty79GS3Oq3mrFZ6F9vEx
7ebuUPd3Cn2Ks0pEoVchEG7gfVbHYloMUjnWUuGZaVt6SBG0z6Ff3qeF9p8o2H/wzENMjntrOddO
3/OYi+zCS4PMeZpg7z9gseTfpSH0v1EcIZkAvJY5WkbR4lJ26pmx5AkVywIy2QFzHMAw1Ph2jonr
rJDPhs09BzzPHdoPy1CpXeVVBwHei9q0ft+PsvK5qePuFBiw+xEw1Q5R1OQ7qaj4S692DHUMulfc
K0iRLYOWWTWpWDnB0R1G9bPJ5XxumiJ4Ri3McSHmNA9dQQ/SsSTjvLNZRd6yDi2aSZTaDZTw14V2
eKaN5NtU4lQ/Tctz0hRJcKD9TS1laKvmu274xu8ZoofGeejlFtuL1I/N0wjn0zo0tCDM0+1fdH01
8IY3NBmYJIkd9fHlt2h1C4aixopS6hEQUeb4GPQqefuVQln6gGjH+OP/F3CV2ckKVKs4Z3HJVvKp
63PjQ+AP/YtsJNMz1i8762tzeMKzEVgQ60wV59Cbymep+kZddwwvTPL2Bf/f7pMu5+aXXu5Qfhi6
nfndOmtU8kiFbcMrcS0khsxMmOchx5rdF/5vDR5vgiPW72QsW4cnSZEOEg5cDd3/5aDkGJqNj5uS
p9AlPAHVlj4no9a8n0Yp+H7/bKFEJJPw4TjAg3QZyo9KHWatTSjsnP5yajs/S6HsuHxw2wOBn+3g
xbaGRi/PVIXTBreZ+MBv5sup8NNG+b/wysxM35e+pR7wttFO0GqNndxha2kIUzCKpyRl2lqRU4r8
XjJsau8hXY0OQbbZGb0uQwnBLR2UCt7JheTEO7f11gJ5hUwimynsB7Tl+EJfUpM2o72XaX3TuHVm
1eXjIMtT/uX+iSPJ4EjVDNRG15AhmFfD1CVZ6dkSbMPEDIIvRiinRwll3BOSIPPOwLa+JjhXrnP7
tcm2mrh4nisftwYabNRSDxldouqQK2YBSzc1wUb3057jwHVEbnPWJSQd2Biona4+5TSju5WLpZm3
jetXzuTOOv7J5vS1w9h8J4vYiib4gyxOYIZXriz1WIWtNjSV189qHh+sejSOvTNZfxlSYn8dY8n8
eHsCr3eCAObzLUGpyLCDVsMr/aLkS8a1pzWSftIbuGVNOdTHcAj6r7dDbY0NbhCa/2D0QL6uzhNT
a3SOZKP0StBRn/10bBMXzyq9cFVuxIsFWSDbKctc7wMoyVDqMK+iO3OlNFrB/JQjBL09U0qikzHq
yXEe5/tYDiKRIYqQG0WDmTlbn/5k8rIVxmPpBVhMoWA9jNPPrJLs+ehrWrwzYVtDErUEHChFrX+9
tXMjQ5yE7qcX5jDKBTv8WDtJuFOH2Yuy2meWGfZ1LBWVp7VteMz1SDuCTd6TX75OywCU6TCNFIov
LIrV4hvh6dfVOLLatSq+JJOq/NYpkX4akOD4NElKPQD68cedM2RzbJDTKMVAtLwCmoWDaQk1nsoL
iqKqXKU3zO5gBBWn8+0Fv7W3hCf7/wZaobMKLdASvc0qL4Mp/q5oDOnURUX/zWmR5bkd6jrX5Evy
IiDDAsB+JZtqdQkqlr1ZesakoAFSJMi3jQpyfjl60KGr25390KV64ll9Nu9kI5uziKgbj3/+pcix
PCHNHhtULYgrD5XiS6bJfwelBIN1ar2qjh+iYPh5e6yb8/cm3upy6zrLmaOKeKZfdkfdjnAHVhEY
+BdRqCuAKMebiJrKclR9XvDHYvL6HoUF6shI9gTafcLLv44OUAxMGFgpOrvrfRbNqgbntvTyvAvO
dAs5qgKl/1xTfft8/4DehhKr9U3O02GrNGUmS6TLghhtcJAbiL9Uuv/lX8RBEpZsmAwLdOoyjmLU
FjimrvJSHua/A7BMzIOEBvMeD33rOiH1QI4OZC/dpdWTQkIhLc50jii5qKY/pQ4ZJClAvteVzcry
pBqzip1NtrWfySjoMiE5ruGBsRxZoJhDiilbRbEpCs9aXhtnvQjGR7VRjZfbH3FjcHTcdT4h1qec
IKvBWZGvyT4vfQg2ZYtYnNw3T2WnzPGRPnP7Z1X4cNluh9zYViDMhQQygpNgpMQR83Z9yFFKjwjc
XpaN5k80UbrAtXUpD3e+4kaJknQKxJ7IGXkKrR/jltxxEuljjtVD57wopRmdaij1j7pc+U9gDexv
SVPFD/po2h6wO+ebMUnRnv3dxlxSCuBtTIWDd9T6cRNo2gS+FdilmQLpDDupeJj6IIxcybfGu18b
DPi/sdb069w3Y6uIFL4s/JrD5CQmeWRbHObamE+3J3FzWK+dE4E6Bmy+nEQtzzC1CJvCm1LqobXR
Nhc1iPyvfljGO6PaWi8CHyXeNgK9vzogtQI9P3RnCq+LYHypll+8jKUT3t1tgIj4Jsrqcok6Y7Ii
XB29qovN82gV4/dc6u2d7bY5FtYirSBBI3o1knqz9sfZSjSUZ8BiWf3gwjDWTp21a2W8tfJhcAKm
YdGjbr6mw+qYwDSlyqLT++4Lgl71J5XmLr2H0O3M4V1VDw8DcoYu1N/DrNXtzkW9MUrCg1UizQeZ
vr5sagQkUedjHUqIWjfo9g3OUU/Rj9k5STYOLzI6wUnkD7oKq3NyQGzAtBuQbeC/Qs+x5+qUNrKN
CJutXfw6vd+aHSdQnjBQcvimpPvLRT/gLEpubufgtpXk5xg78os8zdbx9tba+npvo6zuNdlvrbo2
/dwLe788dYOgeGX1P/cHQfEE+UkqO/RZV5sKB07JKAIr99TKV59yuTdPLIb0/uyelANZYRrVkG7W
DfkqG/o4zTnqFZAojz1ygk8GrPOdhGMjJwVqzpTw+KKYfEXwn2czoqAIth6ixB9JHPffFTV1fvR4
JtUvVqFJ9SGeE/uRzHZwvNsfcmsNIsYDxIuOBa/O1Zrw9d4yhjijhO1oj/mMW3iZj8+q2n0vEKTb
Cba1NODSY71FJChUq0PKMqAe0pFBtjFLyscsMPV3eaPEe3oUG4c71WtSK/ICKqnrZhfMqb4M+5gi
ah5OP4Za0g+VnCaIi0bO/W8kykZMHfg4Omxr4JUDBzRpZBZ7MQfZD+g/yiUzzD1zia0B4b1MNkXf
hOqKtty4UmakWZxqrMNWlZ78oTaOA65fz1ln73mabk0RJSM61sDJKBuK//7mhK9KhTKiRii9KrJj
NmTzEVm9vQxRlDCWdXeqbdR/4REL4M7aqib0iyEPcTuGZGYPx9GJUD2z3LLxP5hW/TevapyXA/pe
UKjvhzKI0Eg6kFqJ2tHqWzrwcZUQlUavbJr6UCu9+kPqgmxnT29+xjdRVp8xmKVwRkgMHsmIdK5b
RXr0iOdJsFO93/yOpIfANMXxZKzSmLyaAAaUCUXTvByAF8gTjOi0DB6isBs/6lIYPpt0bN6lTk/e
qJudfbp9fGycXaKcT3WdL6pRk14ul9bslAnlEbrkSeS8LwIlPvWyJH+a6sF8D7s/PNlWYXn8z859
Yj2vT0IwKRS28aVCwPI1iXizUsPISsNGAp7aOlb9rEIa+54po/GjiMz7lL5/hRKUUoEKp7e7hrLB
WK2qVorAjMI/PUWdWjzLsWp+vf0tN9YMZ/B/o6weFk2QhJqSAIJFyhjjYrkKjLPplHXw8C/icPhy
XqHeAoprOWcOHg1NUjGabDBaV4P0UbvJhG/NzgNGzP1qk/M0Q0ccEQSKimvd8rKUC9SiEuEPWJxS
FJVP9hD/VlbF/agh2rykHAIxBGxk7VisqCg3WimBojB3HsOm+uAj2L6TYG+NBlK+hpE69GmO++VX
s0kDom6Gsqph/6e3ZfcBDdfwmHXx9Nft+REJ0vq7kZ+ZPLp4DBFsGanop14tGoVIVX/A0NxHdLmQ
tVOC3ECHEiYOCkDcy/FyO+zW8qM2K3CMyAICxFiGNVW54yyJMi82R9O1lTI56mpmH+6PAmWK80qQ
7GhlLaOkGIxmkgV63Yiz+FAhO/0QWbsZwNZY2LbgaVWcEylFrKJ0YFO0qsVjKrB816q64uOgBclO
gW3j9KWcQm0UhS1kGddjQca+RIBfRHHS/gmdJtk4GZCDvwcJFrEBpkVfJSNIDkaIOLprV/EeEX1j
TVLYFnof9ECoRqymTKpnhRc5gPZ5hmuQdXDgEq0fH6eqG3Y288YXXYRa5YmFgZFLjMuVB/fPOtq1
9VPjBv9XQcAoqVxn4iRcTluX6WXa0i3yIjWtwLI3P3tMre5/3XFIUJYCqaRStFytjVJpVJR4uTNz
OQSoNHBbKGT5p9vrfGtqkENDrYqmkbimlkPB+zSzg5jv1aRBXrhO1EqH3kjbp6iWhq+3Y23NzS/e
OZsK0t7qMRRplY5ILs/ltq3oKzqCXiYH5f0pDbc0ij0CHoLMwuoArKSpLgFjsNiGGAlaRa9SD3vB
+Y/bg9nYVAD/eH0DAYS8s6bFyq0+IoLck+tiP/JxnkKzq9w6GSCs6oVZN24mh910dLqmqk5JiP1g
3yHuMt5/TgkcmxDupK5I5r2cv7Ip57AY/MxDcvaPKY6UZ1uJsp335dZY6ZhyDMLYBC23+qRZg+GT
pnFxOR26vPnY24fA6r8ZRvspVLUnLe7f963auoky76CUt5YnNxkbjfGBulnlGgMk6l7JMrZzaVhH
oUd7wpYdDHiVpDs7YXOQr4Bvei7goleDhOA/l4oJH8s32r8qLDuKxqofLMf/PlvzA9aRH7RO+z3T
051dsZGavvYkaBjwvqUUvZzBtvODKkkgnfl5U2WHCvH137VKbT4j+15bn8NWjs2HCJJOfaKYMM07
l8PmF+YaBQVNvQWo+zJ81ktSJMxZPdglpgv0UuoPspL2JwMEiure3jRiLKuUgQ8LwlP0tkhOVqdN
pBdJZWnkwkokG0dTzrUazlGvuYHO095K8C3Zibh15ojtIQoHPLXXcI3J11WcE1i6YyHkGibJ6I+Z
L2t7lpGbcXisIaclLvT1Z4SC1kkTssxerzj558zsZ/TcouD+Gq0FBowXEK9s7HRXk6V3pcZwAPsW
EfQ9DKrLpyAelZ2dsDUWsedIhrmvyVaXS0KfG4xDWpZEIcnJMY1K7AT0xHq5vRa2Ft7bKOJXvHkX
JWZDm73XMs9pnPivokR8wnGC4Efq49Z4O9TmgLjcXk2OsX1bhTIyqSup4zI5XYPXS1UGxxnA7v3v
FZDnbGMsPPlnTQ6UsXMqcoPPRkc3+cssM981C1v7+/ZYtraQcDGk9CFwo8Zqcqh6hDOXa+YBnPkB
wfJF6RvngBwjrhHjHhJiI8VnSJTCDJFUXal2wAiQ7RQ9C2/qm+fQLv33UmZOn7gQzc8wBQB5aP3O
hba1LKh7oH2C6DYV/NUSz4bSkkyLiikdreqAjBAqTKEyHwTieOds2BrdqyIonRVGue54hErSV1gd
cLlEXfc5Uuo8RZjZCE54Rvu/tYjKnVATuXt3ke5D93F4WoDDg++zXPdz3I84jDT52bKb8oOWZHhy
pNZ9xtEcQUTh1ewIdZBXjOwyCiWlWp46PTt3tjamz2o5tPNHy/TT+7yjfwUCMYPINS8Y+GCrpE7q
wYA3UZqeIdHV8FT10G0jpHvjpNm7Pa62MZ61YDwgQ4CFJdtZLf0mktQhxjXjjBmYg8YdaclDPWrq
vTuMIukr2xzNXIvXklg2bw4mukng3aswOZP4h+/ywfB/H+O2OeDiYOA9pOy6a14tefpttFcIRULJ
ObT6hGHXjMbYVfHZCMP6xZHk4U+/GroL7AdnB6N9LTVB8xlYk/IqDEZtUfyWN4PLjantw7iOz8oI
01cbjeGxj9XpQz/J3e91odnYlnTOo9MPzWNetsm5aPLoYwBM6Xj7HLueTI5KGEdCKYe5XD8G+sxo
fCPLGPSQte/kNikeojhWdqJcbXEq+LwCBKUExh7wheVw+xAPmra0o3Mtq5gcG6P9Mjj9dAiiufuj
HuXpYzHM2DbcPza2NkBDIHiieLWMaiNFQu1gis5yN9WfO00eX2qqzPcixxgbo1OoJCE0f1V/kfA3
tlMkpM8VYmiHpGpxVaNosfMFr+4bEUUkbagZi2ir48o2s1IJBiM6J4OVfay10PZx8Qr1FMh7Nfxt
6EBEb3+9V1fPRZZISFSkedOwSlkaqw0YZX2HkH0Zn2FcO/7XME/j3jWVWtM+SFSO57M9l1p20DAT
mA+d1ds/R92s/SP9FNk/yWVSt48qfX/J05hi/VDjXJe4s9/j4tFxKqodBfu4yD7InR3LeKSoUy59
9nWn9Z+VwRmGx9T3C/Od0qLHf4r9qK8vt4d4vePJ4GiRiO9JKXB9kvEcr2dZCyVPMsOhOKAuk/x0
qjwAcmvFze+3g109METewwYTb2GTc3OVdIeDVgY8bWKUSMrywZrb8hHHmvqDXTT9k5768l8TQDBq
xk7v3Y58vccxk+ZeRc8JLBnIl+U+MBE9jRtTjs6KlNons8kBgOBvs7Pbrvc4T9NXJ1q+pKCzLqMY
iV2ZSmOyxwNnbh95JKrJA+ympnIB9yv+EVxFl5yxGQNJd+cAeTPR1mAPsv/YHatPm2kBfzfuemdH
Mn0MenpJPaYDl+29SRGOsWBsRQYGvRvm2nKI0ShFplHP0VnDIe8j5aIy55a11Ye2b8EQ3R7U1Y4n
GJUEQe2AuAsnYRmsEmp+pdZFZ0TE/5wlnPb0SXkeMEibpXpnbV5tBGLZXACI8tCXIdoyVu3MXSEV
ZnguVL8+talvnjmaq0cf9OPD7WFdLRNKnwCDhLYynRgg/MtQfoEhQNamHGRTrMTvmyEyjJchUe2f
KFtHHDBTqMVu3lrZTu91Y4zUL+Be8TQEMLwODGJZzUY9jM590ysHs+ac7luMf/EE2ZOiuNpwjFG4
NjFv4PevJI/rcQhpPbAV7BjpuyYpa9dXBn9n1W8NiHXPC542r6iALb8kanO6PQdJfIabGp7SQGIs
moz5WVLsofWvB8RHQ0aUtxuJH43YZahBmufCmfTgXGZjf5onW3lJnXoP4ng9ILJ/C+gExxR1yXUH
KDOrYK7tUPXwf0r+wL8weHa0Mv4a1HR8712FhEI6Qch10FJey4nn5HklboAqV5PxJauDd2UXveS5
8qOa8uemLu/eX+g9o2vLAayCPVzDJuSI6i6sBsUrw9Y+Yw81H2JDLd+lfnE3w9shlNAiFLYHdDxX
Z1QN8C8E/q94cm59me1kvoA1T1wF+9qda2VjuuAb0JYRrwCOxdWi6GBmwUtWFC+dMu0w6WV3MEtT
9iCGSzvTdX0W8uBgBWLqwJRBBVuuv7ye0sG0Ea8tAuSBO0gwSpr8acfSsaYLsBNsY7ELfUUhmAQA
Sl/Xck0tUOUGQJnX0Bf4IEd9/NTKxXS6vQI3o/BAh/LL61NeA6EVcLQlnB7Faxtzeo7QyDnJYbz3
yt2cIxDQpI5ClWYNOCnhb/eUkhXPyeEPuXB2KfVVjh/9WVVms9dZ3Y4mBNGAWHGfrKYptAPIX6Wl
oLQ4WAdlUOqH2XCQpi7v15LjCUrORmKDsC2V4tUybzQdEzpgKZ4d1sZjVOXxOZ/qu9WNRRTxMEIw
VVhtrF4Q6F/biRMbfD7cWi9NrncP/lzVOy+I6yuRZQY+GFIrYAFen8vVHfrVaAdhosJOEiKHciZn
zcNsGdmT6o85tnIZrDPXl6142lnq1xNm0NkCDg0iQug3r8aHBpIUxbWOiGEcOI8ZIg1uOzr2u3Au
7xb/444CciJwXKA/uCCXg5RwVbc6PHO9uqa/r9itcVDsqb97Vwl4CwsCDg/FpDXKA8inTB3bmbws
SAcXdf7STbNp2slhrvcuPvE8x5gqVQaMspqwMsxmvKXDGRpPOBxoSqnHsrX3akdXDwYI4MAtEHyl
3iKefqsvVkq206TjCFVC1x5tPzf/0TulPOV2Ef1e43l6bEIn/54Wd3rRUUwSJwY8daCm5Eu8j5aR
ZXmAxAzvxWuCsT5nfTAf6s6qTlkZ340IEqG4qzih0AnhhbQMlfq1NYRQ4b3GhhILN9ewXfrj6WVq
Glyuo856ED8mOyB0r3y/9wgGIUeWTjLKH/5dxtbVYkb7LTK5wBT/L7yh50OgttVfd0cR+gJCHx39
DsRXllEsObZ6P+8MJKdCE0UyO+u/tnGJWdjtONd7GayAYBSL0hJotVUOn+IZEVb413t5E8on2K/9
sZ6m7BiB7blvl3E7CjQeSGtxeoibZTkkqSumQNZDdBKt0J/dSesD7Dnlaa8Ivdpnv+KYFjPDiGDn
rSYoqTl6C8BUF22ypYMShvophEWxcwiujt9fURw4L5QZ8WC5kpAp5nkMY6LUedz9Ca/LSrzYD/r6
KGfq9E+f2Yl2iSbbyHYCbw7vTeDVBg+4XsAEmeWlRM3tM76P2ZeWJvLOutiKgh0Vg2OA1PnEunlT
aixa2NejkVeX3OIxl+PSeQ5rafp5e/XtRVmNRbKqsmiyrLoYeje/Dwvb+RgjobHnWSP+mjc1qde5
AiNGDQUAFwfUKow6+MXcTkl1icP+yWyHzzkjOxhdN7tjid7f/YPiZqQNTYYLZGYVzQ5Sf47brMXy
x9HHI3i0MsU2e5b3CLVbS5DslpOQWFQxVnsX/FaLwUvSInLaAKTKJXQjaPsV4/Qp7Ko+fy/7YVCe
tFzV9xzLNr6oAYQLUAHtF+BPqwO4wDtJpwrXXZoWeNKhl4GGPFhjhrxy3fqa8UeSpQMIr9tfdmPA
LEY4E6gL0YZeK/kXplLNBlcKbqdB7CaG6XsWGULkkinKB1+p4kdb0ptyJ+zGKgWChekgvVthibAq
FM3YmSdDOhNWxfzabQsneszCWX25PbrNMGAMRXuJKZVXYZwuLxMnCuuL4Td+584NOcnXMJqCPS2U
zUCASCngI1lNuWG5txF+yvU+MtnbvRW5I+atB6kf77RdEJuOVpnoMQltDO7rZZR6KtVOQkjzoqnF
0yhZ3dlQZt+7/c1W2Q5BoOeLc4pdQLl+vbOTzlL9amqqy2i0yaNVNn90VUU5KLCzRztV5/KjH/hG
eExzFT/w27Gv9wCgPB7oVDbgiHBPLwdYOCq29hRnL3E5NC9lmeaNi4nohOSfheU7LOamuLPr+Tpe
gdcUkA+yu/U73TAz2Ro0xqsXJCKHimL+S5lBfTmV6TBddKtvj/Q+2z/uHyr9O1JkwGyQl1epXS21
EZQStb4oNK5rTx4nkKOZThqG4EMaqRjgFPq0sx+udzuAFp44XD+i5LIeK8RRxQ7Q/r5M8Vg/l07X
KZ9yhAnS95KDvhXmV7oU4Wo9O/Vvt4d7vUFEyRaso1i+VK5WGwQ8ijk2fVZcgtbPHn0py+hglHcy
pcRcUqsFM0Qbm9eHI8b/5oqFHlib0zAUl64aE09Sq+rj0FZ7rbqNVSrosVwPFoJnGIQto4AztvM4
TYuLjF7Yo5nlzj8ZvPcjz8o8AyyUlXfnJwwLeAMeSaAA2B/LgLaegstX1eJSB0OCNloXeWEU3GcH
jYCU+HgkJxwsaNRw0S6jQEwxdGz1ikthTsWhCMzOVX0ge1rh75WRNlcDdBWBMOeUWZ/LtewrGsQY
vuBgdA92N+QXLR33soZVIv5rQLRq4BmDKL5a7VyooQJ4orj4MflQENXzsdf74WWoo+bh9vLeXBLM
j6C5U4pbl6qq2LAaKDHFRQ0H4WHt4yzZlyPCC8pkWE+KX6r3VdF/DY6qNoVMhBfB6i9nSw0K8lTM
mC6jllg/DES43UK2opfMsZLj7cFtzRbnI+sCSh0X3CopwuUB4yp5YmGoSn9C6co8hgC63NtRtmYL
NgAUfrIv4YCwHFAjyCKjHpQXdFO7r3Famy994DTvgkreY59vhQIXz4ZiqwLh1Jaheqk1qzolVMiT
+xA0CY6tbW4cpy4Pd260rW/3NpT4729OJN5mc0XLr7g4WlwVRyrdZnwsSQR3rpOtOCBA2FLcoBRD
VnOk5MqsjEpQXMxMGx+S0DC9Wkft9f45Ai0B1IieiihmLkdTVACZqyrGcSAvS/8JTnGuHxQIDv7j
kNvYZP6LcAgB02hnkVtr+eZYHlo7t2YW3tSVRz1wwnOsVsKkLUl3NvDW9yNH/MU+FL3F5chgbiDm
0XCm89XmY6Fls1uXbXW8e0CiK8o1KMo6aDUvo7RF6xCnYtO20mDgYtK13xDvVfv3VHSUYCfaxm0P
BIkEm9opWjq2OLTerL04NoJczR3OVt+Sz3GG/GagTu4U2G6SSs0h0YNkZ7lfnYM0ZGFfc78L7DWA
hWXISIIxgTBcfrEySf5oxs9leSjluT0OCKWfbn/MzVi0p7hHaFRRylzG6nW1lGqbJW/PIVmTlHZ1
+VDkNbPWBLH2sZasYefQvVolPCJ4GJKeCpvWq3pcmRqh7tPAuchYW75PqQwfUkw/Pt0e2NXxRKIg
2jm0EymEEGc5MMkf9dRuU6IURnBQ61Z/LoopP8dONe0cG1uhBJUdggAYE9gVy1DRUMg5tofhZRyD
wqX4XT+U4mhv4yi4D7rOsqCqzmWPSRH7mTtyGUrOezVP5ya4VFlqnH1Jdp7Vzkqf6taU7002RShu
fdHToe27/oBaKYeFNRnBJYit8DhJ1bc8mfa8EK+Wn3DyIJUFig+6ldrdcjxpnvpW1PTWWTXm50xR
3kX+YLtYl3zpJf/O/gBnOs0hGlS8lRFapxOyDOaD98g1XDwuMen9yWz9MHVtP/aP/8PZefXKbWRb
+BcRYA6v7HSaR8m2JFt6IeyxzEwWc/j196vjAa6abDTRAxgaAwNrdxWrdu2w1to1/9mTnKE3Y3Ik
BTH0v7ijW2Om1kVytkx5Ta1UP5bx4vmLUe4BJd+K8zclJDJMIPa0p3iBCThXjwk85rHywLdeXb0L
Bz8v+1Yc4j4pzJfcctsq6NAvmV4B+ObHRvC6+eWYxB/qWOusHRz55lvKZBeHpQMkBjSzJmpbi5xH
47ps71x69aEPPfUF3J/1zU2b6X2LcMy887RtLeKUqdrKiFEqma5eAqE6YVfWXX5NOrv5o3W08B38
3yIL3D5ziiPwmUTbMblxXogVweuU5UcPubg1G9brOtdqhJlfGxjUfpEU2sGdzD2i4MajIJ8MBx00
F3hbkE6rkxq3HOIptIbrONONIVLpfUQ5mkO1WHuSxG+vye0JImdHV4osTKZF6xW5ObchauvuGvfR
9N7UZub41HEbYVFN33k5AwBdzep9g2miF6GX5TvyNufPMbIcPwnN5ElyBReHWhoK2ghdga/cMHQh
cwAgZbbstSy75hs4Qt1vvC7bOazb70gODTjjLYzQAUDdXk+11cJl8qL22g9mH58m21CCfkDO4Nlg
T6bR5GZS0Jb++zqkXMKEwahx211dRes+FpWVn2ejzb7lzaIfH7942yXRwgNfRTWQhdFNvl0StIAx
H5WhvFYpYsm+vSjWr62uTp8fm9meTSJX8AS0kBmjvcFmz3ltEOgtmOls80AEg0Z9T4abLIgDPza1
ud+UBliJFGQGX0zifruieXFreJDVcq2jsfZjMUR+lhrZkWZlEzCz69tjc5uVgRYDzcu7R+cEpNoq
FmrNGhCXZ/TXbElTPxedhsIlsjs87nsQ4jumCPCgdEivjSD46vjVfaS6szUP16qP5qPDSj/0hVa/
ViJ8umgk0dD0j6nEoztOsnu7iXFb2ojhpfq1L1AkQN5NwMKyi53ARP7gGy9CXwsiFD00G+TiBpqx
2MITtZbrZINddI7H0GEYapb8OZiMHrNKob8rajzqzu2SX2RjlUIcTWUpy7TObYzJ8JTZm/SrOhjh
qYmb5rR0bnL26nz8oC3d8OqUZvGhsfPwb3Q99goWmxtHgQdknFQnp6PHYPnbrTUrkUK68Oar0tjq
EUH/CZHB9ukEDivkH7SxwUFxZlY5PYhMN880bkFbTuVxHux/rLbWj6Ot7dXk1ushPCJRlDL4xJkS
ZHu7nhBif55NrRrAzFE+jtzzQBjmXgtvfVTerFBZRFZIKgutH5yJsLbwEncJQtUVEt76uTHHX3Tg
DX4XW99BMZ8f3+u1G5EGic4p1hI0856uPhMjGdLZQXo/yAt78iMnto/zFDu+aeRf2zL+7bG1O5so
SRc6+RsTvDaSg01tCdvJ6inoofYfzUYJD13S1TuuUX6Kn08+4Q7yPjTiKdDijNf9cUVG1MDvxiDK
yupvq9LMYzUtw2Wqw/wlrFvjjzxNy3NX7Ybs9ywzQItKkmxxcPpvD0lnhHVhOekYmFpaH6d2aY96
3bZHfs58dgun+tRO6NmEdeN9ebyza6cp10xcROMGrShJLL+13OSTWIxxHIKsK9UTUHzlwOAG1S/D
5Vn/zEwt2mqMvOL9Il1dR5ZTAgxF78su6MVif0bqAOZ3rcWfhTPtMfze/q7bT0nJiQK4lOCXCeTK
QXtdrsbJoPXBZNipyjzUpYiDVGnt4QuPY54cY3Ms0s/u2ETRyzwY8eK3U5G6H7TBi7WDp4ISCgiq
IuU05+oUHS2TGUU7nna79wZVZolQ49HaUnxG0xxHfZr6AB4VuA9GB4qPQ+pWZ6/P96BC92yRFwKT
4BDTx11tiDVUSdoyETdICrs69JTS3o3FGHOXxPTl8ZHaXlYOMpB0xsnz9m8kNLMo1koY5xypTLS/
eW6nf5nz9Mk5bbSLgK8yXgR1FklAWYMW1LCoWjey22DovfCQ5HZ+iGyz2/lEb3d+dZDISMijee1J
2Ndmam9BfjxnfIxAuPKsj6p4URlq+s8UoaPZdWl3yoQ9v8aMBTnTlFZPWaXmZ89axh0XeOcDwnV7
kwuiPwbF//aiFqG1TKmrtkGWquUHKxTp+0bvJupZxbSjInDHlJymQmDDslE7W7WRcp77Cc1aL6jT
Lg/0FDxNbSn9ZYnMJ9XB+Ip0NincUwWkGkLodrsqfSm6dggLN1BzoflR06bnKBLhzmO1DmmkFd54
3JzsUuPpVlYcE3QQsXwQO310ZlizCy4prV5Q1g7PbTtkX0yinsAriuQsZju7PL4QW+9OXRV2m0wI
SdbXzc2lKAfm34VOUAMKfD/39ruasPtKgrOcCRnq8zJo2kcDssPxseHtI83HkxxfqQIFQ3d1ZvSw
ay1rSd3AdPI/4hqhdIRsMxQu89lvI3UvCNlefG48GvO4MokBWL+fqPw0GSmoEyhJho5n1I9By6tz
eryoN5rQ7ZWkRMCpkfJ41A3WpcG4DlWiYFUP6kmbv0NFaeODbjCtDvRhbA0BcavaHx1QzThyb4p/
tLZRaUgh1271sXQ7o7kWRVMloCZ5iWihd7r2MSsaJ7mCWA9/HxO6Cf7sTr3y0jZV+H7JK7ShfVgT
VoSMXLKnnbE9H8CHCWrQY+fNIrm9PZ6UJmfSIUsLaP1AN5nDTjWY3DXl40eN0st4LpXWAmlQK9Se
XHsW2g7ZdHtOSNbpYnBG6baS7N7+gDFcOnSvIz3INeZV+8xi7dwvUenOv7uT4yyHmA3pd5zM5rBg
Sw6IghJmS1indEI/9QAUIgTorV0aNEs+XTIvTs4taIiXx4flnhXSXAmuJNfdKDfOZlhZtIKywBRK
HF7NsO7FAc2EOd95KO4YghoMyYYLwHLWUFyYYJ2WLWMW5K6ARqeW3amOmvjz08uRCkCgoTgtku5/
u2lNVUJ3NOI8SKNp9I3U6A4E3Xv07Y3/p/gHK4naMTgPAChyrT99GtEkljmNYRJUI9JMdir095WO
Toah50/ONCQYkaaokEmgFwylVXerzTPGkdtpGgArWo5KPYUHptE4TxYY36xIgAfACyqMaz23tmzi
inZNEmCsJkfR8qo+ZFNc7XnATRrGcnilJZSXcgff6XbnSnfIS68ok2AYG/eXLlvMU57W1mUy1ej9
6Cj1hR6p9mSZQK6O/jQYL6n6S+Zya5RSeD2lTH8LYoa9/gmfY/4zd4f4XewM6W+1YY+fUhvVzadP
4lsZiY8msR/raqpqDbOpZWYaFLpSnMM6UYH34jaftwIPECYgUEDASMbt0rzFpTprJlngpIlxMiNE
L0PN3EPZ3jnvnHPiSYDeNHTXz2Qcx1k/F04W1Po4phdmhZnL2cjaODoUXrGLY7tnjjIfRXYm2/B+
ra6Xgy6IayijCOomCoNx4tl3Wy0+gzoqd5zs5mWh3ouT5TUGC0uWvnKy1TyItqtFHYSeMYqjByIj
/wgzwi4OgJh1ZtYmntAJuZZ+uESGQAnw8QfcrpUJIyDYKF7JSG/d6R2EbvUuhJjAGKzlyE7/rQpR
H+Jh2bvj26uHJTb0TYWSFsbKNUZRUyJk2NUBKivhe6EoJlPZHeeXunONYzZZ3ovlLMlzGo4yl2IU
IO82HEtkIda1sngA0mwlXUUGt0wXmI/toZ4ABQ51Vu5cuDs7CYQYqWOonLTOzNUtDzM19LTQroJa
Y4o4xRZ9SQ+jPrbtSevUUNmJWe9sJ61XwmUYUty79SEFKsAYO494g+dmPGthN78DaTN/cqA/frKX
XPvE8Ke9wWebOJ3UFG8mRxQQrJN33V53ZugOWRm2aeCQFnxAts04qSWuespKhAVKEfdMsc4Wkf/C
YCh1OHVF4exss7x8N8El1FVePuJLuplSyOz2J8xw341xcJUr4mkJU8wd1+fx2Gsx3rHCk4er9uTg
e6p2t1bqWaf7kjThdamj+BM0u68QWtOdjPGeEdmCkkVxHll1ZSTTl86qrTy8lkmRn8s57w5Ghkrr
szfcgBIBVlRCD0huVhuW4VJi3SyjYNYQt1iQrwyqAnpnbCl7IkfbK4DTpH4k836SxjUG3oMeU1rG
WAUF3LDpYDPACEVnS7EShHlG9Lgfr2x7GkljOPrMlUKyHWDM7UdS8nqY7cbNA5Hl+rHIDSPIOXwn
I5qm9wkT5M6aEztH0UbjaYzGJzW6uQhkrDwRIB9xyJRUbs0XuXx3lX4JGJyVK8fKNMCPmJQ9Bp8J
FPOeqt72tGCOqg1ESTm7cp0j5xDdk86plqDIZ/MlFp57ZAZJcnq8p9tPCBeIfhCYUYpDBLG3i+qI
GcZ8jpcgCm0aJ43htL7XFTSEQsS+9sqAd6051LLYQYpfmyp/NzH6W3HmQFPr9mLZA+N+ak5py7Cm
r48Xtt0+3jgGnTEJGYAMLfvbhXlJOaKoPw3Uw406oiCephCFTKDhj+1slyTfUtMjbOa5QTBqZacE
rEemNgRGOKg+0xSrlxyhgnPXq3vjpe4tiRSNzPSt0L+W5PFahj0tAEkCR+mLF9Ur+3OkoH77eEFy
Y24drvz7SQBNOc5k866JSZkMaCxa4Kig6pEQM0qmdcWM6EbkfJyGM8G6+iQNmbsl0dHEykA8SKbW
rUKnjLUpdIUWZEA2jilTsw9RkziH3sueHHL+ZormrlSSlkDRNQ25KYpFXYpEC4yJhu485MWZSYPZ
zr3afivpDwld39YEXPr2WFi6mBEFNtRgoGR6aiINcS8x781Vu2sFLCLC2DKYWxd44kRDsydy1cDJ
wv4819biG12zJ8r0lvTdHgm2SortSMAGDcjVYuZlQQxmmNRgcZpoOnO+zeSfKS/08rWc9M64OJRi
zE+dMg/1oWksxHIGBe2fE64nHj/mal/HL6IUvfsSZRYAzdgKY0Xx1aJuLQicRe5+1eYyK04q+uv8
B0PJ0JK0jYlMrVZ4e8MJ7m2b5E9rzORCWHmtrpNOetMQGs7U3tPpqw7h/lUC9fdu0tY1QCWiAgci
i0eDCu7tGYgIUvNu7ufACZXyrJae7B9l7sGI6r2K1V1TMnABDQ1be5398VnChKmcOFazAlQuRlho
yE/5Rt20nx77hzubRy2asyb7OQB7V47VFHriFG06B2rLaL15rnXfGdw9ROqdBQEboKbI6G2IfOv7
k+RzhOjLPAVd1dQvc4NySSKK+FDN3d4kh60p5AIQrqPNSOS00di2TMXrqzSsA1yD/iHPVe176k3G
K6QbZQeQc88U5WbiF6R07gRMczJ5zmQ0QUvY/sJYlurQDRby1MLdQYZu0wV0X6BBYou+DyHE7dlj
Bkasp31TB7oOxsrPokKxfaUZlNoHjlgV52HS4uoM9jj1nn4R5ehPciM6ioDM1+KQVVe5Vs+VD+pq
1q4AFbtTq2jOuUjoCz0+i9u3imGjAI9kJQLO3pocGDGVzYyF3QRNqRQvrZN7L51WloeiL4bD0Kv2
Tvq+Pfs0nHjvif6oytI+vd1VKr3W2FdmEcSjV1wBgZunSBk+P17U9pBghG9Gk5GeKa/wrZExKwqz
LpciKGc1/uZFo3OcoaxcqSeMp+dNkZDIHj46lBukLUDoRCW3KgIaV/0hzmvLz5swOpZVHP8PpgB7
Q3ski6Xit1pVJgXlxnAsgt62fhhLo79AL4uOkejMnQRoeygIxkB709Omib5R4fJmvcoZTFwHIy3R
vwrHLKuAWR79fFa1No0DEl7NOj7eyHs2OfDkjhJ6AdT39puBgDNFynCFIFri/jOSa+0xLYzkHKUi
+c5YZm/H3p0zIjMDjj39AdRoVmXayKpUdVFKEUyemSt+oQtn8c1arTMyL1X88/TqEGunbMQ/NMfX
Me4wjbTNaQ4EIleQuzb13K9d7Ws4KddpmcT5sbU7awOmL70XC9sC4uxkNIWBuhm9KmZmnUVfas2J
uQFN9AIes9sbPHrnToMlpCVHtkylYd1cdft28USeADJx8+mzGpHCjqIpf3u8qDsHhM44Kidvgyw3
6cg4m+i1dGFPx7PyzpqdxARBwrp0gJmvGYNIn36lQeVI9SpAmQysX3dzzDKhOtRHQwDKwPUjw5oD
S0Ttznt2Z++kVi44Khgc4BhXx94Zy8rQYWsGUzoAiCu89prSrHp5vHfbtwzOAX87DkrGUWswTkqj
QE+UbAgU4Kxf1WUejuaS2ZcudKojU93b98psaM+6es6E5DazjbgQxKVub3SpJqmdoPMYjI1m/Jbo
RvypqZ1vj1e22T+MwAGX09mIQ/let0ai2U26MlaGIJpH92VO0+JQZrHYcRb3rJAHE+9SSQBvsmqC
FLoxewqxeeBmVX7sCnPwTW/ZK6Ftrq28RAim0c+3+J81MANZHaevkBejaz87HxkgyjwAp04/jmUR
Pf9tqIcANaYcKl9/+VN+6oelsdLXRdaMgTIqrR6oXtFNx5gBR8/yG3A/5DuUd/n+FGPWZcHOVEa+
fDkGXDPzN0cZat9g3O6Xp0/BG4eHaIlcgVLM7XKgNjDrvuGoWVM0dxSs+/7a2baV7GT2m3Mgh23S
dgXQTCsMDfRbO30fDh1PyRQknO0jyeP0rohF86z7xgpe7g3OTNvVXa0GUrM30NJXA23Ok8MytrFf
DV5+Et2uxuHmyElTXFKCdsD9XKDbBaWR0c+zlquBjY5Y4RduOBDk8oEIeGOKMKfH32lTf7Qg1dCO
4k/CW+qet+amhTHYVsLKgDumZ7Xtle/D2JufuyKJzzFBCfhObToaRvijQRP3+tj6ncUSX1AHl6P7
SCbl1/3p0FOXKSewKWqQxJr5aleOxwSxMjkkRlLvPB4bh8tCLbqXUqUCUNeagp/aVto70AQClcrg
YS77j6NrnhQ9G0+OU7xbimpPK3l7NCXrkAstCb1g1FapcmJUhTGDhgiapp9q31a0/8DX855FGcs5
oh7YNEOKH8J4XJ/N2UhTroEaKIYAcjg43OyKvoUmnHbn0dp+LjSqJGMHwJZsYa4SsBTJhIzxzlqg
lmX4Y+ym8VQKpzoYold3+s13TJEkS2lydk9iBG5PhlcOi1K4TRiEU5XUfqJO1kmFue6HkTc/q8fC
FsqMnEaMRMdQs7s1xlRH3L+XhiTmSvKPXRpFYOj1k/P46P7y3nOngS+BFaOuemulyWE2FmHmBFky
lqde6FKFuql2MoXtOYcvAKBC4vg45esx5i7w0zhUMztQ6qQ6Z0mUdb49Zu4JaklyDftxOlAweLqM
y+hSGvSQIgg3+ffVWS+jqMt4dpzAEMboc3qqi2KKeWdtm4CTd4QukDRATZUNvd3BwdQAToe6ERi1
oZ9so45/SWN6J5GhOO/cyKiefZNlpR20tgREkiysdW1i2YckKmhfjZoJ5pAoK9RJwvz3J50g76OE
LAOf542ByXW7qjAsR4Vxm1jJovB7N5ul7xXN+G7ql3FnA29dEvcJ1wdCiRxLys5uwHO0G0OElbT+
LNypwAxoOsOftFHZo4feXt9/DRFCvw04lOSc1Zcay5DsYBmHc+Np5TmaBrAAQ528Y3LRXjP1vimy
EFoVEra/urxGlMb0MubhPHbGaTKM9mOldcOv/bKHpL63ebyQQL0lnprWyO13ilrIHlnrsqaOKv7o
pZ1fzMae2ol83/+/Lv3vzpEaQMgkFuRZXi0nZqYP85ew0nZm9BpNpnVWEqM9AAqzDzmwg1/sSple
O7XfyeZuI4E3w+TDPFQcD+CB62NYM0Qo1RlGco40Q7kArY4JDDuhXlR7ao5pWqsvYAa1M5NovaOd
m3vTjO58RxkAyw4aD9qmu1Az4TNdFux3pVL66phlhzYp56AoRboTdqyQ+/9dK11XWp+yab0WVBWK
2RhJLsbzXCJVEoa6d1HKZrgYZtQebYTj/V5b5lc5bFxOrXROicYohdntHN/SpuqlL9BQKZfM+fzY
Fdw5YpBHKTDKPrfMC2+PWJw18CSGlD3oSu20RG7lD0MZHh9bWeHN/10+Do037U3lav2ptTizM7fs
x7PZgAYqgX18MCGNM6+7DY/ZaGR+lLf2ZbLa7qC0jBqLPD09pU7T/fr4l9w69P/+EMhncPApMYGG
uF3vlCldGxXleHbC2PZzz1VeayhTYPTC7jwI5Tki+b/2bJTdyRWQuUWo8tZehOBgNlKwPttJClIp
ohHXa5WgJVfu6TNsj7PkmBH8UYJ3AWGs7nG7LBqK+QZLs8blo5Fn3peiyrNTispXv5ME3bdFoxHS
C5XxdRMVdco5jSd3PKdmTa7VIv3gg8JgHJjTDV8ef7IV7VjuIQuTQ4XRQKUSv+6VjDSBtSiHMmS3
Syhe86GJ+g8zvNzxHMdOZ/w+Z679SV1CL/GtEaixVWpWfYgUbxEHI47QTfP1rCJO2dmF7eUBTEZg
gBK9y2u9Rm6YIEKEMTvjObTy7Bc3Z2pd7HnPiWD8u3wQYOALwCTShF9919wslKbzsLKURR8Ydqn7
QvW6nSt6dy0UAeQrAKx3LUyYOdFgA6qfzsvs/YPec37wzCndiQbekLy3bw1vJloHkqAoCVOr69fw
pghFq+ezN6a9QLoyjOuDiQBa509G6ykH9O8g3lXt6IqTqYZZccmFETWXEHGx9lWbZ7049mqcmZ+I
Rev5kDFvurm2NiV4f9aGdq+2dOego/EjmQZvLL11mDksix43AomfYnJ/nxcE2M14/AZsc2/Exp39
J2hBrw2WIyHgul9hQMHJTTecCF0qxRdFmx2KcNqzsnV/crQUJW8UaiBNrZGTo1ZPdps183mU96RZ
gPipxasRIWZrdcYO/l6GJ6uPTfgHPJOAVkJd176PqRNihkZ0LpS8ODi9q5d+6xrLybLm9DVj0tk5
a4fk22N38ZZX35olryIfQUOC1gU041uXO6Re1vV08c91V4X/hLCM24tppkPqV16ted94fMavKOfk
zmuVjH3ko1OcaWev1RLvlNiR+bfi6bN56PO5lEMsciP8kDaOmzKaymy7k9Yu0No0OVL4h9vryzsa
TPnXbqmzLjCrNEI42ioZelGrhfuqF4xe90WjGNUlCXX765KGSutP4xjrHwshlpb2/gJLQM4jEi96
P9uMbwzFaAf9JOZIOxlTVvxQ0VELL2FhCMHtsJK52bmZ2+PnggijVPHWUCWgut20VF8GG26kAXNn
KV/ipagPJMPPwaulKyMRgC3E3BuSXnvdy4/NLJ0cfXbOWqFmHyr4Q0Glij12xDagJWiGeKXT9QNS
ZMq1/lTj6epGy53Occ6VIopPZjEp51GJ5g8x09uPTTPE30KYPEcTosxO1e6OZcjtlCHJtmVetaqM
VKhdVO5gu2dTG17syUz8WRh/MWnsinLXhym0hR+GT1YkmekOw0UCyeV4Hmr76yERWunqU2k31nnM
G/24jNN8TmpN3Xns1p4QK5L5KCl01O9g7t/uaoTriuhzWmcNXVRfiRL3r64vPBrSVvxUFvy2IGZ5
2CbW5B/2Ku+ZRVOlA/WXs5oxWwOlwuGPOXWX748dxdoXsiCKPZTYCWGQoFnHS1HP9FfJQTinbWPZ
h35Zms9hNWajX7eT96drCXVP1/vOHsoZQKiJUCuhqLVyTWMO7XO2c5uAAdXCPmnS84ibOQFw2YNO
3TMFZQ0WKYVd0GCr+shgl43mzJgaHKP300UfDqmKUHScLnuI0nsbKY8e2oiSqb+OqRkYDHpn6exz
PE35wY0y/XskWiYq2FP4aVwq5/D0h6MHjgeRs2Gpysjf89P9XsrcEprEQmTmGB2iGkV5W8vmC7qu
7dEgW/wf7BF40ZQmrKYIubKnw2XIQ6Bj5zpNnHdYKc9zsYiL7fTzqdCU8vPj9d35dKTj6LNIhREJ
Xr1dn5nahOzSHnlr+XtV52hUa+X8rXGZSffY1CYv5RJIuQ8piQsqmLHot7Y0tDmHrs7DszMNzR+M
VgqrEvHfvuj+6F2Ru792pttYaF+Flf4Say2qUAIO7Xi1tGh+rXgyBgTn8lg96mVqNrJu2lQ7P3L9
NlEHI0PlDNEY86gCr/y5SeFI1KbinBNryY9mP3fHYmx/PN6Je0ZoT0F8IEAijVo9gIjr0SJDefNs
pgwQgBqp+LPd7dVa5N/yc2wilyJrLTRcZMF0bWWORJ4Wg+Gd83lsr2PeMjgx7tXTZPXDp7kKo6u5
OOrJ6fXoN2fQ2tOzi+RNpDb1NiJJ4ttvv3aWCjHkfRpd0pEcNIsM7WyL7K/HRu6cKU6nfHlpfuB/
1u+vWHK3qrwpuiSMpCbWgYQU+TndzuTY9Iv3pxY2qnkZxs7Tfg3NRQ1T0mGrm48QwRGgjipXoR4x
pl73bqr1/ofTG+Nzk8rkE8NkBYmhBocJFWTts5g5Hqa9GcWXdhrti5EW1qVvCvGUfuF/rbATUNi4
q5Qlb/e7Ds3KSJY8vsRdUh/UNo8phcfV01+VtUCfIeKArEl5+NYKDfzZmasqvhhuZfj2lJaHkbrh
jhfcXhAQxYTzUjUKYbM1uLgA4C7QhIkvBQVx/qjdw2R05U4XZmOFWgnMHBuqId9lo+M0TF4YmVWD
Fc1LTi3430PKEKBn18LfDJ6UKc9gxGQb63bHXCOMRZoq8UXJ7RAJOE/5Xndz9efji7AaJMrnfzND
q4xKO1mXuno4FsWwp75looE6FPY/izdZyxfdiYXlE3BEn+rQy5tAGZRFfZcK0/0BAby1RyIR5k/7
eZeMybGbQFL+NVRMRTxHnpb9JlITmttQOMP7KJqWLjDickz9xVqs+DKAwU4Os0ij1leNEkk7VY36
X1q3hwX9eHGbR4q1IYsmObvQuzcKzLIyaYekTKytRinQNKtX6ExLoFTZHl3ynila7nIyMUOrgdnd
fi01S5ntBh3mYuU2gxIKZhsltFH81Ev2eAjrlFXKrjG3QD69UgBo/dSUqWOPY+tBoq+Ll06OrbEG
6y/c8a9zaX/qmQrx9C6+1V6l+j5zotYJkYK4onDNNr1YqV37C0OyUT8MmQRE2/b82NSdm0XAKYE/
xJ5EoatdTD3ERtOsTi8i0/OLpzbj0cqM5wYzvB15GXXSR2ASpFRQuv1WjWmSEetdelGg0R4QiC+P
jtaGO4fv7lrIdyhjwGmj9nZrxZi6eVBSylMJ2d9pHLXxkNoIqj7esXU2x2GQrQkiMTJWymKr2MhC
W7BOEi29DA5uqDZL87XJCw1qj6m0na9b7fBj1qz8aqKD/+2x7XsrxC6VJ2o1KC2uXEdVjFHmNNgm
+6mP3qjPRwU56KeQZ/9+LTIgEhIyO4zJHfgpkq7qsapVxWHkCgrWxyqGG7gsjJ/6H9YiJSpB29Bk
WKdzeW5Ey1Co6SUrLPXgLA6chUX1nn0FiWJpI0EEoVhMkLXy6VnTd4MW59lFX5T4xSt6MvA2//J4
KXLbb+I3KD000/kH3D4NhJWRMTGNeVjq/NLVPWKwC9WYzrCK2QcVlJwd0Wh/Pza49X1UZdB4ZnAc
vRO6VbdfyCmGEEIIxSMr7oaPSz8bR6Gk9d92lu+4os3SCIIomACio9UIYkueyJ/OwojM0Kg2enbR
JqVVX82x1xhHG6E+/2Lq9IvfTeUAz+Tx8u4ZpYFAfERLBg3r1fKiXoWRF+OU3DqajrM6jheXuZDQ
m6FC+h1f4T+PDW72k1WCRiRYAl8sU9bbVRpV7oQhhNtLPunCO4WxA/Koih330pkl83cfW7u3POJf
ziNvFw5ktTwC2Shx1BlrKJ75qPl3X0Qbun/hoo33oWI/OSqDC83y3jrFOF9i23WvoLNhr0SorV2K
ZqrfK6Gm/aIAQ/9TNCTlWlTszRa+t0BoEWThNA2k5NftdnZUkLMFPNClnOe0hruqDMax66L0pRid
8JepHvPr4y3dfkBKQ+QWRKJcCNCEtxajMM8VDW2lS1gudIVR9Q0yN0k+KvNcnR+b2i4OUx5EVQRW
KJWvG+NtBI0rn4zy4vChoGCo4qvlJLQtsiEKyxdtFuLZMiy0CMlMpNtF6QvWx3p1VJ4Ss+gAffZz
RO3E+wJcrt3JSu5soSQrmK58PlmX/P9/uumZ2+hTQh/pMmkk1L4iwuTTwGP3eTGj5Z/He7h5x1gQ
GB34RzjN7bQfSEF1PidFdaGxYx6aDOd9bGpP2dMReFOvvvHM0pCEaYPT5jSud85U4kHn9IlL5OXp
b6OdtO0hXNxkeiEcRhVuHr3Mr9ykboPSTdroA64u+iKcxJ0Bv9T1x97OjP6vwU6pz4Z5ZDF2XIXK
5Fe5ZYUfRVrC08rjZvoKKseqDpA4oyWAkrcYwQyy20bsf2isU19r2vfK7fu49CkATJ7wHXOsnq2k
y4NC0scAXWI6OSXw9ht65bLMeesWF2WiazZkofZepMny5fHX20RAKyvyhvx0UoA66XqZGQVfz0vR
nrXcQ1X0jFopiuzkIqPGvsbic1mL/PLYsnQc68+JowY1BEtOlhFuLQugFG2US/Qz425f4IhPp1Dv
64M2CftXdEXml1qLks8unOH30aBxjP8H+xDmCAAZKbkRPhJmNCqI1JZyqGSByFaRfo+VbDoUQsk/
iFaPDxbj4953yuB9TXj2n02DKVDAq+HhgLROaXr1cPQgSOylzLiiYeZebWNYPvYZYcbjRa4oqfK5
AIAjafiAiySyffV9Wy+nAcdcoAtD8kR3VZe8s/wkmVvjSqNVzL6d6crwn7g3lMhXK2cprmSltRYI
vbVVv9JGF4apYsfiUALz58/YbKuDKCHC+q3jTAjM57WaHMbchPnceuVsX9HcK9PX3sgae+e4ykN/
e2jkK8u7jncjr1/3UNkhZiuAsqESPFT+nOfOIVf6z8jSLKfHO7d9GmSxW/ozHI6O5Nft8WyysUFe
ESglosWW5nvJrLyrSrO81CIUvtFr+XPjet4+FWUEkJzcBWqg6/AMgQF3mZBJuMxVlJ+WNPnsNYp3
8PR4D2+xddmEuLyw1J6hQxvOKlGcoEz1JG/VJYKUfxpGUz2rYtjDKm9dC0UkYiMAYC6nb91O0hfh
Ln1siEvnhd946YeDOWgn/Kh6QNhKP+iV8mmuzZ3o4c53k0cdKQhIdFSSV98tayMhRsRhL4s5Jxcz
1edDUw/VwVyK6DQshvj6+Jzc2csbeys3xrjkGPDwKC6Z06rXxRgYak1ee3hs5c65RxecmAg6AkH0
+jT2LgFQOs5SBqL2kmPb5M7MjEfVOKLX4Ox45jtbSAcXp4T0opQplT/mpzehisuqM4pKXKrKALU2
jf9MRvQ1KcsfSxf+9Xhhd7YP50/zClcI3W8dP6MMqoRZSZRVCrU5RAwGPRamtxc7bK1AlKM2ImFw
Lqd7leczwcZ0GUTRX3LPaaVgbqf4oT1Uz8KF2C85ugTAKLApopVVtj2kReY6AjuD3mp+bS/aix3l
xvHxnm0PAxWRN2CvFG3bKBC2cWgzxWnpLok+69EhnHg2T4Olp+bFXgp3jwywPQ40fmX1irNHu2qN
KOn6Ju1bc+ovTgxHyXcbty1fiBny5ANTcLPqk2i15jnGrXSGsrlPC4x1IrO47mMoqpPbraYy7Vyz
y6PbJMohXwyN2ne/90Zut1Niu/6PsytZkhNnt09EBGJmy5Bkja7BLg8bwiOSEEIIhICnvwffTVdm
RWX433S0u6NbiRDSp/OdYff/RCcaAOTJDQf9M+UOxHGrepptTmvGCtUl49UEQdYF262zdYhiDog3
bnAB/IDO1OYtFrtcgIpXjR6WYmqG4bBzJi8c+n8pS69OSfzvcZ0BQ+KvgeSpp4smtWkRl4AQdyv1
ZxJhg6+IbNiY09Y2QWlkoL+sdeBNkMWk/rbedlxI/+i34K82F37N+TOjMYL6BpceNC7OciqDbrCO
b5qgSg3c/+spdiubILfh/W/ir/jr9TODdIbFiTUaYNs/9d6IV9pHLuhb1dyF7VaOU9zoex5sTBbo
UTlJxiIqpsxYvjg34IOmAcp5RdrbEaDbhhvfQgz55DItI7fa1niYoQ2ZVufzZFzI5ROAtsGzjEBS
KGEuY9MbqnoIZMQAfr0a+nHBZaBvpq1oY2/wvqVsi1802KKCZdoIFed0I916AwAdJsgd4kxeuoRD
IDxHVqlMyWiMS6XUQI6DCybjjXE5act5VpG571IFZv3Qz7yBoXHQzsU2UE/96rtxevHFGIzZ3IRU
VwMfyZwlgwPFuFIEnIA8RSPwGtla01g0gO8klEmBSo5JvNbicWvoFKHMr9eorImup08GzjxxgZsU
s3cjmAfpAYIaREVsYTzpUkrB02KJrbMByllWe5wDDx47taDeJz/dNhdfze7bPyAm8o/qQen+0rmw
gv1e+7Vwb0WiuSh1bWT96/33f77Kdm0bqnkUGn/Vw6/PrEWRZeRoA1ZjOqoimkiTI61GHd8fZT8n
ThcZrIuwkiGxRWvppGjXZqgpdoqoWi1Vv+FILm+5jhRsf5S43ahPylYOvHx/0LP9Ccwf1FG7Y3iA
Qv7Us4SndHVUH6CHCUfCo416UnUQqObzKi+5Hr45iyivUTpB0XaGFtMgmKEQwEcEH575VoLaBv9D
1/0fHmhvy4G2An4OLEVev6tVCTqwto6qdG52g41IlB2Y+gc5rvPT+3P31gPt0iGoAff0mFP4e2mn
kSiZRFWMKML7AV6S13WYqn/d1hOUL8BT0cICuOqfMmsHVwvj9NapZiE8SCucugDVj/zrtIG5B4k1
NDY7u/MMF6PJBhWHJXE1JX38GS3NumBDmB6WYLiUWH225DAUlgGsjFCZoT+xlwT/qQDdecRBmfYJ
zilb//DqbuVwyCMMYQuwcLhwQJwPBk0ZHg2NekB+4Ca/HixRW4dgbyetJOQi1Rw5yU94s/Y5nRAa
eWGss/UAZgRgvB1tB+CHO+/rsXTUONHIorTC6ldgJI9AkvohvcSCfnsYUJdwGkFNfuo3pVTCQT71
06rrLPS2Ee9hW14n/7wg8DDYfsHp3EWGpzpl5qTYj0mdVjaYXDACdp8uPk+mUO2gL4V6v/FI2FeB
k2J5g+5w+iVBmcRcANt4JDqoDCxjAzvq9tIx/uYoIDqgYQD317NGMPVbOAL1TV3NfVC3RdPL5iew
2e1SPML5msOr2a9TQH6w4k7LS7FEA5xzeVTVnAUZ96BRkcE0HRe3DS5wpN8YCtU66FfAX7DuTv1P
kQ9gYX4YpNWouS1RZ685YXWEqA6j/3l1R5g0BOmAAgSB+ulQkOnCCqoZ00qNU5q5c5DmDblIzjsD
7lDOQfUMEvvuHwPO3OtvaIgTA4cHWVeQPvvqVrStM+R87BP3gwr8Biz9ABFdhQrW8fsWRC0vt9hz
LjVezqcV9GKok7Eh7szOU3u6cO0dn/AlRc47tlvFTJAjAjvNDb+o1D9flLgOA6zb5Y241p26T8hQ
8tbB7bwi3ehOJbWt2yEkuvcvHb9vPBOsyTAQ7t5QiJ7etGodNjp2+7oKTTfmIgHa1KkO/cBoXYr3
D8Y3hsLejnsCmqnAmE95zCM29sAErlMhvQ2+YYP31bogdHbgZP37SDv0iOv93tyEuuX1cmlFqxH5
NTTH0SBqhKQqLmEyHB8sd/750ohtCXphfNEYL0Esx+uh5noepCFec2yD8WubgOe7jKtT7v/VBYjk
jSWxY1q4MGI4qEdOzizqSNC+2docm0CPuQ43kwepbcr3X9LZzRu/DMULeIQoOkGOPDmG+cJwHbOk
Oaq+Pzgg4mUpjX7104xLi/w39xPcuNEsAqV+nz5oUbEwXk9e6MsJUg5Dj7Q2SQbeLVB4s6QXYO+/
a/hVCY3aGXsT+hloKuK6dvKOHI+OodNrpwocP+hsNqcLaz+sLkyZHzYPWcCZ4XqOAMhvfMh6hCA9
cZ0ambUjzHN3Ao0UVU8jxCC7E0LKvhshYwL6LE3qC8Xj2TeCAwIVCcrunQ0Hb5vXM0JsA+eopumO
MBT7rCTHDUp2XyVywy6ge2erCROPPRX4A5SjwHZO3nPdz9B/tUoel7SlRdyPUZlOfn/hQzxbTfso
UNSjnYSVi5bn68fRK9lkH0L74VtPLzmsHfop22aY72cwDJrF9YYfeclF9HwOUQLhpAUhHmcTDOFe
D2oiJdCeYAluTPAJyqPUArOEHfiyHVgwNZdMVc5kqGiYYVdzd3tzGJsBBn49XrqQlMpoi6EH6rY7
1i3Nta5J98ddYTBaQmjHDHx75xTZz72k8TFNWW9z33HoePAHiHsu3BjPDkscTriyYedDGQjjjpOC
s6sZohVANKlWVn+f1q3ypHMdNs3XZmlvmY4++0N82/mXusznEBDGxZ6BIh5KnL21/XoektGXad80
KeZBEZKRRvpZwuokN6NLjp2h6Q1JR3Yjem95JMbxvtRBF358f/86uy7vPwLtLXDRQLQCHfP1j6D9
HATIm0qrZFTMPQAXSXSJsCI/PHYCvslZQvvxoaUdtFDvj3z+RQFqAhAEX/a9f3PqWLFBSwgV0ppW
LRlUl4UqXtHz3cL5fxkHmyUuzDCrgC/L6RNGPewjpxTadh3/aNrNPLr+2F0oId96GtQEgAxR16Ev
erJnoj/KyIi1VfUqjm/RiEdCu2Br8e9zBpABnw6qVOx6J6OgUBWJ1+ButIH55JdWtsQWPVnspc7r
+Z6Amx7U0kAncZFA8OPrSVvCBs2FBUU+bs0sB0dO3aSxGQouhkte5G/N3J5sA+c1ADaoql4PFaSt
Y5hoa3RnNPsSQXNZhW3vHf595iD22QMJYQQK2PX1KHLUNYLjaF35c7uWzOfu0Tg8unBKnO/fmLb/
jHIybQp8nxEXorqyMZMf5Bb214oG3mFijneHPntcvv9Ub329u+8z6o5d2n4ax47Ap3QBGoQKm0Tm
KtqS7+0wLznYKtDSr9e8B0/m/RHfeFu748uuXfgLo5xsWtAAwIeCdHXV0HWsElfzgi7p9vj+KG8s
P6hNMFCE7gJwvJM1IRDD5YVc1ZVTj02F/S892o66JVbHpRT0N4dCQwhgze6kfWq8ZSeLssE3+1Up
/LTKBchyzDVqHikunDNvTl0IXvPOXITI52QJBk6Lzga8wSskturMeA4SKAIT/vtCh8XDXh5CSIP9
9eQ0FzqK1oZLp0qFGaK8jpr6NvB3hdA/v6Ld1RJFInbWPa719QeFI97KVNLmCApG98Hhnb3hjkrz
1Yzy2/tDvfFVoUkC8ReKeRAKTmUivlAbJnSiRyM992aq1+RKOs74lIho+hbGWl/CCvfP9FUBjNRl
1MB/n28H0E8WucY5CUvSlh4RkLyozA5+QgtP0wBi+cjRP1HN1smhtyGVn/x2inUGI4RR/zKx0bJE
Z9sdeKbqsfsALYhvHwxMP+AEBuVAmEndW5nLOJ6abEvUHIDtZOrvtbPQqcRhuwBfg3WeKkbuNTxz
2y1KfkRDXO8qaOLS+9p62GCIGs1UNZNwfqawJkhwsGnZH8g40bTk7ehC0d9AXAPd6xy4WWut0+b+
tOAXWN+OJm9sw79ImIcjojh1magSR4DG/f6be2PJg2sMDg2ElrsQaf/3/wEpNai5wYKUl2Nqaf8E
C1R+gEznfzgV99IcJCHcElE0nyxFM8c9mHorfNl7GpZAV7p82ABy/A/P8p9RTvZ2yKciH1dXeqwJ
/x4YsxQKOEbx/iBv7EYAMmBnBHoEEIZg/xT+M2Gwm9QU4D6WejvbXZSu0E7tSEn77V/dQwBG7jRc
tG6xmQMnOhkKkUZr0AmBQDlkkBx5iDvGrDip9sbdhak7fyr0wFHp7X8BenZ6oZRguQgWeezIacPK
GPYvZb2ky8HfwGv+1wlE2xbMw71t8dfj4vUECoi/o0TAtxVmsX6+DHFYpk0cPk5BwC7sgOeLG0Oh
ibvzWMDfP1Pr12L0hxAsW4ruYYYTesiISS8x6t+au11jC90+QBN0v18/0DDxWfoMmtNaMnQMeWpy
b2WfYZR0STd/PtKOZcAqdrfUQqv95NCFMrWFlaDbH4fYEp6DDQIHTyqJnQu3S91LN+rT4fB+9vMd
cht09VEAnnxPaHK3MhJpXXXJCueRxBNee2SNaJCP6Rq6XYCDTkulfTjo/3DFRdsESrCTPT1U3uDG
GmgaHCHAbuqYuiGzL4qxZ6bSCeSmoyvcC3XM6cn1d1B8zH/nFWS1k2/MAVYHp1T4ao0roc9OPI/l
GurgSkHAcIcq95J/zP4Q/z24MN5fIckOEgV41JOdsIa5wgYhuIPmIIOHlBp/S4+8iFE/2ETA0YKo
Q8ftVdC1Fy5Zb7xM3H12kHIn/p3ZfdQDqApNvzVH6vkiRWpD0z2tIGyPpd0idWkrfmNad94TqnlE
76AYPalxBhPUmkx+cyQNMvVsIlHRsxHhUE27HOycrsuFDez0U9/nFcQnrBvwQs5dw6OYUkdLDNgM
yZKliUbQp+guReq+PcpfK0pAibhJvP7Uk2SQHUzQm2OwIh4QSWa6QLbjv6o98Cx/aa14HCgGAMK8
HoX4uNeFkrJjhNxn6PcCqW8QQ9bc0ijsogypJuG/zx5ct1CPQoa8cz9OXpe7IiZ1CEaMOE3dB2SZ
Gnhhkksmam8swb3lAfQfim5A9CezJ1i6JCs86o+OaPvSpU14vzqeV3mmvQT6vrGXoEGJqyT2SnQ3
TgWKjgbltm1dnGeDGp4oBVlDYYMsfaprka0IRq5MOIQXFAPnHzfeHJwW0BbdC+HTjztct9Tr3Y0f
18Tt54pNszffBE1I2MHCOXy8tpERP6eaIUesJdrExTJBWfuPpx7CtMG/2jEbMHmAhp4sH8uciEy0
a49TyPpnS5P12ZhJPb1/jP9///X1VgawJgVVBN+Bu+Per5ep8RY/GHxcNNtFSn2/hWKuD6nD1PxR
IQL3twNIwbmZhp5fLbX20uMQKrld8Q1yTtxEpsYvnQlk/Fs7BvHw2JnVEzrDcQ7NPYsiHZUUafJp
tQ+jypUzK1CUzOnPuYeNbu5JZYcMwolkqLxR6yB35w1O933bDPKLW09eUDQw64me69BiTwAFfoiL
aQPp86rxvVnfko3C/rc2G6VPcD6K2h+NRLJ61piAOF02d4433nj+FlP4INWgC8CTIFkrPibO9Ay1
A/GLcHAVbEPqYXK/1V6zrqX27DqWtGOxAFMHrjp5C03E45wSBvWl5xgYU4Lzg0sLr/sgpgDjF+NB
JakasmZUaMuOso+H5DdvlD8XCyWa3MImYAvzUUWzLGzn03EPEl/dqhV95z7SBIkXhUwX195Q6aai
arH+4mKWPaw+Uifs/I9tlPZpFlEeBDlQ8oZmdkLkjclGjkCA+92KyL0NQW2HUUXqIbkMDi/yB8zO
O/OhnVXiZXZx+zCfpFa/lxgg+DXZnLV71EkCfw80WJDs4SjEbhQpX6BK6yKoAYqlXba4nBLOsB6D
epR3g9PF5uA4keMdUWPa7nltgKlf1bqOxJXe2tAWdjcOeV6gHPduQdISiIEa25Z8hQFabKFtBvFl
vccocOhyQe/WPx30Y6LvMHausS3PjZQl7FWYzBCP24tyhXs2pVm6oLZqwCwmxt4nIdofpYLLBSIY
RdogqkZjI6LoyocRfyDT6rsw64smGH2M6wohqwB3cirsSMb4jq8gD0PE0iivwFW0tQ8i7Jv0N0SV
Tfo4DIqox9SfZ5G58ey3UbZ1ztgd28gJ4p8jjaahXBJ/0r+0E/b+mtUdXTjJlU+c/nmKpxQvIFGT
Xa77yfjjteDTSm41pA59JZyUNWWtDK/pVYtT3XuBBtPzftnF5/F9hGx3HwFYxDOfFg/Y3UE7HM4l
VCzEfllBHpuuBPp6DN+aaxZe7lYY6gr+5gvNN9iocC+bGoqPKZsp79Fo8HS//AHEYL1iwBkyPvdO
nfgH4KiSPjo7anjoRpDgSorOK8+b1Pooge1K+KFfpvlFK6L7ckoNjXKsmVlnSDPlCP3bFN7KPPZj
e2gH48tvYOEiRVgFS+xceY6YHrdIwhw8C8SW1DbzknFOP2z9KJMnaWCM9uAO1oP+MpXWZVumtyQC
MATZAQoaNsvw3p3RGjv2EbXeSxcKuxYe/OHTDMZ9+/9pglVEQRin0/WCEAZ2UMEUutkUr2NSzT6L
0xLgSS2fFY5iLxtHn31TvZl8RIWZcfIPMGKkP3CrQlTiRsa2Pm5kM6qcFRK6vzjhRHmZuCIIwfzR
Jpjyjs62K4nxxhjactuqAwXvhH8IvMHxaYZWTDMUMHiNeOaLZLI/LGKPliuvg71aHsRS444kZ0+T
gjHWk9LWkNjB8AUB9i+zSYn4nqwuW/J5oynM6tDJjX+TTiOhKFu6xLJKsonksz9ehZ4FZyMZ1qT0
w3F48DlYHrmcoqEp+iia04K3tBlz+HKOwyNHrPUNMBLblh6cWGbkREac3dar3li2OXHLQZpJzfSY
bNDAZraTswPVT91820EuyrJIW73lgMTq8Q93eP3REM2W602aWhjQOJJZiiJmHQ1yAD9zorMG3cQJ
vi/rgvonMzObujbDXsbdO8JEsF6RQCBjJFo95n7StVqwAOpOzFsRydaBU20KAfAsMxK0bvSAmfW2
qz6FRvgZrgGh/bEMJpoKOSegnWbTSAeTwZNMRpVOu8jPpZmshBYn2vxYQP0Ao9DC79nIb/lWLwra
bKX37duTkcNzUBfbByY0o1k8SPED/lhz00IXrCddsHiCU+4WKvy2ce4ULPbGZYjIzVA71FxtgYgw
i2rU0uVYtvWUZDG89ZJrd/N6cp22Xf8xBfFlvqZkHWXG0o1ed8PiOkeOWQ0PajFDlFmOYYpW+uTL
mAatyRfE2KBRF1DDig1O99Fdi0PXuWcNVsSSDS40cXdJoEPvehimualkzJP4B29rvt0jYngecWIN
nh6PC18TBUPqGbSZxzpKa/0BehTvKe1bXKzlFkyfkzkgP2tY1jaZxMlU5wi4sbdjY7ovqCHog5pN
0GVaoT9xdJgbfYHkan4ZpFyWHAjmFtwi0SUOr9FZmVnGlmX+w4ct/F3bZebHgJuhPUokWmNbUnR0
cXlKQxir3LdxsKwvmsxQcIB41CSHpNsafEU+3aIY0xTV5kmEq89ukokwxDMPOI87JIWoJboDG2tu
fwkotgMfdpq+7l4IuOUdiM56jXtEmcnImzN8cVtXKRDfuifq0mTK2qnegsrAY8vbHob9Dy+i5y3c
KRyhAkOxbsHkOKRSmzl3YSzyU0Z1iLCwGRTjjI98cu6cwZ8eyAgE89qJ2dDs5VDYZnxoPIPKQkq3
8DcT/nCWicHwhzMe/gwQp9bmiLig6smpQyWyMAKX7M7UlI1eESJs4w+xnHzE9+TUL3LWHStX4jH+
p0VxuuQSVNh/7UWh4txrbBAQE3QDwOR4XQkOcAUOGQnY0R1GcwOflS2HP5Z3z2oZX0CPzm9gGAo7
EQyid9e2U7xyhAvU1HsxOy5y+YU6cCh6tAqrC7Utfu9JZQv+854QsatxAYG8fh43nLijETd/hLWj
fHBiB2dSJLfv749yfkcGuQxX8v1WvlvDnFyHcGwOATrq0ICrkD24oolfnFARGG2OYXvHgiG4QBt5
a0A00kF2RH4davcT+CjQUbv4dm0BH4X81hMNuR5QD14jhW06yHgdrt5/wDfeFa7KsHTenbxgd3Ky
LJoV2pTGmcQRdb8+eNbQK48Re2Ea3xwFRJjdGAEkrFPKDXcX4neI2j2qZMbFgXeoLFyr2y/vP8z5
5ZWk6IbvhEBA2ZCCvl4TqJJdFH2rPHqo/AoVOlGOThJIc8KPiveHeuOJXg11Mm/EZ2QFACiPHTaI
u4UK+c1N7CXk//yKjBs4jJlB/cN3C5z09QMhdZerZZ27I4PY5qoLDRoiZAuf1kQOLyya3IIvbfD4
r4+G3usu2MeHtYuhTta8Mq6eYy7lUZOF02L0TL1fa9xLWrWzt7VzN8HpjYBlQFZ/Sq+Um8L9h6j+
uMQ4ExsnET+wPfvwkuy25/cf6eyrwhQC4IL4DuYjO4X49Ty2Cr7MAGemo6lRLgWO20IOZF/gYw8/
Xf+fhQww94OQFnrTCCAD4mRPoJpIMb3Y1MNwiCjP6bKNu+8IPNpDQy6gQmeTiD0dGwUwKABqMFk8
ueC768gRORCiD9+ucYlravQxtYJd9wiT//3+JJ4NhRMELwvEDAh3MebJuhhm5npdH9Bj2JBkKUIk
fDwpd0ncYt1c5wJ08dZgEEDDkBz+haBUnnxfHmTykGvV9JjANsbBUe83H3vc89dcgS53iS1/Nhpc
HaDYAkUasD1cTU8eLYXiKDYbZnFKMUJrEpYZ0bKq5+qSbfUbQ+2YISjmcKhBW/7khTlLPxs6TORI
ghr5CAQlK9tFT3PILtlkJVjVr45IH90F5OaAmrQ7fp6qnwlZ4kaiIXA0a0D0FXjE3nfpjrHKvKbh
Lz716kfa4EFLsfWsK99fLmc75D46mgTgBICOAmOH199cR5qJ+RSjN0B4DoCZYpRd0SXa2VujgK4M
yBJjIENnn4P/tPpwz1YhYBHv6Ao0A2DYaQoXriAXtsTT/QN4KE5H+HCDNYoz8pREjC1R7RrX5DhL
klz1/rBdicD8NpDlHwIjL03d6RqBKGVvs2AxYjDYt5081AQHtXiRXX0EDaY/9FuyFq6vdUVTeskl
7nT+MBQoqn9byz7Q0FOHcbYY8IVWQK+of8NcgJF6ZbSmF+DO8/nbLQywbeyOwbgp7A/8n7eUwgQ5
dZYoOS40+jpRcjt2UZ8BHnm00dZcGOzskRB/vh8q2IOx4eMPrwdjEn7Ltbf5RzALlC2mVeOe1TPB
v7+/wP8fPf3vB7a7j0LviV1xp83DxOf1SN4kcJlIk+ZKeBKn1gH3N+vyKzfs2A4nrUMyfw4DZbaP
47AtwZdFeZKwDP+E+ffo5rZhEYUQDN4zgfb/HdSCdMnDemnkFSJFNvLQUS7aowHUAywqRYJY2XMk
HGcWzDb5cxYgLuQgOLvjB8g56XLVUzSmShLzgeWzN9C6AEhEnY+TpxIkSaq1b8u19p257FHd8ChL
hWv/GNwGgqIXXoercjsk4XG2iHjN+8YnFvYCZuR32yIku+3VAIOkPkxxrCXt5tNcrWD8QAzYquY+
bmAAWIamtjpjwvXXm1BA2gAfZYZO5Id4jJPuAx07P3rwkASJ3LhG111O7NqA75zg9n5DOzk4T2uY
suAaaybubwLOmy7bfH/9jhu4cks6x3K5J3CqT67Q5wS5JCMaGtVjCIG9/tNuC6AIwJoBHPBlXOu8
btu2O1BogXmx4WpFykbuMS1UJPEfEOrw1BY2rubK5d1gDlu3ijRHcEz9gwoB0z+fIvAkWxMnFJld
I4QlMePZpBprj3zHkpcd4pGZ1Ed3CxFlDwEdMrWHUUzuk+3X6KNj51U8TKIOnZLVbf8dqin3D5u8
5mnlrobhGqxIgS47e5Zf2C52hOvGxD4x4KFpEUfR8MTjbXnQvWMgVAsX53Zap9AeJFIiKTxOcHxl
3rwOKo87CeWsCBH2nXfeLNLbVsThT7cDSl2i6BbkM5CWYL1tVFr/gHkirwvSB2zK0zalG4VJSrwl
eTuH40cZKQi2Ye6vde7qLh0KQqwFNgvJGZsr5F2k8I12qas+Ujdd5Q1MNC3ym5u1mys7QMF3Q+vA
/2Z1sIkfUUOT7ghoTTnHMFh98TSn2NgQm+F6TjYOcfqgo232t3wmDiWfIP70PnbdGvCDgFGObLIe
22L9LVFDwn8DUe0+cUa5qdy+teGHtUGrqHADha603DheybrBrftJaj42eeeECOiZ2UI2VBJuD68H
RzloL3liSu4kla2577njfus2MEeOHu0TPufw+ovNQ7roWP20qeQvAZJ/mg/zIodnm6yEPEuozjUa
me0KqIkvW3SV6EFBwOzGVryEabuGxTqmBEF8wGH/LGi5zdnqGcTIISXcd7PUddzltg/Gbrht45l9
hL2Ly9DYxsrPfL7W0cfFdun0h3k1eKPLKlya6bmWLzZgarpvpplEh8g1rlslQxuF1/0AvuktqIUy
eOR9re/8QIWwXoygR77razqygoxQnwEQGoC/+egibA8Kusf2IwB+fI0C6DLJsLxojJMA1fRd2CTq
A5zR0dwI4Rygc+rXJM0IPIC7UjgtlNwILIMtFODo/so2iGItvRpobBm7UO3lLJCdn02+y4cCGDpQ
ehqz5KfrhFt7A2COhocVhyvNpy71HuHCJMJio90kYITgTfBeT5IJgJJtRp37dueJAXZJPiyBQAcj
itdoRrDcqsD9Nn4/58wb0R8KjDPOWTh1wIlUE2m/SED6RShLnLT8ynpDl+wSC9jkDVE0HeOkZiJn
1EGuh2lZCC+X2OM012h7/PIsUhgyDcE4WoJA3Hge8mZ7Zji7aOn72v3QEFxuS5+w4R7SZczu3E76
CglNw89oBJewDHwWPEAf3rdwFd86ka+Lu/0cNopGZAj/mCvPhxFcSac0AXxEti5zVmRmlDFXqoQ1
+fa5MY3wbvzVq/0qBmb9u3V0ByORuZ9D7MV+HRUOXeLPC3jMQ77iWCKZ6NvpDmVe99UoD6k71OMz
YFhveCRoh/2CX/r2Y5Iz/eJNwPdzndLBz8d4ijBzpBVdYT0cD7iExgBImRv+bDVrvvI2sWk+TZAi
I7PGm23mbNBhFoBjEnpja7H+xubpqwysFUuyPlgIOmjQrZmCza76HJotSRGXsm3QA0j6OYmduivY
As+NkpuEg903I34bFksdIBcaDI/B0KXfra97L19C1d2M6BhuYPnT4ZqlniHFImD8jnQFbxszktaW
lSnX3g9YF8HFH/c7zCdNnYZkLU/TNQs1gE8QEtFIrywQ/hoFcezb0tMsSXN0RjZ08L1oVoUARfym
RmLDz85uM67hjM8ZZhXqlRX5tb8Ec7vgqo2IafMp6sFG7FFCfQhbEKhLX0BqljMWJ79iT3mf4mB1
nazBEkYjzcNd3mzdqMHZmWdswANzwCdM6zAsWG3nMZuQoIzcWmze32oTxz5gY7f9nU7W+1pbxM6U
YpzM53nWaKLOKk4/iWaNn2NpBMJn503c1psB2SkZjNE55NR8uaZjj86OA5bGV+RcefhbC4PqYhsR
LVUMDVnuIBidRGFA7z46fYqZgYIN528Sa/xGuGlIVpgmxIGBK99IcJ71S5JhhbiPQxCpX2ODsxvs
B+51eS1x+JRD4qyPeHP28zTK0MkI1+rZQ8LMkOkYOGymdePf8WaJlzIdRi4LF6QUk/XgxiJuB1qz
zz2S5eaMW7qfqy6cuPAy6wEbw8yVKMGUo/faTjDd3KimT27AJ1pBUBZe4dLX+RChxkOYjbaO6CHq
jHwWSsfwnV4F0P/Zg88X/LUmbDQLx/3ySXddV4IQUItCJDJ8HmJ0BbNJj77IF7uGT2x0LKyAYa6c
HDYn6GM4pgr/i7PhC8GjG8XyZHT7F7FGE6zl4Fz5q1/7ROcQHc9oYNQbRAfEoAt7o8e1++7AhizE
x0JSfLd1wtxyjUcfM+ws63e/c0md0ajv6xIc0Nat0IqEHcKyeOjLtYzqNkOeGI7lQQWdgTVHtLU5
GaS6RqdgbTNtBYUbyQyEKocJ3fgEc/AVDWrQce9g2WxagNPhkGTIoXHbYtyGhOXKxOFYbQZzVrZb
wHWeBgjxyxdnWv/AHjv8pOEp96VDC/hBBuk8ot816ynTabT1meznFaft3A6/AVuZ3y6gjxR79ui/
qAEEgWvXla5X0XlWt/64gZ4LfRROzU0HaAVFdcTQx1Wye0bhpT51rRy/hrUHWY9PxPyIxM9BHnBb
j5/FYMnnBObqcTZbIDwZhAMoc3m3Ov/H2Xnsxo20a/iKCDCHLTtIpGQ5yrJnQ3jGM8yhmFlXfx7q
37jZDRE6Xhkw4OoqVvjCG746QAa+jBgkI3Hc5kgUaLOa4J2WGLNyot5gPMrUdLpjaUkkx+tRVj09
Kckita2gARFZdjSvPU0R5sTHw8dUq7wYw4gi/5KpvYvi9Fzq2r2si6k8jpMyC44Hb9/BGG39t75w
BR6bVk4/ba+NviHf6tXc6cRUfi91vFBN1NZGX+s0od/JzpuU5GDP1lLeZ4bbp3eDUnEawZ6mw30z
Wvn0z4CayfKBANxUjpmRjNq3aJkRe2W2bXQvRD7IM6tUlHdzGdt8ULzzgC8PZhv9BKKRLB8JHLL6
xbSUVjlV7my2h8Frs/mxAQ/UfYbbaYujrY5aFAjdLMzax9CRy9sf6qx3T7Wqp+UhabskfpmbTNAQ
5z35x448GX2HSzzRdqkipTr1qjrBZxjztocExjPyAdiSKY6x3jru92gV3Tobjd5Xp9LtRR4OsZ3o
pwnZAHm2o1x3H02adP0vq3c75aS6ue6dcVHr7H8gDA0sgaYssR9XzVDgy9v2QZQBB/9pVViOPXlx
rMhALsukB5gmLi8t+6d9Nh2pNbGfQ+VoPpSQA+0nkB3mN9JsXTmxSJmd+PEcVcNBabHdChBB9roH
uxNkOihWV0PQTlqVP0yKVrjoAU6V+9haOB8enDGz7HOa06blua4JN0G3x9lBzYZmvieIcCYKME1T
HTVSq+lvmg2K8R1JogUAhB5l7qNDAPosanD4a6ey4rGsNbKPzKwrkjaFOtsPfFqL+NugrL4wB4X0
pT6Udd3V3y1YotqBArLgjYtxIR3R+uyH6dTMo1L/WsoByh2OMo33YJKtGk84+ynFXbPoyUxnzayU
J8R5cK1jK5o6Wz5x1dg7zWk9F0HFdTk+aXNJ6GcoYnIfcESePHl0S0CuzxN+XstR4DVW+Hpk1dYD
mJi0PWelZ8l76BIWmpPk4NXvUk+xG8b8epB+bI2RdgDKb5bnClBudnQnUtivhdl0C7obi2M/5Xnj
DEc593jTgUaQy7+NmOle+XO1IPs1d5WZnEB4uW5YjXMmTnWstl/aTqmNOzqKDZmMm3f4wDcJUKsn
SmsaP1RWrXdWjCVLJh8bA68J7ar26p3yw1WtY6Uws+DQiUDrg2u+LAqMaCBp6iDzQCZC/6aT93+n
69f87SpD9hULzT234OtyBz0MdRVwpOThwVq5HK+JRGtEdHCCqVOMg9047temqqqdYsdVSQqhLZU3
CEQlhUTe3stR7CqqJc3sIkhBbfFOLDj8+UbfJICIkMDdEz24nhSF5lUbEgS1A7lys4izmD0ALEUa
GJHEyi7xhvYvF8W397J26QUg7AASb+U1rnTay2mZDTUaGsoZak5oz8ZJx27UKYiWbb4HdL/eF7AE
sKVD4YhNAbD+cqgmivpewwomUMpaHHPTG75pmuiOo50a3yPP3YMYXn+xV/HldW40AIBPX47X24vZ
y3jIArvlOijkNFVIAVbqY19Wys+dUhj/10UhjPIemk3o6Dg0Sen6Xo5V0OtH/c8uwzjNMz8Z3WOK
IhZhiPkySjc+vj3a1eZ4HW1VI0DPmsrsZrRKje2sSt0yxOIqOZYErw9mUux9r6v1cwxo3OsQyPyj
DbQpI0qeAY2XrwnLLgO9pOPKno0OOTu5xs6VcWNCNMthxTirFCuyeZfLN4wxxTdlaMKxnOdPIJri
+yinefn2sl1twFVxlG68SnMe9oi7/oo/irAuDoyKmZZN2DXnXhtZtCqbfHNOlaOh7LSlbswIFjwV
+VXynzbA5rqYk67TagK8MNan6ixgYZ+TpVi+vj2jbXsUigXnaTWfwuUEtP7mSE0GvPoos1m3BSEF
0EO54Zda0Z0GqwYnB9QSZyjQLnJnJW9sDSq+9Pe4b7l1t4SEzhED1HutCduiVc8zPkO+VSrekXL9
Xg/nxkJSVwZqjvIWhOhtiRmGbTy4XVSHSTZJWtqiP4KY2nNnvzEhzi0YAJQEgAlvr0GZ0CiSrd6E
ctWTK8Hnfy116d0ZQ7ZHWL8xFJhnoFx8PHyAtyymkdIPDctGhJRTu1NPOHEoRWYeFgxxT29vjxtr
hyqVS+xJb9SkRH+54Vd0ypDhNxQaBNPmubQ9xTsthhj23FVuDcStDuJApd91RZ2b53TMKJWLEPxw
dnCUST8pirLH/7o1ikdowe1HPARV73I6RbGYo9cTtVCDUD8mitRdMorR2+s+Xd8TSKPQB8X2Zr2T
ts3yuispGSC1GnpRFjv3xrxQY0zVPp5OiJcR06WLI+Lgvd+KahAvyGrit3JUN98K8HeH91c9hB1K
3uFIr4rqfl2n+c4419tvxbmAAiCcoXO+PbqtSyJfzuoQUooVZ9pIg4/YYgfVscnffQcyFEgU7EwR
6dG2coadbg9TBZsgtK0kO4+GPp9rR3mvmDbqVBiZrRIzcDZ5qDYLZ+aR08smHsNCm8oPiiO5A7vJ
MnBAUKj+vP2Vri/cVXVoxWsg565C27vcgqNhZV07alM42l2VH9Hs8Zyz0SnJcrKcYkjDWCNbu1uK
Mv70/pHR8MYSAbkoHsl10/7xeCGvRYNXSOU+F0ZlHyoqH9WdWXvmclgWLNUf2x4U4VG357E6vz30
GmteBje8yStB0VgF7rDmuRxaM/sEVeq8DWhptL5TGfJZSyxKOFKN76UYbToXRnugqBjtLPf1iefl
xI6Eg0HrGQr15citIToxl3kXDIow77Km42XT0z1i0fV5X2EqaBvwpPGYbsVL5llreoViTwAX5yvK
zrAeyuYHJOp/bex+799ezOvzB90HdY9VrGRVy9lcYlpqQmFS7THI2pSir4yXc97PuPMo2rzDptOu
P9w6FrAYDQgVpNnNnolTKN4mHucBMm2dcxSJVckj9chBPc5NauahUy9GRM1LuvIIjFd9nDzQGV9X
9CjgcbsYtd43k9mIQF7PfU/p1lqKc4qFArTA2FiR15NASpkCebyTb71eeJe7zgH5AguQ5wsS/RYI
OMV6NiHp0gQoN8qEclFbGp9MY6yaU1FUboPablRhwjjN+ACFkZ1DNoVKO3ZoZc45rcBsJPCWzdKN
Z1B9cXzKe7jlhT/HpeY+IEJOZ+hzSc1TfzGTbtDv4L9nEN3pT/h5wu3plzF0A8RKEnR1ZJZl1hPa
I4CApyYri886Lc7xGE9zGwNrlmpGyzkumh/v3y8E+UhGkVvAfTYuj0A3VqowWzMPEP/UT+pSvBAt
WL7TNO+PgRwgCkCAVowTROFNMEm1JjUmORTB6EBQ6CdzvIOegrLaGO9ZLlyfa4dW34ro4z1foVuX
kxKd5/G2RVVQ8xB/QK2gPBa6U+zcHteXNSEdokSrmRjZmbm5PUhWOooBsHZ0d3LJ2O0UhuLwRU+/
9DPilrSb3v2psE0CR4V4C4nMVk2/VMqxt5JBBMJKih+tpsvsSB8BIRq9RsX37cFuLCGgHCAykJ5X
aMlmX4xSqwzYwCKgYP1jjgw7APe+B7+8vhnRfllfG5ILl7232RLDqNcWfNWWFbSme+mkUlIq7vo0
UOPc/B3ZyiB28L/X9yPlFZ4Z4mNiZECYl1ujiSOKkQ2PTVJkybe5NSfKLFgPQQgjxpzu3l7FGxNc
3xfA/RAiyQ03EzQmIYgi9S5QEjmNfm7Zov3qxVTxzyCDE2T2s6UZd/blrSlCVl9RhIRHFMsup6gr
iyd64BFBUzXNJ7dQxy9F7YrHjB7yTtRwvUtcChJwo6CIEVa+aqn/ETUUJh43WSL7wIRwpfktrgVL
MLXtkp/fXsjrgQBEavRUX+HiwNEv56RoAKlKOADBrPWaPxtY1kLj2BN5uv5cjALzGJrfyh21NrGe
W8Z0AiyzD4As/IotgU7n/DQ1vXfkTRPvDl/XCJlwnNoHQez2+hDQLlQrUfqgN/riB/Tf/tRb8fT1
7YW73gyMglospHD8N5CqvVw4BJkMcKViCKZqrh7wR3V8N7ZRBRmavaz9xjcCTMqciMg5zVvZL0cF
fELFYAqmJlcOXeFAFkPP+t0XE94RvNfcg9y51lZ7ZFYqIITmCB+s6GndAzX+qGhS7oRRV3Ph0EKd
XlUOV3DlluSeAXFxcMidgpq+1FOvrpxIhGl3LqOr/bZqPBCGsKsBcRKKXn4cEzZ4ClplCnLDoZIy
aOoJnBtddKVI0WJGY+LtzXBzPJaP5ALqFMItl+OpKja4BhS4AAic96W2EW+pYeH+HvUkx4U1ivds
TK4iRCYIfG9VQVhDxe1V1CrYpKDwggW8WMxTGif3s0x/zJN2RzL6UYv0R1nCxX17lrcH5WTh3kDF
YEu5oOcBIVnafDtV/eE5Er8pONVdAzAhSeDDOn33cSr3KBivUlIXAeU6V8oH5BEW8O3txgS4l3Ur
SzRoY/Xsjpp6lCPCZl2p5w8YcyqojzbjN2jiaQxHrzW/2MI0f8+R9fz29K/CEn4H+SNljFVMkIbF
5UcuMjR4a8+eg7gy7aNjAhf6rECEiQ99pFXQ6qZK+ZwkC3nI2wPf2l0oa0Co4BIlJ9hcNdo8UCjS
vTkYhnEBDWb/LYB4tzbc1L6Od9S2ru41ZrnKzVB94v4khbucpShbexrSdAmSso0+DnQ376NEsX9E
kfX77WndGIms1CBOsdZ7Z9tvmqIe+2I5LMFM7zAEzzHfYfBRBPOo26e3h7q+dRgJ2X/entW/y9nE
rTIblqLJ5RJ45my9OLB+f+Wt2JPWuDGhVeqF6bwyGrYbJNF0mstVpgZAkrNPVVM4D2WpRJ9AXpU7
8cH1UDo5KAhoiGSrVs8miiQFLYyqU+fAzZzplEUYSc963vlJWo/vXjuGQrGVW3t9wLf5HIVqzZl1
C4zuKMavThGNL4R66U5Ad324eEz5RlRpEOeh9H657Roo1qnIY4i3UiwHHazkc5wasz+OhnLWhtS+
b6wx3nmMbq0iPUEuUhU4L13Py0FtVbgQgMslSONeQ9C3ib+PrLqv1PGei+P1DqT1COoaN41VYn5b
Borzpe00yKRBmvb5fdHXECfN/r2a4WyFtWKnUxDnRPE2XE5IG7DyIG5dAjN3vy1LnJyEBwFZoVt9
fO+JWj3j1lvCJc7mZr4cKdULx0kWYwnyGep17HkRTdUpevfNx6dBtBM1NGJ8kovLUWRSA+vCZzNA
9O9r3TdB72UY3S/iv0bR91qq19csg3F0V5lYprWldbWFVrvR0snAG9zFPcyYZH8zIwonn5TYdEOP
YE/fqfTcHPJ/LBMSXr7b5fzK2u7sapxkMLsOTk+NjeqzQDAqEJ7ehXpWvddJi8RFo62FQg4fjfE2
A9LKdZdFjFbgRlUbaGCkzmiWAXxrvWVHRvH6cDEUFhEmEQrdru1DMnVwAFy5WLD/jOWOzOU/wKzz
iRvqvaYKr5PCnwRZbprhtDMuV7GrlyhyhQFszlHSc1oNZtBDrd6Jfm7MBwGjtdBPlkQZef2Wf6Rk
6VKN2mDWLgkuyJuxbJVfZulFJ8DW1svbh+t6W7BoZH9YM7qr2eQm0cyLocOASroBCiIzkpolwNzC
MOKTBnIJdLSnPL894PXthJYdty67AiFqbdusaw20hZAUtQOpZM6HWDpl2Etz2tntt0aBGLf2piEk
870uV9BqFXCF9eAEBuZ43LKYo/yl5qgPvnsylE3XTbeuHR3Wy2HS1s2JRk03WAqkTJShwN+FrvTO
1XRjMutFS1zmUDEyXm1d/9gOWeX1oKjzKNBSCGJ5KbzTQAi3s+lujUIISROQUjrjbEK/utKSFZfp
kvotyW+rlO5HZAjynaN6exQ2N4JWLs/G5gCJLGm13sLktk6W/oNT1B46+nq08/lvHKA1hABgtHLE
+DaX3yWes95B48IN1JqSjaYK7JLTAoD9nO+Zcb4+dJc5A+U1nkHKDsidwTq4HMuuskaJsXQJ0PiR
cfeYLInfC8ePepClg4sonvNPpJe+Cj9jzOoj63IYTexCUKdAkedrAsJSWb4v7jeIqgirIDci6MOW
3xLlJRLZvYO00FEY81+t8vvt3Xt99oE4rJcmFQTS1+0rNDjIthaCfVUnaC4ifpuGU4OHpNGY2iGL
xneTziherHvrtZrG8d+sFGmqMi5ZxniGOwfNVNVHelTazj5e9+nl97CodYIgoj9L93KbrwJW6pWu
klEwdM0YEJHRe0jn0vGFNLxPMm7y0Ohb8Qgos3ohy5p29NlvrCojc1gpva66oJsd7gFrtvW+jEP6
DEmwxCNkGeC/R+K1lCcpa4O3v+KVuj/3HH9AgK2ydxRTNptd7VLdiZQObwMT+Q3QHU6laoe4wv7n
YIH2He7yFbxwL3lqlONSzMVvyypXjEtiFns2VDdmjxjkWggmfeTx38w+HTJFQ6oqCYHkq8fRnPRQ
wzHan+AjAMbd85NZt8zmY3Mn0nSkFU8P2tw8X60DkjEbkzYAbJeeeg3Fy3me9AdPZOIeR6Ls3rXl
9P3tFb+e46qcgEIDcSniHcZ6x/1xH4N0dbLe9voAGHzLuU+VOvEJq1InMNtlKY95Lbu9Hvb/ZC0u
50oSthpIsLlh6m/xflGCTIBBQzWIu8FVDmnfo3HWtqB+TzpgOuMRF2z5DL1UOIdyQhj6h/T6wT7Z
ThF/7EcK174LCSo/VomnqTkXUhLlJVcQiBeqVxiAHPJ0mJKDBn/EekbcL6r9ISbiedL00Wh9ewD7
GCCNYuaf26WolR+VQu+CtvZsvZLAauc4wK5rj5OVDvU/xTzEDt2ApItJ6ZqhrI90VPL266JDNgOq
r1CQdQqkhE7q5CYD3Aa36s6WVKtnZerd9oeVJjnMaydGwMoWg+re2bPrJagZZUiOISaRngU4bush
xwI842c6Jsblo+f0/oIGF5BgQ3uhwAJmN4X3/yXNp2EALVt3UDfGrNDyA1AfWd/pKYjsn4qpTQoq
xRKKjGyUZvyum6SKuR/Fhaeemi7KtZds8tz5KREkEr/hFeUypgm4zPl/kxG1yaPeIVf0EMsByHyh
IYN30FO7e5HpWMTfszxLtLu8lGWCrpAAqUQpx87Vh0StXZqn6BNlM2PnuQMtZMbXwTg7ueM0wTA6
c/IVObwYxTuPuMM+5GDzW18KoicfGJ42ffS8QucoeHMuDvOYxsjNUs7V77yscZx7pg3J1+jVtPkU
yT7Xv4FIrLqXQcAQP88IADX3RTZF/wqll+VLRSn9Xzsv4G+lWN7HH/AQdaPmYFTRDMmzK3L1UAy1
VRw6KlXwA4a6E/6YwtQ8oYA3wozCOdo8KnWnqs8dUW7/ze3bWPu6UFymwQbDfwwMa+kQRJriAhLc
UAvDTzJ09U4pKj3i01jk41/SAA//gUds9BAJ7uL4mGHCikpaNGXVCc5G1B6RQcviU4c5V3oH2nuY
H5aypgdKqXlpznxq9hg8vmK+N2Td2sc2n+0kzJ0sn84qa+9AOUPP7y+62l78r5i1ITtqk+WJk9YV
bX6AVlTWH0WXJvVRupMo70XjdPkj1E79p0yXIntKHUskQd3PAh5dl0AHGxIkN55EIpD6T3CD7A91
pGhfRhPxusc0K3jui0kfrSedz04fsAdo/Qilzv5g24BSfQGSvHuMaYNqZ+nZo/MFM7UmeU7hIBYf
Uw+8C0QgQ/Q/BITSp5Q+WP+tZKH6u9pBxzBMxsxsETQrbO17hVXzX/kImeJol6NVPykqiIlzQmdk
uctbKLs437mRrvqYFJTTyTB5PrVgAN1uPLdDm6TfJktZtI9W1JQLlKd2gAjQIPKSKr4TQboDED/P
7Rm5bbrj1KVEFM5OW8wHmWZN/qFWJvGSUqSKDD8yyuxDk2vd4zzVI6SbEqLIndP2Buwnd9amH3T1
o7k+eF3hIT4ISpcr7zg4TRJ/IQOLU4goad54R4R5nO7cAfHv6hU2rzBrJc6jswHgTH1aCm5nP4rK
IQoWiuNQ/3I3vcsKz/pOpD3CzovyyfBxONXtQ1orWNOxMV18bSlYwiZVdIrPCvf8wnHMkWIvHK/G
wNFZzNnXIF/ASnKRzTv2YnICF66I9zCp+MEaCdv8IU+Az/8SqJK4gWJACfhhLXn2W0/MNPuR52PU
PnTaPP4jytqFvFP1o+dPaqO6B8WNR/MorXhBwY9XXwnTOZPdk4qEphEkgm/7xRpRzLtTslXoq9Ji
kbzEs0VprpJzOx/bUkLYQvmwNwP0HiID1J1TlR9UHszFX+zJgjFq9ClibkndT4epiRt5dIbZNT8m
uBr/A5xyfBmnvlOfxtLN3RMoImf0qxT9sv/eflKv3nE61ETQa70UIArh0+WTOqEmSGWmNnnbdItL
UWQRFA69eLQypQt5x73AHcx0J3S6SkZeR13hUnhR0YjaRE6jR67mzZ0ZCJhitV9raTr6RYfK4ftn
hyoGpT/aNlSFN4FvbpBGRwpkO5rjw3jiihnSL+Ok1cZBb+C9BYNR9OPDKAxlT6f7RnSI2NNatOc2
AJi1BXiKjPsDTX8j8JJMPaFqNB8VaVYfMDVOAqObzbuYlT2o8dh+GE0x3IG12ev8vqLNN6EL8Ti9
DG5tqmzbHAmkYivqxDQChPtK+zDLOC9PBIrlz2kaYQ8tnBP7QQwdNMqpJDf9ZmjCab5rpbJ84pav
xLFK5eCgJilbCJ/wBXO4dkJ3qgx6sdsXhoOtlVINoet2CDUeQBt1v/WcS3CaK3c4R103KifQSjM0
O5uY58zR8r4vwmiJlpwMwJw/D11fH5pBLDFao/nKc0Y6oW9aX59NeHy+HY8OJFctkh9NQA97joVX
caWHOxf9LjpPdF8BX14eAkuUjkIsZQexTP8Zyumxbce/vdz5L0miPU2k22OtZQX0TOyrFqyoFqsZ
aJ4GrdYotQ//ecRIL2fhGmM5GVRaf7x9Bm6cNZN2PA1L6jtoc28idQ9CmqWjbxJUel2eYmvAjrQ1
jPPOKDcukpUdoK2FH6xp1M1Rm9rUWSX7vKC24fCfxgiJIb/SgUgdUDdVm8PSwXR/sNRIFkckMyVP
UoEdGIbw+KyLNNWT+y61YvOYFImV6n7uweo6WVLM4zFy2mp5MG2RRj7Vq9ENLGoXg33Qo1ImgVJ0
bvq997gFUImjKTgu01QeaNt18sBja3TPWpYq/XMDRh31JHdIfiaaJAyw0ln9r6HlOUDUG2NUTesc
/vBY204O/bJF13Ygj0mflrEXla/CIlcxf0cAgN9XKEuI4tmYHopZKM29FaWZPKlNEb00tlKMaEtj
q/jemhT4pRX4QPMbQAdInMu9miWJCd1O9YKxQBbggB4zhUM4xNpOe/162zAOufRa/gJ2uUWnxLOm
DwL57kCzuyzweqt4KEyl3ts2/NqL+2mdDc1tyng862iSXc7GIKIFWu95QVe2832RwO810Rc5vr05
r6pS6ygY4K11SQpG2wROoBlECsveBGFTvYiktE5mGvWfa8NL3v2yrbc92juUPl8hkpcTQkdV79sI
edXGqIpnHcnw+eykST+c3p7S9TXCOHgzwQNyEUjcVt6V3NFTOVZpWNVqbhzW66tFoVdP8DjsG6jK
gz0X6v9jcpDS4GBAfmPsTbAQg7qWi7mkYRdr4wkZ9uVUo4h79/bUrnfeamtFpR9hQYgEW+KMaJZK
SsdIQ6dIpkcXHbxjbnXWzlzWc3K58xCnQ4CJHhowB26uyw+1mNOgYxafhRJCQ3EgnFeqI2FkswC8
MeXit3oJIXR0lAFtvLzsn96e5fUHhPLD6SIw4HTRN7wc37Cg1FYtNUAPcNFhUvrqCP3k3jWGZ7cY
99b0+gRA6qNionIMqJxs6+VFM3bVULVRgDTBL00t0OeBQORL7K3e/fUIYAy2JX14EILbKiBeZAjX
Cpeov0ipvZXlvxYM9Z247nqL0A8HpGEDnLNBtm0ebMeuU+QwFIUqH1rVcpwJqMX4buYbv/+1vIws
qE1hbXPVDpnjCqdY4jCu5uJv8AV1OFuFvnOSb80FaC9RuA16gWvwciNkAC9I4J04VPOCwjU6N16Q
dLZ4b2WettmKSaUQvGJttsPESzt0+VImoYKmxGcLzaoAs8I5dMdUP769tW9sNqAE4HjIJ16REpsZ
9cUgq85NwgIdiYNKz/3ceX325LqIMr091OvGvTzGLlA2wGwcZDhTr8CiP0qCrdGlUaI1RThltTke
B89sRr+tGt4sBC2pdoNkbotfWGFlmu2PeoNOlufCyjxYydI4P6TlJsUjYoBz8YCjWKqdbVmh2lUp
aq0HyJWPyU6Z+sb35udyGg3b4Z3YhuQgj+u+b7QsHExqivcahWrjfpAtaejba3M90Br2gXhAypFg
65WB8MfS2Fjvtm0eF2HrdjXvRJl/QrrsvUY9rrcuPy04niI6Mds3IYcrnJE/FuFQqPFTPSsGotfd
qB7RIjBsf2kj8e4Ds94sVFyxw1y7J5vDb1ZujW5BAp93kEp5GOIxReolM99/ySAr8go8ZhMDhN8c
zDZL9R4F/yq0qNeHVAMDGAdi5xm4Pis0SmC2kICQpxKjXJ6V1hMOGmdDHWKG0s2H1p2zzs8Hffis
Aqhtd5ZufaAvTwsPzRpqkQs49Lv0y9HQT1uGtIc27NaL+dRAVJBUzgelPKMKi6+NBry6+DtBfR+t
hQRxXzIvBCx2rqIbG3OtNpB0rf4bFB8ufwWKSh1JGAV8p7Nj35KF8ji5hvLt3duflwi4AACqNS1Z
V/6P7T/XqSgjFAwDEefaB/govW8sUbnz/da05s8VXZuPeM/j5ceDRL97s6KR26hlNEEuFwn5650H
5Wq5j0t1zH037eR0n7hO1fi1hXHXzsdcl2kz9LpzqC+QbsFt2Gwd1Y6dXEsc2Leo7mcHqnfU4DUd
saGD7qARn/BYaf6UDihNaDRgd4bffkVmbsHTBotEOAi3b12ZP9fXRTkQNaI67MtaOfQ6unG6usQ7
besb67sqVawXyyuwb/0Vf4wCayPOvU7WYbFozU9pFBXOmn03nmaLvHApWu2AsY/98+29c720wKBX
MCGxGVfN1nR3XhREabWqDWGh/5u1S/NFK8v5pK5t4Qjz2DvQQtOh72z369sDXy8q6ta2RXhN1Em6
sllUbNnjwnLtNkwNbwkGOIVPArn6nU27jT3XadG0s3g6qcFRhLhc1EaZpVOhaBKqbtUHiUujbui1
6YzYynRYTFQ03zsrLJ546WBnro6U2zLcUPRRBVS8CjuVcrvVj0DoKc/uzOr6o8HNhSa1hp/MbIvW
wBPSdRPVFWHc9RFqNRZF3YOw7bk+OsjQjOp9Kpe2DdpBbX+9PcHXV+7yLK7UdJqD5ORgqfTNlUZd
IRtyRbYhyk56/Mjf/nbQ/zyb/TTERyTzzPQYdWIt9raV3iFl6S3NfYYumB1msunRt4upGflgMybU
5x2DDDLz4P6dlMWVWKray1B8QOUwRl0IaueYnMtBcc0nLW2W/2S/mP8Q/Y81BX3UIf04juYsaI3C
cg6qpVB/TIXVdqe2NnLcjNACjO6iWQzmoxX36nNPzZxie1NG7hHwZj/71ZzV00FR3ShG1iYancMU
IY36sETYOX5Am9CuztyoC9rr1rSgsOMYWXc/ZL2FpQy4Ev1UQQlvv81d6nhPXuRAnUCYlE5f36b/
GcbsJP/Whuzld0Mxk+weIFkjaN5ZjYFsXzJ+bUqjrcJZWTr7WCIIaj5M9YxaviEQQgpUE3lZ3+2A
uT3SmjCe5wj7Wb8uKfmgEgXI41DgESfOSmNbP4C+Vl2ILs/4w+yM5rcu1NQ6qgiylQcFIQjtAbVV
wN2ZRZ0grMDW6fdv748bWxN3C8JTFHnBfG3fIrvuvFiLBEXSwkNGKEfO0e567VnIXg3kGNWfRAum
wqdSG53fHnp95i53JmGSvY65HgxAvpdnPXdqru9haXHKKTKXNWuXX3pjN4KnwVtGucfMub5biJRU
MnjO+3qFbcqNvUun145EhyNMjRdOg5tP+2jI0kbVXgj766pn2u+kgzfmiOYASts8gsx1i2+JAU+Z
8yDhzWs8RQmodmQEydZyQ+75AtyYHrMjl8JFZKU7rf/+x3ukR/XCgw5vvrB4H9b+mLgXy5y81I2H
fFrn7Xq23hgRM0BcAVfF+RVKfzni6vwsJfWWMFFBJgIdhYNH8oJX5SmKzQ6xS4iAe/IAN1aU5IGA
FN0N6mVbeYAlyWw96ZwxzFzF9PxUU6OT2vdGc85h3e1kRNcztF8fo1VPCVT9VvsFp0qXNG6eELPT
i8+kwRU6qd58Bzlu+jTk2V7kcmM8WJOcehhkeEBtA/sIRzkZ6boMR1MXsZ+Wlqb4gwqd3UfaFXMl
DGGiPQDr9Yoi5rS6vwObwet3+7LTVVztDEc1nCy7firmqrir0B3+1XJL7yR+t4YiRdIpjHAgUF64
3DF6p/eIeUo9rMom/atWuhmJSBr6YWtVw07Acj2Ws9JpVwETmlyA3y/HSoQ2DtRojFAa0xAQ1nCZ
jrZ5mpz2vXzQtTnDlcKE2CToPGyGMsWC+Eia2CimFBFpw7A84riXf0GHNzmVeKvvRC3X2wRoKTfZ
qm2ALvxW+KhekhQ5EMUOp9jNfCVBg6PM9XOj61/AtXQ7d9ir8vvlRb3GDuREFOlWVtsmkxgQNdYU
ICthNrYFOnp0pxEZjppC+RKNRYQNZBp1KgX/nM7CrMXJ/DAjdxnfKao9D98TzBXnM8Vz5++3H5B1
WTe/C2EwTH8gAaykwc0DQgku15Anz0NMpMaHsq3Ns6448U67gf7X9Tj0NegIU5+EmmRv5o/4Qsdb
1Sfs2gS0U23SNbi3c7M1vg4i6yhvt2j/Vr+qXrr93RIBwsL+BTtk2ka2aH5NjlHIU940uKKiq2Co
n/veTcxzUrnTt1oisPyMaWFhHNlbaJKTcszWebILl+4kLR7lQEPObh6aoYrgOMxpJf7qp05tPhRG
EsVn7qi8Riaydz+lscy8U5TOpni2aaA+0szk7tC9UlEfcjMulkcaVrV5VDGqmx5yzxTFAwFKHdZA
u2iDEvgrB2+u3efSmea/Sc7A1iwN7f0jCpPY6lEYT+0DWI3Y8J1BX+K7djas310RCWwKcirTB62S
U407cgsfFcVgRR4TQ1GK3wWqiebvPB7lEIxoaUdH+rmGGZYR4MCzHBLucHXISvlv3aTC/gilEaxx
opsUAQywFeLvrsB89G5Qy5J3JuJyDqs0kuWhp6OB56MJW2cMCsjfsQS50mRT7KNVVvT3JPVmc8y0
0vzo1NnQf5xSz34xMB1czotq0H/O0StQ/o+z89qNG+na9RURYA6n7CRRwZacfUJ47BnmWCymq/8f
agMbbnajCX2YwdjAACqRrFq1whuO1ojgJw6nReuiYlCHDOBtB0XS1ijil2KoSu8BNI8yH5tWx3dV
GNFI/TU7X+lA5fUuJ9URB4pPp7h3wkyYPuqPVXMI5aAhIJeroXWA8AwULUacAqoHav4uzEVhONMh
RJY+PJaeKp4zq1O1A1A2RTv20Ld+43utDLuGjFZ9ZOpiIcmpeJ3hl2JSMEh3lXk+KDGDx70bdfE/
1tBozUnV8+br5FWTFxT0Ib/jgmE21P6pHp+Mwsu1g50j/f9lxrp43Dg0V46m86aCRG6wdHVWR7NJ
W64a22uC1hvMJ5QqtKMYqvc6pnFR2lSl1MNkzojPrg4mW7hvyy5vAtMJy8fRrYpTQprivzvMMFIi
a0QzDbL/uo/oTOgBWlZVBUZSFOCXyvaDbaf9Ro14JcgwoLYW6gBtC/Dj59eVtrj12W1UB50JMtie
2xgf1KY9GeUm1eit3lwFTsgWSwscigxyAsv98leqiGB1pWsz9WiaGCgBITNa/Uq0UHj3VtpWf0bc
ApRDFOr9bz1O+wcj4ewhjVzYeywnbHdn4B7vHnupeq9mZiDaqtctaseI32pfHYlYp1+H6Njcu+VA
JENiqAtPntCmLamOa++ML7M0JJY+z7pbkBdODA95qgNrGsoXe3bGj3OmaX88xXY3uj2XSy1bjW9D
vrv01Jb//9crKxTTEpORNkE9JtOHKGoVYJY5mMLMdPfv3W/o19BZWnpYxCVjdXaKqFPQ5o7boJZa
cXALW+xJCbdSscsTyiqUfIiWA/WnBjx/IMysQdxoYxPMI1Lco8aspQ/N9zrYLCeU4oBMzND5RGvS
jUID0mxFQteIweVjV2bTadJgUk4t9uExPd2NzOjaU3FI6fkzVeDP1bsLLWAqQOraILVRvs6xYjnU
Kt4L7/9Cpr7og6oLK3Ud3bopLyWwi+ULJemhkQWoz9rZmgNf23JENR6DDi7FwPKsf205rhKg7EXa
cjdLe6860rsrPa3fybnaEj297AJ4ZFHLVBSIEQTEVUAwOoPsJxn4TMzsMfLEXaBPT/OgGb46qyMp
SWns0kp7vf0erz0h6oz0pxZOP/Jy50+IQXxWhrbe0hdLMZrtXdVXcyXZkdZubcRrSzHYolxluYXp
e76UIudeIPnfBBau1H6e3jeMh/ZOMQ772890mZuDHCQWLRUVtHhrFShsL1bMcShaLMTNJweZKzBk
iURfs8COpwm3yuGLMeNywrj6SE4Xxg4ifecPVuDnmQiV9QbsAx61pMs/RK4j7xRMUo7mVHr7XJJm
KlTN3wZg+s9DXFU7tDDT72HULeZLiK9HBow4Dy103wojZaPFpC+h5Py6YVzFjHfJ04FgrZGcoxj1
XEmFCMKiq+ajZ2XkpF6meij+O9TYvqe2aXi0GtDtvtu0sbJvW8v7Eoth+uXOmT34seK0Fl4GZoVP
k1bao+9EHoExHBySPA8SEVIQ2jyM/ghHvvPt0Zpfko4KFseBFPRmBpQ63vjUy55ZP5e3tP+BgtA8
fnvuvw4o6WHYqYBrgwba886NB3noCiXbWOXKhlrQa8gaofzJnlrO7l+rJDEWcJVViWAK9W6P80fy
2qDNg33xot5OrbDl6ndtwcXIkjUt0E/a6mYA3DtbYnRFEKluAdwYi6q0Hs0XXdGyf3FACTdyxYuj
qTGvwWCXuobnpBd4/oANVSWYrqkPLBcmvG/oNaF7xg482tm9Y3y6fT7f9D7PvhqrLP0/ZPveKFmr
A4r8e2jjIGMEbay16nPD+HmAW4BXCgA5s8QQJx4m3cXVZjKcQ2c3VvHP6BlV9WCEk63dc6mOzsPU
ual2wGM2s7/3Ffpu/lQ1BTLHwm5xq2k0J5z3VYccfjDHoetintzYiQ6KAmR/89CLfIS822lu8qS1
ykA9Ew3aeBfLWHqnuig0eU/q1eEjOkUenfUJdKv6ccQ+SvyOFUrGP2WZj96X0qgohkwVieJHPbYz
+TK0nfPH0qLyJy35Zf4FbB4huiTP5I+UexPp7MbIPFw18yk8pHbuPI8gVPJPeO2k/0AJcD+bC0no
ozfNlvUo5y7H62Ck7fje6A/3BuwKA1e+PudoOV5/bewRPgu4nx6nXrACB8/rAFongCPlTGTe+Ojr
k7oshRwwCipvEpyrLQ2JyrUj6KFBkebp56ZUxJ4WHqwDaaT5RqZ4cXyWVjoZIvJPEBpJsM8fKxqn
ui3LTguU0bT+84YuhvPZueYn5A/jU6nV5taOvng4Lhtw1Ivh56Kcuno4xewU4ImzESSEDwzvplkk
h3kW6UcRF9p4eO+rXNTj4BVSNzCpX/eeyoSt0VTCCrIkUvcIibp+q/axb6jjP7dXApx4+WS8SGwC
XW44BIJXoc+NR89DK3oOyCCV+JfejV7/YqvTMB9oisHRCKcevIzQukZ8wkLM+Taj/dkHRQJfaDew
weFD0NXCWEYm3iP2Bz3dgtIVdfusg9TysKRQyn7+qMFvwWIBjZDypYUNUu1KPOUfG/r3GSByZAn3
M9bjtq842gSDc86gTmRDN2r3UYKOgl+bUT1CU8mj9AjwZULqn5dSHgkxk/46T1Xs7F1tct0XaTY1
cg5ZZxnA7AsXdDm2Tc6u44SJR/5W5sdRscfxhZgf4usmLbhCatOK8EdsuPFPRAsZX0XxbKXH0OsH
9aSjrW7/LNTEMwCDeJXy2veAyQ+KXQJbt6wZ7G86e5m3a5jYe5DJsKl4rHLX/lX0sgh3wzB6mLPP
I2h6i1ruP7VjrEecKDv71CVJOey9BBv0e82I+g4owZSSQxTAQLV96hQ5Nn99t6B9k1pXwn/B5uM5
kVTWaO9FiejVsTDSJPFJmuPPSU3ETOC7ef81Ax4VT3lV5881gqOvZDGV5RfzlMeHXCrOz57uH3TA
EP0Sf7B6qhPZLROqJMYILZvVid6JTOfEnye11o+CrR/7mKnEvxHKCgu/AXtU4l6SJNqPCD/B6qDH
ubRPaYuX1s7rEjXeVW6ew86eQqx0wtFWv5F+dN6HHOuN8WmYZFYd3TzFD8BFMCg/qjES8CVudC4U
O73XhP3BivW4O5hK6eU7/H7GBubnlMJmuH0cLg7DEroWVcplWs2tvAqX7RgBz/LcJJgS9v8wQwiS
bl7vsSski1NT7OQI3l/TNE4j//bSy48+uzJZ2lrkYxCDBQNwgdArlUZgbAZsbtKGO/C8NbDeKvpw
e5U1BIg8CuDZ8g+IOQaC6w4IlPoazqVNVVV7Mzel2+m5b8SuCsghL20mWRR302GyOz05jUaeq7u+
mdotcOVbgX32uItXLZ1OtOJQcCAtOY/gUP0Ym8EhDTRLGu4L9kaxd5fNJEs7UxpqfVIAuGgPbt0n
Fdl163FqsHHpERfHIPjQpeXYf0iE5xan3CrD4tQoKmZSiwhPu2fKaMUL3K9GRMzDUqII68mgq9tn
3rEesgQHRbcrviWy77+RfXTFzpGiwKus9LJxp/aKqr80OIrqLx12Mr/sCGXnozLFpbWr8nro7ghL
RvJk1tyvo99OYlL9riwluPxKa9L3Jm80RVAJ0RE6YA4IKH/1rpDU6NIEzCCYWO2kWuNvg57/ocYS
7v2bkCkLcj9gmdgk6wbZYro1yMlJg9GTzXNWl+pPWslbxsiXm5ApuIrcGR8f/PM6+cU2G52pNlcC
6BZO5k9WmTmfPKbEoLWcpFPuzEI1xTEpVAWTsLhFEsiXsrC677cPw8WRIx+Ct788MFhwsNjn77WG
aBklZucFI+4Tu46uJCN4c0uQZ/kp5zudcuyNLI8iIvj5Va4yekXMLaN4QZ/1+nQE7ysO9qzmEdN4
K3s0zNKAmNOHwtn4mJevmZqfCoM8fCHqryloJWiNscWX76Ft+h4YRXLsNDzHcq27Z9HZHzJR7is1
OVl19+32m32buZ8/9LI2jUFKKndB+52/Wi8eXQkaNHtQcauiRa/3zW/FVbNXO40Q6YgSVXxJKyX5
BgCk7u9GN46JdwpqIfdqWFmPE2PuHxBqvBJ8dznoexf8tTgglToOT7FUu/daFXnMZUHkE3oXMWcC
8fkvDFodw9kyzh9QPJYHbHLHU8ZAZeN+udwLFJge2AgEgkElrvHKNJnMOVKa4iGyXKsKkqSaP2s0
CZOjjbdeE1YHbxynj7c/xmWyTB+angwIJbQTmAufP5pdd2o94Hb2gO+Dc6hGW//uGKVCXG/Sr6aN
wdbu9oKX5woqHZhZ6g5KAgx+zhdUM8tIBvjlDxpiQ3htcuN8z3Jli7d3bZlFAWYRwF9IrMv//6u2
oXMRY7k1ZA+1hUzeJAFgVtG4hS65/GTMJGj50PhBXoMgfL6Kl09uNAMqWTr00x1ObdOHXjj1x0lI
8ZLlSf+PpXbjl9tv8PKT8QKZ3tMoBN2JwP75ogwHTKmHUfHg5lmLYWSkfXNRLvvtKY22r/pa26in
Ll8lMoOIi+M1RZ8AdY3z9TrSXSFBPzwA0av9BHti8KNesbEvlp9yHhTOV1nti0wzGeaBGn1QEzP+
YENKQOYeH0oBSG8jz7mgvoIXJX3jP0j/0RRft+ziIe2y2Z7yhwEf0//sVHqkCHFXWwxEZ5ndtYYb
hUe7ZqR4mFMTE3PbFonyiU5g5uIPqrORysQbDR+XQLgDReT0Xyy7rn8mnZf/S0g30P+YmN8awhTt
oVQltoO0ftP6mYbnAPYJt+h2N+WNjPxOmBjrFmUYOaARGQbuK00RxiFSvepXObL0M102UeEdGMs+
9FWAhF+jWjOrZ2Zt+hZK6+JD0Aq2FhVGJh9Ih1+oxWiDCegvjoOWHGtvxSiXCNnqh7q2tzjY15fC
HoO2Kd2nNdqbaX1hRpjEB8JOHIRyTSqGMP5VUPGcbp+ZK7k7vTQVnAgRh7J5lSXhjJyaXgXFRWBX
5YO+jr/ZTmTdmamOC28zSeg7w/DgTl67EWAvTs/yOpfBC/010gh7VUIXGBC4Q83rHK3OveOIqacO
ZPbGdX5tFUY86JBhM7LMFM/PqJHV2TTOhXLvRk33XLtj/xRWqXO8/RavrrIgX7zlOuTf81VmEKsK
eHHlHsnw5Lmpxvoh76wtHN2VVSxmOgSa5RoEoni+CqQ38v1MItaEB4RzSqqm/qiDwLLvbj/NRfAG
Sg35nvxZYxIOK+18HdRPBjRV0ihQbLX/iY+C+wObig6DCjlOzqehKkR/mq0s3Lror2x7cFGsCYaO
P9aIYHoICw0rVOCctgswMImx+IyKliZO63nJRrS79jp12sgklxxm2gurx8zoPIzgggPROV5/ZLip
V3ursok5t9/ntYVoR6G4R4WqXvBO6zCLizwMWcjTgXLjaX3H/Dn98v5VaPe/sYqWBtjqcWA4I/pc
DFEgHeVfr9FTrM3DLe7YlXDBlPn/L+KujhMBHs4keGrChT39KDxBa9QKZX8H8z/+1SSdsWs0OyNE
mvRe3v+ACyyOjAIe78VMXWWW1Eu3AuRdC+/ocCX6zVC2G2Xjtc1PwIAAQ/mIuOoqIEaIs/QNttOB
5kziWPWV3Df1q9U8Yz1gHnMy4Y3HurLpbUQkF5Y1rj1wjM63IQNB2ZWWmgR6aJq/PKMdFzNoe9YP
jKQmbSPev5W9Z+mErnOI2O10ZEFtrcPu2HH0pipNoTM5Cg4REM6G+CCsZbQxug7SSYSExbI2MhQr
2vUdvvXcxODeGX6OyuhHRjOIvdRtem8zhuaI8aUunSUdoTF135q1pz1Uddx1+1B2jIBUgD9fK9cr
/5NF08O58RLzyww6ynxKWyUx/bl363kxvsd29xNqAGQVRdZb+tH2rLa7swsjbz6W2Wx8iyMVXP/t
XXWRNBKvISGAgWbCgInAKr0C18+cOxrKQOnxEFcKMe0FHoT+pKjPiSy2CIaXX5ubDGMm7iLqW9j1
51+7jhmZpMiBBKKELKCmCNVgeJj7qB68Gx20cHGQX2OsiDsTNcz5UjAZcZKtoVn1qLceWyuPTnVV
/rn9+i6PC9MLD40MgI50QNaSrC325GGuoIs6FW5yML1B/Bh0N3+sikrboww7PGdxv6UF+Wb0dL6J
2b+0vxZoAHF1zTLuzGxqqJMhO4gst20/G5RIPOsLPuVewRM9xUndHDwPq2M9Lj4imVWbYA0tgQZF
qaph/BkX0179qqR6Nv/A31x5arO51P2R3Zvs6He3n02znx6rEXIhbCkXCa9IlKXwhzrUkToyS+h+
aiWy71mF8K0v0CjuT3GkFFul1GXIRRhhEWKg2wKebF2I1u1AzmG3bdBHthj83CnmE2bP6ouMuumr
2tfy1HXpPDwU8SSMjVTgEmGL0ARHAzM6amCN2HG+iTQ9m3Ij7UVAXxqhCZyyEIBC6yi0n+vUk9kX
meS1eGyyxq1eefVTdI8FffkviO7Y+GY3YtJ3akKL8vX2vru8UxcXMDjmXKd0w9a3nUcC5GEnXgTS
oP7XJzF/0FDG+O/2KpenFVqZB3SaiTOjs7WZSeL0CSg+yJzOBIbfr8GMJrsxoki6g386b7lXXMai
BZyB+jQk3YW6t3rZKOjoxhxymIZEq8uD6SrMeyzws/Vuju3xm5UZ1u/bT3h1ST6rzeYiKq2Bam6d
t6OHKnTQ4vi16wbVPjTC7Y9VWbuHJs227JCurrfoVAAeojW7ZgnamCcU6IMRlMYhrI/pEIdf9aws
Xpj8csUkLXOUjQv2ypL0AgwyR6IFEKJVzlK1qkbanNQBEGlxp8Rti1l5G99VFnpzGTJGG+nelU0D
RR2VIvqXwF/XajMom9WiceM6MKesPWpaPj0NWes8CJTtto7nUlicB8KFzUpw5yiQq6w9jRnNmaNq
S3CmegTEJJXW5EArcO0vE2qqMkhF7X7szKH6CC6fmUBWsG13Vtfh1Z4YBqKLliO6CVM8MZSH21vr
8mrgHTA5AXJEdQnP7zx0FEJkGa27MnCbQiLUaxxEkTb/0jApdmNLcb+Xg6g30rdrL//vRZe48Vd7
C6lYMXchNDgVt6ujyAtvr5URUpyqtuULf3UpE6cwGv/oyaxdqyek9g3IMnDdzVI7ltwXga4Wct8i
ULcBwX1rca6/MykizUHKdPgO68diGAS8RSuDEL31xHdUBR3JyAiHZ84vL7fFhKfydemF/0195Y6P
+jxFP+iHma0f5nn6XnVklIJpjuOs5xKraPGvSkQlHrxGC+H514hH+kpHV2bukvd6JbMKMKFFiA2q
OGDNVQbTKcYQIyBeBrPIMCG1TAFa02k2UuIr35EUQl1eLwkMUfB8y9iDOSuD0oCijoRyh/L1TOAr
50CGxN3bR+LKrbUUuKSU5Cwqaef5UoyF5z42bfjfzPXBKdTYdde59U6tgOW1QeelTYDY0QJhPF8F
dpQQyFigWDA0yPIrtfEs50zsbz8LNDp+zmpT0mxlRMIQlnn3ut9aeL0TggkeAuyq8vlHAox6/mnA
dxCPRhGVebWbFa7v77nIlIKJaFI34uD2s97vygm70E/qrGGphs3N2B/sJG4VJpGYUN63gzLp/xVZ
bXwFBVClJ5o3uM/raYZWtCGtJtrNaWx8Vs2cqkUAJXGfqA1T5F3tsdHcQ2s1oIk6XBbsu7gctfah
tSgVfervUuzQysyaD7bSzlXiW6mWOJEvGvCeqS/KVIlPk6NH2j6fEFvdV25vVjBZynz2nd5qc4CA
ouv6n2rVT86dtLqiDBIlV5OdjoZ2fTKtoSfEhn0nYePFTbGbyNx+FmEOZrXudS1+7cvCqQ4diaTn
G5qwomeNu0nuyjSd8tcoAqNV+v2Y6ImfqvrYHxGbtXvcREKzvCub3LF/l7U+SWhj7lTfI6lZmq8F
8m3ApRkcOr9TS43swEkrtThAxEjCPzxta+0M4YY2gJHQUOnolr39GCXSQ3RtRjv3WPO1nswpEtF3
t7HrH+EwC3qcWYMqaUsbtjlhqTr8nOgU1nvLk7bpj0OLd7mTmEpzF5uKTF6cCWlXpAhxiGx9A5O+
/ISMof4t6kdo1r6d1Okk9yjpdvofMU1ELZTu0GgVfe58lnL2LER4W0AsZYtASpaUONS5hXRwx4ht
gTs7hnB58TR3DB1OoRoWuq9V89gcjVBtlH0mw8T5Og7c7f5gG2J+AfzZOLwpFJx2wDkn7Udj0BT0
e9NKfs5GUuqwg3qzPqRd7jrfJr2Ur7maIzDTZa2Ynzw1FvmpQ/xjPODMyk3pO7KFPO2PTZd292lU
Kd3dqNU9Ws+OR6SC78mm82vG7YVvkMsNR8zv9D+DYc/R19un8EpEWdQI6NItI4+LqbDJti3KTKm5
GFI0+8XcI/0cVY23kURdCZKsA5h0gXvTJl7FFA9p3RLDyibIxwxKNHreaCZPEraQ33Q0WTeCy5XH
YgpGhQytD9DFuuiBbjLoOCM2AVy1Zq/GTfhFh/WxQaK98OQlUtLkARxAgshEbA2XN+vQHmMb0Vbg
DF74AkCm+wG+XHvNQdZ2vyImPPMHMtlivpvqEg/IKvUatmxfSte6r43Uyp6myU2bnVczoAxabsNu
p3SO/g0hRF08d9MwpWhH4qO7txOzaCiGwvDfJOpz5MobxUg/W92sxh/Y8Ub3lM6zLe/bBMSmP1o9
TFRV6dDyRCnATfYVJIXi/vb+uRLDyRzROUCYxKB8X3UNR5h7mpZadSDj8Ak8d/ldmu6/BhJI9+aY
bdmNX35WsPSUGjoDJhLydYHjpnWKYJcjyP7b/D4H2vY06mLauGUvn2mBIwHJYIZOd3cNdG8iE5gL
Ig1BOWbhP4vKMQNcO6+ftdAM1Z0RevLn7be4vKXzm9AGLco0A54UhfK6C9JriAwP2SgDtS+a8SDN
Rg53ZdsX5qHP8ijylVo6zV3lOJnqW8I15C5TZBh+fu+vwSiH34BwgJjHhSar1mlea5sTVAKz1hcd
eAS90shlXmhBK1BYexEVAE2mxgakREux/9z+Bd62y/mLQDSYihkpGBIdTsZ56mFBc5kWU4kAkQ7b
2o+zV38IhZIWft6G2GvLOPPU3YSk2KNrK+n8IMu5bvdGP+maX2UFk0PHVVqDTkpUpjtb6UJ5KMxU
2Ds0B5v4JMM2+Smbcf5QQB7Y0nq63Dn8+shekqKhEwra5vzXz1WMz4ae0m0EYOU3Vb+vEIjbRaJ9
pHSxNhLPKwUSgxxiEFMwbdlA56tlSARrSGmjM+bMrW8RovY1DgUzYx1znh+Iihsjt6V/sP46pOsg
2cGz0YFcHv/v4shBOzuRGZdFNqlPuiFLmKeiw8Qgb+4wk1ODKZtdcI6dvRFmLg8+D4kkKuPMZba8
HikpvR0hPZjXPCrN4xxx0X0Tdlvsp6uXFNQnxnCMaS/hcaUxohMf1oFRlf1OEViAzmWr7F01HTfu
w2sPhJUJTXu8qGjar16lkGbEbIClIjccGt9IQ+1UZma/8cUutwhteqIYZQkwG2vt2duq+qRGatsF
fZniL5qr5jPwYn2HU8KbPF3yIw7taeNjXZ4CG7ANNxyAMyQR1kDqyNP7MJJaB3tkSKegSVUJ7slL
lcjHwXWI7oCQ1ltWyG8ZxPnmXOjyC2ceFywg46t2QQMsRmawaAJu0lh59RLZKl9QpJDyI0yiPvpc
eXM8AWkq6VFBScb5ftakonbwW8As7nLNlDNdhqL+CfLZS78negtiucXvNfo4yM52T5ST5k817KIE
2g5N4S+J2Sve3hrqfHxWwilpN/ozl7uECwECGzqVmA7SDTk/cGGjeHOPkUXgWnhd2EM+fyzpXuxv
R93LY720moDXA7Zhp7x1y/861h0cbTyEpAwaSq99ScbQ7EISn95XhZF8s4oxP0YoPT3I2MneP5Vj
cYpA/N/orqHFcP6IvT10clSEDGaQ8KeSpo9vO4hI3X7EKy+SYRwTdtAQ1JzryDUnCqOimFXsXDED
Y9SKb2otzY188DJ+LK30RdoWmS8AtqtkyB29qCpjixdZptNXw+7HJ6pD/c6oMIz4Hx7I5ni9oS8o
2M9fW8ztP+jClAH8MB1dAxhnjZHrx/9hFVqQS+sTIu26FSmQtIsLI+4D0tB+H9XGgHxttdUJuPpx
wOaBCwUbTb/m/Fl0Np+exnUfIGjuHVNtEic08ucft5/l2sdZhnQuVwh4lbV6c91qbRp3bh/MRSte
ul5PCPNOBRrJUjYaKJdL0W6C0sY8EDwZtMzzBwpl5Yg5HUjnpFbeF6ab/Q6FDmeC8d1GgL+6FGhT
zKeWSeNa+hd6adR7ApgNZcEfByCxH1sNvYFe2fIMvfxKkD5ppb3tOCCbq68EDmfqKjNZFIOQ5piU
ClFXREoOt7/S5d3x/4BEAJTJoS4kCSJ9DFNMVYZASl3O+4LBygmiRaW+JBGfljqpMdP97TUvL0mS
MCjVywR3gc6uGvzg0QHl56zpCmF/nOx+8mXZLE4qehbYhp0cFbfaOlpXHhQQDpJB6LCTBKzn6LhP
IOeBzkOgGh3wuBjV3hw3ipfYtZvHsNK3HA+vbBTKYYRpF9VMtIhXD2k7E4yO3h0CRUJhkTZmS15Y
Rce07b1331pU3lTGFPy074mI59s/Q3YEplUxBsLVqzsw/uM9FNItKMm1FwiVwWbqjliQuu5SWmYP
PyCLx6CpOrvC5yLDTqeSejIFie7IL8Wc6+9H6i/kNzqZ8O0oD9fT97Jn3GunDQrOGYjNEDolqjVZ
bmYb19W1jwWWg2ON0BMPt/pYo1mlOAB0YxAaVRtkka2fSgM3ACSDmo3Nf+U1kjXRJjEX1SoGTucf
y54YeIS1pwai1qy7eOqzfSzcepcQHI+9UcqN9a48Gn0gQiPYbxDE6wGetCrVblH6DFScK/6bsMVC
QzC0ygdKemvjPr72bGhkWeAg4UeiOXH+bKISUcOu0IKxqZSDW+LmXZh58aGa8SBowk2V5MtAwgCA
DhcAI2h9+poyksd51ygFYzM9c61nlZ7nXiPf+F5mRXUfgmF8zScEhG5Hr8u4vAxD8aegPDIXffbz
h6xGoFT4Qw0BSbd60FJV8SNcQY7vXoWab0FRkkeTK64yUegU6ZwVWNeazdxOd0yH0J5AMaTp310Y
gQZBAow1AITQjD1/nM7Gq6RoOdatIeFIaXb4cVaUdmMgdrkL6XiiX7gg5VloPbbGqMtMC5zTgtol
p6HoM/chSs1+VZnvVWbnTgESTZsQmCoMxnUORRtDiyEaj0EHHNqHFln6bablO8eO6//h3YHxcAm/
i1T3epqbV3Sgx04dgxl6uS9DJUMMwtm6Lq+9O4pWyhGAYK6xBpyVQtVmMSFjz3ZXMLwcNF9J+vFk
48FxuL3rri0FXR8+O7kHDerVrhtcKzedupmD2nGZ+pJ5xNKHDDBkpx443Z93r4b+IpLgFFsagXe1
mqfjJ8brUmlveGiNTXaxF8PgHvFvfK+eOpsCWBUS8YQL8CFrhrios0YM2aAGbRt5ex0fyR3yVtX7
Xx84WM4Q9ySV1Rp806EWPdbJrMJuLOsdc3bEcYtwPhmZsqXveBGFmOVSHyy9WaoFfU3V1g1IBnhu
OYFLm/qfcUy6fT0k2evtL3S5CqwCQisgVS58rv3z4BANZhbXLRKZ7SjaE33/+cntathst5e52HYG
FnWEUvjMC5Z4nVQPMnfzQcloJSx4liLxMAs1GmyGrGlrI1xcUYxDHCpvBuH8DZTU+RNJoxjb3vL6
QKYi/Gz3mdx3+aydJjXvjkJUW9jsy0fj6KIvyvAd3BOiMefrQe5HfyLXhoABs3JnTHrqD7KOj6Mm
Nk7TtSejHqEsWYS1OVfnK00NtLLMUocgxZ76wEiLMWEyVsdaq+pvZlxtVcRvnYKzBhAvEGcE2ppQ
h7gQV4/mSHWOHPqDQdjF0S6GDv7gFCjVySqsHl2wXj8yOVkPiNp50Kp178QkdDjNQOaCVMdUcDJK
89FQp61TeJEV8JaxykDSUuNbW86qMRUnjqykoYxB7lSTP5vGvB+rrnqO62LYteitfXKybou9eknF
oRPGDWqAH8IWhHb++esfa6tpIBfpgaSd672GqZyKz7kxdvmnqoJS8yNyZzM/Qqo29Sf6FhMSL13j
iochRgD6IMLOCvHgaUmqvdbUPnjDaJk78FbmzDS7wGR20Oso/N0xQHF95ha58q+tRFaeHVV1VOHS
F2nR7uJBJN5dl2Ruc5CYBpePEkNr79sUVnW6JweuhE+5lyv/1GhXx37ScNr2SPzEkY/lxGT0+4bu
VLirGHu0720J8HbAa4DPW07CBSOHtmzRk84YgYsGqAp4QKceSvASHo0yFRtB5XIbsBh8Yvg/VOuU
LecfJMwdYWSzs4hde/Yvo3Ob6LVpB7Pc65FllKfWtMI8YGo5bfE+Lvp7PCZ1EkgOMhDaX6sUv7FK
L0on/DTS1jV9w8vEHda5QNmkbJ+ERARzZzW1OFSZHb7ejqSXAZsHBWdLaQ1FiEc/f2iUgIvRNWsj
qNAM2cHC7O8Lu5o2iHSXoYZVkIvCDgVcP6udr6LX85jrYWIGcaRPqe9VdtZ+puNZe6wG7xntmmIY
N1LIK98T2BagX9w9aFasW4qWgiDpNLAopeAkd7ON6BfzKaU0d7U+Kt0uR80mArVH/Lm//VYvn5fo
jf05raU3M4/VB60Bs8zWYJoBeC3b2LdVWk0MxTAWOMRlXIS+2UZNu7+96OXNASRoIbDRJF7sf1af
0nMlwAxoxeCaPPdeRCbLwBG/Twt3S/3wcsMuU3XqGSptE5T+KpIb1pi0DdMMVByxQTb08EOT11+G
GRF/s4+/CAVr56o3N3bR5V6lzb6oI5AAUsat7dUXDY8hNcC9TDZQjxSTo30vE/FegCENEfACiyLm
It2z5odjaqZCgkKCYXBcsRtrIzp1ZmT5NVqlG1/skg9OFUUagy/UW1K7hrkLUwf9VrduUKhR0fzX
TdQHuwzIFZAVxqPOCfBzGB6LqEicfdhGhobIOeMIRFmswjqNaSTrJ9sIdczJJV2Wu9IIyVSJ4qLK
0Vap8QDrrLbMtqgHy146v8qXzg7xkg4SMOb1PHxMvTgvmtILwHmJMcjUwYJbAdkw2+eDrSUPpVtr
7Q6nV8xsXAXnqYOQZfTl9o6/3BBETGRRkSBa6H/rTzWgcOTAEAqDVK3k1yirEfGDkfL59iqXEPkF
mQgIkrEjW57L+jx6ae4QLhDtMEC6lEMFdAwPbsvKsSYqetqhdxhIoIibWQv8YyhxAv3oSgP5ngmE
V3+vyLa/19tM2eoMXXl8l3YvfkwW4Dy4Eue/V1Vg/DEjFxAUU8QQm5rZq/2hKYZ3g3UWDsZClQeJ
vLTLV8e9m6okqvFWfEAQNttpo5AnpUEI5fZ7vgianAF4S8twntYMHYbzx4mGvMKrpKaxALjjg9fE
4q6GD/usOUX3oNR9t8X3vYhiLIjWBcgqJkHUE6vHIs9V5lKhHWkO0nuKO0x9TshW1ZU/JR1y15Xz
f5yd2XLcxtKtnwgRmIdb9ER2iyKpkfINwpJtzDNQGJ7+/0oX56jRiEZw2zvsC+9QdRWysnJYuVaR
/mc28wQREMa14Wduvh4gGSDrvPh8Pzkgdr1dWGvTQClpyaP+Tvhd0JWF88NLi42wZuVYeYmIayW1
CHTFi7e3LPKU7mpGPa+LZuWY6WbQ+noiyicI5yLjaBnRuPU+3MKZ4SiFqQvMw+9u3rIOC2EoGt4T
xP7jkIxi1xRJnR4KEXmvrjY6mu+6ffhfhugeMD0wd3tgkZXrI52cfI9A2AT7+6a1ctZy8gvsBzhu
DZ2567NO2ypyciLNs2G3zCBYInoMIqt6uL+KtJcrp8imIWWVSGN8MPpy16uMimCsry20cxu06UNX
QSbRxIF31jC/DeNZMV2K6nJqBVQub8ji6gfF3OZ06rXzMKpiH9uJAzmHBe2xMuY7s3CMfaCp03Nj
h1vz1mubBCUIGQjTHSy9iDISezBCr2ngmIN26AnY7/Qsp9B+FfYg3vveMxBFskg4A3xNMpBcn2fe
TS0IX007N2BYH8APOA96VmTvnRKWq1A55TGTElPLopICBUdNGsP9SKrqFDf6T6sNjA0DXPleWB1+
RtZfaNAtvlfchk4ZKyR7oS30Q9jq1QVkK3Apo7Nbf0p153OGZNChCNtxw62uLk0ILEfKpVLBwvbR
ncmVwAh1iQnKXqocTnc7zbWvc2+L7yrySKgbeQHIYXuL+nDF8yAAJTlIAOtQAV/ch6CxungIZu1c
BKZ4CuM2Ooqui3/AQI2461y/VzaQ15k0HqQFVXBGFZeCQuCGNE0S10PN72ivuVL36BnVCdKLAnjZ
/bu+4lFkIQ1SR0nmA/vAtW3WXahSekVOJES1ZJ/kaXQsI6Kf+6v8ZhhZuBSWMaivMh/IK794otop
sIEym/rZDsrLCClHVimPRqR8UNXwa65YB1U4/9aG+dJH3t9a4/ooZBx6y2C8tdCdXWRvQdrW9g2y
kzoinUqyquUP0kbk0YpEp2PTFTu7C9JLzijvw/19rzgZnkVZGCETp8y3CAWUKon6uarhlUzy/HOf
huk5TGLrMDfzFrxlzUjlKB6oeQ76RoZNVeu+ThyWUhkK/0mFSpyNaLa/BlGQPKaB1703NaSTB4yH
YBL/ictZXMcsUFRzdlPz3OZ9/kyBPt17UBDuSkUNjqpdO+93orK4RVkLolE4vRb+WksaLUTbTj8j
3Twj/2ro+1g1381nwq4AiIBSomFI7rv4YI3dzzEzDxRqHKWF2lRL9rOe2z4cQVss1ysWCDs9OHWV
/8n7fn3zKt0IGDNDXCdqi/rT4IThQ+UO5YbX1OTjsrh5NDVAdOEzyc9uOhuiHswsVI1zOHfeiX5E
wPBkETxP+SSFxM26a2BTMSJfKZnfSEUfHAYdIY77F2HFOrkAxBO8uHivJUva3FAzRU3cAJVPKkSl
tA3OClMcwHwGD2lSM9niY187XihxTXwOpOU33bBxMhqthGMUVGAw7a3E1XdF1c3H+/uSwe3ydMGq
yCI3udsN/bpwmiox9NA8W9bwj10pX+rJeqIn8cpz/9mNp9eN5W7yVUBzEsVBIgM+lmTu2micPNeN
KawssAjQOZ4gMBLxI/nTPOw7ihnRPpsTyOadMa2IobquOzlxliEvNDdV8cuKktx+VNy+ea1CYZmf
AdzF7j4YRazstEox3JOjDM5zx8yTjGLjEc2Rws70c6eomf6XyBJ4bwiW+/ipneLUQ3TR8L5Y9jxV
uyrKiJxapF+7x2DW1fQ0Ra3FeIAi3PyBuX/R+Yyux+LNqCcTAZxWKAp+PpjLfTS25ls1ZJl7GHW1
c/dGo5jAJploYhoW9nF3rzekBn6iQBPrm06kw9k0OsE3vnz3S8uzMdyndZ5EByNIYPsjsIWdaaio
Wx3Z/5D5U5Dmn10n0P+ZqEEPO6GbU74fUaghdVAD5c2uGE99ttQq1J/KKG/PeuhUxa6vzeZbNAVB
tTMitXd9SHuN7KEmT/lRKSoVCbvLzcif8JPMP2lK+k+mCpGehnjUf4mAmTG0ftpEfLDTNi6OtZ7n
6h7htd7ZuGMrFm+DBZcjnvRBbopZNGoRtMkhMXZpbe+NpDd2jNy+e6ASC5SDKBwshdCbCLAsKOl7
AxYfKrrlqxOz0Io5bXGNrO2F55lwi0SdbGThhwWYCWcGP3Ru2j7aG2J0DmMgthQN1lYBbEgmRUgp
+Tevb9PAc+K5SsBeLFV8mdV0eMtFGh7uX9rbfhFHJqcMEGnks9w4iZGaYoOyEAXNwoRUeZIdsaeS
1IRqNewl+h6lM9AwrR0Rv849VIj7BIXDf5DNbI191Bd6eimhP/4oWp0mu0p5Jtn6jSvPBKOROEzZ
wlXB51wfRTSVoKkCIKs2tK3fC6vRPk2J4jgQjVgGWqZJq/qS8ubn1AzpkXbcdKbLsJXjr30QyMQY
ipEMVTfTw13I/IdS4d7MsZ1fUsiXPyq5YW5UElaiMtqScKNBE0HNYgngnl1ToVpC7IfH+TUlQXgS
XPtd1ot+41hX9gN3CsUmJgkkIG4RtDBBBLakDvRzNA7MolmFu8sVp914hNZWcbmP3BZGQbgy199O
WFZa4Gv1c9xrQAhzxt6GEk9134xXnjoQrf9vlVtc3wApbjPo57wcxFOV5vZnhst0Px/i+aLVbfUl
E+VWvrm6NZNBHUIlj+BhkZ70YTrnUZuztdLtfaX1xoe6cKyNA1wxCDCgoMRksEC9Y+FtQiXqTL0c
jXMSWPp+CL03VZ2MfVym0cYhymu0iBcgLqQW4Ngk6Vjf9adCoS2xGzBrDIqDw1TqzJ4O3eSm7VG0
Rfps18rnIpqbS9IE5vf732/lKFma3WHx2MjSSgyXPDajAXhuyJ0PGY78gFTCVi3ydrBK1gXYHBwd
BF+UI693WCtTMpZeZp6zsHkJLO0/kbsKQ1X90VWsn14c7xPlu1MrH3GJn2c6oZDY6K8uQBGf+GpP
77X0w374FLfTa9fY806brY2PsHYSPJMAISApkDNg1z/RoAvi6BMnQScLXeJpdo9hglzX/fNeqx1S
yuePsiTjMru4XoZwkc6T15vngEl6cAJmWUOFK2bzOR4QhT7CEBn2H3J7KLInfU4pm2o6HDZHkzaj
RhyUOls529rGyZyYgcDTg06XUfof8xfA6mHcZYDznPeIPqPgkR/UxN3iAVpdRRIZUkBEG3CJNBkp
QnXszzzX1tgdS12Yx1jUzf9gztTwwUFCl0jKK93VH3uJ52GKIIwwqcxm4lCrdnGyEXbfMJVbz8Ac
hwTXg9JhP8ssdxA17aOyMs9mr4ZHAasv2BKtO1Zl9/5jk0uBKqEKSpdiOcw0QZGfGW3JC6yGFvP0
TTy8OdHmGMzajgDmANOisC1H+q7PTYisjxUDX2dYZgJBR0IxJkwtj9A1KDfSlbW1yFXoDgCX0Sj7
XK/FSCLQcxt7gxQ6/DDWRrszB1c5T03pbdy229eJaJEozqUJaVIhX1y2vofQflQs61wOaK9boVk+
F2ZXnMAmuT9jANR+LTp1wwZ/Fx2u3TmrMoEBERLlAprI1xuM867QnFa1CCBJyp5nqvP/JrFXVPa+
jKoiZ1QmUiNSM7161eFnmA9B1rRvAwhhsZtaXTS+imrOawAxRALAexggA0DYgZFjIedfyZ/66mhV
Zf8SeFH5d9LAGrHrTTObdykDQrNv5F742pRl/GpFlvaV+mnT+HqbBF+qHl1PX1dEopw2PJs8zOW2
kRjguzIKIrvYi23DShFbrWefGfkOfFq4xkOD39+lAR7F7DRyscT+1IrEeMgCpHzQq0AWY4zj/AOi
eeX+/s+59Tf8CiIE+biBGF6GcwrSinYPyy7KNE24R5vUYahscjeyqzUDI2Zk2oCeueYtK5h6j1pI
2uj22YyV8cc46O0OVYz8IWjj+DwziOoLUXkb49orW6OxRk+YaQCQH8smhdD03rD6GKakNvyhIQHy
2ojCfrt/fitPNs6aMVSgjjJIXaIQrVaY7tyK4FyEodX8UB1FZyjbg8k8gcUNhvl5FHDXhWHs6iee
bDM8Nxlitz70qlnb7upcT2PfC2kvf0FCvXxxy1pPH50kyAZGuG0rgQp9LsJz0heZ48O8mBsbJrni
aXgCKIgwgsqTswQgjONQ8FfowFY4lHtY59Aj6RhPKqHQeP+TwHFJmS3ZibvpBsxzMafcQodoO7OP
deC1eyUvlVNa9d3GUiufH4g6mwJzj59aKinUIhOw6k/sCsAXxDMNfd3S2QrZ1lahmCRLc+yHsOD6
Nneq8PRwLNyzMluAYAz0XoQ+BxsOemUVila8liREtKl+1yn/eK/1vM2qLpLQKXpUx86OxxOQra2B
uLVVaJhQooB6mIdn8eJMlWfGSQxgqXB7ZFPRuXioynFLTeA2ipdIS15qPgvP6FLrcTJT6rpcXCrs
OTVUNf1qRtODY8zMkUXxPg7sAy3q/+5fU+lUF04XUBQtGiCEjMUv0fCVY8NM7qXW2cGzcz2V6DXl
Lr+5TaHBQhDx2e4vuHKWxAfAeqg3MiGxnJYUIgealAjlDO92vKtMI9nHrZ1v3NzbVdA8kcABeDCA
SyxJrZglAczdz87ZgJ3k6IV9ztQsNbP37oXJCIvqBlEIfYvlF2us1ukIrr1zSN30NShH/RgzL/H+
VZjEJHCSw3ZMpi3eRdGIUZ+Cxjs7sjTZA338207pi757L4zI8mXAWoDzXeIB4wQ6sxbwyRkkQPg6
9s54zOY0/fo/rIIkvMRTyh0tvMLQWBNUT0lw7tq+ephdFHciEtV3d3VouODZqBmTkBHKX/seIoKw
gpA5OM9MVfvjDGR5CIstxYrbqwO8gIlp8CMMoDGycr2KPXWdV/eOx4xlbMZndWiMlyoMjacJYI12
NCfP+/zu0wPQIBN8qkzkwYssGIIFZNSox56BrLmPgZqKvV0bW1Z9++qBTaErxhABAFF1CZxCPakX
cZYH52guFULGKTmKqUrPg55sKUyuXFOiLFIghqflwOCy8eAZdemaaXAOkHb7h05j/LEqa3cD6rq6
Cv1hJtSwbJK76w/lBV45D04dwE9Yd4goRPWDClPRl/sfZ/XYqJXJ6jXd7WWTL3EjFEErVkHFLjio
ehgdrXjOngZZhX3/UmAHAN7Jq4RbuN5QpHt5aXRdwCep252mC3dXBA6yyl22hVJYOzvcAonj7yLg
srRkde3QVSp9tQK9+o/uPMTHWY+3iJHWzo52FwVzbhL/XNhBWmtdNCjEilHgVA9h6fH2RDYaXkPR
P94/u7UN4RvAJhBqQWm7MAZh6QrzsVNwTuHlA7seW0cnE/37fTa6LzzXctIcLv+FB1JD5Bjd2KAd
Gc3pt7QYvwJs1jdC7DUHBNmRfH04NrKVazMQipnHWR0H57oylBMtuvSjVkaxHws1/+yoc/Hw/qOj
8MILhn3TKpRH+0ewFcE3WLXg8s6dnZSfhRMZT7iJLcGXtQ/EaA+gUsbLJab0ehUbGK9IUEA9U84Y
DzPiL2fTnL1P9/eyZnEOHRr65BBFgtW6XgX9blqS7RCcDaHF+xB166fQhP+yRnT2eH+p1Q3BgCL7
xb971ddLmU0JCa7HUmDC9b/LspkuMZCmrXNb3dEfyyycQoPiUZJ3M06h7PQnNbaeldKLTpWCjPT9
Da3ZHRdItgOJS7Dx6w2FWgCHWasH577tvgrDSU6hMg5+U4ruAA9r5t9fbm1jsIVyiWgNQoCxMIhp
Qo3Dyk1e89R0vrR9Wn8vGe/J9gHiShtbu43BpYQq5K5kExAKLoewOui5mDAT4WV2rOYwUdH81Vp9
8DNPxsL07XqwrN3UKfVHp1QgUby/0RVDgUuJgUr8OnCUJaJPDDPjR0LAXAnb4KHAg710o2P8evcq
lNJ5OEDWMnK9RLxaSpdnGojocxTN6GxRlTjEXalvHOTKXmTFjNlhyQ9MAfLaRoa6CSjPsBcN5jnp
kYansFbjDaDn2ioky6AGUYahvrmwRGcMK7dFAeYczIlA93RUD3bjdO+/wKixgFDEUcCfsCR/tKaq
TksKBGeYEMeLGyGqGMBsusG6srYXWkXALBmt4O/FicVzEsadVjvnfDaFXw5ucOisTVT37WWCH4xk
glvLganLxMiD7tHW0MYGrT+j71eU3hNNWveQRZ367peWP58Za9BBhKuAhK5NAMGQLFPUCtlQZzT2
agtlByFAuXFsaxtiUhb3CqMFT+EiJm4r3co8g1WQ2XX9CDaUnSdQ1ixRq96waelBr3NltiIjOy7O
b4686w0pozLoeoRNT737vU+Vs4jqf0Knf8onblI+tRt1utWtSfIz2pQUa5bWrXQIkcwjW4sKVd+N
7iA+u7VufciMztnfdwpbS0nj/ONprzR4xdJUXiRFnb6M+oDyeu4WpzaL4o1d3b4eGDfyK4xMALi7
QfZrdT3neerYsPxbr5bT/APv9FvYuq0PmOif+9u6vVNyLcAecgqal37hH3I01L1GFvBixat9EEXN
oW/nLfDKyuHRLJKhBGgcItiFCfb96CmeOTrnkiH4eQdfsLUTw1jqe0qZ7satWlsMn0yoQFiJfNMi
cIFQ2E3a0HbOYThmvgK4yc+y+RdS1ca73R7NZAye74S9U+C4tgn4lL1miHT3PFGX3qmZI44NDeyN
S7XyiUAJy5OjCkWqvvASTY1qcR3N7hnUvreb4HLbK03577vtgK4Uj5EkfCCzXdgBL/4QZzoFAa3p
FL8ru/whK/Ut5YPfM+ELB0HESh+U1g2l3GXUPyBdjkJIRlBJ1a45F4NIPjVA2L8MaK7Zfq1PMOF4
KGN/VFJu1j6dszHaVRDoMyZs1LbOpcv5v2gZyt5v5jBX+q5xgrn17aHTnTMWWL1qXj/Pf4f43eBX
Btmd0vlqbChl4A9JGMVvUdlo7Q5kOXRT909Rmta97S0CMSiRJJGXSx5NQJ6fR9GWh9gYxeMw2fNr
mgdfGbAbqc3H6XPbxtnP+8uvWD4jSVSTZXkUTPLCR5mFG/Sm1aIA7DG+19RVcowg5L6Emf3r/SvJ
7huQN4b3SHyvLV+4gTFFMntTTVQXXaEqB0rXDuVRxrrvL7Vi/gRidBehGgCLsoyTAjfpTDUulLMS
5uEhQDf8xBm8mxmUmgQIeXgM5PkBs7veUNDos1IVsXI2qmY6un3FnFod/jA7dYuMcW0/vFWUXG3a
20Sy1ysJI8+zfLKVMyVXdy/g0LCADTF8v3Fua8bAh3EBhTB4SJX3eh3aMlHVlVF4cZyy3M95W3xz
3LB8mGdn2Kglr0AuMDkak2S8BMzU/6/XMmplpjDbQBYDIyK+91NjlF+nSkecM2Ne23Yi1beL4pNS
dCcYNb9G47RVIFn/DeyTbhQXgFzy+jcQcdSNBsDlbGR2+58VdPWPflLnvQvX8xE5Is/XgjY4pXnj
7AdXb17dvtN2CR784b7B/m58LrwAHUs5s0LFQT6r17/E6axEhcq+vswQf2Q7E04A7yvjm0l0nEY1
Mf9WszH4WZmTMj92bQg3SEWEg5KhlhRKsCcohLgKiVodls5JZMqXNp4UmGpdpfGOIlKr6QROU/nK
WIzXPaOEWsefB7tX+r3dmYyIp7Va1rusy53W8p3JqXsAwI16rsAc6B8ZsceXqkHcHCwv9rK3wazG
r0ljNMmucxFS8LVuDOq9EcRoDdvkssZRGdXf3SnbmR/VvhmVL0y7Ugzwa6Vu5g/oc0b5lzivCvFS
DXP4WogutM5aHtjRbsoL70uUZKO2C/Qw9S4GulvVt2ya1GIHnklBssqIvCr3WzLP9KvFNFNxEsQM
5Z7EJUIvJUirbheUkQckVRuH/li6XaE8GYOTZSe3atETnByrG/3RyjXNtxSdrMB0ewRYIVswJn+g
geI8MEzRha5PIbD5J1G13DvSP+w8wiptDPh1ozYmxa50c1qmmVq004szZWn9qjdlUXxTxmY0IHTo
nOlXaiZhdsg0vdGeRwafHD8BSV9p+ylxguIAziMqfTeMnfHUWjlSh3u7Ci3zAv9Wnj25sRdX+1Cf
LRLZ2c60LS7+FReD7DbVfQITKvzLCCgsEHXPAy04S5ncC8IzIXiFsN+Ifm7nmgm7ZVAHPJEaHtCm
aztnsFXJorZSAAnq2kXPzO5rEmnDLg4kxBvIhHh0gq69hE06+GMxNod4mr3nuVL7L+Fcpi/3793a
rtGSBlEonz9YWq9/TjUaNfKBXnB2IGfbaVTJD4leDxtudW0V8nYAyjCpSwb561VMrba12eONtZPI
/RzmQUTXti43+jMrzlsikqgMgPagYq5fr2LoBXTKehpe8iBgxMAr9c+y2f0UaaG6NcG0siNAHLRM
aEE7oMcWjrPomnyeA0U5ByrOeqcH4guKDc2WsOHvaHjhFkFhQ+BBZg1iZElWlThdOrkG68RifoKh
ZqfYYeInRfQBP/nYjt5Dorp7cp8P4xB/nIzwsXWRlmz78Dmzs30DqqXTphPUvsciz//qsvqI/Ngh
zRmHCJVyN6nj3mqn0o8Nc+OBu/0cRN6ExrSWyKOhWrn+HLhJrROxXcAtNHiHYRY2Eag3nkq1en9O
wdAQ43pSbYJK3vIZK5LU0KaKpdCbCMrHSYuD8TR0ab6/f1tWUnUAqXKkC9gGH30RhsDBm46whYcX
AKlvPe+ZT51c2Rtt85Qb/Lu03z/yiDeSUATqlBzlEqGaM7Zmh3MTXgwr6nwz16ZHwkixUe1YiwNY
QEYhlqwKLFubXh3bYzAW4UV1keIJ8uQUZRmTcaAhLfujHYgBzRz3Z9MWyDbaL0PvbLz/a/eJM+X1
x1bAny9ONqtCI4+jKbwwQKP9E2tpr/l1A1jt/gdcXYb+IyBt6oeMH17bJB0AdORmPmAEAc8+SRsN
fYRwi6h0dRU8A1kbpFs3zaBJKIM2l0F4yQYzpOhWosLj61O8NZV3a46Up/gLxlw517gEk5XoX9hC
NeOLWgs7O1BcKlB5nVNoDkO9d5KXbPCiT0YBc8vGOd7ebahaYDZAEoSyH8Wr63MEMpsx9V+mF+7i
I/FPeoK/1CEw3+K2uy3ryBFxCZICgHxbrELYpFNdoGuXmNBG7CpVa3LfrJ34xdHGCd1RwQzVhuNa
WxMsOBcd1DG5wMJI5kBtrbkOi0vFZ3ydMq2Jd73ZwclVZ731LNPo1/eaJV/wNzMZLItUNheviZO4
BgDqAq4PU+t/BHatPqZakW2RVd9+NfiouWQQ3UH7fjPbkxRNCoZB59EKJ8U3rCo+lFrWA0HTt1AM
t1eArhSQJiD8FBlhtL02EIYtFG2GXPwimJb7Sf3FO7kANLaIEW5qBxSQAHlxzUC00rNe2GEFUy7Q
1Wm4aMqMSKADgZjxVEf6kPqFFZY/GOGLkqe5znNx6ocmQBKoKpotlYWbzUo4J7ETRSApOrIUoEss
hOBmBhUuWRJr2i7POw3yN2b03w3nk1hrluA6IAiDt74+VQddhSrkFbqoaTXs+zGZPrf9XF+iWVe+
3zfJm0sAQFmK6tEwgqYQ0Mb1UqY313qfGeJi5nb4vck8EfrAkhCjBiCrlz56rfO/95dcOUaQFAiM
SFJi+bxeL4m4QtkVtS4ujZ5UH5G3LfxUrcb3Uk8gYmTjueDJpI3OR1is4iJrZjemuAiaitWDms35
pxjesC0G4pUDdID4cplpo8sZxOt1asSeNHU2hotptHRDFNGZp6jJ+tBPOrebIELbmkOUn+QqVmRn
fCyqPcgSQP2w8FtDlVdK08sVa6//N9Pa4kEIbTxlVghpl6FFPwoyul2sTyI+3P90N55FLk0S7NBQ
5cFbwu9qp0QnmAfuYqHO8WDqTfytQXXnZDX11oTi+lK4SUJK/NgygVJnp7OnSAyXPrAbJnnV0sgP
c5apH7R43irZrZgkzPcgsXjHQcstITFhHHK163a4pKVt/K0XnXnpCfj37z89ZkNQIJWgLzAQ16ZC
scWmoKEgNp3rCYp8kV6QWZuDU30oFWiE3t6/HPyDlH0YIPPgDrheLtPHKhrNgBJnKKeKna4+VsHw
NszdFsfi2h2A+JvitZxctZaMZcweQ6KWpONFncf5J+Cw6m8RTtrwAKtvFh/1Kim0DUtcXRJMoyQc
ByqzZG6n0y6GwsrGS0jB/iEz1Mb2Cy+x/uqqKc9QnwqJZf+H8/ytmS75jpxl8zPTYjWxnWS82IXI
f9raNB2pysAKNoTt1gtw++BRlAR/SjItSQetxR1nFacm/hgvnd4nu0TBR/tKU0QPPfnu61g44mPW
Fc3OTYzyVFbVVtN6zcfQ+CLWlPCgm3qBZs256Ci8XsKhFuhABfmpy8v0sZl+mj1tTL91afuCNdTn
jVP+XQFcuDeuBsUKmlS8fcutV0MON9iE2Y51PXZnJOSjelcacFHsChEG/4VqKGLfDJviJWxb8aop
pl9RcCh27/7cJGL8BiIbEJfe4mWcaqngiUIPj3BSHWsxI7ypxL+EFfQP91e6Tct+zxYT2gCPoue9
FHuOI52xGCfm/vAaPqulEh7tfKiOHqqae2f0poMzaEi5NaP2sQhEz2iPoh+I/bZA5Ct+EKp2KQlP
VEAKvDC70ktUg/rsSBheicNodMmxT4NmQ5lgxbUTlcKbgleSHZLFk4lSe14RBIyXuuqqQ6GVxXPn
9MOBGC/eiAJWrEkysLrgO2TBCCaaayeoJAgaKkUI8KKxx/GTnrWl4wOHS57GPFWGXRtETeEb0cR4
o0EdLt0pBhNUxyyk57thUbeXCm8sJ+4p8oDTX/6WChEBzY1CLFttfhZe/6137cd2GL83DAj4lJ39
wOy/3ret2y96vab873+05qe5TqumVsRFbZ35UAFbfDCU+t01IElYRpmAji/w75vhK7cNY7SG5WPt
5M63qm6Nv8w0qWM/cIPx3/s7urUeOemC8TAcrWM/CxvVwoY4BwaZC4Jnw041h/FATVvZDZH3fo8v
l6LnZdAs4tVexJBG7GRFqLOtLOiUhylOsgdbzYvj6LpbtrHynei5yuweylKqFgs7Jc6fxjwayHDi
KD221B3PWVaGG4gneTbXvpUNwdJC5wU/czO67k5Ta2TqOFw6h8GGrGByNHquVDX1xzIqIbfbZNla
3xdvGZcQpbOlKoit1J2udhxhN/BSxbBMfChFnWxgtFdtAoAGBTsKW1yyayvHEFARgHDm0vQwWQkl
HKEAqMA1G8W7J1AwdUnOS9eV4jPJ/PVSYaC6kUmp89L1TQ+pJKCxmh7y4b6R34Y3FFMhdGfEjmMj
s7heJSddq4pSGy61KUDVWJ2PHHm6a1HD9vOejOl/WI76swvgRQIp5M/5w0toxWD0NlPfl3hI3Cd6
f8NLO+rOf0LVlAdqM+/GKnKIMK95OhUDnX8uQlOntCEfS8V4CWoa/34FQ0zqx27fvv8Y+fOZsKGh
jPNfxhLG1ADuqpTpYkCx6nxwW+YZ95lbDy2rDXMMz5WWlo/3D3PF5GWaBEgS9n8m26Wx/nGYtK4p
tqRCvVBFBoIc1G8xHA/H+4usWDxBgwvTGYURXpRFiaAO2onSX6NezEpDqNaO7FeddOzRrN1qSxHi
Nhhl2koOMctSGenfwjfN8UxvMmwEwGM7O452wgqpG88H9GJsqUcaDzAhD/0uiZX4x9RYW7I4a5v9
8wcsbkNW9FpQRL24tDWD+06iJL4hlPFF0crxf/h4fy61+HilyEFHpZ24EIXSC/ciwzdStH/vf72V
SECihImuYVCnP7g80ckloGsmcUldd9xVWIw/hCgd5+2U7YpI+zvpE89vO3vDatZM8891FwdJ438O
mmEQF81KxGNn1OkTOsJbSP+VV0ZCRYA9YJ+wiS/O0FB49c2IAo+JRPeemDfaB7YWMN5Uhv8qqgj8
vqnd/fuPlPfzt4VSPFv2hiJIvybhUsjy8i57m7K+uJiJ6F4S+uxHHvl2F9tt+EIz790YUomMYUYZ
HVsYPIhJru+76iJl22RsV6H59RiG4s0VVfMQ0x/dCCB/k2Es3m947yUoEVYtPuTCbgY7Twozpv6S
mPl40uNuBBjRZHDv5p67z8NZ24nCQMYiM9tTXBbe0XQj75SElBuMse0OWui5B2BfKmF35xyDudma
3L1llpLHweQ2aFxiDBo918dRTQmzN2Y0QCvdVb6r5flTZVJ6cNN673VGiAhtbO0hmaqOWUkCj4yc
fkaOA9Ye/tjd4Cb6LnOdamtwec2JMJ9IrYBKHTDpRYygtbmlNb0qLkllhSfFTaKvqF6Fp6TcVAtY
vQC0FliLyViUjq+PYMpVN4f/ebg4M4XNYzzmeQkKIswa37U640m1lWDYJWO0xdK6dr956Mjg6PTL
MaXrhRksT0xnSslZB7utD1aDLJFvjdZsbjSGVhei/CLLxkCalqUsW2nVWXfz4eK6sEYkKPn5DfWz
DWe8EgVRBZAkZWTghAoLU/IYu+uEYbJKUSeZn0V9v8vbrox9vCeyVGi8IMR234+smYnUC+GzcYo3
RFxWAwTHlaXACCB96PdWNZ8TM54+aMRHG+54dX8upigHKQBFLewkTBNLYbQHn6U4gsaJCcAo1+3c
V0EyPRVz2B3ub271s4H8lbOzUsNRvvR/hCaVsBUtKxNZ05jj4CSmOUt90aflFsns2s4AstLoZeQU
QanFl2OyDI7soSPVBdCi+1aqEZL3xjS+wU1pVsdSaauNqsLqkoQnxP+kbDeTX9mM3JcSk0F5kRad
mqEvvsS16l4gRjc+tbSJNq7A6npy0gIwKXXj3/TCf5xlI5q0jEYSgbwx92qdTMcKpYlHxS7snekO
n+9/ufXVGHOlaS/hS4tHhu4nZAUxeNVmUhKUghI7eja7JiDFsacHO2qqv+4vuGYqNFBkMgVUijLY
tamEc6HZsevxBREH0PxqKKhVTIm5sa/1ZXg+qfgxzr8U+yz6Ipm9mM5e03bpp1Rrx2c4OMf/5VuB
38GJAE0CZH+9mSmyxVwNtEw0pQv/UiI7OdiuE//IhqF8G9J0qwO7uisJYCXjBa29hABrQWMOAk9y
aYcpTY4KSK9x1w5q++3+R1pzVtJ7yHweFuJlPybVS2+Ismi88Ia6B7tIqyPUtd0Z6Strwy+uGuD/
X2qZ90aZbs1WQVkW+sB4Rxeo8kOt/6AG5mPdbXIer72gnB/ZEwk9xrHwH7OH7EpVY30w0NkPQ1H1
B69Ft1RApnGYmIMK/ZbS+YZ7XNsjuRR9bNbkUhvXZqIXPbMlCZfMRcrrMLRduG+HRv8wR4ATfPgm
t4RF1zIrbpjkvQKoAtfJ9YKVVQaKmPl+4GB0RF4Kbr9fCi373gV19nlgMuiQpZPyKkcYG79SCvff
+xa0dtCuJIqi78UbtByz6kZ0TWfmEy/B2I2eL3JPhXY3n7wfQd9NH6Yw+VigyhxtnPSa4QIcwMFI
FVKIkq43rhSW0jOJMl76IdSnXZCm9itRUvKxzHgqN0x37TYyEAyqykNOhzfperE0yL0xUGlmZHXX
fGmF0Qc7VXGGrRna1XWkIjO+gxBz+SLQsaQ2bzfUtTMN1GuBpGUfiWbDl63ljkx40volugYWsXgJ
kiYy6kqwihNO4sWdp/LY16jhoE6TzHutM8rHYS4IMnM72Kimr3w1Zhj/j7TzWHLcSNv1FSEC3mwB
shxYVd2tVhttEC0H7z2u/jxZ/0YAGERwjkaLiWhJyUyk+cxrUHvBwJNO6dYEoEplayGen/wGjATn
wzE8fHlCd5Ha/P4NArWaRQRBywO7RRVKTZhpFg0gn2UIv1taPuduJuXWOSnU7vH2Gbg2LepRaC8A
ZIQTsLlsjLnDnEeJZz8JlhD5uXBMywcpk5foRVWG5qg+dOXIgSqEN44ZnfAY2gRh4WjPAIzgcQd6
o9heQBT1JwGDorq9rPd/CxOq5dG0M0s/qJJe2Z+ccMCsvEi4RW77D7I8VLYSctbRGE6fahT5XsOi
zA6C9qujUCfitcWWDh2Q9Wmjv9RIS8cmAXaRP6edGnpzER+JnF/5ZoK4CxoIko2K/Ph6lMLKl6Jo
+skvG8P8PqtF+9oCT/gutQUD3t4fV54F8kbKovQjua23nIVUb8NGMh22fW9hhhp3uuE5gYEY+Bgn
jXqya0O5/5AznhAPowhMK3SzR2xnivHKHGafFn4bYAyZmctF1bI693oQJT8HEqDYLfIqyj1KY93/
kCwDtRXXJSZkJAviI/8nuFXg4NRSM6M1kFX5l7FESfQU1XilembbTfXBvXLlRFBO/4DbUhhG+mIz
Gt0Ie4YY4KeNMyD9GLVS71nlvJRnJVXn+rkqk+rdiislfLj9aa9sVpENcWNT0kfceXP0c2FwaNqz
DBFIy0+dbCXvVmsa9yLWUXTlrPMEfVQDto9sgnEofXtDBvfXVH4u692DEQltQnmwD4a60ksW3SN0
NMWXo1K0WctBbxucNjvFjw1qfe4SUSwFYhJitgpM6YKewzyd8zHJdY9aEHrxRVBIgkvYRW4yKO2R
/sK1FeZiFaE93jFwNNffNplnM6I4JfsNooFun8jDWZVoa9/7HVHpEjRngF54W24R201jTHmW9LI/
orr31kud/aRYSPnfHmV/EYCBJUoTdT7SiO13dKIa/DbFWn92AB1MjpL/VZfz9EdlSh2O93r89+3x
9muHSgPy7NSJKfbRGFyvXVlj6Uk7WvfnuZz/RaV3nk+zo0VHsf0+pODZo8RCJRqq/Q7tEbcqzhtq
UfhxGWuvg9mHF7OQoucsCevPSRYY5yQy1EetMaq7zx+YSlWIbPHVCGc21/jQW0pd6EXj50mQnC1j
oRmPXIvz9d6FFNBNFM8JNrGj2UJ3Us2YocliZ9mbdfIAmnR8XTTrKBsTW3ldnYX1iXGR4L6ASNoS
UxSzaRx57GvfkMzulGdW5jaz8RsYLZ0KSHG20GJz27r4zGf46/YEr+AcGFsI+hNS0BuXN+m60SR6
X81y7dvSCF46EhyS3LaaE1TU3i3Krn/QstI6UZJ3TkamlF81VLru/5pAVokPaW3wKG/BpNpIMWip
pJZHeYknt4nlPvXMpU2O3OD2B1FETyJkI72mEL45GLEFsKzNpY4Wm2p9h4fWzScznG0HT1F97k9J
qNbLp9tLvI84SLKJnyi/U0bYWd5WqT5Jel3BGaNv8gkYVmn9auYkrU5TThf44B7fj0b4C1GZFIlg
DeLW+ujTICpyboWPJkb5qHWL+qnnqkZypTgs2V8ZS5RGkKnFi13IY6/HMurQ0cM4LX17TKIn00yg
phZ59iQtqnLw0u9vNEBt0FxQUiPpRKR4PVTMdTaywqVfynV7Mqqp+7r0Wfvl9qfabw8h3SjAVASH
GmHMehRZrYsghOjpp5bSnIrSlC6hYQ++vcTSl7xplQNYxZXxyJy5WHh58EHcOtCl0RLMvRpXvtZ0
OpYAsZbNrjSEWICDF0gTLzSgfz7cPUkGI38ASSQCxc2Jh2Fe51pqVjwOFtK43dK/dCAtzkHVt5e0
MoOD/b//dB/6MsxRWOpCw1ovapZGPeViGmy4s/1ItE56COd6Ot+e1P4loism5MgAVJtI0232h1kg
HtJpAFTkpFW8CBmCLxWCLI9FOP+0lCgL3coq7DPN52+3B96fASIHMloyPWq5EN7XsytCXQ1QaKEO
khfD8uaQGP2e1Mo8vAOj1e4+BVzQvHpwawS8c3vgJmuMS3jplO3qMPW1OY68mnL5QVq7/2D/J7PF
WeAQaFsJ5axOAWzZ0eIX4xROJ6gtduIhfT45d+9EGLWAHQDbg8EhsVyvXRyMKYZJveon05Rfcjsa
vNaK6k8pPqWngbfyIB/bfyuAD0Dt6S+jYUKBcD2eZISJiWWR5uempDr4rWpF5U1BUztPeqmbn+/d
GbgycMxAx1CMQDdlPZrRgM9OONe+1bSqt6Ab8BAaU/TWZbJ0sJBXXnFCIUJlUKAc6p22djN2aubM
UecXQ5A90QmFjJRG3V+dCqkdPcN4OJWdJZ0ELu097au4gIWizdr59pSv7BzAx+gVC0IiVZjNYZCc
JJL4kx4QRFqeui5LpVcTsazm4ErZf0j0sACaEpAJPZptlhmrQVLURjr4SBLpNKJUeokA5KXnqBuV
gzdhPyegVBQLqCXBrCEfW39G0BVK3qMp7WtL6JxUuRrPKeGJe3vl9pksGnOCW0k7QxC8NpsFo6ZE
HfCq9euplP4YI3ua3zvKgY9pO4a/g35LJOSYjfnI2EP8+nXoCTWQeggUPTIFOGbr2WlmrVhNWU3+
MtbKY1v14yPE4fTclmn6LqG6ePcRRP2NiwuKO5BP3r71eJ2VNi0hHjdYNOdoNiTdQ9G2+imGYnMQ
2u4+HOo+AO7hFnAqSGw379xQTMYIwUdjSREcH5TRemiHOL13y4tRyD+gmBF28YivJxQZudkAX9J8
8qR/Fbu2XXWo7n7dGETABwWglKtrW7qlnlKj6xmbEEbLqP69yq0mD73EivL4UZlL85+8L53pLUy7
tHhKKy2zDwKVK2tJRgkimNKASGE3N2ddJk06ZKnsO7QNHzpZsj1NjZSDOuNuMwoxdWEFSMVDI+fa
fLGQowED0ZH9gQ7Ra6xP0OQUqW1f9aaOz7M5huO925GpAGwleqXwTo90c7jjYKjw2tAVH5+H6Cdu
P/bnXE7tt7xU03v7omIoLhG4QnRMdrp0nUEiUAW24vcNHo7B3AEChcNz8HZfWUJcwOhjQZPDcmwr
hBPreUCMYBl+2prT1yiWFW8qS+mEbWAOGUDLHm7fW7ubmEYMeT9hgklQTjK+3v5BF83OOLeGj3y3
6ZxTrVKoutkVBABlsYbk+fZw+33I8w2qg6IQqSLFjfVwjlwjQJwohu8QMWC12Kg4lENkqn/+D+Nw
H9L2BZCJ+MV6HDme0N+EjOX3SjK853FDFFmV7cEztv9YFNqAHdCrJNfg+liPEtSQYKsqM30O3nMj
591JMiq/VmzplCT1j9tTuvKleGFMgmPeZcGQWQ8mB3Yd2+VgCI/r+KQ5Uob5pVog8F8fkZCuDIVf
C2VZ7l+eli2wLQw62xnM2fIzCVTRX7lmFThlVDLa1HFPWeog0LqyjDQCwftQOaEtuEXw9UNkpQZC
8r5JPfuF5pfVuIrTZY9mKINU7xrpqFVxZYIsIlEdNwZ/b1OayiGCMs3K9s2yHx86Kekfggzfs3Fo
jiSdrw4l2ApodcEe2yI+OzMzKnkeGSrucANBxk0bzgjf4NVZlpl8cM9fGw0EnoCmUL7msVlvEiQW
imHuTcdXA2R2eqn+LcZz9alV1YODfGUg6hRonfHhqI1uzWBipQnNZBgCP4et4E+xPRjnrmmbb3oX
SkfGe1cHA/TIX2AtAUCuZwXtLMsjnA1RdTAr3Y0Du/9DajMAHUC5/7z7mAGkE1UKHjGSwk2AM0ah
HBGOB36iGtNpKqvyqbFAy0qNebo90i5kJIWhZKYJlp3wZdvcHuD668qqlcA3mzL5gQyM8gJXM3ss
6mk+tUm3PFahEz3dHlQs1SpeFIMKQUMk+imTbJt0S5GZePIyaC5p6kNq0b+NE/tIaX5/ork/hOuI
LPBRQGQ3HyzmdhqwgvRxTPyjHJfvIKtRWS0by53j+q/bU9rvDgazRX2eSjacgs2eT0K7lvqYWzhU
6uCs1EbxTEG4etKWJDqAmu1XTwwlACLAH6kri3n/pztmDE7Xz6NkwMCOF/kc8A8nsMdEwH17TtcG
AniPGCSLJ1oO64GqUI+aoM8syOX6/JRFhvHEBXNkd7LfgfRRKZSJyhxZy/aeb2hOTZOdW6ISkbkY
ZiLXX/05qfKz0Tmfcsf5fntWe3EsXmQGo5dKn4q4fhMg5lJtxnE9Wn6sDG990pySakbrHg7ccHHk
/iHWW6SLKE+Xi/NmFWPo1ZZ2xHkR+2F9BPgRxKkf1itc/psTDluMKwsGq28ijIfPR1Znnkp18ilv
IjQzS9SaT2lUzW5gDf2X2ytwZa8CFxfxgrAHI4Naf9cklXSjC0pL7NXGBQMjPcG4R/KtSY+M0a4N
xUcVghIC3rM7g2UT4Zm7WH4CMP7FVlOTEhotwGIMlIOb7Mpu5UR9EBwBve3uzKQqLOxlWNGySZu/
c6g//zZWfbdGJJuH24QXB8QUi7dZO5Kjziyx/fLTKUo/ldYYvTVJLx0EI/u5MAbmhwQGnDzENddf
KAuqJTPSObmg/6tBvGJGsqdH5RjevWgfpr/ck2xEcMebI54rRT2MjZ5cgNTIqEVI2QmVQNW9veGu
TEeovwk5BeFZu4utpgqZ7tlOLn06T55TGu9x2Ryxh/dbjalAcGUm4PZwZVmvWSzNhPqhkVy6qZ3O
2JeE50kvFbdT5PjuuAP4Ef8Dzg9Adce50KJyRlOvTC9RZinpy2RaweDRuVi0p6IO8iNS+v4h457C
G5ewQ/DjtnqhfY6MLk9/ekFZozTdpdUqT2oM7S1sM5CBObHW3Te/GFEoIhHQcFPK67XEOCFK03pM
Lyxzg+E9HPCELO0gDLj2xf47yqZyG6QqdBylSy/ALBwUhs34BDuzc6s6zg4mdDTU5s4vpZoNh53J
RTaq7mIvjfqu1X37abbm/t7yOl0Ri52IKK7Aj23tRAurItPTGGoKkRcLk9FyW3C/Bwf36p7g7RIR
PRt+CxaVqOQmZSenlyGRJReHzcepsxAnMV/7pqvuLnAwJXIjmiOif729jnDcM5K20tLLSCDvOfkw
n4Ogj1/sZDz6UFfnZQq0BtHNHnlXTuWUcy+ml1hb3rIsOUGLf+kjxfCaITiiPe8fYSrrosKhwnIV
OIf1Nu+HObcKapSXcjGi71bbLpqrYqyiuInSjpo7FELNw5mGfjotmXUovHhtVyKkI+bKkwKEej1+
JcNM0PIsvcCR19j3Ztd4KWC8zhsoJR0cgSuXsOjVEfpglgcBW/z5f8LGDouTrEk40x1arm9E9eUj
Ffzg8e6rHgVlWsYUcgT4fHPQzMg2px7ztUs8Tg5+4Xr8NHXDUSnzysIxCukD7A6LsvPmfdRmWaWA
o3ABlyiLxYG1IHcd2MjSWYest2tjCViKAEpQPpU3myQq9TwLszm7DPXsqGclr8I/rSBoF3cenHLy
+qrkcS4sE75bHQXpvwW8JwUUsyUDBUCS9LWUjOXfvimctzKxHcklgJD1u5MCIOOIrXEVcOvQDFt/
3aWXlV7KgvSSUkf7hexvfR5Hqf/z9te9cjoBU1HkpLwKQHNbwU0mqY6RaEwvs2T+nmrxkw1o9LRg
wRim6tFHvrZhRbzAdhWxwxaEUEdRvpRNkV0i1S4f6r4UMhUziJL7oxNRUBUlGN5XHLrXS2eyUZXU
rrNLLQXZKULY2Y2sWD+4sK9tIwIgsWwAK0AVr0epo7GKu77KLnGlvU26JGE81CzuMIf3p21UDgBS
iP480LYtb600nEYaBz27SEs6nnLHmh/mPJoebm+Fa19H2KYL2RgRJWzmkxVV1FFkzS6F0+anfM4G
xGE1/df/MArPC5ejaMFsDzovqBahU5JdQGOWD6OdNme9B1z0/zXKVq2NCrNcqaGUXWCUx944tITC
3Xyk53FtxUTnWLjX8IZuC0hWyBSjilE69Fy9ckhVbgIUwG/P5co+I4cGwcDf9Me2ncbRKCS9L9P5
Zc7DBhc6PBiGVznV8q/zFGpHStNXRxOXjuiBycBe1rvaiuJYN5FUfWlH+NWuXeimFyipdmpjXf55
/8xMgTahako+udVDiYwsSGi1zC9qbXePQJPTzFVZz59KFg0Hz5j43ev0XDRrSXqAeIsqy+bSr+Rx
LobKWF6iBDw5uIUu7S6DPcrVOTWDWD+nUlbLno397FFQst8mwvHFdATMhfbL9tpbsqXUgcqrLzrG
7d+NEQ3GxIBWcXsx96PApkLzlL3igDzeVoTTZmpYT+w+1NBcHtRgLp9lZajuxZGBbBaxAG4vQkpk
GwtLStEsod7jK4nGxqcSB/jnXqqUB/Taj97p/RcTCbkQ0PtIA7cMsRB7x3myhKFgllueVpn5nypS
Q++9HtonZZaUv8xBuxsJyPxwFaSdSReJItYm2lGhdc9TyvxolsaLa/ZOf1JnPp83xMD0rWEYooPz
fXWe0Eyp1zJRiqjrE2dXwTwqwppci0fZDScrgvmJjUSDf+cDhePZTUzz692bhdgCsVrUezR91znO
+8BQmxFjjHgyx4s0dv07D/Hdhmj0CqDcgagUtXzgPOuZOTT/rDyXGSWSAImbsfqkBXL9eHsuH9fE
+mij7oZ7AQ+k4HBsQRKOHRdyKCHgnrV6O/6WRlpWoLBdNu3XHJxe/Cx6hqObx2U3uAE0yn70lkRH
dc6oZWTRiczzwGuVWfxrLe3sNycG4OvLUW2NruYUTXbWtaxrXMgDjoHqYZz3HuyB9OjZ2l++zISN
IPrp0Le3T/CC8FWpW8ykrTUs5LBQ0P/F1hlb1TZdykOV+CtXhsiUQLoLBSf0UzffJ+gLJzKKyF+M
yZTPPSJq9ZMjh7X9aAatolyGEZlrf1D03vmGcl8RPvMLc+VRWmJaCCjzFgXAZ0OqPW3GDzh3jWBe
QgQapfGr2lu95NmzFhSvcd+o3VuXBmPiNa08yX/EZp4Hz6ZelyMiBpgMfBu70hnu7lsJwUHyI6qj
Cn38zaVvzM1Sy62c+mmVk0d3c/xQOGH21lKrO9/ehftAmkcTNhRVdeDaBDbrtcRxBQmZpMn8DvMt
qGVLdm4aWwaowO4JyuVuXQGoAbA/gBhSz4EduDlbduWkcqAumT8ETZOfFiPI7FOHicYXVU0M+SCe
+jB0WJ8xWKUovIPCxiIZzff19AK6mrRBGC7HjqMr3KWvtf6HDRLQOvUp1fTCRYjasWD16EiOuW3S
GqE3GrJdfcJBHihFovTxL60xEc8FDtCaD2kSKtolmmrUajDucIpvTpyo06kKLfUfbHGDHOq2UUDu
DzUpOpsdBeHfM5Vk7EHSFsgfU0Rq/2YUg/MP9aY6cVV+j+Mv/Sy3jxkK0sPBN96dFxQcaKwJ/CMP
Lfza9SJAZi2SuSwSf5g63Z0tKTmlTnYER9yj9oCTsV8pywjWME3e9TBt1S2ppsOra3BqOc+NgnCz
URgPSRPk7hBGqovtDs5MhYHgDy3Mx3Ze4gPMzX6qUIixp/7A21Bi2PyGqC0Lwlvw/6g+qM/KGLS/
KVHU/nb70OzuO8pqSFoJGCT5DbTl9Ux7B/2IUXEaZEmD6jTbc+UleaA+GnJ01J65MiHon7zswCFF
wXqT3ZSl1mK9YTZ+lam/OiPVkYzBreb2fMR/ZHVKmA9ZJ/LCML5FgW09nzSPKjtclsbnKKT6uVo4
oqdAjw3tJNXtaDyjxWmY55FSx9/0EfFsbVtNOnpFxLfZ/gpUVBgeEhwz3dx6CHi1tWUi953XZflm
xEPyOCX5+IhBpAEyuEekppjs7J90NOUDNNPuFiRLFTqA8BlATtHtWC/ATA1Vb7CI84Oo/z6kev8e
9O03o7a1FzmJsoNbSZy3zUSF5TgvJlkYkmybTYqeaqBLcdz5UtmYT4GsQW+vkhIB/LjMg9abx2Ig
X27s5eg+3M8Trqho5qPdB1B5K0mFVp+BmRJKK3mDIujzaKVMt1aV6GGohyp7aYKyrg9un/1nZUzR
DiEiFmC77WHJ8ZjrkmDy22UgasmKUULUpcFtKz61cm23r0PQzeV7VUXpt7Jsl/nh9u7en1biBDJ2
4jZEuCierT+uUAZRxskUikeK8T3NHPlZlxe4XfjsHTzc+9OKlDtXLdrPRKn0ktdDcTOqVRggPJSp
8fhV75P5fQafdJDMXFlRUewAeQqvGF7cZkI0yqRGzrhFzTk1JA9RMblzJQuqzLkoh7nxMbGygs8N
SeLgylRa84Nbdr+NCLyAK7ODYRuioLOeZt8repuV0GIhrEqiEJKarVeGZh6/wlJCFLSBmXRE9Nh/
RpFkkNogYosmxjbIdFAqBNTbLn6YDuUp7EfHdWSwh5BKvt27Ybh9KIJDrcKKCDrgenrhMvWovSjw
VGPDfEJ8oj1rtRI+KtWkH2S/+6sA105ad2xQTiTZ9noowHR6kc614luZEaAL1qstjJlZ/UJoGH/R
lKF4GyUlOjiSV5aSc4iUKzx/gBvbNqjRZ8S7HchUZ2ztJ0RGgtmd4rr5HJXoNd5ezP1mBRLFcgrj
WK667ZVjCdG1rDZUf8kppONToUSk+RGaxw+1MDv3wijt+3dTycef4VgqRx3EK3MlMxFE/P/DP26O
pBWoKQxhOfR1YTamz7T7MfyZngusKQ/OJdk2n2t9s3/UGYTtJZkxMcb6cypDNyNXNeV+UpSl+dbV
pl6V5ENovb2EzbAkp1BR2vaZi1K2PLWNdOn3rIiT8Gvdw3D1dcAJX4cW6cPKG81FRi9t1IukPXV2
sMRnyxGquLGTDNk3MzDpuA6Z2xakphH75xsJZeOJMNdbplC33F6X0gfkN/KXlGfdfkinuv0NkIXk
pSaixPkQ/mHr0eCmMboS2ItbmYJ4PIITrj7UvVdmRta5bdrkpZePpnVqzfnvOjXKV5qYVvpJ0WNF
wxtqQBuls6Ynx8j057YzguQUVPKDJTlLe8aqL4HEvnStA8IP4V3XbALqtHKlKUnNj2/sT01WoV+W
O3U4Rq4GwNf2WsmxXgwMRGEEob+Sa+o4e30/S/823UCEHsJ9/iX80QNvihXnrbC7h3gE9IQIfe3a
vZL91nQamZ29DIvmWTylbrjU0aOGoGXvkcnapouE2q8iUDS3U5H+DczRONsEi5O7VIU8g3azJ0DN
2gKAyqhOsRVyQGy0ktwgMCdvxI+k97rSfNDmDJVKvZBPNg+o5MGxA8leJHjl/tXzL/zS5xqz0LaZ
U93tHTUtPC2JouScNn3bv9hIZY0eUo1V5Q7p4lhPmdrBWTfzwOge43DJm5OWonZyxi8kVJ6oLwU/
dHmKmhMfp+fsFn0/8VOjZcndqEVwwmt1WeqeeyUs5gd5zpf24N7anSoQnFCOKH6ibwjPdvMELb0x
VbOkQ3xo7YimE4iD39SkTXR3tOT26+0rZPeq8pLC4QKCqyOWwy2yPlVOVCnqqPe6L1GvPBtJ/z0r
8iPUxu7owryBP0j1mAYM6keb6DM050Tmm9jcxDEKkRpFmdBb9KVlSktmf5Znuww8Wx8avnUlpcUn
qajk6CA03L2s4ldg+MoPAIG2kwko7VKTaFva/qTb9LZDmW6f07SvRpXgmO7gdHl7afffkdAWfUoF
GzlqajsTlbHvEKvtkYdTWrRIrXCK/4qKwKlOlNjrz7cH239HMNQi/6fTLPRsNlexXHe1HFG78Qe1
SD0L9tppKsojuPZuFND0QktWeMMAn95yJ6kiG2HIheG3ZYLrpl6HbQRXICicg2+1Wzs0FsgBoQpb
jEiGsN6WWpkNQZCXhi/hmWV6mZ6G34ZBa/7pjCk+wNZfGQu4NE+YQHohbCH+/D8989koh2iIbQ2z
oLZePCTXWvN5TjJVOeEmeij18vEpVg8ZCCyKHMgHEscSKGxOgzSKilHeU0wMq6GnmDg4gSuneT++
O0GE7eqc5M4XwCVx/KTWKtVuY7Hz4cXIjaE7NbhlmK9lSLT2smBKGR+s/C5q4tfR6cPSQOSrLMx6
NewmTBuefGgalIHPeERFr00jTwAHpZJSz2RVr3kDGewgTd4dTpHxs4EFEglszVaNbaJrFuIdZvrz
FFmPeeNk449wqjPrsa+CoTyTxS/3dtNR7SZSo0xMcxOzrU0oqiVpCku2kvyh002/7cbkBdjo3UU5
ShiQVsHyIusDdG0TtvRGbDdKkICTx4iFz2x036y+Dt4W59AjZ//psCHE1RpIvuC+bHGYTt63XWHV
DhlSmn3pe8t+jIrOfqjtsT1ZnRz8Y6ZHqhD77/ZhM4EqMk0modi13i5918XVTDAHfDjS3kgjMlzL
RsXKTnY7S/NjJDW5c3Cx7m4hqDak2tRwQcrtb6E6jYM26cOSB3JIg4dUt/Chaxd7PBhnF14DhaL5
zZWAZgmEts1R6HVk6YYgmf28UIJzjCaDm4zD306VOl8tbUbkogz0z2ExHrV3dwNTV6UdDspDpPX8
gPWiFrQpCt0YHd9QlOp7t0zWkxY3uQfwBvlWM8yypzrN0j+rolMOgo/d2n4MTQNIKNojU7iZc16P
lGAH3fGDNFDP+FNrZyedtP9lFHpp1PnYMvC61xOE7xW3cms4fk7J2h2lQHdbZG8Ovt/+YsfIj9eK
LpOoh9ubAz7JQ5dKneT4kxqUHnpW9qmpxuZillTH73x+WTYGIDGhLsr/3RwDq5qcYTFBDLd5ovxJ
VbF6LYo8+vf2KNf2BWKwXM3gUQE/izjrPy+VFZVltzjigFP9Xn5ZeIa8a0tbjL+yObJbT7KIfx90
ZEsst5SU/Nft4a/tDe5ZzrmIpLg718PPVdnLZR86PJRB7LU5tijy0k8HD9AuWGQpuTOhjjAGLGfx
K/4zyWyulhEZFNvPkN/QT2ZktaDm0iXq3T6TncSN8eP6U6u6eqFLCZESfEA6HuFrrvwK8Cg6oRv1
doQ+NkeQGBwuJGmW3/aDbZzVfiree3mZZTfSR+eitX3kuFmiLssJLfJI/a7nESbIdy+4UP+lTUox
CFPiTYdFkUpuh751fGeOi7MeBAiXOUV3MMqVK5y7myiLcheMt22FWgqssVIbm8NoD4WLj/rPMlBi
V9HKn8ps3f/Q030DXc+bIBqM20B1jgM1mdErhYI3yG+wRcIn4Lndm9Zg42bpwREP9MolIIr8xKqi
7Qx3cr2dqjSMKLglgT9guYfSgW1ckjF2XKsxl4PS3cdKrSM74MAExhBPcLsE2LoeK5xkREvwCb20
k720p5SgQKjpYCTthmmhfZ6sNMgeTKRz/x1K1A7eTSeyY1dqUWPNInUYvEjDQeA0KGM1fC+LtK2/
yUtKpB2hwZu7RWXP1kkOndB4r1je6V0p8yJ8XHRr+kVYZ+SP+VD0yWlAW0S+9Hlnl6d0DmjOTbiZ
96fexN7iKR9qpLK1scV+Qh04y+5QN93b2Emh7inWkihu6vRh8knvCwtEjNGY8WNFI2PyFIge3WkA
LWmfsjzQ9PPYTsVfmYVbwOMSNtrAIdWH0nMkxfgxYAZduKPT6fVJhugC5k4qk/pp1syldGvHDHvU
6sXlrKTLNL+MhYXwr1XxwB/s8f0uYM8RdovqEY26ba9yoWQ61DC7/Di2zNd8lqmGwBwbf4BgDb7f
e2oZSwhGko7BqProm/7nAqunTJX7wbQIZefiHBZF+1Jp9lHlfX8ZMwrBMiBfOAqAcNd7rU6moi6m
yParniJQRV/DSyr9aN32dwPUZaE4hrWNUB7aPKGtRju57Wz4NvH4h1Qvn6dKCERxKblajQjY7ZW7
EsAKRVYiO2gQDgCR9ZxIDIDSVtxEsN/nMzIoY0EDV05f+z7uz6mtLZ+UILXDg2H3SwkrhtoHaaYA
hG2z2nSsgWNHneTLjRM332R8ZjiwoyrlBxnHlfebcBL2sVCBoG0u5v/fnVFXY6Q0Q3iJ7KD+ktdD
EJ+MsZuzJ2TW7TRyVTq7nWsUdm19Hmx4mwcF4yszpUQAIwyVd5qAW1Yc3qDWYNUhRNC+T76Vs6yf
tXIwD2q110aBPCuU5MXFu6WeTamJKy7Xnj/OeniOoyn2dL09OgD7I42+BF+NSMEkWt1uTcepyRFa
+KXt0BSjq1rZ8oTk0RR6Ul0cmfztdybhDvNBbxY2H8jE9ZfDJ1Mf6zIPL2049ZcB86zTMLEns1yL
ninWlT/wPDvy/d2vI7Q95EEBFxBT7hQammVysnKww4tC7u05XRMSxNZ3Y5YFFR5FS6qAQl5pe5Gk
9GGaITLDS9yEyrOe2+3vDh0gN1JHStT3HnCBraflDtefws5WQ5MifQgeSwsverp4pdn9hUwNrjll
92xS8TvZ0sGB2+8RxqO1BURWqMhs5RJjO1OiIEijizPacuiGWZx59FL1b05NynF7bleuSiG4TBYg
KnDOdteHaSktNSbFF6OzaDQt0w/Evf4OTHlw4aod+VV9gG7XsQZVQgzvAJuTCtMAWu/IyUKhqmoC
yR/tWkm8XmSqvmkMoczDGkvyzyAduDmjMYhSLwTUhXo30LvycUCdS3bbKFP0RyU1jO7c0Zn6iVI0
7ZtuVEsEtcrOljxTn8vq79uLdOWDCD0tfi+9OYoh4s//cwOaaN9bWlubSPyj8w8O4e8EiNlLrGYH
ucr+qqW6BqOD2xy5MApZ64Fmh1BicFLT7wB2wEel+/aFgGoavUiytXecNXp/ymvzU61H7V+3J3lt
bMrdQusUSu2OpDg0PP9KB03cDuXLaA2qZ7aZRkdJaTEwQzvvk8D/voKVK+++eVU0ncGyoPv9UV5c
z9rW89ScRtQmKMHED0lnyi61Wedgp1+5l7jekWMQjxh52uYZi5IqMZZwsH0sg+2nvky0cyUZR9iG
K1sFGdwPBUfqwLvzVA1qjvRmTdPAsKbfZ7pENgmvO6I68e/t77VHV4GtQmgK/PIHm2Lr9+nkY2iW
kmr7Oi4alYu2UJGdHLvvngvD6sOT1qTjj3Igz3QJ/JMS+FnXxp5sor51vv1brq4tIQIUUPJf0Ljr
LziWdtFl/WL7kSQpZHvh7OlmaT/dHuXa2vKW0Y2hiOagzrAepW0iC6aNyYSHZHAlc+wes6DoXWsZ
j/KvK9ci1QqwR1R1eau3VdYk0Kaq0mhMgIZsfs9tufPVQe+/o5upunapOp9vT+3KSy18W0kbdF5s
QuP11Hp1Ho0sqxz8SrplFOSL+qlcFDAUUdn9RnM296K+ulvfX6hBkDsLkQM6JFtsXNwqpTJNQnvF
TlBPCnrpdSzz8mybdfj99gSv7RDR/qZVwR2DtPF6giOczCAKOH3LQLs0VDrLa5fqyOvu2ij0YIDK
4lQiarvrUeo4jEajYR8qUzu+SEUanWH5H0U41zaH0MwT5w7G1LYVEiKrG1b5RBIzsNvHIh4+xVFZ
vE6WXDyFYVH9c3vtru178mKhqeFQp9tqylVq7ZD7ctATAoanOVSMr7OM7qIZ6drD7aE+vsPmgaZ6
BJbxowfIFNcrGNkoNAWL7PiaMWFJx8/JPvVOpynusox65+WW1edvTVMq0f/j7Lx240ayMPxEBJjD
LTtJakqO43RD2DMe5lCMRT79ftTcuNmNJrSbZrGzcDUrnvAH31UMZBh1IWbFjyolfY94oPGlG+xS
e5qyLP/sWWn+JTKt6VuNwsu3Mqym9/BVou+p2aXqrmqVr5RC9WMRpoAOWm+sT2MoLPlgdnVeHGpc
p5H1z/LZOXAWtG9m7nbqvnXTDk+fpKC2pmWFuYH8u4ZsMMkLyofSOUqP3K+XU+BEcDb7kBBdz2PX
E36eS7X308YA6osWh0WViZaljH66em4bP2IM2N29UVkm9MkEsMNZRXK2JNUEqPFxzEdb7FS4dA8w
MmrslZpyro9h26bhY6l2bfzezJX83/vLeOMtR20CotXCili0AC4/QY+dElAyN6XUixmEgR5piEiO
8qGppirz62R0H3s5DQdNr8K3J6YG1V5uTSDG1AHXZCgVTay5prR8diuIJ16KDgCR3NtzfHJ7mkZg
lYiXAL5dfmKWWfCEJMRvmcmZwhgFYAASet8V+7RMaiKkPn97f5eHHVEsZJ2Ah161qhynaOZSRhAL
Wyo+dlsmi0mi4ssaa7P7K3h9xwCY5m4BfQCIGlvvy89TsWYvVMybg5QWFdj7qT0Amewf3Uoa+yrL
5cauv745wZ+Ck1YZFdfCNU4pikLTa6dlOnM5HGJqnXts3LbihBtfRQMA0TlatRQU1otWaZOaTVWc
B1aWTBh0mqcpp2omi/CouNLZiPhujQaqbREd5SwjR3Q5hyM1psrTKwATWtbvhdqkR73UEH3XxA+7
sJrj/SV7Za9e3p0oQMPwgEG7pKVrFctMEtWLZCwCw+j09EQODNxJgU/XPoSmW6RB3lZV/SRNaAS+
nGED7MfJ8sxdrKbmTyyYXfcwqlWbH+y5Ae7jNFPzMkKLAAycpeOvSjWqhmJmkTiUJwtZ/Jp4vZu9
O/btT7OmhIs4QO98tjSei30hKy/5KwapMr8nspiaPRSVTD3oGRJeh0qJ+o99Y2vCF+OkN34hM9g5
hpDzPxEbffDnoXPf24BIsQzXxfC5N03oxxaRenqyK2i7+43pYzVWs0eFk4od4fPi47p6eaQS67OJ
2XZAWyHeacY87IuqmA/3R7l+S4H+gpNdetokoGv5Mg28Sd1bogwixbI+64p0v4RjWH3rzOTNJHHK
9nRC+RcFJQKF5cj9kTXqnuRSEn0ZqJFu+cgNpAerU7cUWG5+EO80TU8aBVdSfYnTezmoyTKYkMY/
wiZPDiUwv2PRb0b5t4aCb7pwAlCyIdS//CBFsRMUn5oyiJNwPin4iCAKK7JTDSdiY5luXEcUcJcm
0gIVB+NyOVRceoUSK0YZIMzaHxvbDY+LqePGlrv5QX+MsupMUtis0qqQZaCgcf6rH8G1tIOjnaQ+
pRv3662hKCAteFfKCFcOKW1StiqK32yGtvuIXSS2fV0U76QctkyZbk0dbxNGaDR1SOhXkXYmsxHc
X1QFUaRnZ9APyS73FO/p7efoz1FWEUaDDopoQTMEtWEnn8fEDH03m+cAz8huI+27+UEcIZiXpH5X
FIXIiFWh4EYfGFhy++Sa6s5WEvd0/4NujcIAgN9ogyFptPogMQypPehGFeS5HR4U7I8OTVdu+V/e
2AZwWfgMwiIK2uuuJSWDOBGlVgYFrSafhvj4ULjNRxEq+ZuL5ojHAFoFt0iHn5RodYI02jhd73Iv
lHJIaJBq0WOU9e7b98HFMKvdFsZu51qtWgaDnf+jpY7+QBIw+kiDbXlQ3po68BA0p+B3GmjXXn4Q
UopVM/VKGaR94h4hJ9XdLjUi6z0Qw9TdCB1uDAb1kSSPS5VtvnZRA/aVpHlj14Hu5sMpSRBQqWqR
f6+Fs6VAtkQhq3ePxhtyVsu7x+5bNuYfz4TTRl7qiVgEiwgHYsZSe9d1k30WU6bt9CKxgtxtzK1Y
5cagi3Q4bSvKjBRjLwetKuFE7tCJAOdhZTh2dhT2+7j1hk/3T9U1IAGbNio1C3z6lQRzOU5OVqQ3
k11yL8j3shVoeao/s7qCRJk+pZWR+NE0fcIW/Mv9cW+c5qU6tqCRUEmA5nM5rtsqk0zDtgoonhVf
xdQn77H1KQ8boyyXwuXaEbKAn0H1coFaraEOiT2PecyJDpIp6fSPejnb0a42eVOoLZZ1c3LVMO0/
jLURm8+9BTzQ7zDP7nYez5oMsElO4xd9pjD/1BW69J7LIRqaD5HeJ9XzHCJC5s9yjlvE//vhC6gy
8bfnpWn0VJlzVJxteqnOCdfOucGg1KqJmCKW/OAJAJigviA/nVWQ2NpOHVsysLFXwx/xaBa2r7pT
9NsZJFZMWj1U4tPo1PMH3Sry4TjnpvIxp1SFnW2bJv96oo6HvR2m+jet7sZ43zij3W/c8tcnjqkE
g4Q/0oKlXHcGFNR/6XbmVTDlEMad3u52vQW3IcvMauNwX2+Oy6FWJy7O56ZLzKQKYsPJDh1ks4OA
2PvmI8Yo9J4XNBcP/rqSIqREj9ETvJBhpJy01DB2NeYz/8coVLV5uWAzY5lpX2703uzjBB85wSUx
zc7DYMSyRlNistONSVv+oPVW59pbHhVyXxLvy4EkWy20GrZ6mAlt17iy3Qs54jhvKk3/iP/xrG2c
rls7ght44exSWqaXfzli6+bJ0JFfB2bcuf9YTiq+GFVXqb4FYmBjGl97eFefB5wWEx+iziu+p+PF
maF0jUApQFi4A1pZW3+Qbh1PRzK15luvhX392Z3QmKIiZWvlvu3MSZ6s0E2+iqSoVR8Gslru3VKk
HgQBe0YdeW7i7zn0C2/nCt7eHeQM3aBh6FnDLuvmfPxsm0Pu+N3QWe4xnuEV+H1XTt5HLu5sOpmo
weq7qI86qMTUxCbfdBPLPHWR3fR+xSXa7/GAnpVdVGvO5OMkqFf7En+zyPVdiiH9o+rIOdvrZZxm
b376SQOWLiztKkKadetQM8Kk7LjIgsaDXxLWneKHQit34yS2csPrN3IZigY2QGuAkWsTCiWZlCaU
RRP0tUFR3FXHKfDCLHks6il7mlK9OxRq+PZeDtxQCJVoSAHqo89yuQFZ5cXxaWYDJkl9oAqrHDIv
zXxe8i19hxuni1b90nyjcED3fJXvVJCM7K42RdBMeKTk7YCqdmsMIGRm9TTn0dvZA4hJIM2PqNhi
mbxWS3MiPabtJkVgpWX2a0YzrffrqG7oNiuJsoUmv3Hh8mmLsjYaUwuS6XIiE0SR7DphNFWd2x2c
uHTnxKG2u/8a39gkS3OZGhbSewAeViUzj6JVk5ErBJJu1EdOYfUl68W45xrO/NGI5ucm9vLf9we9
cUktNQsHdMVroWkVaBjjnGlJwqBWLnV/UPOeQ+7+YxbjvP8/RmIbErCxSVCiuZzE0hMyrHpXBFE3
gTdEokMgVltgMHUwE97OjdN9a82IoFgv9OQ55asIkdpfmqrIFAWzOoYHAxOpd5o3bxls3lozOmyL
0/lCsFu3UrzUTEOrqJvAE+ps/W3BvRv9vE1wW01rt/ICrNJN96AQYm4hH65DUxCUBIjsfthO3C+X
85lpM469o9MEgz6UPzICEBn5CkRKxVeiSsv8uGw7NJvSNJt9I3KUxk8yI7Y33tVbGwhCACEP/bdF
b+HyZzS6VsVDmzeBpVXmsW7M6kM4muKdNSfN4/0ddGtJ6SCR21IrWtyYLofqEsT6sdFpApF5Q3iK
rFi3jzJEXOFwf6BbtxlGl0tTf2FMrxu1Ta8hzm5ZrCrs1KcoVzrAHGIQT54+zV9s8KQbiJkbAyLx
Rv95Of0LsPDyy2xlnmH/tCJInQFkjpH88uIy890oSwBhbyHFbiwZlzRVeVAEfN+6Nm+F0QhagXeh
UgzxIc5Ef0ja1v3Qm3IrKr6xZMt7QDdz0RMFlXH5YXWKiZk+cr0A9wO5nam5L8vBfPt6ofvI8wP6
kyhy3WAs8kQbaZzy+hCmfKJuNNPiSir9xRql/ReKc1vM/eU5W0Vbfw64bq/PYDMRo7JF0FVaTrAV
f6jy/NMMWh3I+DOAq3+FZ2202G9NJbkaqRodHLKM1WveJyVT6Dh85KxozW6aZq/YoRqlbdV4btxp
NIcWkzNQrlDDVmvmhJYTpjJug3Jyooc+a7VjZI7dsdfNPjCHVjzYY7H1oN8elGYR+Ba0PNflnrHI
Is/MwyYoaaY8NmIefL0PzUXTrtknJc9SXm02qa49tQnHUDQHUMOlQpVkdYdqk5ECm6raYJiFaI6h
ktWP9FbbDyiNg0a1q7ZEeiIv941qZGCqXTsLYFxh9ZZY8M3v3zo3jiXgCQ2WB/zEBXp4eVbSCO4I
Lxo/prQBagi57wDO7iIcaTcASzcmGzU/ZC6g4cF1Xj8d4TDnzYjUXTC2Y/4zMdToB06P9RMs/fS9
ZygNb3QVne5/3o39S4uOZi6yzITcazEcUww8xGbVBYo5Zy9zWTpP8MnLjVFe8+zLo0kZAbHZpWKD
Xu/623RvxOfTZBZtUTeHQmo52vuNjUwDxqZYvaaw1vN5n2dJ90QvdNoXXT7t9bzsj13RoxOG/Grx
tpWFWI49w9LLpmzKAq8R1u1sj3baOf1ZdamsGGFdPqazF5+tcd4isa1meRkKMDXZ+mJkzF9WgXhS
J4Aum0SeEYRUfN3TIp//t31801q+jrKw5XkhmWcE3S63ao5LtuFIIc+qkau72FKbI5HBtBEQr5EM
DLNI4sFa4SKiD7ouLUJRyLomSeaz0VIFDnKvjpvT2EwOKRQdCZDbWttWD7VZGsXBxg31Z6K09vDN
cIe+B0ueqf/YeTqXH0ojnuPC75LO/p7B5zUOhlk6wSyqGgCMkhnGoY1U543ONcvv5wsgTNJyxxFl
XUKhdetq9WRN51LaVP7hYkT8hh5UVmHkGxv/1dnnj42/DMaZBrpHNsvOX2vgelRCTbVLjXNta/DF
qJA1CAdPKJCwD4AU2CjGtXn6kFI00/1coz58xHFMFTtNT6t+j0mR9U9LDtv9NRa1nbyL1GzI9qYo
YwRTlWg+edM0OH6mKf2XTh9FRlaS243uF13tMoFJ12RfBm1WxN60+k47GjFCJYw9pdXGxzqX7+/y
rRDHl+yVAhXEvNW9bcPvTes8M8+GhwYK5Je028+KGu1yPbQ+DEZS/F1ZzRsdV15HZReSTRvkMGQV
l7t+7BEUUWrdOBPNa7ZvAiU8zVDkCt9s3woqfR2McjqsdKD8VBSXKfijrG4Zbetl6WyeUdYyuMLi
eQ+tutnosqwCT0ZZrCi4LtmkRNXrT4LcrgsncczzhILkoznE0ScjN91nK9HmB6x4xw2y1q3xQD8u
zDfOAxyCy69Kck8iiYHCQJKEtk8HrnrS7CR9NPoIHEDZbOnarQK11+9z6U5gtEH94z95mz9mMey8
tkJOyTrzi+LvCKKNx5rezmMFq8+v4ll7oW8+H1sE3jfu/HVs8d/QuJi88k7AKa4WsK10F0Yofn5C
SRofFF586kL5u0XQ6nFM4iJoNCvZ14T3pyz0ShwnPWwRJub9/l29CitefwfUdO4FEhmc4Fe7tivh
LDcU3OAW5/aRJFbuQogHe6Wutlq3q5T0v6EQREMbadG0WidoQ+up1Swi69wQ3vhFXqn7pKjKfTFW
6oPe9Oe+Z+CpK3Dii6toI+O/sdb0CiFtgGEBiL22uiwgPuRWp+MJWc32TiT6cOIIMbFW2qGaU8cH
SN9oFGX9tJF/rKHMy4dfDL2OzeumtRUR2+dGiPHQaRP6HJlqvTP12jnOsMZ2Icv+NIxlv2tFH53M
6I0AqNefgOXbIk0FSfiKtWpCjc1qN7XPSVrYR6Fp/S5uxaYk5tJ2vXxl6BTB7CaQQTqB1tjlAQ6J
fiukQNWz0GzpHIcmJGHtBJaEhyGJ1cp30MGsfb1NtHdmKwa5HzraTLvGc4puN9uYjm3kRdfLDoOG
BgJC22RG+pr+mesoZHa5oZ7buD7PvEPyyWidZ4JNPLQd6yVFo2AjMLkOskhq2efLPAOIWD8/AJIn
NCxNJqGw8oOixpqPqaDcuEGuTxNXJNHcAoOkoL+ucc5ZLuiDhcZ56q0RL4x+eGzBBu3LPIyOFehh
5ODn+ieiThR342FLyO3GRy7v64IzMojB1jVrMc2UQZLCPFdaZSEQ5CWBQ/d/4+jcHIWuMfcO+aa7
xu2VmlU0uTKaZ4JU9YlZzz6nUeZsGAe9AqdX25ZuFu0s3jnKnesqVY2zL8pztXNWKy8fziLJtAi9
MAHcDH/Eui1fdKVurWf0DbvoeUptT/pmXEa/3dlJw/dtXfcqN1dqZrCznBZBgHiHYFX1u5xw93pQ
4JGpll80ofNZTzVhct6jKfET1UUbTliWANypZIXqvBda3o5+MlHFwHent3/hGFq2IEJi9An396/+
G5PLZQzgCSnkJYxeXUtWDOJNRql5lsItXwQK4HCOnez7/VGugzEeLwr/1ONRxuAMXl4JVOTMGnq+
eS6jUH4qsrn7FLkdtPJBGAcatMOxUYph49NunHpcERbIJxkIN/tqUFOPnFafsbCtta5+0O1CwVPQ
MB4IKUzs3Lzk0Hhuuos7kW1JJdyYVTqIvKU0VihtrR92Pa8SbGsw3sO8a9ijsGXts77YklS9PQpP
GRLH1IjXd4zasUXBbDtnOUz5gQaH+YRD2Val85WCvToYFF0WA0ES8wWbcrl4idZgGhBDaE6R4sM3
RQEiOWr4F8mmPQo7zb7PmWq8l6OafPJY2p88c/F+aNrhJyLT0/s3b6UlpaTES42X8uQ6rxQ55mit
gn8kKNIniuvPbYbbjguBMO5D+eIpRnq8P+R1eETdZ2H0wU6A+rOOWaIoqi3oueiFlUr43PWeeUhG
s30oTaluXOjXS8pq0ghmNWk4InCzmuveigRhoHLOQQbY/tQ7tb4vHDvVN6L6629iOW1wI1CAOPVX
ZS03lPRYWuWsNFJ+L8iJM98Rjf5XOHpbypvXB3HZOrwRSwOEgsvqINLqUUtvdhkrTEtnp+aDWfpF
5lZiD2Aobn3VbJJ2N5jeZCA5n+pvtGci8LHAiJED8lcA9ev336vmuY20MgpwfXb9msLsXkrx7a27
hEFQM0VLj6YLBcPLpYuToutMpBgDp61tvzCd7jPqBvOu7GN7oxdwa/EAKbyC+Li81/QNTWPNKtT9
g6oq9IcGM4Sj6ArrqYojbeO43RwKU10CJ6wOyAAvv8qA6Ec21EF17ssPTWLWD5Rc/5qdXGwUHK93
PrIugJUXXw0APOsnova6NI5aLwq6VlWeO3UofmqxWe7vL9L1Q8RbB0wLTaBXMZvVIvVhIjN0N4vA
KdzF7bUvvzVdK37VntW+yDbq3guU9DaW6/rTFqkxrqtFugmpsVXXtpjw0crsBFifC+YHZg3/FTaa
8+v+t90YBmoix4vgno9cN1Ik1ANe7q7Glq0FNpCbyUvPk3x6+yig6ngPOEeE+KucNSa6SUMBiiTM
+25XA1nc5YW2xWu42nZABegW8udTc6AGsHpz6tAGIIh3eTAMLkKgfd/5nSO/t7PeH+5/z42RFkws
NglcuwBWl7//R/pfdAgnuoXeBgB/BLAL9YcpGjDFkbKx9W4ORI0S6hW3IIjNy4GQj11oQ0ob6NkQ
7nKbcCDS8gydibfio1+dH8BgLzO3UNHX9x0QuKbOwOKdu6HrPhmzVf8YauONkIfXUUg+TDIPNvWV
0AmZ/DBRv0BhLkrGT+WMKOyc2N1GXH61q4FVAMrCPANxKyKd1fq0xGhcrUiPdFKr9kMdR3tv3hQ/
ul4cygJU0fgHbS2gqpeLU6Lv4U0CQheKUYZ2SGY7O3mFZ4x7vcYi5K1bjg4OdXX44IzFy3Q5mG1i
pNAaoXdOxjm2H0tXlxRRy2IKfR1S7sa7dFVPW+w1l4ePEhdP4DqkqJW5riba/GfLFLZv523mV1Z8
UGTxLZ7KLWm+W6Phskc+yDVEH3J1PchBQWc7msMzGA/9h6wlDp5ZrTx25KmRb0XWGxu77MJF/Yay
NtUcuhnrtE3te9VTQG8GBlifvcib7tBb5dQixdzV5YkQ+Y1KfMuIi2kXECa4DhTSV/WNJI+sbsTB
G5PNwfo95F77MymSYqNUdb3vlzMFZZmnA8rVa+3wj3sph2ir0YUSAWJO+mevDsVXSEzi4f5WvD0K
0SY3xULaWH1LCdUJuSua7x5E+wN+15Qbxbgll3b16lLtZnGWatAi2biuL+IJhgGC3fWBV87Ou0xN
xGHAvODJSHF3yuxxOuS19kZsJctEYgucjoAMzSdID5enrLeNNKorRGFUI5G7vDebvdr0hQ/RZovJ
uASwFxnSaqjV1d5bdLsa2sGBXrjzp7YJjb2nWAC/NSPZJ7nM3ntTnD9mSjYe7q/fdXLGIVvaOWS5
pJtUVC+/0q6rNK9itw9mc+oC0SoDcuYQi1rYvCAi/dxti4Mc2vgxi8GkmXZe7Xs3i3aaO7q7pgFv
ef8XXd+kBMF0sug0aVAZ1hKZzEI9N7IfAwawHsFtKu+cxC0PEvnqjRzmxrQDgQN+vPRyl6745bej
ECuMzoxlMLRpfoKSaft5N4y+Jpvl1vHSgyvkvyQ10/7+N97Yz4h4gAYgJ8Qffk0toF0y5gpCMgG2
mOVTBIrqmNXmELiQwc8G5jWfUzfdai1d1fp0YA/IIfNwUMq8wsmQoEVFU2VDUKjV9FB5Slw8FVXm
7AoVnfUZ0fNdjqC33wOo0U6D5WzK2N5YWqLmxbQB7ailV3A531aVDG3dRSPCc2F/lM6U7MUQkb71
kXy8P8PXrRHOP+aFpGzOQn9es4gGj6KJnIwRz6moLf0yahzLj/ok/6Bli3CKkcrwZ8lXzn6v6bGy
zzsTPf95EBTNwiaNrI01v/Xx0M0IsInegCauNlvd0+VGcwQDvgLnP8cavF03KidPLZrTxrcv+cDq
OiFFoYlIqYx/2uszvXiY2H0ig1AY3rgPJfq2hp3tp0mqLVqDqfzWm+Og4qUwqqU/UBX0Lby8Nhpx
2q1PNpBCJEzBewRd7Mv1VmH0VsXA+dKHFpRZ5nn9obZj79nSCytIIu1HbegIKCWVTL6lmXiMVfez
HZlx5mdue/T0wtzVEUIHp0Qgbbhx0dw4/ZBeWAg0qzgO63y7n2D/W5kqeSB73XqyKH7j+ahEiC1k
nTl+0Ps2sncmWoKJT8MhmjYe6BvnkTAHH0PiXyiIa0BeggGfNyidDHiIGrm3XcQcC1uEj1pKb8n1
sn4nIvXfxmnyH6PboZh6f5tcR1oExCadWS597qF1IoZ+dCPUnEso6Wvasrl80THg3BUErA+iFhtf
e2u2gTsSt2rc7bTVL/dCUWP14KTpFDRF3D6qIqxJXwTEDN+cohdXLWofWfg2qAn/tpLBNWBnecrh
ecJYxPyQUu4aSxcmaRw2cTkFVHuLY4swAm0iF/uWVKnfKyHyl0ZnYaAhhClclBia6pOntviApF7f
6nv8W+fI1zpL/Xl/CZYDsDqo/+F2CG1eCfiXk+IqY6vj7gFQn5U49shn+F1qmv/HfYD07nL3cBIB
FqwiGaMetLqKE4ax1PQYR0CVFF0HmlFGGmYCs3nox2xCLcwSH4c+a37lTtJ/vf+prxbmV9+KQJyF
ew4kpnXUWyy62jWPDHCRXp7m0Y0OuhorqFKgwtvlLv0myqEnyvD1OeIi3bkWiDw3Umo/zhPzmEjF
2WtFYT6mWSsPLuXhtx8ImOigIXQ0B9EEXG3RNkEgH4ufKcDrcz6X4zR/kh6qPH5sNE100u2s+70x
KUtauJ4Urp9FRQlADcXUyw3QiK7shmGaglHx6p3VN5k/xKN8x2/8yF7F5LGuyoNThd7edBZf61od
Povakk8D1VLg187/EYrCCsS2HfScCn5vFYq2Y6ZMYRLPAS0XetqqOmm639mzbbI1ZXYSjdMejZw2
z+gq2V/35+NGXISoN2B38qMbBDcKvX2jw5EOsMDuIh8ZDGfnGMT4LbBUv869+DnPM2+jQnDzeqCk
BxscfWoA9qvzgfppbmD4NQWu06vB5GpztetboaqnrNRVBJMtXgpfjxMVy7dcxn8pUDbLxwwpNgup
+KxpfRIt90uFS/y3+zNy45ImTkKegx8HCG7NVEfJNnSQvpgCoKvIgaQpZHhfix3aNXMTPUtDdu3G
u3jrUqJBQoAGcMegDX+5J7FwVUvFwj9obrHOUGRuf5z7udgo117jGbiTAb8vt/HSZVvH+V3Ct5Wh
wKYIcqV21KaIyFsZqzZ99ByhfyhFjR9uLikAYPKL+08D6Qb0Sq9rW+Ynt5IgD1yszbMEBxetnMtP
lpaJFLLSzEFdTrF+aCGp6X49Igm6axFYOqrA3n5FOrbDvmcWaXek0aCHfkqXlogGC5NfY+I009YU
3VoJjNI1wrjlP9dFpc4bDSWMuzkIR8P8UiFZoYIIs+bDUJpEDJY2FYHXe0ifoPP0KzPr04za1mPi
RdS3ejiKX2ckA3y9k/LL/W2pL0fi8uKCQoRCDT4uCLETxFzOWKPK3NPKQg2wfcvdXdpaU+0Xs1Ji
axSPGnrQkyg/pqGpP5rCZA0xy9SHxyEcnd+J4iWfLFmW/xRSNs8mhk0fmm4aP+O67MnDQksG8N52
kOUbzTw7CkqZIH36sN+ISa7n9/Ijlr//R4kEZX/bbqpYDfQJQZk294wdwofe4/25uo6CGcUhyKKH
fKOXO7XRgh0N1cAALpIGGQ/keHDL2sjfqXNtpLv7w11vZt54yP8LOpciOBJTl18Fac1LI4fNrMwO
+Emja4zan6IEn5nZzY5d1zwPXTu+V5ypIgSilLhgz5XxU45sTYVrmEQ3fOM3XWUkZADkIVTXoLZx
t6y2izTzOQ11Yw4AtYyVP5RlfhhB9OBlRq3hrDjV4Owao8zUvTXZuRXEqtX/1sy43oi4ru/65ZfQ
UKe+sODm1rXTRtpc3qgxBDUotX9zN3XiQ2UqQ6BYek5G5spdhkzWI5JZ7sGJKXumnULdQ5nyv+SU
1PtYIoh+f3qu9iG/CYsceLXIGro0G1crlqp9Gw6dGuQc38I34jS3fGRkDLm/P9BVEL4M9Cp3BhmP
KvVqa7iqks0JmrBBNeY5kUbxdyTlV6VRfgur2oNjPtpqebw/5nUmTi+OYamlAYAkAF9FFHVWDzMa
TFrg2GNysutam/0C8P8XHAbhzE9DKLDjlH3zjthXKcDupUbqz4VhYzFeaYDrN37QjekGr7mAVQgm
QZUsUcgfx34y4pKG06QGjdl54p0SE0Y9aTylLyItI+9YkO2lFODM7jFH5/6rglOT6zujioscTvIC
4X9QS8SGPWhK5G7NjVD51u+Dy4RCNBwNAtFVUBhVvc6UCS1ojU6cQ0/tP6TW5G1l58uZu7jCWZfF
iw4sP2V9cqPLadD6tpcVwWkwjaP9j92VIOzjUhnqfZlFVrFTuMKTJxV7A20vyMrD3Yw5xo+48ybP
lz0PpeGnpV7j29FCct4iNLzScS5+H+VXKjjQD0mO2Dir3+fMhaJ305A9p4WWW4d61CblvY6yV2ji
7DhiQq7pg5zel/xv6Ap6KZ5sx9AhPj1XIKazg+ookzjkoPvh4WeZ2jyIGNvHr72IJrkv6iIfvyRG
ao5H3RoV5VMeuoP47U7V3D57YeJYnZ/qiaj+FkZKy8hHmcay2n2E31IxQzQbjXIflS029/Y0Z/KX
DXQkehHYXfRB2WWFsnWLLiflckaWBiMNbi4ugpVr4oUtdSGj5NnNJh1gJKo//5iZbXyXczqCOh10
ofkm7jvguE0lNb5N6QTJvTGitNjrnRYXn2DHCON0/0AtC7H6WdyoYEKX5hfbaXV9wTkM0ybJsRNz
4vFda3XdD7oNYbTXbGX03sWOVA0cbHAkfLg/8NV1RoULfRbS+0WL8gpxp07UlqJSj5/7GKbvgxjr
yD3liL7hKmaKHHym1z3DoooE9vHIqW6sx9U5pZZKl5l/05uA5rh61PKxQozJtuNnkXuj8PEaHT7r
DhHh/a+8nl52PyEyb/oiC77Gz/chR9KajfLZjvAQ8Y3eG5sPaoZ6699OqhhfpjpzP1opDJONi/Iq
cOHBpiUAwYfbAWzk8v1/3JOLto9eJais1DJxHxvFU04VXsMn06qUjRjpeiqX2GChUBPqMmerN8Ib
xsJV+r56noQ9PeiYoJ5inDz292fyehSYHGACGIaqFx3hyw9S4lyvRN9Wz2qTW1CKpLOvjKbe6Cpc
pWwQG5dvQCmDY3FVbOqGOfQyvauee9OrTmg29qfRLc3PzjB4B11TiMjvf9byal+eP1rOlHc0MOng
lNfwqCQeIeKGQjw3RbYIZfSVmpxcA6TocbISO3xHXJpUHyOYh/KAjJEz/jDHBMrfm/cLCBxIo+RP
kLVBFF9O7zB7hkDQr36msls9qEKfwuNsuLXm9462SX64Mc1L82QRnoBhSNngcjRLL8fcmmLxrLCl
DmVTNA+lO3kPQ2Toqa+Bn92Cul6fB5BujOYRw0KGX+Nj0qwyJwC84jmSqY1tTgrc3yMH/GY5ivz3
/pre2KqEJwuyDcAPGNDVVu1dqSaTqopnLTFEtzONCN9PVe+p1N8f6NY00iEGbL9024mKL6cx1bDa
A1YlMEtN1J2BE1lAvUq86H0nMNYd5Zv7e6AIKPHwoL8e97XQhdoOrptMo3iuRhJ5ENPqE0qZ85Pt
En7e/7abCwaozsSUgNtz3dp3MK3vZ4uDMYaeXezw+DLqfWN5kfcYd8747f5oVM7XBxHoJVGlu6AV
Fw2W1QGAS5iPJRHjM5rIGB97O2Fo1TtUd4sAV/tqb9De++raSqCo488UmvmhmL3yOAlq+xNB586d
s+FF9gAefAxKh1/mLOzf41TuJkmfLo5y7TGGiOaXhhjbHT4PJAt6kvl6XWk8DHl8EkWOAmlXesnX
WJsC0RnOi9fbmt+aiuJX5WLVm3n5M3VteZat6b5rkrg5EPwOeBcMwVB3tH6VMJ+ep6wXBzW2XSSu
HET/5in+mkyaqOidtf0himLcX/p+zx81HPVe+V606YsdlvKhVlFpG5Owz/1EOEXsO1HbPAOP16J9
arjFx9KwmjOyINk5k6F6Kq1m4qZQQx+Bzndl6OYHfpV8dvGlPtZ9NtV9/Ej/UkZfU0r5n1AClL80
UYTZvp68LGgXMZ9dHY+t/eJAXE8+OiEInKfanpksD+Fs7y8LK5R0D9SR5Vn6c5/HcqBMkVe5Xj94
k1P9auQYx36j1lhoVRh5Zv/j7MuW49axbH+lot5Zl/PQ0dUPJHOUJVGSLcl+Yci2zAEEBwwEwK+/
K13V59gsp7OPXuzQhCQJYmNj7zVsDQ1Rs05r6naYkaVHZofn7ffTNZjezpIcm8qKerjtTNGX2Fdt
s4/1fNIfEHRWrL4W5dKZ96ENtvseHiJ++QSkWMPDTLbQXggyWzpC7YOIjN9mHQCFHNe69rcQMtPD
TjgnUTO7IXWzXcBZQO4GhpWdUywttiktmAfknuGq2UJubFo2IMvqKwvEpxdXshGGpAPSvXlhYbWt
HeXqTEQCisxKGO3mdmvHQxYwIJDTBArRsAqxFbeh0jx30150vO6vdMIcsQ9E4+ocJwTav1fgQIod
Wsgz5AvLDqVx6DmESBDgT2W/A5IrcHZd39JxTsd2dEEeia2KP4muZdZ7ryTqm/CZF3zoEY44zXx0
3EjmDDZPtnVConkHNgEy69ntwC01XswnFOGwx25hXjD3G0eRAVpkSsYfXZ9CpQCIJUlSNgLEkCUo
jpHNHEzJ/dhPNskaZkoKB7ayGVI/qVS3GxUZ5QcfXOzlY1Nz09xPnRw+zfDIMftpakyb9yPnYRoN
wUjvSh6hU542bQTaTVgz1Nl80+IAEEDtpGJpS2TrZnALd2ucCHnXffLGukenlbHZk+ms0GKAqnkr
HyAxFPtHSaruUemuAlIZtDVejEDveR3QFo4r8DEn8Sy0/g1YsRCeK48Vh1fWdcDHKDytoDIWRxHA
CfZ68QeUSrmIYLXTNKFSWygcm+6mbMtafrDiwf6GNJ3VeR3g1IYFBIu6TexMhsDvwp7ZnfYMEw88
EaM4CWx2trqGs8zkpbDU8eeU4jSzHKOhtcdsGQIUw8MpPolpwTE94Sh72u5MDjEO9W4eQwsmHFFs
XDyUpAUNrSsCAbD4blDaqw24GVWHto0dzcNXH/CV5EPdirHOpyUcw8wStrFRXpcSsnw6UiAxw4V6
Z0gQq6+lQ4fuxmrxoTAJcatpqxQc6l2/jLHBA2zZokXc1m37WAHzTbd+689zOjkCpjklVBWealNN
LA2ippa3cCA2fWobouQVNOJ6srOQa1s5TgiBAW1a+tFdaLxBZBB49KPUjoQ/bQzmTaTJwlh79ElE
Zd65dBxOuxbpv5VBN1SbLvTnZWcm0dF3JUTIkrRsPXc6SBa46to0LkQcZEBtlO2h7wQCT9+yErzQ
OgFzcRlttwhCvBRZU9IKxs8+jMR26LqM9IAqPAy25CLRewlBpX6ELCAqDqDxgNltdbYvC3j6eCjw
Yn0nWcITTt9B88Cz7gfbbdgdLoRbz2oGgf06ckpdb3q84OE+GjtvyaH0JNwcUx176cLI8hRU0N4b
ML21XyNaoCSeRdw3aIpDZF1hDZSlG2QwxeVBTqkDtWy89EpuItWaeDcaLbrcsqexKcrQsXoE0Vaa
NAZQX+0mHyS6lOEQKtJe8GUqjOOD8+VoKP+l/cQR6zgGG/bmpDt46J02oFeYO93tF0ZREFbJSB8r
jVQWi2rCy0pGxh5l2yY0H+x+ClKQBPinCXI6z1UclfYmEtALgjgiDBKvRjRpUJSuXMT8RgPwB4W5
saa72oBhkuIMxME6H3owr6xuDs0BCnL1jMU9DPBpGIbGTgXQmB/tifk8mwKQQPc219rPFcKkfT+U
oylzogdTp0138oOOeyhippo23bLRJmTBHYmFaQ+cSKH7VM6Wp9FsNRbE6/y6lXUWijkhn1tf+vx6
tBJYTSFolVMKgb1YbNGD9t4NDKyPJW1Nj2p7rHsJ3VVdLtaWj9RfPjttTMZtqMvo4zwEA89hjYXa
r2tPUqeT8Mse4k2wkt1BKqJ2Uwh992DhGNjbptzV/v3SLz3dBrjChwUEf/5xXBzoGWTWAH5OhtDR
DVsb1KSnxl7ogAi0LH1RCRh9oGgHflKO1iWvdoCQEQA3VGPGTYuncFpBpDKppUeWZLA3RK/fzEJ/
ZMDK6O0QQeckmwdngUtmrxL3ARwMSe9m6F6NDFhT2pCsHxpp5RU43/E70O6950UFPjTyp8jcUKh9
AqjZed78CHsTzY9imYl8FqGp/XSppMUPQEVFfdo42o5SFgc13wDNS7odhIPaJl/GCfQV9CTlcig7
vjTPprcjtuXotzYZdJrkcq38WaqtHXMW58qvEnMTeGPyIfLbnu3L0XH5gx4YoIHuGJRsz6KTr/M4
lFByAaQ1nu/gu9J2W2LFi3WFzWR6hvY0nOiTgTSwDkWR5AvKSG2dczxs9LcDyCnuSQX9iBu3jfro
I45/SBE8EXlqE86jJa/h4+b2uyqGzVq2cLgsbHQwdAQhyRuqa0AZKNwrsDqjPdiddpcNuvLdLTTL
kAqi+TEvmwWZyqnljF5XFtMxqFOuPX/Z+aNbdbeuJyBeOffVzA8JZ8Y5Jksdwampd4BAN3j10WQw
E+FblOv7MLcd1Hp3nViQvkytWz3qGK/FEW8/kHV2jcraBiZhnbmCWdzMttoBwTWVZKjJfel5zbWg
kTNmYTm3CBulZzr4bDlywMNRUwly96kfh13Pq3OXDiXuNo76QjWQed02/uLSne8gCdtWMhnkcZyQ
3W66qp6sB5hmeXHuc15bJIUexYxED+4sSblkyq0781IlvE2aVHQWbJmsmQxT1nYTpDTAbB+mrcVG
tFlZDAPVLBJTpXLtlJb16C9l9blqhes+WPXEnpzSgXNAbgdG830IRgqMvutmMMdGNc4zs3wgv0qJ
al2a8LDUWyTho7lNqA+PGNb37F64Q5IcKni69SkSPD5uANMP+y30UWtoq3lBl2DjGuVjgLrf0WnL
sD1AcECAiognQna6w5sPiT3FVN71Af3iAOAV5LoV2t8PcrE+2EjAohSvbqBzuThxn+mw9axrS9u0
2XrTII6D13bltrMtz8B2og56KAhYvYDJC0MYcHXk4yxVgcK3qRGOkyMUUkZE+5LK/hDivRfp4jAN
1RuP0MJyTRgjAUP6e608Z/LyDqc9k4ZEVQH+HXSYzTAi1ZnhdRIdKxTu/dSyOvcBzgNeu/dH0kep
ZRB9rsbFhEnqj9AwxDJBIrzDTMkyR1lndq4GWvrmSiwc7lA69qCZUQaTxnsWLQ1eGagDIhJxPdFj
6EbjcEDCIYashfsyfDZKoV7J4kZq5yx+XW1LNNqXNNQiZFsy0cbbKEgA13dYC+28m2SNphCByVGM
wxhdhne9U+luR09CNimcFyE2lUGSdL7zGoe0n0uITcnc4VZb64yO01QMFZk+mbr1oaIXNuU4IRB4
Ir4agI6tUhRRLbj94izZlltQBU+Hw4Evdo193MzNDbETiba0Qqv0aFwcunaohSTlbYKEytsm2k6q
nPT1wnUK/FjJrnXjDci9AC5pN7YBnXwvBpjkhWkC2T4vD9xmqa/ngU9T3lIRLVnYAjeZ4duU35xc
07wdUjjQmpEzxs0RZAO4jIauQCO3jRb/wSeTQoWyVZPeuC1SlGdQ+CffoDdghclri+6auPYayPhU
uZJdA1SVTSsw24G0tDRLgaoYJZqRNOFxCrmOmXwBMnCZ7r6f0f/fF/1f1etQ/Ksqxv/nv/H1l2E0
DGZWYvXl/9yOr/2DYK+v4vpl/O/Tn/7xqz//4f9cN1/YwIdvYv1bP/0Rxv/35+cv4uWnLzY9tkdz
J1+ZuX/lshPfPwBXevrN/+sP//b6fZT3Znz959+/DLIXp9GqZuj//u8fHb7+8+/Aef5QrjiN/+8f
3rxQ/N3NwET9t6uBvaJh+q8B//ir1xcuTgPY/zj5GifAorsnlByqG+r1+09c/x8n4gcKKGjigZWB
n/Sn8f75d9/7h43mNmorLsCmqEDiIoB5OP3Ii/6BshVA1T4qSzhQA7ryv3f/0zz9OW9/6yUtBgji
cgz8U2nFAmAMGpYnbNbP5Sk1Q1ZWVbq6h7ZDu5+qytnV8WJf6IWdG33dYgpL2+ZoP971bfCRwmgq
Nd1yoQh1buxTseiH6jl3ZIwyMa3u0fRHiIePGwdv8Y2DnypfPwzuYRVO1J3Lu75rP43oUxz6apg3
P7wh/56D/8szP93Rj4NDajM4nUbuuYrdFBXfKwvYlAt1x59rc39O6KreCK1gHyrIXXUPElO5kcoa
XroeTkrVTN2/1FT48yNWzQSFT4DYJT7CMRIiZYpso86+JKd5blrxwv/4cOIxQRmqjcu7pYPOTOn7
j1pcgoWeezar+iEwAO1imia5Q6i1U8KIncFJDWXB2r7w3vzcOfvj0azVGsSg9dIjz72rIGV/3alx
3LOAO5kOGnGrCaxzYf702YJzyYUe4ZnHte5NdGgb4lhI4zsc42+WqoNAJzbpC+/SucFXyxeH4b7v
wbi/s6vwE85tyHBZ8PT7RbASiPvzUa3WL4nZKCMu5zs+ORC2bjYKzvZxeXDFY7x8GNiSTmPWklsy
tRurDyF/u+/kl7I8RGKLf4fkS4mC5u8vZiXA9ufFrNb7NDjchxbvfCdxIFSj2i7VlUXvVYumIBig
3mcdk1Rbp9rZYY6fI0XSHksW6i5HAI9oQvJ//zfNwel3qNOm9RxtqWU21vANXMILV7qC+/55pavg
AUW4kup6RuJj1QfP+2ziCSfbLcxCr1i/dZRJKSWphUPUgrxajpmLCkvU6Qyn9yMSqgs9qe8AyT+b
Y39exyrOdAltLRB36J0NVodQkJs/HaWp2DkhntCS4SGo+Lkc7yB04ww6xfMZTBahPNAylpXw6oE3
wR6/TMgWyKVUXurafTef/9WVrcITNRHBWXZs7sBpaFOXRQel7ecYgi7Ea0ecQexMscEFYm58QNtM
Qut57u+gMPUIKvM7bk/fmjF514z0OfGae9dY1zJpnnHw/mBxZCI4hhtHH4Esz1htrlDkuo4kRMuh
tnoQpfchVOwzVGJyVcJCrHf0p2mmm7pD/lnXV9IyKESVexa3x3pZbkKhH5AXHG273EkZXVl1BZtl
iOjgiTVOmZva3PBZ7hbfuWst/qlBbbwfHQj9g2mYzGxXg3DThIlMJyveBl2DPgeKoJbagtS2YUGL
QpOatm6nj0EzHiN32PF5uoKhzI3n9Pewe91WM7CfRpYFWsNvjIKrGO4oWk2BIFPhztjgaq1R2zKy
3klU965t3vu3NaAuOKldMog4F6jWgV0v2PoNRH4MG7eozG3bib5ts17rErfKbfwEnI3CV3ghFgEx
xHH8+Puwc+ay15IK8GiBuOLoTQW4t2iDhOUNWnf3vx/7zF63BmHNFkf/FJWfAk1ezlOjIXCMGmd7
207hRSzRuRtYxXCv90zkV4YXRiVoVUDuxSbF76//3NCriBwx7iR8iqbCmiyZLt1wj6bOJYrOuYdz
+tAfMjDUfWPAdypezEmsMisgFhraBHB0YbtvfG9W8VEDFYail8MKYZkCJEudumHPLuwC5x7OKsRJ
MN3g0rOwQqGKDHHYiu0Vzuxvyyns1fLVsW557He86HT3EWd7mE1Ur2+b1dVCpTBIAMhfssJJ5iUD
GaQAbHy8sCf9+qkA8PLzrEaxdWKXIux0peNnCa4862n0prX6H3B6lHD6wU/EVBCdfFm6JklRtL6Q
C5278FWe1cGeqvWHRhSUx7ueqTHn6L5eCMbnBv+PNWr4RGIMDgzLdoTgVqZKfolwe27w1SotA80k
8WJEmYnV+xm1lbwt2SVE6Wni/nMnB8n+5wmlMyWBargoEunLFI0ysEPIw0TaK6dbvim/OUI1cC7g
H1JdoKycu5/VquUhSsQ2ZKULONZ/w/uUeX351/gf/5sxoUfx890kQ1QRBQfJwmUjoj0kXGDI6e9/
v7DO5GPg2fw8unCbuALheixmEfUvPQ2sj0u0gDgzl/FmmbS9JXjNsq6f3Bso36NFNplyyEjg3CNl
mG5B1QWaKDLyg15C76aDYQWYrCTKLYA/oM5rFHxh5FcScjTLZifMf3/d5x74KiAAxYm2umWLYozj
10rbwDLN4sLYvz6MwQTu50dSSlqyRFBMZkSsPcx2o1R60aPtzxvww2HkA1YHhA1sfnjTvazJZotQ
NOmtSRS6Q9OV2QSURhTC3zb4KkZEaMv2DJ2WAr5aZWaxSKQ8Rmz+/ei/3hD/gzzoeCeOljSiCCDm
klcLeoO+go01l47zpg0dJMWfZ0Ois4/PJayoLdAihA79TRT2y9tif3x6v37Y0UHEHkWjY15Ewrhp
FfCvIbrTFwZfQe3/WLpriZZYW4Y2DZuKk8zDwYZjxJVQzZeTP0fqTeOyAW3MOsRxTa4NR6uYtx6A
0XV0yfz7zCqJV6FjiDpE2ZCxAtXi+2FkVzB///b7mT839CpuDFbrMwZltGKI/C+j7X8FgOzr74f+
ji79RfyOV4tbgRgv4U3GihYyHwcAJMK09foE51VA/tOKVXMOrryfkzZ6Cusazd7JmVKCYHW04F+f
hXXX75KlJGiBJ/Ihor11TRv48MJ5esDpxliZVZboAlKB7bgkbLe4YbeBtG2y6+rg/TSXNHcWNeUW
jd3NbC1TWsd1kCKqV9nsCHqC4vA80crbQqBwgR7oNN3FJhgP6FoBZwSW/42VQA3PC0ueU3eJn0li
DTj5lfXWM8R9GNCWfwb0xhydKRhzRSGWYmL7izS8zWwVtbkhHOAmBeIJ8Mc2esPJczTDQ0C5MTo5
bB7RMJ8/68aaMvRB3rjbrKXkubI6yBEMUyHgqg1lAhgIWYJeiHRnNuZotU2GIJv5M5nHAmB5mpkG
5NHG7l8h6YyaQ9x3FZyTSljGtzh5LBC9u5CYnolS0Sqgz6z2IfEfjgVCOQBr0GNOrYROBw2Z6N+/
smdWw1rKFuy0joAhMBYlKyEk4cTp4LK/Bgn9I4pEqxBOXDWUs+2PBUrxUHZOmMpgx4xWcW2ZA8gX
5MLsnLuJVcYHrz1YAUYOL/g43UpWfgIM4f3vn8+5GVgFcd0QGptJTYWqqfcxZh6whjbcvwAetPPf
f8S5q1/FOrNM6EcC2lDYIA6q0XxtSfz0+6HPXf0q1rHRuK0C4b0A0NC9EhIoPiND+zrA4fhtG2m0
CnnSc0lkGxEWbmMn70bI/ey9iI0w0Yv1X1It/OM1WpPMpCUjw9CULMLRAQLGNx/aRF2gxp55+OGq
HbRE4dTMI8a2OuDRZAtUKX9bZR/6XD9v0cQoWZ08Dou2y1iwQ7/997N67ppXr3tEYsuc2vVFN4sD
TdRL5SVvy1nC1evuah1OjNthEYFNnUVlReBoC322t1346YZ+yFkYevalgRFMMdWOjfa09jPj1H+J
g/vnW7IK0Z7SM2BUNCwCawAutxM3pbEuudiepuwXG/uaTsL0JKDeMobFZM/jjSrRSKkS1uwBn2cZ
VEpVOkXqr+kz/nknq1ULdhCL+OwFRawnDddiQGbimFk34awvcSnPvUKrVWslIJRAQiIo1AgEbzg9
Wm7y+qZJDlZ7FpQXjTsyg0megI2pbDhx6cCZ8reNvlqvcShq0s4SF27KOQXa5GGu/5qc3h/PPViv
VwAoJ68JWdG3QGTCNR4Vc//599ftnp7sL96gtXwUlJpiiG7HYaFbcPminR2TrNNbt39f1mXORwAq
AuCddpq+ut7nznuyfVgIhYeIt0DUPtnTsVnIdikvxL3v/bJfXc9qpUOkbDAEkq9FXCqgUnQW6y53
JpKaxD3Y5Ts0Knx5G03tAQwCIImyAbolcvJ3ekKx+dTEmML+bXEhWMUF1bYwv4AOXIHkYDt0gZca
1v41k6k/Z3UVF3pfNLAu7oeijIPraJiOyoWr5IVZPYXcXz1F9+eIVpfQCrSbmBaxFOpLANgl3HGr
FxTnm+24eKiBToE56Gb8XJfze98ZH8feju+1WWBMHcgavGUw8Aipms0com81zE6Te6OrbmfHr+6A
0PEyYJmA9h/Gjw23gaXW7ic0G669abrk/nImGASreKPR/A9kyfoCKJ5vrltPaRLPy4VHdO4JrSIN
YJ3hBKolLSbdXQ9GABGBg12aGNAKKvW2BHCtBaXQQWpmpboiqvSLlNXnUD3+fobPPBt/FW8WCHJ4
kzXTotTJhiZtAQjppefunknP1oTkBmLcU73oroBLoTjUenEeRm9or11rERCnaapDQvk4Zkk8sVwA
1nTTe6KDeAqUc7kau60ioslj1YafAQqE2p/X29uqQelQ4CQILITzPnC1uz1B0TQD9ztXgwpzGuDU
Agzs7m2PaJWOVN1SCtnPePgA/zO33uFE8bZov6Z2NYADex2rSIFVtAvBjAlEdyEgn5vY0/d/yEVA
N8TJtROkIHH/mozJs3PJsfTcyKuAYyvtRLYc2qJiQbXxecg2tcXf+LBXASeIWOxHi2oKKhXdONXk
5EZOlxbrCWX1q3j2/fs/PBUPDAFAtDWGBxvczBmyGhTH7np5QMudBsCQtPPGHl6809bevELjdEf9
BCf7w6ltAnvfvO6CXNQK9YPH2K+3AdUp0KdpqYA3dB6wTrOlfk9ApInHJwAbkCOnxHMfynnacFQn
8Ukiflb4biC2//pYp4qyt72pq1ikbAs+J37XFXqxP5MBodW+yCI9M+trkRR0o53WA52oYPOAXjlQ
6I37tjn3VjGoSUgVWqQnRTlV7waX347ybXHTW2U8XqXamiz0FDdR8omtcAPM6Yc3Pew1N7pDgKlN
EFKwUQ6lX0xv3M+9VeIyQLnXUSEUbL25c/MEsLLDKFm0fdtVr8ICKUlPceDE6ANouaV8Rl3u6W1D
r+JCP0yUUObTwl4gF1hJMoJzA6uvt42+Cgx1MEB+ZnZJsSRsyPlAbvzSTd44+CpDGAc3tMJJtoXp
qicnPFFrNIhyb7vy1aoE2jyGo7vuCzP2ZAseXOxFw9umc+0/THwb+DdktYXTJnwzqxgZV1K6+zdd
+RpLuqDqVIVOQwsoUj3Rtv8MJdRLrUCYSv06Fq/lVMpqJESGfVPAEX6HQAwly0MQPiLWBlN8sDvA
9+mB68MpRutFbGrxdBKudo2bmWrJjY8jNrWALweVU3o7Rmmq+FePvMcIUJdLPagiuRgFNCFEa7lH
7TeFYu3Bc6CkSnPi4SUdnkBVSkPEdo+AsSRYypYCAXzsA6D/D7MNCp1MeaTS0W53+M6C18JS9gH7
x+TVhz78pIcBSkziGj90iY8EwQPzyXyOy692/AH8htT3b3HYfYfNwFvir0wfQE/MEf0tTFY8wBSv
Bc1MHsCghU6dv8OnT5F4gC1NqnEjzXjf0gPB/Vj1a3nSDEu+cBl8/xwM6aAWbJWAqLVQfTlACmWD
6wgcDeQWSrj0X48RxvdgMeyEj/xFH0bOMzrf4N7a8lXO4xYPBLvZbI/HsvNz2YAyC85Kz6ajsLcJ
ZElws6c9zkROSufudnDkFSoGT2UCpOX45AYQ9qveSRxrHNpsKjd8wjVUqK9UHd27oHFwNw374GPj
06uyFxs69Vlo15ulAstaXLvhuwgNpLqq0hAVVMmhc2o7G724QL3J/ekRgoWU4VAmbUh+hjmuXIiP
bQ8Cm4KNq83zrgZ8cMxhFH26R1c+xyS8RhEgtRc7n95YVFjb7NUK7V6oq7QFb+FT5pTBpwrU5N8v
tdOO9IuD1vcU+ofEpKr5DFVpHCMiod5HcHJFB0qKjTdgKhtWi6wxENv9/Wed2crd1R4QDyxkMzAh
Bag3UJYePvgwonzb0Ks9YCITyCeSkyKUtX+IByjT+mCNvPHCV3vAKHUSVqejLjo2zyBYXhNBL9Rg
v8s3/GoCVlvAhKZ1ECivKXq8+2CVZw5TRyywWgYbvP+njIeTO4VXb673J49SR1w4gp2b+tX+0GnR
d7ot2yL2um/oeVlFmfDxPQ1j8s1rguQmluaSVtS521zjmUHx9sMR/MUConfTlUqC4K7npZf2ZYPy
h7T0dR+3TVa1k8z8EixlrEknOYwej0EpdOQBMg3Ohe3lzI2voc7QZgFBqqN9YbfDeA0+RHcjeNw9
NxC/RNQ01Ua2HX/bu+OcLuKHBRYT8P8XGOoWgVYvUxc/U1O9/P6lP7ORfUf2/jB0J7yFMoBYCqci
oCsnEUQvCdTKW+E1B5uwZG8lJztzx73kGX9mBa/17yLtmDLWpCvcvp0zAFzQbeze2GhcG3zHkKyC
g6bpCqKGj+A/v1Db/fT7J3XuulfhwasZt2JfdsVEzKMTzp9Q77zwMp0behUbjLQI1PDcthCR/Vjy
9mliwaUy2LmxV7FhaDkT9uB0RTLbTyVJtt0kLiRw38XLfxF3nNXqd8p4gIKm3xQsculRG3tM7YD6
77kx0aaGnFqVWv3JoX4A8XnTKXMH4bcEfMiAtnktG2c3wEEn7VoIAYJaOm+UHppNUyWwZgmMs2e0
8lN/rsItwU3kynV6ktdQG7twA+eO1Gs8LeNmhi5NUhcSLG0SkG2PSNKiV96TONX9HfIZA0AF/oOE
RUpm9BOQaqnwCUb2YDsXp4xqAZEIuzpfCpe8H+mx1RbuiOzwPRyqRUg3JKIbZGs18zen1GGOS3gG
+yB4fqLkHnoqueejJ8/9vZi/2vJ5lhf2hTNTv0b0hjSyxwDiI6ceV2N2zqVFBs/pU8PgFzO/BvSy
ZGAK1dG26JyxfjDNKLconi4f/FDF+7npwg3EgNmGONSGkkdX7XrLtYAmh+PLzoltBZp1WyLDYX2W
BKJ0M8As6CNxa9QrLO6DissdmjdcsRvFGhS9B7AX5whkTE/WUJRMFKRzhoC8g9GHA24GGPr97A40
HUP4xAuIf1wpARdUVlH3aLMRmQhv+3lbA3OIGfKtD/GQ3NsdFEi1c1sLhiQaEhZpFwCQIRbTZVEH
OnpUjwv0JfpoSPv+pJXYNN47q048ZPIG9HhJvQ8wKl22xu3Jxuus5pslVfsSJyp8nYd5fK3Hlt8u
3gAmMknIJllwEYBwB+kkHflUgtO4wQqJ0klHPYrLsZs1rbbflQDxb0P4IR281oohXObdwZrxc1t7
ZlM6lpUFYcf2raj1ETi7aMqgi/gOZKJqR6bppYkZRFnU7F/HPn31PZCz66X+mAxj9zRRP7jyXV7u
lO/zbWCPNLNpC+BH76n5trc7sVNCy70JZZh3AKhki9NER/CpvRzYCmSqarEyOjSPXcPGG4jqtzmE
q6dHnInAuk/iMXzxJ8e/bQW7w3adCav292byqw3Gho6jLcyWGOngF9CVhga0ytoRWi9dFFW3JeHN
bTPOHg7hwkpl035SeqQbQxBGDE2W/UyNmzPLmTNic/5ggS5/t0A9GsAhfxe7VX+LYYH0YNYHMPHh
GASNAD+doUN/bObGHMzSlDa6yaH1uRWJm3u9HPOKN2IPwrKVVosntw2N3JxX9byHmopzAG8Xs6PZ
UEFe2VQHu++iXQgLqY+2CuDeM/nJoe2hZy+ggJ12xqPpPDTJxobmQWHFsv8M51/PyTgAQdtBju0R
VO4qBb4bWVlkzPuu75Y6tSFOiqNfYvwp7cIYLHHEVsDHoJ0iRQIEEhc4tUgnkmDywm2sy4KuhXY7
9lBIKvvVq4Cix2YuO++zX/kMclGkHD6TWbZbGAyxjSMhcj6UbpwbaGLcDLGGZM1ie0804B7JuFWK
l7bzokMPbcUNN53JWnD9GxxKZv7N9sEN9wabHGPw7V4aFs+Zb3C6hK6PQa/YIjs5GXc7h1WbNZ7V
bVDBDdM4GBOoz0ot9kvHxwPrB/lSBiw4jirqq3ToRo0VIfyjiobDzKDq4kkcqTyoWwr3OYDjeOLW
B8YgEEh1qPZTEy2gyiTJnenq/givUO8jtxvv2llkTFPHJM1RYmEi9eyqg4FI0l3Nx2RTYTfZ2Qo6
Q5tWRPQRsi7eu8Dy2Q5ONT46Zp2J0iTqvNeAxDTMWs+WWwBM+BWTKNegcNo4NxByIeV+dnpY54y2
JvAHDxYLVdLWOcTS7W9jqBFB+A9a2tCBCeij6oN2R8Go+SD47ENOCKT7JE3qWG8ShxIoE0wNGDTL
AALVUrs4m02MLg8mwcLRk1q+8gDSO2ncjSbMRaBtsx3aASSEOKYOwK+xhe3HhaTAnReOlQQOXIsv
kP2AqjOSCPkIeTEUtQhT30YGiv//5+jMluNEgij6RURAsb+y9KJu7ZulF0KWbSh2CiiWr5+jeZuJ
8HikbqjKvHnz3LScrRW3mbDnx2AfPZK1RLOndViPyewMi8F0orWjNWvKeCl2VgcBFd0NotHHfers
1O1ntqscf2ySPRftTSnFzsyC36YtrDpSow3lbQnY9tkK+9rA9b4Mo2WkTacQMbvAnFKARkYCASNP
Q+gyjyYCIcgCz0xJnRuTSi9hLFv4UVjycGVUfvcXDtX+NeKNi9xtz6JmgZND+mLW2RJO17VfRNdF
AMZ2AA4Zu0qkGvgnqGUiIeBlSaAIdHHGlr4TZdoTbSKYpf0O9MAm02K6D3ZueRBeg8VJ2C1gl66f
xMF2xyr2c12nq7AVIXGzkxqecNPaIqXV0jn167gIOGRTHQUyLFTilOPk3cEiFLHLP35OyzS/L/O+
XHOsuKfBn9c+nbKgetZDmD0Wk9SoJso0I7evg2QWIQEZxNMYG4Qpc41Az1sRqVUuvjJQNZb0rC97
c6ffW+MjXrRw+6ZgyCjV8+bGWdf2bBcrCoJFau7Q8R5BL+xhINjevbdJ4ACVB1cl2pjLt5nIbwql
22MltJOaYdO+GoNqT4Xjyrt+s5p/ZeGxpreu98GYUbfI0b7nt7LjolmXv0AUNpAtAalGfah/N6UD
tmvTxrszWcZ5mXv7Y4bjy9M158kKCSBir9yL8tL8tGT5bTb+fQHHF5K8ZT/WnbNHBIsP7L8CXZF1
9rwILoDGqXUUjO2e6NAticwJep68dU7m2f0iwMyJRMMPRB5ifSAx7mdz1tgTFjibW2xy0z3w8TEC
PqRTrW2APzb8EUmmSFrbwuBsXMOoLwo3VXC4oqEyBNh5LJpQwN149n1AOMYQbXCJo9z+6tsyNuYm
hkvbxAtXxiP1zLfZwvcs3Y7s5SY0btmcV+cGd2xS925A0bridRGHcKjPW6HkkWR6fiMYOgdVWNYx
yHX/YZpBewQ85d8pI9MHaIDm0+LVVsrgrkorJwP5ZJuVfZTL3PL/V1De29bsX9o+tO1DN1o1ddZs
yBOx3ALW1qxNKCEkPcl1U4d59pZYlKF3ALH2ofQMc8DIj9smsrQmD+wIw0OkdiPJxLIDqF/92twA
nOCN4B3NUiHW6eBXM5zArHOmtINKdQAS81eH/RaTAFg7UahaLWPZGHXD5qRUL94W9BxWjZMUVpjF
5FNVxzHstiOHERqeM5pH1Y58/T+7mdIy9hvbIjEbihBbo72C2AiYzr7iXXtyZA1QRLpDtDtGBm7N
HXE6DH9/Kts7FnVn2IlgfaLCnyCMBD9I8U7kUzIWqoyAxM2xdHv3aADuPveEFcR+xzvdzCXxS9wk
ZKKJLspaSGa1Ef4q9pKETekY16ZfXnNTi9jE7XvWg2V/eJD2k9Kp/qlN+6cKprnf23nkUMghnVb4
Q9TuGq+wmI0vFFAzVr3bHlrKuXc4b+XBVWFSFtuhcIP5AzoNc2LHau+k4Von0q2zV29e1HXn+kx+
9jvDdnvmMFmSyVj16wAO5DuQVXXe3HU/CzDHBzvg1OaN7aLVD1ZejpHEdbsew2MrIe6xZG8UcJhs
cW3BmRAA5OewHzWbwqGa4tC2nvd9plAM2Y3tR9+7do0PPKv0KvTH1r4BMw1GbVJtEFE+rH/DphZ+
vIxb8fORAQ2IDGfNWFZjk7x36gUarRnSQxnBFs+LW98NI0m53rBS/eaWnh/2YA1eOqXmOcqFtL8L
YVoHT6v8ovf+nppRvJRavwFdyeIF23+y7bmZbIZonuCxUmngF0lLUHv3UE7mv6ZTLTd5KP95YW+m
di/F6+51BM6z2t6dFvBfp8Lbe5z9pX9bdxaW5sxEee/mYiMtjZYibuti+LmzB/hleos4KzM+GKNN
zGUwjZSjtP2oWghTsVdVFaBtWXEWVuxTl2FwmOV4tw25f9m3Tn6C8CmPLDl74OybOoFEt53WoPmH
hk9/M4/FpeLcvcxsmBwgzZhJlrV/a9efYmwYUBfdurgjaYQ336Li64VWuE6t7aBKd48H8rZZgKhU
5FhefSLvgGPRKRymthBWUL/27yLbty3ughK6jiFDmVbuxDFahIQ/gS1zprhwVrkz8J6ipuh/NWYW
XEvYa4eQIobV3Oobss5+6LduSMGodTxR5o6TS0MmvSEohupCheKyFHkTlQCk0vxnt7fzN2I8ZPXX
MRfv0bbVls4ItIe19Qfiq0ejIY/UaViBaFDW+bn/zH2jz/IHBVcCuzqsqveOkCKa81D7IfXu3B5I
cMPmPi39x+B19mcv3QAu6W4CmaSmVARzn9itGxNDL/Ox6bPxukgrP5V6b29non9PavqhTWbbGGk8
8XHpzeHdrG3nVXVkXruT0vGIFSAKJx6pnIWKKCg43sxpqGkGCmIiOq6b0tgUp1SX31Uz8MaAaICY
qYN/9uy+fQuW/qdu8MwrgWYcp6P0sJ9TEXubKuK1rdWdVeQTHSyzs8EZp9RZuyJplVNgSZyr53Lj
J0A598+s0ABY7QIjfB8ngz521S2I1cmx06DLg7cBnmcZrZvFjrdrTrcqW/b7muKDkCjf+bejK+xk
Fql2pY/Nxhe9mSIOzNX7k2eVdeqEr4hONR2cZERgWHmxHqTr/epmYj21CX8CZtM/UPTmASCMfRBr
5nCmhv6cDGxNv5Ax08RFnTeX3Jm9y9aZVtJ3YXlZars98evthyVvfoZEk3dDFC22lr4Vv7u1fFcQ
XlNFx0B7U1r3yz6GRuQ67XRy5fgPi8GXW7m6i7alLtJhD/8sWSHTxir6qBbWfBpHbuyp7/mg5tG8
oxPescGzUlmpwT1sFSdUMI/bvZ453bZ+7eKlzLcnWqnwaROGjAsoTOlsLDJpTb4gth68BPTfzhRq
FweV+WxgEF14C5eWXECgy6laW/NskFGb2oZUN11AbGRobe5zHdDScwrR5G2GbuOAp++pH7sCQmu9
4fjRPm+CZz+D7NUmAZSMfmwF+HAWjREHmPIOE7jkg854rIjMHN7KdcW3wUEOlk3+y/NtivXUV1Gx
BFbCllJ9ICaqPZY/8L9Oe1a6lGwGt2Ito1yv/Z0WSo4cyf2/osvkr7qS+YWL0n/thqk6w2H6adcH
J7LAChz3PMvINlF0j/vcnQsRbHddWGexXe/OkVjN7S7jbz2upt5P1AZDYgXYILN92uJ+3rqIVaPl
kRktH35XGKdRi/3PNtgeIEhGbE0f7g9yY/yj2+a7qaXx6JFxkvaq816DvclOPeX3ZUD9jYKdZmJt
YHEF607VYQcSpCc7UizLui9NX+e3e+1kj1q1KtEu+w8N5QlVfl3I27mz7CcwqtmBpJnsnA+7Yh3Q
1a/sNNNV0GmctaNV6g3Lr8XxWKsbW8Qm5QcMKv3xNHFBRQZchkvGSCGSm+/feQsT1nlog9vRnNvr
tLoLCzfhNlNk5vq0WVgO2sYZeS7a9mgpJCsv1/KXAE2btL7rP6B+OLAN5s9MghTlGmg+es8dD8DK
n5R27oXewuNKsm8STLK8G1nHgz27iAevGB66oDG9yDVW5waU70yERW76DFF9ozhMhI15nW/Fuy9/
BXMXC7OcEnPa/9KB/aqL7KMCGfYvaHIZq9lPpL+aybzOAu7a0BWEx6+fZta554A18LQaNhDPRA/H
E/fcC9PoPJkQcg6j7Ku0K1bNUpCW1801WEMyeJVzbxpSXvavTZDViWYBTb8M/2a+T1bcXi+pNdHH
zvYobxC6HitceGgle5vKyofoKCZvjWqqonQuQFnUc+2+KKHETddyWjntctrWYX6y9tU41PJ3b9KP
Blgqj5WzPdAe+Scabw2WFHrDXHfvZZHfOw1IQkeNC92Zt75Po+n/qUY0MN65PniqmDxfRGmIp8KR
7Ffac/NGqJ/zkE2KNFZ7WCPdqzIlHBGXe2V5Nwgn1p10aZA708/wHoW/xnm/swvnkjnM8YOMJORq
Ffmh6rztkhWVTBYwLa8NcsMt+RvZn3Iu0ZEMwFV6IjMFsvZt1ZWvfGYyqZ3+Tz1ZA3ISqahLA+N3
66a3bQqeKcgeYAnQNlviS4b1ywQz9oyZl6heA2w1WLuANjfjqlkXVIjNvqNXIawkH24bzpdsKdt0
X/b6rEbez4jY+vJ2lsZ4NdjpQW9o1wcCF7dPH+w3RYay4qmUGxk8Khk69yDHkFix0omq1vBvSp3N
/Dcu2bjz5h0on8wU9DdidzgXb1ZYAJMOrlMt7HSavF/A+l/JKFvfbB7Xk7Q6dfWawntB6pcHoy2m
owdROlJNFvB1ukk2z8duDJo/cz5bElod4eGTbXY3hVd7h6WdzJPT2TAC/WCI8s1bc/CT2E8it8GS
vfT2o2EboF+DILVbqY4GgJQbwx4hDtDPJ10j8wMCVp+YReicGtXDJVGNe3BI4Ir9oSlSQLpT4hmk
S7aTs8XWsDbvQxF6N7Ng3jsXboJOXN7tYtwi3y9pGsz8xuzHpFNjwT1qLYeWbbzrXFbG4y6G8tUu
+dT5psNLINohncOJKsAQ935g0Sm6Lq9X0MADa+kgqQa+XVh8iewgy1Lh33NuecnA5Xk77M5lJife
t6R17fMBc0WrVUQvbtyDx/zSW1VAE6RIcX1Tg/ds4AI7laYC2L+9HxUKt9+zr+Yw7qfSj/xA2Qlz
JQluQ31bavhlFD+2RFPe6RWrH+OOHZXUelzr5iLsDD5Bbr/tDaHuWx9Gg/Cvw8KykBjnq4KJHCse
k2gcxXXsnJJ8Xz2mlba+ba62Ye1j+r2SglEb9Abzp0ZNsalBQf4+Om5I074328lslHz3fPTrcmiL
e0J5APNsnbgAlXOhfQZe7IUhm2h9cePv4sYbmekK6zjY7tFC9fSt4bUYRPAQtGPH0WIGN0M45bEh
6PNWg45PGJprOTCTyvPmg+mFZ1l0a1oUcLtBaJup6S7jIwbT8tuaJ+iS5itPBFegIWG/usTGWMI8
LROULJg11HonT9fX3cy/Rju7Gerubmi8MmqM9SL3x3H3Et9cj7KQ5Cf4C24P18iTwIUjSdj8aRB7
Q8pwGO1D+1P3/cIe/GzLNkz0xkm/NU/kh9wEZGue/CLsUSFm9JBqT4lyvkxccNMUHDa8wXm765RY
GAmfXt2XvX1VRitugFS/Mjx9gK1zAfn8OI58+62TsS1A8lzc1Pty0np5yLFCRV0p54SMkPahqsLu
sKy7fg7IAD9vcv9Fsk5/kMaX6suv3UbXd6AdxJ7LYGSoFvZGN18eAl95v13iG7pN61NRZJC5Sx6V
gjKNpICw7t/muXypmXmpyX+tnTYZxpy61Wg//Gr4m481Tmoui6ytrZ+tzKvkojd8ad0abf7EiCXe
m/1RKLOB4auaZBIM0/Zhy7EEFW+rMf8rtX2yPdyvfbjSAKkn5ILqWHpLkAQ7Cfb5qq/0dNd6Maek
3a3Tig8WdmdWgLcOq9tiNY07v+DHt5Y9dUrzMuBk5ugB4em2Rfi8T2aBj4jPzGL+AG8ZU+zk1PEw
uCloo2d3JqFhlhnYKFjUoUJJWsg6klWOO1Y0HhpkC+a9nqf3IRi31AGzHkG8vlaDefLN/RdbVWa6
WJRJ1HjzCfBmGOs6Q33a1tu+x7xrrb8JKztRSBqRoJEn1+DbU6G+2adiRgdTJ2jQx7aXH+Ugr/Tn
F5fEvzibiv4ls+zL4P9xXfHemerGhsCp1ntKg6SSiCFeWMlLWU64gpHm6WsWcwH/2Y7yvfXab+Kt
JKVudVC2/LVkk39x1kDfBBOaH0x2+7YR3RNarhthWX+pUNgjtew346QmHKqsQRvWYsRwVT+k4HQZ
7Om26hmHutODs3U3Y5d/oH2C2Q+/QmjUQd4Dgcb7HimruZoDLbWSFrEXoMPjxb6tMpUnmmgJ5gfi
XhjY7XNlqZ+zqTwPM7sa4f7eEC8QOUt/3DC2tHCt4plZWuw7PSlNrXBu9j0/5PkzUJOLZTxYC33t
Gnxy3N9m9t9lrPsIWzXV3rxPt6tfo77W69/cCedjAfwy2hzjX2UbJ8JihjM7KmdanvaM06tk1DLX
vxeCQIwbbW2BC5fVLhGy99xXCb6wmol27VYU8vYc0aa/9ka4ca8Eds6R6a8hXjZffY5i+TMajKaY
ctqPhdCv2c+r6oV1xxDBp32zeodixdA4e/oQgVZn8m/FArsxzHebokVvBioI2v3qBX3/r1Eb/clg
q3TwCpEQZ/ForrS/wiVdVbKmWZimm9ra+0Aa9xLRW/+Iw3zysA9aLXC4vKinGFET/nTWNcch+y31
Ssczdwn0VjLl2+p9s2QQO3Vz24YElhYmmHadViPvrKHHPPI398lgxKXr/u9M/WcKGGd+Zg1Usi0e
uQ1Cfmc6BwPLujH5faRd71LPZtzlNFf7UtSs6DQXzUektzn2TXmpZvPiL/xRtnv1qazN55/rTAzr
ZQZZe7966xOrMmlhT0ffmd/9UPpR60/hH0ifR9PjwstohJiJf+cEAibLsv0lWzoyGxdBOuiqWI0s
rG2g0Iz6IVD5kznQcvd26zOUXC+llx100JXplpWnpjcycD5tcetKUR5DMb0to/LjzWtvmXHWHEOM
SWwN2AS08BF15ndXY4abuVt3phZzrgK06PIDqQttzCsqyHgM2uZ5SEYD6n9HAgZhYxtnT/NsrNWL
6dp8PuOd7WKQyPrPieczHofpJRhLNy1aWOYMRz8HK/xdy+pThONvZox7agSij612bRMuGDIYyu55
3sW1NP9YjvKRSV2gy7iqr4SCk8OaT25stKHzulKsp/ZY3FjQ8ZI2YKhRGvbwtA2um/RTd2rkROtU
SM3oGV08KxkbGdZQ/5GrcuO+Nt978u4To0R0GLamid0dc9pAoFnsi7Z/mgsap3zKfHrJTb3TBT5l
UKSOVW9j8fTXilNpc05BZqhY+rqPiTOqTt6s3wgkg1KcySzdAwsrqttO5IVX63PtDNVboUuEYacY
nwMfKa4o8oWorNxLjTXwnv1Z+499N38MhbNRfwQWwIOi2x/WbspuaW2c58aQ5gs3gf3k5x1Fmr8+
ZgwLIP6o4CDETIniFf4vc9fD0W/Gls+aszwzF/tp6Nsl/b9UDYcqtxM2feZrzxV4tSRYa2fcuhd7
65zUdcunLphBpwCkjehK2mS35vBx8fbgIoaWkwQSVUQ2ArBy1R4biuTY2xdQBhZjLBwI4shkYWP0
7OanfWheSG+Ed23Z+rFW7kB12FZROMPrK0gls/Ma3oIx3mpKg4vXk6pAurFHTA2hOpU1Z2wh9etp
X7rDbvH0Qqo2Uo8kwV+c2Dnz2PFz2WFvRt3ESCVkdTdx3U6kppcPFzDwztlYhUjl3GwxIIZL3Ygx
bksR3tV5KFACs5mlE1bnXgrLaa/Ec0j4JFAp/Wp7FLOPC6AyWbizyTT4BfuQizKDmVeX9j3GhPUR
qvuP+8b8Z098X1Xr2i+O3daJa0wMHtW8J2tjvA8rs4FlqhXdBEP6Jcyefc9BttMcnH3M62EPvIIl
rPK+Nl6hZiAsrew48wCVVIejW59mMQ8nS6MZoC56biKDYL+sBR+i3lx1zrOFJxmbTC4Shys+GUdH
vrTVuN10rtEn9eIuD4v/Izk4ZDSOWd1SSBnyjRibgUiqMXwUy/KCumD+AOZ3h/M8m0+7luHdugf5
VUxTA42cWOJyWdRRy2F/DMQiBgo3OFm9LbPbdVrLswfj+2sAhJ8QQCeuEgC/iiaHSVbv/FwKblEc
wVV7ccWM7cjU1+Y7IzfiIp1MIsOScToQ8/MnGx3QQLqxKBDxkQgc4ruZ/QbBX5290BXnaRj38yJm
5wpOencBA5bNN9lJ+T1/uHfiYjD3N0/DVq9qYvA2bzSf/G6qP51K2DcryZ3Yp7L+3QkW+zdDMg8P
TNYcSiZ5MfYu7goUU4dwlK24RfnMY0JhxF0bqBBuvdmgIHuIqZIN2Kto1/XIFKxIe+mzPleN41nN
NXLepoMjU2j7XTWm9aD5Us5iaqeLorp5qajkn8KhVH9yLTYy5jNpwyM3Cfauevz4FhYXAvLyo7UM
RrIbc/GwIpr9cwwiQ6wduTVes27Rsc4qhO86C9ukK6saXMxgoORPMOllxzGDvbo8kIJSAxuZO/8G
On95t/b+/sfe24l3REHz1P38pcyB/qJrw1O1mZyMleyOeZ45f3nq56vOneaAfzF42vVEUgNx6C5T
pqYgER6f70cuCtI3VdAeKhKflsTqwO2ClR/JsCEIby2Om1/wMyyFNybbKNV1sdfiYWpzUnnH3Ega
6ZPN4EyH0iwZ2SGGBseB3xNvju3jfxvW4Gt2vOZkjQjXkkgecAPNbhkI1EJ8et7aU+613fY3q/GG
Mi1kWJq3+Zc2/OVsEkD44g91OYKYcZZEiHFlXsPBy0AajQ81wDM1D0CIDNgFw7+SJ9cq2/Gu9Pky
scU5wZfLrPWRoWj7Jcg8+teFOohKAsY5gAP3YVI+Bz3hqP9Wz6me5NT4iT/bjP2ybLkJiUiMa9Ux
ybHs8kDeQn6Xc91fa2dkA2dbLkRmqDNRPlgn1sob3veOyyesfxc52WU/yk19MsSwxMugwLOGDtEc
fpUuuNzTbN06VCWDvYFuCdh0D4o75mJvVc/NGVYOT4mZPddh2b/uastZ00DV6NJmbLxvJ1+Qlgz+
9nxZ65tQcA6X1aQOwqqsa+tOZiwWxkF+jY0nQ+3+Mo0wv+t9zZipkipm7Ovfz7YD4mRQH8akBoKp
6FA4E4vd/es0tWa9DZ2lLHWBE0v6j4QoNbf5kk9V1DM1eSBxgqHwKIrnceyxCEgDs0DIn6ZZ46j/
MW4fxrXZD7bmxzHmvDv37KsmReCK1KgGWnW/sy9tkBVfZcUQ0izq97xrifXhJDBioGCuTAarHT79
3OveFz6T1HdXbgf2iwGrYQHaNLaaSBrkMg3F+LVUKmcUqj5l4K9HdqfHB/IFxpgSXJwE5Mq72vHs
N7+axpMjt4YpnI00tfZU+iTR098o62B22ZT6ZNbQxNdL3Ow9brW8YB5uUcwO3fYpyBo/buaSHZji
BLTOgZ/65WYnbWlVuPGZF+/hsh7CwGBe/BMmO+6Vx8CE2VCegWC2FnuKBgY3f/oMf91SD2E8Y/wh
A4idlj0MiqOdrQhdZl7d5r6rm2iy7fwobIeHUpLM4Y3hmysD3gTu5/qjsJW679bg25tMdRVLzqEw
tiY3i6hfOfN1WnhontOLCQTq2dl6pALV2eds9uvIKfzqsqGRXVvB1HxqtUFwoPrXNIQf4uRqrstS
DpS3JUzOZZmeF/yZzNXd5c1ds5IBp8l8A0Q4C8kVQo3ddoSNiWpLrEzQCWa8+mSzZzycU3PvOuqD
x98/7yQ/JXRszWltRvOjCjJ9sxUL42Qf79I45eZrqQycnFX/RDnWExwjGj6/wrhf3HFNhB/4CQ41
i8aP8BrBXwCDeJIRQEv66nzk1y+xdCpn/5zzZccQ5BFDwgiNfPauS6dA0a/1fXiH6b88kI8j2WnS
fO1e/acI+uCoQ0SrojCbk21qXBHePF48rqGOSdsiLrpbymu/OuJJis05r92aHW0j+5VlkziuRWVc
12IWX9mg+Ndh2q5E1bnngjXto2PK4lypTh37TudP1YouQPKba9zJQS+xo239PTXl1vG7Oc/hKgZ4
w3rHX1PI/uhnO2N8pb8De8ZETLf/kNflRgROFVhXN/fLeHOZSA225dw4mH36pBln9VV12cpXONNH
1GH4Xc1We6lHx3uA04kxvzJ+zflWX6eBsaRwRJMOGYKT4evphlTc5Yjqt93tpTEnedO28bRP+y87
L/ykaHw7tp1tfG5UqF6GpVGHRdnOGSSnSIhKqj/k0v6E9UVadRrppIgdicvCMOcnhHRk8NEm0sdQ
w322WlUqhSfyiIE2f3fXqXhqSNXSlrhnAPQnZ16XOlrqQ18MOIGbM4PwZAk28vT2sb3pdwBIxWLq
F10T5G3oTb7IHdOYn4v5O0CjQnTb1c2w9W7qb9lPrLxkAkEN0UXu6rzxn443LnfuCbLzd4GLks9z
0kcvk/XXDhfvdXGq6cDBkF3VrItLi/0T4IQdpt7O2sNmVdOXha/i03DGnwijZsySRptvM7/VkU/X
ecryTj2HXjAUUa9mmQ7dPiTZSkr4apAf1zbZxdKgxsQktmcWJTcYco6d+FvdPiqrxwpV9XjixRCU
93kYuCdwaNTeyppvMC6sT8SXdkm5blNCuHd4OzKUeqdVpsMsHLv5NtaClTvSp6pTX/pI27OYrqWl
t3s66FffbrYjMFUXfHA+D9fcWl77nb5WDPsQazv40tIVFwUPGxcMwjKDx4pRJK5Itg2fYOh8umX3
HWR5iRQg0VeBNSBbeP3yzxRErEdVM28cqu2U0Ku2HPj0GND6zN/Cz+xj07nl2enDntU2RoZZJPLc
HmLCX0h8aYibIlKoM06bm1enwPb8O6NoPw3yTvNoh1FHgpLsrg2Zo0esjdvZ78eSyXLfMn91H+3K
kw9W1jHhImrrcRv39UX6QOp6pnWs3DExL5pqOVal8VmvQRnjxHJPbs/opPphRx6hJuaXOnCLhKGo
ndg5hwPQUT3c4V9+3Qy3Oyqnr88t3MxYtzuL3Lv74WJduchG278IQm9w7+iCvJ3szSOSVALvS6qm
cVIMESwDdjxSKrOzp64KTqZ7t+wYLjzZfxpeI++GQLVPrvK4KAOVYF6xdmmwN1jsMOpxvefMLiKv
Nu73upco+fbvngM55nb/VwbeYXKP+fBo2uN0R9j0eOexnUhUYJ5mPu7EIC/CW7Pefo+W1SZWrxF7
xzLg7iKkid/Rvq0bnxanbezgOxwgsUWTj5uq2B0v3WxzPKxygMuHTpFOLiZQYhFpVzz5S49dHVP9
A90xM99IMP16zx5H4L0Yq+JhwAHxUcpu/ye2rn0RJkYMf5qtJ4wdFQfR3KK3GwQ65bp8d43RxlFf
EvppYXJMMN3j0jTEKZuN/sYgvpddUlfUj1O94iVCsx0Y+2X+8DsU7Mdi1+nTHhPWyWIEi09bAsvu
nBx7cG3F+GC5PpbOOW7spjLiMvqHAmnuvIZCnraOqMO5sMYrXHBKSgIJsnFpLiQaipVRV8bYPc+X
5xnj3RGzFzcWaXxpiCvxZTC7OqGq3059VuaxhdZ+LaSZx9gmUHw0DY7HPCX6H1KbGcgSeViFSLT2
72DKENqIw0ZGrHYjvF9WCvElL8NjiNnuz8CMlXZ8x+hEyGY6atm+DR5JifGs0ELi2QzLxPUGcWSL
wAwuRVAxviPG1L+ttv+YO48l2Y0sTb/L7MGGw+EQi9mE1qnlBpYS0qH10/cXxaqZKnbbjNWuzbgg
efPeG5mBcD/nlw0FEBguY9Q2jrqL3Za7koyHlm3itwHGv3Q2/bmr0Om9Xzf3kKh16HYCGNFtoGfn
YuLEYZ6K84dBWxb595RD8XObPn2UqYfCwE5YpsCHvcKOEyR98tQjnAKQ6odjW5cIIQK/cDZWTcCW
oByIbwQFsDH59blBuQoUnyA3oBD03jU1khKjtxbJiJqPScXcllb1CvgYbUFP+UNDJORz1H+TKaI/
fXNsL+zgwZMG19r61Vwcijkduc9ilpKSB7SOaXFlI7KWQur64Hd5vOpYjJ7neKa+oelb7iFBmGbk
hAenSJtDXw+YAVz6q7Amq35Lx254yYPc/+h7UL3aaYK1q8d6F6VMM0VfjJRXwHAc5qG3dlg2eoZX
h3nGZ0WLJjSUI319CfCwV73Vyqb4kbOQ6s54PLkxRkUmIifaqWvT7WzDbkoRozSKVPvT0nVGm3JT
FK/A1fp+bJB9FLERHCvij9auhOudRRg/tHk3nMYOMSWhonhmNDuJpDgSDixz7l0RPURmFWzNPIGP
0+INIU1HURmXoSfrYIdittjmQyD2bemi4LJDmSyK0LEfZOhVpwnFHM9+nS4rPkdgO8rnow6jFQUO
SL4xOtRw5uAqAw9TQAnYkiVZP7c+iQMLa3Am8BuvidZ+J4cbqwrC95BfXyZez1accHkWZUCMxxR3
B6G9ZN0QEbwu/bBckT0ZLjMFqhGSzEaiFWcueP2DQtq+Ij8THjGMq8+Gygz2gWTYhQi3l8KYumMv
Ztzr8ZDuc99rNvHsj7+uCvgs+NygW66fcllwlUOuDrRpGE2PJ6VJ5nCNHYdzuYkzoJpwemk8rO/g
w1+z2XXrXqKsNGU4RUty242d7VTvkVVBWyIwWiPcoRIBUcqAR4T+DXBSLB5uNX4Pai4XYQr92bl9
tEqGONpWfAIvZjLjNurM9hXKOFsXKY7QmWV1b06ec8hKL0FJEOTvaZq99cIE6Iw4Q2wXU0dQTG+G
UcxYY2yFNrwxliV63vsUBwMW+oyP8qRclaIeoazGofGSabny/vSa/lvladuf4loo1vy1Ee1fWtQe
C80/f/2S/4GlaT6NZc7VwfYf/6gm+y/FaUcK4PrinzvT/s9v+rM3zRJ/gO750vc8YAxBQ9o/etMs
8w8TgSr/G0WWkN41UfL/9qZZrpTS5ANnu9Sc4u/8e2+aLf7wlIt2UwrLte1rpdo/Xtztnz67Pwvt
/vveNHLu/jWuyrWE69vKVKZj07UKQHc17P2znxcvNoc7JSqWWdX3Kinng9E14b6q8dsFc5OuuM2g
C+ibRcW36a0me3ZV+R0W2Xs/yYPV4QGinWetKG5clxNID4ppuSiUAxs6u/Ju7MeKCmi/X1Hy+xHG
47CZrjofMU0rb/SxfFbDDTWZQAh58Dy4PVcQ0FLe6DtDyHhHM6gBsgLwVob+0gzFjdWNt9pElsRJ
DE5siLOH5+8BD3vhicOY1OGhNqKnMW5/rITZxUAKf8mtiRDhHGgCpMRdOIIPBGo9gLAo+BT+gPS3
uuSjOo1u+mq54mD3OkS+SCdlixBVlJojgTp5Wo67ZeeU95ZJp2ieZB1QEj3EKGouc1NZe6R9R9ct
TqwgR9c27XMcq7tush/yGRDVnJyCO6FAXp1SZ2JMmB7ImV5TNXirEascbMouu3pCmgqsYAtJhnSi
117abN2rpsuqaCouQyw3lvOMjglFhr/EkQAM59I4RRj0YpTyIQzHS1X2FJ8X96Y/rasOypn2xXqu
9zEBgXkpCdAgEcFEMBp3RNVq7EPeItBNuNQJGGNSPmZpwFdW7hPV0Tlbt3yeXKwxwqDE3nLE1tf1
k0UkmZoCY9fOVn6ebDtbJwihjaaO14HkxQzhF76GZeTO23Ji06N40tpHFY13CUBxHgVsk4T1a4Wn
IyUhL4zSVd7AfwIhrCnw5pJFSzp1Gd5CFIpduEM1s6uUc0bpv0FavUU3XKxCG9lUmDbHsgqPw/Ui
oSOFtbbWIPVu8SpECXOUt1Q4M6rWgkGkcX+I44YLRovLGohaueKU7mJ3GyTdV2+LU0JaE3J1Lq4U
IXup0y3nJl8nsq1pgZC5c7RLqp6obPQ2mTm9+wNWCa9qNhOawDnTzwbxENrp0Ko7q7TpHwONqcjO
kIbRWG8hKgXAXzeJ2MZlMiOOKJFc2d5nlektpV32hovEWJqCPZyrIl4kHXlUrrkLRHtPQBA3kHMC
k9kTKTUgXBY4yzpTAumDY/L8PONEvZgz9U1e59wTsMk3MhQnI65wkdbVLh2pLwnMfE2nOx3jVj4t
VeevNNDknIAMlHb48Lccn7K4rtAvA/p6fhTtZxVjZ5ujL9synqc8rw4ytFdTb3/NrvuBruzIaPXl
mg2346gerdrNvjonfkCXSa8qCSxqOmEhWaRTtbPCjql4Is5OxegyxA073NZNxzssiKDGk3+CCWWA
Se5CPOFxIR8qK7wrhXGP6+sa3Mp6PHF9O6wTiRQL5MsbLyNhzsSJa2f+C+FPqy6SF7sJWOt5vKF1
7mqvWJVBe0YovJsTphkz8ZfKMHcCQ8Ei9xWlzcW322b7xPu2spD1vikeBmEcGvJiF21oo5MAFdh4
OYdE2sF/t9j7M3CnpaPtL5Qv/R7zut6UiN3M8AgUsEKZzA+45pmycuuR/0iXaeeup6bDvWC98YgG
yyy1LpoO3XWCgGQhOHAqwzgItEmBtLKbKhHXGl21cYrusZqbJ2vQxEuii6jHhr5bPAutSfVBIEy1
HZjQF3MZPXnGsHLQK1Wp/xIncuVZxRnJnFh5AF76OKQr33n286fIe9Loa5dU3W9KEU0rY5B3fdxy
+M/92bzqBkbrOa3rbeuTc+pNX1CxS5ykV5Kvsq/awGTXtIC3IsPHi2BfjdfRhoWeebBbEshKDKp7
1sW1/z1WSPSRASWgdpZnPSk3v70WYS26GXlhYJWIHoOW0bGRe9V1b7Gr7hHwwh8z1EtCqmHtO9V0
q0BSRh+EMEC65ljT9iWaZMIQ1H+T+FhuZajlgizGOzCxd81Aux0aKnChRJ7qIb/zsRHxN7FFOUp/
DKgXiU6q74rK3OjZoCFdceS6U483j//CbM5uS+M4smD/c1DQn90oDzQp33IUQFEYw4vDYvXQj9Fz
Y+efTuic/Lz6mmzrNtTZK8f5vg7MfdYTOEI1AhRt92wS/kMoMfLMrkY0kvNpjvlxJ/hjcXIieJ6D
YaGc3IQRB7w0p/FA2PWnQZcuFxj7+0xwVJm158nyvjKyhVf9wHrs1/I5d2A70Eu26yApb8bB5mbK
6qUI/d9BABVMlu445QUFuznu8sR1+lNRhe/jQO9ckh0wWmxr3MkLLje0B777NY/9EVfyTSxNGtRz
o9yUaMvJAbG4/MP8BYtItXHC+DaW07M2jZ9ekNrgD+3ensR9O9EoXzvuLvChG9z0bBftrc6qj2Lm
Up2Fi1W1v5BnjNITVUvbjEfPG/BbpCSnDqhRuM6btR79Xes666grkf7E0LyJtL7dxLrl7Xzi4KpP
aVruEOJE8HAeGeZld+8OUBieYc583DkyJqxuRTf+jCG5C0GCtNTojy38AVdHusjoMuaxMCkhTpa6
bRxkRAWStwnGPME02njVxiYjUHj2gQLXu7hIEe7PnVj4fYY0wqa3Ph7Cz2a8qvV940ba6VdjeQea
xUEP8zk5M9FgzvPZfR3ffRlslQC3QslWRH8VGAAXZVzcX7v8hKzwpPgZ4ryrrxAekuUAHEf0F30d
u9qO9K/sKSuaX8OXO2DGbIFQ6lcjZaRN8dh7EXqPEsFlN5hb2+7JkAgFEIfViXNcvjlGyEuHNnUg
jtN+3yrzkrb+Nmqpn/DbeURJOXM8NJtBTxuMzy42oXavQmzgIp3fY8f7RHgKFRV2Hhok82ZykbkA
9hQB75MjcHizbpExkPCWpB8NgoujnMZjlHBHWH5/Ly2W2DbR22umAc99w+OM3xpfmo0FoZQA2tRB
jgXG4rzC+kIkwgfWjgwt+nDOcoSavaNwcslmqz2nAVxH/FDNyZPy9H6q8q8KNwSS1PhchaNYCs3S
XrfxzpH5sEFab68SlT4i5ThZKki2HGTdOuhtD2VOXIG2gSRGZk3lBxj8praxqGOm47BV9qnSGpcs
WJWdiMOEhmcZBeHLgEgdj2slt1K11qq6bqlgnyF2voxzMRysRRFVy9S2yVADe2vy4pK71oco8xJ5
m0BgP7UXzrkjNMGJk3ziSIzPrpd/uBTRQ4fhuMGdbhDVwbzVJqvODANkG62x0Slwa5qMal01GWZe
aa8z5T2BMt87Xfw2zNPZ0vGpaZIPt6OLpyaEi4k97dcEBqfowohuQKdONydJGcs5wNhv5m6CD8j9
KWXnrDkX41WSTjcDN65dJTu84OeqDMxF0w83hiUTkGx5h26BgyY3cTSNiA1ke/TG1l13hvFAotUW
o9VRQ/qHBV6RoJPfYObi6I7Dw1x6T42ND8jwfmnspXRlVGpJ32NbBIjMy3SF26/A6/I3tYa7zjRX
OH4PidU2HZc9nTOrxkRCBnv7NiH47exr0hVNA1NN7yqHKeKHsl+BCgV7GPr7YcLlSShiw5GZfKRj
dxKiaRGYeMNqtoaL4/IimiSxlzJq5o0O812KnXCZVt0dTx+8cGB9t1XxhEdvn0wdPelyTSpFu7Sn
+dHzvAAhQPWYN2G5Tid5bKzp1XA9lh+JObAep0crqE9jIh914Nx46Xzf5IAX6Lx5W4dH4VnVMhHq
E6D13JrJsAyN8SCTDHh8ONqR3IPSWIseXcrScNUapqda2UV322ckn9fa+LEK5P85w/BcoljsE/8m
VC2EI6XtQ34F/WceyKnJVmY3K/I5VHsVwe6U4d9apb9vm/A3kFG3VQTZZNwqiSHyRdAU6lDp4SX1
wmSL3eudZKI1vtW9YefeyfQA0nWbdoc0ci62n2RrfnoY5+ZNmCbnslI7xi6MmPTBuyOnjkkqopnp
dmd7br9x4I12VUkM2sKMoNQUx7VfxCSNdC3TOMcqTGJrYpHPhoOs88Osxic0e8dJEuBRoRntOwbX
BoHdevKbleuSIdGhDMqzxkCmQOKEYGhfqBiXdevzqDYQPCPm6Y0HdQfjOb2i9rRYjdVtRBDztRUH
7zsVSWbavEgoU4tUE6/KjzDEck2+gAvgnH7Q5pTw08eg7A4hdkV/4HfVjIHUHdYyp+DTcEqUbnox
VXV2289YsuIoyJcISuK7Oko+hRXNR7tTB60AWfuKI3GUxhZlQr01E3RggcM66oYmjhN9iyn9o1W1
RBmTXFoDkrGqC3RumFSvf+Og7ly8QensXWym2AU5K1sTS2ENB4WQEcAJJSG0DlhRBOCXKD9nep7e
HcygWsdPfFy/LA8HPs7rRVpri6m8/vbLuFwac/SADHiS2QsSCY0MWG9sZms2WHKMJ2Qx6xaX9yZN
Z/EeiQILXFRGa0fgNZpLQ2KmKdHp+OID/x4znOB36dgxwV2ih3YOI85ojIozcQdOSviOMxksEP66
EonA7x+vSuc0ecZrEt3Bfa7aTBxVLhQyhfwRJeSSNQSWhOo0GV6F+sgG4v7bK9aEoy0DTNkB5LhN
fVufcjZjqQlCexf16b0jb/w8wf8LfrPAC7nSU7Mvy+lgkznvmCPVPR5WmKAhPyByjr5pgGlb9Wse
RqAmluJQ7Jxp7dAUxY1u37Xm64hEam+V9iZnyZ213Ds5KD9g8MvYK8TY1fxcudeKqekccHoHkLBF
I+sNhM0NGWXLwne3fq4hoIc7YivU0mrjy1wUR5Lkz6g9zy0jWOTkT01RY4hTD35aPItB7DCnAm6L
ZtfBLEfR9AiMgP/ab27dMhZMJhZTkAXmmFlvQUGERNfMNctu94owUjfVE4YYc0VoY7qznOm7nu1D
1bCa2kxgATJ6bnDEdiWSIlNFYhnMDnkW5YiiZohZjPND7ycDcVU+HAyf4wXOkUNrDQsj+JLWy8CB
2M/VXdxP0ZaUjNejdvxzUepz34uDOWYs131wQ/ZEtldecMj5e2o9SQKNop/GrU6l6RGwqbdGyTZt
qurkoi61XWPBmPk664+qu1Xlh43kaGwJ6HWNnrgnZhIzMZGDwK7SVLzX7aXBCrdQQXE/wmot8ljr
lRqJqpKuccQy3UKUTLhy+55Z3zUvk2s/Qtw9ycYiGYAvoOagFrt0vo6UJEYU33Dz6Jrz+VLH7nK2
umHb1eXOdMSlRMEvgn7n1M0jYtJ6k08fKlEfbuW6+3T8TbIROV+41bl5U5XYypDCLrrC+Ba8ohfb
TBaEQLzm0By7rk2/MXLidyDh+zJBlhIm6CwtJxpWbqW8BdZBktR8EwbaDwTJDHoFaA1al2DSdxx7
ORSdsaU/diXHnNde8EHx89j6raMBbV3LoGPjnNwSGZOce+UZB9W4ydFpJamlAhhgsPC52wDqy6ZT
D38DU/8tTPkcf4F9Fb/tXxHjfwGVb8qf/KGtf37a80f516/8H4gtA/j+v3Dl00fR/DOq/Lcv/xNR
Fqb7hyOlckxyz3iDTOcfiLIwgZQ9JWxARQtVwRXr/TuibFl/KHR0HjZ4X1h/wtB/R5SF/MPHQ2z6
0vVMBUDs/TuI8n8XHQesIf6SSFgWBAigAPT39nwDFNSY/5/EPeGY13DAPyHt/ff//l9/dn5c/+i/
BBKS25oPNZf1vhzzZlEiHncXs2d7OxRH87qWkXWPKVkRpGP6Z5EkdGPFufWdIxoOUZ3PMWF2wmXK
rSyTc17COlaruZbTBlzwGh/CB2lhjspmmgiyH+m30y0hKfguGsR6L23ge2tT+v3N3LblLa7Z4UlW
8/iuB6e+GmqK50pE0YNXee0PpmWUMKVbYjHzZEnrees/eOTD3TemHl5bbx5vJhtm3YNDfquGvtuj
HmMCHCcEBth34/QXnra6jx0uR7Ja5INSHYS2zsSKjl3U1AWK1SVpDQwuTtNgi0f3xeijE2vaJhGa
Yz0IcD67H7P1rGBUMwHktNKpm720eD0BspLEYcvT/mYUA+JId3Y/CYfp1r4RkEHYdXG1Z7yL6UWb
9A1aDbLw0M19j7PGmhKM8XHK2+lo+5BU5OUoG9Gd5ewqo6luHbpd6f+tbZw/SXIkvg4/YzbKEC9X
PXzY4azZx69Rf3nqjhflKLL7sjkJLgSIBstU986qwKm29tsqODeVTX5FzA3oVAH5Stw/49eA8O2t
i+3xlXF3vkVEk64jDTbUaMzMvH2ELxPt8YCAActDZSlv509cIelcEqTttz0GqcoN951hTmuKC1Nu
4RzlQCnYFHlBCt+J9TdlXYscOcCmmkmN+lm0za9lTKBSddOIR3fW3pMp4qFaWFnDYM07GD4QNRRs
Ayt1dn1qEe2G03dvurQN0tHh24+yy6/wPwKR29I2OlbvEbXDjCUUIDFuHlI0Kmj9vHjHt5Aca9Ij
Tx1JIBn7TsYm3JXxcCFYzCRbCS8nlAi09MIwhuDXIwtg4xWC9b4v5xwszkPZ5EVg/147AHg69Ypg
a4U1EOc6/jfApqTMgqe5mCrWpnE6S4q5d04AHRxjobstOit+T8SMaYVd7MYCUCJRq2cOGLOOxIZp
8OZFQBHvEwpf73PATEj6S5RjRldpeQ6nNPpltLGxwtIJtBghJfVGVoV7OyHl2k9tHsHFhCAOsSCE
Psicb93Y0V1X5/FNGel4W6jc34aehtp1cVYnOACXMx+IRV1n1V0P5ojnGaa4QKiFiso3yAqFRK43
rt8IDHtsfgvJ9/ft2XWzx6gx4KkhUwz/GAwPthSMulzRFR1CxsQ0tFYzugUS/nIYK53hYkQ08o6U
LHw1O9yHJaL+o12J4inG7IPWxNA3idcaPLK6eWmt3IYqmcJLEs/dR68kSRo9AveNw0/m0JNN86B4
Hm/BAuSH7F1tkCUQ50jm+3LNiSYPhUTaU/mm+RCWvc1LI2zSnrSsjmXWzbwor63ujbYsNirrjHPn
hT5WKFP3PnBP70P0Ei5FsBVbyy1rnXvkUfCWZEoGF1CA8Q6SL/IWTerLN6FdSy8bL7f4G3rdgBAE
3Z4/kY+U7xtvjNpsU4bRbUfZjY9dCZbNpkaKYp/B9DMkjeugyqotEluPGBOzu/SNYa6rNJWvzMPT
K5QMvAa4NOmGda2wwLnzZsS7tOJbb3AKEjWtygEpbBJlBzdhHSHsa3j1Kz+m+LQUm26CN1n0szEc
JyBIjsak6+/bObgqMtuBUw7K9WEeTfORIiLZwCcG1ZL3HmMHG6W7p8XW8xee6Y63SS/KEyFKvJoQ
z+0PkozkF1vD2BK+xV5nBA4UELFoYhvqpLwj+YbZx5y9+t7L8TBVMaq+PiSdMxFGc5f6LgsrpcM7
JCf5N+9GfDPqXp17Z/ZZXfv+pcsGAMQ5LKc7KUKK9xD1N+VyHq2CxjkPb0q/8psAmxhnaE1CJh7R
LCyxG3oIGz6UsMiPFWnQrwacrDdxzVa8wOxvIY/D0vpjxIWzDcpwKrdznJbRhmG5vkPgUO+r0VYP
YzL2u942vFNtZtOtWdnWi12hk0TxoREMY4s7Ea7HA25kbOStYSK+nOSNOZpoWQYERScwoOmuJSIK
fCOuWePkohoH9iPPfY9jogUmHDm7Krl61BD6qF/HSMbNhGd3IxLtPxKUdU2ySUhO49+OpmPW0crv
OGbKvk6+yjIa9nApPX6iRL9FU+ZDaDjNIewSc4T9y+fHKE2H2wjd975vpvlTNomx6ghjJbYnj3dh
bqproEuIy4krbziKwoc2lXLkAI59PqwhttJwvCYaefELhLy/7qu6ehiU639GFmQuaFASPWnsJ1Sm
GcQocpiFp3aig8ms9PzT2w0pQ2Br8zmsXX/V4UcHGwj6t+K6kydIFd8Mr52w55rXgpx4No4GSNG2
lMmQL2plduxHcagvXpAPN35yLWUvBxTJjL0aGUpvnmqRy30f6YkvLEHhml5uiP0UF2kOydFAlfQm
MnU10c+hs/QrclDY0AtiyyWwOiFd84jsSXt3CBhjLrE0fSBiN9p7Q23tpVFnD0M5yjNSMfsgPeEu
lZ4q4pq4eLaENID+0WY3AyjkIlgWMjBOOZkTr01fT/dycGfidqiPLDhk8vQo8kGCoXWlf69amdzZ
xFs+cjZX25b90YJHBs9gNahLaCifQusIdtVdqaIwj0Gt/bMyXQmP5hsnd9LtfWDY05p5KM9XQdv6
58BGounGhoR1UUVwY+HwYutI2q/aMudd7MXrqheg4wjCCSjzO+clGpP+ayodecafZJ9mptx3CfAD
YdULOTMDBeNOOCzx0Jo/ekLxnyEDwKCQRiuP33LvU4bEvkMe5INpeP59LnSyMa6B+ClaqH1hcNST
tOkeJnB/5OZKuss4Dp13O/TKE2mlYlcO+MQWqeOFoFNN/ZJi/N/Q5GIe+eDO2zxMIDijKTq0iS9+
yaQhhVKx1lOvgGpxOZY1Xh7HZWt01GC+5aOdvBV24W0ShLDrIpzCc5a5wc7NbJi5sZHnUfjNvo36
hiXtqgenu3IglxWlVQUEFGSHTCmDz9u1K1Yyxhw6uxbPk+97J1mL8R6plNynZWO/qDqybsbCKu/q
QKmdX4i52arSNF782W4ZOQyEdc5wpQQ4O65+p/Be+1m6AYvEDMIzXT0otHOrwo7Y2MtGhmR/kuG7
JM80WwWlTSjB6PQf7QBVU1HJUTNibDnBgv08Xe1+tOPZm0AbglwSHbyMwhyeUel5jyZc3eMQDPEp
L732PXPnaj1QsbEPgk5Xm7R0fgIPFfdoNzjoh/V8LW8uAhO/FdGQimhu171HVay2IAr5wYvbFgKP
2IvLkIAFB1NnXDzFx4E2j54jvlGkO4Rd95TMPiZ/0I3hEVs4kklCRr9UaoUfhHtXBKDMKTXLoTXf
kTSm14MevQuRHv4vLUzVFW9ryNCcMk2htHLgkiyJahhIkNse6F87hzbAD7VAFYjO0smHaaNII3i2
erd4NglK5/yzUiAUn3GZjScpv2rDCc5ZNeEBrpEGY8cJrGlntZFzO+cVjnjPQxyJ4Ab1K/GxObFY
LYHZuZHv8ngiCzgAOVkTfFYhBiZGtcsT7yLCZDiGY+tgAHVDYxtZgQgWdDGVYE99h+RfktCC86o/
0hTjHcv6+h0RjuIuSea3VoEaQySYUX1rX9dAcjCcb1Qx9kNEsBiujwE3Qiqjwlg3YaHvKBaJL6k9
o8YI0LXiEwqfpym89tYMufvIXIXmLZvJ8YisuacuU5HV1uFnJ6/b4tHi3t2OsJkA6ghqybpkJF5b
uMuQE8jG/LZJmUeg2FcE91C4QynZrE+l0sYWxDo6xH6bE+MHSnXVIc6Pwo/DfeOWw62aXFim2Cru
aj3YF+F7ZD4Sd6BXMqjbreiruVz1XYPYgR19Z6B6PRZw0vHCtdCpo8ovHrPZwCXOmrZE3B6efGDw
pdUb1q9L9N8Wt371GpcK9hSab1WmcAal3/I5tHP03yHpOQyE9TSvoVP1CRHEsDWrsHtBOT5yVaNr
GkrLva27pnyo0dyfbNXiLRikGlepndi3nIvht1Uk8hkiNSEnd7ImwRYyRpsKGxF7UjYI/Khk+eRV
7rQLgq78dVMr44zMxSItJLX6o5dY8gwX4m/trCUxLtFEWDSzH25IGGMFlSZ8nmO0ElVNhcvMVrpG
j1lMyyYk04p8gfStLkTx7Dc82X5iI0kRNqGnhYPpdclQRzRGD27nkx7zE6bOuPVKM13GRZRfKMqZ
j3XvmrzLY7kuEhQOC9J8ssfZyzqiSzUX/Oz1/m+J8LlFY1bTQBl69os1ECRD9m09YfBU+WPd+8O+
8wP/KSDPjq00IZes8mIXO1VAIHFj9qC1Tqu6X8sZrhyecMTt1JjuV1VhX8hTkUGGMeleLIcnZoG1
Qd9mDRhdaGBFqfiRgRjODgP3qNtnFC3eZ9gZSX0k9BvkF1MGKzCRKR+o27NjCGxy60U85PiHiUIJ
oslDFGTi+2LnmlbNHHQncjDSc0Km3zYxRsI1IlDws0U63Z7VUZ1U5zJIc5ev0oRghxkD5Fva9cmH
QCWDpEw59+Y1BGPQfm2tVBiqvWy87JagRnObBkb+7QnE1aXFmIEls8cLhG1Izh3Uad2iuopyHK/g
f8GTX5AY5cy2e+6MwryUI9mbzTC7N5aCZCROz7dvJtmFy6kmHWkm4u9p9vKa0tvEWY9e1zw4iWGe
/CAaX1rQw2ppxKN/HnCfHSxX70q7Z3MeINqNhJRzi+c02auiFAtVj/6P6zTp+0QIrwY7JpGjZml6
pCym2ZuhTh+8gbTYSpENWCvRb2azSJ+lUc6/5Lw02zZ0ycYEW14611DJATPGO/Q6GYFI6CHdmlIf
HW74lXfNa2EeyE5URyY3eohQGvizr468LTNZ8L77MbIE9Kzekz8tWmpPjhYvZWuPxH37sS+fwZgw
pMahsWNwfhwmY37w8sreEchLmlufEwTH+Xe91LsNuUhYE8zaLffIP6Y1Lt4Z9ZXsl6Gw4kuH73Xg
l6fw00vqN1ehc1vbtdW9RabgcKgM8xW0gXU1b6/PPoaN1VS5+WvXBA9k1fVrtxLTWccFWx93Hrmj
c17sGscgZsXIXTAUp8V+R7yqMX+6bvrUmCnabYmtfdM6nXEnutQ4F0VTvvRSND+JkdvftDTzoqu+
IYSwMIONyV21nkojX4JDo0YsZ7ofS+SVOoc/E8RnzAVHBlPB9fu2NQ5/7Uw5dwEKhmlyjDNSHwb2
MPcDrkkLRMQqnPd6FsENuQwVTmS2Jd3Xeltggt6Eo1FcWgLXtwnO5TMy7+zS+1WHsXAwr9myZjFv
5orETFrABnkNsqzKWyxvdgXW4jU7JhNxYB9n4HKySD+0Mg3forQA4KnafsWHKr/Petf/dh3hJEsL
jurkWFGP97iM4k9QOTkuYSAIFMRcQc0D3NGNJAp4y4xXntHsw6SV4iU0caepuswJNWn7oywQ2S2S
ohlhAYGgBNfJZB3EZDMypUU/FgzIRXUvoWu2GCNDpiCGPgUPyY9VjIanN1UocQVq2yIImC2Hs9Cy
uQ5X7eAitUrM+tMyxYik3+VgTljQyXgPESuKVrR3o7a9/2TvTJrjRtJs+1faao8yzMOiFy8CQMzB
IYLjBkZSEuZ5xq9/B8q0TjKkJC1r1Ysuk1VVpiQiAnB3uH/fvedCgcXo5i3CXDWvOblaO6sKsjck
wVnhSjiCj0oj6PumFxWRrZfSO6MZtTabpkRddoICocgswjZBnTvo6XYaUulHEcbJgzo1frkK/VhA
QEAr7Dv8Z5/iQlKUB+zK5jUYiFCyh6BJp2+YGcfrDm0RHCm5QuNTenBUEDn1Vb5QDJ2xFIWaf9sa
EjUceUILWHdRkVEbzNV7NSn6TVYYeDKHuh0cXW+aBx/lMjtnwdhpUpxui1IJgIoGJgwWDMrHogyQ
zoJmprc7hVpH381MZKh5YvoQkkAwLmSxSMulP+NAstKjZ2fVmX6nqCwR157WTatUirQ9FQfiWBoF
IUA6xf1N3MkIdPW+/oYNsd/VCgY4xMoVgBqjgd+s611/N2itsOQYqd71SLS+mWHnrfSiqA56CsQf
v13ZnAHzGCuUfjluPK9/gkngW5zqwIeTpzyhcFS7G03ooMmNnBnZv5vZJoUiPCzVTO1uSz8Pv6cy
iv54MmIZQe4kuShudLuKCTvYhJKmv9Bt1VInN0LYKWmW+y4Fj4qlhkSEoKgbtxrCACt3Jgg/UAiP
0JlKK9tqSKBdEO/qtzRWxXUzsqHFM8cpUA7pS+diLhzjgQSDPmhytzVqMSGlUJuezSFg3hkU+0ze
YGxCM2SlMmXYEBK/OUEpFLzTICT5U6vK4XdKlMajrnb+ukmy6tvUCupBjKPxefInTEJ64a0MsX/U
pEkG8Rcp5T6DCPBMaup4S0tAGh16fco2qYTkoZ7GduWZ5P0UKe4sVI6Ysjja+DVwpBJLcJaUOQki
avWm6jGv3AH57VVTWygePPakC5gaqqskWIYNur73SCQTFG2GeugFKP6dGAu7YAzXcU3miNxSHwHo
kHnBWqIz0QTeI+3Y8FuUm6oLebI7efR+V3iuYbPmnUiRqzASSDy13nA6SsyH2eCByFFMAwm9W4mX
Y+hy8zEHMvuj66XhbsTLtEX28hMlmDUr38oZvhovta1Mu5HIIV4gL8S+zIbYFKKMZXgQ+CEzJgfq
pNpbyMTskFn2KDVJQt3IkuTtIsWwUNkOU7mSQDKNy5Tv4SRg//Kln/YtaQusBEtBxFGIvHlICicd
G3Mn+AnrS2hBfCk71X+q2zx9qgx/OsmUYW4tRhvFicw/hIGVb3FlKqu+EYRVwckHabrEmYCTE4eZ
ctQtnHVDgEJON9pza4gRABNB39Yzl2oEp0G5MGvL7eh16VmbWP2g0RGCU+TZKlS7ESRjrV/V5dDc
jMoEAkEEEGd0qO2yKpPdhlXGSZCe3+jsFjBQTcK691XFRWbO2cfr2m0ao7UCwhY9RGLTsh9uhWwT
R4CP2KQG95lPESzNaPsjN5IqV2/zoSalJVdf2igs180wjoD2m+LJChTT1oK6csR4piGQZhtktP6j
0uaGoVKdENqB5LdOYR8mRzHxeruH8rtoZFU/QmCp1n6NI48Xgrofwo74CnEU7xNNDKkm+Smy2WrI
3IrWyS4Z0pToA4iXfRD7nIWVgbgkAFO2rwjma4KE21sSSFqXK1Qi0ar16UflhmgegMAZkS1njd/a
JmscEtekA0sJx+AxkTrznFUQ47ZZPuTjxscyDDoowTW71ERTR/Jv9Ps07rqNFPTdXqjVRFiqwGXU
xzrroSSX3WBlriTnfbahrNTdTfj1DpGnQ5UWfQERI6U1NnHFrHTqPBmoJrt7vVtUzNEXxGvtPZVK
qL3h6O2jLq4eQGdphwpaOZVowrscYLTAQYxpMunNKGYtLQEOGabbmALYEk5MjWULqHjWcl2yZea1
I+Dk88fxBMfG05eq1HhEiNSkTYaeJR1hBgrPmYo0dFE2E4VGvVR7i/6akq9ZldvZ3zFVD9WQav3C
lGT+RI24Xl2JA8UPR9CK+JyrlSehTMRh33hjhyR80GMMvRhgtTW+uhHuGM7xcQm4MWIlsXIwC4Ne
g5UMKH3dAJ7LE3fMK6Vbs5Z5qzyJLX/Hny36l1GVUu9Z88amg2c9zsL/QJg44TKyrLpbhlNMQz9J
9ApocTqv1mqPdDnsJ6U6BsLM8gmsSU5um6ChzzFlulHzqiQdAApFBO+tIjwbqinlaEczybxaqNak
WJs81cIc1JOAO6wv6n7YNKGZKssSfQi2VAj1rukL9W1qsk11+NF5uSpUA9N9ZQLaW+WTHLkYEHQw
JpkgrUSRSTIJRLfoejrilYCCN7gYGap9GXRKsqZemN6CQkX6kwTCXRjKwpVE7lW/ZMudP2SGGU27
HmnObVUk0bepavMVEUbVdRn5Ba1MP11FoYJ8SzE4f8MEN4adJshQ5bI8mn6kkYDoNPYMhJ5+G0hP
tUJQzqyqZV8m6jUHpQRS8p3mZ6nhVNiVxEXGxGUZmu4MUr2yRRkVUA/qoo3WRl9B5fRaONCJPHTn
UMkgG4uVvhER82pu7eMiVcgYehtF8PPIbpqVmTftYQLjTzhF1D5MDREbkTyJEPWRmO6IjCof0iac
NszbDHKLH6zzykwAc2oErlglRZlE09VzkWTqj1ZM06cGeIUPAk4L6G1Rklq2sVXjzwYeQbpsmbhB
MmDvTNinfm9YJZOFZlnJrhyl+hRKcuRYuKMxb2g9PSStOaUGeVqS16rwYA29PVVjG942Eaxbyr75
rRwM0o5p1TmFGUCG0ct0qXhNd06MojuNJDbta0UeN4MGjpaGg4xscEqgvBQKVNZC+6GFmna0/Az2
GCU++m+hT6simszyftS72FVwkm+xIYH7G1BliQ3ch2UYZ/19E6Zmswi7MkJR6dMFIUXpJaL1oM7a
W8kdhKZEYl6XusNMER6a2Ms4SpdtUM4Bu52LUb13O+Cz1D169d5vqja261GPrjw6+wcT7w3Swt5X
aCBi/hLThhMERCXByYzEojxRBhitGkWb6RbmcFWGUbvH2eMtjaxrHTOt6R6YsYT2mNgeXFjgYwbK
009xXFopDv+ke468MTYRztbmVuLHwd9J24ROvyaN+lXbeIAkE6GUvlWZlNuSEkxnw58h6P9cSPN7
3+UHFc3f+Tf/NwpoDKQnf2/MvH/J2pem/aChmf/GnxoaQ/y3rBiwgDBgfnBlSrr+b01FDmIyq1QN
l+X/aGgwG/5bNGQDIY0laRoOTX7enyIaATcnqj5ZxZeJNkeFNPRPVDQ/k2n/0rrg+jQlC9ScyXsQ
46imX7gyo142YmCD1anTBv3B9JiNHP3VlTAG2boxkSriUlEQcMfyBg8jSoEsll+MFOndELKFFdBi
HDS864hxyIqGXjFdzeKfVW0Cg5qiqXl9d3f/dJb+V9am13lIk/K//4Xo6J04548PbHG7RBPfqoIq
6aON1J9E6ppBXJ8g5E8IPiZqmHlBdIpcW66UBJH9+fUuIkT/vCC3xkIrqvI/PIv3vtWIqWdO7ARP
oPDEe7W0rvR0Ghdw/XqnHcyHOFHzLWTNaE2DheNsS+ufYxNF9cYwF4XQQXDy4WUkILZ0w6Lz0vu1
UzVJibnGpH1skTRCZpSxisBRk5RFof3zr/AxQXf+BjIjCUW7JSuYb6XZmfvOeQu/EXv3mDanSEM9
AiWgp3sPlteiceWMiXESI0QLQt3+IapjIv+d6feXZyXTrpBQGjK8OU9fPCvKipS2sqE55fQ+tqDH
w5XsF+EubZt2S7BetegNgYx24IXrYqTSmU4mrXUTo+nnd+CndOvjMJ+vLxuiJou05C7TdxNJVgov
KYEkZ1oNojVX9ojDu33Ylg3KdvBrYBCJ56xFTFFa1LhqHXsLlcCDrz7Jbx6GqcIMNwiBVmTz5yd9
9zAKdWAZz4rpFM9d1dHD8WD1bX9XMoJW8HiGMzoGQuYHqtbSmBVHZlPspKE2Z8Qh7G3Fzrzp4z55
kOF4H5Ia7ii7U/b8vqWsvrhtv042heWJUSPPQsBfHqCSGlJCVqKM5qwPDwZm2rcAezI86rA+BAqA
ZmWo9FXrjdkpKvRqqxOwgUBpymbuWTy4Sq5PLr8driDja1dCSOv/8884D96PTxbLO/OSFVEUDX12
sL8f3Nh06f1lkXJSw1pZRQXllokEJzxMlCo+v5T0m9thMY9YkVkr0T5eTCTYeQEEEFU+daWKyNhM
w4wwspxKrt2QKjKDaIX03FExFam8iOKtrPWDgQFgxJBgFRV7wUAK5dpBu9YOruFTdN2hZ5QogZbK
t88/7ccA3HnWz59Q4+0io7XU53fI+xtTExoDlRtdX5JO4arqvMkNEGytCDlFbt6hXiyTadyEgpnZ
qcoR4/PLG78MdIvLi5z1dVIZsP3Pv/9uoIOzKdqEUOUTCWraUzLqg7ftUr/G/5OpIjY4Dr90hQZS
43jtgLEtE8VSbYOcTwq6Yq09U8QdM7spSEqXvAJE9CAMHmWzxHijC5iwjau1HXQRo4ZUNlLpDHTw
49RkA+MtrPTZRxH4JnmhqdkeuDxNh9HqI9Ccvu7hImzLnArwFEvQBYcOb2jTyhPq4jwDpSrTKTlT
+9WgaPgapf0KB+W3Mpeo3co+ZU5vTP14aZpxfTa0gKmAIHb6His6mn2/10GIFOoI5clXm1hcjXhP
acIXRUKSHrJw2Wlo4q/8DlAwsQBTkS0TWEIg3UmJGBypSyj1Y9oIZ/iRFNSuP1XRTgRKQpK1V+FG
Qp0JHTCC91mB+CAm1Q69MNWwtBfniJYdYdatj2BaqhTJHStZ9lYdKMHBLmOYa5uCoIFNLzb4N0pO
yldFnZn4G+VeE5dZ3aMC/Xw8/Izc/jBR0QNDDmMwQBBiUblQ1/qZCsM9ao0T50jLEdCoLVKs2rjH
CyptmpxeizADyBvVtJMsK8E3KjfqF4PylwlsSYqI6YCNtKkic7uYExKh3mmQN8ZJSMt4JU+YB8gW
UcjgpXeBTK3/4kv/sjhxPTTQskLrXOe8cLE4GVjtx0YOzJOAInCdBEmMOMU3XBN1zReL02++mgpH
loXaMGSdNPmL6eaNIFj7yTpVeYALJdAIhBEk9ik10TCpbCXu58/zN1+N1xgbR/ZFbBuV+fO8m96k
MbY+TEnrFE8aTvdSxVEixt9JaZb/+UNjt6sYCreSBq58sZCUaiCpHpFwKIukfCP2GKp9KOfrjheC
3VfesPv8m/1upGqiSo9UZMOns0f/+NXSIhaNEC3DSU3kfB3XleIQHB6fJJNZmum80cIGC0c5ZMRh
JPTfkPQUX4ycnzr2i+miqabIi81CZm8YF3snqkd0wXJBO42hwNJXCoaIgqYsxcpOMIF5eEZSQp8q
j+bAwlMSsknIeNb9ZZUZyt3UaGGxMFDdal99sHmeXnwwUDLM5HkvCZHuYqApSJTjqKTSqIUQxwfL
2xRwhzdSqUsnBQnMLu/g21sKakJRAOfb5WMPMyvQvxiAv27M2c9ZOreHcCiFmtLFuGD1I4EvNONz
0qTCm0dQ9iMiJ/WqDJTmW8vNABg6NiFGdmwuL9gSUaGKbehLNlJNQXq0agtWb0OAbaQgDYmAVYyL
EfqcdIhr0lcUmS9oh4GB3omjGiE8xKJwm4tExSoXYtLK/vEcZowD49FETeXQaF3MqbYqsFbVrXcS
AtqZBfmCeKV1muFgcdxBqb6aw/PP+/gomVY4OkVZ1C1TUi72MwQH4meadO9kydUaSze06Di+ncL0
qmrM9ouB85vnpSiWzGo4A4AkU7kY0bLUU5OsTeEE8i055UoTIrjDeNd7IMmyFjB6UNZACEW5soOq
6fEJcS5QWvmtZmU+IBudS7AesFHiItYW9RmazhaN5tTztXoRoJfbGFVNZnRRTjtMWeWjMjFRPl8d
fnfPGG6Me1VlVoqXiwNbBxEJrs82zyfJVveeu4gs7E5+TVTR+fxav66x3DFF5c3BHo49lPJxIYqU
TAY3rAknBUwyqQ7Kc9DDFjY05enzC/16PmKBtTReUKKscDHzYlL3bd2ko4b8Dad481yO+fQCOgVj
e64ONPTHEhcA3HyvDjlod91EW7/Rn3sJdP0ildCJH7/4QPNguByaTG5eLbLEIVK9mNxq1khhWmT+
mdKzsTaEvL9uxklb9hXdaDEisbIpxWTfqhmCdsszrziWFPvPP4T662dQFcnCscd+XOa09vH290EU
mXUSBGeLntSmSAwiFEIqh//4Kng9ANZTJeL8MrusPrxI66rW43IIzxPWAjtgA2aHbfwfDFuNkwsH
OU5yLJoXQymtcsOS5TA6N+ROLzKhPmmjsmlQ69hSO37//CvJvz49zp68Qql6ETsta/Odfbc5GDNd
FsAhR2fe2Hbmi5m/74dWh1hDD4U04qDRjmrSoZXyCLaOiCuTBWK8Cmm87on2Ep0Jb9RdIhfWdWcK
+auckeRAAG5plCt0AmRrJ3KGAlBrjGr9+Wef5+/HgUfFYi7HyYhTdVO52KbqUidYk9RH51qst5Ee
8uo16rs8UXeilrzJEqr+zy/46ySfL4i0UsW3xq7jYqRrURBPQa1E594ciLSCBut65M04hddZX6xd
v7sUNUdlPr1CPL7c/iZYpFKlleJzj8RoERA7QqmbyKRRSoovRvXvLoWExWII6LrOyvJxBFRyhL8J
Y9CZ/W9kT2Xur3TkAkR7St0XN9D4dUeialyDiiDGREOxLq41BFIUK2qTn2MCJm6wH8mP/mQar0Bs
pCea98o3pWuFQ5QFuYQePTYegwpP0yKNY6L+tDYU7rqc2x5HZN0u+srP32gtYHrycc4Py8KIULi1
o1ayD5z6Zu8VcTXZDEllcvo6rK+zWMtV5pEaFXNmQQXlpNBfq8rT6d4rBOYuuwp13TaSTKQogihB
rmhKY4NGO0329JyHvVj7SADR3Pec7MZKh82cTECVhohk8HSadQkh3O5xJ/qmacDaDM2bqkcwhvbP
Q1dSRXAdF8A9yychVQtjIXtB8Cyi36OhHOUVzAnEoyhUhqj/IdGJ4LUFNiSir0mvNLf0ekFAdAKS
bRxzAt8LfLoS0V5s7f2OdnGq06uzyVSr9xBigFqOzTAcY6m8awTPi5zEGMdd0hTi8+ezQ5kXpov5
aDBmqb2aEvsG8aJALStzdo5UFefUT7HYoyVAUp9jnhpobWiGZ0vgt0RO4+bc6AVlRrpQNUrLMqmq
m7yrelYMpTQeJvbsDTrkhiBhs8QY2YHHnrNelE02+sV94ncaST4ZkuEqyJHztQqo17JHHd2YSncT
6pH1RqOSUq6c9n23GFQj/l7SQA9xSiYyfcygkQbH6JvoMRwa4atjkPyblYnjJPdC53hngtX6OKUi
y0JUAtThTJfbekNMxGu4qttZm0T/CwFGGqIlnYKWTJ1RJJd4hRgPDB3mEEASNHpzN01NC5ktOD0J
I2ruvQlGjLCAJiXgVCBLT82QwLMykQkf+Epg/dSCPfwiQtcEjw32m7dsEl+auVVadmx4AIuyDnV9
8/lT//WrahKPGySlrJuyenm4LNo8MsD+FmdxkAVXsjJvG0gg7AWlcKA0Gjvc5V8doH9dsSiNK3PF
yqTUSUPk4+2VNYvuPk31M2C21C6LioCBVDUcserH0+df79eNBae6uYqo6KLJ9S7GdNVJopKDrjr7
UhzAqKhxxA7Q0D6/yvzi+DhzuMpcriT/zWRLd/Emo4CsNVpQludBxXtSi+ZV0OJ8g1hL3Gcz3mbo
2HBZxoPz+XV/c3SlL8XBggc317kv12P0C0WYGkZ9rtl2vIiEox+MXAwOo4EQN58ECXxzkzh4fsET
kjGAMUC0vkdBgAOWQNYvXui//ThMGYXz6s97fnEfmo7wnj7Rm/NQoF9Uw/QsVxXtW63tXzHZMsZJ
sbgxcwn9C9CZ1TCN3Q1eX3ErF2H2xcb2N49eo5Ek09TTOMmoF7s9PVKrDEFvfcacIS/BJpNbi77q
i1fib9YKbPs6uFcGMpboy7NW6ZtS24cdMpQwkg6i341vDSpUB8oCMa1RTg78glceYtJcrbcpn3V0
JMUCd1WKLXlXiZjwItKR7FJPFdrK3JS+D8Un8MLprU0w4EL/FhRyOP0y0O1plOsd+ZVEoKBzHmUb
SWsRr6u00t68kMhSGZGeRcwU/twv9jQ/90fvhzlFCIYaN1Oh4m2a+vwCebfXbCUTmVg4DmeLDttK
7jAELeJaKTcl9J+GOs4qU+qaaC/jbspghaO3KlYEtBIYRVfMTf1opGRR5tvByzo3D2pp2/semcq9
OHxxoPjZZrr8rBSyoEXpoiTK+jw63n1WC91/2BTacPZFY7xPyqFbjsROJwtkrqS7z47DmMCBKUqg
nTFWbgWypze1WeRbjOTWFQrH5inS2sb9fMpern3zPZznBlNWVnRTvNiDFh2Ga5h/45nsWx9Va9jt
WrmDPNaOwX9wKcajaUn6z33oxePyAT3qWSOPZ8z/5AHDUVli8ktXrRJUXyyAl2+R+VvR91BkxNTM
AXgTH+622IiCp6EHR68QwgIwgvo89nh2fPCJByx95kHS2dR8fivnCXz5iE2FRqNIywOFy8VFJdTi
oW50XLQEj+TLg7Ko1EFw0NyONqbor0rMvyxvfEtGvcGpXabNq1yeUlVJTpq6bcQzOp/RVdicDEvN
DwM85JVKCotXrnA5UVgfNOohnXRHZEp7VyjYI/sMeOHnX/8395xHS4WfshK3fVZCvB/hWDUF5pYq
nilXxssubIfbnJrDAj255JaVPDja0I9f3PPfrQEoLHjUCAL4z+W8MitVieXCnM7w1oUdpgqgdGpI
7PbgNysMeeQJVUJ+hsCBYAhJ27mm9WZTSyp2bd8cBNodO61SxZu2EIhDE4tpz04/t0td0L5Ymn8z
1WiM0YVAb6FRb7l4908xfZAY4fK5CsL0PgJ9MO+uLLfq6uKLqTYPtYuhyC6DvbPC0EBJIn98Frk0
sACriXRWDUI46VKMmwS7EGqsSgGy3YmcMcA2Dl7cfLF/m5/yxysz3bAD4K+1aP1dfkmkJCK1Z2s6
690obptKHq+9SHj5fKj9+vV09H1shdnj0FD6WcZ/t5iOpINzxE3Ec1bAGoJCkj5koooNDFamq9TF
sK1m+2eK4++LHY4yP6SL7/fzrD7vFhVNMS8WMQT0uApCRT4XE3Yq1KHqbap5ekY9soXHDy8sruxp
msQXOHzsnBvgn73dEPjcQkFGAUgPUxSXhdlBjp7Qst/J5J2uB1r/FUGzEz8JK/uRoJ5KRFQ5Tj9I
hkghhwgmlh89bE99Ljxp2jTnwaJccBkGZHTh/lV+qJOW77DCadO2CQ1/cOGZhCRWCeEGPhTgT5UW
431DDiMSOQ6IV4ll5GRFI1kpvxjrP4slH+6TCQhIRH9CwYE2kXqx9TKTbu7E6fEdISHlLs5kEV6h
lpNDMZKv7QQW4sErga4FqDwMCjepkQHLyj0gNCB8a/J1QcHkZAyWii+QRooZadmp5YuQtsT1gQg2
F9OUEFczZHi6owyBMIbXPs13GMeQTYyDH+FpScvudjLwnLqW3GjbESxqs5Awl4VL6j2zdVSdQbBZ
GT19PkR/rvYfbwDtMYVKsWJQfrO0+W3xboxC6+jzXmnKOwPJ3q6AdbaWyDIiXc/XM58VCNwnMLy2
PHKsiUjfS5p+UbY6DkcVHHMJAVyVYNONAZxYIKTd2h9iy0m60gLtozHpbZVGxwEmEK1mAxJbYcMF
Dl5V+lKNY1YxeO6J2skSQHd1FfcASO0Ur13jSoQGfHFY/2VaMBVJOZy1GLz4mP8fvy39C/h2vpnf
dV2JmYq3CxQHEr22HkiaFaOEuEENl5ToB2qzAPJTfrHu/FLH1uBOzWgpi0oKONyZffX+fqtt3NYt
Jpg7S4v7dZynJZ6UJgbC1mj25GvtRugB3JMWycsYdhpQMj26CQwCqj5/8tK8BHx48oSo/NGgQoIx
y68+fpJOHFDtonTHXtE3T4bUmyjmmkCD5BkDO176hUb/aJAL+XESJw5GvhH7V3BZ5Q7sbdLcpHBb
wD+OyR8P6f9QZ/+SNAbc3ys1Dy9vL/l/nf7f7Qet5vx3/tRqIruko02vXqcLR+2Bydp/r5v//hdv
0H9rtMr0ueEjzerD/9FqwjuTYZrRMZzjNahV8JL9U6rJbyF9Q4WDUJMaKFPiHyk1Pw6oP6hkaB4v
BxIRLiY2s7LbGZ3qeNYxzpU7CBu9T6xyj33MwY38AB+e7KNsP/N23t2j6z9G7Hu95c/9418D+a/r
XixdYqDWjUwoya4b3andJtJJ7AEH+3dSQFoNKRlXWlO9eElhwx23a2NYG/kWLE+r3qKpY2FfignA
xOm7CEawTTLHIlEw1696Yu1JHlgT8EDU0VPLhIBs36ozxfP188/Oa+bDLPzrw8+7sHfrLjLLLo38
oNvF4WYQv0ca2ePPuHLUMVlGGelpLlK2TPoBGax7k/R14NtTfy1G48IajhZdCIwCRnIUnsJX/mm2
mObTmnRySd4fGgES7QlHa2xRcUxduMKdt4BhyLveGbb5c/kjZlcwW6o3OGLX2SF7riFXLFRXtEu3
Wo1rzyGq3K6d1hnsyQbSvMdyu/Ad3zFtErCXkR072ZWweAXDs6gdL14E+2gvjxDwndx7QKS6NGRX
Ts4Ag4c5GWLjSU86caTJXTZsCYNFAhADm+tFB6GgRV8hrhGQzwHamp0Qz95diQUOC7cDv5xsn0GO
59u4BFALDmtR3oKEM+o11WsAFhjvNCh7nndsRstGp4XQCuIySOYysYmyNfR1Up25YAeTq5JsqdaX
hedG1VYt9316VJv7MtsC71E0ErLWJE9J6nrorsv2yvSRqq/EbqN033jl2bKwaLs1dcqYX/hatPGW
pDR8/cucav1aVJ3iNbDbO4R+WnwbTAftkGiuyn4L8KSt3eIvAJlfOEOxbO6x+Ok1Be/RVqsromX5
JW3zAPTO3GUhb/up1+e0qEX3or6Jb+0MxyZ2KVsgIiOXiaxC3eanMWCk28FYksLJwXipv8GJMV/V
IHnKVjU3ttaJT173p/BxkBu3RMvXzxhh/1h7q3EugRFXB8CY2GbbU4NlzGMXDuiEpXyX4qMawxeS
VCVkG6sE7Rb8Ymcw8BgtIh2riR0ka8XYsbdR7if+y3KwvZDJpm3C8b4dw4USH3XwHtZ93bmlK7ud
U2/AJm+TO2stbzXXcjVXdCyb3hmi7viV8vbnU+xCE/nXDLs46A2Y2oPGtNqdcEquvW25ldbBlXLU
Dso2Ow7HbJsdpOv0K2nOxz3/X1e72HDj2lJIA+dq2b69L4/V9XDKn4OTv9Kc6Fgd06fxlDnVwTzm
/+kVWdffryDySP+lD8x2J12JW2+r30+bchVcxQd9b15pW/S2e30tP5hH5fzFHaUW8jer1sX+qUv6
Vhokrd0pVyXEdx4v4ws/1YN1DLdkr2yTM+LCANbQ/biVNuVadyY3XjMFtkQnb/l3bmUrm3qb7a03
xe321XVzVbjhLrsmk0NL3KReB96hsfCkEm5gzwlhdglCuHdlul2yg6ARfzSSGULvDMKJU4eYPdAV
OFTlAwC49lXKlv1NONg4RK12UY42/lBw7Y5OLgQB08v9MXdvjJoIOphqG9je2mOxl1eI/cph33Q3
YoUz0y2alaavJfBbR6snrHWfsHlVsBItxh9IPrHy1fcgH8cfAwhFXJ244X+AM8RBDOb7BgoxtAz0
ty/lbXm0dueapjA8iYVGoZG090Ozxn9G+ap9rMg/uB45OrgzAo/0Qi654QJXiDGxYTuwIkwbT7wa
2QLnJ5aSxDaadeu7prwq021bfrdYffPih/UY129J8dRAPMl++DjYjbUZrYc3+dDvhKdYIMjIloD7
r+DtFP66FRfVd/E1OigbcHIcYRK7evNfp6feAIpuD5igXodr8QYCIovWboifuxZjrF2RJ6SvZxo7
HmlUpgkg3/n/FBRvuS3wXRbTW3gcHYxm6/KehBlLnd8jQDwx/63r3cg5a9E/6LfirXiTbIKz8tg6
8SJ0A6ZkcoDku6yYRI39DciCrbux7V9Z19x9iVQrQkSbpU8oK2NFJrcGTM2i2Sh24sarbI1X0qHJ
uJxc+aantbk0HTb4TnzM8TIsi33nElJ9Jf4Irne+DWx+Gdo8qEXP5aMljLzH0rGuWjJKGXwLyY5o
IzkIexx0Ow7h1wuTE+ui2NCaXo7AXwCj0xVYFA/jlXT0n+t41Vg3vsKafF/PItvzXKzMExhL+nLM
XsXv1q68LZ6qJwZBya/YUaMVndqqXps0wLBWLzWHyj+ewR8irlQnvEt2uiC4Zrcxs1Vz1oj7Dq4k
ZGD5HZ0t/io/ANUChgnpVhxPJmyCG/HaxKtJZKrpKrfiRripXqKjdlM+SjfjlbkXHFZoR9nLDpEL
S4oDC9rfi7O+9Nf5rfAIiHA/30xhCSNp+9xsLP505JbLzCbQ2I0PEL0WT9JSd9sz4aqrwIF65z4N
y7fBMV0yn79hUA2fmpfwOjl6p/YRch8QJmoM+nW8LTkU89PUhbSdtryzbNRV9UJ9iZVVQ4xCtgxK
G6hA3TvSq9QsMlt0Yp2u8Y68sUUxqvA5mJ5UCNheLPTxlnE38A4OnUxlN7ewFpabueAmsHF+i+gg
PIoW6MidCS+fnSIBDBPquIXu1qfioHt2N65wTKe2sMr3zEQ4B3s8uQWFh3ivOcLRvwmF+/zZcJt9
hy29BQJv9z96snOtzcjAlw9Ct6oVVxyWoeIOFp1bR6uX8bPq+Gv4cm7EbknfSA/Sg7JWHVJftIW5
SuoNQMcjEIBjedS3RGPtpuv+pnuTtQUpmsSAVKXNjISpQ4eAuAPADdEbCs70hi4o5mohJ0F4VZq2
n2xCcVm1WAPt0Nqb8a5FMN7a9XCjKeuq3k3NNbVNrOGlXC8aPMOJLU/X3ngc4MytBsnph23xkJ3i
nb9r9nW8zYt7WXoqjFcrftaFBwOhQvwEB2iNwNwLxYDo1kV99scfQrTIIie6S26SoTnXWfIKk8Ih
XyIH7wXu9f9Td167bXt9ur6VfQGbH9jLqbpkyZLc4viEcGKHvXde/Tz0N5iJKI+I/wD7YAM5cBIk
i1xc5VfewnNs/EPrzwhQ8YTQzSXEB+ipdG3cD+G1fqpP1o86xGwtybJByGBvIBaZygsBijQvw4cP
Ztln9Gn+NB7kk3jqjhHmKxXxXjizf5fvzs/yoT47r1lzCptyDY16KbcZ2nELdATKRF5WWbbBwN72
3pxwjRb+DJXMKkWWFcPQZzXfusE2jDFlTmb5Qyxg4PpofpYfwISJmqF8B/W+ui+P6k/9kSCn6l5V
Qd8aiKsWrbwdNPc6zojWmHXvnnesa5DyVDA3obNSH5IP376rEZBFgOPRfBHrX0Hx0Ulb4RUP0Ff1
LLLisCPIkoLobadDr/wlVwsFMSbmhy2eRHNQdGn90uN1hX4tcvxoW9FpnqX2wgCMkRIKO7pzsIoP
BbMuQPT4nDbLqJhnytZ9BsO/pLo/K39AVzho+HZ0MxgnAoesNs+8tW49UOyO7TulPEEqSpUjwudk
Rvkd0TN6M/pe3QTH7BGDbTgLL5o7RyENOtjgjtTN026BaESZEuotu2aW+pC5F46zVOs7/CJi5N/U
ZQv3PWKFIXPwk9uNV7P36sI627+dj0E6N+e/TeNTF/3UUQtxKyoKc6Hb1upK64hxF0SZqL6LCqiA
GQARFBjQKiTJQIlPeuits1beQargnOOb+n9qxCJP8h4VBNZeunHzd0W5C+19pP6yYCWRAGr0qHbk
dlL+7OFLlkYlJkybAKhBO4tSjMOxDl1o0p3i37XhLwnIiS5zPeuU/fS5G7xEyB7o7YdnP3FtGgQw
5Uo4di+cjWfktAt2vXCnVPdadR+c1aX3ELxrx/RVSd7C10Hi7of3mByVZxtQvVS+AIhItsWifZDe
TpxJy3KePgNbzJZpRqblhnO3ZZtt4mCJZAbYdYqtXUEZbWMO9rrKDO3MRSf9qPz4zpGkmVjXc3GL
Z3u/7pfBKR8EGjbdLyc5y4+atYzqYO6SnjTxU/Xo8r9hJfeDlutTdkLlLO1peuKwhDjNnOSyPTe/
lY5jYsaiy7xlHW5RhYK/gfX8PPidLAcVmLn6w3gyV8Up1Ob+OsFGkjQBm+bH8g1zF09cofdhpXeG
+pSnd546R7MP3RiYhxDbNiAXflEDD58Nbue76jE+h59CMm8PrHA0cxLiMDQLf3l//H2LMBFMxZn+
7O6DH/Y9VmkCbo8ahl2ga2f9R/bDIiZDdisdAhtZ3mQGKnkga2YgcfOV+MBnNgdZjPn/RZk38xM7
qDEowYNB4DASK2UDRPcsvKKLgKPTjBsg+NR9VCLnknjvFwdBd2f2LiddKooXuV1oRDmrRqjnLoKC
NOZEsVmnuTBThZ9S9k6bdNlU0SFEw5N02pJeG0QJ2uTPV/j9/6A8dv+O6/Wf5P8DD4ABzvs/18VW
+Wf82/0/Qy0o/iy897/LY8O//Hd1DFKy+i867Di30mjTaN+Rnfy7PCZQ2f+XQZkLbLeoUjceytz/
6QcgGP8y4eepFqVhKmpU0kjd/ovLbPyL9oA0FM8spPxo5fyTCtkI9AAkilYoSF16vUMfVJSHtOqv
ok/ptxImFE13aLzKpsCDRyfSzZQZapMEPG9qlHxLQh8JiUzDUPpdFSfxElWXEBqJiX6WhikmEsT2
TFRdtpmuooOBt+Yu08Vs1rpe9eRFukAc1b/kbfWckbw3fls92UGFZIeGw6AgxO78r4/xTQHuq4/1
3wU4Xgu4F9xLmje0EhQYN5ev1WQI8qBI1R5CJLa3KE6Jb2nN/Z/3wuCuI65ghc1hP7gnFXjtLs2S
duIRRjVAHoEnQF1Ds6D7aDhQjdJv3cPcXkkl8YAT+urVzLr4FGetnyB9jISBmbcrqbVFd+GosvMq
oXKczmvTLn+IvZSc0SZGaRrICUpLZWL1myigDDszzEFNDvXK36ZhoG6u4N7UKIWBRauo+dtWwSZK
cHt/q2uFuoc7iaZamFiFPCsrn/sCwzF/RvPbwryyFHxUPhGJn5j6yz7m13vTWlegloJnAlk6Ssjz
zK06hCfbQwSp7SF0Smpq8IwFnFnVIvsjeS4RIx58zUoHxE4M0djqDsWFoytnFglVT/bed5H/E00O
RIYnnm6Y9YuFwYKgGk1bSaYuDKLkcmH4AXBMVDblg68p1nsMvQxOJLzltZZ16k8laDTUg3LFOSJh
0u5wgRQI7XF4n+k0R1FfQcM1mWVNYB9uP9j1rGEYjWm08oUAp7l0+VwgYi09yIvmAAnxrQwsi8XQ
BhNr8ovof/n2BhAncHSqCM7DHHe3a1tzck3I+oMYkx/keVOy/AT2ruY+BllW7oAK9Z/4QQpLtyd8
JbUX8lWUltFTFCbQ3/WkDHXmAru8XgQLsAA9H2BPhdS2Uvb1U6nE5FMU5P17vfC9hQKbaGm4sXmG
8UCUA6j7vYNxBEjX7ahxF5KnPqqtGb0ZUf6GEBzW7vT4AyL7wl2oZZwvmtDDDNpDg1ymYk5w1Qd6
9sHCCxYgtsN4Yo5GeKNh/XJscPTqoBfBjo61C/K+QaLVbcWDUiX4vQcdNoO0nYgPC0lBpzHxipU9
SF4VsLeRYRnYmW42aBEbuEgsmqd4ruR++HF7fYy6dF+PBZCOljDQNCCeY3RaURRlgCx5d4jTupgL
di8fgk7HS1ZWKlxFADVjNNFs+6RuXvo+yVaYDRibLgyi14knud5C8J7gmIAjQAaDY+5yqUq96vhx
ioqU0GLei78bJiJqr/CR/EKtEJJR9JXvJL43lxKMyuhl5/CXCyYwaFEQJXtmL82qjhD99pMN3ZW/
VzeMLARAUDqilYo6iDE8+N93mRKWDtLD9dkI4vcUVNvcRPVijoKHgqi+PNE3He/Ygf9lDEBUjhEJ
4tloGrBObnO10cVz0SrZT7UN3VXk5/Hm9jtd3WRoLxAiwOI0YX8ZHBKXLyWgbxdUmUOhRMTEEjFx
lJqzyL3rbdHE1JnKhgjHKTWouBWWhSVI1MRTfdnhVS4nlik1IaHRIQZMPe4Q9xYQGBwPu3PVWu3a
KNCmbDCrWxoyqxATh/vaMg5moaPCZMvI4Fm1fTDM4D4SUQPCY9TIZqJS93NbhUI+MT8EV6NnQ1LI
hCxhDsQJyxx1r3sfrRE5tMOzFUtAK0ts55D6Haht8BR6P0MuLcgSCiilhs54jlSiNMjGh7i9135X
TizByyq0Rv+ep2E9mIRtiFXIo0WBqgIiZKISnqUIG3LNoQCktAVWzov70lH1Ry1SQZoptjj1iYZ7
6/ITXQ486jyqclwpsi+G57ZBmE5JC3HZivgFZlGcYbtI5dGLEe/tjIxuY0otgU77yvQtZ2q9Xm1C
yHCsU0MdglSYU6MZQKlDbeNWcM9GmpOqEBUv0hYjJBxEk3Psx5jBox8LhRxHxbj6mWjlzyLW8GHU
y+em6I2TX3kKysZtv0IJL5/4PtfbiceThsWsqeD/tLGUSIUBb2kbvndGRJ4M0zbyc6P0G9BXzp3k
NxzyOV4pvl9ad3pdaSvMu52JZxhW5MWn4hEGiCWdcaJ4Im/+/q9jyvRi31WSxjuLqn2fdZr4oDpd
shRRSdsWJdlzUtnuvZkZ6en2Xvnu00B1B/ULcNUi6bgcWOaPnai3GTjTipVSsTxczGjnlmC4Kz10
wom1MGKvshuGNwVMyX0vQ5ZVRlF4hzZ5qWLQfNassMDo2W+2GeqBMyeL9K1XUjPGiUFeornlzBq9
xfO3N701Zt39DNS9sGvF5i1D/wAphixeanUTU3zBkkj0oQ41qd3RI450WN3li57jSOPoijPRq/t2
zggXoR3I8PKuIibPk/rcq7yzjPMWjhRKv/BC/xWjd5qdkToltjDMyNXaGEQPDKA43DCjGTNb0a4E
9B7PmWs8AUKr1whNueAv3V8I8e0TC42224viS8nocki2KhaUoPL4TggeXa4KLfD60BUt7+xr+ACH
tvwq5oW9bTxa1hWVt94zoEoFyYNl3ltaco9YZrlHOG+dy7K+lGeFwMzffqbrSUdDYNA+GuDeXLPD
3/+1Q2LHqF0h4QyRitZE9tN4keX6PCizLHo7yadm4LvhviS9DMI9IOajfdEDuy/xCvLOsYCR1zxv
fJXKpOZQM0Z1MP9QY+mEus2qFzxinBCJ9JnnCmYxFwu3X9eegGCgrG1qp9OeTVsL35luaoa35+Tr
KUbfCUEoADOaDnIT5OnlpBB4Rxkakv5ZJtw+1i2W32XduFsAgRWtkHTQYlfDJIT/boaE1m3jBQC5
2GsLYPHKY6PVFb4JYfjbdDK8wBqJ/kFQ6BVlqiJWDijwZPDqcFCPQ01+vf30A6RntLA58EDJ6ygz
gPIag/oM08Yvz4sd/JiRIrczM8PRNOw3MUqYc6+SlAWhPOSOypMXThCs8S9T7rqi6151bGo2XSOr
FNqhRwwwBLnyoYAAywML3y501AZmshk0O1mgD9IK5bwopH7ucZ5arW2DZUDVNqk1dU7q+4lhITaZ
+YOpx8GjrSHApqKks8hC4bENSvnejfN2rgRtumnw7FlhxIB+cmnJWzn0kYysyEAm5uabqbFQRjWo
wqCfMSb+Cl0gOkbbC6cudaqZHBXpItZ6b3d7lK9rZbR+FBIaQPYWqTk/Xa4fyykk0M2Rc8aXFXyH
lhpbOU5gE3EXLfIKQR9K+OWyEKT+0adWNC8yrzomafOE+XF/kEEi7kIr7DGLSN9lI3pG2tJYcM8+
4fv3027oUmGVshSLrFlngympLVPcwekd5aQ8mqIMDGHv6G04tga29AAJh3x2+TamWOE5VkjCSSkC
Ydbncniyetf/fXvSvgkXOId0BbqAhmQGOLbLYWwhHRS+9AgsABsLYXmCWgTvl64SH8F6HX3bNVY4
W4AgjcQD8lHRxP3zJZxy+aI8AS+ImSjuQkS4l08gluDn2k6LTlltPHnp2tDuBQymjF++6i4z/NoL
A9OnfmnhUJN3LUxTaw1v/JC6fwaXi9a3JioVI/nD4VbniQAnI3pAJAVU/fKJ+iy0BUdso1PvlMpG
sak+SZ0nr3rEredNEEd3ZuKJT3UG4qvRCrhEpd7PRbtOFniOd0ulDZALTXr/QygKe9dFaJEjF1Ut
U8xuCLgCcyLgul4rw2VC8iJDdqbGOTo5kUhWMylQo1MtK7ivN0CePCuYukaukiSmhVIudS+GgRU0
hH1/XVqh6KISpinRyXTrYo2koYOxFa53yPiZEyfG9YUFMnIIr61BRAga/OVQbo0Jd9JY/gnZEWch
dyUtWDuKcBjHgydQxKkv/s2r/fd4wDlHF6Ss+n5e615w8kNz66G8NZOU8g6jwo2rSstUcQ+xme5C
BctxDAk8YYPp6bqhaWPW2Q40/e1NObzd5Y6gkD7cIpTTTSplw1Xz10Q7UVnmbZeHMCLpBaYaVSVM
W9dNUrsbWQ+IET2UaQnzaQUhfra8Pfo3y9+grkTRgDoDXM1xXVfLa8TqtdY/eaqK65aR58hqZsbB
UJqdK/hoxQsY9DQYiMozVaqsjYKWT0Q3dx/jztkD44i7XRdgR+2IhTVDfbjdCCn2YVbpe/tSsp9u
P/B1umEAtYXKKsL2oeQ6+nhJqtuKQhHtVPSIx/EFo7le++DmkKqaO2HcrwpDOCZmMlVt/ObwpHSB
GAvmxUPtYCydYIRxw/qw3RMFvG7VRN5Dbao9QHf5Q8TJ8kcpAY9SclqquOUMsB0tmgiarhcuTzCs
FKSO0NEZRx1y1sJxq3v3hDPNQ5zmMq1IuCYNzIeJWR5h14dTkaGYYXYkdzkqDpersvP9JoODzVBt
svGNtKFWHGDUJCTFHYaa92ls6fduXS1SevTYlS6c3ArnFOzvqy4xJt77m2+O2CvRM0EFuZc82iJy
Y+h9pXTeSenx4LHLoLiHUaKdZbN/9YD2YE8WPYp4qE6QGa5PWoIYSh9DoIeI4oAG/3trghHPMkMu
/JOET91agPA0t+RJSY7r44+vOZQXqIppChyZy1GSQrX7QIndk5+3IBx8p5lT50uXva4+FlI3wc77
Zg1xsqOW8cXLRsPrcjQVle+mRLD8JGTWE04YwarrqV9SSGi2t3fqdfJHmgwfl/h+oIGNewC5nDVt
EYT+qW6kj6TEDE6y5fzFMcPfYVeKH5AmjOXtIb97OQaVmE0cya/IRknmYU6BitdJ8hVhryvFi2Pp
wgaNq8/bA33zzaio09CUqKvr7I/LWXSTtu4L7mZkuiFrpGGpb3Sv/azkJr3rRGHq7PkmWxqK06wN
QhRm1BhtRwkVN2pNsnTssfQ6oGKQr0zX6+/pLlHw0DBGMP164wZGv6dLZu4yekWvFtY9uYfISO7a
8ibHNIVeBj4av6uybNdV2v5RME998LO0QF8k8I635+ib789RRYg3hBAWX+VyjmQ3M21MQJVjnhvq
Iq1TgACJui8Ngs04xzWhtZJi4qT4dqJg3dCkplxJ+XT0YTrbS+OyglKmBfG6E51dWTwF1R9FkD8J
qDb4V4LdQNYXeU+xtkDmOcBOk51qrwv03PFSeDZ7weKMAbFgSxu/qSbOlOtZ4TChIoLgD9sQ9d/L
WYlsCB4+1+dJTsRTVVkPRSMq95ls7lUxjx6aGHDG7e9wfYoNeSrbYUguKOaO1k6aFr2QZbZzopCG
ZbUVm8swlKr17VGuOjpkTH8PMy47xET8MKkM56SDQs/LRWCF2GAB3KcZ9KqH/WtvluvIEfa52uIG
Jk+1SyYfYDSzWuc5ildbzonVsRo45nAZLDwWsL7Ak3QFvvEghNZrZO9s3VkiWzYl7Hx9KBCWsNoH
yUbO1/GnbewsUGsl4fTJlAE3xVhd9Udy1GSBY/ft6f4qNl6GjdzRg1YUZH1LuWqghZjhep4sOicl
8x9EiSAsTIGAdnEk13NZSdAT9/M/ZC7O3VCM/imJmXlXqnq8UQuO4kACSU2YY+3xEBf/+GUKJDcO
hQFQZ2afaWFTY6/67IX6AvhRAf9UhGIQQFSx0h5MgnHWtrFlWOAm6y89B3GiqA27g2+6YDS1LriX
MQZfYauj/1KELJyXaWe/lp1k7+HmWRNHzXffnh1lDocxs0J19nJX2UpWWUHqeacKPZQd6uyfJo3h
nY10jFLL1U4zagrwCADNZMNJljSOpedUSTe3P8p1nEI3k7SaFNsaWneju7UUVQq+ueSeNJbhvPGD
P1YPGBAFomBPlpMtpLL6iMJS/POPxyWAAHtjoOFHYjicOX+lELLW9k5c1M7JSSHs+AT65wRz9Qe7
A9ZJELdtEUzbxKjRT1Ejri9c2ngq9AVY91891MuRE6ECA0pP4STKtO5QKfhTIuaGyaOMnFjmeB53
Y2PvrFR4EVug21iEymuJwwh3LNcFyeuBw0lVjO2N8+05+SaCHSSGESEgV4Z8Ow4aPSHOhxqRdfQt
+T2lFjJPf8i04V91KvU0UINHvQz2lU622cjA/JFyKhCzOnSBo//zE3iouFDqRIcbauGwbv76Pkle
OLmu+Ra26kH7biV9MEMSJ5hYBd98C4yzUS1iASIiOu4FJaFH0bdHBzFKqmMd4uJaYHazbupc9yZe
6JtLTLNoUaIrBAKDLurlC8kxHuw6pMNjRLltCQnOXzkZWpiZodeLTAEHHqayNDHoN7UjNjizh64Q
kbI6/qJxJnt6jv76UYwgOc/UXMW9MMG1JlGxQelymHKIzK7DquP49WPZXjS9fUYA1N1YapYFszI3
LPwOU2EniUY1N1NT/FNU6svEyhsumtHRDESO2gw7UaJEOTqM+kbI6l6MzKPT6NEmkTN9HnS9Py9z
ufrBAfIeS0q6b0t0EXgqc2tmUGL8yv098RzDOJfPYcFLRRiflj7e7OMg1QoEQSozOz1VfZz+0LUw
3JJA+oRiOfBWersLnWRtI+v2M67ozbImjgewj9yd0CIIn3bAvX1t3widj61h6K3a1AUX37XCXYiD
0kTodnV7Un0gWkSmAlHugbd+uaYkjao5QHWOkgwagAjda1aV/rPV9xYSAJBQbs/O1RJmOEi5nNME
YwTWw+P8tScDUgW7sRWHFLrygQv2ER4/ZrYwB4EQ3Y2LBZduOHFeXoViw6BoYXAIIFaC2M7loDlL
2EDD0Dk1VGLm1KYh+KC6OnENfbXlLz48AsLsyqFQoFvIIY7ejbxVx606tY5B4a8pk1DWhr2KI1pV
bTGCXJiOsoicdVN9hthDC9s2EMHXP8tJQp8lvRNaCEGz7HfrNesk81da+mxDDlHh1NuWOvGwVwAl
Qhf2NFEvhxcaXfqooINWtdhnUSIc0ch3lkZUPxjo3K+HPAjxfSHYhF4lLLrcejC6QsM/IBgCFZve
ldiKMaV+qBMeOp7b2+vj+rRBoYjPxdciX8ZBYfRcZORBg/mec6ropq+c3IZtRZK0zZFCFF092Kgp
3WBSBufeFH1/bUnsKrVxq3UJXgnBD9OsZlbOpJWd9+nQjTwDu+rXtx/zategich3poJIe5GCzbDi
/lrGqpPmpeRK8kNHa34Vxb+c8lwoPV6mHmbit8e6vlLJqQg02KA0v1QKRKPBMKEnWiSPQ4REP+aJ
ejS8FrEKvyZsdFJj5+qFfDfEu2pi+ne6K4k4ZIi/lMqLZgL9xtXtB7rO9jSSh6HPxEUENHUMATD7
yiIEka1TpWIg3lZF7y5I+ihSgh16qHocS/La+mkiYr5uMJVZGkiACwscCviGWRutM82z57aWFU8m
iKDf0AOoBot2mWdL3KbtWWeZf0AHQ5S6/eRXn40Hp4RID4YoXrpKU9Ug7XtJtNVT7zbLvvWMuYAX
PA06rgsaQP98MCCS1LIIQoYBLz8bcCxHDXNNPaF22u11LY6RAqHbWCLRsyksd8ok5eqU4+UovqhI
P7JLWSuX45UxCxB7T14udmFMYzwApUacOuW+HYVViAIQKxF83OUoEWbImYnFx0k2samt0wwAjqVk
E7fSV5Xq4izlBKACyDUqoipCZelyGHDJfhgKrXGKJLnei0JZPSeB0yyqotEeTAWzg7kSkWHgfyVA
YsBNsATbaCwbAWTMspIqycL/Q69PCcEJBDi3s/8YZWe8mh022k2V41frxCKckSFgnYcu5RuyOLGJ
Z3Wbm0vZSJx7tC6DZ4DVYHy8tihyjOiFbNM5MDU00K2A5rokqGdEJdHWzyGvOwK/nwOZTN8tt96k
ImXcuWXnco6YqzxYk+u1hMhADcWTBonNBQjWMUh1dgha3tBiWmllo8+czVLHa51ZbYT2QuDacib2
8NVO4KaSOcEGkCo34jg2JmtBrjS1xJPqxd6yAHAL8alQeSqcMhQaDRObYSTcRGUbALsMoJ7QiGAZ
ddfLD1pGWlCXmIYdpVrcmcZPqVbeysrce9CCdNAYjr/LzLfExfYXOV7MjwbzgI0Cz9+25hRMl7JS
buSmmgvGZ1H9CdVPmsL0imX6wrB9MEUs6Sp7mICG8lmhRxH4yP7QSIop2kXCs1l3UKJ16Vzl1grF
yaUYCouymeiPXyUDw1vS/zPBhFM4HBMhKoL3RmzS/ljhiuPO5LzYt04Wfnh9/XT7dPl2JDgJ/26M
0Nq9nM/GUdzadNX+iBdu94Mm9x0rO972Jfqet0e6xvbwUhSUSXJheYB8Hx1kIAJxWLWy/phoLehH
9XcRhmdTBwiYIOHk1TC31K784+X22sUOIPTDU8OlHKC4l5oU8MUpdauR9MG/FxO48yGORPWIlOjy
5QP01DHRdfujW0CWDypZ3SKOj0VwqeLUDVwuXSJ4p69RszLxm43o1WA+HEEPUFohXhgS1ZJaT817
Q4GYiUZpPtFwvzolEfqWDGCuIlXRoe9/+YCJSPJnJIZ0FHrL32pmRgQYFKeJDzO85sUhySiDkC1f
hj4JYl+Xo9SNVcJ2kMVjQN63kuSmCbg6Q23bEIvCB7XNn1VinZQE/qYeenABe0iJDUyQte65ELzL
tDIOtWt/NO6AiPI8l08ZSMGsFtRoYhl9IVBGT0vnEKoRVyJw5LH2buCr+J27QnU0dG7B2vK9taF6
2irC+xsWe1uEO0sTuoPnhMUsVQtxTQbvnto4d19sR8lPoaWK60jJdU4psHRSi/X4LM9h4Ul51c3d
tLC2vVRF85oG+yxBgm1dV5jHzxQn5pUSuKSGiDFnpSbR2lL6lRVHxe9ALlTWjFjZ20yznUVcduU6
tvCFVaUG3k1neCvKCPKWdd4s3dLPF20nezuaj59R51XrOlXKR69rzJXguWezk6AFG6nkvTWtaB3L
NEHGRYnapV1r99zaeKn61rpCn2ziiJW/WXSwP7A0+Eo+rw3ugtwTA6Vsj3oic71ZWumcnRKCpINf
Y2ln4qItIPBLvn1P9904eqra3QEf9E55n5lHJSXrrCLDW2duW6wxC07uysqFO1E4Lb61knHX2YHx
iZ61sqDgD6ERsXIseNR6YmFfZdB4qA3BP79A/lDuGK1rvQ20znWbY6410tJtSERYvvUaA1Xxk9X1
Oys9G6ZuV5eroM2lKaTCsG9GK1UFlC+pKt4fYGxHAXeU0eMoxKg+yr5vvEhCAe7ZaM1d2xCREoB0
awmT8OdKc4q3QiBLqfC2LiS7mTlIoC1u7/Kv1vroaWBAAbkyOPAA3o4Ou85R5LpKS+MIXc7fivj/
slx7zdjrKAT0JraEPB0iA4FfK5Ta/eI9qpLqt1SF3QMNh+JJqW19FhEcHvxctM4ZSPa7TomNe6GI
oqOrWsEKKlY0M1P42/Sm/VXZYwastyhWRlYXcb2ikRjNIzXXtrKH/QgAcPcxTtN0Sj75KiwZ0JrA
34nOqaVdtX4TxaHkmZvVUZFSXJSjwscrGikIEMAS4gFNPlEZuE6DraHHTBkSjDG4my8R/L8SuQZs
fSrJsXmUbKFYGWncv5FA4HFvpcWxChCB9HMJkrAh1Wu17bN5Hqr1R+UayTsovHzJiSrP5Q522u2v
frWXKSDQAKcvDQ7oOlPpasVXY4faZZrR5KyDRN+mMq4wt0cZrqGLpUXXZEi26RWTpqBAfLnRFAnR
R9nrrSPqjIc6kYWXUm5wiU+lX/+bgcgUKSCCpBg3Uv3I1cLa1a1jVFfxQTcQCTFsSO9pIfsTqfl1
dspLAeYbuu1fRfJhav/6pDp0rM6UQ/Mo1F30EeNQeSYHFX/qeVQcLb9392HnvSpCmC3aLBkCxMh6
dMROm1l9VLwJAgoQnpvqmy7qUPjPBf9VTwQs3EnCcSGnpDiLBM36vD1DV3f5FxOX1jYOMRIdw9FT
d1Vo+kldmkcsSlEnFCV4+eicDszGutkHZmcdBC3unvsMCYHbQ1/V5Bh6gGwPFCZYvGOHmjrRXBK9
wDqaVe8vxebBaA383aC85yVE8aCzp6pP372swVYfijxg+8dHWo5KshIEgnlkdwaLvhb0RY3l0D2f
taIEFgXu3qS3VM50t52qMF2nlrwuNXSoyqBsRJ7icn20uW+5QVKYx9LrpEcxzhtM+3Co6HMzOQR1
Ja28wrZWnZnjweyYZr/QQimZo2XurLw2I2xwsnrfaLgTIMMkvkEegibj6T0aSn0VkUZmCDflPdTD
KijFfa8J+QyzGfx+sNxByL0T8oXmIo3cw5jclKVrfDESnCWLAGVBtwtXONB1OJW0c4diTjFHFK1E
wB8V5WUdCSru9hb2T6AkvU2ODcbO7ft0rqGsFKqmvbXjLN36Tl0esGK1kSFpkJmgwOHNI7Pt8NcQ
J5Wzrj8o5PMBKUTWPxhrj6oCfo67Ki6dyjERFGSHvBrSYBYVBy/q0TfSSkSuSqb2jpj+OSvRmPVL
3VukGsgbYsVHD6uapSvFNYTRCpyAHTXFwbBVbylK8hRY4frQ41nBKIB9pLAmqaNnlWq9EgovpPuF
w/y7bcZLpYc87fTew+19dX2Z0YSQqBIO7SF+HF3cbe+l4H5K5Sj1J4JVQKqNYWxKOX3qdGkiZLq+
LxhgAI5yZwJWGx+wRtImrhJqyhG0XH0vFaU2j+pWWPzjN+Jy5iNRSgeCM1YV1lu8YhRVQCStk4m/
asySwsj9Nbjbzgwb5MHt4b55KbDstPY5ykHgION5cZJnUlRlpkqfshcwj50ZlU1LzW6qie90DTGk
SMt7YfhmcjmpY7+OLsmbSic/OIqO86ZhXYtdrQ3xrxBLfybqaH10rb/q2zBf+kWknmU3eLz9piOz
HTJaHgEel07MSfOUCuDlqyI11DdS1ivHsg+CpRKFzaaPPfNUavYZOEX3E0YeV4KWJ+GLlOrIIVK1
by0o1pXfKYdcdn942MYdYDBUd1nXtCuhFM21YiLoaKV2cXKkBD0a5G63dohOfV2jVxaipOPgsFQU
cooVbnTnY6d0HwLYTpYYG6PDBVV4kSNpv/NjZBNvv/N3047FHn0I7mmy5XGSnLu47FpWpR497Ghn
vWG0+zAhxFKCUD46hpn9yAXrREWKE49OAbAGyah/3n6Iq1RjMPahlj2gOSimfClb/BUsaK5DUTpS
lCOCzcm20jRkwqFX3iU4Fy+iuHwvtRKhIrM+6lk35fL9zUk0qHCz7MjjAa6MDohEkn2vMVApCl1t
L9clyjxJLB0qNQeSfPs9v9lKZN5Y4SIkATl9XIyWDK/rBD8xj0nTeb8cK37LalecWMXffVE+I3Ek
FyyFCWM4Ef+aTUFPRUFQGEXpdAg2YSOAcOT2oyM6tJAKf28INVpQRWystcj+xBB5yqzpm5uIohB8
CqzTCTW1Ue4W+IJiVlgsHBvH2Mtqdy93UXTWqVrjpZhEe8vnSozSKWH6b+YXEsNQ7yGeHpRYLt+8
LwtPpdpoHZMokFap5UhLrHKn4vVvR9EkkJbkKxYY4ctRIimq3byyraMA8fQUeuJekdrwfHupfJMT
QQ9jfw88+KFfMppCrXKsomp1nB1D5USXEG0nCDw7xU3Tfaqr2YOSqN1BNeoX32nFs+ZGGlL3RrEK
1bjZBoZT7iqtnLjgrjcqquaDoR2aE5phjOG6mdTRMwKXdazV7k2oi/LOz6AP2laCqZIvlsFc0RvY
4T4J0E6wVXPiLrpeV9yuFsMrsOeZ/9HSzk0RyyiJrEK1y27XxHhUFCWCtkpwzopFLqAUSxl1Cto0
fNDLBA2OAIHV0G9BjWB8M4Wuh0NSJhlHo09ew6AGboZwRNL4D7Ru3xUBebaJjz/cqaMRsSkcGq8W
1GZW2eUSC2pM2Ytc6I/EZtW6yzVvnVq9N8A3c1xbnJVh5tKd6nvJAq5CtDQrTVo04BjmNO6rqUrM
N+8PPYU8gXMLytk4KxKFtCFB5Xiu0lhbij6X1Mz0/OgtoLNyV8RdeixjU/oQLUdAvqCad32wwNEL
qBEEcuVFFdGykW0k2zJVdE+polBKUrjX//HxKkNW5/kIVDj4xgRf34tyMZOJKSXV00+6hd4nZk4T
W+Aaboe2P0t84HsrGvjn0bcBdPwflJ3XjtxGFoafiABzuO3cPYGTFG8ISZbIYs7p6f1xrtTkoAkB
6zWwWruaFU/4QxMqdMtcP0tG5AYDFBVDUfeHZKjvgihJd0aN6FnayOrB0ZrXaswbKqme82dlk3yw
LDyXMnA7ekeEg7O6gScNDWGspLjdoERnPxyzc47tRTGVkMJ240zG8l4wtDszbSJkIa3hSeAL1UAf
/Fb5uY2iLYox5Hwlac2QFsnZV5Pk4jRrWfXy1iC0kOGYUSEHAzKP9U0avpUUKqY7qtL4268QKspa
ZZd6+mbQrFPQo/OoVOP3DI2plS3xXjy5PkmMTf2Q2G5qOM+RNVIz4v/n9KaLfeCGmsh9XWj5JnKQ
rpIu4/irTP4r2v5XFtqoMkbn1GwuNgWJTToS50FncexzHz5YdbVp7bvQRFRg0mg02t+SY5xvL+gy
EGHvIrYAhBaxK+om14c+CDKwgVhD4IWh/0lbkT8msZ/vHL0NVkZa5kRT9gADfgp3Jpfa65FkP6yk
JO+0x1wZ9EOhJdqhi/EqrwBc7KfEfXv7y5bNK8ZCQgrsDVEmjnizh9mQMV4z6lh7LDGgosyf6EcJ
G3cAObH5S00d42JivbXppnjfiGz+ywtwTjd0/I8D6btvh9ahbAuB8yVCnLd/3ELdi1oPRHFqEWyQ
CTI0rcvf8RK3ezZoten63iOggLzM99kQ/Ar0r1KioBVKAzhCIjZN7zMj7rcI32wi9WdtjM+mX91V
0sm00RZ6k6RXX8r7jSM/luoD/qRmC+I2iEnEtV05+dMjt9SDwu2rU50dW8la2+wfRH58CVE0disq
IcN7b+KvLyG5H1OT/1BgCz4HJcqd0liWCLs3+bPv2dGuQqvja4PjIi47EFCrXFph2CzvJDIJ9Kho
GLznirOdhdqW6vihqbpmJ5T7PJbw8XD2Tac/KG0B2k90n26v3ntuMD/g7CqAz4D90BeYhQQ+Rtxl
0Ptkw0Zy0Y1yj9ftLjAwsKuqfdS84AR41CUg6bI4jANixgHQSDM7J0X22Uc5uRhfcJjYysYl8O4z
3duEUu4O/b6Ogq1dI7mqbeGSo+1bv9z+5R88JMwVvCmuERWspDMrgRVyZqVBpKkuaXX/GCRZ9OK3
fehaeaVsect44K3W3xu6JB+rSjf2nlDFrhoBot/+JfoHFzQFHo4BB5Tcd/6k9apI7TZIdHTbRnAH
+l1oS6iYqk+R6PZO9KKEzzgO4awTnIqhPnOIQAoMe8ko9tSMnpzgoAbSU5t/7qULyEmj/BxKx9JA
G87+JeRHA/26/EmLsjfTL06Fk546S/0s0rMpS/xffNcKq30oPzYl1bmUxoofAISoo1+eahwLdXyG
U/8apwUFvJo+yChZn9PGeZiUA0hd1jj8k5DjLPjSyIPfNV2osEA2vr4PzGxKVvNWdku0mXSJa3/0
Nmb0Req7bUPoI6ynIcRZ8lLRbExlhLrdVrkP+j+j9qXXlK2Pu4T12nfBIUf9V4dJnaXyubG172jh
mQhGx8/oObhjeqjrTxmyQrJxur2gHyQPiEvAjCDF5GrDju/6E9CNQb2tbEZXD4zxPpBUJA/IFp+S
3EsOYlTjY1hl3UOTeeFRlkr8OKooQXC+w9hSMuQYs5W4OQd+a6+RFZbJEwAGIkluWoTrzHdZu7+u
qK6NtCEHEez2tbiEFYLnwuxwxrBjvKw0S6K4m9TfCUSHA0Fc+6tOR3EwJotjx8nesMbqkfyuVi6R
jy5Omr5wa0Ex0Lh4PyB//6pe9fQwhtJGLKRcKl39RngbnEO69M8tvstH0yylvVaqYNSoNF+sQFuT
M5xemdk9BtcUHSGYyEzN3McT23WcwTTwHb4WnRRkAsAIwNi6G4NgLdBY8p6nMgtFPXIaG3LAnDFi
eMj2tbU3uJU9tBfUtu5HvYgvBrS1Bz9Cia7ooMmUqRx88wHT1qCAEjZsG4x3vMLJLg1jXsVcE82D
06rKD0fyrZNa+uazPIzWgyY8eeVdWbbVKSWwpcEucc1P5u3XOxrXdmEXhdO7jZxcoFX0rqhpfG8C
WaUeKIxNzA2NiLKlP1fyENzJgsa554j+UuPJdUGIUGxUOxgeqzLpXSUJ7cfOsNDPsur7MgqKPRnU
0fcr9AvSInpqaumnbyLMsnLVfhR56cARkRMjyAMwcv0ZSTPqgNga7TEskx0iCd4OGI/bjlqzdXJ9
ZbDlWSPqIk+mjwXkyZoHNkD37MAoCu2xlxocwSUMVYqq/H37rlnuW1g/tIu5U8h6eNCuvygKhzAH
ihq72LukbmFXL4NwjIcxyv85958GokVKXcvg0ZzV6WC+e62uVrFr+VJ6whHqvzJ2LmEnwm2nRPcp
sf+mjJJ/lnECro7jFeKI2FsB6pxdpS2qzk4oJ5krLMf/rI3GN3UI3vQc/fjWsZtTFGTe4faULtdt
GhIegAZrhnxg9gB5sLKtZKwzV/Jt8x7ZH8THjTVw1DJSmxCA5K9kG/BFLfV63eROwyJKj4l1gH7s
w3qwqblm4d4yE3XTq2q/keI2WjnGy0AD20/6nJPaA8ngHPBo2amPg7KVu+lgdEeeYOmlyvXmsQzt
H06p39MeV6hBa8N95lHiWDkPS24Aa/n38NPP++uaF1YojWFU5e4ol5s2efbiBwlUVtc6ew1fA4qK
b17SnnTg7lnzM7OxotPRDirT1yKsaZR9Kojdo/o4FvethTC3qX238/LJ8UW2bZSXALPlf98J5Fuo
udG0h0A17ZS/frAjp2luD6KgYIxUc+056t52UFu/PcpHW4GOC/kPTyCX6+xkyTIUaSOQc2RwIv8c
i4DJidLPg50gDR825ZM16mtxwAdjIl0Ee5zr3ObjZkuhFoNZYcyYuFN73wT9qhvViyHhzaAN2NJ4
2xIR5ab9ibjEY5i/Jo79krXSlsf7onbJk64Fx7RbOxPL2xlcwoQ2YmsC5JtXdvsxG5o8UlI3zLov
tWllVERk8zzqCaoaRb6aFi8nAQQetzPhED0YLrbr5c3VshB8c+PGrZ5+iWLsHcrCHj+LQQVypQq4
6bEedo9RpXrnWndeUg70p1QUREMWOoOlB8Zsg3+o9pLUqTiHuTX+SBwjeLu9QT5IVSYAPRcv8RHi
SebsssiEARCszNESJ3g5VZbq3dedZlZb3Yy+9k795KXVocwo8W0UyUw/FSO+1hn5xsobsFwgElte
TiJaMGnUIq8nLLQVLEIr0ItyiTipJnXSoamc4pjlBt1CBdvQ2x++rDczHkHHdFXSo543pkAcIusP
JcsVrR+h51Xke6O2wwd8hQ+13Sv3WYeuQCP6cHd74CXdZMKg0BAFgzd1UPTZmVStUZPs1mrcSMjG
XqSVemwHQ7p4FQyPpO6k58DvoQzlNRJpUHq/Cf4UjIQw3NHLq12XOGtyOR/sVvJDgFCAotgE73nT
X5dRpJW9nNC0cZNaNU9Est7FMIp0R5cu+wbY1sHPof92ex6WTyFvBZiYqfBsIJk1e33rwe+KTPQt
hXBSUluJLOzk0Dy7PcoyhgGp9E4SQe6U/uP05399WVgYUljGZeEillGBH0yqo63k8vMYOGKl3/rR
B038Idi5AARY4+uh8jouBtv2crcXxA0emBZqQuW48s6+tySus4mJ+gu8gsuVeZsrWMEHJZ1JZQ+f
CbrQ5hCnZwKo+zQxzK1aCcxAMuMnjkf9XYuO3G+nhtKuWWTYcRnB3KCLsJdiDF9MY/zRExkdOtXD
CosXDy2BGDno3Ez2g9Tqv/51JdhXpCUQhsF+UjO8np7SrK0BAIX32AYNdZoI3l5mptWxKynf3h7q
g6SPIGQKKGXWnit/thQVrisKcJjCherxoybLexFl6+27yPcPibCdTczNfdJkiea9PU5ajHW1svGm
If5eJk2Z+mgYNqCdQFFh/rl131hlatT1I/VO6dDZwt8LZ7A/t3YsTl2UiVNrVJXbBtp91sYYmKxM
wfxIT0av0w2DvjFnS5+jsMQgLJHbnfXYIPl8h0dvcRaFf+i9SepNDvdpyKkONH0kN4++icb0zlIL
/a8m33jJpVbdRnERHIZA/drjG3PKhNLsb//GxU9kakj8KIezjXmUpwP119l0fB/OyKCLp9Yp/gu6
zqDmYpdn2YjwvCkBzGoibb7eHvOdTHG1LgxKIZUYlYCTv80G9VNEz+GUh0+JpvuvnY9nExx2FGRi
Wp52D/caOdXgJGlqve0rKb1HqzzZRuaYG5vAwP7z9u+ZP3sIutJOn6ByU3RCtnU9Bw1QAiB5tnjq
JOdnqNZfE804xjYnMi2ydmVPTt+2+Pa/BpsdQXJmQbneEk96I+w7L6o9kAJo5f7rJ0FcnFq5BLcE
5YuXVWl9dehb8aTWTvJmxx45CKu8LfseZ0QyypWtPr/iKXMoABcJYzhpKPPMrniVeo7AA5wp9I2f
o6FHZyOq820wSGvP5IcjTf0bUlRervkNn2HkZSpNL55w6bCNTYp21ybuW23EwBz7+dvTuLjo37+L
qBdU7/SkyLPv6iKYnFzxsAcUjJ608KDZU/dKICHY9T32S17zkkegjiiHw8Sx9oY/nORkPORJ9DDg
3KUrFMVjEhgCmw2yKgdf8+9Rk7kIP1oJ+ufR1PRbJ8K5PgHyeM9nvxUZPcsLTUc8BfmgQgBJ7Zex
VtN93qJDkcmi22WD4e31vF/LOz9aExpdBlKOZLP0Aa8PUBrZZZl2jCwSA3fAJtTuROx5G1/W038k
HU0fSWd4+k6QKDzx10NJozkYpUCGKxBWsu2wRthKTtetrPvykE5XApA8thlR4ryt6QWRVIetHz7l
8BppFkSEYTAJ//neYRQGQCRxiiTmglImIodQFDvx5DneY+x7rVtSk70UUtc/CnTUzrc38/Kam4ab
eLooXeCgMnuQAe7gLpJzRqF5IERq/iHExDJTsn+qsdrvbw+2fFcYjPo4fTIcB4jErtcJuVU1D3uZ
a67HLK8Pg9+FXCDV1YTdMU7sp1Ctft0ecbkJNaQWmMj3CjOo1+sR21HNg0bvaIPrJrjiuMdDLOua
TasV3crtuqh0EKApEHcodnDBTjDr67Gi1oBQlaoGkA3toFbeoacKuuvtCjpyV1+krpZ2dmD/NLJX
1VdPvcBX7CnrPwXJU1UCOdQvChhmNaAcGo8HIfXqtrTST8rEC1e6+mDHGkpS2crPXuSZ/Gzqe9Qq
J5k+AD7Ttv/rse9yYfYO6aUb4UizCROt26FTTuwahPYuKoz8S4hi4Masa/NRwZnu0iqovISWU6/s
/A/WiiQHWi6ph0EoMFsro6xLM4wQ565FrdxNrflTLwk4rYC3Vz56+qbr99aaHASAKXA5kYbMqn3I
+BuFk0i9i50rik2oBh56uUy/3N58y7N1PcrsgzI/z83S8wfKmDbYdE3FwMFWjpFGU8vz8+Pt0d47
hvOPmvzOoKZbiCW8x95/LaQiIbxjl9Xg+qlykCrvLbdVbxtVkAoDPAEuRfdNCv37RrlPwyezu4TF
iwg/D6FrePdq/8vHYzp8UnHyTYZtU7Tb3HwCJufG+Y8q+lmVl6T7z8cNdMTHE8kt9T97/Dk2SNnj
MeDsKblsGu9bh7z44FwcGz0XrMnTr3X+5Pf3wvnZORomBSWM61MohVtHedWMZ2l8k+U9ma3UPdcO
emHh0Sj+OO25Uz4jm99SjsR8Y2MFfyRnmxkJniMnc9IZ+pn6XzrcL9PwF/30KIDCUv2wxO80/ZPA
kLc9nTDjMlQXRf2SO492AwJK3aVICUvgt634jO3J5vb8L3IbgmVQY5OKMXV5ygez848YgugDcinQ
gw0tysZRPiPDb/yqnd6/K9TARx4+Uc7QJfT7DFjfBt1da83Q5T1Mnu0C0ooJLUjkjsL3dMr+2gVJ
1NuQubzOrcsc8wH5Euanwah/YCFBoSiIf9MEjHdjbPxS7HArKz/CgUpfumkA4hR41mmXVoz3cfXV
7v8bld+Ocopt+BzSY6P/kEBWZGP+EGEeXR/CzPqiZ+qzkfywerrHKGNsKdut3ArLAAaIMLkpzQ6e
3AXV15CDwOrMWHNVAf9aC94kKqdbAUnnoKdGeodm/0ZzCmNl2EU7V3tv0/E2Ti5sgBxmIblSpEic
Gf3gNjqLFFpVcexHxC9jw6vx7gaRh/Zwq3wVmneskzR+jRrNeBBZnD9FWas/1E3jbU2gsf/8YFOW
wZcPvVEwzQtgZBZF+ImGvuxWCNJmiFcf9Da1t9TMNsUERLu9qZcXJSYv3CWU/TRnQoBe7ybZTnx5
EBmjIXl7GPImhQCLRe7tURbNUSabV5qrf5LQRPB4dnQs6LmqkqvQ2hPp7HEj12egzJs4fm2ThD3Y
BrTS8NBWMPUNfdCZo/Iz9NJfZpZrm7SsXtEaPZZRvG17OPfaaJUrkcvyKp+Ydbzq1C1InObZoAj5
43pA3iDPjQ6JL016MxxJbD28jF5psWh/bs/I8i3kX8jUI2UKEhlY9/W8I7xRmJTGZVeVYGbXTlAd
Wj/r95q5Fjt/cL4I/3ioDBqJE73leqQx0cdA8oEtWMid7XwBrBHab7PxgvHeD44U1bxfndF8uv19
C7WjacWJOUARAbYGADZN+F/XlJZkYIuCeHQ72OGfE0CKd7S+cI0NlcFNKWi7QVp0mN6Q4+uS9Cur
JbSrxJBvaw3z5ynPO7YwUs8mDPiNHJctdlFd9P32z1wGrDbvKTcBtZAJ1z+LEwTuHuFQmWh3aF4G
satSntOiMh9zHQ/dThjhXmubte7nB2tPEQQEMrhrspk5UiBFyq30OoUVIWMee8Wm2o0fBFCAdmWX
LTCCrAJMcxCQUG9In+ZCjoM0ANOyHTAramjulFY2n+Jy/BTn0Qji0qn130OFRpeTx890ADYmvpTf
csfojzq6it/KPnrT/LY8tLWm/XOEBi/FJJfj51GtmFPI1Dgpg6rPS5fWho82koFTdp8naxfPBws8
dfre35ZpnWfbMC5ygDNGUbqiGkEVxcFwZyPgt1GgDj7UmqQfwr7Yy2otDgQi5k5YHVLgaemiFaHt
AWWlh6yRv0E7G7fx5MAyRH2/9iOXl/CkgEUbAI4FJ3SOBbdqFWluo8zdABrYJ93o8sfRDr8mvXC+
GmUQPYSm9UNxkvpFslr9sbJEA8Czap8Rp/4SipIeRSFj3377bCzaJdqknEdJgSYmC0S58PoI23UD
NNxsMrduvgp0yC6qV5YXPTa6r2kKkif1HbiZ3mDcj3gEPdWYwuzlJA++NnJ36ZI158mPZontAjcP
fB+cstnPaWrMb5qKjmrsB/mbqLLg0KbRuL/91R+NQu5K3QcqBtxh9fqjGzDcdQHM3rXsJLhvRoHq
rzmsWW5M2+46iAMZNnGzaNROMi+zeyeOQTnIRVZAxCcfgkxZ7AvbGHemFACy78N/bJBMK8lY1KIJ
HDWArNcf1Rl2Pva5mrm4i9V3ciMTAHbWSh9xea1xz9DkJW6ZrFjmR02tZZ/M28wR6fB9iOXVc9Yr
8S8HBcbbS/TRxqTsNLWwOC+T7Nn156jKGFix5FQuDxkiHo3inVQrPJphNRwzNCH+y0v1JOp6+N72
g9gCc222japFKEVrb6GVrumTLfCyzO90x0ISZp7hMczCm7wGgxFi4OpWQXdqdGNjhzkyXZj6epCZ
k0jeZkmnvQacmF3myHu57pzdKDfNF3wXJ+an7mQ067Nu4wTo1jio797zz9qbKKnbfdghiMvbaLTf
7SRsNkhLDm9t7cjnKsOpUI7rctwEmgA+Fyfaz9uTPYUHVzuVbg7hyQTnpmfK4l7Pdd70I2qfg+zK
FfAVPRgFUoCZc2kUdEKSxBbnFjTmW6bk4ixkaVypyS3XmnsRuTQa5fpEfJsX5ew4KJ0xjBU37pPo
zbOdUx6O/cmLtQNIS9DubeUdkfv6nuZhtDWy1txZ2DmoI3Z5w9ilK03AxSbn50yMJdrsWBEsXGx8
xaxpLiWKS/M+vsSqH9wP0P9+FIm3lm8ubqJpKPqNkO7YX8jfXM+81wT1YDiZQnUhG58kw6q2vUqP
/Pb6LsJDRrFxaaUmA1MCJsn1KFAL4gB5e9mdyMHbWK2Tk5YpHXpjQ+9ytMrXwjDafYHg+sr7suAI
8ORR1CWDpa4GTWBeugYsXrS2U1cu1snYyiVR9VXCJWTXJ516V9TKcLIC40sqA0QMMx/sJFZ/7tAE
9utgYSlLM7nFOsT3XmPExk95i69uVhbfwaw/kaXLGyVy6svg9IkrBRXvOGWZP3o88U0QSFRPObJZ
B63HlbXLpUMOQmIXp4b0jbaJehiwbF3ZyotQhM+lCgtZlb9olswC8TgTTou7NJ3HokQWlfrVzhrx
+wwHBaMAzWnQtbKitaLRdLVfn19GnVo0QAlxBVq4aVqjHSWtXrmo/B1BdVjVZ4MKoJS3QKT3DbF1
oUdbNTsm5Ru6OJuuu9SQMaT0qx+CDU+e/araTddsruvUOp+9DsEINZ/0z05SiJeV8yPv1ENUh7s4
e6wDCQeEA/LNQUP3Q0lOuadhZYnQjqi3th7tfZXpD9A9fIBz7kfGVqqzXdB2h9AKDzDxTlbc7eHh
7lDDS4AnBCWSn2lw6vV0X4XxbgoUY0QRY/4xD6Pa/lTrPoBP4Crgi+29ZpSH1MZ4mr/7nYzdsn3Q
Y7HzpDPo7WNsKdvI/ynza3r92KjqsfKGY0KNBAGpsg1CHkao8bfP2DL9pcBBf8wir5zqxvOWdGpW
Mr2qUna9Ztzk0thuIkwG0W5z7iVt8N2B2Tr2oJl2qhmXcF+qEQHKqLgMpvVH0orsHBuptfNoUWwx
hvb3EoyDXVXa2gPp25qo8Ds7+3rP8DPpThAy0EuHun99JziR7SlSrFJiMurslOaiuEelVaFo2El3
+ugrj4Eci00ApFvpbH0vl7W3r2JNuau1+BsQBze1aJFPYjLFdozC7uBpTvqkJePay7u8I8EY0OKn
zEvXgT7k9S81R73WqgGsVE61YDckvX8YVKt4vr1+H40ykRZo1hB40rq+HsXJZaOFGNhA9bOxEssQ
wjVlFNpuj/LBU0c0A2INaaSpJDYPCssmDTxZq5onbJCsC52wbypeCJsyUX/3Mnw+TU/wfWyP1OW2
UVkhYGOFo7NJ/EjcMb/KbuX3TJN3vQ2Ag9EmJ0kDpYt0w/VnZ0lplL4U5U+lk2pbLYs6105R7U6F
bxxEEfzAo7jddwD8tmlG6IWBvbUVUf16+3csZ3+CcTAfiFxDP59PiyH8PsT3JX0aHeuHo4c4qvly
tvIMLgbRgcLjfoGMEz3mRZMkdSofs49QckdEN+/hI1L9q/ps5TZeBFPTKMgasvkhKJEAXM9oKNim
mjJIrqRn476O23zfmFl7cnJwELYdhIdGdOZZGmzrCD5QWonQ37UQrlYUzzKAoZM8OeUZ6p7X42vq
mGqh0RmPRicQY8eedaP0uNUUWeDvSPF0GFrUCTeOoIJvD6inieS/wWm1jYjiJ61CqqxSo2GLIM6X
sG0BEvlSi71iaalPvRNaJ5u2811Utd1mwPB9f3sjLB5Qsj84XQh74Tkz6QBf//qsT5K6ro3IjZJC
2VF9SuFThRSMuvpYKuJsikZeO5OL5xPBGd7qSUuWJWPlrscs9b5kGmnxJLgobWvsTJ66EOkQq8/0
X5bQxLnPqE0r42g84IeBz6Vn5udqFPZxQN5xe3sGFtEntUkOwaRZitoYtZ3rX+Ogse/lYszhWti4
rRhC+1IgKPxHGiR95fQvDwSNMxUbXRp1YCXnpy7oDd2LJOAKhZRGB8oOwJWQUVwZZRF9MmugdGGh
TKtKW+X6gxr4DQO1i9D1rCY9hAE+qBHyZQdkzv3PRdKJL1HmBYeSttfKyMu2KIJgGIfiugXPccoi
r4eO+s7TG7PO3aarjV0fyM0DDgwh/oPhIdP76ODD69yUcZCdLTwOWsQat2Gqtz9vL+nySpjEjTSa
85ZMEX6OFvOsTqdXUyWuYYATQVKkPtaGtVXCoXvOw2FABp0GT6Z3SCx7lboyC8sjRVKFRD7gyXeR
j1lM2qm4RIxyl7hQa4JNCmHqqDdGu+MEvoRtZO9TJVzzVFuWhgE/cP/YMlkNNZZ5RRo51BGRL1t9
5OHS9wSo+Z5IL092daT733xJTk6BPELwz5A83VD2CTZZ3yDH7pvRQ5pH6jarx5zmoyZ/N/KGQx/l
kXanxbLzr+dtYlYjiQG7moYrsPLrPRKOaWvnfS8/6pL6iS55S8VJR7vHa1een8U6gM8gCQLeQpkW
Tvd0Gv+qlksJeIk8Y6BRcq0k+WZhO5lmSE+UZfTZS7y1XvL077t6CKbx6DxMBaj32uP1eGOppyWt
fvkR6mm9CaxebE0/jle+anFdTaMgGU2uQ/mZ6uv1KGkUe4jFdfKjJCXoYOMNd1a5sTeU2ceVCtcy
eGIsHSrLO5eNi2R2Nea9UJJkrOTHwFRftQlYi7lLtNVBRP3Wm749tpX84OXqqzCrjQrOvthEpe8c
/YRuadrb/90+1u8q1fMZ1sE5EFLQXCB0vP52rbFL0TuF/Gj7+bBLzcDbIwUSXpRMazax7DnHUA6i
0+jJ4Z/cxBlzAyc5+O6oo4Zye504ewy1qmPpW/UG6/H04NGqOJp2XJxQmvyvN+PgBHxSOsqR8duL
onxXlOrANSVpd0YXJY9izIIfhekNX0u0209xphp3jdBNt0hrZct9jv2q3hb3PGTOm5I2q+460919
PQM0MQHnEG/AYFPmujKWlYVho+awC5XG3Jkd1PGuVZ6jUN06WWfASuZ/rroS3T7N9rdFKRUrAcOy
V05ZAa8moi6QQVO59XoRPNMKVT+FC6Km0kUzpPtG86t9UVr9XYJW36UK4h/d2IZ3qYyGIAaTObyD
UMNrI0rEfRwzoZo/Kkecads/Zh3rO68qMWiOod+HuX8qCXKOIU/2viD62XdKL99XdpJfCqHVW1lC
en87DjAqx0EzH1JP6Bs7S6R7RVMK/BZT7noLzSaRPt3efR9csQiDUCef9HwQbZ/fJ0Uv5WFTRDBs
Bk066CjRe6ZWIbQhlILrUtTNfSI55a6MxlPcja91Ee9iDetbua2McxLSgyUIrL1X+p/OjqKG29id
tnK7Li89fiQcENIqYgweguvVsX1wVKVdSWDF9eJSDQGSiTHMpdAGoyLKsN9UrSavvHjLm49KLU0n
Sl4OD99ceS/Eiiif+Bhu4fvjK5ph5YMchGstvum2udr7E/lIA5M56YEggDZ7V9FvLvgIBBRk9r86
6N0+67toX3dhAaB01YNgeftRVKB5RBhFfR9Iw/TVf70ftslNa8SD4oZRjr53XpnURJq++pp1urQv
vBJnAk08DpWinkMtMLZRhm68KvXVTg3j/hXY21pot1jd6Sch5kVswcVGQ+X6J6WVJGRrQEkH+bmv
/JVs4yRPfiUZMBVfl8WnwVsTYl+s7fuQINoR7yHPedfP/WsWMIjuzSHzFHcQhr+tkT3dhX3W/WsJ
GBUkepaTyCtNIori1x8my8hWRzREXb1U/IM9xvbXBun2UyJl2uvtc7wIDonMGIZOFBMIU2x2QsK8
C5EdRkZPLqPmUUR3jVNiBOg4UrxFXEiTt7TY9ypq7xdIwiuDLxEymHy9i0dSDaLdMsdEjBF+ZsKs
E7dD/u6I9KJ3igyrpCChKBA3sbeS910hv8l2kO/bKlZwKcjafUJRfJN3hrf1fXNYudKXYfv0o4Ad
My8TpXDOWbejVuJhDxJXaHp1pqgt77Isc46RXxqbiKbRuZXVl8Dot5EcotokopOnxmtl1SUWjJ9B
dWSStyGNIJG43gQakEoMfrrYTQvlYZCF/4DWprYnygbIpBTZLobTsXMaOdr1KebecZSuBFfL80VU
QepA8kA1YWGTkYx+xNPSwhFv9Fddl/xzHaKaJQV5vUPLax9rxdqR/uCrwWkBkIajI2OSo08B318H
LEaus66SLHaHPC2RYc2d72Ug4UZXR5QuO1sG3kHlIKRixiatin3VOxQJbh+K5Sm//hGzSC+hRhSV
ZRO7UiSkQ2FK4T7OQv/TP48CuZ8eDw1aSPhzeFhSO4oUJWHgql0Axk5WpF2XQmK6Pco7G/X6oaAM
Q8sQ2jYigNRcr2dUDLJe1EMauL7T7XjMN0n0OdbEDq7SoTe+OupTaFxq7bPepVsr1DeAaDdO3OwG
Cavh5tHyBvSYBT6F8qYWP9QxetTSi6H/bnwdw/hXNfjk9bhKREAvm25rV0BNivhEZH6w0+4TRKh7
228/5+X3DI+0fZn/RO3439cLAiBvICACHoI5KxnST+M3QvVdPFXu7ERS8YqoViOeRbESkIINiBAp
wYkkMI+30ZjtiVCKwI0Qrj/lxmBtPRh6p8HJDoFk+XssOsptZ4fO1gJLd0pjVdkAcKhWVvSD3Tmx
vsA3g50lmZu9DhWiHk6DvojbtaFGcwOzQXmqkN7eN8vDD7eMfTPdAMjVzm/BvHFaX1ip76Zj+dbJ
o/NaVFb9JnFR4YIiLFIcNvDLPw9KOA0chLge8NY8oA8qQFSBjbTQKFfxecQo4g5gOf4rXn+II6nd
EYmuOZ0uP5SUmIkkVcVOG3L79fmo9D6gK1ynqKqADzTM0Pgs22O9s9Ne2bGN/DtRJPHx9oe+23Bc
n0pGBZwE0AQ8DioV16M6CX20YihTt3bcMfO2SoC/oRGjOJZsMhgGY3do4Ginbz0YXLl7iyWyOX3v
defcO+XUqszosW7OCLdsLPu5Fd/1wtmaw3CKhpOi4U4D/QtuVpIdtC7YhNqrkjxowaPlUAb2jerZ
HJXDIINZr2I0HquN4Fl1RHLw6uRYIZXZKvWuRi7TqqIfCcDn/RCDmbVLAItBjVtQV3an21MyZUp/
zwglCSp0uM1aE/IGgOT1jFgjZ1vuRPeS8jicChlftAIzyJOUyRq9OTQUaqu19kmjr12R71Hb1dBo
3SK0QtA++TlQSrge2naSYORRil8QylQ3NQK0r01sPJVq7Z/xb6GF5jPXnp14ey3keJtNp5/CGiR5
Yg7IZbWJiiuvKS7o/+hbLqHhUHBlWpi3vo4Jtlu99/n2ZC36fUhLkPnbk+wgu2hh9dj3fhTopSk9
k3qfEFHJL5klCTcP4mov5cb/1J3HVhxpuq5vpVfPo3Z4c9buHoRJQ0JCCpBhEgshCO99XP15AlXv
rczUIo+GZ1BUqRD8GfG7z7ym3ghd46aaWLrCQAAzjaLp+aog3cVmZG3GFofjjpK6PsnYjfeScj+Z
fe22RZDcZXIsX1juZ4HegtiBkI85CScozY+TTVYIVtUZfa0cfCkgUZDVZgWRoPhKL+NJNuv2EVEW
jjHZL26C2dTsSrc6B/Vhf1VhU+VgqdQ7uIfHf3gFA9ujs7eksQuDg0rx8cQnxSwUVjHKB78IQi/W
hcbtgtC/UDk6PbDfR4Eig70ZHHy6tMejjGUa5sO8WGlMUbnCfo9tV1Xt9uMl8a7C8usqBuAH8Apo
Nwg/QvrTe6HPpFRqU0E7xJJVrfRanZwSpVf40OIzygBXQ6IkXmKmD/qi0TE1nZf3celNI6K/ltnW
XpGNycbKLekKsZUvNS4+dhfeh2EUIpVsPsaaOLq9khdX1Nl1TgcyIJRVKkcOpNDLVaO6tvxM24Rh
mTvSLCQrirOao4qZgXJni+obPtVOXqnqg5noqaMmRoV+nJleuLnOtjMvgrdAR4HDlTj0fTH+EkNG
5TBbLTaBB2IdT1uh9+5MTr+NPMr8u9EpbkIXit9t+dS+Rvf+hStsWTIns7Cg6wHuLOVIssTjyUZo
uZXDupUPAD43sDjV2nB1dS2RLnw832dksffHBHWBIBVEdJDexyNhvWhm7H75UF6ba32d7MdVuZVW
MK3twJNscZU5yrr83HvGQVsbV6KbrwM3tIXVx5/j9P48/Rjy8ccY9a6LerGSD6gE2xpScKn2pJTr
WtaBb15Y46c7iVgZXMsSexGZICVy8siqslRTQtTWRinXbgwz+NzklnUh+/79IGCnKetxMZ/q3hJQ
VbWfZoCnI9wUiyiOPAzkoguPslzwR+sEXRIgEPT6F+k6rp/j16YNIVKuc5nf6l2AezNca+Sgi2Bh
5vsuYhlPtAayuwrMnCMk86XFc/6MC5bwZzWHsvYpY4/i8AQPldErMdFhT07FkmFdMq48GQWw14Iy
wH93aa9TwlOOnzFLqfxkCE/cUsHNOnsGdrxJSagPH6/AU3Dkz3GogaMBQi2MPX88DhojPrtBzW5H
MR63YT4OdGoLpygSg+tcajEXbcvaqX2tds0ETVfA8PNDo4n+WurxpGuzvrBZCYUnKXW/m8IptOcE
6ndVd/o6KMdtF26SPvo+4PXntFK9M8vkHlp4vC7k8mXS/eRCH/0kGPr5RPSF6GEtCOhT+YQJ1rjf
5kp2W1nBYVIp99bMkwYR1EbFJ7LVAI3KUhLNP9vM7+OqdIg4wYmoaM8ev8kJIKSBhjkFmUbSHtMs
ja7KjpSuVbPATivjS1NesoP+zSIBkQJCmYIaj3uKWEhULpKhitLb1lDDjT/NppMqUKPe18h/vYz/
J3gt7n7urObf/82fX4pyonkbtid//Pdt+Zrft/Xra3vzXP738qP/81f/ffxHfvLv3+w+t89Hf/By
uKPToXutp0+vDaZC72PyGZa/+f/6zX+8vv+Wh6l8/dc/X4oub5ffht5Y/s+/v7X98a9/kh/8shGW
3//3N/fPGT9384z3af/anP3I63PT/uufhvLXkrACBGR3sf8W0cLh9f078l+A7SlvvVOpgYsxy3lR
tyE/9Bd7FRwsX1h0i4v4P//RFN3yLUH8iwYlDWTUH+imk2qjkfCfhz+agP+dkH/kXXZXRHnb/Ouf
x0ucbicbilFYcvARUNU52bTYwkw0ylrRjfpPlv4Jh+LcEekSLP61imPUdbST/uxoZ0yahCBqyTIW
aggZ5vHy9q0xzAsrEN22yhMspQgyp1xuvV+m4e8n/fXJ3nkC/3u2/z3MclVB5kaP5L2W/ksAIvll
pmQUdRYEic2x6Cn+htbI2HiAIdXoW5GgGrYpVQfbzmqms+NESBkj+yzaU7CtHgUJp94rPd2XgusX
DlpRLZakki0GDpg3KCIzvbjRQfUVqGRWOHhCpZKXCbZ5Le1Hw0ETfOh35WT3ta1LOHQ5QebEz8kP
5dkq1trsCAKEFDSJV3HmTi/TSzXY7eACq1RDJFNkN5p3hnWdB/czNhwjaEnQmIln9Jtkdv0LcczZ
OlgatwtAYLnTqa2w4n6t+A01umhSzzpAMniwRegW4WAFuzjuPyVaGmPNFYzgrPULl8bxsfNzjhas
D3oMMJ5hch8Pm+YUcIqAYcWwGMm36U4C0SovyEqcVN9+DoNcAQ+G/zxL7+RA7RvkUioVD9HQ2JJg
VYar5uuwuRmswi76F1W3S6SQ9fo5yz836V7SbrMis8t4ZbL8J2eOnRFa/1Z6wPXPHMHJfUmMwcnF
W0O+wlQ0gnbUj/Yw+9tx+DYpj3pW2Rj9BN1+TL73l7Dpv30cbnXiHbL0ZRcdv7V6opGfGbHoBqaD
M0CRdo6RAsUNrocJCgKXbhK3a43o3uhHdywsWxuoL/JHVrK4Kcx1V95m4iqsdun8rEVvQrjt0W9I
jdGpm0c9uE7rxitxQqm8sHONeG+proYtWlKP6Eod9G4VWYJtdBeiseMg9uc0wasg/V8kDM7oFQHy
3HTP9NlNe6DJ6PkiaIxkADDV2Pa7nt1SXWrgnfQZfo5Jk5AOPoe0fEbSU7Q5C9F6mN1AlW9wNkij
xN+HqG4PGiw1gcY6UMduU1gch/Qxw7U5G+7HJ9WyyE8OKoLcxRkGejLPfRKgFYpfomSlj25n5Koz
y9d0cL1szF+GqRXXfz6WSezOTl+2u3WydFTB6MS84QAxAf67Y2dDUTZWpl+EzLd4Ce5yHF6/v1xu
Ma4+imtLwWHZ/r8cwVOpFLMMc8yVW0S4YiTSilid7EzWUBdI68+JYThoinomisIfP+dvDhZGXvq/
VJJo5J3cayPMrqRqNR4xDnN7UBEkmHo9uHDH/GYULnYLVBVts4XbcPx8aifKOekQ5wouZHaXVwHl
HeWSwt5JO+b9NZJw0WOmqrBULk5eYxIpRa5A5nKtPvWAa+JQ3oVwKaEeGT3KQ2l8mwsLxH6sAzAl
w4VD+jd3A4kDmiIcnBAbTk2+ZmtIEa/rZxcvRKZKfK5QQnDFqR89s5mmq0DDCNGoL4z6m8MALDIs
QMprjHoamSBzQN0iDWa3yMdkHUIGcxoLc8/oWYeu7+ixf0ly4bcjcqqC3qcdiqHb8WwmUpUEw1jO
blx0qq1KA4d4iGEAypySU9KFsufYCtyPF+pvNv/C1KOdvywkVCeOB0VTvmha6GvuwjWqMcCkl6q5
vVW8TaZyYbn+diwQgMu+ZzOeyk376hAKScJYflmucFETQCu0ha3Hc2nTwb+wBX83GiNBuyXG5bQ5
eZ0+8hRBygJxk+6xn+TBVucCkt7UB/Ys/RmM9ecW4R0S6WH6tRykx69REYNRngyJkyZCL0oehcHR
0vCSKPj5I5HZIrKz0JnJqU+bhV0wY7dsMYqf9KqnpU9go79PkB8gskQXIrKzs9NaCmeLein9CbqT
JwsjqvA/GhpsbC2V62+ITRiHlEWdIRE/T41li7U0b9EcdiAIXMh7TyT8eJuMvQggLVnvcnCfnJ7h
hECEMshLgBG9zHX+SLsrhUgzpC7WB3TcKzebZK8Lhww5gwZ80dw8VhEEnY83x9mO5HMs7E9YNehJ
ECEez6oPEjQHOYaV79z+kNkdXimqazzc14lcJXYkzN2Ft/7bRyccJRDAZEHTTik8MRLCgDQ70VWS
zrfNRUizsg561Q52ZalQMRAyirqFwalVKOVYi9uQ5bXVlFz6JMu1fxQWcK/w6sn+gIJTuD+5XESB
LN0wIlKzZO68CEy8HcjClRhXwmdIxLdTMKaUlRVzZYnpwzgOgtej8KxZ4Z5CfXihHnd2CZBwkiSC
JcWSmvN4+f4vV7kYT100S/HsTjhfOUkYLqexU+UTfge1bk9yeAUl/O3j+X/H2By/A9AHeHQx9yod
uiUV/3VUOdBHOY3MyRXReu2yt54EAdJxUb6yZ2xr0GwFIdjcE0Kv0VfW/DnT92qyF5untP/cdVtZ
eAqtfQTeTy3tQ3SrYX+wCSDlZolj5OsOgpb2KkN4YwubWyO990N3gngib4vgczx968O3zDwMyc3Y
XNDz+8lnOX225SChviMTPJ8yMmdBl+IRkiv+7BtVvBLIPg3tx2TeZQNS1s23CpZNr9/600OR7nyT
rJWK/W4oV1lICqNhB/UZRWc7qA5qV9lR+1XvgBl+NUt63psSoh8C5NaqqtYA/Uwbe5gydYSMi8wJ
oHneBYNXt9uiWWnQtuJtqlyzsvPuIAQ/5PSml3dK+VzkN+qw+kZDQhE9ug2dflAkMPSu8nX8lsqr
rv3Sh/dpupfbjdbhTGnrml1818KvY/QVK0NdeAvC+1ndoq2IPiXUxwxvZd+bPk1Yvcy0VDe52NqT
dtfWO7lHreGxsDZawbp6GF7iGMjkp9z3omCNJIwfu/Ijvk+5eBfOe8JxiCeVvmpmzypdw1qRZmvK
rgwOpuZAA81zXB+HR8O/rzrHNK6Nfk34IpjbJRStI7sydqhSmeKm/waAZdTtBKZF6waF279I16Ca
dJSy5VWWbCfsqjVIblextY+nF5yPQz9ZRe127r/jHTzm3mTYeXkjzhu1XhlZaWNviASfZZvKs6jf
VNvEtGWTZMzzRwivG0lzfXULFjs3L9zw5wcm2dNiekhpCTzZOzHol11qcjtluUHQFBYK4hdSvCMk
jL1AyL70cUrrmHP9Z03vqKT3a53lLAa20Jsh/oXuSqcF5eTjLZr4UlHX4xLj8x9ghXqwr6mYXToN
36tCp9uFyIzyJOYf5BInR0EVjVo1CcbkDj1SZuQtjo6knG/nqj2/NDoz+VTWD1P3aVR/KOprU8V2
30BUim1Z3IYNMGQblzQdLa3e7Uzas5s28jRrPUhrQw4diWa++RUg8yrvvL7/Gh6UxPY/CbussUvf
LrzwQNKiIr1JGLhrr4Mr4wazh1Bfhbv2BmZJS5eCX1451lq7qffVvYwUYAoawMkjF+ui4kBJobCc
CquUfZ9el90G6ziABlsEknLI9i99+2BG9zn6atPbvApEL69cGU+hwmXTl2TxGJJjiJY6ovalnF+g
bGr+rtEcqXfNaR816P3g7P61rvdluJExo1Pcsb+nImAaAJ29dlx3s9sPN0rszjlbxA6rFS6jTfNN
c6b24M9fivQxU2H/s8t6CREC3JUzeMLSbOMfZ+vCs2pu1PJWaSiH6blbV3d9dlV0G0M5JNOPj8/+
s1iLnJGWCDUOjsjl38frqi3a1KgqlfnW48rVov5Fq/H1ETR1N/uTfyHS+N1o9CgXlf6lbWierC5Z
h/HTqAMIfuDPMZ4F9oAbpm00Pl6L5kWF+uXuPlnMnPk0nehFs2NP1Q7qpBEU2GaTO4Ozcaasz91A
MepVMic3asfK0xNjXJlV4viNdI+7h3bh+vnNriVMJpZF0ZX3e1rvj42yCLuE5x1ngKYJcs1uLluX
jOp/N8ri8ovqmkwyfppR1WIDK92sRlcrzB8Req52BqDpwpn3m6njl8Osgr+3zNwSR/1y5skpvEW1
CcigDG2VzrWB9UWOB5rkB6By5ktUqvNAaBmLYhE8QeAfp63luCqsrOuR0a8LvUIC8coSKaOR7diw
N1w/17jGF6Dsn+0GUM50mJEfWTh0iGScVDDN0p8r/GxhbOXDt7IYkAMxb+T5e9VEwoWtcJp4MBTD
yMTdCmE3KPPj9xn3Yx7oQ0FZW7K6G67XMjEVW6+sRyWkkO6jK1jjnBtNq48f8fTuWroCkARQi6BX
Ccn75BElYVbkEaN3N/Y5aStM8+xMShbPN21wjMEV8a67MORZZQXeCp4FiyQYYTap/0mOqoSi1OEU
QWFdK/WrToAk0EeuMUzO1AmJN+eNDY9FXnddtR3FWbpwq50uXYan44Zh0YIWATSy7J9flm6UCkEh
JFbhWmlFmXXS7K4gbKonag0gCj99/IJPV+4yGkB9yCIATMmUT14w5SXdT4W4dMXxthkK30XA2TYr
CRR3a4SrzjSf2vzt4zHPJhUsIBsFQU0q1bStTp6w1Hsa+bmRu6I51k4lY8VtYJXkVkIbOpiivCVZ
EV1YwO+loV9P18V9hhIOYtlLZY7+/slr1RpBKjo/cwvzDgc8K7E80b8260ejwoe5FmyxJGIc0NrJ
V6YFQKfcitk1f+iFu3l4SpLVLGxC9CvEp7B/jKVyhY1BJAa2Vl53xQ1fJ8yeBouUt7eNurP5u1Z5
10mP/A4D7c1khTONTWydJsuPCgiKS/71XDx+/HLPls8CZ1qa+4vGHBnryXOafaFqE/wTdyrre3+o
Bacq1c4pRwzqNb28xOM5Oxio4bByljYKtGyQPcevdRzKSR/DLHIJCNypoxcdVpaNGa7spWmKg2NY
OA2i0HAn7z5+0N+ODCCRqG9Rnjr1FpqlSJfaoorcKU5ew1EaPGPQNKeCBbdG7XJloaNhoj87WxcG
Pn/DPDIFQSrmBAfqu4L8Lxu0k6OkUao4okspricx6KibGyRbU2vBSb90k501I4AZvHOwQfyjF3lW
L0dxLS0xwB7dIm1oVOHKXusQTppxqw36tC+acZVbfb6nURa4etoUrhlcqrm8l8aPdw8FIPqhVJuZ
Y5oxx9OslIY2ZlgJuIoU2Fm6rTAaDfpHqScalQWk5yNPHB6zjSgFD7hKNSkd1mirQmLM0y0Lfi66
lS8mu1bwJmCrxTU2YbYW9LYQBg4bJL8P6UyZ7QqRQqvaktiTh2bJCnkvpywqt42R6Hum+SI3nP3L
Vzah1BcOLpJ9GWzn9PMQrVqrJyZObaVksGufXx22xKJ/3B9iSpB0oexOB5nqxykYuo+Rbcx8qNJF
vo8khHNMLWt3KYmI3SKVMiAQXHSF5tYBKq5tU9m4gYUXDrSzg3tplgMjoJAKiR4e3fGMiL4WtdVM
KiD1qbBoAXuAbeyy/2yMRuBE9eTNqF9/vOXOVz43MYKi8ntfmHP0eMwUAmrc1lXnzu3sdh28VYDg
gROolEWAmH08GE0Mft3RolModVEsBiLBsNxSx8MNeVfPA8rqrnhQXopPnC3iZ00he/KS4OAjiYMz
LjD7lzxz6HqAICq6656iT2OPqBoldqPa4uO8C7Zj7kqZm/lYGv/gazd+6azbdHLiam2ipi23HNij
3SrPI6wKlpDgyBol1m0Z2hFGmLWXy5+K6duoYk4IKd+iRM7CczLRITHiaynZuu7AKkagTa2cJnNx
0rUqCjJUHzxNdowK0LprdMB73cZyE2UjROuGUka4SoVNpa392FEqe4m6EfUObPRybue7dqDLbKcP
xhcJWrBoIwA0CRsp30AGttS1GvzIzdVYrqk9z3uLlK536H9Q1JLvoQAW+qYundTaw9aq61UdO21t
x+K2bFYtrFZxM837cnZaRKCsdROs+Z/qtMJxb5bXeBLDWQJFqqPN9NTEt0pwJX0rI1sMnfBa3o9f
h7dsB0B4LVznrxV1lkTzAu0WQ51hui5gMXf9KlEe/emlrh7L5CXKDpkA8diW7srAC6Qr0XKFyNWh
Cv0Ib+YLJ/TZ1bAsHMxYIWMQttKFO144QipNaubDFBCbiWVgYTSHAsOmVwBpSaMSXs1ZqjqRIQcu
PF19e2Hh/nbd0t1g8S7V8tMibaQVoyl3wPQ1MfcK9L4mipUD4j1CE5vMlkYvp0+g4voDAAFEkP80
L+DxAXQjqYGmM6JCJyGAxAMjdBaw1ITmKgvD1tWr7j5Fmtye80u2D2fn0AJxhaLB3QTenXPx+F2b
UWi0RqO0bqzWwaaZ/Bsq9Kty0kC3TOlz0LIY4qm65O77znI5ORwYF7AQKFv60afMgCyJqroe9NbN
Ym0BC8oLfkOW7TyNwfRacraLNExgDRA44AfGW8ziNU/oI8mhRzq7GWGaV6Thbh6oA+Wd/JrNuXlF
3CZnzqz14aqNIFr68KCdFiemPz29YRlTMCeTemcKnKI1ZrqN6G2gd9cL1a7WcD1NRnTPiRm7JgWP
NBRfhvhCen8Wdi9jyhjlLlAKqBQnd7ielWZjNW1FmFbN6xmhX13vrvpK3tHIEThWs0twq7P7ArQ3
XZNFRgZjNtoVx2uj91uLEgqQKJo57VUqfE+F0jYH9OaHqXr4eNedr8OlFwSMbFmGcKFP1mFUQO4w
orpwBe6idSVSjTNwTxctwYuNzkV907oiLP4zJibbC2VlS0R6AgSRTqnzJDGGJ2/pQ17khEF9ZTcS
OgeTKK6h5ExeKolfkxgZk4+f9DwiBGVNRYoenL60Hs+kNTQQoFWYFK6EC5JNDyjhFKGmqc+dv81l
iECtng5XSZn1Njq+FZp4Q+j0UvLHx+yCHib2J1dFo/I0j8PZU9GTSsmgGOJw20LQySyUItUoc9BT
NuyKJTzqoTtq8+HjV3C+sI5HPnnr8TB3RmsuIxuuMZq+11sR5J8GA+rgEuX0/DI5Hutk25TUnw2O
s8xtKuFpMsn3w04BBol5Wbuf22vUtasVOmrhhWlW2RzHBxzjcqxyFFAlOxNvRBhCs8oupAgYSD9Z
IU4s5MGfVhuQMyWsJ8XgogAVebJFA6DSgRDKuYuuae5Eou5OymA3dRA5phZeAhv8ZulCyl6Ql2Sp
EKhPryb01jVrLtIcbn76gkbLWyE0ztRL/s3AzVHgTlQQU4epYWzpPAYbWqEXbucTDsqyY5ePoC3S
N5DLQDYeH0pBTbOSyxF/p/6pRIfelXMjpG8f59d+idGCWPfRrhCGFGi19KxOgmD7NALScPbtpJWG
65rCBtwZ7E66DqOROibmNOEMOKGQx3YT5heu8/OTjQ+M1gALjdSL13b8gTtFixUJWKwbxsJt2VeO
FKglLKLETfVpRblqsLWovqQAeLbFIHjB8zQA41Jyh4F5PCrA/QwUSpy4aBT3q6KMnzCpcuBkfFGy
5M8ksZmTZTDoXghmkMlTozkerPBNte0bLDOtqA64vRN6Gon0rSvLdUPf9g8PD3VxFKO+rlPoRth4
Cd9+yd/BLYlDHdLwGIP6e101+aY0rXWXGW4uVfqFyTt/jcv2JQalarpU9k+ezG9Q8hUWkxXqlxtT
19ear/Y2qiAZNqX628dPdnbD82RQg5d4jPv2TL98EkZAbRKtpYrmwcqI9YzY3nzOYYVKmdFvs3C4
xNF9Fzs4OqZOxjyptAsZzZoeJg7id2Af8LJEjFVv7STvxK8dRFcqF7SxK2mVSPoImbbeBKFsXSWE
7k6efplnkjN9FNSd4Zsp5n6XlMnPdg+fD7AAdRoaRjB7l+//Mtvj1Pmcf2rkkgUIbpcq6a3cfq8K
f60X3eRaSXhnpkN54ZQ5O7wB9yB9AnNRZpWJZ9HpqNdKIKcx1UbB36bC/F2yLtb/T6imiy4nbBCQ
+tSrl4V8iqYywR4FMqQTN0nDciVGBcDekPK0mA2Hhv/1PW/1g5UE0gYziNjtLOlHk3RfJ3XGgWsC
bD7MJZ5k4TMHb7kdRCiJJYTTplbiC9vg+BL9+UlN9jUa3qjeg7c+noWuUOvBF8KYqqR+o1jZvq18
bImaIN6W5LiW8i2McEnUJ/USbOl4JhgZsUtqk8QocA/Py+nIrqsd7SD2RNRu0IgJUKecNnUF1RPV
DnktgopuNBDF8F8jKJehF027rNjmWl0/BcP8+eMtetJdeP88uI6ircJWBTt5qgQ9xsJgoOgSuxEK
I65SKYBMXCHA1MZqMm9AMWE9t9ZXkDciehDUlz8e//iI+Ht4ikaL3jdR8imCMvI7pN9ihu8bUA3T
ND6gAwSZQLyrGgtbkF645HBxvAH/M+KiWknTVjlL1Mqx0xG6yNkKeQxCTZsNpHSduTAzVwsnZVP1
xlbxDe3nivsjWtFN9FIXTfHWHnOIjrlI//+Rjwxe8X/9h99zRj7av5bP6RHzaPn7P5lHpvkXC28x
vULU5O+S2k/mkSn+hUMQHSd5+YI2Fz/zN/NIEf/iDAdkQRRKM5Ws43+YR7L+FzkPGld0yxYpTdpH
//lcdz8viZ9Mr9/zjvgox8tTQAqMOjO9xpNbJBayKUAga1EA1+pDk1XdbRj62ba2pNnTTEE4iDL+
wYBxIFOD8aMZsZbrBumFwOhgKOEgV4lF5fl15m+icIoAOsjdW5ZFuptoU/J9ULp+YyaGlNoBBJbX
NIw0rBhAMOJbIbsGws6rDJr4Gkmr8L7y42YfFn2C6UFOwx18fuHI3TDeoDQA9ybNZw9tOPE1GQqL
ysdUo4wkJgby+VFysMQsuir6QXxANbWQMIH1zU9JZmIPZ7Xm117UEOLK0hTb3DH+xok8pvS+Kpjh
haK7Q5uZO8Q8YhE31YSGbuW3jtbAikLjIb8aRmJjwBjRtspC45OfBdNeCYfqSyUXGE5gLgH8U1Ul
JMOlVlUWPnvxGsX5eMClTi2crguFb8awbPa+9st9FU3VjS72mhfj5XrXmoZjFmKwa6JE2reZNm4q
f5g+wUdPv4LRDx6jpALQJcfWsKnQBIodNVTmp75o212WCTQO0zSLvvpGUuEIo+omMC21vUYEpnwa
tYFYddKbN6WrhD2Qiu5HMrfiddxYY+MgLY2FH2qsKYZ1vbSt4tn8MurIC9XNrFxNYxmg7IhXQWpP
RgxCr0Jo4YuvBmZDwdaUXspqyl4KOcu3c9uUPxKtVEQ7FkiS5x70VZ6Lk9sgObBqFLX26r65l3Iz
WyvtQxmAsCkKhHOqpPgyptJGnwjkdTWwkD/2UTLHx/RTIOaHUrW2kvaA44TuIqdseNM0ZGsjAc0j
BBbiH8mqCkJ1E0rtXpFiu5tnwQ0I1z4V0SRt/HhA3r54C2h5r5EQTh1kCStbUOD8x/N3fWo2mP2s
BWSOXGTswSuR58skI1hRfWpyFYxals4b5Hm90Aq8IbKehzgWndi8kydde4tzKGoGRc7RBj0g/hhk
0Kq5Kb2VZT98huqFBCIKT06V0nxR+cccpWfMEaKNlYZfBisbbhulTna1abpj812X6WKqdY/6sbU2
BkOgkUh8IT9pEh8rgRKGz/o2SuK1IVj5E5QqbWVmnyS1R05BSB6THtd38aEj2i6y8KbsTJ12EIlU
ZAA2MgHT5/0Bsmxoq9lwNyh+QuOnWwdNupHD/KXKIxBrZuZlkv9Fz8ctuRAV6GjWnXwijm5NcVuL
GM5XQnQVGlicFdo3TN9/GFJMU7fWCbW118jQ75LIH+xsoMcrGdgVqBOgL/RlTNuYfdMdUmEntMF1
hniP3SQSDz3cGSFW7VC6qONptlTTZVGBHmI/c8h8o36sLIGCeBsl67qL1w0mYnutjxz47yC7ytht
59weDZSd0i61B0XUbEze400psRJhceXINGRfREBxjZJVGE31vk2jT91mKtJNVf7WpY+DOYsOiQNJ
pjJZtsL+lFOCeixUEd6n+3k1JuDNhEnZWlIr2jW77sHoZfNumEUWyPiqz1N0ZRr+o9Cm+V03Cjy6
OWLIYIAQFlDd5YxNaHmEGfzHqFPu80pwihq8pNGWi02teJiQIX3LW7LfcPK9rs9A7tSJsjfU+dnw
SzGm6ZCZJMplm9lhgXqzE4eENv6oZge9rrvnUWXSpBFjrUHVgrXQlvFelEsrQt94bneIM4luX0r+
VVIAKbaFeZYei14s3ZAjdmeFzK82QOYeZuVZKAbQ56GVvyqZqNwFdaNuo6oCrmrRcEtN+JDFMHzW
WqFZFzgebTRB+pwWkFctqWS5xQIGPVo32Lo11FdzUkoJAWGBEkWi6m/mqOzqgIZh3QSwrkyx8Jqu
fUpNmOhTXrqqMI87ScmCq7wUDS8d1daR2mZvKgFS5FmvPpTUbA6yOu7y3CjvorF/7mIKb7liFmA9
xQaweOGjeK1nL37hGy9p5meTrXS5urditmriy9RI27A2UeqAieuZQlwcximPl4trse5rHoShn5wx
kA5ZIL3M6tyuQi1CXiLUZZqvZe9mhUTgKKbzyHGWjNepbIY7PP+Mr+1Y3VeZOEh2YbT+M9WG0ilj
oXJ6XJrHIL6Oi3Dw4bnkHKkBHimAtbhzLCndYD462dizrE0fECFUdHVwo7HRJBfqoaY7fqjX30s9
NzZaWgy7FpXZbZ6aw94olroIl7vK4kOrq0SRBN1dNepyy06GTinchHVW1zcSvk38on6ryqm46nqI
NVZME23KO6dP1Gslw6a4a7+mZZ19L2rADHGiSp5Yjb43irnmLQBEychQNW5pOjMVGZdxPlA4M9KV
GgsbJpGpTyavCGXhth55UFtUMOaQDKSJTSV/8qVkBpmiinNC48D6EocJqFkIflwNVjTYuSmYCBZY
dBnxFCkcChfYOZX4mWjhXaAFimNawU2u0jYI0oVQKnRu36LqPca5U+nNajZrJDFbdxjVN1McDZuP
L3mh3vi8nf5xKGAOd3Nl3ESCQkmZrWSuUp0iVFZflQq2uBHB2A7Lr96eMvSw9WaenFrj4piX3ypk
35Ki8leF/EMwMJDKAusZmX9H1XNtW6g6c9gN37OkujYLmHaZIqTumA6vPVCOxq4F4PNRO3go31le
j1SnPae9vFEEyJfJohRtTJTRBwfIntMZCOOple40upysBr+0HACMNXBM8WpOLTeM0m1OR1qchKdR
r/L9jIs9NcYp3k09ra9wVt6QN7udgw4ZZmW4wpJvg2bgTYwGbDuiFVrOY2XnuvhiJPBdommmU2vR
udP4D2lQKs9QmjckGfbjeKtr9bc+U+5GNVicwITqqhclG9MoJK6r7LVtQ7sKTJezKHKKoHoiyGl3
HZJSUDiTaG2ZpeTOynDT9VpyCLodhtn/l7kzW45T2db1q5wXYAckkMAtVF8lqdRLviFs2abvIWme
fn/lNfeZtpanFevEudgRMxwx3agoSDLH+MffaH7RTMJP4/rozA9hVpKUbXQDk96rTprqJVHDzpzu
cCrXgyF8i5tQnCJDwqp1V33eZysQwcDq+utSI69Od4IoV5uuL5/jcuiDpCyeDJtpk6PvZ3F2B+sq
7+e93kk8Bxsm2jwWWqT4c6IX7rVlSazPi4jh8XJrI8clufW6y52z6hWs3cLawaoKd7YAU4E+tnGn
fm9n3RUunoYiEC1yDpZSfmMN6HqLxJ+oAA5OGaNt1qz7cnG/i2pm1n0fu3ETlH32Uk84ZeG59OY5
y0K43ykbJ0TPufoil+TWHKFS4tJfYYIyQgApPrljkp6aBn9ZXYf0bCy3cWhfO3lm+CoxV6U+vcxk
ht3Ug9WuLrfJxoRkIwu7ucLC0rrO5H2Tp0/uVO5tbVw3OE/cmcP0fZKh4VtVpcPd1pb96FrtVy2x
j4AHJrHU5aNK9IcRDB3cozuxZjOKruLF9TDz9+rRDebcRVbQZBsrq0aOvKUIpL2cyZAwfLuCP9wD
/hLYlrkEUeWvhBDRB7dBJPHCMuxR+MbMm+YXZAJs7SK2gjlt6nVWptdMfk6YxfD9p/JuiAiigsE2
ae4DMi0qDUPG94OR7dIxRiMN6t0lFW80joBD8jV17fNg6tsxkqvYrlnPI/bHzeydDJw8LKtZSWM4
48x+zDz7Kl7q3A9VZGDNXKpdnfVutYpYb/OSxshf6hIhEEp0TWrBXNv096OGGm3KnI2n3lLeqo3t
1IsvpjLe2nLYt24d09fM39j4tSI6ztSi+wHlJp5R1FTLDm/0IOFY6YQ3BfCS6nt7jrTAyXT5qJEk
DS3LPul1dfScZkFueif4aSvDyne518T+6B5TTX9oKXlEY35pFAQEq7dvVMcmWiszEItxE9o4hKq0
OnEmnfSwetImyPIQQQ8Rm7jrVttKN3ZxnseBm/Y3Onlorth3ciZsXet4IhKDvEHwsgpQJGepj6Gj
3Vt678ECiT9pXXGVLravoPURae/bWsI+3dYPshtR4+tk21yrMZSv4VT7dqrThqnxCwuWcxg3o+3F
ZUiLByh7wv1u22MfcDye0jm5qK6ia22yHCQGLxRTYczV2qs0wdY89HS4aG157yTOdVUKg221yp6U
tFmY8DDZk1KWw5JbvqzEvlTzpiq1Zu+1X1sZjmiNeNRJvNw7nC1BGD5phjo4Mrd2Rf5gTjWFa65V
gaFzssi6C8IsV36YiXg1kpSMfkS4b2WWTJ8GicxJOyRaD28LnfNSmCeGip3f9wpxpwAPdaKGAqi3
coYL7rhxenLCsupRm+RulOJrBuGVvUAtezOzAq2xtmUdPZbdpQzByYxpcr93KxtqiUkEU9f290Qd
xrxiQMH2RTeRSnlbZiRriKS/qbrkzem1W8dYdsqxiy1Tohg90sFoRbRtBj0YpUuxrI1GvIkTFSiT
G1Goa5EaLy2JcYEpKiTj/bfJWZLr2utSxBflF6jy1z1Gv7AqQujyGqwUz3hRQmcqGxndHcDeBFOX
8AGLEfEqySVJH5n3KYHxDJUnUufCLZZbN2ZJGYkeyNa2LvFKre/U5blq+ruEmJQAinca1Dg3mLVs
96oe2pVWal+IqPi6EIhEoG8HotoyQao85ZuyfXGqun0pR+emcKdkRR9Rr6Le42vU2VYa+Ul3xpSt
KO39goiZO0KnHxotn3fImDHas93j6NXf2vhiAKK30xEOJJNVsxN+CFi5jUh9tevpYI76HU++WDP0
Qr0CISvvYPXgHeNCgNFtqOdhcdX3QB+ZGBGQABD0MfiATMSe/EhcBhuxAti4x3FzM7a1sdW0Pguw
UTw2YbGTafRgtEW9nYBQt50o9BV+r7cLlUCqiG1PBihRNym+E9HgvkUpWxxu3N/K1EXh1FprQwAK
6FG5Gz1xLi4eTzMltUPlNVuQFT1yoaPqUVWwqMC5t1GcHJs0h4iLN59fwLULJrTdIw5PlKRaBcPI
6v0+1XlRhbMmJyVIW6wDYg8xumNDTtNbY7dosLYah7YTd/sQZ3A/URjpkZVj+goWyKnW5PfB0Y+F
vSh4IdGNRa4UgRVL0IzgwJfgkbZ5btml96MB1S+WBMFEdfjKVntteQQPCo9YlhTsKOPAEO3Y80t8
U4XipRTTmby0bC3HsTvFoXuoa/0LsfbfhiopCAQw0mDQtWJDcX5rlAYEsRTyXsGY1udc3WiqH25L
s3k2lPnoxpy6cuq3TTjgvGFvddxxVn2dBX1ebLzJeij6YS1qAX+k63lJ472WJGdLdF/6IntMM2SM
aXUGLRuCKHPJIyiTh3zOb1vRfA/D6LJSwvliVIuPSZoEWqRpG80uT1AMvmeOrILI1O5MLT3r9cJK
L4ygsStUUwMHz8LZl7F6rDjkvV20L/D1kHLPKeanRNsA5IzdW2eMIRaq1iYSMfWo7WHqYl1VM1K9
qN0QA/Q9NZLN2Nu+DqPhMSLuO9MoRmvgFcjvdCf13DyZifgCAxEiQ93xN7s8xaJQ3BSIZbd1o+v7
fAoF3hUkadwSWIlNskf9QOO0itTywhUHpiruiqIh58paa03R3oT4IR7MPmmelWmjNOzQNFR98jq4
y3meq27dmvIe483HdBHTak4oAkRsP5EKQ+MxO6uccZo2ZM19ihN7HCYvpUwnwhTlQ2s4V+UyXqWJ
ojkornL7EecCd5UV5XPSin2mzd8YhZ86cmNjdFgDh+jGdLWF/mLo15pmvRalRQ6iSNcJ94N426Bm
o1/nLEXUhOtKVXthazsvRYWJG/y6sC9mQnlU+2MUHmSNFBq0h/Gto6fP7WVzkbhC2/Zzkle+obJ4
42iEVZXLiQh0QpaSO+JuymAO46dsiDc4bRNIZmXHplHXxmBsRqO5xcv5iha2usYT4aZyFzqOEX6u
FWUncAHua3lsrRzBWeasGnxy9dw7q5x9h7MzcIQGsakm2cHWq+tBc2+8RqTUz9lNiInfNp2jXQg/
J7cAazmfMj2+y5fy2SKDZyOVUa9sJwVwQXQ9E9AduKVOPmXhm2nbIwUJx22tsfUoFen3U/c8yHKX
mBtYO14w2BEqRLAfAkF1MnnfAMQIlNR71OqGcx7tbPaXyt4aUbhNRehu3JZChaW+V+YNxmtHzXJP
jlehMWwPRW9/DQkoijPjYVKYuuq59hRXQFgd2XxJOT8PUbJjLkUNUN9LR0PFUT0zZ3yCBw8/oGXm
MU73OsJY1dL7D2GyXRJj3qT6gETZMD5penfUYsw8tLA9gJ52QaVLf2oHc8X/nHsPYuYSzw/5ON+o
vj/wSp3MJXtUypP+6IxPJVlzPk5sfjZXR7t0r6sFH0rZl9hW1MbtXA2Y701zYBPYxkuBzxcMWsN8
CukJfEvTdmZan9OxfUlrqjYDNcNWSC+G8RLWR9E2xywG5rOtGyh297rI9+7gkhWGH5LA8j7NvzkD
IBdwZBYQDYw7Ha2duPTK7ae6lhiVSGBZMW6LaKuL+dqeSbixuvIg0mJZNYIWuhWU9pHdrp0GFYxO
oW9Jis9lTK4dCIVGMbd+0XVB3DRBOmYHt7RmPzTzPdzsNz3Wnsy+1FE+EBRKRM+3hIxNv/VY37pi
r1NZPt8N3ZCstaqvn8EWzRTpSzzSyURU57EZrZrZfsVI5TWnWVrl+pidwikl12Vpo2vXa3d2Nh5k
s6SbRODU1VaUWah0rKIzd1V7b8F3w039O5Kp+FHqst1YttPuloWHojJP3ZaLoPRJoKe2XdOuZe+O
W6+gWXXT4QgTH8Jvnp3M0NiVzktG+7Geuw6+NayZdFgvFuBZgSPYRLiRJqmU2vrRtUPyNz3S8XjD
E/2zl0cPuppOrgo3xXKXCwpHYgF05X6PqNQtJhNken8SeftW6vWGdOf1ZHfrzNae7dbZQyJcL2O+
cyf1tGTxfinTrzPPdrYpV/r4XhO3Gn1ebzlHXea3Qs+hUEvzNLjRKcS9tna6XaoTVNkbuPRjaVj5
XQqcmkg1HwlNsK4SmRByFfMUPICp+SkVjQgArEdOXu9cLenD0uZn5iOUty5DgRDoqKW9I2IWHdg0
Rg+yBYZ2PfYUECP2OztbNRbKrDL+3OsZZWy4cTBp2sDce5Rhi/9HZ5yzSRt8jWSN0Y+7cZOMcNaq
bqg2M5DmupmvROK+TfVdO1ixAyg6+s5cvnF60xL2UapoOMatiKPrvtewCnA+96OBD9xobxw9IwcI
cMTBKYvFIrQCbygMyIK40q87VlYnp3sauBubfYI/lvJku9XeEw0W39SuhB9EJ1vlzqqdtE9Dm12p
BKhbS75SUj65DKTWWc2ayajfSIo0UBNPIlxnQj/ExQUDxXUhMUO5Ir+OjpIBQeJ9E4RLYlqT7qY4
uZXTgH2zQm1eafpOgH4DE7ffe7AOjZNzpaykPJaMXCaCBpICD9tqSZIdHX999BJKNIBoKlzOSx+D
ZqI/hBe0tNpBZ+hyy8wOSwYld50bbypdO9eDDtrSheCrk76LQyE3adMHbSI+mQMvzmJqq7hOj3aD
dGfSk4KxRc/bl4uKumWWmn6lbLvbFVYKnpMu8qFsvL4KEoLjzpNZ2fsZhOcTlJj5qg3L6rPdAaKx
uUWIqDvDGDaDLHoK0i4mMzebXN+s0L9b0e04j56+GiCITYD9k3zIa131K2hP9dU4pDmDQT1U/aY0
rGbPvgN4IIaNSJIvxawj6La7szdU8cqQ6Zs+56fKcDZTiqhrypYrQ7M6X4U4o7iyvl6AC740dVie
pzyNeD1T9zayFMD9MF/SjN0GNpCK8nRb91CF6C3bz6muSl5xamAR6G3RbUIjEavKKJdDoTmpQwMz
UYDUstmqyIpvynnQMYQ2ra1sZn1TLhXB0gAk3tfaICjMGQGu2z51j5UJzSGn8VoTu9hsJgF1hzLD
WC/9kJwydKYE/DL8qUesWH3LbuYgLOv224zhVDATQbF2Bq7xwu+p/GkZMXmgjziMeZRdX5xJ7pxU
ORlhC/ayDy+Roz6VfZgE2dAJ8nOTod+rRQ5fItnke+lkNM1eswQ62VyhXdP8a5SUNSbtQVXM44k7
2m9czmOBLTns9WDi2e566hwRhKJVpJBWVjFtFkdGWFjn7bTV7aS4mc3JPYWa4/ZBVBvt9ylq4oJ+
jlfGG530cVFdkQTWoECLyPdwnoe0GdddVlc7otRorxfCUPdF46lj11JbbdKQbErguDIp/aWzjFMD
OWTTqoKo+RCfYDG4yadsKbSvmjEDtMTtIDcmKUH70Cjqjc3HlVTaXsMhSm52hBnZCvRjubbreNkw
qUXWBOomXqfCmG6tpRarUHntpucVyfw0DLvtLPv6GAEE7bKpeHWbcXkwDK3amh5dBucVasK5ma5d
6pkzGMa8T4lN3ZhGi+l0jrajsmtrL80hvhtBsW7iYcrWegYEpXKaeJwQSJq8oddhLOf2ZUvx3iXt
sjeGPgJR5+3/0sapc93Nw3S2MY6/c00a9kAvpXZlgu2sCeKbkXSlXvLae3F7ZcVufjMalXU0Rq99
9bywnXEwt/V0V1EVn8DYu9DXnUTrXp3M6YNFTVSVlV4X3yOtxiM70siXiErmgDtUbcbErIns2YCu
hfFjecxxOfXjXCElKbJ+obUah5ppuZjsMxuIBKPJGvdayCaJd3nR19HKqZlmj6qSYoO2vd8ulhbe
6bV2hzyNR6C5bIuhQagSLJzpadFU9+yC5a6b3BiC3FG4gNbZdNW6lbkV7qfCRb0jOyP2fNUb3n2y
wEqehFmvL7kF9druk/i2y1TDHlT1aHOqtsjwmMkZ3Y+xeZ77RFYESKgwOllqpBUcMbWoYMmPsvYn
fIRwYQmXY4POGphxaBtszlwQmY3b9WcSw8OgTIf4yqWNbH1d0+a1KhonMMPUy7/ye7X5lupAebj/
VO22LcoZkMOLcF5OxxyCgz72DxE2oCYz2dF+GmiunhvpjIAbzjweBvITT6Bs/b6vbP1UzVP4adA6
G0gE/DyoymVeuTH83RYC5LrKQPFBqqki9DT6XFhDhoMsSUWX6ts9Rl5uvTRTFPnq4qagl1jLNE5j
7Ux3sTdZOU1PXRPfY8MW36aRijYGdFADkVnjvEIYiMbNiLqXiWDpbCwlMX3R2mXQ7ud2dK6d0Xm1
8kb/NoAV+0k3MumzLSYoUAHo11rIwMHoFN4+m2Qdno28lA/IU5fHgkNJdvgmwRt5ZF7p3asEY25f
aaDC9XwZ88060bATu8JUwj1fdQQHvHgksd3NfaU9J9Zsrce86nzbRZFKHII3rApTzs/c7uI0Wh6A
nqaF2VGn8Q3yGRinlE0bqD6LTzMOlwitLct81WPXe14YM2xtq9jEKfBUpJxoVYKWIVkrnFsoGrqz
92LuKYasylgnBEY8FOloHxSMl3UmK3qZwV5ySHVW+mDicOx7DTPbxMQSxIm5qWnKeKgr+hTagTNh
5dlkxQrGC2c4nOmbXBDVMxPfeduJsXuY4wg0NO+LqzCeSdUaRUZPiyMeufQ91BiUJgY9VcaIIDWU
e01Eax6zcCsMK+py0VWw5IOHzzfr5aq12r7dzcwYcbPQC3VecOiO/dCprat5MUOq3nIeV4XuLMa6
rGu6DWT6Hc3CZJ3o8/p11JS3QNseLldwkX1vQOeHWSZIINIjk72PCYrTNuOXELk333dSxCBati+J
Zr6xK1UGWmmT5sLOPLurxKidB1XlTOkRxyc63JWo/izHBZ9e06I2qooOvFWLcqwcOqPBNVLnPDJV
Ql6vyHELnl1C2XxsM9TV3Cr12c4McZvmBnOrDBfDjWTBvKQ/Rm0oK5G+uRkdP6NfYneJIO52wmvx
FWOJbZcajoDQsOpycAJZARKXh7kf2++SARXJPs5yFrbenazJjPY61ekaWbT9F13vP+LNPVQF//2R
NLf9Vl28rrv3f+kX7+7/JWbdF23sP/Plzp/bz2/f8v+z7/LP5dfuF+bc5V/+izlnGOK/MC31sMCA
Nw5/kz/5F3OOALj/whsOM74LOR9iOdy1v5hzhvNfBrs8xG8M/andL+r4vzy7DRunbywecEDxiPgg
l+I/Yc69Y2H/xZuz0ML/yqvVQpzLs1B1B6hC12lWBCIsDlmvX2eVtVomnI1N7YVz7XpCqSBa4HYP
0WNioqwI5eCPZv1WTmHAWbv76R7+xe372QHK5n78JF/5v1ekvxOUTHYvqtGZu0NaEyejNQRbVDUj
Njyojm5MPV61rg9Nb62Zc39ybfzkG6uD67oMX0FTnxq3F7gKLgdDob5w8IYwNBeVTycYHRdOsTFK
FLFe72wYlrIhLyl7UMX0CQofvCOAj7DQD/mQvFrmcliW6mEp0mvIik/zgl2+mIhHKvMu2pHQYa8X
t+rXlOcRk5nlm+2G+6ioVukSnfWqeoCJ9oDnyLVTZA69Yoxa005fzDFJgkYz3jAhfDKGSaJx1+9n
u4rwjeaXoZc3y/JRZrn5q5Lg7xt6udE/EdiNvpZa30zq4KVQkFTjBoPBd45iF5IjRI4aNgaBwKsh
gRgZYkNRp69V6WBWl2FYOkUwfaHCMMZElFbtikh+a206C/WJ8b1fatO5T22N8IWcPMtyLPZjVIMa
Coh9XirUup3RXY+LGlaZNeXB0sxsvZZ8AL9nruuo26ZxPiDPv8tP+furXtihP31VQG5dQeVUhzkc
zwz9jm2ZQiEyr7jJO8bcnMmWyoPYDp3n0GT9zs74CpckXauFEtXuG6ZWIDJ1dE9xsyWn7W1w+3C7
dIIBYJS/mBWGciz28jaeo/MQMbj887IXF6Lq33KIvy/98vR+uvSM/nxm3tkc2jBCWQ22ZR8SnNw9
mOV4B211K7xzGU5FgOZAEq9K6k8y6xkqkb7TjnjldnmQZyxfo2FiMbJoUdMZJ8/sgBOqu2ga7/98
qRfa7m8v1f71UuOyju3MidsDCn44RuVFG7nOVLiaFdNL2qu31mb5uNUDaQ/3S9tRb8eRvqPiCtqq
PpHztYBGfiTUuHzs7+7cO4WMpGpAXgy5xTUHjNQy3x54sz5iof8wsvndj788sJ8eTBl7zK/0tj1A
UDsBJp6YjWHbKVGH2xfwQjllH8S6BIizkMX/cDCJE7h4oriPCvBlorpvwgtVpOvIMSdN1LRjZs15
8qrn2b0hul2VOt/+/Gx+S4O2HF38erFOhpn6XFXtYSohSEXfPKLTM6pQG8QXTdzqz5/yTovw92J9
p8aw2f+SIhkaAsnH/QWYk03B/Ym2UAd961I3tfX1wJTNsz8KL/zhjvK75/DupArLqCunvGwgky33
1gw7IIPBhHtq7nej/J4lZbhq50l7zKIhSOZ0l0pSZoW2rDTqPhZGD+SnwB7zSH9JGwDArlVfCBNn
L3PnNkAj85G/4O/Z6HjovDvDpD1rZKe79aEfFa4Hs2B8fRn2WRDF3Et4etLkWxl5j0J0cO/IAHKt
4rkVMYhqBKOO42U96/1LMeCtHwEUGtS0Hq6xFuSYWB7HKXlrEnE3XoACag59VRvauiv0qz8/4H/Y
jUjy+HUdLW7XjLFlNocloTLOIJt2JTZdpnzQF/EMkQGUfdgWVhaoqF3NtdxgM0/bgL7Q667mPIHI
JW9RhviLGO7GijFp57yx0e7CImEMEDUfuX2Yv9848br/9VLLkoF3EXrNIe00KAaDcE9LD0lvoc24
9sZFriN6ziCeIKhCGqtpJLK7Stb6jW1EEi8auD0QKwGYIsxfC0BuO4TqVYaFyUCq63a5gP06pk9g
6Y9zZX7yDGYBY5ZvQTc+63TuVCIIUpJJR1DtzKSUIheXtvVglsMHp8MP1/5/X/x49/76JcPmQtex
jJoJRxzIMjlKGR4K6X1TtrGryuE6a194XEd7MTe0SEcglU2Zlx+5uP2QWf3u899t+SUZcoNgZcKw
zfUgX+YiUAVFD2y2+FxTUnhWRgRtyWxX08cvmWm91Ro4bTI4l/gls91KeijdnUFmZyal3vB1Kmhx
JtsY6K9TFAeFMURB3eKwGU9NsYLYe1vXmbWbosApEDrV7bHI1dFCwuxbZTyuyti1156LeQjuCye3
HrOtp0U7lPOfF6G5lGbY+zQFZHFc4LoVrfPj4uZ7s4PazqHEOKDR71BwjRsVt5/skBlRY4dne44Z
olfatSr7xyx3nmMze1Vs4rBmIGtF5q6Oo/U0MpJBPvD6wQt32cV+d4PfHWKO3o2uVGI46BMFbRc1
D52CwVUrEB9IXiA5saBvbM0K0Lc3/XwsxVqyKa44ibMNSr4mYCz9GZEg5Xl96f5Dcg9DpnvtOPXA
/BTCf75W6/cVOjaMvy5GlBpRo8xBHZi8X7fqylHXJjwXy8yBOlFYWIN9YPIuVpNjIJIIV65BXIKH
CMCjYOiifDsVzMnjBbFBe5NNr0uUXzmau23AeWq32dUE3YyJ9DvH2rWLuc2tiO8aHhhPUOLIFQ5C
66z6BAyK26kwgtlp7zLpAE0z6GYUOYfGmulSLk/svQAnp0J9nYSziSQcBybtf74P7wTh/3MK/ptT
Wriwz8Wjag+2hpsO6Hf+kJVMrnujTfaGi2dk6CI/qPRpCSpwTlamvtIWpMKGvXxONOxOrHTB+Kso
83WnEyBjNkgVDKEYSltIQLp5Wj662EsF8LsF9u7I1mYX/ARS3IGMYQyFKo84okSm81VYxiG1snsD
HWhcVZcXEEKzE1jwpILIq06WNCKUIwmetbEdJ2eXAeL9WLhMUxervcI6DAvgsuoDwBrkHXWWrmX3
QT0j/2l3f3fqzzB7LmKt6gDo268WC6Nc0uzkLutgFiqvXtYmmeXwLFJ4bxbsTFWULtQSqHJF1JzS
JblzmhDK6LyzDQiLtU3NXOdpvEZWaAUKGyw/wT4tMIu0x3EOmjeJybovREp+j1PoEOAJsOkMSB1e
dO6rIoJEJKwd4hQMrBk4+o2mBLbR/EFjIKaAnjzjfYiWoZ3TOzuk6LtUjWGXV6s463Zqzl/dNj4n
eATXVg4sZsX7JmQorJXrNISY5jsDUt/I1MsAQ/1uH85Zxnt0qer1ciLDVz732YXZ51TRWsFrDESe
X9zrXHPzwdL+h9Xy3l6G0Ao50LzWh1AjoqquaSa6bqw594pwusCOmHZFgHdONXybLDQ+vYYVlDF1
9dorh3FdmZ29birj2ejsQ7aYt+RZQzGIG7oT076ZhDpZJWSREufvP1/yP3Ql8r2fWTXW5JSmdX7I
Mvc5Vv2nfuIZ2PqIk5WIz6QTPKOofS5EfDPBb9vmqFRWidSYxpTwyxqRnLvC+Dynyd3/4xW9q0xM
ttx4ckqQjMZIbowZtlGQKNHfh2a5izWJykRg8iUwB1nHhmWsUNmNu7zRDq1Vxc6WDQZa7wJmdBWF
S4JMKIw+eK/+AffBpfTXPVyo2em7Xq8PUbwQzWXiuWibmHiZP1yOBjHh32X6jiZv+oi2mdRVHYsy
G8P2wlBwuKfL+KfSN9o4CPAEvWLjhob4wZ37h9PwvSmOAcPMrQdYq6WV7eH5bsfq4rTlkgta7SWv
ujssG9t2g8KIbz/4zN93tdJ9dwIX0BINkTOxCBNj22fhVi9s7NsS9wj/Dmt1fdt53qqxHcQm8AnS
8LHrwq1A/QiCAgV7MWGEx/0HAcM/7AV+s1+/9+jhoROdaBjTwVHq0UxzGZi9gmqXTecwnejqOnAU
Oyu/Mc09luwSGGXeW3T9GE0v9trs4UzMRvRWJRZkhTb9LF3tgywWcbklv7u2y67xU0vMutTrQZuG
wxBDzwDDiT6F1MzfjdnwDq2qAKWhBfsNxWiSqGMGGpZ33Sfdrk5tAhpAKDVmai4SPxCD5EB1Od72
kUwwh8zvbGWuF5m+Og4NHYJLyGn9B0ZW/3Riu+8OQYxqMSfu3eFgNOrR7j0XEteE85Dm+nVbvBpZ
/2mMOCCYxzCF6qHk5gzBayYM9hBfF4wpu4R0TmtwzE20sN65CQIOUfItKqlqP1iJly7xd7f33Zkn
a22JkdEMB2HA6Pf09MpoMCRM9PKr2Qx0T1V0Q84I/NIFEY5VnYyK444MTq6s4PLYYR8WlwOrCZ+d
luJsGFdaLfrtj+v7/w30/6OG/n8h0s8B8NMz+jdl/ANSmQvG/zPE/+Of/AXx62DymD6jaCcwSILz
/w/E7znI3HErNi5WlLa84JV/IfwCbTxEKO9iEX8x47hYdPyF8PPD8ATDLdVAcG/wI/8jbTwf8dNi
clzJ8IDRno3vF9ZF5nsTILvDerNwU+qPQuuvUnEpVbIFIXZqxkUc/HRbzv9aoz+D97/uoT8+DP0Y
l0/ADmL09+7pCYQjgQdos/thHqiFosGvEiQZ289oN1oaVdx//oH4Q3h4dQCG4u7/646U0pKbbpu0
TMMY24EKJRoKUa9jSIhsdZLjRwEVv/Y+P74hpko6tik8V9t9b8tTGVVcYkHFNxyqFMLypf1g+lqe
OxXNQQXeuUFWUn+N7Ex9cHN/3XX5aBzNsaTxCO+RFg/y3fbgxUQiG3rDLU1NdnsZCTxA448+5d/W
C5/CF+NuEulnuu/t8ApzsabF5lOYHPQH/IntpyLSxKZtEvD8Pz+9y9P5e6P71zeCRosmEut713tv
7hLWlV0u/Qj4PlbrIQc16pHWD1AQIMmGd2MZfnAA/O7L/bA5ungcXezLf10uJq7WyxIVzc7xoPKF
cRzvdKKOtrNjv/35qzGl+7WI4dvhK0iOCTGMTOouKVC/fliSLJxtXgUn3R3Vlchy7XVInXIByeuX
26ZIUd8oPIbWlTW5CETiCLdil3hrL7UgA3me9qmcFdqedKlAqHKO00BrPeLYEwO7Kzxgl2Hc2Mhr
Q0xeTYAK1c3qPha4+KMmx3dsbRmNcR813XQtYJXAsGuS+WWEyTr5emXmPeRl07jNmg7/WWwr4eT2
uMv40snNjtzaRjh+VcJC8tF0YXjmgHKrVeZZZXjKYoNZWJ6a+NmpvlssaCGLuDViuPq0QI5sL2Mt
5v9cl0g0K5wQUhQuFqoXo0EG8FxrGVxUGi8YVVTjjhkIKRV4sffZs4hFBlFhxiS19jv6B5Wvhjav
+jJIuwWxRINrAFhUTEDC+N+cncly3DrWdZ+IEQBJsJlmR/WtZUmeMGzZZt+C/dP/izX44yqlcIa+
iluTqrhikgSBg4O9137uRwcV4Gax4KJeDmnio07pQshqiBKdIt1h2QHjYzVl8+rBv+j2C1vtkr12
0/gxWvysz1+xSUepsVFD3ejDXLb9tEVU7LpXo7C1cYu9XAzwaf1YH6wQYMBFb5qYbnISGomBKejv
Dgj57ANaqP7O5FkmHMVEUbf3vM6DEpfWdXyh6rT90YSComITWfgmSp5JbpJM2iGzoqGry+LSMGcU
mZZgC7t10WM3B3YDUl+GY1aMW4naaaCrA6yUzlbp1HupTJy0Ia52ModF1IpHAQwL06sHc3Cj/AhF
dIparX8xJ5kQiaTd/nuEjLg+uDF7FeqcucFpJopyuIybQnnXfQEKL8hi1FO7sjVQq4J3YDdQODG+
CzeKxPzLjrOGImkuDSe54A/bd4OBAwcJRmHOu6pIVsZ2Fk/Lve9VoXqaoxaDeYm1d0B2GmXFJc0Q
NDL4tuTqm0Rc5/+Q8WgaHRnt1uBfxaOwoINFcR0CVrWbPhgaN/YvSLqn5oonn72zLiyvJ1LHUn3L
/xSj04zzsAUTGEt2exsAhWa6La06SfOdH3nsWEVT1CQHIrrmiTuJ9u8zRPj9VRsNo/he0phEYNSY
Pn7xnNB405iX9iGXvq/vrJnhSb9YlU9tnUA6LJoCZHhPSiA947zun61s8R36oeaAR7LM2vjZi+3s
GvYF7ZU6D10YzA2m3gfUOURwTnwexdYS/Wif24VlXcd53NZ7q0DbfUg45sl33uTkzTdGu/8UdYZj
bepMdE9VEgl6XfFCEmLlqwlT9HpQAqQq9T3pBrkv4t+NV2Y9IdSING9067oEf7FTRk3PnLvQAG9U
ee84q5w5amotOcEj5nojZtNe4L5ZtZzOEPmPLvfpZgZBQlOmdzSpbCzxfTiYOwSk802nM1IgUjPD
ktZ2HASzO0G4jRZuzExOxFVmbBFjFuG+VHTIabjosb+xcthOWP3G4s/cxVMwFANAR4nr81cpmghB
PGSrcKvA8jQBX3t/B3uxJjhBJ91baTnhL5EaPagRr5rJMDLpz27YOZA8o5FuMrGlk8x2man7+9pI
11yjUBp/VBWOddAj3nqu47ToLxxF6t8G2T4gS7TtyQW62hatHRNSu0mWdIF5nRnevVfQh8UwOeOe
yu2yv9NG1xZkM0TQHCyxjMMmj6Pa28zcL8pcHVrnaDs4DhxRYZZYewtGBArrDMU5a5N17ZZNjPib
JtyT6LvpsW4ROQdE57Y5AIO4NG7KJFvlpGg5b2M2L9Q0ie+vp5wTVri6dJNnq68izN1mIt+cPmp/
DktL2puo6IseQm03jz0lk81GLeYYe5nxEHFk6/j1daQ7GmHm2iO3jBj/jzvMQM8BvNTnicpFH8SL
9rOdnhd8/+7iWMTZYWPfVhjMVpGna/9sgK9kDIeSvCtLC3wbaZ1gb1lq4NJb3Kv2NT32kl2fmS9X
5QLgYbMYxvSUGGnxZ0mr/FdFUPahtLvp1XfAkbP2Ffit9PIitZ9zvOdPabgemHrrO/tf4I9OFSyX
yoHC3bG9cfk8JW9b6gWffBpaw1nTjcbfSWhcQr4XwQZyp+RVVYX3mltt+61DajZvAB2k7bYyklBs
dJhZKDJJYXgbCyNcg9UdoBzIbtN7SM4hAQK6shpyhpv0jylLxM21FxHnaFW6/p6EkRIbjyOJx4VG
2Q9iHfZWgnsEOSlHEagz541MrfZXnljZFRDiA0ppCa290iNNtdp7qvFVfjNyVV4WcDJRF77WJDOY
XZ7swiIGItCZ1muRNMYztmM6gIu6coq6vzbqVLsbe8z0VacVOnB0XztUbRrIRLlwBDU1cXxFf27c
t0ZfPDSZsVwW9nJtmsTxFNqsrqET+4oGvbncJY2DIDtfSKkKDeIowhT/tzKsZ7OQe6y5D7VXu9hd
Z/bOiM7U32Y209sOifKFqOSkthB8sTK7nI73i1/sYMeSY4+VgkFB8oNjFXjbc+nuxKzu8XL2F7Yc
8MZqo7xMK+eSW4gurDZZZ9zFfTWWWl2jz+ZvdvjZLiBSxPUGE3Vfk4PWt38aSOlvhpHZf8zelLg1
5sFjPZuek9H9m1bDcGH7i3WnUdicQbAsdzYryB/OeMS4G3U6A/0lzA7Zk9t60QZLLlv9EmGI180A
FAajk881jJobGosx2BpcOYZHTsYmGRfEeD3WFNzquDUWS9U1ZA0xf6NPs8RBzJf4J8n7Kgu8zHfu
0WzEN5UynQcxxW9FKhQTi40soMin6LpGfbTctXXrX9kVPBaTU0kKpaYzyXDLZ+umaanGWY+i5MIX
GYnQiQwxxHqjRZ+lLxbvMEv4XRhfTBhdad/hAsKQWqGIsJtaBLDRSDZUtar5gj0QSGPcm/txKZf7
ekj4UPNkLOQhz50EikU3z/G27WfwR5008b5lVQeFAckMXB7MeYQKJ2jFKLHUS21iOpoBGawt3al/
of+vvVeKoPbZq6qxfMyKTP5COl21ZxgoxvHQ5eZU38Qywi+aDe1wj5TfoJe3IDq9dRu3BS5uZ35y
TuJoP7zKlhiV37Fhauuc8O8J+IlbVC/V7PcXEy0yvS0nQ9I1x/CHwcnvOE6vh4j+fUiFfahTOq4r
yHcTGWnSbgbLzFz8oS5VF2LM5MWT9TBtM1Npa6ssgxTqsOOmtuaUFK9hbbXLZqQ42RVDM3TbpsL1
WnTRcJ3GlnVBrVMDmYhb+cAxBYt7Ytk5ZgEpzI1nxVa5R2lmu9uySos7oWf/xcx84lU4MKufQ3Ka
97pxYlLgM7t/ahV78a1po6XdaOETeJANU0HtPXaI6Z3QRynqMbhgguQtGKcBze2bLSUiaA3TAeot
i8uMAZWsk6K4DDWeJkSjXD0MMz7/ohm+ZzZpkxw2usOm4rTjCghAeItZIGMGtH1etSQWbLosvJCS
UPZJSOfQN+tul6gWjYuP9fjWS1MD6xRZsVuKWubEac6a8jYP0dAH0NKiF75Yqt0WY/Hz2l3bxbmZ
/WywU6Bu0214V4W4XXyxPKrYJVeoTXrrCqsEaAFYQpDOvIkw4gw61NPs9bQSuxIebRba/WXntP5W
2h3cAo6cR7TAcoSDFk/nRekX9wu7dj5pJ1ptluSJG2UNhMIJL50sfQY3zgbKTOfvwPvx/9U9vlPo
BpvKwExHpiU7sTEuzCcjNUDEccb+y3UXrMqyp8CeYs6MB3N0vreFf1+wnB380cSohVz4L3Aq4jsm
9j9n9K0rhiSwqF7G3XMR1/GTteRB6ZcYgdrqVcjw0tJ2eesVcPzC5KAmt2AeL4FF+N1VzeZw5zjZ
ZRRK+2+eiXOSiqhnvTIIQzZ9Of4kw0sDFcnbcsmZdnyWVLeMnrMyj2C8mHKT1V3LCbA4+LSnVVy5
N0aHBWgC472xIblGDg7Qye0hKBTfqdRtcgRwzgsrPkTerLeRFx5EKu6WnglIRTZ6+GVMfzY+sAfp
Fpcqs7/J3o2f4mHBDlBHGveXzIPIp/pf9fbnCRCxWTBfb/Kq8jYLp1sbaZf+936YsYpEVNd4SW9j
UHGsE3rTJBpSIJGJxAI1eJ9pou3NUqFFH61um/NwthGIoYeswyuXNvEZrDJ1brQK+kifAX7BXVqU
8QVHa7yXPgX4NI7mma1H+vNW890qzYOX8u+GOciPEbzGoatxHM6Z9ag5LmLOpMoDSCOXV7zUN7i2
2LrlY/TGn5/xv5CLNMfwJOy2/oO3+XLSYX+3aO1D8HIzoN7+obA6vO1mRbM21yuimGsSRR1upiqG
eTOY5y4+tfWEMEGdMYYkfaLBtGbAY6LW94CmHiOOhQ8QGq85r+2uuzy2Hrt8gm1o+JVxbteY9XD1
iW85XQ1rl+bKRuZHdB+G9N46FxisAbC3RgxAme0I37iw6yAGyPScFEAmuKCOn4t2Rt6vc3wUoLhu
srGDC1K6w26kLEIOVS+/PJn9EWgyaDVoHZ3jd+bLoeyfjY5U1BD9/4BDrdVe86P3FVHGbKt3SzLo
A0GTCGJDUhM7oDHbzMAp6n/PlvGFOYp4m2Ty9zYwx33nQu4Q2Mq3RdvcLiWGDny9nPHkRnEVwive
tXQY9o0xGrDaFmZhZ8QL5xZ/+dSuMHc9pBanztR017KkjJXNeeesaEv3kd33t0bk7pVfFU9Zv1ou
rZpAmS7xN1GvsAYouoK18dzpeJ+nff+9wI2W7sMsqYEtj2yja+sZnBr6Jiv6C4eL9CzPP7DHIKt1
8vzb0GiqRzmaHDcW+BkJLmfgAofexOWQHbCKZhsrax+cBr0oM1QIHADU0W/Xs507tx+o5CLjeYB6
cJkPXfMNGxu8sig6SzLNxNi0qFTDyC7vJ7Oztw4b1o1yo8dMV49QFazviPyffCfxcHZI68JtpkvV
s1g7puthndDevRvb5SsdoxKSS3wehejx8oacB0My6qpQXEZG9NDn0Y9qyfJdLityabuQJdft5Q8Z
Fv5LZaboew1rIpBeWudtma1K4F68aUe5h5GiF5utrOczRqwOsmSZ2CJJ4JWEiNCCEuH4lMFeOS9l
X/7KhCqsa6frp3bPcA19+gMhquw87hSH3At0bxpYJqLJRmL9oT+csH+6lQiw7u3QH7MdyJQaPYVX
/FApf2rqG3WWRW123w9pQaBk7G27Ln9EG7PwEmTV/YLE4txIv3N4qGn5La/83tmOdZsHYbQ2iUl8
t27rUZeoY+iNx/jBTe5pcomFoicvDxG2uDMcydObS/gORTVqiE3pOhel2bZncW1VAH7EMmx12umL
OR+gg+Y6HZ+HpjUxhYpM3TWqw3PY93Fxly3zI4fmTD6zU1z1GYXEFnZ+tBygR8pho40iCeY+infx
XGKI5fMkCGOeyc/Yi7Yinrsk7skiqeu+qyaaa06UFk/02dRrIbv+JioWgf2ximcO4laT0TL3j7RY
RrV1nBK3ENaD/sDK1pR7ViePbBtHNP1Z1JkCXVXddD8bdgOvhQBVuB0cV91b9tRJxu9Csjln/qB1
KjNMjd2CHfYK9UHfbmsj6/rNMKOlGhaf9Cmbbu5ywcm2T1XjRIJgN1i1jxqONv4zeGtwY5wJaIux
OLW7VXghTSZsDxqnIKaUBhrFK5aZMsr3CV4m4oKXEPGOqunqY5TRegGUYKU4iU07vVrC0snxs8ed
v5uzrvQvXWXn6zdRIEXX2h44KHbBJtp1gouz85FXTcmoEd3jk4a5EI0me9hJ+qCvKnlbT6UCBgN9
t9zmk69fTN3GP5pIUk/KdC5zwkqLieYsmy/OpGezeEhQ7UMKGlb3P9OFxMbu0agizMtzwfCIxgAX
VAMoQLlHu51UJ+2/VkXaEg1mjtOzgZMiP7O7ZLnXNcOKBdfHga+hK7ibHkgHsKBSwb6OjZRo6MzL
FacLI1X/wUp69FDOIHIwcG1OlUJeQHVn2cXyJmsHPdVc46E8T8baFgeh4izI3Wm2NpMHJm/O4ADt
uyZWP5Akj2S4t0BXzmnjjh1mttaEnddo0W8YTyLfKi8lbdwTg2Xx/7r1L8I46mtbT5AZIp60C+QW
FsnGAjRSbXJdd7+gptKL8jKVPC2oRP2d7SAU3U2Yk9enoWymnYUuziYPmSuge0hg5mNRIZElandG
09Y0w70qCm+k8m7o0fAj0gVcR+7eVpI+KcfDEbYM7rqnBrHoGz7RSmzvR6sHLkivA+tix7Q+H1yy
5shJW6qaHjANCMSLVv/cDK0zMaDF1K3lR7Ucqq5Fc5gUTTkc+tLQCQSD0XhyZpy7bH6w3OL2L5aX
qmGsQAWV1ngumMDfFm9CXJa3nXlb0w/4w0dn44ofajhLCxqUi6xv2xlkFqqvLTnY4JVwZ3XfDPAl
FxgL5FXhao+V27AQNS9L7T03bcvpvrYB4fgarXXtFNUPn/4fPlb9PM6JxibWuGEL3mgGBRkiJnl1
RlWfRU7HmdAAjBr6cVjlDiFiYoCBErv0m9Ih6W8W2+yMG0/IBXnhuLakShB0UK0NlxYtEIiE/Dv4
ASYedW/5ZVlmfE0/LPxd6xordhlVE56gJvLlJpcdOxfA+LT3zSGfX5VnDb+ANI+kXE6lxzKuF7RS
3bKeK2TLBCWLQFEP4VCcLhnLheGFfPmTJw6IdKXc137uvlEhEgUhOhcQLEVWvaV/iggpK/3xwRF4
UjaF3QwOU60zHAbLHaqzmVM/BuVYp8RBRn5KdRrZhEI665wVhNlqzI+TjK0yfu403K7oYizm/lTQ
hJCVZKGFGI0wQBjpc9+mZgELJ05fctq6D42DP2hnN8q8VfSYkYFENWmVkcDbTFt3ASSTh37sH+CF
QL7MejfJ2Rx1+s23JnFehVBCUIPxfCFV9XyG4ezOsM1qI6nOKict13z1YSHxNHSSK5Z0qkhSgvHh
zCPrC579YgH743b9rjUlmVsZ5t/6bARacr5Ibf516474XXQDfQ9DJXTUeRtPakI5mbhncBZBXDHq
iVZDQ9L/bXPd9IehrCeggzMsnk1uieaubRvxQie4/8WXHbYbb87U7w7/Os0EUC4rmGVOolu2Vcl1
OnlNhAkF6MLa7y2/eaVRvcTMI5iJoDHgeKhF8Zt2NtgUldV0Ebir7DLDPVXC+8oolOi9AL+OSpcB
MvRFdVvlnpXv4NjS3Ah7vGAb+CLTL8edCMMuknoAU85Je01wpFweSmqLdGfmWEZXyYlLvk0oSJaX
bEr/go7rviOFbZ8yJPbAr0WM4xERmPOtSkIWxYTPHEpXIqttNToJwErTsM1tN9DKw+5fR6+56bLO
wa+ihdBMNXiQDin0LblHjDz4NlBknCLvBYjnxXu1Obh9MxoLbJRvQXDC4Uw7Ckgd5RSCjTnud2SL
aytw58wpAHaEI5s0O/qZk9Tcwl0Q8opY6TYMELN559yQxVWUNfyxxrx5jLKRATdyvv2Hmm4QWxMR
KqnAs+f9pLfvXzm0YnAdl5Xv4k+ZMB77pG+VZER2EU39Oipy4plh70HWlWAdPMqfURoWkMqiajhz
gbrxDDU1kjsOPtCVqPX8JzBzxW6ilJXDScLQz5Il0ssIYKSjD4+86/lwk7LWpKvO6PG3oKiAHHZW
VeZPy2i3L4MdqTdGF9iSWXbtc8le5qEk5ovLJxWuZo2C+xKCx9TuYpczRUBfGK0vVGNRigHNL27b
zmPCyRRJwfQkgZlcTdjQV9R2IfK7xMMXvrOGLnoDotm8DGO3FuaTCWXBkQ2b5hYjoUGLZ+qe7dRF
88aC3qd3EafB48+sbqLvtAV5EEgf55k0VNt/i3K2BY/a1l7KylrRMh5bEzrj4EvyOFMtWxP2Yj3o
IEpdGySWzi3r0Axhk2wX6VJrt5jyIWKXVmRBhdL2K9vDydiV2Tw41yiHZIkaPpkSvW853qwPOAWN
eltKAGsb06FDSdG96r1a1Ln55TyngwV9i90R9Cupfw0yztXBd8vqheOEpjpAP4eyHXFyBhKmYy07
Z5GY4Uo1uUkYedqXim4Ml2WzwBrCaYe1QN5idPxoYrNedh2SavYsOuKIsjE15VPSmOO1i00l2lES
R/jpY5qtlMvKrO5mp+cOELOGeKuLKf+Gas19KTp3dA6IRdnxcR7M6QRPsynPetvrnv2C1IMrUIK9
RzBqJSm36qosdpFqIdHS0hzUbkmZSM/ZiZohql/Y/Lt0biWDYvSm6jb0xvJ3Zw3D+IAoa/EP2gUL
eqicxHh1zNibDrZpU6rRc00zpPN6Ng4OQ+tXnFf2s2QhNKghWyd64ACA71ynletjCrUw2/Ur0SRI
RLzcFmIm+cjzQhd9KCOjh1tEzvh2ULSkd3YX9lTworXPPfIULtIKSzjJTLK7CGEJ/opMs8OFHWfq
qfWaFJ59vVKn+rSlNcTmECBRT74h2GgSmm1AAY1gOYoUrsU6JjKVx6sIm+xoDMN0dn2IqLC9iib2
si0gE/oR1dRaPyk+BcejRbc+avCGeiumIb1rRkWHMIx8Ns5YXyLOtD0cbNsUOwsTCues59QARFz7
kgIRkogmT8eKnNyEBeUQ6ZgLY9pxR/VVmRvgOE0nzR4j1hB3kxYjjRlOiyXeWxrl8kDMBlpIkBEO
kPfEebD8OvL2RZi3T1AQ7BCamzbfYAGDmyja5VSI4ge9EbIKtkEW7GYbZ7V1JP9R0oBIW6M77PpR
vTqin5+zppvA1rGfKBJQEic0OO+leWg6wE1ZPH421KRzcQr+XtNBOnnaukAuz+xQ9j9jARyas2sH
5giHvhwo3sBCZr32JVufICktujRlnxen8pQ/6Fj4GbZwEZAJtlPKPrrvFc7Qcdjen4laDt8Y5caO
hIRmTx+vPGEF+6A68i2iwwGasu8zPVeuP+U/ms+iBUdBddGduXbp6E3Uhek9vb/87N96mY93RMio
XPPOTLZlrjhSaDpNVUBvFd0Z1srm4AkD8L+jiwBgQnxCvvrppXyh0OlR4yLTeX9HzLAdZ6iEOomu
JBsvNM0nnZTtxmlC+/u/70quP/udwomnZ1JXYZZB5GQe31amGtBG5tydZX6mggQBbTBOWh8atFxc
cfTDPc2zEko4hkkJ+mhnSkz5rVm7j//+KR8/FX6J7fkQCBgwEM3e33VeoxLgALg/K4r0HEXun7ga
X8M8IXL3lHvwsyFjOT7RrRa6LrKqji7FXityI69DDRwCD4NJe2YUSl79+4Y+uwqySceWjiIb7Dif
rYV4prq07ehDoZziIwN/B7bmxPD/7LGRsYKES7kmGsOjxxanKTUPUXxneAmtMGgz39B3S6bQCsma
MufSwBTp7f99a8cjFMGmZKFa744kT+kfKf2cWrD9rCcRsJ3p/rrKcWKUAlOc7evZCE9Yz468hS69
iFV+h0QV7olSBCC9f11YyLLW8/QUcOBX/Cy1TljXgX/uCUkR574YqYksYT6ZWqu3Ohop5ArHArmJ
4ae0pvrKpHR8+PcT+PDh/O9HUaEyzzq0/I+NqJ5A6kgrZgqi2SMnIG/bRwv64sE3CS1gEwEmMLaH
W7tCA0JUszp0JXCafk5OfcKfvAuL+Y9ZlsmWA8ejqVYtS+qqRC+BmrBJyCSs/hZpOt6LznHu/n3T
xyOaeybNBRgzU4YtufX3L2Ka3XJE3rYEUMvYP+geyrInzBPBdp/dEC/a91ehsnC9o8EF50YY9uJP
QeIIOpEwjeGPLwW+sGBma3Aqjfazy60XY2Z3bQImjy6XmQtSRDlAqQkTNHpzhIbNWq69yG2CLz8+
xyHUGDfyOu8cK50nH6i2u4gOutaAlsUStAAkhLd/X+WT+3Ecb8W1IDtG8300uRWSsp+daBfYXT7+
bZ3UO/MjMf12Ko4O/32pT8YDtmamHRLXWBO9o/FgjSMHZDZHq4JQkS3NsRerqKr9ly+CQwBrm80U
SsL30cLbVUtJ9eLroFnqP2lS+nso2f3XX40LrMZZB5zFkDuaYhRUEKSArg4WgwZnadvxRZn77Yka
4pPnhZTNdSlSUGfzvb7/fjy6Q6AJbcCm8ZLuFkK7L5ij7a8PAED4vguvx5Fc5qh8yFm/a6ON50DP
QC4TWZBbpE3HuErRDZzyghwvP0wJnuU5QpgOtE2QWO9vySo70VsJbEIKeXKeGvSHAn7dbE4XUT8P
j1nTluOJJe+Tx8i+hVWHj8gm+PJoRDC6sxbZyRSkqTPfSPigIJZt71Qa+WeXAaQiSY/Gl2CbR7e2
JFVB05dj3AHBe3NPjFPhHAYtSvFF0ff6DPmvKRXjm7XyaAaqCp/GhQ/mGWLn8GMUqvst2Rm+JYO7
nHBtfZwcII7YFoYOnEw+NdD710VzmyYgzdCgIFU0sKxZbHGT1yTb0p366nfLJsTzmFPBwCqhjiaH
xg+ngcMwP/Ah14CwRT2b+3H1599X+XhDpqC2khZOAJtq+eiTSnwEJo07yyDsRRoUVTldmo3jbDN4
xc//l0sxSTDleexujibWbuoJ1QqVDGyj7slzLjgfHjPQc1amTjy79RP9b1XOTkasyC0PS4506Pi8
f000LjC52qkMKp++bz/AYgLjlps/2xgN+h6j+7dyQbcQck5xYvb4OOrZBPA1u6zwFOL/o1n8ZzuF
dt5JQzOUAc7l/NFfwpnWlTC/PBMir2Qh9NctG32yo3HIiadQk4zcoKAJdFYubnhlmu0pt88n97JO
6DiM/ned46vYRDMV2Ay4igqHNdSv2wtMBF+uitbAUcVAd3BSuOLo80VayuuahMsTS0KkvqMjAXHH
6fxV54ur4K3x0RI/w5jwxNFYR8+ba05kBdFbfgpSxs52EPPgd2VZ+eX3w8JBz8J0YD2yLB5PsWMF
Pcie1XrsG+1a0MkH0Yv5y/UD8Fcmz3WCcE3z+Ivi5L2GsdiqAGOovYnmDlFHbJknPqaPowAnlO/g
wSLIlSXj6P1IUaC08zsF3SAd9+xbfodxKnZfnRxotgg8drYkCNgDeveuC2EAGYsiv1QBgtXuNrJK
78ryq56dSD7UX39sBNaunj2mPT7Ro5dTTglktMG1A7EqQMn3i8lgaS1r+PLAtgn4Zhiw92Iu8I7G
WzKEI+LM0Q7MAnIAdm80XGhMT7ye9a+8n+so7JCX0MRxOalzjtYJKyp6Oi81dzN76lLbRkSbOhZb
zvJKgLmTOHG9T4aDYlI1hbOWk+zc3r8pq21tPCrCJonUcjDogOXlAD888Y4+3pWiDYc/jc4UNc/x
JoZpjfXPT9FztmWVnI9ViDUI8U0otijt52GP6rTLTuyc1p/+/lHSaVNQaNfaH/nkulj+Z+4uzH7w
OHxXgTn1EvKIXvqVaNO7BTyPlbblRa2uoOVZ2Nk8+un2XbFUgz5x7+sbO/4ZFGiEsHKAgxPx6I32
OY5ut69VUDitvkCqJW+VUYWHOZvgP8thum0sMsv+/QF+fK00IjCc8JH71PDHRWGTAcvXWa4gDpOc
oJCib2U59vt/X8VcV9739+Y5FlMi3Tk6dJa9/oz/POKl1EbaJEIHSTui2WxdVU8H1MOru6f0whtP
V4StGYkd2jtQqtUCSkNkb3PrGfI8dpELbug6wzJWsRraXSWqZt7VnTvZ53Mxdd+7LiGDZSGyM9rD
PUCj4EcQdbYtCSGcQ6vFGc4lvddTAKeP7wwzIIsX/9BKZSf8/r6yTjeKzKMOL6Bud9gKLiOio9Ac
zeKcrTdoxmhOThSjH78RrqksWuRi9ara5vtrzsnUODUmTuIh0uWBWt7YYqv3f8rCG357bW+d2Dd8
cj2KRF4bfRI6ch+uR+5CDAFdBz17/l2PM+wwVKEB0EypC7L36sd/D5aPQ5KFgDvk5ujMcTb6/v58
Nyx6ZmodaLbGzxxet+e1WxfBv6/y8a4wF7P0UNW7EgPu0WpANY851MgZkU3b/c3LSJD0U0Y3IaXR
Lokc+8ulAS1jCirWOOnYtDLe31XvDhz9hqINErJbLnC6OIGjouhUW+bjw4PqTLuJ8tcXHGUc3VZO
B594hrENVDflzxNWmm3mRemJGfPDVRyTnYOUVCGs2oz89zeT1/GUmci1A6Gr6JJqhWZJK53zf7+i
D5sUrkK1S4eBQBSbc5H3V8GHsx756iHg7DQ/wxoXn/legn4mH5wTo+GzG+KQgimAfauD6+H9pfIl
ah0Zm0Mwhcp8ygoSOI0G8Ou/b+izq8BFQ5Tte2sZfzwGCHhy8HYOQShQdnn9YH8Hjdaewqx8dhm2
QvQ1JZsEpqX3N4OOpXdrwyM1m49sP0UJbpApLL/Yp2d/YLnsumlSrWgAeTQGhioj43LIIXSRsX0g
4W/YeR3ahq8/Mpf9gc11TNs+ngycqhSAbYw+IM66v80c3Zx5VD7br1+FYayo2Hg5TD7vn9hsA2ec
UY3TB45Jhl5abd5GyZQf/n2ZTwb0urirtbhRNs2s95cJF+In7CkZgrmJJgKCksLEHw1W6i5KyPA6
cbVPhgGACCYCdqR0mI4PUStyTSWixD5YLC+6NtDuHNLJnU5Uu2uF/m5lp4sv2R7wH2ftpx9/pBCs
eq+o+sCg4k4PkRXLdB8XZV1ew/oy76BzDu71qAfhbM1M1dHXv9x1t0+fCSeIgvb//pmWA0akEQd5
0Ld1dWMqjImVnk51U//Xzj6+TVRnjmRF+t+6+/4y2KenidDAPqhg4BKJaiffs9IgTmaJ2/g+NkkL
iJQXv1SAI/ZtG/p7lSX+iWe9PsujH0HvHv4A/TOL6v7owx6GjP4MGUmBCpfqJib/iQiPMTw3JzxI
6Bqa8c7F7zKe+Do+GbZrS4qalP4NK+XR18F9Q0sS/hCU5RBdZfirdkINxjUpoe3/4VIgTdje8lKR
gRztMlThe/iJxBDEivMrRC6jfpuxsF7pAtLuiQ/ks8dJl9LnfTJyPPvocZZzVnPEJIeg8QmlXViN
r8p2hk9gdrI+1EnDi9Yi//3vSeCTz5JhRCtsbRNJFtH3I8lD0okcYRhoWxbyPg2hq5W+nr4+O6+b
alDyVPd0po4epJtFk6XaaIR8NSI5qkmQi/FHn3hd65s/HpB8DqwzVIjr3Pn+XvgW4DO3LWvA1Mxn
lAteikWrNQEX1QjEd6VRJn+//vgQ7ggaEgBN+OrfX3Ky5gYb0TIEogmzJ04sTbKhGufl/3IVqmwu
wN76mD/TcdwA6oCVesZmfO4voDsjoiBObIs+GwocNv3/qxx1P5KiLYHQcrBRhyEATWqdbT+a/u7f
9/Lx87UEDCO1Tl0cOhwPBdzlU1erBMxCOC+rI63az6nb7aSFU+/Ll0LrQQ+WTTxO4ONDp5wlwmwb
qJ1kYBAGXHu7uYRkkEXZl5s5nAXaHN4K2lMceh7LHuqMEC8BuC2AMpBhqSVFSiCOOFG0f1zciGng
EzJZSAUf7NEMkbez0m6YgXqZFsdG4tnSwsYQ2+BWTvryxQvFXVgMIQaNvBpPPMyPo8OiGKXG8pjq
qbDW9/qfPbNHBLAMST0OXI17OjIgNfTzWJ8Ygx9P5HmS/73M0eyeziYnhCoaAnLpbE4j0xlTGS2e
vpgIFI9StS8yv/1/7J3ZctzIkm1/5Vi/oxrzcO3efgCQA5hJMjmJlF5gIkVhnmd8/V2g6tQhUySz
67y1WZuVqSRSYiSAQISH+/a10UlCXwznOaSDBmHxDD3j6+eT573rXfRPrFpIk4iT3l7v4uyjGZHf
bRI8nWDdp+qVJRT63eej/L7ocwyj7YwTEmElFZC3o5jliL9KMnUbkjpDgq4LFDTSN3P4yhYz7uJJ
6M1VrSFePrF5v3N5SAB0VV6OncucejtwU+dZC9G+3fRDUF3qGOy5ipIYJ2bscpPersjohynycXUI
k1iU344i6IjzrbpuN3UZlLQ005dTZWqzQf1/6qj53lCUNdDokT6jinQ0VJvO6tAnLP4QrOhXEFos
PBq0/3UvmX835UHyiKIlkiNuIfq8o/cQTnDfkXjrN20YnEcJQnthlJ4L4k3QY/Lq8xnyzoMig4/g
gHhHReq0fP/VezcgmSR/Aw59TIpynfol/VBVFzZfPh/mnbWFoiXh1HLiIFd89N7RzBUHqcopbZpl
SABx2KxQ0Oqu2gvqPW4UHBBLoz8Tujw6UTh95wI1eKomaWMyLNRq314g6XY9t2gp2ADrwLARB7Cv
ShyDdfr8At+ZH5wOEW9yG6m3HR+q0nRGDAfJbUOP/xR5soCieiXTeV25BX093z4fbbldRxOfgh/i
NJaOl3f77UXhF2H1KS0ymyZQMqep57pyDKPCG3N4UcqPfeQbJ67w9zHJhC/FONYsisLHgrhcbmLB
oqq56WvkoqR96o0vmD+KscH0bEykE9HW78+NoBgVBBw3JH/oR95eYpiWZl1VJBtDrSRvhSfVWUEW
y/38Rr5z1NF0tlZyA4T71LuPholiYaxFQMAby0w20M6+iyOmv0AOnoNAX6lD9Kha/eJ51plLK/rf
Ps8to5NOXWYOQpyj0TUBVzdkYazP9ED+rC252UNhmu4/v8j3biUVaRlWI3dTOZbgAHOi5aLnFYip
2jp6G4+rRkXx/vdHge3PkkVOjpz+0V6TN23R1KCKNqagBDugEtY2HaQTa+NyQ95OfF5m4iAwe+Qy
qZ28nRVDbUVxm2f1BtlA6FRxof1o4nRc+7EaX31+Pe/Md4bi6EIQyeM5TixFrZhiud3VmxzbYvzH
cZ28NcxSVLaa3BvXWVWX3z8f8d2Ls1gniVsV0s9HsyFqxLGgLlxvgtKIMcqF1kFzQTeVLk0QTXti
6r8zGssHxS2TVD552qPRJFp450zEHalWcZoexal29bjAR7pR4r+9T1O6Jaqjhst/BDxvn1oJsMIE
Pldv4rZTkexJ8R3C0NFr/aA6cVW/Rzwo2tihDUqsvFfHhdyuwgdXGMnfA/a1SgcLwrY+SJjXRms6
jqr4Mh9l8ccg+ul8QpH9zlJCgpBKqEjcz7xRj25oVUlxFagEW5JR1gdRrLr9ELua8CXqIY7TBKW7
sJpKp2p6lz7k4G8fghne5AYz9BJYLlvwq50c+xW5TmeoV+BEQ/yyfXEThfGJjef3SbMMops0k7DC
E62/HaSlQB82egd6I6RU2NJQs+pii57q6lRx9PdFi5FIjkB+5VdYsm9HksyBFnV9BuIFLmsdNGTd
q5IOlL/7ypGeICPC8Q0djXac0KOtUsmSkvBnkqWlkXJpU4wby7HiPj6xdL1zQciAqYqQQDY5ZS/f
f/V8akVo5Mpg/0RdlXyLok7z+iHNVi8X9Le4xh9Ci5/G//NUcJMoHrT/dVk+5zdt/fzcnn8v/wcY
GSIuePVsf8cbQw7JnvOoab/nbxDHyz/7hTjW9T+YuWyC1ApI37woin65GGryH5RrlzWDOgKneYsV
6k/GsSr/YfDM0DrR9btUMvhxfzKOFQ2DQ/YGTubkYpdS+n/9X25x8Fwcfu1ZOEC++fMn1GHSYwTh
RCISTUBEkMdUVxhrSk7HorWSy7pZD6raOSEnH2caBm0zVGH395aLl/GWnRTWMwpFpv/b6Uh3ngVy
SKPPKalo8BFIoLumEND09+op/Hmdr6/reFn8NZApLeVHUlnGcYQlx5VZCIhRV6k4Ttk2rrom3VRq
ZFy0FAKk8xgv5cjRjYVPISW6L52lmE+Xzhz5kHs+/zBHyxd1CNpleO4SlGvykepRPk1VI5NErI7r
O+bLW7OSglu0z0DrJiARJ8ZabuCrUGUZazkKENbRCURh7+gGjzUG491kWquOlkm7zyvx0GpR67W9
ld3TRBru8nCODoLcN0+fX+VxM8TL0MzYRemvEC8d70TY/SR08/QWdCdp2Kf0dl61kl6f60NhqTRg
UsawWd/Hsx7zTPxYVfQeph/fNiN4Emg+EKfiEvjMiY8lv3NHiKYMNGrkPChjvJ1yUpnHHPc0qgXQ
B9ZmEhrbXEE2YMKhcJDC0FWvjBY+QUHkctAYNy36xZ1SVlCBVD8/NTOPAryXu0Qml2AB6deSX3v7
cfJMCzgt8YCKeZpaO04qfXCiuJ4tZ8iGAQvJAJLg5/fgaBP4NSavBMkYXvjf0j5tlk26PAuMOVbt
niQr7pVwr9zPR/lt6pFFoyniRaQhG8zBt1cG06ehg3nUVkZY1soFTK82vCqh5+a0EQvZEyDPxPJ6
OTfKbZFkTXViq/ulZ3w9+VlULGSILwJBcqPHwSXRTSXXvtSsifN0xbKbBFWCvQi/kakkTfe9Rw71
bSQZ8K2C2nSnJqJU7+HDVhUBaFl8zyclfU4DH4Im7jRavirFCNuMEI2Y5foAVHHA4iwi0SAphPJl
jhf45RDj+7bC+HO6TYNMrMCvtfqVPExYJWdqIP+E4DW2l0IDLwlqbq0GdzEScfJv2NGL1crMu0m7
E/tpsQg12rSetwKmNwBMatlMXKPqG3L9tSSXTiEp1j7CYqcFXZWAA9MxnY6opejtIU6iiFs8Beqq
4twZghEVlWFTyE3o42ZRVEitUNLo+mWlpuUXpTCivTGNPB8QbFllPWaFzineFum7thKnLgUjP7Rh
bi1SoGSQ7KahPuyW8J97eLw5nDXc29Xppq97rd3OYpM2h7CS5p/ZVMqFK2hZ+FSJwSislZCuulVj
piZefQMgGZAvGZAc3kpVcoaplb8N6guywA/nb5FMMdrW8Bgf1ywk/ryuh7L9mlAYbVk1shA85yjG
X4dZGFW3UMVocaIxlMCdpN6SbRIygrmDTiwCK6RDHf5gxWJoZ5USWTsxUvB6k6Fc6HYqWBMF2xmY
gjMLYqO6TahU2Ub3e1XYlposrDOUa9M5ndnquQzrKLWBzYigUwCpdU7tl+k2JcgDIjKTHaFFuMX3
QlEqvLv8Pgx9b0JgMTp+ofc/68IKxWv8uUL9DJ+UYkSWC4LtS20ktfJVVhZ4ICKqITyEmliIoELr
TLtuJD8OXZIuofg4W7UlpM5QF/nNBC5F2kHpkazzgi68yFjK9yNwe2YGXG/uHg1gWot4QBSHxgwx
s2ZtEOwiqqx8Nw+B0tCVbrAINauJ+L5c4fDTq6ySWQs4ZoTcarcqBrA2CBtAeFRBYbLAXPSfjF6I
krMkhXjgzr0QgmJjtxftVrBizR2b3gSFaso4wGN7gh6Y9Fgcr6BfteFm1lLwJFjJAfRrRiWznFjS
ssap1Ti6lagJnaPoxJOqIyWaYB2jBIZTRJa+TjNTjzc+8FLJNfW0TVZiQSO5Q+kFGpfUphWo0D7I
nSgPO4+lVOBalgZ6d6pStXWxu0+/R+jWpo1VJXW8nsc0FS9rKSxoC5Fiedfos8kbikzhOeaX74mv
SINNiCDJNOdLerufwjyXdm0uzIWbdBauevMA/WfDgtH03yIFcq9t9sYQPI45KRZHi9G6bGcIEPmm
N4cESp6UpCuioFHYWOMcxis1K3XRnqjlgZKGDiOCRR3EcVO0wTAu69iwH5K49zdBoCizK2bDBBvP
CEZ5WyepDqgpBcebGHkI2q7Dt9iOaOdTgRAZFnysMO5Lp+00QVqBmpwmJ08SeWNkaaE4eo/SB7TK
AMWGrlZcUNJINB/mIIouUrkrKkysIhHASWhOPbZPs1+41VRJPyC3y94QLdZUcaJK+4IC/TeoAbCA
09ms6PfDSuenUPQBwC2qvcNFFcRWC62LaulFACxaWw+x0u/ThPjgQaOfTdxylvNDF6METY8d8P9a
AhE6wn4D9HPTA3bQquQmp138e5Pp5mWURxBIhVnqDZDEhdzhfmfFrVsXyAZMadaalU+VgIXMT8ri
JlX7uOZ2+D5AiNnErLKVQFPtjThtszMLE4XbOdVqbS/PSongu6VlyM0HCVdOmnrS0lb8skzXzTjz
bMy8t7p9T2193Ai6EXVg/qCuryDmpvfodYC4Qy3obyc6PuGJT4rwzLJsCfCB6Rdbl6Gs/LASwmOH
UFlv1lIEnsMORKV/IPgGsILAHQoqy7DU7uiEz/0tKNta2M5qDtAVnF9YnJWhUWu2gOgUKIcxg0rf
DIKGgV5EQ3bpQJsQcCvRS0wTLLVQwr1SCu0z6PO8vJ6VFtGaECTGVQ3TerbzFirWHuWPfl6ag6ni
No0dh13zy41Zpp1Mn0IltoBA8/inoJUpTEgMFy8to9TMXUTxwDwXI9WYhbWsVyDu7I5Mcbkba8xQ
oWGM/W5IygqDOcqkjd30k/KUibOg2V3aQQiB7j0CcUp9fbRjcvLbfijxB52sRo7sGAQYyCZICR6o
lySCbFrIwAytwmLrKiLRBW7cTJcG6BlxN/mVFt23QloX+0rNhPQCXB8MryC1hNodOGvP5FQLnHHl
y1QYgb6pJesktlz0oyVbtVUGPKvCuo1B5kCVAj7WZmptNI4/DtTxyNLGhulqVdtJD+wUbe+ivzf0
XVHX5ZzZqZi241k9gDN6oNFOS2Cu9kq7icpRNjdJImVeRhY7BstRtdPTZDRGfinpQTrZbSl0la0a
VUG9rO5yMTsbpTLqLgEziTjZMm3v65J9z6kGJc+8CFSS7AhjPNzU9RxMd22o5eN5n0CNPeRy1Byw
mcIZBLyIEp1BCdDOhdpPJ5dQAVtzYE5RcGORDf6JCUNW7etCt1pXHus2WM8guGLoW2LQPPnyUPkr
IwUK8lAjOhidEcrkcNAxkT/4RpqFXzu6e+8jVcCtNq3o0nd9Ie80bJ50JXGVkFf+Hm90TftWJmIQ
rc1ZAqIsRvp1K43cZ0TKvrEWEymADpbk5uVUUwpwmpkKm9PiFWZQP2yhZktgOB9wNTBIbUE6b23f
96PS0SrK305ITCTbSOl8wY5nceH791ZFp4NRWk9qFPd3Y9Ln+qoRLPPAmy8/0qod7qpZaELke/r0
Q4aTdGWVcaLbgq/UN0BT4Y7N0VxdxL5ulLtgjMf0WcVy/rq19DmwW4CQ5X7oADvZYs+GBIM7FB4n
OSTm6xIjJQrhyqWvQ05Rd6VHWVvfNFoonse6OU5OK6hNsYOJg0Qxov4ruKGcAn1LceQgoBDD7CoS
+8USW8MAIAwD416EMiLgmWCaOFjR4YWdIi34lU3Dc115GkboWByivC2AjsBoW8rosuAIVR1qjmb5
oeQYgQiTS8CZwHR7lrrBJWJRgGAZPehMxOJRuk1iVQTsTyYCyKCcaRZrvRJ+SRO63N0UHOCt0Cn1
uJLiMPkpmQEwqGrKih9Db84PcadbSN3Z8gqw4KGk874EfKAAQO6dHhn196KYwAaVrSw9zEUMntkI
5/CRo1rZngcz0VlvlxnI2StLK+gC7HMwZK5ejXp7z3xozB+JWmvlV/KdcucRO1rStKr9PiBQjcdA
jl3af2PN00dImEA+aUmFuplSS/lOaFRc5LGl8Hd6JWwI0lPFuunDRA93Sof2CkDqhPLXlTIg0Bs8
cX2VBS2VtVpwUuJsiz0SMfOzhswoXQeZ4XOr2xR8tWbMyT7s+uGbgJdyt46GrrsTkFhlFxbh6iMe
T3W3xvkiSdbhNGaiWwtTcmf4/qi4ZAVH01EmNTUdjfi1WNEYDRLakFIdhv7UdpcxZTlgS6i3WVX1
Qa/461lp2KVALczm2OU/i0C2Uvz2GmuPGQoIHLEaxc6uNaNWbBGL5u2kJTFVJxVTU7sDRfXQpxEW
fXOtKt/owhC+stmo7Sof/XRw5JBjiJOUUf/NUOM+cMhFD4ltNpEFdQOaYYpp6MhuomAwHLttatTt
2tBRerrwuw3KuqYy/ggqIROdoIhJqlomPrM5wrZ4A1IX64RCmXq8xH1Ki3YiNoDsANK1gVuKlfGE
I4MCybfkLUdG3jaKLVs4KeJIPhu4a7Ob/dCiAgS8b1i+k9eaMuAuMHfElWUkl25TNsaVARSz3E44
QURgjKX2XpkCw1gXA77vwLoiA6fAjNmEsXk/r4KukJ7bAh9FHHzEDsjZGFvxVm5rbE80vZ3Fs1YQ
1K9k+xR16/MeX4RtaPzU5JgrkMgXR04cW9Kh00pRXoH8Yn7MaqnvO5N6DnLGIA69Ke+BjjYiS02j
RJjWwjm1og34UPm+tYwRw8ZWQLgWTxHE/TmLjP1cSGayjo0kk84Qo3ac4gdp0M+jNkwND+nDyANI
1EYeV4XYoC+hwTHpVz00e85M7YxpkDqEEwueCLVstGSsD0CjKthcaAbUmJHBKSNIQrSWq2EQVvSw
VuJi/h3ekwoJzZUwahxi0yJgRlV11KsuZgzBd8iinDG7eaHEt3nX4/2ciIqTD/38mI9xb7lM1QTk
/USjt1018my6IjoXBWmRSAZQqfOu2eI3U6U/Mk0P8icxNcfU07Va1LZhpYbCNoyBb63SgOh6nQN9
Vy9Zn/Te0fiC7rZtAkH8JZ/xv0nt/1jUSOSa//OfieLf0tpYpnzHoucfXrN49zWvM9t//ts/7fsk
/Q9649CtUsVYko6kNn/ltiES/WEBE3gBf5B3WlQyf+a2+Q41YeRBiAjQXdHC8lduW/+DlCWLMVo6
0UIYgoXnPz/jfyO5fZQEFsj10YVPYvtIy4JSQOkntTM8pT5rtJwARnczLOlzSdoIkFfh7RLzXwIn
PpECe5vc+2tA5SjDS3M3UT/vnTeLilv11kbuRLxe5uhLNJWPr57Ee6ntJUP4ryzXvwY5Su2KgTSE
qRhMXtJdD7PqqnnrDphL0N656sdHXLvsPpJ3tTLzVtdO2+a26usnrvBFQ/Xe6EfZvRQlLYSYRPDE
mKxSlripD6MPowepyVyjPIgq8FCMmNskJCTN9nm2PXHdS732vZGXm/6qhKVYQoQNgNB4gqluzGLT
YhWu9RLH5WnXif1hqIydsVicCxUxenwid/rRJDrGFyVqFVSaWRXeNK6sy+4ivWzvQ9JqX6jDnNJ5
vU2d/uuRLonbV5cm0A+D/1vhe3mvuKVquZI1bKb6MsBRoys4hiTqqef30exZvv5qqAgcsVUN4+gN
urkhLYPJWc+plpgliA6ppkConze4vu+6/Jb2PjfL6l9Fwg9rTUcyyH9d5ZKhfzW0TuQTztLQemoq
bXoKEpyKEU5vSdGx+xIFNtxRdVeZuhvq0onnt7x6782aZTa9GtS0RqEQ8dTxEqzJy8FyFU7uQq9u
kELQnO5jFY3xOC3E/+YsPVpzeo0m4ao1Ta98KG+iZywdSPyBEPbv63OfffbkvPzgdTiGf3AsiE0l
USrPErA5UW4zuJTKZL1Mn5kVLVCcSujWOCfdiScXODRX79/P48o4PRDCNPh14bVrnSTDF+khPy/C
8/Amqsx1eMg9+WzoyMXMTu/2T75+FtrpRX7eN9uRBIH95Mc7KSQnc9bvkwuSp82X+KAJ3/s9uGeb
tTJQzqvvxUVxnXYrxU1W1UbjuLqynGZd8+WrOPbac7OU7tMqdQCAr3r7CZQiNmmja0IxVM4a1SE/
YUdf2+v+ujHPpZXkFHuzdYxN4+HsvMX7YudP3rgeXdVR6Prd1GfFiqO/6k5evsXewm+ewvP6otlG
2Vm7rS+sa52fuLTGjrfZtbDuLqtDZdh5BGH/Mb5X9sHGpLdhG+yKbSw60mrGx+FHekVKWqzd/hFa
j5NfCGcgnccNmh4Atbtu2/ybK+Mx9QqrYytIhUn2EIxTOiDMUqOtQZ+YrYOzNArTlXyFUw6+Ovwe
D40T79ZLQeWdl0s+WpJhhldVMoqy1y2vLwcf5LJuzUnUl7+FfsS520cf+C2SgBGzrNBAdMgieTP5
mt2efMONj96Epe766hVP9JHFU+59WKI7USlskWwytU+SPPFZM/uzTR46aNL7dBB3Pun/VYFR1swp
WOAIC0UYP49SojBBjW/scTFQMRfBpS8SRQDUg7Dpgt7yqqi6joEYBPjHdYHcn4EUjdaZGq2qqHbZ
Ezu3ktNLQaCQMghitnS27LMBsrq2+Pk1FEtqE4RocG9MEZNtuosDyRsjM1xTK1YcwMBfSVlfNgCl
OUQGnGzUwyhp5xPUWTNOq7WCnRFZVXT+dmwY2UWIJRc+cFCdwxsSX9tAajjISdkWojqOlzEd2GKk
XZAku7TygfTJY2B+k04Zgh+Ve/9azY877GKyXSknCt/zI8rqDxgsPZqC6I5RdzBK7uC8avXyejLP
TY5LNU+cdfjEJvbBmv7SAv/qgXchjW74t/ue5FePoSK5uam4EXQJ4FU0FBu7gqnY1sqpNf2DPVM+
2rjU2hwhvWW+B82ZS9MWCiyTfNk17aK4DjGXb6LrsAJBEQdbWlxOXOdHscdx5/SsYDA4BoLv6Wpx
wInSzvFHTFPFDen3sOJyp867XrvKi+sTu9dHV3q0e6lKBl9bq+Oz3Cst6yxt6juhDbfLQ0W1vEqE
875OD6TcDgWg2zk4s7zPR/4gAjoG4UykCZOm1OOz3rR2lSq7YtTvGrRdoT7tAIe/hEGfD/XRXT3G
XhbikJp4A8peMYkHnJ7OTO1WpQ7YBc2dqedERhEZqdmWsSQ4MeQyU95ZKI9r4uNMTwK6e8nr/XYn
RLPtD9emRX0AICUViB2qxAVoD51Z3Wh8lGQyTi3S1Dc/GPxolVabSVdSoA0e6fdksLZ+iv6BzSEu
6DORMIElUyJ+UVOWKABE+zxMcNazLilkSlV9kc/jbk4HL638r4ji9tBvGvLoisUJHhNtQL6yvjab
daKc4ftbFNRVWIqgiqxB6obSGm0PGdkeJ+LtxJFEJjIwBVZZMpIsWiFP1vepM3ZODqKTjdsJ58oe
rpV5N5SPanooCRLDDU18NXl/cxuI29HYzvUWp2ORBAfWhLYQbWgZsoQQY5rdlDwo8sWAh5v6oKnX
nXxrjfel+rNVv2T5DS2IiYI882cPjrfx+sYTtbUobUj5i9lGGpcP3YRrcHFSvxX6bRh4geZp4ZaC
DYYGpFKxypVSWyjlPTaYHET6eKRQI2xjRblM6u42luu9UsRc1nwhBcnOKiuvs5StPlWrQB4dJcJN
qUMAEbhhX13g/+bNsXKj00jSTXRWzReqea/odxijbKJp2iJDcJb2rrZUIUtr65DsEJjuH1IQU12d
bgB1V6SOzJ9CLl1PjXmnthdSUXtKqt+C0T/PleyptcKdEY3XkjrYYkPSqdFXYVq7QabaYZg4kiWs
SOI9DYK5tohyMggbZZx/n0VS62YUXuGETPPExJqj3mVk7OaKAmvMzRAodlGqEfeofm7jyvDwZNDS
5zCigEHluKm+Nf7PKNiS7kzJZvcTxtbKcB7CL4+1eoMRxbxKczL0g76tAg51o+WMcw5U2zwbFNmj
ULbK5PkA4dsxG9y+y6GDw7TR9LMqSndmaeKXXW/zdlxVJMKsKoJq6swB200ob5FM3GBucBn3vRtL
KuGJ6PkW7WPGhjL7cmsuOVPeYpetJBNVXDTfrgEONevja6yin/ACcIIcK7gZ70e189KyOddTkaa+
OKJAM15MkfmsyuNNV55XKsBRkZemSOrBMTL9vJ+2shidDYF6nYzqeTfpN0NgPC72lHPSugnMsjBN
15Om7Sl66dMBf1HiRu2qp9qL5sPG8dUb0NTSFb5RMmkr+IUHpMTxkaPq4SGbxBW4vp3ZVru4S1ah
/JUEKe/veBUGKkabPl4VlEzVJPquWs06CMkINJ2tiA+srHgE4m4YHSQ9OrVPfrTQHAVi0mTVKiXY
zqsmb8aTzgRUkAr1KgoplC3HTbivvkM71qbT57PTQI4P4oFjaZeBnFo1GqX3TPpR/MA/D1pe8Kxf
F7F4oXQa8zl11Ka1u/KiofxQZDf+4LsBAZ+o31QgBk3DpBpSuWWqOyLEKhGbECNv6dipnMLfxtg3
LeZEGaX3lFJ0YiS2mt82OYUHop0f0SCvLHzbBkllj6QcYwr4EGeQYTHs6ZpVJ+N+YF0F/aHMrxOy
4ZZJy8xtNszO5xvMS8T93gZzdKzH/2BO+j5IPPDltpzv/PQslW9z8Ss7DHKS2Mb/YWVqSAFxnhyn
Q2NpjkXMKupYdU9X3eiJWCxTb8QPnc0vci1Z2RO5XWSVvroKMTD7/INaH5wfX/JKr2I3MoQhpgRJ
7WWT4oVswobQuiLd03n90KrXonVRz8ni2o6t6FUtS3uTCmeSt3vZb9cUMpw6ynmOh0g+78PdwCST
d6lYnVUltzmsnTTBMgzsUfqgtEy3x65C8576mwa5TlIZ7hjDQqYoFSQ4Rfr5OuQVb/rQnTWoNPix
5MKqQYCla5gxs2JUxW0WkAAHHqs0tqg8pdnP5QgAwcch375qMCxMKEvimIJMJrPNWqQkTtGq/S4M
3yRQvYO8LzUNt/TpqlUmGH+iLddXSeuloUclU0VMpNPKRwmAfRH34jzaF/dj2a4L2VybVuBGcUWh
13KmuFnn/Pha1mxqMlhG6I7VfoVvamfGLcIGWx0fDRbdbj7JCliyeu9Nq6PsCdqvQEkaiXPzHgfI
TUHhfYMZxmFqi02QUMFPPK296eIvwYCDzPi1Cq+0rHeCgaO03q3mznTStrlVu2Btprs4cJskcur4
5ZB1NhjTjVaNLi7L2GfV51h7r7oEeYRCrdbyN3FSX1IF3scRMjJqJzSge3ASUXb1LloUV5lIHyyK
pjZBzxKsqn7eqlXixDqU5DTDRNLYJnLlxhn7KiK+uSpWcRSsJNrlaS+wZcKRz2e18UHc/BJqvp7V
PloHs/FrT0u/4h3roOY8Z/PeiRS1cSreUsa4qCLrSu7UHzgW3XYgEg0RLZlxmwTphULBtterK6n2
aI1a0xl7OetFatfJXROq93LWeHrQrrpWdgU8inX0LFq+HKL7gDPJV72p9wMdtaZQbBUZ56n0O6ok
x2IvnYPEHSdhY8biKmQ2gpS6xMYO8z7dC8rBDZGZVF23laZvakG2b8blF6SH3o7npdFhgFJuoxYY
ayasRP5fifqqr/WNiBdP/KUa4pW+nJiLGx/fub7WcA6lyBqt0GdsEg1v+drk5H9q8Xhp2HxnOh73
1xeBTNFAicMzvLZdmm+J05urjgSm6fe7qb0cBb6cmhuUHG7VWHcZvf7EXIvH1qGaLJylT6UVX9K/
732U5SDz6onPE9VgUgCCZ8aQn/Na2YnTJTxjiXQm/jPJ3D0qaYr8ebgl/PaU+ab1gsTcaYXE+ivY
VtVe1Ta4OGcGU4dX4f2E3U8b26FOWmHIHtFieKT1z2TLxniVGNRsr+eiiM8UrJJlaztoXpuc6iL6
YP4e85+Mksaedkh1DwMHcmPhg0JGq6SeJjkqBrexvsMt4wtK0l0x7nSFlpvFxP7zl+ejTMIxNTSZ
Kyky654yDQnhSZJxazR3RWl9zzAtDivZzqd+R6l2tTxGK053NY8V0eip8ZfD7XuP8ihsSXNJF+Q6
MLw4My7rEofhSnP9LjngOXYoaGd6yV0N2gGFwpfPr/mDiEVU386eOhFoXB8nzZPI7ucUi0zzsJzr
l8wJ7rbuEFJe1f7dp3sUHIiR2NKVYilerFd3tGO6FNnXpfZDDq2dZt5iC+YWVP7VsD4I2rRDgrGj
OfTEjv/Byf4YodpXORACRBOePiz+hPpm7i4mXXNjLrNJsL6pTubel7v33oM82q3kHo+wueWcWE2X
0oAQ0szuRK5xubNCJ2zqn01lOqMUs1U2iptHOvsAoWmsnJpKH6Qij0m7Of1+LfpM00vYLRdv6HhS
HCkhV879rLjHbSthCGY6A6FHwsf6fDp9UFr5DdWSpr1UD+pkeo1VEtg/LO9u5X9pMP8M83kncev1
XHDHMjlUxcn7/f6jlY8dJqyIdiIk3ZY3dsgjyAM2+RdzIjEQk38T8HzTpS1uyT3lh7gLznJTvRqD
h8Fvv3UKIC7y0UqtugEgys9vw/tvFb17b9+qFGV3p3WcrUtA1IiAVo2q7SJRA3MxEfSLO1Q2O8nX
Tp133l845JcY99UeUCkZVeS+tLxBjh9NSo/gRM+q4WW9wsF+JUeaWxT3EYfhzy/ww+d8tFQ1gJM0
wWSGa7w5kYpiWcOSc3jwA4zi5eYwTCSLy4fK2IhC8G+tVfJvhk1hp2HiaQlE7P0umLVdTLWs4w1e
lkUzN3YixUqJXffENX50V49Wq06T07ROVMELSP0tC0bBezrOCrv3tJNr0fZVhfdXcjXN/zXm35J6
3BYZ/x23JL5pXvywxXEZ6K8eR/rv/hx40VW8+cMqb6OWU9VzPV0/N13a/lPdsPzN/+43//H88lOQ
Dz//v/94Wvyqlp8WRMWbDkQdTpyxCBE+VnlcNi3T9B83i3cn/Yv/+M9//faX8OO17uOvn/en8kPV
/7DgsZtQJ0AzqMvm/afyg+8sdgG0t4KV/NW6+M+uRuUPUJbw+VCHLFhtnX/0Z1ejqvxBzCOCuoQv
t3Q2Gn9H+XGc8yQY1FQII6CLaP1eqKpHSwJaIVRKeTTfCZV0r07yWR3mV3EtcY5LMzfWlB2axTU/
ZycnvrFq0uJZnaYb3yy+dIp2LmUCIq6GXJ9wjtD92p/7ddCW/5+680iOG13X9FbuBlANbyY9gE9L
T5GcIChRgvceo7uN3l6vpB+o6pyS1Ofcioqe3I6KipAoZiYS+M33v99rnLnCGa7AmK7edKdtlozc
8izUwAKxvod0hlcnoN/6sHb5nTVXz/S0D0a7vpm1doJX+bimCJjJ31tta1MIeYcMbdX1V6TaNHey
prC1wXqETvVQCq2X6kI4xWbP+bST7KHWv7Ge3xDXfV5k44C78WNtCI8oRW8gBNqVmYYtocijKUAX
L18Jq/pMpCWne4UE1USOUqfM66+dLNR2M+qjPcx0itSqA7hLjdYW6c3OsLadqV7f6goQCQfSV4Fi
1u6ysnFx2f0MFvJAWHxrd5IG9Yq9dN7VQLFSP5uzmPC+5s2+w/YaYTi5PNwLPQApgqy5NJ57iYzg
xGpVD4jOV9UotBrequ8g9c3qTE4n+LiwyUdrjb7JM53gnQ4sTEVkWxb3dgFEBBMkQNCsRU7IUF5F
aNpg1z0HZWisAbHmd7IxECDdlhTb7TOvBek2jXDVDd62Vojw7Pm+Az/GJ/qa1FPpRSnnJTPDm7k0
269ZwaVbAk3mKSH3E7mOZEMopZvd8SS2vn3O4u3TrESY8wo3gIKnIuOMWm3tvTCLX7QaYZe5qARl
kqphV313L436o2iNV4Fuw7x+BdO9TeP0tZJwL+n76mvc4odpmX4GR9WOzPLrVnbEZJvoUDlSDfR9
ssmRi6bAeDyzwiVbP1mZcl6z5U0b49saTWthCJatKcI3PHSCot4eYhW4C/uGhnR1IfXgs4aqUEV2
0xbUPTgLa1l730pCiCzz01S0z7nEScOonwtxuIu28bLK1b1Um6kz1+UzMp4HaJexKwjbQ1roEHlr
xd3SoXCKNYvsTcHTWk8AWydZeyGieE/8jkIRWFNL1LMlA0BGfdW4bdZ9zSWecCefELndTYS4AaY7
hpKE8DGOGCl8ncw8hITrmWTUS+n+CCLzblF3IdLUeUYfeYI5aXYGbj4ZbaC30jkZ5gn0J7pROJM5
zLFXIYNxPxAkrK3fZAlfBlkIxawg9E920j57xZ3+bR7x/wGlGefiTloXhFVzwflitB7bWf1iNRLw
uXZohvL7pc0UzJUofMsT9WhAt8T9NYVOKZ1VK/m8itqjpEindSqRRM3qsRDzEDnxPf7bD4SZhyhc
w9VkVAhq8jkRmntRXt7q2fw2cS6fW+WIfTjGWNtbVuuHXFvf5qr8ujTyadY49f2wyN/+Xg//pI2W
fyqT/1gbsdXBsYEdAv35z+USfLkUEeqyPVVmLrpR27xkUtE4Jvm7BLR/mRegF0P3iYk/x0P/kpWT
C0zv/8VV/Hzk/P0qSLcin0IyALKN/Sp/KKJK2EgtWd0iV1E2nhJD2m9yLWwngXZJcSbO/SFryjdM
2k/NGh3rTrmT4/QbPiy/N+f+1ub/b3f2Hzf2//lvf+u/4f4vadRV/37vv7x3Axqpdvz64yb//UW/
b/CCLv5mQmHmP/z/sEPS/rnDC7r0mwzxnw2eHRaXpH0f/we5U/0NzJxigVg73AsUjmh/7PCS+hsC
ZP4J9TO24+BRf2eHN38+e2CpxQURWLUbX7HJQ0D9efgU/UjMcJ2QQlm1Cyu2YQDXrzjl2vq6bo/l
lKgH2PyGv8yA90k8zp/0rVe/lnoSvSNuDUd1BaWXm8wqAVDl9pOkCOA5TX075YvwoA69ed6yznpM
MwXQnryJYJThkS15U721Yy8+QhcfWc61uxgFG2Hxiji5+DXTlJlkCB1AlsdE0BJHrzsD3vraq1eT
dHDbKC24mctkSh96OWovCEi72/W7FmFb+oe4kXtWrqHUEoicyvCQCRVYFqqrb2sDhG23q8Qel1aq
+CzJrfKxgV9M9Bm07I6NnzaZ0rD0yYsKZCgTrkw0sYZjfjEQwusrU28eihq5RKTE24uuQ9cRzaK+
1K04vUGTMWyrmxfs0qzEIBXQiFc7H+gd1lYufxSI+gKo3H42irdNNEtPekVsiZJuw7MioOomD1cU
Q0Ou9nZe0+Ec2hgV0GIGXw02i2i3wqYezYkGmLPinb63IdMvP4zkf7HA/QwD7EMDUGMftfhMsL79
enCp8k1SKyJP6D31lou2QTyIK1KX75/yt5aN/9LN5Kel42b62g1j9/U/sD3p/8Mfq4/3gYr91+PG
f8OFBL8A6NhMr/9qMSne1/f/OI1dWvzv//xffb7/LejW9493DhXh++e6fE//FZn8n+/956GC0wGG
bzxEHstu2fSPQ4X2226VtttaoKpQDA7Afx4qdE0k8tFCLS6yKrCR/HmoUHR8dliRZAunY/NvLTk/
owuYtOz2XybHKgJ9CV/7FeNZrbwr5ErsnvQIcmIrnkpVd5teRx8/urzYz8smwMvqL6wEpV/w0d8/
2GJQs2HjF4Fpyc9LHfmQcjsMyvDUJIicCNYeVPUptXKPbIXMFiVMIeeeRPBtusBZJoF0UgrSyOeO
vqXmcMgI5ip3e7U/qovuy0n5lm2rlwDxV/J0n3WiV2SjiybsMLcNwdmfpZJ4pbJy9Fi7K4v8sW4+
JzA9yKw6q/XmIcB9JEPqYunUJhaN/HypD3oFarwtgZLpr8ZQJjbi60dxEA1baVHFRXP2OVEb0gwK
pFAQNtT0neDuEZcD8zEu6Wp1zSs48xPOGQelHdwiTT8SKtY8ie/0brmf9JHGOKCLk3XmdS6Mx5Rj
8f6WnHLxNOJSemE+kMd6M1vk/VVylBBpjvsVMNOCXFzIe39HL5ZROGYgdAN2Vh4duHMlRl/WZuoO
1VyFlZB9JMmY+XkO2mHMzYsVRV6jbG8L2ccoiIUE+gky121Cxw3FFoLWolZIcBXUYYOqX8eWXkjV
5XAvcW+A+2PvTQuj6I8N4FyllmfJFJB2lY6arl6hj38Fgu1Y0J8o6Pfhsnur6Rrp5HvC2C84Stu3
5bhIQvckmr0rLtop0XrfalcIi9rdGo2ZrejzDYntj5MenxKr8NSucvLCuKZU8EPSPJD64rek9rL9
9C9xsTwXA/erbgK2s5B+rJttmNlIk6ulamiU8t02oM4ifH4FGrPLGuKv3t7W0fJc9hwjEx57pp/h
l72gEwK2iqBcLae2qhycYRO2utzDR9+jyeF2uGGB1I736Mx4ZqbipTGqrSKZnIIInTyBvJ0Ubwbt
PyJ1zm1P5T8J5ds8lQ57Kac9Y3Qxr3tFzX3cpvxqyFo4KvGdpZe3pWyc8e0jBGu5adr2wYojtyiE
U5urT0lKD82Sn6Yu9nETcNaovMUdwVsS9ZrLnW+oKGvjL+hNXL0sb2MElEAKTmHhUiAxQqTBV4ry
gJvHkQF6TrboLwJBCNH6Fw9WwsgOJxuZeBPtlweLESzGcrPeP3Wi9djo1mMmFh5tL38du5dOrIAn
pOVmd2BphuwyzDT0u/o+moJaJeFJW26ytcVzIjun2M+INfHVWW3LjXxpUPHNVXOrR8IjVnJuWhjn
ZoO+pOiuWNCkFqTl1LWISxcS0YzpUi7VYQUBwBjD65vhU8RK2EelkyhqUDHfMmM9pfnkNHodEGh/
RJaByCv7HCXFeZ5IJxLRCrbV/NyZmduMClcEpSstPb0f3XwYfM7qgRKzWAEZrKLsT+PEEb/clSXc
+uYWggU6xvHSWJOzoKyrxNwzWIXIl4Hw2l9iZbopFXqVtORLg+TFbgN16P1Mmi+lJQdVk2zOIJVO
20FaHjPgWuuatM+qPt1E8+5P82GZhr1pABCLQYH0pUNTqsjCkYdwHPsmhE9ym4Ef7LjMoVFY+RFd
/7CJ/os65heu/e8zGccesh/2dDgssn9e+DmElbqWNv0T9/oyDiwpsRbEq+b0ahW2NDusWQvNKL4r
jAi+nOUJWROgGnSFhdvI4IDH9KpmpWepaWMnRR02G+c6pfM7FeWirjo9/sxmObpLPX7qTUj8ivLU
RumXfZbIzFvQJ79DZRet1kGvzWtnWX9xGt3r9F9XK2yDDERkCL6wjfr5O6o4yxt6vg1PSUbQp8Jn
zvLorhhHQ3bI/mJtlP7V2oiZCVZQpJGRSf7rFBIwxGtmtlK1Ho5aWfuGbbgKwJ4Rn4ZWe4qMmUO8
du5QieHhYYsjubTShKuLEVXef/14v9uG/vjVwSj3L2ziDKbtZ6K94PjhBKxoEEiUeZqfZhCVjQpZ
wL4GrW9mt5UOy1DHgIMqo1CDzlDDqWnCedAcSCV+yXwS89HVa/2aDcp1KNhRF44bo3Guk/Zlqarb
rIpPLSuqPFXU7uNFnupbTbZuU637pG7xaWo1aGDyUylM9/rA16zW8VM5ZldFWJ67Qjl3re7HWfxR
lm0w0Vg31/EiFpqr5OnXnl1b1pebPuNDKIFKs3rI8byw2xi3xNVoe8eMVo4nGDq0UfMal8qdyi/Y
At6DtSw89qJ+XpTk1BTl/BcPeR8xP99Wci2wosI8dYeZf3V9Jg1XTZOE26oLSkh3LFCK6PdH97dq
/38LBvxU9//b3/rvWOnTP+S2/TCK97bEH+2G63tJu+ExLetOOH/th68/4gYYDP3+yj/qeNn4jZBW
QB1TwwRb37GdP+p4Wf1NxIUM/+HvTYN9SfujjhdMxJ8sc3g9y/j14SRG9f9HIS9Yu2RUI3OLwAPs
Rv9mJc/7/TRGcOOjP6nwjjI5lVzkrykK2aw3mrqJzYlMpGp1Ynm1/DXukDEIDYTfBrg5bfTebjIz
9yJD7Q5b3SWfECuTarqNveVXtSm+LHOUfMxABY8cjqNvE2J+yKa4lHrYzhUVblHYjThUw8ntkHXR
MdXBvECt5Y4pWW2XaqzHBB/+PrmtDQMWU2XoX0i5La+jMMpOqaq5B4hX+PKI/fuA9VWhqt2dphSL
Iy7plw5/AZCBMREeK0up37WZq4hqjACcucHZ32mVukTmpsf8BOZK1HnQ77abed30jxSE8Ov3a+kj
I4/g52pIvCHJN06BU+HdqvGnBVPvu9pohce2X8QD1VnOu5qjonpRPEKM7sq4hrWbbhdjMOrzZhgL
hhHdlHyIo8SXq6eaL4Ly5kVp9BzeIUqkPhfE2haoVLGe2doLtqe94BAEuRKf1OLqY8ixXcHUv9/y
Tj/H/VA+DqXcvKZaHb1Ki7TUjjkKK3GE+lZpt3LUbBdTnaOjlUkQa9QYb0ns20ZE9TGeZTEP0ST3
0tabejlm6Qhbd6oqIB+5jlADydHjsOCq5s5QJsIVSgjw/cQhIBLb/F6b5hz4piRKLJrK5HbO5QJB
X6eMDe2Bpf/UEFn9ljWiEfYNTzpZpv5RkiLh0xTlyEK23jrkOFN5kWUqB9Eqo6PRLzIWPfpjM+jb
mwY14yNdM00Gu1b6m0WHmi6r1it+zct1mZONCk+db4zKxLpm3AQY+GZ5q4p18mHmO5lEnOVXsgry
22UZo9d5zJUdBhtkJ+bc4XJsXk9x9J1PPGE/oCXXJc3My1ZN9csSD+JLmyTrUwqx8FbEtgzBEr+i
5mr+PG20M8ZIFDzT2DF2Gi5ePUsCxVQpw5k0zUAt1u7QZtvkrAIOJ9bS4bNSVTdp1vTuSqHmpfWi
vCeTiZIuibBIQGqyhX3PfKgsPYE/mIuDQ4Z586pbdKNEJG0XrZHi2zIf47cN1UAwd2QWywNzE/Ie
0omtyy9U9flFKbr0rpCotte0VmxpG9JATWBPDhrOM60+aqcYRyyCDlEEkvIN6zWrRHcueL9pNqoH
PSKBYJWBs9g8u9tE1gSvTAuRk1r3gjVg6qSbtV4UeS2/FVa1XPVhTS4RFc1HpKdroJOQ4vRZJoZp
nuaXYs0pGzBUey5W/HnsTdALfy6GOHPioiNwN4m7sXVLsavRGPSwAyWmqRRNyL/yGQJrMeGub9dR
Dq/UlKNLH/fGFds1NnwJAn1Km+VIMoN5HMwxf4hw0TwRQLDuPb0lfxQTuX6JVyN5SMZEvhvKuT91
OmqEValiLIDy5qnuIkLPs2gejmO3jYcmNYRLroj9RUvT8XmKC+ncLgN0hr5Tt9t6ktvbcSvGc2Ns
1X2bT3A7xlwPY9aZQxmJkr80aEM0sdXftWgcj3oSR0/K2khOrBEEXeHjEv6w5/yLwvi7xuzPLf77
8s2GY0l4+RgE/f1aGJN13ktVIuUnVYqL51qNTVjNmOcVtjm2bTBgLqfHo+5MhMSFdSVNLw0slsDA
Q+VFy9I5SIWBiEDoIp/QeV+bWcS0W9DlhzIzshexz/KTQv3sZ1WzHRathVdtNJxvrLK2/oLuQJrH
T3sRgDiJJdD1qfKJLaQQ/LUCllWKTKVpTiMdzk9mpbJqpnq1fFu2bXzDOzF3u75d8FL7fnf3+7zu
d7za732yP4Wm6/UwRbIXEghR3cvFNJ7VBVZXvmTi7cK2dJmUlJP22kpiYMVa2tvt/tjlFa6nsGnD
ETA8x91wHyDbPlTId81P4z580n0gJfuQQq1ev7T7MAO/Y8SBrNSncR+G8cqAZAEbj5hEzhe0PjiR
7AO3SRPhsopYGQkDNKF0MG7pPGV4y7O8fFitzMIsNyyIUDzdapFEMFuyqdtyvejbIHpRk+9GMs7c
R4esr5ACxwetcUZmdJylh1E0bgDEjepUse7TN3YrvTgl4luenrLtHX8xkqFVKKptdp8pL5hHYbL1
TUs5R77F7Kb6oDjZRmP8Uib3VfdeLU8tzmtLeZDrm2z5bJk4v0HTpRWLK1y1vkgA96MluTHGbJ9I
GMPuwF7YVBtEwucqSz2o3O+AbF2c0+Lv/MF41OfOG9IbaOZICdk7x+kz4q80cjItPeSlnxRuJZ8M
o7+PP+N8hlWNjZIJ+5fSn7ZXofi00qUXb/NKsxtUjqUfWV9MOVw/Y3d2mtOb0fLN9bJKBcIcQP6x
tqM29RXuMbZGHo1WM/k0iDVkztjpcfTRYKaZFai+JhaHVG0o0EX5idy5aznhvjZrx6lVTqxd3i4U
iavc0SsJ+da9loDl9MsRMi3Kow7cHXmiMMjoTGTBHeZZDBszGdAwRY1XjdwT7NzPwlTCpBCgIlOc
SJQDFSc7DW8uGTPKdVOvZbf5Q24hSVhXxHDV8mJp03ksiL+g1hriGM9KBrqZqhcLWVmmlRjK7VDb
q65woEhl5ds2zy9iJX8pVtGl6vmQNwsvX6TxS+ONXfXUAnUubX+aIRGVQ32cm1Ez0XO9SGO4VPW1
UDtWu1S8UUTkMyw3D6067k2McCkfNszQqpOqft5G9N3rfBQU1AaYFEoI/EcE1kheLQDOpVvP2jZX
iL3lBEW0vHYetj0aazkAltaiXDPLFBZTpniDmvRX0YxuuxELM3O9ivUSZITjZZv1Oe9Xb64gIIyr
EGJBODrIfmUvroyHYkREh/IcYzjjva95LKqzmp8V4xG5uQz8bCrnevan7EutgNpA/jAaZj3h8lV2
kWV7qwYOsvj0a7FNFtNNhfsV7ffc6PB7gKSJtWYTFMKnbfcEJP55GCtnzu6a2meUiQ0JM90rlJmo
eNMq9ZM2aL4QiXjXX3vxlXTftjUpZsuTET1o2IktQI25jBPXMYUbOBg7gtFOE74rHZZl5KijmIkh
p8anVHlN1tsO35RPiWw6MZzgIu58MT3gGGaPu8ZiZJYwUzKAj+HTZnmLrqCtGOxBusH3yBtb3TG6
DyPGZOKiPK3SLZm8dvfepVDmsw/kldtX0DBHap1haZxqOveyK5OdKW+Xpr0yA7V+CGvrzcpPcnoz
VbWtYKuHdzHlZihn92aZnxWxcMdldmgI2jr8ZNJsnW6+5EnjbZpLIaKi99HEEa1f5yszimAvWpeD
MtT2ZKwQvv3VkvyO6nNre89QPjXFVdXKQBy/DVvNP+KEUL/FoPcbDJB6xkMCSRkuOVxv75nDHa1Y
d2KYxFg/pNmILPxoxlcKdSiHxeckftS6WwtblEx66brEVpXYFspvTbE5SUHdmx3kovKGaXS3LX9W
us3RJg9jQlcqkrsRnWKKnuYjxqA1Tk5AW0IvhZV1VRH0F48Vuq2yCbt4L1ckAsyaTyIQKv3GIQWy
pSRHNjnrG37LZ2N5xRYGzzrhsIoEF0uaJ8Uh1r+2On9TcwmzAr8RDziVenLy3mZv4uANtfYXAMuv
ZhXft1bOeXSoTfK86Tz/AvfAQmpiRaqL01JHDKSsmwtXJfKwcLG2gp5Dh44sykoeqptOXUuMQgya
oAj7LeqZhZOHUl4GUViPKKMoLuqoMDRAVm5etFcCwveiYN3rg3yvFAx5KHyx17OTWK7Mu00wYQhJ
9c0wpl04VL16TGZxdpXRoFvRZRhQTBnLG6aUpybvMGaMszvW6OemTBkje1WcIJuZBz81UEePtH6S
9biK901xwoz6YBLsQTd5sJX8q1F/JmmqVrx8ap/qfHNrozJcUoqbI6ytXdyLAdsUhZFY9thmTqFS
rj596pCkaVg12xCUehVPtjxu81XMu9LfmkfDWu0YvFwk23a86OhDoLIpL1l3J8zmoUw6G/NMG+aL
K5mXobyP1/LE4farDOSoPBdyDAcIjFlrRi/nlGghYEgeR5pF7SmfjSvke0+pJkidkzsOHXooRQiF
Yjvo2BT6U/U08HSMIcZSYD2aEW2G/mNL2Y6F21V9L5PhUGvRXWU8ceKhzS558oaae9KRrXRhKVru
2A6nzTQeJChmxabYU9LbevZY40Q6bdFbUjcnBXVs+03fnjERdHJLdkSDkh8Sw1/gnN8Fbn/WrDvv
AZ4LlnDYZEGX/L/ah5uodUWntdMpM2ZKh0106OgDNI5v1ELbJZfyNtiqJfXmPm7Y8Wk0yHUn+nFD
Afi9fv5b8NX/C931J4Qr+Frv2FD//0Er2zJgne7arX/fyn74WuXv+fiPZvX/cNP3eh0H2td3e8++
/hH1+ufb/QP1Un+j+0zfRv4n8fUfqJdC0gdos67uGT3fgfw/UC9Zg0ZriaTNaPwLIZFc3R+gF/+E
bQojTQbv0vfkm79DmKFV/NM5g+qf3pQJuQsw7keYmZpENdIpUy7ZIT21x/6KEixU7Aalt21e5OP+
V5gpV90z0HL5vQNd8ig9YBcp3UR36XXyI6+6oFMKI2/xSy+74fx0xFHf7Y/ZOX8vDvtmaUFwsZsD
DPFT5sXu4uuO5EdO7squ7unH6ZB7U6g6I39eXDlo3Pw+OsrY/CynxFmdNmxPvac6+PqcsLk4CCH7
pYuoKuwOqzf4YqAe2yAPMnf1BL8O9WPzEB8VV3LzK0Ftiz1eJLc54K7sA49f4+tEroevuEOousJl
FymmtnnOL0bYXuWjcaMH7XW9JK5+UN3tWFzTwxQ2Phb5QeFDUA3Ho3ms76Jb4Vo85EfrWl/KsN09
gbzUkfieKBc94aIFhoP9DLpyvP4vyU2B6g0hHGXPU3QLZGMvnzESOiAO9jLeVvF7++vBwx3Xf0xt
y5EC3U092Yu+6Q731W9C/ftlqJ4U8g5uG8CyDHHIPPS+RwzqeTmmQR3QF3V6vtkYwH7yZ789bJ4S
dKfRlYIu1F+7E4I+H4NvVznmZ8ObfSPID1Iw31bhxKvm+/Iu8bfAuhtTuz9g33Q3u4aTB+URACIP
YPY6VUCksZM6kZ0dk2N2NH3lm3TMb/MP+Yv1RqXEdfRuZ4+PTuzMLmWlM3nakSQ5X7+pD6of2ZOX
B00o+qWbhOPZuItu1vPqtq7oiy4Vjd26+k12L57Lj+2ZYop6Iwbjwc2WouqKM6qnXZWrdekP+UPz
VHntYfkm+nizHgyXuBA/vU1OUyCHWaDh7jR4koc35kW9aG4RREiMSZFV7fTBuDUOHZ8GoBsoTu5v
+W11TF10SEHqip/UsDnCsvyEysFFpMvFmt7wJeXPqyuG6n15Ug5jyMa1So55Ve+lW0ZiEHmpX3gt
80TkZx/jqXiSblNOZDa/md3hhhBwxNaPaiD46U3+kF2ys3wszvqlPpn32cVgBnTn7JAcq6N66v8i
CIPwu38z1X8RQs31KNd63UqX1Zk9xM2LP7iNi49EONq4xHINnfvtG9RY32BWFofmgP21h6+BM7jC
I2pFu/fKdyBOp3Co693Bnz12RCe3n1M39UcbQ1gHybtpp6HkdgdmmJ+HEp5TdvYl9QyPUeQkbutI
ruIbPod7nrfCKB9Oanwsg9xBhO7gdOzgtRAsYX2nnbA38DAxDOIgDdKvJT7GxlHrnf7r9rl8msLh
hKL0ySQtI0yD9aYJ6XI6YNDT6V5wMDF/Vt2Onw1h9Jr4+qE4qYfcidz6yXyNL/JBusbp2WQsXfQb
BuQhPsiP2712D+Xfn47GpTTC+DAd43Nx2q6R3/vqjRYo9a3Jb0d27GS2dFkCzZEY3ss+H/zJMW2J
n38DjHfeXwv7C9Zh3sxcoPZ3ew93WFexP75lvJ4cA3f/3cjBAspZ7dLlnbz+oB3ncxZOQcbCal7b
cMCSTPMnfCZsyZ09TnxO6leqvYYW41E4xZ8YcW7jvOu2eEidzcFXjov7YA0/qwEP5SKcqvPmU0Z5
uFF448m6LRyNv+VXTte+6Zn3qmEXATZxDD050FygBBcTR6/wKgee+kG4WY/75xaX9XN8o8c23Hs8
eB2CG/zEYwoc2rD21ICSzlvc3MZi3u2ug5O6haN7OKs7qiOdSGVwFDv1c3+2Z7vDYm1kq+k9wS7t
0f4WsyNMLqu+vbjVQXNxq4O6ecj4rTYU79swwx3BeI3djuGXvpDuwERVDgI7kMAwzvhq+DW40b1x
wM7ClgNiOniT5Ng8xe7o/LDx/wuUkars51bin1vm3j76oTM7G2lOJ9wUL62nXza2MrwCAsEe3DYs
YQTwTDqXXBLXdPgG3MrRMc4JTwJWBDdn5qeC+4C23x89jT+m3I1n0j381Svtj8qpnNGu7cSJgok7
abicuY9rOJ5GpuHgT/4+ZTlWuYv7ZgZ6MPlszbjkZT7KNnbF3uv8Yrb3YbNvkvyDG3tcIZvrxKv1
gDPmwTxGLFSdb7KU45vLFBbfxmNx2N+wD3XGmOiU18Vv+VPCotl6Pf+NXoecPMCCzzad/UeMoPd9
PPchkjb+jg3BIb+H4H5o8eCxGBIyH5MdZmfhy+5v3nrSIWOwDO7vXySjUIApxGKQuKZbuBujkoNo
oF5QQzoEUDyPfDuZ4aPzZRhaV24am7jis3rxzZkbfv2ePfL+3FfZ7pzI0z0xGHzaIp7kll7Kf7pD
VXHk/bjdjCnhtnhCWuARrxOs33gsTuMyAT9j7RY/RLGdPPWnlrEDLODiC+EUruDoh5LnjL8La+fi
VzxO8gVcy8cwTsIwUHbMgA4RtQoD3RW9yV2ZOKuz+xfu/7bfMww+eJixj3wjhNLGxqgxkElnZ+HU
GMrGAaKVvw/l2rN4neTWfEjFdyjxijtLduFGbnTYv85eKg3+eMK23OdFfFAUcIP4DcHeh14d7jev
Omwv5mU+rtyOnqs2efbUE0EUNOfk0B/bfaC6eiDc7E/acNewYg0wGMCx3wWF1zkPONbxHVYGXOV8
AzSyLS43YVUgreH7vUBrwUUjj/h+kwcuPud/kX2AkBof4fLGgOVyQvk0BHqohwO7cupGnhUKJ9ag
k3A7h324Mo73z1Kp8vY5EruZl3wfmBJbxcyFZk4TdLojHHCS5dNkz2Dm7UOiOrM2hcU+klldRIZY
wuIReV0wcIupOxxalk7vbS/bC0RlTqlugitjHfZAQGx1WWAwvtVggEjGyBPZldvPaCkPnQ8ViJ8k
wRwKzOJ9pKZXM8Cl0kdF5YeRM5+sQx8mwT4dBn4FnypbYQWePFy8XIKfWH9MB3/qw/BFZRm2zvta
BVecW0rs7fevOtqpW3FH0TnxEQajSuZegvJ5zEVPvDOf5jv1yprGsy5d6VK6+/1uuBiwuZDy1+Xd
7NydeSIKmwk1kt9xHVVQ7PfDSfmdle9fsyKYwcxzma8Sr94XfoXXNIeRmRCxFilc1cRGwbygjBYD
86J90Zm+4t0amGwxdInd5l0IiKVnurM2ePXzzHQsKQMWFh6wL56NyCTcP9myDV/mSeHU7WB643Qh
ALzb+BbfE+MPFgLTs9zapZhzCm7y4HNjXfGofF/bxO8jfPElVqx959lnK57y+zIk8qiZqY5C/dnw
1Wkzn3tsdthHOOc7rTPZkQv66Uk+XiwzL/u+63Ep0zmhtpjsxZbs/D75P+yd127dWramX6XR102D
OdwyraBsSU43hLZtMZOTOTx9f5S8a0vLqY3GOdgNdBXKdikspskxR/jDl/pyu9XN0eBEC24D0ZPv
i8AhJbd32V1Eii2uyl1DopL4GvGJKvxsNS+qq/Jm+Trvt0ShJ7NJSVfaPZGDVz3aKfyYcwlzYDyj
KgkK3uP8Ij4y8s9CpjB+faxChEiOzNwwgDlHDTa5AvF40V10X7FzcpfQ2aH25pEE0ZK+Z0S4S/ec
S0g3yAMeF7LA3MSfdo03uyk6qKNbuGB0ybpFmO5XMiiSW/KcjJIidUuvJSva0i5E2/k72f4b9q78
RfJiagbHw4ScvEUEPKBwuRgu53PTy0LUxZAsdXY9idpM997t+HgV/dU0iA5a5DmXYq/t1qAhZc89
+SDOjMvojuZxzz/kW+u+Me9pc5vnJGJBAizJLXc2pYSxoztLFeCm3BYUCwPzbiSYHPqz6FDfc39Z
KLQ3rgaqkOpMvZ4kl0lLeq8fVDI47ZP+xb7Tr9Mdt4efzW5jTsf8mH5FJOjMvC53SEKEZe6m9I8Z
8XvxDQPpgJbPji2SNHPLQ3HUMYJ4JwUN11mSKcZ8OaJeKr3CZZLto0nb7xluuMaOL7iN17nX5KYP
FY11t1+C/Dw9xxPJ8oZQ200hIw2eP3rperOvGDscnE+G4Sb82gf1NmJuxTrhH/UdP0zOtz1eRL1C
VLEN9PRYyTb3sD5sdZjz9NwcPhBA4oM+n0mfSE9ZgFJ3Hu0733bjOzq36iEFdrJLwtqr/OwjLVf/
88xDjD5P/hTOwQMdRoJC69quzZvIOVqeFeiu6Zqsrs4XrN2e/7f4WxoKWNPVn7JGEJUcAvxjidQY
NRflJWOTnRqiNsZXl62p/tgRVvvGY8o3pZyO+hm7mUMbJJerEc6PS9gGEYfbslv4IzPlV8MRcMdz
VV5bmyNxFq4DfnAv3aihGSJMymn05MlZ58ZfirfF5RLv9LBmc9vSOpIgwlrEmhZ7CtELK2C1E9bj
EKccH9Aix5JDhZ+heb9jz+HBsXa9h97T2Gg5eW97aQRHF6TdW9KdhluyvS3u9bh694/Zbstnt9u1
lSDYUXE6IA3ZooUnv5eIUaY7HlFlclu27O2kMJVy8brjmhY3IyCRnVMIqHwN2zpuWc++aBH/ERkg
k96yOuks89jUKEYrgp2PrBbbqL1dBzedMnRH+52TpQHPiQgvIshv6SAKeaS6WWCHzR3WYqFzKHYI
Bj8JCiNfwU+y/XrzlcEF6HvnyDq6aw7cLzYlELjv1hBxWoKyzd6bBePO3guqDTbS3dZ/wc1+C8PB
dpcpAQjKpAXnI139x46MUQoFB8oCjDPI+FGp8ntOmEQqTA7yMb3MDluODRo2DVWXCkT3Zy6G6Ucg
vlJqs8Ns5aJEVvHr/Bv45w/LWM05AUYyQ03LpRbKBUkqmWa5ehWNJfb14At5SoBe5MIeUjEAYie3
OLBBPjHSC6JzREzLiYBoQbPVoYtLorL68b643vKt+aBs+8IOozF2BYVeEpmpu15F99FFdIEV5FV7
UIPxgK4BHQ6HjLXz6DGRVE9Hg55R9664W4J43x8i8r3JM4nYsCe2Rs2+PHYXRTieIUrI/0D8b5vG
RX9mHraIOIT27biVbZzh+H5+P7vXFptQuevuGbVddRfZbfd12waUu21/K2ne5IGxV9yaLaC7sc5m
9/PIyw2v+SlUOS6zbbZ+4jy7nc5yTnys5mCM8W0oIIRgnFm8zE/AQ5NnbvuK7bdnEtGQKd8RLjmJ
L/0jX/QE7SysuHk0lmjSbVvKSmE5kaJyfI/OibeETM6pM7otaQ23TQkAWjj5hAl+ZsvRops53LIb
g0YDWbOrvlv9LTfY2ndqIMKOQLbdCPbSnbQzw9pfny4HtwCSwoYwxRPB6SXQ2Z3rw3qstJvO5HV3
4ayRbfGb7kQmTSSfvazaDTSIoKTccumEAagKwfhOull50bRgDrQjo8ODwa497tmYdwvxkrHrLqPO
SsOMXMnezeQ/bbjlkUjxkCFuOTbVAtfAsMAz+ivnWlzI77Mbpl6YjCVBdjHxem9BBJWT2PNKkjCB
3yDZneW3/rYmJ/7dUmqdAbgK72FaeMOhdeEqECOKm9n0kmO7BZD9VtpSXPPOTjxHEnOXF/BqSxEH
8p8txdOCBmVyOPXHIkAUyNsSw5kbNxzYWoklgqixpXR43GydHJI6oZ1vRYnF+5g9RS7i2Hn0ubiM
rycfp6ZgazkgfkCkKshnf/22gkv/ydt6Qk8CMmLkeARaF9FX5Uo/YqhMG2LL9+7lt+utmbso9oWr
vyWy2DEHW2qphNU1vGe6zP1H45DeGtf1GV21m/Vzcc7XH6FthNqePT6wj6h6hclVRP94yx6ia/Rk
bhmXnSk77bg+1vQ30enz1kCly7mE6cEkMezPKaBJYyiNDyMpMUVc2O6Xq4Jcw7xuz6z79Uh/z+8O
bJpBfqxZIul5ed5RYl58ZHMk9PvyZU7AW4OgoumiXqsf+2N5zi5EQquyl0XhQJOzoTVh7ruDc2PH
/vQZRejm0ISYGZw5V8WB+E4Up31O5027Ui+7M+tA6R1sBX62c55hUf9tY51/ISRZ2aYVP5/W7B7W
h/9xi+GHeDmXefql55mMto1kTOyfMUyHPfY0eXmeyfAdFXtwIMo6ptWOuRGMv81kNOWN4QArgzOM
o7CibYS7bzMZvgWtdPNfVzRMTWEq/slMRttGL//MBJnWc3xLxR5c4QwhWZ5sdFXXm1YkYuQMjYLG
z4Du4uVI6ueA2480az7iQlcVXozUUIcRAXaS89HCFWnf1sPI2D5pNEA99KouulHNz4zGkZYQWwAc
zwxt7Vx8b7OrTlvqEK5STJdyjqTaF/la+vUwS9JVJ6PkGOGDmKMQmBrZruqAiUXCZFzfq0NMX78C
ZlIsa1eHT0/qj1brT9HxryaMv2TZ/gsX7TOgj2f584XrQyCq4cbePeRfuyQtH16u3//8/re5IovO
Zm7sOGDgMbTfCK7f5orbd2DFqjKDvQ0UT//y7zVsvYEjZm00eaixMGZfrGG+pYE5tBlCg6nnA/9k
DZ/MtS0mioa+4emxWIe3i63T614pJOy1loyivonLx0y/n+UW+crOh8frzaBN6jb2AKR7VsE+SGeu
Agv44s79qE/7euP5/gxOph5ginPNaTkDXAkY889uh9BnDbNsulgOBkxMu7lJh0+l2Xub+4Qjffmv
Wsn/N0P3f+FCh24tEzuZPv18pd8+VPHLxf3P7zyvbgtqB7Nveu+mqcH93tj6z6vbst8gDAKVnwm4
qvP3i9WNhRjKhfwHOoj2rE3xT4SG740ABW8KgCAm6H+0ureX60WI/mcEAFHl1QgginUWTEqrR50/
jOlAPy3ugRbjL7/L4836GMBQgE8j08QVqJmQZ5w+KzA7Q5wicO7ogyfiTQkUtxR8kzPK+7IuqVqq
T5BsFHfU5fXY2KJ8aONoPKRSVIaKsfbBLOsWEHwgvTP6uR7i5DMNsw4MapYb92adfm5wWQyLWBWX
RY7Rrps7ABicCZS6DK0YIlgaigYFXNdqzemvZerl41BlMk60knysGqf22mEkOUfk4yjMUQ/sRrTY
+jgqxWqpY5uCtgYyyYas4GJkmze4FQMasmrzXZNitQydQ4Bxk+ljTVhhV8OEVqYSkZM6JZULzgGH
lL3THUfxXsL5GZsSHeyo2izvsOvGLSNNlq9Qo4fQaXFyXWxsSioZCW612/jDecaIsa4MzyzEoyQr
PSJQjXABUXA65mApbm0h9qRDfl1kZJ8NhREVsO47THTtTS5ooLaz0sEDX/S20I0kSLTqYsIUkoto
lHI/xFOxR/pzRkd5pRnRozNTZLH11q4iEP31tF4YKp7XUt+CnEq7KcytWgpte+yOMAL2lal+sOc8
CZQuocjUh84TvczwN9KRdUd244iCO43xvEV/ZJhXuvLTfJc02Q7LV1j5dU4XXm8vnrgDOGHhPhuN
Eor/M84xs71j57ewN5PvVmix5pThI2+BmVQGg/6t3ZduLAo6VqMlofo1x/sGCnZpaoNbplN7Djg6
hzLfP/nc0FvoC+dTp/VUDTBtj/FMkNTXGkJhJIt3IxT323FE4geJFAsmNGIQbqH1EVQKIKjFhBEl
po3tu2Hohp21ToA0JLPcO6VavP/vDaP/3gDJ3vvzAHn+gO/9Q/GDGMmvPcdIW34DVU3FYxEGHBim
jRn3LUY6b8gbYdh9I9oR7f6TAaDfAztCd9AxMJAi2HgHf8dI+Y1BbgvhgG8oqiYbfxYjtw32nzT2
OUZCT7ZPYmQHRwO0YSPtVAVcrdYJwPB2fqzy9FAJinUxJx8rlo2+KB9nUgjsZie4JeJgjJ1woxyR
/UGrPypIPHXl/NGs4w8LTaohP9r4SKGXs8uGG7WFjTUq5WNUrneSunxI1umuV7LKG53VX+UOm0N8
7724S0ENaMllHcWHWQKt2WZJ6PTO5QCiDoGgfIeRF111CzEMsaBJJy0PeoLwclVT/MMzQ6/GrZRB
eGvx6GQGImfpeTQun4pe2Qvk6/GJuFM70/E0pB08io69yUvWZyPUgfFtrLQfks78PINMX+T064D3
BryiBoS6+h4z8f0AvXDo7b+KRppxbEM3LZrR6xysq8wu/A7YSy2S25lQ7HY2rrAjrmhqNvl1Akat
UO5izI39xWi/dtr0tqgjUB51UCU9PRnnRp2rwbdXQJ51WV8sDu32NOnRAqpoB6iJGS7NeCmDhyXA
0xpP0/iLwKETnCHiSLqya/Bbd5F3Q8B6ZT7Z0JQpwJXyGWj9vTUIGp5RTHC3zP7GXnFez81LR8qV
g4mtiiRbyX2OVr6TOh+xfJrweaNosDCRSWU7QH3W8Ve4kcGyLECHzH4fLzlIELm/w6FvCtFdGOk5
Iiq3a6DL7dIhnc8TA8ZI0+U7eYSgvjjDeLXGrfFltpvYzbTPydzYe+IvcmEzsFFkOhhbjLQihXzt
dIhxCLVPIUTEtEWXpgoyq6DQj9Rmr+c2fOk+Nx+TvA7GbHGeBZf/C0qbHyeE/8ZI9sskz31I2of0
lf6owi88Ry+DQKSqT1pdprNVMP+JXnwHArwF25dIYVJM/5PhqVjBwsxlS/+7dv9P9AIXSQikbkFB
Uec3TeWPotcWpP4JXpZGcaQrGuEVZR9FoZx6negZkqGxNBbQaIk9hHjbPNZllj5kZJnnpYQlVJEV
1k4bxzWsnKj8oicl7fZspl+VOOsnNUEwRF4izDS1ST+82Al+UNroJ+oITyenPpV4Nn9Baz85OVFN
Et1wckexDgMMn8E5OpBG5qCgAwA2O40eJL0ZE7frx9JbRYE8mMBEA1EbQGcwgz/B99GvSfD+MrHs
9hGv126jBWYZpt6T/k7BTMaTYl36qLVAyt22Ra7PQ4YXqa4Zfc53akwi21mjtFusPkWwPpVavOBN
EwpCH0foa1GG3i6rATokyiavM/MUGw743zrs6frCwEdM91rLGr8Wtuh1V5F1SJ6qOWF/rVkY9lR5
SYI7Oov5aWl7xy0lXOJ/UyM+aSSdPuXNW1jXDQ5A7fD6Rtr9WmQSvGi/sYZAKdVAnWDbzg7CJ1C6
eim6GMsvisCftBgDrftUldAFk7fNiOiQHIe1dRuBJLDCVMDryuZDU2B4PUDJ4stp13lRnvq2Aq1O
t/d6LV38Zh38YI3yOkCNR9UWB5aTZbA2eV/HWcfZ52MK+awDgpKn1e7XR9k+5fQemdRZtBIovOiL
vb5HikVeXgJS962lAgNr8Eir6GYoMTMoP63WBPikSb+5bNPAib+ikl8scV29VKNUXycPvH8shc1B
2uDyZMPUtur+BdYq1touE2ZP171qykDopXw+YXa/mRnL8wOm6hqlgo50u6PE9Y1eEkgQpJWTz6Iu
y3MjXerzQtNV4LYyBA6o9tK5nKnZ+6xR8vtkQWu9QUxkN5uLwUDOjvXfLa2tSffqtnEB6BCizGWr
NBhPSSaEldVY4rz1IfvPfqtNYFTzETMqVJFcNTNpviGk461jBJ5FHoowXTTeOVlYHobu88HoEtBB
EqZzM9hNt1dFt4cIkfslmqO7Bfkcw+zQ4epHr9wEPUow5hdKLU1XEyqbO1PIb/t1qa7yLK78wWDH
/vWyIHC/vj4Do24iNxIt+qZJs13/iwdkjBIia8OEn8qot3u1he2NdzCaCfoj+h4MBtff2al8F/U4
Il1RRNtg5Vq2fLLci1yqYdpzRNG2d0sDrXEZJtXPJRjMnfY7ltB3C5CjbUqolmIjW82e8vr66jyX
205vG9+QTVxrjI2alGKRpacSFjIaM9mlxDvqmnTPxo85nR9/fX9PgPkcmDqasMTVyiwjLNNfn8AQ
SS38/rjxY9OJke8tgdcNuE4W1hphKmQwM1xUsDhVa7nQmx2v1hoijWEJrxva0YOBbh3k0WHGayGd
pPV3CF8tgZ4ljiflPWLxiU41n1cgl2DGUDMmYEwrE9u0DqGWOm7VXZ+n9JPLC93OILXC8L8uq7zB
lMQwgml04rddJtl3YzKAOYKUG1hZiwYCVWBgzMlSun1v1/csTEA9nFE768ieFVp2NvdF/S5NmuGo
1IK5pMXzm3OsBZ/u4X9BxvX/WjPZ4HX7efHoLaIdupe14/bzz3nXNvtgRUOTpy/7rUn2bfahvnmW
MLQVbONezz6MNyazD1YkmukGnWjezb+rxid6iy4j305ipmz9uL/l67/FeZTv/4/jvsrbhHirTFBR
NqXOLSt8GVZqRx+VLkqBoYxr27qFMzUK4gw59O/RLobb1hjHGylvlXNH4LY8sTWhJqIr7V9YeSEW
bLWdivicLu4zZZ6gdUp2/1AbpviAnAmsxGZQLGApWS9azxrTpAoreOl6+OJ2/2D7OtkzuQpk6wn9
3C/DJr842b1aYU213EqKZygLKKy0BfbTZQascr3hdQSwWzIyzoaPf35Yje6nxR+aTuL6+uY5szAq
rXAUb4HIPekR9mJYbMrl1TqvRzGOF1Nrdr/ZB04S5adLfXlM9fUxZ8wgNNFvx5TBUUTCgOuCh3LT
qJ9+fXHq9kkvdtSnI3E39U13mCV6GhDlFva5JDKkuknc2fVqxFeo7fKt61qN0l2/OPpZiSYBwJuh
gQcr0Yqc1wEo2pzG5pkk1eiiGfKEb2Su4uomEo2x9JQOwK9qVXmQjRJtgFkjp3ajwqmvhdbhxyYU
RBD8X18Mp/v91SikNShSbSrKdFxe3zdlqHS1qrPVQyRkLbxEMOnBBwbRUAfptzmgQQnBPqoGaw4S
MeJRh2p9Di5+FVa6myYDasI0KhdRVK1T2CoDUhA9Op9fEx09ByxjTfjdkiVFMP4HvR5cxLwxWlWe
rlHdLheCfo5plECnfh0K7oeNDg4Qyu02TdsNc+JpBdHFXdQrvFTQadnubbfd5nS74Q0umRAznp7D
JE1gaSGvAyDR7Vh2NaEVgFCSUv+6ZDV1/UrsqI+GZte0NOZhbnx7qCVfWdf5UZ9FPKETSEM9SFD9
p6nSO9pjLtJVciGg9zYJkAReclQjvfGENkazPxuTnp13STvz4WgP9h5GpXPh44hlQrrQNfo7sERV
JYCYl/BgFxqYfq5ilXpL4+DYxPgzZApqp8epwolSMVdEEivGDsItm3J+XyF9n2I8qJbsn/HwNmEP
vltybfzYGEKWzxMFRbNrOXbowPRRUb4lG6sPCP0sY2is3bR+MdayXJmvZikoS8uZ0e2hvRW7xiSl
gG3Hbnlb2/WKAYK5QDJNuz6Kd2aRawaSTlnL+BUXQXy+e8OSvGFoldG38S4/IGkJD6SMU0z3MA5d
wy6dFzXsqp6dN6GIctMOwwZI4paRe5NkTHdqtLRHDEjLcsdvsUJMa4hVD5jVOsJJNrpbijfcILso
Vh+TaHYml1isfa1TREqQ6Fc1ktB8HB6Y+UFFVuoJLHrKgy7ipgQimtUykD9yeUyAkav053Fs2rOS
p4bJbVkWKEsnYop2eSMDQ7JbEyvNoW4+dFuAHtMGhSdzC9vmFsCnp1hebWG97lQivL0F+2gL+922
AVia0d/+rxKOdd6j1eitjuQEIhZmMMdyyrU5KLLSxZrRdzY7NKtdzcw3ze5y/V2ir3wXAE3U0Nn8
TApyZvbalii/SIQnxqBTYnErV9W6wkP2i40KLtJ31Kz1kJ7PQ8uupKqPYgDE7/Sdv9JU1A3I5FE8
vl3WZd8wEP11eNmS71ehknPaGKLMfm1wDqfT139uTNpZXLH6dPF2jmAhBHbuifF0f4pewsai2W4b
IgPO8zn8/+Trfz4pCvw8+zobpoe0f5l9Pf3Cc/ql22901PSeBfDwGGE1PWdfmz+OSWS3GGz+rXL9
99RefkPeZZgOyl7057fh5d/Zl2q/ofrn46iXkYoktP5J9vXEK365cDSyPBjH9N7osVHZnYqkL7jR
6mWrCl+ZOiaX8YhGpDeiKqzDvXJSrWaMX9N1Qji2QvKiHcxpxv1aRr9uiFoZPtwcp6VXxTnRx+7r
CMhvmkDphU6dolcRYcFiIgYWMZRKxOzRilJmLEAVbHqRj8obX+2qrtpzpPlzG29+aWiJ4LrT5oMC
Dr8f52MtJ4QsG6H8G3jX8Vs7tcXkr4Xa5Z6jCzw27WGw0cxUChOxW6GAy5Op5zzNGgX0ZaupDr2Z
zmAWRYuGQQTNel91RXLepqVeYSilJrGvz3q6SQOvOMCrqwUti07L6E8o/AGUrqI+yNHyupLX/nLt
c/tyrmWUk5zYZEDptHp2k0VL+jGeJSMO9HaZxr1kaZtgPx+b4LL+jtiMya6x8s+qj3TMMptSX96u
0Yyhat5INORMxPS+OEMmGUERVzAgExp/xtEm+MZhYZLMBch7wwhe6hTQtxVtOjXJ0orLWFpqoKAj
LVgvkdntL4cxWW20uxEbGpkB7ckalHWXD4mW3FSJg2CgHGs9Ew0MPq/7ttFAsmplf9Riy672mYYo
wtw0lf6XieUP6j5Krz5WKGzR0Hey60JTTUFKlud+aqbmbaQoxTlaFiOw6Xld+OrYsqsLW8Njd53F
5yTvVxd1Hkv/YMTqtC8ihEUhi4tLQ2MAY6JSgeENgn1ab9QMU48IBhfvrZyRqFcYNWnTJogSy4Ns
BEOmTm6U6rgUIbGQBti2XDHeJNUdptUc/UhuqthzyMlhgORd6qDHPre/odduneyTV4eqF/AY75BK
o0I5SYT1OnFYIisE4zhNw1hKzZ0qR2iAOyg8AVG1zREcKKpkbqNR5KC2IUPyqipzb0yaOKuy2roR
Vq27qy2QkquU6p7NAaT2ksy/yT71kz2LU+RcUR4AFaZSpKgnvQW9XyI5ByWAvHuDbmCWYbZ7HaWd
bfOksxzBJ8ec4CfNctHuMZ74hOiYPJ9pQs2dgDYDBMW2IANxOn1tXbQIp0ezN+NHZzY0BHycai8B
DrhVkxxNxKxsFYqtLKvPEhU9+CqpHk2EBrXJqi9rXsSwSkpBIt4NuR8zKfjqLJhWCLH2n8rRMRsX
sVqaCcy2NMvrEiV6V2JI+XVBa+6GzmpxWZpObSFwpYkBQ3s+witaFPWQCiadGsp8lN1EKhCK/vUu
q5yUeU+30dxUitH+ZwprnnSkqDCtcUoQJs7y1Hhbl+34AcWh+xwj6/0SF/3BkGPMiNsElXWzzULa
LtZDIQ/dtSVNDMnGtL+PlETy82JcUORCRd5q+jxcJHX8zSP/wakiKkwjksiubYX/6yzFGatEmBLT
wLVVh/cJTyOYMrGG9SCrOwdh9hDZXIsHj8XW727TD94MkiOGKOBuyJG+M4Z02sQul47VNhvmoUKM
f69goYIxwCLubGlULrVSBeiYdmUIpBD+RU2NsDp1WNbrGsi58zUqY+kcw7YyoFmmHmdUKH/TTP+u
44wUCzssN4fOoqxR0r6+Q3ZWzWVtIhCApTvbSYtE5hB30a0YBvaOdenAhwPUAEu/DBiYILsXRKO2
eo2Vf3DibtqPqal/ALJESt6o0mUbSV2g2GO5N1N72c9WMezwmFdulCRK4ucq/I+SrV/2sF5BJ38K
sPw3jhi30dvPk62r8uH1gHH78W8TRucNwRjZYLJy3IDo4/6daxnE5r+VVpgoMkKj0aRtz/ylvLBi
vgHLpCONAtxsGxH9Ear3KRi8yMnpm7HCNvgZCGI6u6dvICKHlB+ZbfgK/gUgD8DiQvqNU+x+QT8p
1yO1bn8YR3tsLqRqdio3H2Ybimdd2xWTvlYTqM5r4lFIEWJ5siSiy0ytMbXA2cHiz4T9FkU0xend
Ci3Mz3bXUwhq8Siw83LsHJpeXtK9BVNq3ErVOL6TlwYacyrqbKFxpla6rzuCuG/KjXzTUx18qNbV
QFAssXOkqXhvZhSSYoZdes1WsFeUljZEttYo283U3rgLOgqSc3OroRjiWA11KG5eSmgYCJ4Gfa/U
Q6jWmXFEUzjDR7yhEelNg1jXY6u1iDXqS6egFivWkn0QS8U8xCI+1e6cOh/pGueJhYG6lvHvObMt
L40XtKhoexiKa3fDul/B0OmuHi2NhHpkpOZ+PiXa7ahwkV695CsIJqv9nQfDSWfqaRul8WluQBw8
aqyTfaCIFIJ6Zur+FDkCNZVBMhraYCUSp2ZUmDdZga9zZEgl9iKJdSl3cm8CY0tN01Umy97zwdX1
i7fg+nldvRygnbSX0FA0cbbB+8aimUuD/STe0+yJy2RyENRA9vdSkczZr5uJ7T2Z+6PaRPZvOp4/
OB5IZKSE0F1lWvFdFRzJI6J5DcebuzVEtiv9iGtm7yOs2H1W1Kzd/fr6TjMYCm6aqxxtQwmgunCS
bQ2iyxkU6UgHxFxaLsXTUa+nDN4hZta/PhQB5FVi93QowghTVqojRjKvN4audroNb2r70pLZQSXN
9ed0Er9tJHx3GMIPZkX8qT7hGLY7/KKPkE493cA4tfxYUiHiJ2sTJvFqPW8UP2+wn9DnLLSmGLhg
WMT0k8OxQl4fJ59mfUpRf/L6KOpGSLizITHkiSdtOY5anzb3g1rIxsdClxSszyw1fYyrTIUknDW1
HXlV0hr6TH/KYAouJ/k8X81TkShoOdJy/pjpMa4SsUrLD9ozeMfIZdvG3CWb5Lja50YtfXVwHi8v
nFhDGxAgpPlenyS4tZuLPDw9gmSL0DfwtQ7HnK5UvLU3Bs2b7GktPyaK3kj0Cp11KUM7n2PCnVoZ
ZFcarqS3kyYRI/qxzWHHFqpwkNzpIv2mkoBDeOVkmTItzjLRSn81xhjicDRgPcOkdZAK1e1GArDh
RSUOArUnl4mxHPNImg0vzk0LeGjFUDeslLJG77Ayx/JSWcuK9p85ZBViJh1F2NlQz7T3o7LM5SAG
qJqFo5UKWOBUAEt0XlJPY77ZjGtxGaExbN6bZTRCxK76zPgLlHyFiJDaiWaHvVJXncl1FX0o1Vbq
fED16fBhdlT784rNy42RM6BbXdp5aX+9VrmUvSudBCE+bWmGEX9RS2R7G6Pf9GJFi3B0u6IqkQ6N
xGQCH0FbXFNCvYuWYd+vYmzOV7SB83dxuujZ20btGwFxrk3Sy3WoJPVszeZh+csooopT6e3GuRoH
M0K9qbTbJOSIdu3ms0htXEB1468lL4qLSYqXyU1GYYxuK2XYwkVxkTNOzPrYHvaGtDiau5pKxwDf
LltJupeGwrHuc944dDfSwS7CGrFtBCJa6tH7Lhlq/XZclQQDoixFQL2L7XneTeUmqo+J0jJeFc1a
xZJLt6GIPugj+ftRQa0f2rMUKwCtRZHExR5/UEuJgX4Yo/qggnOV+p1Q5rL5HNuFNSFWQFZH+m47
6eRNsTZKbqSliupbIxtoX5kS/HRpymMfbMtYnRVaZFPtMZlb9jnWq8WxdbDeZo6vmTuh19UA9HGg
Kd7zcO1dNw7ICfaSpEHI5rxRRKlW5lFNuw7qXjh5/XFRWZP+OuRofg49MuO+PNWY+BVdjP1Umg8Y
0WTTInqMCNuoP9q9js15IWgq0IuXENY0kZG9t5coPpcrvQB0pxnY6WIM2yOOZHcKPPdpszHILKH7
dNI7NGoiNM69QVLUBFCBNgOSqBaKxNQRy+xWSbIsrik0OT7X9GYG5WQr47JPVIEVeJ+qkJnzxvmU
MuWCodeC5PYlVc1E2KAtbR7MskmgD62DKR+xwtXga1uSRDuHLgMK0cyUr0Yc84y7JJlxZ621QR5B
tcjVZTcy2iYeiRp2exnFd/rI9XpxI7G52OwzZe4pQ6aV68Wit6KQ/G51NMQHQF3zcDnzAj9Ee0BL
CurNWl3OEu1gt5zbVHX2QKZoUa9YoLSoGaEWqcaonmpqowIzHKqioOFip03nS9YqSn2XTlWkxL+r
lE72AF1DjY/etYFHF+kE3J3XsZkQ0ldjHk1+MoPpwtvWzCP9sm21Jg8GBgji3VxK03pQzUqkm6m7
+qnnNXHOq7oZ+/MmZ4K7a6pZtj2lZ6RwmWSNM97/ej882Xp1kMMksWQYCjsi8+CTQqmqojhJQdH6
yVTpV84sw8QfELjTVkX6zdarbJvRi6T56Vga6oxPGz1J+MlmRTYpCAxW4uMdUWGltQJgtafJ19Xa
eLcYTvpWaCDXU1uNLyNbkoOa1hrNwkQcfn3RJ/nNdiLworYiApQY/iAnF+00MmB5q0p9VV8sc89W
E/+lEw/R4UD130FMDLer3yyH71fDBmfc4E90djei4slqoAekS7qObkEzobpcEV2Luc6DX1/Z90ch
SdRM8OKAyKlRTjKpcQbOK0ZlQVkYzkcs4mw3OvLvwDs/OIpKQxMrl6ecVDvJbpqavKco04XuTy/f
gKxRD5PUWZ9/fS0nnQYdBzQGMYxhmKkCizxdmoxrp7nBGdsfIMMEBq7im5yqEjq1ww5hx7OfSHr6
/Jj+qPb+aUX9qu7+ZYX+b6y9f03iusEHqH0159h+/lvxrb6h7KbiZZ5gg4LQ+c7zoAN4L9AmgH3g
O5gVbqY9L4pxBR1UEnoyYaoJlV/6BjPBIUhnzkZ98czfopg/gZX8CmZysho3dOF2ZAtYHl0xzuT1
m2XpRFFFRJ3ftUK/UKwyO6ayevPrxfjdQXhzN9dZiGzMIWAZvz7IQLkpAcRpsRWhaW+0CjbWzRL9
WWDaYGJAIWh64RVGe8/eXokXZUNmd1JN5Gr9vonks9lM7xK4Q2E6SuRNsqTsf31R28e9CMjPh2NC
xa0DpgO25fXhojmWwATOrQ+98mGwuv/N3nksR46d3fZVFJrcyYUC3gzuBMhEekPP4gTBIovw5uDA
P/1dWa3WX92KXwrNFWqxuqs6m8lM5MFn9l6biW3rNavFnTVfSSwYA9qc/pv++k/bzL9/Tz7VfKwt
9qx/uivWXaQSbQHLPiqG4piJ2EO20AKQ6IxhtQwwXVFrby3TnHeZJed/cwr/6Xb387vfJOBIys0b
qfdPp/Awa3lUFnx3Txi4JsahXDFRkUHidvG/+UH/+VtpWBu519wcirer548vbkoaD0EvLoNSNjpB
rVJBCUwLUCfmefWv30fGAf/0TiKttW/+HCLRCAb906ta0lVImTJaKho6wkDUfblPdSd+SLXErtaU
ge2bq8YjJClhaMA+3LHfFVaPKU5ExmawkhGqaZFZJ0GG1LNuuwkAijlPvwifNHzCfpzXSQD4JkxC
DSOG8pnucrtsDZjrTU0PhjBdytd5KeIXc4iGNwWu+WOEuslAKkuuQhBF3U2nWEgTWGlECM86Maex
Dt0YSH0JufGYuBaZGfYSdXjkIhvTTy9MPHGZsjwj7tc+oqXtzfXgpYXkd3Xu10Oie19TnXqw/YSc
SZwUEkd7UtnRwcmQuSO2cU9eZsTvUd96zx1BUF8kkQxEL2AV+mRcJbTdmElkEV1XlE9pUiwFMu8K
V0DbL0/pYrmPszWbT0lbs6SqInui23ZuGPKYO/q3zNXmD5yEWroqrTEDKmOU2Tm1sR75RM1oIEe6
BE1ATLvSryxisZHDk9SJ82bqpqBapOxWFpAAEC/2Itl5DGr6zqa/Z9BnJypMydFWDr1HP0XQTjd/
NEDcf6iOIk5Dnol+o7YieUWqkT6qIxIB32gt+3HpjJFaF9vDp5uOBvoJ5uWnMVNgI2cztHVHjTEZ
puRHLEuSXFDlq/uy0U2SSBQFa1XbuvT8lLcDmhN7URC9Gfh4hrmPSE6tsbEGAzh7/IoK5sTCPmuG
lMDBvMz79MpC3qWqmpIKqydEEdVFyxw0WRJAU8VSgaNsluw56hsbUknTRR77CzYrCE+q9L1pctNG
tEOsbW5gxg21eWhxJVQNgZVycAAaaSa7gzTWl21im9BGIgHLiK10vu3GafmcSzRkSISAyQe9Vtw4
/aM9fQ1uWz8XYza/S7Y7L4raLjVLuwUbK2eyBHmjNfarawl99oe2HiDWOYP+QtsNCa/RijJM6w58
c9O6G6rm4XvvdsZ9qxKCldbL8NV1EkznqElzJZJKvdN7TVbHf/1R//PEhxMMvwwHNrNJBPwMzf54
rDT9Uhsdk9XVLNibSo+oeHczek9VrPssftcZcTXS4uXo4eRXD434GI2DLIhB9c6Wd5zKy4hPeTZO
LolohBPrSjjJYvPzWf63ivorTspf3rB/Dk+s8x/Fe/9rHfXzEb/VUQoD3L9RFNFv4V2/Te5ogX4r
pPgjHfXHrT24RTpTZHC/+Ptag9hEjvXbghLtCWNZ/Bv/KKWITbwJRpB6cFP4iUD5T0qpW7n2S0WA
WOTWD1LP8aRxjpKr8ceri7mpR25goz6w2jLEBchCRELW3awfahDa8c5Q75v4OFcgKqegtM9NuZZZ
uOxNz29fPDZrybHwcKJvajIpUDREkx9/1eTDBNZjG471SqAqya7OdI75aBar2Lxw65i0Q2dfh/7k
jWTfMtc4Cg+hE+FDC6sA0KSAznryzDiDvyE4K5tAbGoIb4P7qNgNxRLA9mxvVdc05b7zza4uk3ry
CKATl0K/VCRCqDmuSPukMQ4zOY68xZ9NtrrHIn4gEYnMDV9cJAhJzfJ/efuv/zy6/1kY/k+N9fdX
VAcxc3OP6Oyu/viKjqre1W5Sqg8ytV4ZUqarKTadg7E4b87U+3mHpF8oIXjyqbNOjoHcLOOu9O+e
xj+/sfiEqRAIpnDBi9ykSr9WllUlXQSw5vKQJ/qz1mvuvYW47lAbByvNXke3frcb86lEUBbobovY
oSHvzSjmhzpTKMu0p3/9svyxXuFVMZD14gnC/HF7Pn/2IbEF0+PZcMcHokTUsG9SL5SL+doZ86bM
7D2TTGV3G1qs/3sudfPu8//9Vb+1Pf/7ZvVhbtP3P5xKt3//7yo2/W/0UNz/sZ2z9WNt+vuhZBBP
wTYGUYT6WxnLxfu7jI34V9JfcXZSyptcUVxQv5sI+O8hL2CVQ9NOnBbIo/+gu2P5wjP75VBy6INM
m6dAeWt5rHBvirlfr13ZW+2UdQqSWkMpoWUYCOG7JFKNH1WBFstHp6kDFk6lXr5rZSWhYMgMpKcb
Z3VYWFrcEE/TMf2N7Lx2ESG55bQukS0DdyzVCiR0zBM4jKAz9MBJGvcD8kMVhVObj0uDB7Bzlb3X
K2kH+dEaUotjMIqedNPB9DxRm4yQ8xD6YHEgu9HBwtCr9lQyVReaSNez1onqwy4r7J/EtbuJBwWk
87qqOmulY/YPqdNNiKPcuZs6+iDbLkBD4AYsv4yyHQcj8ISXr0VvdNO2LJxe3k+RYHJcZol1s761
OnJxr8sn68vQmNvDyuyI8Dv1aPPUq6toxImxVNQoJWcMugRpTFXWPYui7KsdKYRC38wdzkBq6oi1
beENrUtEa+8uEWFfLMre4niaH4vMlhfRs5HtIxCZI1QKp9KSD6nYz3VknLsYLT6qkCO28s2M8Tyb
jB99mtyJAtp6wCaERVAvKLmIKKQq9srAxT2qsFB6Wth3k3gq4TOy3F9bdQKa2lOOPK2XKDd5TdMG
tG5u7sm4O8Rd9z6N57lhe1Mlh7yEpCgcOJAEUu/SBrxVaybOvd1ZRy+uAgzLRyJMWUmZW6fOQ9Ks
wTvnzfO8iFPDKwxbv6zFfmzlZZkTE8LerBa+MxKawbYspGTNyOvs+v00yfMS6VYonZu20Or7tTnN
+eti1qSGJpaJMk87qh3jXi6MyGGUnlsPI08Sskf8bCcJcdWJkt+V+oAfdh5AqXrRNh7bdlNOc7ye
XJeX1jSfOqVtuFMSIlXqSbQZbkFqoov2RZYRbDtL/ZRPhe1t08hQj05cPTCtW+lt+dzkHbxqT6A4
aHsrDex+akTgLk3yNLR6vbdtvL3aLFxueXFyUL0fkCdiQhUtB3xvinshBzAyKiJgXxkYqqKvCd1F
J3mOKzuziJ8yzMc69pR43SCIahGXDhg3uRDY+EBRtNr79KYjc0hTD4d2OqdODiaWd99HWwD6TIVb
yk0vyTC5tUm9tez5fhD11mlS2OtLV20odp60YgyRCQGujMrxSjMCJJImkbQsm2uBkODbmKDdWXkz
wOMryS0vmPXym/M+IULvEOF9C2XPF0c6VuTXtn3tlShTdqpAolRFxIXMeAYCxATftapb6ZVIv7do
kYAuJtmn0/R5QwLh8i6lZRy7kQg1PLVAJz2CJx1ulic7HYEr5ECVI0MUFN8Y7dx80UGXRmbjL83Y
IuLv6YxLgnmYFZAagwlZ9qYX6Ki6V/xU3lVPY3NYE2qMidSU03uuFZ+joVVh05XaGT16Ud3cxvOx
HhptkxXERwVzwqNFRVbkOJLbO2Km0Peo1rt4s9jEiSklII6x6naZ3pEL2COsJVQ3kwaKV7GZywFe
sah6ZKJIa9nSkn5rEAuWx4SKjgb++EsplC9N6S8yab7syNZhpKaKbVznunuU0+Cu2Og85iSPsaVZ
/KTrnlRRw3TnrD2qVrRn8fI6O1WhfC8NoSe+7fqtW+8yYoyZ799cvFpUGR/SIzdPHSsUt1jOT7qr
nRFVkq2TkpfmR7VyNW1wmmlzTklWO3Ce+31TmJdiwCycuxSF1oy/Wx0wnWMpn4KY1W3QGNoXCkxv
ZRfgj41B/GjHMvpqE+et8JS1MXiDD9YEc6PauCEspRcQINSGqrKbunJ50nGR+WrkiV02GGdaXYPE
k9qsjUCSnvpeR0p1iasRxqVVwgI1WYRX2ZX993nOMVr6de4igHMULVR6jSurr92AGReukRSuNot8
RiZWC6NvPGjZcpLmYKz5PPFH9qS+aOzWApO8cOVOQwtzYNkJdJkH9njtHxxcL+6i8g+S9Tt+EE+h
zcftGYxS3RhmY53Z+na7JsKcYMM7GLeN4MhgHvFFym3AmWOtFskNI65lGaQzrncj+WZF46tj1c5x
ZkZSwdV3RTgNEJlkIY9LFAVztux6z+5fy4w4SMfrd1VLFuZuurFAC3HJxczddKSJNiyu/Vo8x63a
EUk9sb1iJbJmp3iYJNahPv3gpKOcT2LrxPbbvDcmM/40gAc0xRq1I6+gImV+TTkc2DrfeR38VG3a
dBFJRw6LTLURl3QxpV+UtvpmSXE/e9WxSIx724XEQ7QokZIrNEzbdokuTIROat3LrTKXTJdqQfqT
ltTfMQFdGoeYlgQaf6eRbVvc5fpOVaZwKojfjvZa3AUTGueprVeJOp6UtD/Gs0ZAgKY8zbN1thvl
IrqkJEK13ZV6/IPDlybJYXYV6FZySZExh62XHV3lq9Hu+pqbiiQ+0J5eANtALrUzElSZfnjgU3wS
STYmudTpahT5R8M5WTePuvHdZTQ3JAAXss8eZW081Rdqg1BFsq+2pyg1gol5SVPFjyks2dYFf0fk
aAa+VkotUJIUhs25VR5KpX0R/S7VM+hYfAJktIqXH66tBCxYA9shHWESYZGNBKD0Z3vh8HlbZBr0
nCiOzb3dBj7unpHonfjIXqkngwKrcYoCVCzCH3tMRhWHcZqtcklERjrspT5tO01sbOeDYLyLmxrX
pKzXuXCDEkEIO1Dqi2+WciwNk32/wHPgZshaB+9U9rdT8SUviDEitLTw1rr52ao655SeXhHA83rF
+6luWLUvpNNEzBnRaLqKOHoMQf0oHge4551X3wG2DMzEZEWth+Qb++jxLg3iF5nDCbOvQiY/SUCM
6pJMP1V1b/liZPPI7rC5y7ycWoQambwKq4UHjaBldVPkbNWo3C3GxpqJQR2MTYLGVGu4WgpGdEwY
92Nf5CsnmjZMwi/jxKbcFhpWA69puA3Hi7xbhKLvLJNAWfCKKcQc6lIAJaOQ8lRnHZ/9qnuVs0mA
alOTNG5jYMiRAaTtnT6m92V7cZKs3g6lJliSLRfdlQetHQ56t24NnA26U6uDn5fOjfZGuq9RsnM2
vGFrx7wDuTM0XpAJQKHmlzPnV8+bdjEPwW3qkRRbPuD/J3zWsvotmu00SGYNJH97aOFN+mMzH101
eRAGQeoW9zs+f7ui2NRdZiDdH5s1/2f0W72a1ZjsxxHMj2lGMWNVm7InUxmjuiSDJrq9c5zspY7R
0VY/ySXA3JD1G8S5zY7cmVbxqPOdK5y3vmKrGybPz2aKtfJGkFj0s9ndCf12xRvFCvxZmFawuFnu
lzhNxno+aqk6Q3rihfHzmkAuRyGAHstp427TtJ7DJe5A2wl/TkkYH7lY02lb2NCgi5vllBJvLIFo
g+5rFPXVSKk1J20Vzc1DadbnbEIQgxnkSarty+1Rdls8q1P+kGbKm2eRRjd094qmfnXK8DR6Ahw0
JQEYOWD9IodsTSV1IVL4oZmjUBTkGEzipBYaEcTl3klx4iZq7KuT/qCZEvImDO/6uyz4eKGBIZa3
PADV4wqw3zQ5ffP68ZvbOqe4V9f2wpQmnbxQ0eNNlTZPBKSezd7a9nVshygSCA1pKwIUOtV4Gh3m
uXgGoU27FpjuRXDmIhBVGEYHFsr/nZ6aa4fsAFXp8ehiMyMbJWZymi2ubxGgTFNALAXaHdMjPG5I
W/wBk9hGLZl9VPQsvddYbNZ9R8aKUdzF0d6rjG9uNBET2qy7KV6XUUKJlKg8WQI9itYLs9rdxyix
lLLBZ+lNW6unncqSb4t7M4VWs9xWjfrOsn016bDuE8w8nI4ZpB4zsleJ/Eo6c1879UoR3rsjlUcv
ckAIDgAANR/xFD4de/pu5YdI0T2CThlB6xpp5Il3sTNIHyQdA+ldDplHVMliWXsUQtnBnqiuTYuc
MoMQaM7fmDl0d4MxGtarOhK/3rDP0svQGRtsPqQ1O858j+F5x2j4jCzoGLV0D1QqnDJrIeu3IrfX
jMFXo5qtdQey6k1BZhVHlL/7ZLnUgAfx1qgmaTzdV1wr636p7tKZ9D5MEnXdUvx1q4nXyKwuKsb4
surIYqUyjkaqqli9W3ScKRbpjNzd8tj1MS+s1DJ7YzB/UmzlWXYXp5oehJWcJARXLX4fqSdX0+yF
sW0Tf8xUqhuf68EgeaTg7rHkSv7YzC73B0KGtUDG50wmMZJN5cs2pjVDJOJiyP2OJGHFtjZZxQrL
8azSvIjiI4+BZx4jx6LMU/OaDidq5Uw3ZLjZC3Q4fNKuOVGLM+4Gb56kbCRQmE0Lvl2vYG1SNZ65
cYyIrmeBb/TDkZn+oY1dfA8G2eQH11L7HRhQ+eapsjQDA8fIVxuBdwpElnF7KQ1vfjDnwiFdJ55n
cUJgm+2MrpnbFSo3MtERhgnJya9kSMPKXLsM9HDEKFnI24LMNoiapspq31FCZlR5iVsYgQNTVPFz
xJjQ+PGB3FotoG7cs8rkrXDrkqbEbInHsebBDtS+v8FqCx2TjptJhbgu0Xdx6JAevFbraAodu8VX
llsVhEs90c62PdUvxsL4vtcT9c0QHp6UvlTp+VHsaoU/KTMWeTFV64Tg4WxlJCaRSG5p1baf9kUN
vg8Tb+U3ZQuzXEF6dKh4camuBtAlJKpb9lMsF7gjHPvx2UoHloo9NDxikqy5fTXL/uYNa4soWelG
L+0QXFF8XNxxIjZKZOmZJzY+xkpPuoCuGLmficV5KB2HiyYdqvwxgxX3iKrMesItN34pljayclZb
r6C5gysYIBXGYlXIW2cxTiq3V6uwMrR0ZkEBp9cmuqHFjKOFZZ8jSOkcLGRdwIcpSMyBdpNGubXv
I6Rzj262IKIr54EllNZYo3JkZVIWQTeh8A+lXY1s9NWlzNcGwbx4ae3UIuoTr//FNJuCT38PvM8V
BV76qqn7A5WliztYc/oaKAs3y8B05+J2jo8Wmdqplj1oHXIISgLPwiPHYghJpzvE72leKs9aC01p
Uzh5qj5g+09vp56pfmNppVmBRFlNhIqyfODTLrgA81u2PFKmSgnmccZ39d9p6N+noRbjyP99Gvry
Q3Z/8d+r/A8T0dtjfpuIMvfEUAcBhcaEq/6nquW3NQ3AFQzYKuQK17WQX/8K42R/g2UQWgizUlY8
N0rL7xNR7W8ItEEisKJhMHpb+/wHE1H7J27qf3YKDERViNw3Kh5jSZQiLk/814GonQ9Gk9wATZqX
74fIfO4Mu7826WSu+iaPt7ZYRn9AEOtbdbEc3GW66kVLDk+pQuxmxURCzkALxmT+2KtoJFUFvLGX
G8u1ts0J/WQm2BjD89xYJnOPTp0PA+7MMIWXTEsoIl92xFjraJVpYyEs9hVbYc8GGMfU/9DOBYGC
uqiJ+Es65TwuzrPCBnutDKkSdoOdfUWskC96p1UvuYJfpu4NQoQWu732Y6oCwB/hfg0dPTrx7bcJ
6NAmL1qZyDenWSU02ssaoSjqilM0gRO1u33mDT/EralPeuc+VhUiGbXl09B7xbdLUJnGiOvQbN/0
9FXv0wfmtOAniYIpSip4qsxkl78z/QRmN12tunqPbPFWLeJ721Kd6/0aZ+xhjJpj7UwhjoGrE9tX
La5gKDGkgsS/HSPtkcZ2xUZqY0fr0blWbvaQtM1D5QBS0ivC0ONyzRHBylZbyzY+5MV0Hd3XDJ+A
gfKhbcnsmLyjLafjABprrNgD2bXyJlCk+1Iv7zoZP3gzc2bHyt66SdxbXfliu8sxyZ0Dwo1veb28
jDAlIo0RbC2fUEOv0cuGRsMSLwZvZ0cJhu7Y8Z36myzX42RwkSjRBeENegUq41H9ZhTHWPxgfc5m
ivRnUd9j86m5ZcQHp/bCqewId431A9synknqnhLQrQJVIhxFVNkkirUtWE/3ogu+o0sMjDNn29jN
kCZbAYKCVZddvNRHbHzpY2st2ui9zKvPyiHpsrtT9OySJZBEF0rDPIi1raVfe1TqShsuy7eh2rnI
xRNtsfwOQdYw09qq+ntT69ucYxvJUrCY7cbzig23VLI8ne5VKZSwVUBrxPWTFT1CITXN4r7VIgr8
adPr2UYhNidJr6kS7xRKi1bP1t6on3Esn9kznvUKSFj9vMgXKC47s22h5UWrprS2JqgsKurTPCx7
WEVvaRtfkwihtVpcZoTX2Kv4TlhGVwI5AkbnnZK/yUHbR82wtRrSbtQ5mGauTo3R5uBuhK6fWK3E
Z3fSkGSAd9TfuYIOSytDbVC/5Tqik3st4X0ipyyKhF8O4xc38Ts1Hx+qgSmfm2xizGHqZOyc6hW7
hO4z4D2YrrIG0Hg0Rm+PSPwp7a2V7Jpgck7SsBhe9rBn7sGwvmiZE5rjyaXOsA5sNQnccuaNN0/H
PskPrf2MxH2vxkVo5NCi55gMCWOjp91ayvjNKwqS2eAKzsX44Nw+fInrPWrDVvT3pvhRzubKyMKW
rr6ysnACemcBxRvdnd2K0FXl0aiz0G68Uw1dwM+3bV0FYzb5dZrQYVRACxDZFzTCRnmxlPa1cKzt
rEdPTqWsZdMclZw4KQ1iLj6Fg2LfDbHgZdA3tUc08BivRxLpynY9V8NWWhLGyttsWlfZSbmKkUJQ
czxHoHTR8764qvmhuRmJY+m4XqqWYRf0dnGyYLTzM8ebTjbUC82W7OMkD83hVkqbfq/rpOtmE1NP
03tibX8lvSAoMEMw2korIFId2dFaEU7a99mdIRcSYOU54dJuBJdvq5IGmw/PukryXdtGIFwA76qg
4ro6P3hZvuuNjLDnODo0VfXZgJrgQI/Yp9Degd3btwsZscn4wAB0xAKrDWtMjNBvmsJ7catGcvI3
b16UtEfoyM2p7QoSqBz1gJDzYijLUcwx7dCoZIdZGdxLH/FpZaebbMw0+0zA9GKSO9oeey+MetkB
+dfdrXLya03j4nC2JQ/1G9vp/E7Tv+XV8tBZyCbq4SyLIjmIpFUwEFbq1sq14dg1OpyF2SzPJnee
e6uUxAXOhnbW1dcoW1syggPk6KsRvn2cPiWxTbCSjAEqs2DbuKkTSu80eul7QQ3o5025MOrBVRnL
LSuYu65kGpXN9ZMCviendS7ysjtUGyVnLpNVYJMmDJFOzGhCQjZe6RGBoIXqbVHDIzYWhGTG6Qtn
PgFN84Me4eGw002h1gc9c19FMjzVJrCypHWe2lTQxPFm5U6ONkr0xxJRQmkVvp5GNCGWNgRgsPeD
Xn8ynvpYeuOROh1eAHSzKM63bqVeTEXSgWnqa2M30XvTsthKsGx0KZ+OaV+RrpmPPl1aFdTU/EHS
NzHjMZYwXcUHZOzbF2CUAr9TO/mjZq9VNXth5NjtFCOLd642nbLlnTnq6zjzb2H2bLNNCfWHHmdZ
VZnyqeb6Gq++nyoEyFdiXOWxMYczHH1fs4pz1RDh6dFs2rf+eVhe1d74UmbR+osGfr/DP88NMY58
e2ohqE7mkZ3vEdjDo7ZEb/kY3XlNch4q7xU41Pvo6VeEoqFhdp8J0FX9Pq5Hhi+35R83pcdRmNUm
U1VlZViDyrRWcX0dPNFmrFEIJo1dHmnQNIITetr8aSRK2iseUPQD4B6ZpA+FPLfDIjamtEhyur1i
BRr/QPeKKIS53Z86xJ/rae6eK2EaKzIHcHVliUHH7cTHNMlPqc39m7Vq82pFBTd4YLw/TKVzQrfi
aoAJZCO7tFxMsmm3d7rks7KxyHn5crRZPSFoJMQy08phh+4vPwIQz4EczOomhbsRum3PskECxZoZ
Bsc9+M2yZems8Sq7DtXSwrbCdidWAqbcjDZwRrxxtI6vzfRNpOYxtholKL3oajhjGRixuqe8sDin
EMd03kUW7W7iGDHUcdvKzq+nrvUNUz3H+XeU9EDISQVY69Z8dkfxgJiMIGOFQbWaK3csweO10ZSP
al7tZy1buQkJEAPmu7AxqgcxJcelyjQOtq5gvdc2e9vq3QPWNySdHV6oc+PK6dS5U3F129vpKXJW
r1nnkQqpzdVdiX8p94x9o1qEa83ubkyaV1xUcWikW6lmyv3iGt6T5+jz4hteAzSYsTeSWtq/9VTw
jo+iI9kVveGGoKQXVmLOepDK1/8ta8hrymAQ6A67WBm63axiH3KVjuGu0u+EwhzvpgWamvmkt/p3
eAUrfdA/ewpNExS6/jt797+iuL9a/zrC61z/BWP//5F/Kd6rz19brp+P+0fLhbEAtzGNjY6MWcNT
8o+WCyka/Nkb8AJapcWf/C5C0f6GPt3V4AHg+7/BXX9tuZBIAvsxHLo4pGzOf9JyOT8hKn9suZBb
Is3Hya+ikvkJeP1FmV8MY6/oFusr9j+7LD2K1jjHTf29bnT2n3oRVhHFo2E/9ZG7b4xij4D31GQ4
a/ODZjQ2u0b1m9OgSFZgSiTG9CNejHAu46NJAcjtHzduqCH87fQ3JdJIIE9rCHkEjQTZcGOqEaCo
+jJnjY5i+FhZLBFjTPO6Kd5p03R9mz14BIHlm7ZZjaY/N2Hkrm2E53sU/a3cWO5euNdLRwPnOMwE
gyQ5Tonfb4S5LvHjkr9LbCnpK6AWCZ3PfF86zFrXRcVKjE/JWiW1sb96OTlLyF3vo+yQomgH5wOG
j0yZnJj3jZ6fGdt65q54KB6yVbYqLlH8JZ6QDVIzgW6OA74aOaCh5ViERWi9KBFKVr98owpqHhiL
kvn7CGtTrQPBAiv9kWj31QO700dRnGvlWc/pttyF6JQgRpFcBxgg9eZE7oqKKncB66FMG7YMt4LN
B+O+2hXTEevm1u7vamWT9DhbkfoQXUDoGpw7XyNGF9JeMCVB/zp/KG/K2/yh/vxV/fnr7Wvy3n39
9jV51z+6L/3j9/8NX9m7tbE25sfwZX4QikwwtgLByJ7PgwyjWwi0yI86Og7TY43EwNzoDd/YF7c8
GkamoToSpFl/o0JfnBWpbvor+cOkYVIq5o94B+8ndZd3rE83vkbecrKsURaN8cYj+TG65GWgEZoN
m5FQ2/rSomFeLhyxBmkxg+9oG772hEfXF7fdOgZwSPyeSEr4UllhoqzJfvlG4jB3+7YgsSIgr4hH
82v+QHpD6/ee770NgXnxAW8Grvtem2uWfM7bpmy3WfOhuxd6GB8ojqFitQyIBLMnvH2r+crPmTBt
ZXzZrZCMjL75OF+T7xFFlbyWiCiq/aSTpEqoQ7NNetZBkjtdcR8rH7G8lPaRoOg+jDc8vE6ep+l+
Mt6san+11TBTXrlUY/ir3KQD9rQrfRyCmwDAJQhvUuJVjHG8vK00hx0YKwwYqXloaVeN6Zr0W2PY
qAu315VQ1hU/MIMKfObiNCVQu7kDElSxsaKTEZ2aIxPqKWSL0B3duzcLZYunrcwk8JDM7xPC4Ws+
38GsP0rligs4KNnrQjrP1Cu26PEreUzPp1W4cou9+xUKwA2MQ95Pig+ik1rVg0GNAD9EJYWKfDAD
eVbXCVYmIruNIxur4lG5DMma/6I+r6GPSeSx6CluSiD9mJOYkr64CTFEsKCV4xiYCKNY4kijhJ5F
R8Yu3gSDauklWxgUPz97D3XlLKRpJIcCQZuWfmewzrZ839Lrd8eKuVCTHz1qkIiBNM/N69bNVX1H
n5AiUXimFRD3pfjKXdOP56AsprWD5uF+IXstaQjPZOrpcsBc6EMyqW6rz5RKOSGul0aPWfNtJxtQ
B/PP7ucFcRVPjXc0uyX3rgqy7NVAc97yaA4S54c3Ki9Y7gtrWzS72TiU3topkPLGj4n2Yrokchub
Sg3z6rlSn9Vi3QwHCpl3PaOWR/YLaFNf9iN54zdFh7uGcOdXYV9c1fkR9qzZhEN87E/Oy8h5qPn1
XXnHpoe/5pue5PY31aU/ydPP3+b3fvsTleOVdXxFEC8HGoPg3/6yyKb5UZ9SsJvjjoORDPSXmR1o
7OeT6i+0uy5LGt+9CvNMWajN37nsjZSilYUeqWHybM1YK/QXnK8xEPKez5TAUo0UjVLKL1R0SrSJ
yr1D8kkc7+JGYaBV0YbuZNb5cAgxNNEDzvuIPXeza62nch2N6xEMw+ywqAPaZ0X2K/pImSLJae55
VSstuO0jb+s+1hTVd7LH+c4rloMLDFOgrhj9vU2N1qL3Wap7zWsx2mFBxHw+OA26BN97t4/Z9x7T
US4Dkz1Kfbbj55rbY8RMsdoS0uc4/pKEy7lhxISJcwkm/bVqTZhRSCcGJYim6f+zd2bLcSPddn6V
jnNtdABIAAlc+OJUoapYJMVJIkXpBiFSFOYpE7PD7+4PUrdapNSS5Ssfh+OPvyO6RRFVGBI7917r
W7vU59kxeZHYy27O7auOgXuJuchoPyiLIHVgs8Mh7d467kSCAJKJzt0D9NtldbQvxuZT7BbbJmOJ
dYCU9TV6SPYtNkSu/IEX+7uscAJGH9PG8dNt6uI6782rsoOIS5KYycBoWa7NWkBkBXsPxMDHsdQ7
1lFX3s4omrN1tOvOfiiMIixrYjbHT2N87mval+PB89AOpGayz4IrQ/TlDq5FulliFoo5vU7dNWoB
CcwE+WCrAoOADM2QPrgsp9cW+xRUtrvcdnZmtQLqZbWx4b1sRtJIjPzQG9N7to0XeWadM0S7lMV0
h93mI4Cfc9TzSYXsl074b1Wp/9WsrQ6+Cbrt/97wP9SUnn+87h8+Qt1V6WP3bRX619/+Wof6Acb6
wBWUm19rUJDpMKWsQATIWuxnNaggxQa7hu/imLBR16O8/7vtb/+J0xtTHnoIftdvtPzttaB+roEm
0cSl48T4HQ+IwwThWcsf9St6Rycwt22EeaEtPQedbqZYavojLPU9oojzRVpvaQhfKeep6tjUzbV8
hTvR2dWdPnNL7wSk4xbsyqVheKf14FxYrjzzx/wuZT8Oh/N2mLyJ16Akm2A8DEqfWDk6ocp+mM34
VDnmTe0ArTZyTGNO6X4smdeXDKmAUH3y/LWxrcvxUBS0WOose5B57j01w6CJglls63aqgv7gum11
4UKlPh182dHWs8RxSspog4yhv+vy1t0Iu5jeE7fD+BnBCgBiw7/G0PeQ6w9x3tSXsUKNy8YfiRSB
Bmh3iMyCLHMKunnYg3lOLoUlkxMn0+C+cbRRbEInOXoCG5daJ4Modl/Hpls/yqTu1uqB7HQcuRdd
1ru0BARgPfV5spi0KAnyyqepVsm3bckyODPG2GYOr7KShCnEMQCLkbReqVgeRYasDrBOfpC9et3Y
LHuDp5NHGCs7VfMzWo6neanj66Bsjl1L0xN+CwKqYRvV+YFALyJ/5uM41FAuk9MZSZDMz8CWnMGz
O/pCbdH36q471lgyI7PaG+yofXe5SNN208wUW1mU3M3xwA/UF4nD6yZQHXuQRj+4sQSO319x6d9N
DRhrYDCWfw9/Y78EBJg51XGhX04tZEh6tqRKVMHWq1DJ8p0cGtdAJM+hG66BRP1V1c7VuwY9ODXj
IOllWlHcPGqxuGBoKFEtp9FHy67yO9HZXVhU0UXZ5Ee1FGo/Veb7Cfvz7SqhQRxgnkxRll22+Sth
gBSPsidnOEOStedh28sM3bNhLzkDVvf1kOWSG/gRrE5xRW3jnug+Pc0Gd5sjd2R4PhghMjTgsMO8
zy3kNQhpP3IfGNtFItrhY5H3bUbNWVkUlwUZAq+kzbZHt+75pOzyKJzZ2aYmWjTZ6hXVHV86ywI6
N09QfATjfUQI+v/BFPa/2oJLJiwOjzXP4d/X3Dd99fDHUa97fv3tcvvP3/2y4rrun/Bk10Ai2/o7
pfvLzp8/AS6OHw2VM9liRAB93fmTHWavLnnCtcE8Spbdr6vu+kcC8kogiBsiipZ+wW+svM+NSmtw
i+cCCOF9YLOIC+sFKsSySx4Pt3dCSexr3iM6HevkPhP5Q9knDJlqa9oX7S9MntY6wP2m2/D5qJIs
MMiCdEMw5Txf7fkPqYfOCbxgg0C6ww9Ky6A4zea0PB2c9GJWa8ysJw5ZWVzFbgJJtWRHlavkNmOV
DXmPoNSqsr+iMH6rOPh/k46xDtWBQq4WesZZoNbXDs+/39z/42b3endztwv/5x+rmOBJUV28tFj9
8Fd+rTJoP5rEfZm2j8FK8CT91e3CcrWWEdz0lKWeufbB/u52iT8pVTCOBvwt4r5XD98/lYZ0WDMx
x+Ct+1yE/MY9z239/P770bn4VmCgul4otL3WNi4jorhc9yRmOLlL62Y5SbvU2aTjkBxqd3jlFsZ1
5gx4uT0Iq9TLrsNgUCCZVWuOkHJxxOQbKfKQaN6LvNXFe9+fou1gIPMvZy9CGhXbByqPt0Ix90iL
rKbVTC3hq9m5BBeb7rJ0+VS48TvHgKg1IzU6NwoQRdU0b8HQ3CCyQ0acJ+SYdTPj1KF2jri18XF0
q/t+rMIxCJKIfUzKTmeoVXujiMvcJJOFJIkcysM8roIjCbzcwu5TT3KHSPOVLn1nD2v3bZ4lzZWT
0hVxfcRUS6re1I74kKj0oiq9GzORw8Y11VZgqtnywxc1nW/gbnddkF4zmzgHl/MKjPBBuegWylz3
aBt8GukusdE+4N4tEWjUHDI4OGZv73CwvaLr/ol8P0QBMQ12pBjnZb+cz4uJHMNp2XYP0ERH03zS
SfFBR95FnEyajiC6B+EY+daflMtodeTFrf0j44l+Z0kMr1XD/ska2FzrHAQ06jE0ca/zqDjWAYM+
O14O0LemJ6XbTxBQIWO45PcV+XzsLAZuebzFrfGhiaZjlKNhtMPaRkJMfBfFKUYhQhPS4hMpLcsm
a/DXeRW5WrZUzaW31Pu4L9g7Z4Qtoksz2avCatBHezbnTaEM56JS9LMGE2WHwykEwOesiSXTSa0t
+Xq0HmQ1Z8jRdXo6p8nrBP8/9U9VYu/roLlPXOO+XrK3abrclgmwtjTmLAO120HRqq9wdtXnnRrH
q8XFkjQYo3G6VPqd1klwKBvuOFk8DpVo9x31aJfY0Q4sojylwsooCKfqTFvzuURScDCG6VYjFQRm
1vnO1m7ou9koMZlPNHZxEsiSqDb9JrIALeBqykzsDupT1ad7Br9bBNKHNuALakCIfZXshibdJHFz
rOlbqvk98xtwsWQLGd5WMyXpKusAl2UzlM1ZSzZFZb4bKEXJKNy5qtwZUbzaFIiXaYn2cHk4gqvJ
Lw5SXZkJpKRVG5Pug4u89zcrRN8TyKfdVxiJdhFMkI1hWJeSVzDIx3hnSgXZfzio29/fVv7rm2N9
/zzWKCvTmCzbr5vV1V3/7F92FWdrvu6f1HzzpPui+3uRW3/yf/cP/2Dzw295MzdP//0/Huu+6tbf
Fqf1M/TwSpv69+V/p7saEsW3Zc36F74s7sQ4oPUy4cZ7rvic8fD34m5bf0rpsIXkj79sFr8u7m7A
XtH14GkzxrA9aABfF3dX/snekucHvj+Z90TD/05B8znr7pvaAn8vUSLr8Ykpok4KXtQWi93YbJEz
xBfQws/kou8bnPoHAz3NebfMwWmKh/aMnXBw8K01FlXN9OSlLHADJYsMQreO+tOqirMvtwjX9scx
kSs17MUH472L/WnlLEG9fPHBJOa8bCwcMyQ+umWI2Je0GzVxPEDGV6YnmfXfXLOrL7/6W6wu5eOL
A7LwSgvoO0ol1HxrFfbNTMcxR/JQJ6CMsokwjypfAS42urufH+VFBYn2wrXlKhkE02DLwFl39t8e
pQd37jfKD1Pwh+dTtIhuQ8gmATuGsG8rXn+3cd/aV808Jl+2Fv96Ri3x4hsKalYQaozPbGf9pi++
YeSLdkCwxhB38fL3xEUUp3qWeIh432o6/qJitffGfeCxghsaaCmNut4+lDi+LwqpvctOVP67n5+Q
l9UtZ8TjKuPkgl+yEpLWT/3NGZGNQ4ctiknQmYSxh3MiT1qrZjZdGYwWmmBJbrJpvEzbXp81M3pe
jCfJiecN5tu8wnLtWsG10WMXCJWQOJB+8fHWC/Ltffj543mEebEjoQn0EvXlL9IHHFkx2Y8Df98x
nw7NzFEfprqfTvDJ0HguDeQ/XlqbB8vKum2g3ORA1Ed9hiyl+0UWxcvHgo8D6IU1g2cV3enna/zN
2fIWD069VsnOzVBoYJsr+x1GBX8nG9O4T9xgvvzFCfjBXeNKcj3pOwbwQF4+F7bEh5ImONcDPJ37
Zerp7+e1Ml8rok+2yaoywf44fmq5BFimdIcT20UEZ1vNqRElxq2JnvkXV+UFqmy9Z7iVbfppDIlB
BLy4kydcuK1dgNqNpCevVRdNO4UZLEQIMJ1U6aC3SOSCX5z6lwvEWqLz0AIbs3l+WDCf36h234g+
iNJsV6PrP/hCDwc45vUvzvcPjsJ2w6Z0R1oMhGG9Ab65wKBnqUzzKCc0Ey7WxusyMkp7Ud78/LJ+
dwbpZ0qwjexp2UFg535xmJRlIs8yZA/eXLyqCQw9Qsmi/5T3XXRgOOAdMqP0rn5+VGAPL56mdWoP
3Jv31krld158u86psFGYqRPWTMaiE7ByxifHmqjka4D1+3K0dLydReGa4UhIKgVfRQIsnr7RHpk3
0uLClOCggbHoZb3OjTZh40HayDrpQ02qXQK7UNnNzY2SlWw30lmmmyxzac7brrjM6DBet67QLgYb
BvtobyN9zuydYp9230yLsDSjV4kf1ehAWQ4OyE7s+oLT6CKiGZJp11WCQTcpHtNGTShhsezrvsSp
ZHV3STN5F6ZRjnjdsRaecp9k8WaSAYV37iTIsHKAzfg/elm81n5K5LZvUcOFFYyX4VjYg1ddT0MV
nzReXfgHYdH12+bLULzvXHeJmALOxR0uWeTBfg5bN7Qy6Nz0BztGfMIY5QNyWYVlZZ2VeH171E0Q
vR7TqL0jdA6ofqlQzv78mv7oTmI5EuSjUa2wOD2/kwqdLTaecDeUdmmEdVpEB5JKvJ3X9mUolmK4
SAr/Vylo6wP+bFVe7yPboSki+F3+ywzpkfSXXsSNG5ZCebvFZhKIA74JbaPyfnetYe1DAsaRLP5H
V+r590PCmlM6BRyKp+LMmiHUREmSb6HTOqfc5/Mep1zxi3f1D04qPTVkLlBAVp/Ay5Max8QgLrkX
WnXQvcpJPYoSWYSOFanQlNQn5Gebu59fyB+cUzwEsNc9KkGGGy8WVTaxCVYnhy+KU3lPx8JDNuGD
5m1jefLzQ333FrNYvclf5kgc8TMM9NtFTmcOYQ59jd54JaPw1lJHs0rZ25vB8soqy+kXx7N+cD5h
4JIGwvGoq90XRQaaYCCIREyEWBYocEo/+OQvY/GQJkv6ps9L+97xK8YcZq2sJSxVu9yYkZwg1uUu
yURL49cHb8zpxfN8mVdtbDVJ6FR6ZiRIyuEvHqkfXAmftZGQB5/QQXC3z2+5SBPVYXS1DKu2Cs77
nti1tonMrdfoX+VF/ehQ1KN+YOG751X64u6Gia+hg8QytJKyQnVtpMfMMEhZYlX+xUX40TWgm8UT
iwiLtf9FRT8ntiZrOpPIGdzovF8ijQyKaQmq4RQHcVdkZ/S5hl8c9QdfkAkeszBgQd5KDHp+Lusg
SKfEQE3Ty7za5QnCZ2XredPHk3343buaHYRgc4ypFQnaSxhfMi2ymPVADBbpjWHm4O5ul572RYYp
mt5A8Ytco/WjP18EaUVDgKNPCXmZ6MHnXy1KMLgEHrib2muB0Bhzdx7whv3Fzfj9s8pvZi7IkVjd
GW0+P0qbdgbuSu2S/jYzCLLS/iDKpL+AUFdvifXzf3E8fuX334uVYcXbcb1sqt3nRyxyrOeFXZlh
5xFFH2bpGgALMHsI9la3pudUtUiiUM9Jc6qnFiFyP3besonoyICB95vsRkZ+oHYaCEwRTp5XvqnT
IavC2SANbTsWoC9qPVFGmOUSneRxNtxRtePjZQpVPKZRPR+SVIyfdJkyYey7wt63ePxoC4pk7Pf1
yLsVH58bxyjz2/RiWkr1fspMyhZDOuVV3agA/7qri3ctIHFv45hxH2NzV/1TUtdY14cmBisxCnt8
iGrKr20QkeXOljprz9ikmY9w7gm/5dKXt7rvW5LHRP4pT3R0EdkTqhuk1hH6CNWZzOtaA25V3soy
4WGy6KXi1q4f3NpBGRTIAi5UlkbzlWukkmGtVyB2Jnxnph9aJurCMcjWBRHRYxHr8gX1idGlQOn6
HINoMMXTk80YmP1+7JWA4bq23E19Y79hszC8pRk4x9u8GC20M4WYUHnM8/QQDcorNoQhOMh8vYXh
2wCC5m0yyKpBxSzYx021XRb7HPI+/oxkXvJDig+T0mkSnUCopFiQJhrPjwR0GTcwMTCw1m3EBxnd
nFPYq9lz0HDH/BdKQvcRE2vyybMHxP6wamPsK+kY3xQz+fVbux2bS+UZzR2lW9dtjCjFkJkOS0XA
bdki22xLQ8cbsF8CaVNtr/gYx0JIly26I3CiW5tqnqhMeV4sU9Qfe8/vbou69BJE9x6EUcEY9LSz
KwGMZvGDG5J/WvR+kzeemVbB8BRiUTJvmyDQnNZUa4IXsio64wpOyEvceaw3M+bTajPHhhzXa8sP
ohIlMj2LRH/Rk7rTg3hR8k2GC7RBeJn7/qvRL+uj4VbJR7Kfg5wERBEdl2705h1E2OqYiqoC9UKs
w/XgLfYbDmQWW4Ao9d04VcsN93Vab4jwxTJXK6byeQ3hd2OXvORQV0btpUc+d7H7+WL5/U6AAmKN
zII1Daj75WKZTq5VgJSzgaOaLsEGHjRhFPSves8Ykf/g80ejPkLMGMklLZzjz4/+fS+EYo40J/jl
DFHY2q4zj2+3WTZgHZuc8bCpmCNsrHJpQ4UdIIR2jaO5c5t972Cl0CTrhY1WwWXg1PLS5oKHvtuP
540F0vfnH+r7VxWPs8e2liqFSsx98arqjNIfjdLywtZndwH6Lr8ySGIh/isorn9+qO/6fpSylF3r
l2doCifnxbGIIBG9IzskTrY3Hqd6mEOyvKtzeKPO2exN+kPiyiocsgF9kkox6LiEdc7+mka2ugZl
P7NQ+U61//kH+75IQPLtft7+Ymsl4u35dUkLb9RWRkSoqdBYmv0YkD4BWWdfY1XbRLlX3RndMP7i
ZnzB5ZSM3BzeN6tEnL03Nt8XL7klQz0C9doLieuJL5qUBZ82YHOsekY8IK/6/QKLEztjLq8keW/H
Yuk18g4z1e/JzC3vf34WsPq8fAfSMJY+vUg+Gj3gl/tzi+RzQwwipoIY+lMHDrW7zz22hUSMRg22
+Imo1gNuoP4ijvFHMnXg9tlEVFSnMffwx2GmZ7oNlkoep9wCH1QWySrOWVy4Ea2iviToN1fNkS0z
ax0ohOk0bnzGxcpqGZc1sXDv8t40T4iYHhkzWC2y4FJbWFKANTWEY9QFAK7M4jUa2SyS23F2vbdM
iCo0dPNs6dDNbRHxMPXpRWHbKDAH20LHXvo5kHXaZoh2KijLm65sx+kooHx4eFnVeOvDZhbIKru5
2jYOECWL63AvUNJ3WzHCqmICU/oIj12MGo9tXDsFtv7e9E+LGeIO8jvDt/S0ReZR1A72EWlfuqLR
t94CU25vLdBse9ZdsY06Dxyak83mEqaTp95oSSth1wNRtE5G3zaWsHPNV4j8vOpqYE0BAjNJgfg6
MYu7to/FNplI6j50U0XDK2mIdUJH7DsgAtMO0frq5XS3om+7q6nu3I9QTCrjwHuxKJ/KYTa7N+nC
/Xm7BIlrnwCHT4BxzSoD7oF/pT/lxa2Pyxi1F5NuvOG8lVngbHMRLQiZyQxxjtlIUPphhjmS7gk8
Uta1ncMNMhJHAAJSvomtNfUVck/w5mCkCg2Lamgx+zRdNr4x4wm3kpcwcOBqxh44aHLNsQalDSAh
9DGmvVfC1I9JFI0kXM7xo+QmYvJJMuoDRS9O3wDUE6pfx8AURSIJFVpi6nfsJ5FTFpmKIGXWmOGO
/jymgI80brfQKXM6BUGXZps014azG4kPeqM1Q0J02XNx6Oba17uxKuUb8u1wemtVTPsGSk+2raXo
10DYKM93nTFhRl8qbtNNqnNyoIE2ykvkEbAZcjcr5w0JSgkjYrvTd1QNGjJgFsA9qUmFngk4oP+5
V0Va3naiNlaV7OhS3hlD8zTOQZ2QnNygaCUMzO63qUf0FfpXVeDOLBL3PFuAVWzgj/v2eVCtx5Gz
AYpmchKAdPUMPtxxtHeADoLOtlvGoV/BhlNzPunIvE2sauXxBa7x4I0ZIrEqKLUM1aLd/GRV2N3H
7jSeGGXgx7s0woUYSqsQ90s1e+/6rp8RmPcRAkA7Z5gQzpgWkUdNaYpau4F/tYWygqUChsn0fjRo
JIZiKqb7xVhsoI7Yx2kUmU59aNW0Vjaxf2/UxpQybkXYF5qB0/YUq9q87XUHpTnlpjqdFid7cqU2
rmNtwpVpinR4QBKgzO0oCzzJbWC8GSYYN2tVaVyX4OehD9Gmec2jHgF29IbiXZ753v1gB/0b18ry
T+PgDa9U3GQr8G3NoyodvdzaQRM/FJ2UxqY3+77cZnnnEC6uEjy1PGfIa+dqrItd0Vo+9XMzMQ5n
Y42tzfemqSZoYEYvM8qpgL7CoAlwWIwHwI4KC1hNX1iXBUV1sW3Tti4PFWX/+6HEQL8tgNid+sPY
8Fi4cWYfDXLmql3fVTmTKD/1H/WESno35rBWz2QhnWG/sLO8iqZ2vJ/KygNa7VX+bY6r/VS3LSHn
djFMGe/zJX5lDRHCRSuXuHtAovrQqkZtg7QE0NWe6moW7gkvFoWHsx7t6hgXk5kem15iUsiHMr0o
K9US096xA9wKH1vvToERK8PK8qLrpqnrOytJTDgvARzPnW0P+qOA5U+FE2e4CFglY1r6VQ96ihPb
b1uVoZM3pty8GzsjgIzLU4mmaaHBuU1tJ7kzI1vAdVgUYsAap9yhTs0aMIGZM76KfRLCmRx3xED7
QTfNhyUI4k+k1eXeyVj3xluutGqZCyDj5BSMlNluXHjDNiEtIcdRaQX3PXuEDXSnLN9lfkZroID/
nOyCvPduhwi2wjYGm/cRlgMcHGHI/G1nxu11azJoCK2+qvAqpws51dGC0BO2JtqSznGSNDSdzkCn
LSosMMqvp4fYI2B1Y1M334P7Wh4AsUbDSVJXvEW7QZAxyMXszyenBR3pgiYi0A3wptxFzBlGqQQc
nTUnD5FBb92XqmvUSVIJLw5NuyS4PYtSghghDaB7n0qGB186hP9ffPUf1F7/Pmv/z+pjrdSzWTs/
/2XUzjydDhaKKNo9khAgi6Lqi47KQiu1lroEDwX2Sl6nVfKXjspBls0s1mKQDrDVE2vp95eOij9y
hPu5N0bjl/Si31JtBy/aGqticO3lCbmi+/Hdvyi57YD711GYy6OoNh/oR8grZ6qnzYwYZruYDBF4
wdXHCK/D7SCL7iTqW+M2apvzlr3bISgMbA7AIfgZ3mkDz9robxyW2btJOcC/XIds0aX1cdwhyc6m
4bE01fsFwFk4GPN11EA6k6Is2LwHYGiJ8TwW3sKoW1eADGJoKMpK37eT/64Z0bjQZDmDhnpreonY
V93MTLNVZ5ZfGlvUL7eNZ/UXy5g9Rbz92hoKE9zs0CzG8m07D8NOt7M8te26OwibZAmrtOQuY6gM
A2DqHh3DvOGjlISWQHOoRwVeA8VSheV/o5rZvowXP92XFs7DSi846IOUNxmvjTAyaoZWY3fWKTLp
5rivdvDfln03KhjEtfgIEQrTyuizC3fLAzDU4U1WNDdMCz5GufGWOBqbM526nwyAGv6UJm+iXDkn
uRxPghq5DoL2dtuUzXK6QLv6MkP8raf2TU27qfzswfgqc/ksXfnn3/5VG8Ow/5+fOjzVFx/KJ/3y
V/1fKKBZhwn//lBv+iL+8AJJv/6Nrwoaj72gCLBckDb2OSTqy2Ntw5anNkP3u4pjXR7Vfx5rB9mN
h1CYQaOJ6ncdEf/9WFtIgldxzTqHXI3Cv0WkZ+D8fKvGE+2iVyZiHEMGD/nLVgKRu9HYR8MaJBpn
l7w67NA1XFTjbGLMA0yyadg2eSQJUGZ3/ZQDfoso4HssYKmpM4g9rWeh+nKxyzpU+9vZIXE2TPGI
oeG3u+WeZCG4gq6qaRlhwoC/7POfJcgx1663nT2p4NgUUXuziCoIwiCNHfBrfmNnmySx/GtCq6mf
rMn24k2kSMahFC5w64kgtj62FhcnK93pLkuIsO2ihcNCbs/RSDaNNI+8++QMxe7JtmA59Dk5ghu6
nslejdXboYQ9K91L3uqXiQtahxjuafRfGW5ynkNpoZgNxyHfR5ghXUoXO554g+KJaqaTCHypra0T
fi4N80wMu2JyzWPrxwu+A1ewYwpM8eDadypAXUoisf1q5a1WAYbeSO0gdoEFaD60nbyIjDGEsHTW
tBBW8ul69tkqG1m3A6WG6ZV2mhE3u5U7bk0+u+cRS2BNiDn/AOghgSglvjnSxJv5K84SIlzY0sTd
yF7cQ0Hdz1V5VMAnpn3ZEtaEtaDzF9BYeMXYBLy32yl4V6TpgKQvc9oN3eXJDevaabceNK23BrvW
e6utWd6QbhtPoz075JUTxvtqUKXO0XRm+KrphmNKBaHYbQjMopfasBDJTTCY+W2qlLrI/FVrksbC
OZ8JPT107BHPipwoKjvP+lMmVLhEbajfN1i7k1usPPGM328c2ezpFhQ+IMtmr6yRurIqE/JHUi3S
mxhGJexhbaVnaGn7Q+SR1pLLrrw2vX7em7Mw9yO7mo2pptfj0BY+CnhwfSb8c0BfAz10q4rZFhkR
2Yy2U32ak7E8486H+EuyCNuwKKBvVg3HTtYaHFQB+qTCDTN3lUO83Ir8Gewyv4yzcdnFUfMYO/24
y2i0fqoUe0vyHgG7RCVDo8AqZ/9U8uqsEbYSxbdNQXvgfOzGIcA7E9Ufu8nr7pOxa97atEiqEyJ0
42VjjSK4FiCNaXPXELX55Jb6qAKh7qYlKN6aTYebNBpc9wraNeL+hYn3ezbk+i2qN0KPKw6NtUbN
KWQUwpxckZm4JfOOvUhptu5lFGWzu22sKngU5TivtlM7uJ2DcrC2JeBdZhTsNh50vPQ+AN14ZOQZ
KbveJSTfpfvCy5KV4hmM507O3nw3TWb+pB2JfsBuJnWuieE2t4Xu+eoDPZYSN489JOd14ZRPFB/j
oxTKTEiSSGv1kGc5vcxk1NWhNccM3I00mv6Q0Hto91LVkX8imWQ6YTWzqQr5f6Sgcs/inpuH78jq
hA+9jdgMz5PDLoq9L0HFchzK+py4iCw9kt7r6WPdydx/ZVU0Oip3ya1rtsc9K1Cewlq2eQCcTSL1
SKnT5bNxIqCbW+dL5iMyARRZroYhRWc86QIzuqCTxBu+VCYtgYnWFsKwOGXPaGd2g+0mBqkPD2Ww
MEtjPuU0agEjvIJgC+Q3CQRe9mmMk4vY4rEOOVUtTlitxUkmuO1OHatBMOvU2INN2NHmah/tiTbz
fCZ1aS6Ju3EE5Jh9P3rxwJygF94el5bVkFBnNs1udNxoepskGk0aNHYLkG05T2wRDK/eBY4yxYm/
pMBI4I9O7dlEyPSjtaySZN03DGicORIABrqKpLexsBaUJ+sGfOtwe7VEHWkfXnsfddY2KKosQYAe
yHvYLCQYJcOMQ1iNfqT3bVsM1tE2K/DvdpS0GKOCCoM3ykOjPBXzIoJTw4yq8bykRip2xFNUWPK1
319NhRYXc00fZDs3qiNWuk3j+sQjPmDcTLQjoaO1HXpi34oaNsyDiKyD4Lm1yFowC3u3JDFCTJf5
HU2MrkufltZTGisg+/ZL6TETOZe0+hIqsyY7mgO3MR7vUqIRiel87cSAImnvQt5G/02sSnccJ7f6
EKhiOI9arK4beDz9acn2kN6SKTIHIFMzWPt5IOV8swAJO2OH65DEzquTas7s8Fl3qmxdeD9mX2yN
fJHOpkQsF5PDnTvvFfaXeJfFAwNB05xVgA0N6YHIBu+MTAyjBtSQe+ejdomYNaMkQk/fRw43gNXT
LliGiaSU2MazBrLBaLuty9qqmdoZYK9ESa8OoarsgB34o40tLSGjInQWQYKlDoR+P/dyYDTW0FsC
7JFhdvSzKGfC72SWs4ucmWyrwUsTImREgp2HnjMzOVm3Uu1IHKk/lrolYk5MCILannkTq3XknqdB
3zzpNqblNpA2NW/Taoh6dHBtqC37dYtwh9I7WXelWWK+RszQz5ukKECdF4gykUwW8/kSj+Nbx0GY
urG7KVwsSBihzkb7wW1qk3ZkNKYj7QkrPR3yWJ8Vg9bFziM1oziUNWqRg++4BrFg5ZJioa/jd668
i92cwVjp9B+J4Z6LC39wplteT4IuSAzCl/ZMHDw6kcQ/4i3dfDnPRlcyShvtu4x1OQIfKF1GkUUP
PIoT7L1GKioeRd3V6dYe3a4PK3NsHv2KoJgdexMwfvhTIMGNZiQMcBe+eUzaieliCaTwfjaNBgUU
mwggFp3lUWf74hNRB+IjaCfZQYUGKWGPws12nSOhINSzx/SDFtzI0sckvgwLz7c+xWMDUkU0gw3P
AxUd25+lxirbBB0TXJ8xMnb5vJY3tXYmgL5Lrh8nXfX0tsc1g6VrvQE+ORmgbSg8m7eRGVCoCBsb
A5kZOLxkUdwI1bblVjGqVZu6BTwGAGGJuJtkQMuunSFckRtC5yvUZPYg310s4nAaMQPgriAQbls/
H/dzI3G484I2pnAUdXudgGSGTNtnyXue2eDjoheIAO7iRdEGR7si5TVOBooQjyCXfWMn0w0uDVwH
qbA+IEmlLc9MgffWsqjOomIhZGe38Lo8BR5N7TFViWVs65LhNYkdGRgRkH+z2mhBotduoV8EN0Ev
9gMNtPyh45/0dCJpfE4PoD8aBG7q/P9WCZaFzzlfa4vj3/dVrz+kVffHyVPxVH34b3/8p358qjTO
hj8wYf7xBjV7hw3+44c/VlfJs46Kvf7aL5svA8QtcnjsBohoUPgxnvy7qWJYDmBcFOUI9BlTrbb2
r9svQ/5JdCB7LG4J5OY2mrKv+y/DMf9k0AaECbDT553Z38aNqy/qlp/FPX+2XP4jgvHYjlFPUqit
Kb6opcx1zvzNIHeZyikt6+TUhEpe7DUMZhsexRK11YmqeOncsm+EzBTnzkSafGIINTwIq6fmymyZ
AHb75gT/9fm+dRG8mCSiWmGHaqNSR2OPOPk7kT3D3Tn3mQOwLZDTpvLb/n9RdybLjWvbtf0X9+FA
tVE03CFAsFBdS9lBSMoU6rrG17+BPCeuk5QsvhMOR9id27h5MkGCwN5rrzXnmNgV+hjCtuYY2lRE
71LPFs++LrIeKA5iKLvZskotLInILOhyrgFAqgYnNds8ZSXld/xDMoRoWqf/hRXFwjuoYGzkVPzn
3QqgXdtmr2FOaknMnelzdJW6T1ozTEn9mnoydPKQuCx2VnjHnGEhNVrVdZynRAdASZbMGyUILPnU
5zo8Qxsc3Zkrw5NE6Sgrqvq7d/bHr6hqlQZ+PNrXOYpqFhSZ1i3kTrvjHFIRsm2ZBEWoM36xDvpc
9QjZT4flo9gRYBClj30KQY2Q3dlchUAKQW0YUxPfZ1hWnpQesm7vJjUydt2pe9E1qxKoFiKI37/9
P2ru/P91bv47LaD/hd0d49tVyP2VZ6/1AV17+Qt/92zFv7O8YIIykGNgbDIRBPzV3LH+nQG4iuNb
R6BhIoL9z+YOHihTqPyZioyUbuaiEvi7uSNYk1AG0+mF1k0Mqv6P4NrL6/DH4sKKgjweEQIvM8YZ
KobD16XIE2nEb0prp6jZ+CobrXVbVuuJYdH2+4XjUA9DbUYM7LJ26KaM8JcW9eGlkshkZtExs1Y1
iczAWlO9aGqS89Hs83NSP8rNUGfpQ4x3aFNGfXhCELO454+/KvmMLFt0w3EVH3enu4HmTxbMLRO+
JAivFRVPiTqyP3s0ZvJqJUUZxZBdTawNgWJUJsi4QLkzIT68B7HpX7P01MwtU8iK4DcFk5FZqU0g
mwmaFk+d4yzfmEqMUWRghu3mRgitv7K4pbWUZiFguwJSWlhX+cfoF9TZxDiaYL0YC9/z/JBpUOuV
/xaYU//U90J9kBspv7ABPrcMidPw4fvfA4LBV3cEtTB09eUXObZLTaXs1/ju0TVENsf8TtbV17wX
DDUxuGRUprGhP3EcUl7TBkmPC5oQylxZlLgoDRQGP+dsUIlECX3BMD4NDBcLKlwMZfzd0imJLxB5
zMqWBoGINxyotXd6dELZUDu3936LlwGgSZq+CUJWUg/2bj1urbYsnsfOAnYXGf50K6qsxl4NBBsk
kyHFqWtbdfsed9N43yQmVG+JbzFcKlMHZnVsWO4bvQzFFUecOPHkzMwaUvBozfCFxgyIlV0aEMAM
FRxSMtgG03M2hNoNM+R5jp3k7aucyniPcmNSil3TUSFczFYBXo1TtvWDaZrF5NoMCXKhklTAmTFa
RmAMNpjzzty1d9QGQXCt5fGocoKzQoDWqKK2yNcEDlVzzHrHqE2aD4gp5mqdtL5W0r8SnJjlOaKn
htlaToCLRHQW6NYJgxK811EE0P8EHTf1o1zBkxoS7byXfNs8a8jggKmL9PE2MmxO/eYo5UQkdgH8
UN1Ka3MbKRgr3vnCoLEn3zZkZ0G+RjeJb5nDhR9Itu/NkVXi2o17YM0pTwWiS5lW6s7XtDR1/T5p
1DX8Yju/islyS1ZFRv/WRViUam4aK/UVA+G5cLXUHGxnEOCkVsLvG/+tmxlSenqrmYHDjwTflGx2
pBjzYOuhS7KoNq3IJrUG104gq671jkREKfHHiOacJffu9w//V4sRcEsk81gQaLovZcQf23ETiynp
ZRzbQYENHW+LjhCO/OREUTmco7Yd13MvFR7ubOTbaed/fH/9ReF7tO4yqqOAJCSBVINlU/jz+q0i
BVFq0SMs4yBft3WhnzGMjfbgvJRNoZCh9v31jkyIv1dfG+sKjihKJKy3zAf/vKBRhUpRKnqHnx0V
ZqtDr6vHvD6L6sJ67aqx3iJxAlEmxhhAZS/v8L9qb8WQkBg1Tgrko9jHHCck7UyTYoD6Jz7fsvof
3hBdVtGVC5wojA6X2PE/P5+ayfZIx6d1Kskvrgt7Ehug32hm5ASJajASDRUHY7jN6bLYUH1VxdGI
q/SKTGo3TSfJJ3arz7sFezUeOMR67Nt4cA4/Ty41uazgYIU0olcq9e0AIhyuf/ZXSfVfe1Y/L8Kc
ETh+QOBAWE9dfXghpUzEIFuTjIBo6K/DNG7iNcsZGlvkIeYvif5vtBpjQdqnXIe1spqniK2aoEio
xUo3xLS/8Sk+VwKTl9fBlEc/I+k0LiS6yW5XZID6vv+xPj+8yOSZCC0OF84j9tGcFzWRMHt/+cj9
TJqoVjS4QQkMQ3sd3kWzpG++v97REQj3ho4T1IASBpWGkA756G1FBlEQRaTKYDRS/bHyOS6BkTKG
jlwGJEFGNeThhlI4uCK+Lnkchpom6VA1kvf9Bzl8KKhbqFyQKyLpVYQMGe3orQ1nUSqlEleE4EjD
TWohKJP7ZLr//iqfpKvLZWCbLOM+A0+qffTsKcNQ6nHPPLhg4Ue6G4KsyGCg3ZJoNL134Jq9tqmB
PjDwPvcDPNUOSWnAGPTYSBJPUqxC2RZj9RqQmxWdeFMPV87lHixWE9w76pIJQ8r74fNaWrHa6LRj
nSVkdFcJMhbGVAk3edJj7E5igqx68uKqhLBdupl339+br65OW8uSBbAYgxPa4dUjnC3MTYhkMudW
CYhFwLJQJJDbV1MYNO48FtIF88Mhc+mCd+vanIcf33+Cw/f1r+/PcR8bDOpd3KvLJ/xj57BM+CdK
zDPQ53HO8ZGD1gAEvhrxRGAI8OM02qqYZNbfX/bo2L1cdzlCUvgLVklmEUfPnlYVhlqX8DX1WCvw
BSOvfUiDitIIEW1yQa1mrqWGlBnIdxhF8zEcSG4RUZK6hUjn0jNkEZ4yVx2uBL8/FP7j5ezC0RZP
79GqvWhSNPjsnTP7cGNNPWh3nTx2j3qqz2c9LeKn7+/C8uT/5y7x+3rYWNFz/67hteMaXhtndabZ
3QGu0WwXg6hYwz0DGFpb7R2DRGutkIrn+YDeT9z/z68+SxDIwb+ujM7l8GcnaywnXVdDRRZTKgYC
/zL2uVOuyKNt+q8vyBGJRQ7SN5yGoxs62IKUgQpCXlqG2RYHDVTemjzeqlPy+y41CQHqpLcOQIyn
Z4SuhZEZPNhMIC/0SbH3DcjDXVzr+avohXXi3cMC/vn2KzS0WACQ8duydfQMIgRD/mcbhGeUw3VQ
adZNJCHaXeUyvmrK75pYMkTs6tz2FHCXAu2inWSuiKWNFSZjQpponJwVNRJoou/AdiyjYLY3bfaN
aqWkrfGeIaghPD3UpcItg1gz3TBRwmfCxm3g3A3lM6r1dMODP1/DVXiKAzk4N9ky/HUiWXS7Ojky
2UZF2sI+TbsPEdrhsy6R+rBCu4pQUBZQC5yskevcyxH5vUuhX4EcRgu9o32dMR/IWsIQ/YS0g5oc
GZY0aypf9GqQr6QSfdCKeUNfkT/Bxc+S3gLrihajR9Lf+tGVKg2MoZtSUXdyUdrNjpqZHFtaQtB4
raQkIL2wB9/phipWVrXuAyfPJzpTK+Aq6C85HWg1oZBK2+wxGrUeo05YRJTP1gfqVXjD49DaD6iT
cA5UHNxGYlwStEUClfQvJmUmckmRidktUynaM8elmg4kWLpp37X3o9CK59SPml9WoFWwaUWWC1c0
dQx7nCPAjmdTRxvZkJy8mupxeKNsw4w0UxHdy3qQjZ7BLLne8uIjz4plPwk8QuKIBFEIObjKUZz+
6qxxfLOQZ15yOO61e76M/dg3xN15etToF52k5ByLsYUx64+KApnniMDCyYjNilZ+myXo/Ue5TdaG
WeQK0S+sYauhnPlk7AyVdZmWWvQMGNYm9lWZ+EFbOUwQ2vtdXbkgo22iwc08coqyZOKk5NPs+IrQ
dnmdmvOqnjo0zgPnuJ9Tl8yPus96ioFL+DtGDQoY3mFiPpmUU187lZBIfVbxgT9aSEte455AB4fJ
uPyiUpf+5BgxoUPHYfNhJGbwHCZhm7uJPCrjbkongVxbyrX7Wkqql6Ib5BvIERA9UkxKLsKDeJ8V
MXaDJOeek9Mx2CO9g3kkh2kuGkdi4mHu+F7mOy4KNL52Zia8Y7iZ9yKxDH/DmYXTO9Ohrl6rpQj6
s0DvOR5C3rfw94MHD7yek9AyPU4M3yVnLOlXGO9JJkbZO+5iKyyBXuEd5Gt0wPj2mpHUiRv1KHud
3K/0lgU+5FhKanv1amQJVCdh+iXEAiXCWTYyRVOcHmnyh56O4atVaGXtiHERAUxRYvXrTO4K4j56
WlDcya5O1kkTdNZ+qg0daXKSSLt+UlEsJGGKJK5ln3/zJX0eVyaj1xIoFSHHl90kAmWThNOi5AdE
QzemxJTotr7iM12cEbWiK0mooTd62Sxjd1rjspO0ht64nS9P+SZqeE5WCU44zUvVwubBbgv1mQP7
EDtW5GuXCQ8r6AO5NTKcIb3cukBFjXKN8wT+l55b2r3dZS0SoSCxLwt+I8vlHI2Wt+flxohHLMp5
JRUJ8Uq45rRVFesW/2AWqM8BMyF44sIuK85SsfFIeBlqW6PtaBWBDY2fdY32MCBvq5N2CfkQP8qi
JTMghrz4juajvJF6ElSdDqGusZEiCROoOvn5WT0HYbam/cJUDjcbA2ILFREoWM1+IZfS+mht23/O
RD7Tuk275b6Oy2un2c39NEFJghxeQjFQRskGoB4F7DA4RaQXRQSUW62WoIL0Q6FdB9j1Mo9tULRb
fF7qRRvoJdkLM7dmLcqU2XDZVzQRyl6/tQWKJ9esrYbIBw54BM4m3XBXTmwvq6JX4LvrU9wx4VcF
CPZg7rPzKFIwp/WMEMoV31s+0+RqvkYGmt7J8rAgc1LNJy6grQVtnDRkss94MWodAE9EsVoExGy1
Nu9DpxkN5bIsYg1Rk5kFW2Venvy8iYOfQtEDPILJKO8hWUPZydJa0S+UifgypqeZDdvf7yXJs1qD
QqtJyU4Jkma+kdCq/5JnLX7iX9A/GvQTgxsTkftiZTXhBimuEZQlfkQUW6AxQ3cnLKKuzIiakXYo
I6uOmlzcorIItbOxl1W301Qtv7JUInGdosJ7DJzJNm5Hv5oe43zsySFXrfGpT9Gk76eGh2WrN92U
rPHCCJJzWw7+LsqENN2OClx6F8JL0aEGGuYPVk7l0o59TvBVYw04iftFFDXHGgaCrpSNXTeMRC4p
deUzlZcJUOy8oSkSNHAiKBP1qht03IBhaDTXaeg3BuPzAlF7E6cN49t6JOO5zIl3yOfZRHSWMnY3
nWmcpdjtFUglm6gKMu1CwemvrJQYiokbRLoprTUV0QGBz4K0H6svffKJ5K4nTLtUQtYNJWz2vDmG
Riyx0d8kheg89HnGY6VOBOUUSE5g+GbJhTo27IQhAbH0WHHNdBtpTtbpUJAQ0GEl2+p+UpGUUd9G
Pv7WVdUHmTNXYO7tvPkFGrd8UqrhuoZNgveMOBPAUdGJI/MSlHlUuSKJtrCzo+ZQALgslfQfx4aU
vO8sqtPBEWpCbi2BxRCJh6kuSRQRdfIeiRgrkRrH8xVzKyQfo7kUBmU4qe0qk9QO1eSU44Xp8GfH
8H3D7gc59iUBVJWEJR6jOWEHjTxhcaBTk3bu95X3F+cPDuDLR6fLu4hVjwpgHLwl2QfG6NiV3KzA
ScWbcsoQY3al0v6UzeoOyh4g+lBJ6h1NJfm9FPp4H2kj3eJezokmOvGJftv/D08DvykLuoA2gNXz
uFgGWSiUPEEmgDvL0va9jJhgOw6F9mpgjVEdu4wIg0lVKXoEhbOEpNS4+R1liOLHTNbIBxjIirux
84Kiaghk+qW8yIZFIASN16tGU8JfwETCzLXTFsmAHQLp5ISnwpNcDGGUu5IU/hxaNIdrPxz03FE7
lfch0Mr0raptX4G4aGNiiRBPbTuZ32vVKxL6hL6f/DsEsn3B5GUK7n0e99dGhhDmgjLXPujSyi+Y
lXChodZGOU82VV448qAXMMBnvSVgAgJAQuI1T9x2HkyUjUaQGQ9pNHboUnytfgmZHt1p+G0E1q6+
Qlc6k/KUkmVJfde2ZgXwEVP4GfmDCEJF0GEYNwzMPynI8I+oiStElYT8IDihnhCurukZlnefGFWZ
QdcPi8Dr1z6e4hTedw350mxsgstUvQ1o+1LbZetSM2NQFGVN+UbtU6CJyjJ0S6Q9r9Ogq546u1YC
txNmqeGjpCfr5I2d/gikLqAQJM91TQ5RT+yd2SQfBnWavk27XvdaikaWoplk2JXGtUsnihNyrFJj
aq/s2YwAPzJXPWcLg+pZoWtr3DEJA4JpcFxdUJ8KBSmllEirwSZk+0SX5PPB2MBoa0DZ4/bj9z3q
EtSBYnWY93oyZazCU6asdHFDsRcQAclyiQ30+5fh88mMXgTdU/TgDAvhKR4uLxlljhhqInIbNRdn
ditFT8XQZp6iF6z531/r81ImGKJxDbqVKnCOozNqV0g2DCRQ8omCSopvCkQ/nqnAS1M6o6edr9UW
HgjwLfnSIGvoRBPu861Fd8cklYYD81H9mIykTGoq+zQ3nTq0J+Ll/XIjTaRrGB0mScOI4hOd4OXW
Ha4yAHCI3YLqsujzF/Dlnyt3Oc5kBjSUF6iQgmerBJmeK93oWRQsD0iVBipD/5R9/at7bDGREwju
bdgnR9sFYyHizKHpO40dkcljj9JTjBNxP0cy/lyfRDcp7HzkZsgXyX9X/vl3JnPBVhccnAGSfOmG
/LFbSXlk0XpA/tcUsUQLvDWwrwz9ttfF5Jgholt5SuTd98+V9sWX5hkGerfoJIB8H20xCabW1Mxh
22lp0//MeQRwC/Y1e8wQlXnrtVKbxI7EyMLf5MZItJ1vh9Nr2Kq+Rl+mjbC0lWqdr0eyG71KEZFw
IL51F7aaG6mjmjWnEjxFQ+sl0A1eZK2hLlbL9H6eyoQMpVh3uplsoYQ0vQtb9AUwTiRvgC0QExuO
aHocdRAixxKuCI7sOVfzYEEa14TgQFoz3IDJYbOxpaJhDCeTvzIQ2uCTSGH6p4Q4X3SkTFjaeK7A
Z/EeHnWJ46wPZY4Tg9MBb3xi30+Ek6Y5vtLvf5Yvem4mzVaTWA+ENfQ9j54FrtzGCzE0ahWNPqul
c44A77DuiuLG1weWXsr4OlqpNR7Y76/9+V1HkbVoshYovvHJeYIzUxXGiGTcUENlY+MTJiootkCM
EPuDxXk4UeV8cT3wYAibgHaA2z+e+sh9XZClnEEOCOz5km0cKuSQj/5VyxsfORmzGOnEV/z8MzIA
tLnDGPH4X3V5Kf541YDu8P+XLUN4g8SLsLWQIvA8g/b7/lZ+frlo2/zGUi2cI17uw+sAI2uaWmfV
Nqcmuuadj70u4MAXKLX03GV0OASF+I6+ZL/WSMa+/v7yX2xQ6OFMvp+g+OJceHh5GcXxLPeoL/qx
tbyu0+xrpStHJ5Pl4vn7S33xI0KFxwu5gN7o2R6tnbJFVi7LMt/UnKe7sAtUH+ueWaxx7dYrESbN
4z+/oMVUlS/HlAp1zuF3S1tJhtuooHjGjO8hMc22UBey+8o0pvMK0/uJ66nLlnO4JQGOMqAuL8hS
3r+jV5KMeKMxZJ4ZCEI2baoq1zgkZBlgBoiYG6VR7HmTDN10XxpCIsyqsvVHKYnhRgizkmOoVjDe
PV/03SWUKIQNZow90rHE2N3GrSRQiJcTffWpsEtAlUFDpPL39+yLx1GA5QRKQiEBeeHonpEmActK
o7EU0AHe192YXBHpQB+gAi2/MgFP7cdB0jA0xRrcyJH08+8/wOdtnUUNGCACSwYKTFcOfzTys3BF
QDBzTCikTm1lGhHmU/nRgmChfRCMUAOQY3x/0S9edlZS4ps0tDTIOo/W7NI2p66p7RZ8Og/lzORq
r4Xx/A+xaYr8W6XJkJYCf5klHH01OFuKmnIVozDnm5oKyUEiUp6gxX4iDHEZUkdMoINUKui5jl5p
3iuTpko2kL6o/aCVXIMDrmiCc9bYRUC0HBJpzWv6vzTM22oi1yBUyUHOyKqRDUzjQZ/W8olf9dOo
mA9lLbkqNic6dE3HDNseVkUVJWPntIHkX4HvKbcW3J/HViknoJLyYBAJ72eA6+MofuEhyDmpAAf4
/nf+6rRssSAsxQw/hjCPfmjyqLQw6jOOph2+rlXJOPWhgcJ4R9R4YzKvaqQXM4ksgqCKcfxl1b09
XadRqLxTO+P/WbhXwYlX7osnHo3zEhO7FFmcEw4fiwZVbmZqDRIQyX/N9WDaaY2h7eV+JH0x4mSI
j0o+cSM+Fw+L1oRREf07Rme6dnhNC2FrOgZh5+j5HO+IyEtdRU/sFb3hiuiKES9i3MvnIZTG9+9/
gi++La5ZtlWN0p1PcLTABCNrcmzbPefrRL4GwcXwRsVPFuB62k6ibt8wHxWv319U/XxVNIYmomik
HOxzx69eEWXB0iPj1TOK2nIk0antJXVNBNyF/dUn0rbtCDGvbAY2wJXGDiRoMyvnlQo8zhzVuGdk
oRN2PmEGrT1ajJAWdatLR3AV+RDTziyVS2Rn5AYQSfkrbAXLl6b4NGXgqAhvrvRMWk1UvMYmHCJ1
ZO9rpgswgM2Jffbzlo7AgU1dRgjDq37cfpHS1CoLi96h1PViU+tJuqawwr7oR8Xu+/v66VK/j5sm
tZltonhdlLJ/FkmJHxNRXlgYXdT2fq6WzNt6wIcYhuKfPrDs4rSSlsk1YxNAWYdXiqxsypSBNhcd
/cgdFJg+OI5zR5aUktRQxXcrMEu3mpo33vff8bPsg4fVAtPF3FeDUfX7z/+oBOkPaALs74xrM5Xv
ciVcEmrph9c4fbfzNBvXaY4CUJoZ5TFI0S6buCngFWE46Vry2GDhNZdNsSwf33+yT7sWrEqN3jnv
8CI8XpwOf9592c60gq8OpG80FnZ0Z5yJINH2318F6wD/zkFZQ4WPHHrRI+O5gFdxeB2RdGpWFSpB
vAWaPy9SbCl0WrPEkIf11XrGNlQ8y6NYVFkCcKLr5/HAqFQryPLEDz1Oq4ExJQSXkNbMqm7D+oc9
JtZbERejsg5zslwuVE7rOUwbWb5beDdXmdW0lSciGZA1FVKFM1olZJO24eJZVAhOD3f6UKndih5u
W+PbZhCE9HLWwvUIWLH2lL6zLuy48nPasnS5yZIPaShOekQOSoMzV4Nw3dAsjJLupVEUZJ9qVqNm
0s2sg+JTTPOvrgJIDnIrDeWzOuz0Yh9UCf34oe4a6GMczJrdkBi9sTLsNJ52pS2RVJSy1kv41rSu
2XaMRc1bmGG1784QPSHTVIN4sKux/ymsYs63YZbFNqkvWonOELZ9CNNpLDWPgysDsxpNck4ic9++
+amv/mCS1NikxgQZpWU30pcXfVZdt1mLX4sfykfsbEoBlCTISzSecVgymq3096jSVTiPbdW9JIWv
fzBwVs/mcQm1k+qktEnptvPcyaY0v2AApMT7OU5wlOGAkVHwaEF7x+BPhJSg+GEcdUprYozQt4DD
AuWuIRNtFvB5BJXaxSYB8LPRy/ouF0Etb8rC7ktX9C0y1qHN58e8zOWHotXBZdj49KB68TAA6TCY
Bq5QmVa+2zWgMwN9HN4tNR/ldW6TStPOfqSuqqrMHqSuMsQ6JPtGckIj0apVwpEuW/G2yD4iuCGn
fYzCN9yas5KQYaoG+VZGgEQGdZuTVplUpSK7eizjrDclCm4XafhicoN7XVB7tuqHHrV14/gc5TuO
SCxxqxE9Q802oNSrPMdruLIHtbhAlJfZK4PiRqHiT5YgX7BdjAuyQip3VVuWwRoB20CietyR4+aH
OZ4S8gpNbROmw/hWMu3Vzkn7sT0Z84m+Jr2ois8J3+kJzY30+rlmlbsujNAqnDSsugsER/lTHFbq
fcd0vlg3KaZ1t5OWTvGg1vatnanhfWyPtuEM9GDfZMaJb83cA9UL0Rk/Z9RqxmqqFBgqvGHoOaUI
7tiqsiohXIuRY7gCFSa5tULbF6WppD7AtyjXdT1X7xwAul2WaBo2WKgwiRuGnf1OR1XCfd5XrZfr
c87kX+jcmL5pkYnXg2lVXsg0mJ94korUyWknghmwkEOvlnwVZvJZZf8UhVE9QzvlYNSGmo6SRVVK
EOit/Wsa+oC1wAiBAsqNESZu0eF1WvVRHjJe1kE2uhqKqNxtLdHLXhOg1j7DaJxcUv777aqWCoR5
9IaJMPp+pfy8Hi/DDhWBqoEY53cu4Z/rcdQmWQr/hUzpoML2w7O9KWE0ntqPPtVutF2woNh0Xv4i
Cx0uxy0UH5upJUNiMiaBSvG4/MDOrRBzLsEhBGdzraYWRmUdUlYaFtULWgOeGcD+TiovojAIbNtx
QjADwCPeMEl+KQtJeij4GU7GmHy+KWycKtBPLFbU/ceH8Ia+W890V3baUDdzL1Bz8yE3LAYWMWO2
MwZ/8bwyDXLVWXj824rx8i6vkuhmyIOkO1t0TwYjCqV+YgwSdye20C8KGA65cEL4dIrNPn94L6lB
0xxTyICjNdbe2gXwUUBXfymKxbj4LwPk9V/b5YE/71NzgJ+NghfdMu7DZeh4eClUFAWUiobkEsa9
YOAQ7VN1WvEvuiLGVTfa1aboJsthWhQQ0zYWZz0T3hOHw89bOVwaena/SxnI3UdnQwyJGpsm484s
U6XNQLrtyqrGF020+mXPxPDE0ebLyzH+YBih8MQef+expwtpmfRC+7AniVvOsrdRn5MdZgSsTXbk
n3g3PnUvuMeL99HmkAda9lj3SCyvLckR7StVguthJVlZr6Qsny5yOQzWvu2b28GfrduGSdS6tkBZ
nniePp0zlg9AfwslKihZugmHP3JhBdMwj5ip5MIsSDDPzD1QFfNVxPGvPs6G5zHUxdP3T9bnZ5hr
UpbRr9FV1DVHgxBZSsNMbYrR8aMkZoIWlbsRWQhS1ODvkNj/UhX/OwTmsBQ0FUVlfxcc3rDgLp/l
z1rYnqB7MnR1GGpFJJgjXhnhYevGyzDYZndmhj34TWh9AfB5QZfWkKPofPZ9tnbebP0WLkz3FEmx
etdKAaogHCdzt+lFqTwYkuJXEEPFJfYn/0Zm0g7bS2T4lzTw0DkVdim/zbkGSd9AY7hJabU95KUd
voIKDVBncU4+G/rcvpij3go9Ve9B8ExtnF1b8FGg6OKGN90S6t5mFHYauXGqBdYaAGH+OpmAb9aZ
pJVvoqHAZdg66BzYYEG6rRRjN4kIN1GdQSY7ZmNqQf9B73mYVmoz1wzZBrsOLnoUPNUNGEcrc+hS
mTaDrz5iR8VMeKpt8MW7hWGVBBBTIbwTjvDhT8HooSX4rVpYs+lLlhnqOehH05X6ASkWCo/8xKP9
xfU4/tDY5KDHEOr3lOiPn56cqmhGm0QBYyuwicEISQizzDJzJFY2Yg91+dSS+cWTDYdAp4fFv45D
5mi1wrclJIX3CdXtPF+ObGiroNTIlA6i5rVow8QLYYO4pqFMHi2xGpUxYnMzMZ5LW5626NasdR/L
QOilLK5PrG1ffjg2evhfnLY/hS5I1YDbWudUVClj9KSFDP3jtjfpYBnGfOKc/cWyguqWdxuZB7PV
Y+cBGXQDBnKTa9kxYaFVVZ2X3SyfoTJdIPwFiDz01Se+oPrVL85Jm0CJpWsP4vDwCeuKOIwkwTfs
4YD3TjUZhn+WJ0aoe6WuEjfRNRByPHNI1aeQJICP0fZLeaUA5WndECbVdM4byTY3xTS0VnWQJe+l
5WuAABHmPyHRau8ELbjZqRu9Gr05q8j+bHzdXNOX69a9iJNqU5Zx8YE0mBlhJ/WtdaJo+9wSXOoT
wh6wfcEZ4Kc8/JY9L+7o0+FzLKOrHyM6Uh4NXGidC00JIlSd4cfTJCcghckJUygdyBRbfQlaa87r
yq633y/nnwum5fMAhiTbkPzdYzNLrZS+jXga3WZeJhFVLPOZFaOj4MS5HkPy8bF+cXRR+zD1wet8
LJ2v8Z/aZTMMjhxM0bZT5KJdTwhlbyYzhw1i5Ig4mX7F4StIG9G6ijEOAJnIQ3yNRwQMq9TXwl1U
+8B/9MLIbmVqC3Nf6ZTfHMobpXI6cxpv6ByNT1EqybUzRwNsMR0EFlBoNSQx1GfIeJYEyQyyFBT/
T06+yq9EHU0O47LIb7HwxufmZIfXSYqUGBB62/ieJctotGPg1E/KTMjuCpptlTvIiIwPcHTp7E2A
rXg11FicGgz+7p8f7IGo+hhFssczySKQVDt8YILWhKATlcJBzawULtEOxUKf0wYkMXOP8tBUnmjO
qbeWJGxEf7Bnsj164uw+9k3jNun1PLih9GjIkGDK1p1L/pi95hNOaLdMTBoVNp++W5sN9JU704wr
c82OGtV/eQ//B6gB/9dy4Ze671+1+RLK+nfY6gKt/I9/20Rv9WvavtagAH5nsC5Ak+Wv/A0eIQhe
M3FQYQOlTMaJSqX+FxlA4o9ouXFQwJzNuIiC/l/gEc1YeAKoURiMawtCn9ftbzTA8kcQHw0asuBH
lv3zHyWn8rcO3lxBNw6dH01QqI2CB1FWD59AH01xTCn/oXDm28278j67VZ5JaGe0hOindI31z2Sf
7WGtnivbrloVm2GTbM0z+2z6Jc77n3C+rpvL/D7dSVfpz/gnSK0tYotwbb4Pjy1BC6/NGsHXDkD0
2t6qTrkLtvraPpt3/c8FM07/xQn2qVvdVHvjNbzWP6JtcSHO1Vc7dLt0q4ACfKzv2/NmL3nN2r5q
3dTLXaTUu+RRvSnP0ebcxDvNK25VR12n19O6Yh7GMc+17lFLb/XAsb38qrgZHoYRQdGquZnPrc14
3j22u+pWutLe1b3uhN6wac+NTXIpvGrju+02Wct70wsd4yO+LvZ8ykvtzNz6j9mtxGv1bn3A2wos
F+VCQGduhXgYLV3auNa+2rMaAdmvr+CNbOWHYLyq9qV9/dZdRPuMfza4DK+nvX01PXILz/kOH0h8
PAJPVtGe3IG1OMuvzBUzJS+98+/VXbHhAzqNc8/+sUZxdy7v6e+4vSN74aV17+9zj7BKB2/vKtsM
v3Lfq7t1+Cy2xV7xbI/gi2134d/UMTjJM/+HuU02+t1MoXVDA3rR2HhAsxunBJwAl5buGP99eFEh
h35LlTMNuu2Z2DFac3JvPNP4XOM5sZmZY720d1NOPDdr+0o8z+fZNroh0XlDSEO8q7bCNZyY7wVI
htsS78Kd6WXbYhOcqfv8vvkhXWYX1jVXeCIViTnZOtwRnA0X0SNHZ2O45q22BQsV/wwIbXpKzvqr
YWN9TBc16son+xYo9ZN21t7VV/Se8CfObG7yFlk3nWFpK19GnrKW3XKD9NnrXnEi7NvccfGNZWfK
lXTH8wmoMMyvomxresqquODvu3C5VoFnnJEgJHv4SKINVPMXfAYrqvHrqFqFoDMvuWlZ7hjuuAWQ
X5OMdT/6HgmQEiRRRKjnvYdoh6Hom3BHt9qEbgtx4uI6c/4fdeexJDeybdkvQhu0A1OIUJmRWpET
GFMQWmt8/VvI6mfGjCxjdA17Qiu7VZcIAA4X5+y9tqO75V2yWZxsI3bZ+6Z7CCEtPKmFFyak4PCY
fpa+QQSSj33IbX3Vl1yqdvG2/pkfl4ti012TPhGiFuWveE8YRrI77Sfh6Mq1WVPfLi5Tl4WxQUlt
vvQCSWv3W1KFM9ssZxfAyEyDbO3dpB075+at3Qh3mvzsAjqdS/iU18mu9jjczvfGY54QRU6Y5AX/
m5FiHiF2wW3feo9S3mMGWM/dNSXcLHdWoXMRXH+Z114xgHAg9xZy+YDs8rAix+ed/DbpANgZu7If
bPXGmX/Vh+W5kFH/H8gH8bB+J4fgrXyA7Ec6buGbA7dxqPfEnYlf2SG+Nh7q3zGAhVncB1eCeanb
zIfiUt92G03+MB5rX2299rq/r7xCuIq2aa+H44xhw1mOxpO+UdzYzTwQZynT0aZUNgWgs6RxMk4C
ZHlKOntugXofSL2LsMRIj+byoFfCG7YYew58wo75yKFNoT5Y3pL9ILoBJTzFdic5ljf6O4YV0582
LZjLA96IaNqL7Jj9iu+lvbm11Q2Hzno7/Za82ZVr/7ksXRuhsZPeSj4f9T6KHKP1O+0Xz1d+oZeg
6s+mZxM98lE1z/DygVsix0aomzjLTjd91Tqy/S1eRwmm5U7YLnI+B/YlNdQf9Fec3B/vatfyQsUz
owtN2dkY42KHEdHx+AaH1N811SMtf+KWUQo3Hb0seAvibKNttPt+2eXRDei3bjiofvqEQlj5oV8I
9Vg81vk+f+bojWADC4G1wySEoIPgwSN9LPcnrhX4Iu1TGnFkferSjS0/k0pV7og1lTtXjikvexRV
l5ceKv2yRXaX7mf7F896vtfIA9uN9+O9eGJMUdR1cUndyaheK0cynebQ3abevdgrhts7S+GW1mYe
3yPrMrRvQ8kbn9tn+VYm53Qjq34vbTAabXvJ3WmQ9h6lG+o1u3fbIyUtl7012+so6b/EcS1l9i/k
qaTA6Tbw9I5KeEdq5DXmqMlwip+if+TgxPlIbFWT6I5Bcqe3xJ23YMdzR+xjL3M7L74b/dmHaOKK
Y+KBs4we+HteMje6jUCPlgA5YVN6UnRo/L46qvbRfKUB5FA98AfMN9GeecMJ0aGaz1qMaXILZs9X
CByYHZLWiMnKdY/5Lac3MnjSUwaz4Qf8SROzWH6MX+TiRbluup9KuBd4ZcLL9reG0amu3ozm0b42
0guAlPalLm+92u8dPqrew5/xOPj++Ja3vonBnC/RmWpHfw6X9+GIYdOpKtULmSj96jhYLpM7GkS8
C0ysUKLD234Dhsuhao9hP5ZvWLHIGHsDkr5YxZNOCqeZ5s+SF43HovfSe3JUpAoasF9spdFJDv0e
LKNbv1p31pUgRsXrjnXqtmR3vfJHd8wO82Vwjbzdq19Hx9hzKV5q5Zp+dmlR9qQqt6v2JquL/jPa
969V7YwX/at2M+70C0NH1+5MppPelJdW7dUvo3Gj7DhueuqGe0XYomzEtOUfIt2Rd1ityRBzoIIU
0Y6xSkhR3IM83BmEU6fbuton8SFYQC7sOuOZ5kf43u+JM4VChtulyA/Yx9JpU4rtITowyBjNw1Gn
jZQ4/S72flm7aMJDuTGtzWgegu5GLqmyA1L13jnSyP+XqvCftuX/D5iu/48Y7Gu54i/b8ebj4+3j
y16c//6fvbhqQ/MjRx1BA5QJyk4clv/Ziiv2/1md/rS/YU8gSbbZI/9vsAJxDNRjoHBRDcXUtG7S
/3cnDlRw3YTTLMc2jm1G/W878S/7cLoaSKzY869ibBB035gDY0bTSULJB3ByLg8UBJZrW66jHa3E
zleXpr/SxTjckmglbTvSVHfxUBpnygVfzwL//AYKXPSrYEWtZ/mvZ4HJjEeN2FjCq3sdusQi11dw
dNF8zbrl/fFe/qWFcVKZ+Lxdnit3S80LNfiJDmBC3E9HzZacRjDtd2oN3LyoW4IlzlxnLSz9ccLG
ZgtJAnE9Gjk6JRjOv94T2CVrtGTuqZwCw++XEvqUbtXs6rrBvBpFDpfXCOoEDyeKeFanOTelfS36
+c0w5uQId8V4AMBRz3BOm4oFdTHth3RWJqK1hgKHST12aKbx4EUYtQAh0b8XtKl8WVrjqeZxncjJ
j6l+TLFq+GWFZXnFaWitH9bd+C4KqA4ttGfot0mK7zOyxCqSnCcDhqAFlN9RsGdeNMXKwmmoPq6+
8khEfiMvpDeLWGoj98xT+/7QQOIw3hX+pPp7OhA0NQuEJNN4Dqc3s55C0PdSeqZodHL0pDCF74Ex
YJCRSqfBOiU91HU/qrGUhuhwAOhLoT7CrJogXzF6Hu1hrcFKxgyNViqTHZR/5ZqUSBaiJlfZvIDO
zeG4uJ1VKUzyDKYzQ+ekZMnPU4BManz/qIWoSp2oyxqVsNus4uctrWp5VWum1GMleYBaTWw1FB/p
4e9P/VTzu15xFcsSg4tslf7mSZEUCqgRawEGQFJ94kclp6PnIjMBElFm9Rv0z2ohXWTIn4UagRvQ
rKF/RdJvxr6SxLhExWhEB7Wz4fQMac4+P2t0KXFJDpl/0aBSo22lpuwg5baN6HhXVW3992dGHYFC
I9HI1B1PjQSwaBLCVwsGjpw/Lk3WbWMdK2rf6UeIYu9/f16n0xWPC0qKRc4ktRKDr/zrp41JpMgI
YZWgG2vBMdAXfZsXGXgCKdDOsLVOC5zrq0GzhHAJR9LaMD8pk0QFkAOzlwKnGMiL8vOsAnW/5s/5
RkqI5q7Gpd8j4gE7je1eDz8Wo7FvppCwSYx5lWI4chbK9Wal21l7qAnpY2tP4sZMBPo2I601OEPd
kBqerJPPS2YZuOkwly1UrkaMxBEhEXjwMR6Gm9KoGqJotSnK/EFVO8mdg1ae3TEf0JSUwIJuOt0M
7Gv+pXk7LrPxOhkWOYfER1WHsmik2snDlomqM8uFcymF6quWQRLtBkQr4/bvr+m0yPn57D7jOVGY
UQE7fU+QZGt1MRveU1QGAAZUOLKOpU6ceKxpMB4LqMsvYU6321nazuQYr1SRX6vCvsZzjZna7vvw
Je615rUpcbi3xJLdmHVi3gDT0BH3JmOqbrJhnN+nJVyzyYA+nOsfnbRNPm+CEUDaKlxJdALrYPyj
ZdVlDZAyI2MdKcok3xhzMUBJC0qPZDGSLAuS7R04wda2M+rOa3VlcjKDtK7GrAN3ASREeSgczAOE
tP6RMFDNQ6JbJx6GSOU/ivn++a30WSBLMX/hofr6WwOrYZ5ZJ9Yk1UZPwSuMr0kk/t/f60mDnKug
n6R3JwgIYF097ahVJE2GQV2GLl0GyNddMd41tC/31TSKy9xANI5Pi/KLFmrCLSyzufn79U914P/8
ADrk9AL4MrVTXFLbENEUZXisuzyaX2uTWAEjquYrXPfhYxn2WUEJRlNYgrOpdiUCEWKPRkB/5nd8
Xyf4BRYGPs2Er4r35evTFmRLSL3OVkaK8NVHWGovSQKhjzEXxCDjODbPrM7/dkFcFchy4cnK7Ey/
XnBaimHQZHgoKnmZ5F6U5q4zawjrCDipvYj8zLq0zqN/bqHWF82NAQRDomt/4xp3DJ2onzu87Bla
pEoZUOOxpTuzdPzrVdgKGmDucD5/yq7/+MBgMxOdMHJXUWPru3aUG4/kZXFmi/uvV0GMjRWLzQFp
uV+f3WgVRKMCU8LcTcaiAa/Fk2Qu9feh+W9XEbiE+PaAF+Cw/HqVPGCaHvSYSPGarEK9XgLf6MJz
6dP/ehULQBqb6FVMfLImGWGOu21kShJVD5rL6LRsN3b9dPf3m1l3yF9fP4obziSIg3GBIIn5ejMy
ABzDJDwE4R+5D6U2aZuK/3RLMou557Oen+xkxXUBtzkzw5z2Uxl40AjAd7K4y/xxamhjJtFqokA5
kLAO+HK3lA+gEPpNFs2FXy5ERZRpt7hL1xebXn9rM/uBjVBAXmZcnvno1jnz5CloNsYKLFkIF9YY
vS/zvzGpbRzp8AR42NWvsC6pqKIm3Nn6PJ0RVp06DLhtDiycRnnWuL/YDH69lhmHzSTrOZa2eLGf
+NptUuWSHkgIpwddd80iHsUmHmX5AFciFtBLk+ASBTeaRyXso6eqG0VwnfO33E16n08OrD1D2uDI
AhVHrM3CpLjEJFWQ6pGgnxxgIBESkhJMRNYMtTqlkVEDo1HmOWaJbW5BaWk73RrOOs2/P1edQaWv
zeP1oCbWQf7HZz81VbRKx2ysQmyti5BUYins+t2imfmZr/L7vMkWAhsTjhEZ6cM3V3mHw0JX6ElJ
eSV/wGToLqUuTDl92r/LuujO7Hu+3xn2dV1FUcNOhbFzMmJs8MraMnI52DtAtKRqopzV0WuWWizo
Z2bPNdzgZHxyU5zZWYdV4ImnTo18EIGetgmJI+S7OJUsikNntdVhIVNtEywF2VeZJp7yzFLv+tZu
9rKWYuBXjPSMvuT7dIGKG8EavUmNR316dtQGKx70msErhrl6VsOx3cYrIcGpm1rrnZ7Q532WyYav
xLlxZpv+/ZGv87rOlMHB9fu5NZ11Jc97HnlXpbqbLJzt27gBtSzRIPn7rHg6+dI1tXRldQHhnjfw
yH0dt30AaKuVEmqxSf+mFLrkBUINzwyhz6X8z1mHwwZ4WiZ3DqIwZD+P0H98HSDISzUvCT6vFrzg
jiTsYEv0EmWiYZ6m0TE10nB2C4aJZS/SyA54voU0e9MwKTB4EsjkboYUJnPltMVGWjUF8UxdalcO
7MhB3DIZUAMmsMBAVVuAlBiwy4XO0ixjeQO8I6UFSRDKOcLo6Yvivjjmwp6mv02a1bdPUZgo5/qh
dhOxpFchBrHNPEXS5aAZ5Zln+P1F0d+m084BXkHQufbS/5xgEl0H9rNIlSvBONhNkmR7QKmyM8Ph
c/7/+qZWPZUMrR++AeeEk699jqjj9FlD4wgMyw+QVQkZqdYoJRz5jPF6SIycyD576O87okqZz7E7
0HInSe1Fy/JudOfGWpw062P0JvAIjTZaPGWI+w+86hw4h1LCmBLFHSg1fcwNTyrygsp5HzSaM2oa
+kdRhDBj+oUgiTOL37etNp8y5QhKCfJqLuTlfX2INonnS50kjdtlyYNi582vdlx73nMsDnqrsxiT
4ng3VXn8EERDfWmqlXb9Xz84PrlVn4iKAjSqUL/+hD7PxIBKqHLHgIyUOAgqZpAlPLNGfB8toIbW
O+RFrhc6+azDoUuSsSw6V6kBTVbYpfZDMMj+mXtZt+hfR4vO5hCKMrAFLKSnqO6I+KeYQLPOzcWE
1ya0xnamLZc29xwzq19zpyv00qb2rhLxdFUk6fRYTaY2bpvKrgicJOmXdpDE1shhNRh32OAT2jEB
flOagbaWHdJskcNNkwz5z6AZUD5EmRrPji0R9uRCXxWPVLSHzpthbV7JgJEwVsAHO6Je657LrADN
MwZz1rohKZDHhXRZy42n2QzddiT3PGnjqdsbkzzlblDUw2teacsb9LK4hFgNudrB7lpAryWDWglz
UZ753r6td7q2IhWQZUMcQCW6pmf8+Vmny8AxSJkabNbt+FyL3P7dxyLbxXVgPfSxlnrNKmTG9WpH
r0FOSaVgwaipJSx9de7HfH+d646CpA8WYF7oqYgmUnJ7SQpjwiZ9R+So2y1kEbvszOdzV1q3fl8H
DrU1SubwakBiMX6+3nY1iyEPJRSUgjTR/nLRDQw3JhwV3ksTiZTQtiFEvSb0YvYrtTcToDm5UG9k
vNwPfx/Fp+5wcAicvGV+BTM4PtjTPcfURmswvQoSaySjz4U1AJ8sbEd7dS/F/e9WGC02Tg2wIzmM
sXpBQ0OhBkb4kIUGQY6f6IjoGqu11J/ZCXwfH/w2bS3asStaA1ZOZqxcqUeMfWnphoTeoYWY48Cf
EgtYbJWW2T6u7UzFgi2X9mYhg9JwLGiEva8rgXRRgeY6t+L9s987eXVMKjwrhi1iP3FST+7zXunC
MM9IrU5aejrBYlBOtLNF2UzZaMQ+5wnrVoMQ2TiAv8YfSVd0cCxTIf3I41l+7PpSfdYLM7nP07nx
J7vIHrNeRcdjS/34jLVueqByFTwE+KRSD+iCclSzSCsd9tfc0IT09EEPWim8Kdt0Bo6aE/fIcqIl
1sEgvfCIaVP7CRxT+g2fNoN/rRp95ttWEDx1c4kwg/RKsW8hvb6xl7YqhziVSfMjawHaClJP01zL
jgRJmeyeVh9jnryugudDQLtkxrFcovIR1MU+YrUe75ek0wNfl4nDBNRqQA/VmFVeRnsMF+QZUfGz
NphtqFQrSMV6Gem2oxKqMWyUejbeagGzDfSiFfdeQoHR3BTGLNMbKO0MKVRpkdjYGqytlyAYs3iP
79f4SY4FYYeGGdGbpqfBPBWaQJfsMEvX9NYRvCHwV4BTRJJayS6psX8505A2NsZkqgdeYAj7sS3g
9G1jpPx3PYaCx6DHy+ksdOwQlEQz24sy6NOrdIq7J40FpPIGq00/KnXsflrRjBcvaKPRDWWivT0z
X4o3eTKBauFMnvd62GC0tPvSbL0mqZsLm0QQ9NplKX3UHQl/bhPjepQSiSGsDVDz962h0g9Ji2wI
HLXNiB3vhnKRHLYK4rU0lul2HgP71hD9OPrWzMxPzbjvf8G8ge1akvMRkrXQZL+gh1azA6JwORZp
3i7boZe7K8pLBVG0ZvJcVyUwvnBulMaterp4G50zEKd/UyojBwKgYV2UESjGTmhBfgQZB+p2IrS5
p6QdkB6J5je/snNAlaCVNHYOclb2zVXfa/nsZWkWssvBrArtUJA86iRWTU5lE8BQxRq62IqvlnUk
e6VGiIuXt734gKAvUR8neCenOJs2ZPaZvWkSlEI5/lqA1qVppxW52BKFjgFsmiVWSQOseufO9AvQ
aSQKrbvBiBVHyJ2usw1LtWGjZvCd88lu1odXLBCelE4msEVehCPP8ZhCim3bC6m09RrhVyqmzZQH
3UMVS5CecYFFL2VTdcIdl2X4mQdZgyNLTIRO96YIjiOBK+plsCTR46DiY37qB3mWXEOrxgSmtg4O
ss5T1GFaZBW9n4kqoUdqcBp34WVT+xgm024uqH5Xj3GMqweQlqrxTWLNvM0EjIJ1fzZ/TIOFLLpq
1WyLGHt4SPMCGyohugZCOZEXP7pBiUgYnUR7GVpWxfZgyKW9AtDwRwbX4WWqLA05Efsvmd5G0vFh
Kx1CMrHY6UMvz6Z+kc5mpzoVZKPLYcRFs81S9qHw+ph7sXfocDm6VkagpUz99KM0ohkAbjXMN/Gk
yxVU7KbXDxUucPmgymyHL2TihOjCJj3CzgkQpZMOaXEXq1ZQ7sdKmkw0TYWtXdiFLUhQlq2B7XbD
adyr287eEpdKxks+ZdW4ac0p68ExaEPj0Vgoj3M20TOZxsSeOYtDaPTiJJC3trICcaOkwlgLDTx6
n8J6Cf1iDaqVzFoczMKWLlWN8qE7S0H1ykkLwUqA0uAmCwcY1PSA2CKnVq6+hZGuC1erJMnyioad
iaPQrzmOhG8ijB8mDd/tnNg+bMNiovdZJMGmt0RU7eUI1LHTWUNe7WQ5jx+7TiU+B6giTR8QY6nm
MoWPqaPZHQrNwZ4Wusx5jF5xjtA4eHpHuNyGICvCwwO11ug2V337TtJPSJCxOmoEWeZmJ++mOkWI
VmtI4yEwzx9ZIRB/ia7TXvQO2TgCIo3FY2xjG7TqpNq5n5ogj7OyWQYvz+dSZmYURe90mKRSLByp
vtwUVhO99iKzxkvDZtHbdRa2TdfoRro+wDpXgzBnZnjHvVwiNmXZdaI+Xn6TPzreTyqxxY4aGkSx
TCY9K2VevFCytkPS1/eLnBibqFaO1KUglwfDhWhaKgu5fEWCoi+J8FWqxGtuSNsipIeUBJOX87mj
HJvISJacPO0filjckFz8YA2MGTqWqMiu47r6kenpnjMk3ID0Q46TDXCAvYHZ1KLxXBrmVWDKNDJt
lKxK7uGS8ywDAq852VsRmfdJnT+3LO561V7MSpDcl0l8Nc7DhWFmr2sGmNGUx0X5UfYPaZj7FjFZ
HWpdRex1/oZ2Jji7i/w41zasrGIjwL55OLUVnqqJ2UFrDISn3IYTFoH2MwRA7hQVdewqkK97iSwr
qKxRfxcUgr03BYtpR+fhgroq/62GXEw2FKCfrZzfkFQ6eXJdb2PRPvQDgtWQD6PPy2MwZky7EW9J
iFt9yvYdLn3uML/vmuaZ/cZDK6VUG7to/CkXotnJs9iCNvgJut+vW/sYqiiXreZOU/NHQyp3Br4d
J+2wL1ThbWKKvZE+WuFRM/IGmDoZtjkr3QWjrPOr8XdahwfB7j3I7YEGZfeoVOFRj1QQ0dO4bLUl
2reTZtGvHO/zVtmOgwQ2Xhf7RtYegzb5hVHNrTvV8LKh2hajuiExNnY4zGyEor1MknoDdZgsM3o1
cinfq3HnYTos3MoyqGZDyOI2TayB6rYro3sNZW+UWBo2OJCiebT4tYQXUVtuzNx4GZTxWapftFFx
Qyl5S7rsvQ1GTPptcVST6TJMUniKZOHa+XWQASvKJGWfhIr204p58RNABU0apwPJL14YzBerNS1a
Em9U5feSAeTjPHmPtZ8jXfvRmK/H0HgGZ5U7vQna2ZR3YW/UdyMclYHylokmOFBHX7bKd11Jd/M0
XFEO2Bp1bTgaefRe1TVAwtvSK+MUClGzKw1GBekGrrz0r3z416U1Z/tyLkq/F0xxdTnd9Q0unUDr
3tI+RdeL1zIFvg4Dm82kaNyhLI5jV8mXjRyIDQuz9RwxdPS9PBpHhBVgmdrdCrzdWVVzmZKnkAvr
sjbw+3REQDjEilyZCUJmmM00VuNpF7CP2UZt+s6RF8tB3nwkav4AwveHaCIAjO2vYcAkg26zEvJ+
DCdOW/iNQTQUZRlcgsGdnsxCk36q6EXeczULwe0rELkcmT0I3IE2QS+QKYhFbatSE8fgqMgekg2W
7XXtXN9NNuCefQt4GBQv6fSCbHZVaV2zKdvYidosBvWhdstLsuRKANp6Bkk5BIRA4C0Y0ith1XAT
55pSWqata0urhiU/D//FB5EQpkVcNylQrt2U8rYDyUb7opLI+myV+Dr4DA7O+SoiHPhroHBvraIk
m9ngdaLL/YrJBxZM9xlEbH2GEiOOIaAYYtAaTf8ZXDySRAoCnU3WYZbXaGN5WWOOKQITeSxZaUmC
xpqEnK+ZyLVKOrJurkHJRCbSBiDyggBlJUsJUwZbhCS9bizrPVrTljt9gHowrRnMpEMRx1xnKdHM
DYhKpi+gcnDh1/DmgZoQWvsJ7X6gLQUC+s+oZ0ITIGLEnxHQZZASB91+RkPrzRoTPbG43FlYFBbW
Qfjokt36SxqPCjQHTao8CB0DYqBxjZ9W9IltiDEpzVv1GVBNrJwJiX6NrUb7gB62+SfOesaVTyW6
wtUZjdWoE6dO+vUc6FrOp9aQfxGSQa8j7MFy7GnjGpwtiZHd7aimOTHjFLyGi5ryiubMyqDdYZ6S
y6uaCTZFr9m3wqdJFV7YSRMrniaPbQ7IpDd+J0XN6yvrPnzWB4uACENk0Su4G6XyzbRrnqROGS7J
rw879Ar9TDMyWBMC5IUgeKdV2+QorJyl3QTW1zhpKJbIJURigSZtjGHtVqLOGTvY7m4WWpq1HwOG
f8wSJFIeB/fgSdRt8WpIsao6klEov4gNsfnHXq6udYrkx3TWFITcw5KzLdMy5EJxvbb5oqK3Sc1O
gGMcyjonfQOWg03CYFujVKCcK19SC+msHSWPtHFDogjv0lHJL6Q6K59FWg1XUOW4eUItecp0JaW1
tjySJNKWsoViXpVW2dxCo8ooC3bnfQqMhslbtQnwWFjZrX5g+2YCGbFB3+v4teugCvfwUOOXcCo0
tM9JLMDi5ybiOmJF+ldiS8obuUk0PmwdBrepJvnTmGZl4iTZ2utFfWOgyQj4GgmrLKyXxEa6Q9Sa
hZEjK6px32pKtu6Q5Pwi7swYIwSFLPxMOPRupbBFrE5FjC5ubPbJdWCO9gJoZja1nbE0w1Wj5Raw
lKYYXzlnkKZiaUvXbaohLY+KqKPaAbkZvVb8H14AzIicNdhSkSTTeO/JMC4t9hAtniLB0+5ulCAr
fhHCQutv6CX1V2kG5RFhUq+49iBRT5PYeL9JbJxvY2JJOBmIXLG2easnGecli8oY286qh0mtRjxR
wl/zTbf0CiHEupxpG6kssdHYiG1av1oGw9iFFYLGG02vmsoT49K/UZwhGgNson0PI6S44a8dfmRr
BAwmChvups02l2SOvke039bdb4yTYDfKpP3RNSbZXcQXMzclFA04BFV6ZDpUiuzhCLkz2jVNEWWb
UJ5DKDClzo7WDFKaHDbhGvh853augAIT6+Mk6tKR0GMr8bMSRtlzYCOIxcc68e+g+jZ0tcz8mgTW
jJguPWNDKVUhOvCCUgFmpXwB6a51+XgZN1KU+gPZIoY7dBzZXS2c+F4GtgF7K+RQw1GiQtJPy15+
HwU5Q94ArPK5rD6xqnYmZLBvfXRY0qDQ3UkaOwuwJgPACaUJaX+q5uY2F8ZFAjfKHSA8R4i2CulC
5pRKt8Owjpncx4BTbKV/i6ehKJwCM2DmMATbi1YGzOlk/crIqSGiYWfWSonJvEmmN6uYmfutYgzY
2cI/fGJHK7W+ogfsssLFmFhVIgNn2VyED6Fsto9lW0UsYAAcdZ+KBWMChDILNxwfKH0dASPdJoJy
rrkjwaF7xlwKEzOfKshaYzq3IBMMoLwGqP+D0qEVBY8m0MonkINab1zs8CYSMwk2ajJL9KS6FORP
OxicRVq7HLAA6FJ3gQhC0/0s5zDiVdGA20JPpBVhVIsfdWEWgYM2Wv41M5+pm6Fq5B+92Swf6jxU
r0EY6O1+mWpx7EYzwqAzhsHtHMW2us3mpruX2EnUbtbGDDFYD1XmJSS1YPUmNZEKlyYnH0rWKwyG
qI5njzAWmme44/tXgoVitGJkscSePq2xyMTVtDL7ib7batnQyO7YLn3rY+ZecHX0KwEkkMwAcyFU
slvKAbp8mFm6Gj7lcGm3tUgXDy9uCEuYaphvEZy0OFE4aJJfUu43GFesX1CGSI41morBYLbUROH/
x1rsJvPSE3ojLQsRC42SveRdb7wrMosM61OvsmeG6+VLEmVsWFvxstUXs/yZpMDbfDENuTtn0lLv
+nxO36g/mkdtSrursiXfipLGUJkUGpvxF6zz+jiENkUmBIaf6gBdyv+j0IYlhnbRSoih0UcP4qTt
piZEiAQAq10bvCumpHE6cjg+o5T41q3hIphnATnTrBD0Yr9Ww5XBpqdccDrl6Bn7TcaDSvPyXKz0
N6GyzhcATxPSPzIzGmAnvQaydYiTL9rKbZKwOpKUKlgJWv2ZAD7ZUyMsklVia9daQVmbWnvhkwX9
oPYTdQJ2x7jYbcOb25ajHuEGZzoC3zqpn7/NBBZlc2CC2/L1EUxFaRU522GXsCdyl4om2hhlcFdY
yXSmafUZFP6lgM2lgNVjoLBwUgA++3op9BKJ2gRhxfQxdoCD20b8tkudnQvpVkhJhtIz1g1emZjd
xgQD6HZ9Gv5YCHt0QjTUmLJEJ18SyzT7wICLg9XJ1LsSig5lowaPZ7oTp/rE9a1xrEVbDkJ9bcl+
/bkTnfFMyUjfkPQIX2qygtmE3W6mplX3fRw1m4jwNA+yu3ww+fE+m4mepKDg2c5DkgfZvtxRogo5
2GjyEeK0qjlLrkdI+C0LpAtMgr//4n8ZzejMGT0mikb6BOur/qPZz66wkOCSkTQn2fVHW2T2a1SB
nP7PVwH0grFc4xUiaT4ZzDJJGnBxISh2JNldUtjtyHxuh83fr/JN9Mv3T3OIdgeKKSI0T3FNHDzs
UsRlATBbxURqqfYGhXHzbuSqSgckso/FhE9zIe/WCarSPNbTWnvP1RwjJupZaWNOQ4iZSim3swwn
gXgyabmg6Bcdsky0hJ5Zxr1OjK4fsnn1/v7zv39V/HrYSwg7ULLQ1Pv6KuJSba1CBgNh6LPOC4+I
MQSLQjsBX9vfL3WqSvocpsQ1M1aRQMmn+NxqzJSxI40JiUcpNmUchm5oA9yfVfOtJOnw3Fd8KhTi
erqM4gqvEdpR2zgZZb0scZhXYBKapHZfQUVhbdL12kdT0OwR6mB/BwdzNwrywiiVEfQthgZu8Jzf
/OcbRyyBx0SQMIuC/+T7lElMmQS1atdQ+u5DStoAu8tYbExqbJTdC/OMEOT7O9VRltKopNhD8/RU
rzwFhKM2M+cnu2+Ka1Nvi5ccIOLlqKfJmXXp3y7FarFOzfxJlPDX4WOBdeqR6FFBCMNSBx2ClTAN
qIM7BZirM5/a92mDAy2PESo2pDJu7uvFdKOfNI2FCWMM9imrwSIa5SwDf39bn1rLk9kfrxsjlCUA
ut1pw71Mx8RKCDtzpakLCJ+1jeDZQnQW+OpQLFirUk3pXXrGMAOVpY/xOcIqVgHTS4gORTpJ7AGr
ob5SF2rlToNB5VqdLfNhgHErsffPl96h+xA+LYNsjmdmvX95IxjBYDWyJuCsOdVMS1UcU7yIyLEQ
i+Gp0yRdxYVSXAZKbz79/Ul9/6D56y3Ub+wYcAuoJ5uSeggaZV4DQyuQiruoSZe9pOSAO4nJclOt
Ss7MVf92vc/dFtM665x5MqEnQRlUPWdAtw9IVB/7EI8x3VAfpq91HS/YiM7MWN8XVhjNoLTWTRei
IP1kBhk6ZRRKyzqVodTmFKAG94lq1UfRKGKbtilltT4EDKFYC3XTIs3O9fa/y+JMRDqo/IAoMxix
LJ4MeU7gHdLY3DW7In+PEsW+SMrCpjRcS4buhXM6Sohip0Z1CCSV3xs7/B/KzmM5Tq1dw1dEFTlM
G2iplbMsTyhHclhkuPr/QecM3HSXqL1dWxOVDaz4hTfozU1e2Uj+a2zDyMV8YJyQaKvsd1PBgI/O
St1Q9ETHVBC3l1idVvmE6CqGMbQIgjqLfllxBE6giQu98ktbb8wD7U4Zt9JJpB8awQQiDDFyr7cp
HpO2S7dep8QaVzjHWEGLmorlJLLldSmypiDDx/Y2wqBL9/t0sJ6Vbga8BSbOzHnFQpWRs3SWBBW0
krFrVZkaIWCH8A2BVvXvPAQU1JNIf29iEaMe3CXN36aYm585D+kugYWMiNilMB3dvM7NP3A5sTx1
NHsUnk4S7Lz3dVuCkVRbrPwcuTRUbyw6RPMMc4g/WrUQH1Q/WqwgA4yeuOXbt6hrKcpOZYJOm0PJ
T92XDcCwm1mbiPrUUIfJRMClRIg2Gy16BBgqfqsREgTIXBtWQm2LlPtyoLosQeCLoOXHc98emsp2
fuvY7zyFE/AvH7Gs+WNMQP/vpHYulL08DRREVUSMApiSfUzBnGwSOWha3/jXVuIdpe3hVdUXWr5e
JvQcRW8qAjlmheR5ACmDIMaIXeYuQzua6cB6907PCjAhUzGPoQeAPEvcvouK55R6GHU/ipQ3fF3y
V44ScFqJpfbIS3R6/FfqcnEAZl9TKw1HVHFDbVZ26WCH13GfNbu0qmmn1oFOw6V1BGIXXWFlP5XG
mvHXMfqXr4+b0+MfWTsuUNRiCXWpXBzvBTGqsZPHERQfY2x8Wvuqbw6wyb5+yplDhhSI/U7UgPnC
OjatgqLSWaLY98aFcacNSegVqqivQg0hh1Bj3L9+3gn0H34L9CWeyDTz2LUk4RCWcoSpJge2hxPk
pfEt2+cXweX8N7saWvqdG9935nrjeYweRJfFQcFenaJlgnCJ2hWV630/PP15Ohwudr57Oey8x2G3
ER2cztjxo1YXNq2nXK5RZHPH5n0saSo4W/ZtypnpOvqa5RX+SSWmkCNIXr7mev+y51MuLi7+Pl8/
bnzI551/HBMsXwIoFG486n76KvksBzls2DrIN/jN63gj3OmhvzSusz2mP27pYsd3AVTjQJc89OYH
ae98fL1KTm91ng1dm0SGVzihoFHXqOFKI9KgU8XbjUFvHxw1rvZ1O9sb33o6af/3CI0FQmqz5pFj
jqVJtcC3fBJq+N6AayZidv4rZ4BITuZ/cmFMmGyy1+N5U0VOgxOjLYKsOHsRISayk57QDMQzeWvF
LznM8eSRlSEr6yy6jKTjC5D/nzUym8OoT+iquqA6u6sRqIlb9/QCBPgNfIA1Ofye5RLGt5Aq9kmh
Rp0Xq5W5YWRzbgphmmOVgzMA2e/6LSqJgjsTSbVaaX06dcNBT4o3p47kjfj/3AxSS2eVUJHCrmW1
WOFfJaUZcw0lSJMfwPeidjbO2tbBtaQtq2FVWJMk8Q4VmRNgKigZW+1xssQQIO+7CwuDz3w3V5Tr
dtqo5r6KGPtb2aaoMiIqLH/ElWw/53kVPY+hPb+j9+38DjBfg/qdLaAOg54UGizB4OzDUmAI9fUW
OjMqiMiBdebUo4C7JuE3Ca0nMDxLCa2hJrswJa2yEhtjf25QQHVamJJxVFDcOF5rnew0ykRLhhY3
bheBWViPkdajDMd3vtYsTw2YwNhsrK1z32aC/ufKogZByHj8VFtYkpNplAeNqDMOjrAqb0IIeOPb
TsHxbFgKHYvTFdVIc311xEpGc0sLUzcp9ARJmDFNRjfURUI+k5uNQypfRaofaHgkI/4yg8+1k6y/
dqpJbjZ29ZntpELJBefjOESG62RAitNG+cQBk2gmnq1SgAXeOV3Yah15X6+cM6c/5SPOEHDTxB5Y
4RwPb+j0OQBPYF7YlhKcZlP0cyJkqnc5WKMDFfrYb+es8kdEKd1CxLXXwwyCgoEhMp1D6zqxm/G2
pfriVmCr4p3ShPINPHnQkjWuvm1et1daiGnA1Iw42/d0UL7+hDOjRW1wccG0waOyDY6/QANjOiqR
guRbY1n7AqNrpJTka5p9/x24DQVFVdhklPigU37e2P+ctvB1e4Nwn9NWm8nV5x5cFrzp6l6i5POY
9Hp4UOeofkzr2TwAM6fNKBXO3dff+5l7rg6npe5HDsxpSzlkNWWVOQK4sUk/xjY1m90EovbWKCcd
9HjQVJ5kR3/rMdL8MEzlC0kd4kdOB/33aI/pAjpR+CEcrylzeMBlph/qGSKoAvIEycRe4w4GEjL2
8JToLCdZFvu9vMD7cpG8jZOyJSN95lTRMBKFX4sWJgO7+ppAERCElYklXmrTG20O+5mW5ad9Z+Ir
8uC8oogQbYzhmTUDRVnBeczmij6hw2ZlC+J44NpEiQPYRoembNMJcHR2JG8kuuTULMDVfNFDofOA
9RokpnVwT+c5jfIowSlEAK/ZGUqPZhbmGAx0koE2k/uShnqjy2DbwHynL3E6O74cauIRCwsHfIDm
TU4n3dRdEScE77kceIUyJy+zuYASjTYD1NktoF5fJEPWoG5GacOVg1IzrkLFsX6oaan8qMxZ+1lC
0Ml9qZ2weAPkjjNLYaAjZwQ0HGGWNTlCH0qJ9lo0jvnrFGP2Bxyu1Mwd5GLpoY2UIXGVzsnuILea
36S0sK4xoUdacA7k8S4VM3D93hbKHejwsPX0XsUcyGpF9aczcSLFAEUtwVdPVlOD7pWqbFd1ifnS
tYby3odj9U0DLS4Wkmw1PUmWjQ6myonceVYupKt2qOhI0jBIrhw8ZUnW6fc+ZXJo6jvo+1oAgGeo
+x3lT8m4L1NURXAibVUkvLCd+VVB2rmiOQcKU4STuI0oKQkPIE4VeNNkN+wmexgcVABQdSexVXIb
JowmoXgZ5ED7nBzglEvgAHLPdAo6NoYaorcmA/pG5A/s5b0dGka4a6ZGyndOM0x3nTml2n6SerDp
WWoKpDCyMHmrgzycPHrS9Q+zzJHRqLl9Et/K4IftTDzP5J1TjLPqwVGvb8BL4SCUzTWSx1j6tBXa
160a76VMB+DC6qpg/eoVOnA2prrtBRoO4ArBts+lp9AsuBqcPJi8qrL7VwRZwFpJtMmEN4xJdciM
wMpv8rFHsyqnLbxLKaz+pkQwz65o5DjDu8SMbnusj5C1hDR2i1HlpF40ILNAwI0ymGgQqfafiEIL
c8un3ViVrFa+nnUOa3VMG0yQmr4HMzkKGeG5QSpBMujVqPuTnNq/KRSN6VWtTjVWLBkoHKOrJskD
Sj4avi0N80c1ht3otnI/xF5MVwjsQEHQi8xkDIJWHYFrgjGwKWIMhhPey+2ksYj1QCtgSdYTWBuV
JqZfymb2ixOFApso00LazcMy1KWp9O2FFIdt7ivITVf7GW4l+npYJYrLADaZDRC7aRKXJrOY97k5
6BU1gbI3L2dIWVRrGgVrdGwGwK6zEPEzmaJSu557SW89IafT97pWgv7KUKsWK7bUzCy/+2wNFUFW
VbtZcyJYzaLQqTHVmWO4IkIG+2Lqx9q87EFsVHd2VwCZdIBVJ5dpHgygWyrJQq2ujq3iMFc96N6Q
7YuHY20Pz3iphvoltxTOhnEdDzclkPr3ngvrRwSrpvZTLklwWLkjcMoCWqX4Umh22r3TpYhrxaMa
wp2Iw99xKxcveKOQSFiNYpQ3ejNwUC5OM9EuMany+Havd2C46yD4qU9T+9ZYKe71bCbrjyB0gujW
N+ngF0BTbwYlLuWP3qbzulNkOnsQCgLnAxxjAKCnTx4M8DWvEpH2U5QP1AzkIUWqNWyxo8KncAZn
YbTKVdLltebjURn+nmDWvwKLKN++vmvPVDCgHUELIyrEBlXVluj0nxsfaBOl+WbI3L6vE/kJAlRe
uU2nKIgrUzyHZSCF0cNAb/tDijTzSurhAF84JAB+BT2EiDyc443L67NscnyhLA0JC0lpCPcLgez4
pUqc3eoRXSsgHI3+iqd6AbLDkI1rsyxQj21yXf81dFmlAULpuRrMUMmcnYrWOpL5spb/MCJ5+qab
sTa50xQVP74etDOVXQT4ljIMCh1LrrZKB6FDTpbSg+NV8NktbiizAgdrGgXCSgbzqfFSy+5/B3aA
jKmYmva3MQY2KqiVZLRum2j9D6hC9QNek/OCNlVRJx458mClKvN8kamplkPSM6DJWEKgxyo5ERYy
dmCj61sJQOyiE1WzESmfjvqSgWDjjeAdQTkAtONRb0h6nKon/ck5GHEocgrPhNh9ECaguFGaTU9N
k/6ClpHmajbYcwNgKPpeLcK4DuSo5W5dACj909fDvTz3aDXwXp+GOv/fdV6lZa0lzRZiFDTv5cq+
L4tsfG6aTSG1U54gj7F1KIuUaGC+KatFF9SxmlNGxd1jyPxkmPeB7kCrlV+M0NhbhfGGHdhNslg/
TlAHJzhLXLHyfZ33GwnhSexG+okoA9sS0pnC9jyeB5Sn7HZQIcAG2hT8dIAWeUU5N9cCyVb/vw4t
eSe6hmBTkA3RrNU3D7oYMgt1BfAvlXVRaVmA8YT1nwEwkA/4x2HSY6RCHLyaQN2ZDKsBRgf/Cp3d
ASvRlzhuwo3a15lhQ59jKWZgBAw1evUttPToP2FKCq6wT0F81fMekPxSO7e+/+dRg7pMY5oWtbnI
oBxPUK3ZuOpA7XYNm02BtMm0Dypp3kj7To9mZgRyFY0jymyLzdrxYzrI9U0SowngcJWBuUXdMXVn
OZ1tP0dRoYRH1kevbGVCEimZ4Bdr5lC6ozEkC1pBdIdOWyR3/vPHs0kQzqD0TcF7fTY3kch0qNpc
VHVh+k032D7actb+66ec1oap36PPodAy4GY6WTNqZVmxWi4I4gHh83iM0meik9Zt2krsC7k27lIY
GI/KqMHlLowyxwGrjcjBK+PBUrLkdewEEPy0sJ0XLUPisi/q4b8PBTAF7M0WK1IqDKt1EMxjUidp
JVwnBC8nyy08Xge059dDsWz34+OPocZyEioCkqeUII+XgZ7Y5txlDZJ0olnYagt4iu2KQkYc648z
ApyvQ1aRB8FlBJmiKoevn396/NJJQQEABBuiQlz6x89PVdHAMCOZsTIFXoTTDXdylikbq/3M7gWx
BTSY/2gUrfEBRpea/ZAo1YLarInxQEQbeSwus0AvttbWMi/HI7p46rK4CHtoEp+AWQLM7lRJIBoE
WfAhAv74liDT9NrFRnSpzkH20HVK+ohJdAwOSzXBxqfGi+itLbr1J7rr5E3QoCRTXyCI6xUUVbSu
g3jR6CdDjq8mHF2/RWnX/tRtM85deI1psxsEdrHX5LbamzKIJLrqzXjK3BzM+XMgOcOrkpawWIq0
k3eZWnaHqbXGyM+omv+iMSJ0V52b9jpzpqrZz/Mg/07bAW4f+E4rBPec53/tYKhVrwzLCJl28Jqv
Xy+h08mlMEDpkfYfXsboAhwvoTYxx0oJJqCfZIAekYVOpS1RvymoLW08ajnlVyMKkBNEJ/04kBRr
PVRDrjRtNmj7T5oWq1e1rCJrhKGSfmdrlT1eotRZWQi3wTnaWMFnnmwtmk2kq+CVgK0df6RZiwkN
JRCyI/zpN6QURxeEWLPXLKF9VyMEt/VApBvxu3nyuRRRgSUxj5yXuGQeP5SebsMKojFhzw3MoWAw
jHfyUuO2CeKZSCZNN77ytNiztHwoxNPuQICDaT1+YlqrsZzpAKLSVBHPuT3D9MVPFay+CO1OO0yh
FtaQDTTpKVIdMDh2WmXPllN04OrbLHqIh6ACfllJ5KZKV4nnlN60p8GIa9wRQ1T5oFCp+lU2Rf0U
IfAje7kRxR/Ajh3q70DKHxqUQCArFTaC+2oidTutk5LMr8IyTW/GIDWlHZwmYQE4qOh/CxtPJc/U
Z0Xy5NjQ/0rW1BSXCaRmDGlFQy9H1LDt4jmdvtUS9rlehTxNdzniuhaiZWvDQf6PG4LiN9se7N5i
m2quY83agFkHC2dxJm2aGzoR3SV+X8Ne7+StAviSixxtCOw+F0U4AGXAojhcj+cLDTjETuO+cwvo
rrep2mHsR6ZZXwKwE5etkENvkC31LihTalxff+bJ1cGzFxtttr2OnsT6UA9MIYVxP3eLeoN1RTMJ
jrvqaP/1gkKbZmn4GwhQAf1aZ2OG3kZGPtNfhWiO4StdjLtcktPfX3/LZyZ8NJDUOClHY4S03Pbq
euGbOF1OM27OLhq2PhaJ+AFkt9oBbUtP84q9uHXulAvpKb3EbWWP2u3euSj3ma/45d7w0UjYFbfT
pe0Dw99Kl0+O19Wbraa4rqyuDhXeLMWNJ/P+oPPt/4GOsXtO97GHJsXGtJ6RLTkeitV5XoKZG+Ll
gfnu59Pu8OH6j49fj/bWJy3n3j9liXgKob2NPEGycI0QNyFqzSLZCAROlifjBhqRGB5kIjXN1Wco
rdYCd6TiXIGi9S3RUxTTnC2RlzOfQsuSdhc4EQfA7upTkgamV4TQrZtKWX0wWkPem8mYPzRVWXpf
j9pJqGhaXLQLKBtPVuySl9//M2qpUUANR6AU7mcJOyasgWZVvVn+xAPWvMr7ET0E1P6aFyHVIXYR
SbjlFfd5cq12CbB7AIwUEGjfmKtXKGYs35F4QW0nTUEhp22q3RZB0/+up3p4oB1QBW6fq9iD6NpU
/SqI52Mk0iv9WYpGs4WYoo2+Nji2dDCUtHuKTLA8WPYibO4W8Lp1/+shO9MX5dYmBgTBAwHEWoe3
YBZENzoAE7MF7I8u+fxsazlHllWkz03f4fRENPlrTuf4e0SXco8wgppvrMRzO2pRD3XovuHFphur
VKKr0BANEcGkOzs40rXV0UR3M2RNsGXVKBpj7j7XUMwn4TzaU46deFzN4+DndMF/NHOR/twYlpNr
w6SbwwVF+40kjxbS8VLqM/TJU+CKrlG3+AtUbblT8Xu4DlV9vEqIoQ6KLWQ/LeLpoU2i8RXCALoC
SirdW0UQeAM9aB/w6XRJIwhzHSUwL4Dk6rctOOONZb/soNWaW/TVSRTZY6i/rTJ/GWHjCdwL79rF
4b4TQe51taTtES/Db3Gqm43BOXNucKehv0YWvCg7ryar74bEyoMxc01AbXfQDatL0U7j5cYUnEJf
YKguoAeD65v+9fIa/+zmWYS5k4Rx5sZxRm86GBtE1ZTQkGDdUY7DVpJdUVCoa1HByOS+mHYGAOKP
cJbNjSvmdISJ91gO5LiI25E7rV7FysaJux7BnM7pvsVKaeOO1E5vxmxoV1DM4tevv/0MMYNkE0qM
Qut0yRhW1AanKwBCaqS7RW1jf0lnDmxlm0ry38Qe8O3La8f8RbmnUOl7tfWDMcBmxsKnRo/C7MC4
Wlqp3yJVN5C3BhpShjM8N4q05SIdAe1A/MCFPHzU58n6WQ+mPPodGkWb8KXTw5/vQNJxEYtGg3O9
r0VQl1pdgLOxekf6kzWowHFCK48iocUpoky/Jd4QcLT1HvM1IzkEtjV4WoY6z06apPxhVrLpEsFZ
OttzYG1UGs8cflSxafgzrSxkSoDH8zoltaOGEZW5Ji0h12lBJGFHVoZjiyykpf2NJ6l5osYTvtUA
QqDv1pJ660x1uVXkODNOpGvAkQiLOSnW892ocpOMkwrfZ3SMyxatCCQkWv0a6NMWF+3MFQWviAwR
XxeoJSfcElWLJ6jzyM1TTjH38mi3V8VsZs8GuoTPCgKZ3Y7tH15wKXS71Faaezxww+tGMatLq6j7
A6l8cZc6rbNLsSI+SFIyXyq0jbZyrdMzmP49NXnwbzL9hjV0pY3AVrfI+ZPLDvKHNjYtKihye10m
iAJbjRQhCdRXB/h2+pbryUkyC9WHkH1BEKgG8Lvl1f45ezo5wMVdo6pWWXU/cZCj6blPYauRY45Z
WXnCjsf7Vg7j6yCZW9DDlnB+9kk/vDpy38h+DxfURoujaG4K3AvxUWtyC+fJfgI6boa1om1cAqeH
MuQcC9QISDyDfsDqiLKafp6xYM5cLbWzG5qwoWcq9bSRuJ2bkqU9YAJuoTq/hj46gg5j16OqYIdl
/5zmFspBXEy/R4KXh7bB0xnsQoOzIJHYhrToaYMC6gwhFS0a1gKHxCrzNqHrZtJg0xdwkJ42kDC9
bsykd1tUJP5CjEr80SmDcY+Y0nSfOVB5dkmgiVcI2OZFnDfBo0jnTZf0c69FWVKjEIpcNcCy1cCH
qlMDj8R0sVLaRPdyxAueSwoCOyt1NIinavJTr6lWq7nKIVYXykuXyunoIzVrHQKRV7qLz8cWs/fM
gULlGGl7NMqhVa7L1NIIMywFFO/OSTc/57SPfWAOxiG1ATp+fVmdeRT5w1IdhbxD13I9L5OiISwZ
NG7pIKFXIzjnqXGc3paDuQUF+7SoPg51FoKQicztciBAkDzel1GAW7iI9NYdq0yf7hE5yX0HLCeu
pUpY3aFlhRdgGlXITkhlCzytNgPkbxpHe0+TmvZymc/Ri4D+pOxiuYseNLsMIYdY/NLTLezGd3Yy
iytMmKf3WaWfsnOIdQyUPHPZurP7VjP3bSOZ32HjKe9oRDbvGeIyb4qk/FKdSn5DMET+XpvNFRjL
bD/3Iu392eljpBeLWUYFX+hcLm0mwosysRp5H8St9tg4jYxXYinDhGgFn75rtZhSOuoJiERKGVxT
V6p6sJG9lEeY5VVO8EcZkHe5SDNnVDCyBKOwozKHUmdZ5NgUlnLYj4CRinR2+0xtQavA3nuLg1rF
ONAKx5+DyfBhqj3iPlhQp3g3phERNyVHYYK/HkvEC60pYCoN2vg3UzlPLnRIBRO6OGb2ooWmuZXB
nZ67oPzoQS6eDMsBs0oWEetCXUIHzMF4Bgf68Lqn186wr1JDvUR2MUSRZWw2DrXTZovJRSgDUFsk
qBd06PGqSoexm5uaOMSZEAMxYK/cGIh8PcyJbNKBGS3Tawa1hkMk9ZcD2DwPOGl3kWm5+ljLzryH
86IfQiQmSOtk4dwUeEFshKDaaQzKVQ1VbemEQe3Q1NVLVoOsxtFCFTKSUvGo8/SFZ7PW/3RDVVHm
E7rR+tEoa08TTP6XyS5jFf/XQgE3CI3mRypKRDWR9YpNaFcx8opOVSYvURxM867DdI04DJ2RW03p
E2qHVS1JnmKgw4dQEkkfmEhtMDxddLFziaiXZbqI10yxa8eO9jueB8Rg5jRN7uvJDH41bdF1+9Ax
p3ukJ8UVlyDejWqgSX/aFiL+1oW9RGqrg2EpTC2C5UvEsI7kNCPIJUp7jWuhs+ZbspN6XMYZEMqF
5DciOQ6PDDgZxXHtviS0vMl6E0vJKEDX5evz8MwaXgorrCM0bSnsrYJKCFihTemvcfVZ6jzqj+1v
MCSKV+dhsEtABwLDi7b4hSeHMG1qlNoB+CK7TeqwygGDJoY7j26iW2dSfgispLlCV4T4pbK2YtXT
AJJn2Sr64jJIcWocq5XInQoOjIPFpeeSWn4wSuI3SCvlJQ6i5Lukd0SQRoi1FaDQ4RmWH0551CaN
20idld+1qvw1a3o1+aTNL4awpj+R2bSPCdLq71/PxCmkAyw73BND49xjQX5+yT9hHGF/a9EqrFxN
omlyMYetwPF5wC1wrytiim+VBAK8VykVVshEfMGAQNs4gMu0u4i6GEL0s1sCSZp2XRJ35X3eV9pG
EnLaBOMlgRvT/XJMqjBrEn7BfmD2NESaJj39MQJ2+TsZOXxCJ1eDd8uYsRSxRnP6FVZJ8tbPMgKt
SE8R3hSwfXU3VJAZoZeXCSh8ypCHB7mvaFAMHSLvB1T0id2dJWnUnba/hwGJvCrhmYVquF5BdUQW
M+09xFvtylf1xWnZlmCNXThaOesbUeppocfC3JPq3KKLTc9vrYShW21hDSn8habP9UOfKKDFNKHv
7cjqKbNktoeKee93lIncqAP95KD9g2gIENmNtXFyYixvgmQ+XWWquaAmjs/TlrtTyxDr4TH5hw2E
c0cH5oLG6FUYh8qF2o97SAIHa0LAX8w5YMBs69T6PLOPTq3Pd6DUhHuEDi98leYHHJ1lYy3voDbD
3RDC1MLbRTU/zFC3g10T5orbgBPbhZYMTC5E13KQFYwewWo/LKB4r4mK+TAUAT29MJJvHR30ZEDZ
7KYejG4fF4FACXQcLzKh4dkYUNgDBiijPZZmvlnq9Z4tHvq5qFECa1qxtwtE3EoZTJNU2uq1Xdft
29cDf3pSqVDR0Fsl110gJKt4OUlQ1G8cg3imcYIXXDF6vy07a59Nsnj6749iYLkO8JFBzHp5lX+2
P/Kbad3GdF06fQAmm5njvmoRr4J3W25Uqz5pKsdTSd4F7Yx9jJ8bs3n8LFBaUyhEwh1azFh7iGEi
VIN3n9dK76OlZHll6RQg9tCI3fWkNx6qUyMeo2zMQVlUjqVxEd8mdIXWlRiuXGXdYS4zhK+GUryr
Ggzl2GY+7VDRH/Iol+4B0CkPoWPhIZnE1aUu+nA/pnmXISBXyAfNnLBmxxXxRkxltQV7P90/VKdg
1DC20EDBTh5/sDJVE1AykHqpNZl/5KjICg/NWOkhDYDB77moe+kiG5sOnSSKZ/EliTFi+2A1aGQw
jggboWZOd16X8/5ytBPx2Id2daEUhlF546DLl5ViQ5AWgxXlNEwz401tK+3X12vk5LamZWAo0OSJ
OykBOavbmnCwnqM5RZM06eM7pQvG+6qzhgOIvhSmm0OFZI63Dp+zD6VwyjZYqPFrZxVMBdtYxyUW
Vt/QPshaoF/hX/G9ZXX9mNNxftFbu9rAh53iqfhSQlwAUahDgNxa1TTiEsV2anwFUO60vMTGTbms
asL5HWB75ypI9dKd+UFyIaGgPi1KnIMcAUTplBradSJtVf1PSha8ECuEYhLcJMKl1Umg6UjnDxnO
BEbMswQo5YuFsbexM8+EK2DUPj+b6+bUb8gI46pwdEAmIwZlz5gh5MlODoAVeQmw2aspGkBb52Mz
9fuonCMcNPoIcKPeifGV0KIpfJQ6u8iXugps/xzaU7CjlIiNA5koYPAoqii2fL0qz03WQuMmMVkC
rBOMHXWGNKVhBUF3qu2bJs7D10kVQAgR5Tu0TmN4QZrrdyWS0A+TDmUNBczxxqz7Zo9I7vTx9euc
ObMp+VDyp0C5tBpWB2k3x8OABHXuKnGXfJhJjsFRaAbf5dAhuPr6WadFWapXXInMFC00OgDa8cEy
IYLG1uBgCZ1g9KPYvEIVZE+lekBtD7d5aYo/WJaI0tpo3+XZxcbzl4NrdZKrdNTRhSGR4FxbnwhZ
CjkP2UxXTEn+nBiCyAn9THi3XI0gI4b3iZ7mPU6Wna80lX4xg0lD3jdXX5rBmDbCwzObhCyCxjs/
2Cbr6opU90IptKhwUwVCQWhKxqWBKdjWJjk3w0vtRiEMgf+2Nu6x9DlSo94Bck62i3mr3Typk1p/
a1GtwYs4LvVntQK/4pd5XlzQ/sTxVbN5rXGQm2jXaGnGX9C529JCDhPKynkm/K9n5sxQcI0vUF3w
DsT1q4mJOluGDMjEhAYlxhYDiWszFcbh66ecGQmewUgjogZLc614hEzCZOkxtqSTjXrt3McYfGcJ
pFiE3TZ2+bkPArVBtqbjhAbF8Xil26VDu9jhAMT5zbnW0f0Okegs5uevv+jcY2xgKA71DQRh1uOG
ox7K0y1pcDlD9rMb3blGXXPLQfjMuFECpVzO8ln4fqt4uoxK1W5jCp2JEhaoWMuNr0l6LuAZzsrG
pjgV+wNlRrLPrcGD6PSvAufaQLQ0opkO3GUgW1hSGgKt4r7IsWLISgV181mbPbsorVtVwyE+LQvJ
DULduaevKHmd3BMd1077OMJe2SpGnBkKmMa8IC1tGnjri02pJidCLqPAz6AOuh2dK/mPOofmz4Xy
Yd9OASHkIUF+6a5KNL3026zon/iX6HJaLLgAEVo5b3a2NRIkaSp3166GRbkFVjizLoAbLbRayByL
MdLx8ivDmMohRAyXOkZ96FT0xGZt65I/rY/TZqJSy0muU7jnnzp+Cu6UDjy3rnZBLWNN1o+Ye1Rz
56n4nu/QRIo9Czniu6RsorsSv4/Mw6cp+sDu4x3EmuaB+ai2TrtlY62OeMfhKgPDDgDNXFuWFn1Z
Q8nT0X4treGx0ttFRlukf/Ghmff6MHWXoEh8Kcn/tKTbvj461cWgUGv+emOeFh7hgJMML6tkIQis
U/8RXbmGhr5AUsiUIYNmMC8QcHyoKQ0/FeHcYiiCrULSTxN83uF3aquP6oC8qF33+t9aFsgjQrLx
TVHOByXVxEbMeBqnaihW6ktDiT9s6uO5w6DDMaqCaZMk2HttU9q3uEA415k24uWKqMeFlA32RqPn
zEOxC2Nvw/bGJ1JfLcu5KvrG6NCLbYKZY35o7Vs0RNsLMZaTKwKp8Eo6g1tRx0l5FUQiSwJbVzYs
qPtVdNxHZqrqHTDzsc6bj4hl81yCi/pmV4N+h0Y9Ys7oVjs/TDPCFoOai6q4hYFcL5pKQfZmRm30
s0GX8g70gLrAjKzpo1ML831jyZwZnQWVAugGuA4B0vL7f3JaAfxBJEYlXL2HssnRjj15pujzN1ut
w5xbSs1/VnoyPShSOL5PyGcvgll6bntB1Rp+DMNYvSy5xRO/JnK9qoMk/YOOfI4qazJiR/P1+54Z
VtY3gB7CRqpc69cts66RWpnXLa283deBFNxIUa69jqbVvWP6lW6s2NOjF+1AU1HA7RANgEY+Hp4M
kOWiQbM0EGTwpHMY3QH2XCT6kRz7+tPOPQrZyaXtRfp7QkzAiYiaoEbxpkeSy0f03dlVdtLvJrw4
NkZxyYSOzytAetChEJz5xIUso/zPpKuNOY3Q5wX4Ez0DEzirTxmb8eesqeGV5MgTziU49xCkJJn0
rQKhvXFSnflWNsWiPEKgQh11NazIEGeItMuITSq18MOmd7xCL9Kdo/fhRvx1yi60QIABQVmCSBqL
a3qRXSTgevTlWQH0FRfUevSnqE1F32EVhStHOmpkziqyMM5+tAJj8C1OpvmyykxcwCQJ8f4dEVyE
v51wJDw5cnqTZm5HoYuSd60eQszZsQgKO+E7oSoCDxJB8L0yk6Le9fCBHZzdiLs3TpgzG5cGMfV5
B+QIsdgq2KuEA3YihzWVjkb0RgTaXS+6PzcGdupPYErAec9J8vj1Gj294gmPAHeS7pPNAI48Xjh2
SGEPj0lkJ0UZ+BUF0Z2WDPJ/D8d4DF0BMKQoV4CdOH7MqHQDkiYOYlnxpMK7nsxHc5wRBYNhP+9i
WrMHDAFQd9ErcVXJhmDRJrGPhZUO4geZ04pQakE5Svu5UUErfT0Kp4cQ2GsAHYw6YoSwC49fz850
2lWVjB4BnmzfzSyCRY2cqjeZeFHs2syMLr5+4Jn4FPWiT86QSRuIhOX4iRKugRPObLWrRqD0cbMx
HQ8fOsNBZlSZHTeJBljRUV6Y8k4PNWvfAfpfnGVFluGKEEBMKZrM+h7JeXofB02HyH6XvW285TIt
x8cKy2xB/i6MI+TbVuPCoR/2rVSGbl4KzUcZ29yrMogKDhHrO9FxlCBpVNu+kujiysjGYV83mMhj
jBU+gXI1r2lIb0HfTgWs6ZkxU8wSkd2ilXo8dLlUKHimqIiNYkhaIfpiW7/SKko+IqOa/5QpXeC9
Q3Em8NMK5rzfl133/D/Kzmw5buVK16/i2NcHbszDibYvgBo4iRRJUZR0g6BECfOMRCLx9OeD2t3t
qmKwjnzh8DY3mRgSmSv/9Q9AVlWzi2Of1LeSdgr2NnjtP2v9aL3CcR7sjT8shh7NC2pkg/7DjzOP
8rSipI4EMWCekTgNQeHwqmUHtU3vdQ3NxURC4jSUNJqUM1+a9E63cH1tvFjSeWf0rrztAm90NhNa
nVdiXNzd+9dyulav6yYsst/1AU26w0tpiRGh5sZAH0nFC+ZKxnUgrB+YHYxn9trTxYWBEB5A7+bT
R8J1OJCWelnl2bypoZdxZBhFTsOXtsX7t/PWKPCamKWo4tbG9+EogxnnaTdy+CkG1FnuVPvbuSGz
5v1RTh8aKg16BZilMPfY0Q9HMacGKz7XKKIsbfpopUnucO9PrgbTeX1/pNP7oT3gWquekZ4jNdHh
SB3n5DUuK0HWWtfXKPRA9OVw1kH6jRsKcL/BcodqiKL2aOUfidC1jC5GjiWL4EPWzvJnAj1kg0q9
CCVT8zkpxzzESMhDGrOg3DfEtCExoouSuqfriSPodZlkZFkVwjuzx59eHFQugzoW60gsqY57QHQV
jDguSxxz7O41LkoT0/7Besj9YjyjVX6j4Yj1IP0mqvvVXOz4w7RwLGUJKbQQO/WRz28xijA3zOEK
yme+lfkchLrGnhbBgTU3sZsOn8TQJ58pnM0/Nrej0YdeDaYJul6yCo6WtrzmICjpE7HdwcGw9WW+
dM2kOHe6XV/t4bJOlRhw7IbXb2OmdzSXE02ouOgwj6/NvngKKALCzKc7Q1wMzBVbz0EkiPkqxkm8
WhwrN7gPTt/fn+Wnbxg+NGoLGmH0tpEyH85yvJcwaWHLQuzgZrtUcVQEzBDkinXnnuobCAP3yHmI
nQzNBYMejkXiOGtuRea6nzZEmDpNueL0WTka11Pj1ASMpI7zq2wWBKxrEfNBKbbnKNZtKFP2gGsi
bKeJRsgy+LkXvf8g3ro6HsNaNf/m5x+/9FpZsTSGqgJlEZRfEy7yexPDok8jHMtPRFH1V7k+6VmU
WMhVIOYke7KFHvzaRz+iOFBcJhZmcWcu63QVgvkLs57WAiURX8bhMyMsr0y1saiIjBQljDa7unSJ
EPrTrQhmNWRm+Ov89zohDkcx5nzUOQLWER0p7XtbZs01nfSFbr+jnwHdTm6IoVYR3LqIA5Yf3xCe
vXZbw3aKAkmM+JRbyZ4z+x8jtrQlYL+6q30fLvXHjZA61ohXlwRQoUtoL6BZjZHX+97m/TmzfhwH
HzD1+mqoyaThCz4BurPSW+aYvI6o9Ov5qSsy68nCR/mzZw36JexnN0xcvb+YiZSKHLK4/vyt2ZYL
+Y614/ep8/CtOXFCRCjk+wg7BbkRWlDvW1/gejQPzpm3dnIoggvCiZbXRuo2FcTRpwteUKXagP+h
aTb4BVdhbRrE6l6lVMrWeC7FAXLS6ZPl8IUSjf9QIh0TgnzJIu935BhyRiciWQqMwiNgNB0GSm3K
IHKKOV49zKzkDisXgrcVNLKXsgcfC/3Gsl+zBCbgPnUS+bKMlrqmeSz2HUpsM8IP1IQxX9VsMUnr
KBzL6H4v0HSCZWQxLqFyLokhHmA+uCO6kU53HonBE3aI5ACyFjgoicGpofpPaWyOTmQn0oYOMErc
ub1equrK9kzImTULXoSFFA7SeqL1CyjZZGC+NNpFtklxrbkdtCDOMTCchmuBTS2xXXXq/6xSNV24
7VxqBLTmCwFesElxeJrc/pbWi5/jxC4JiQ96YaURfXztJfcyeR2kEP5w78oswPYkcREYSU/71uDs
/px4sUmOd6++CG+wXpO80b616IzrEIOutAmFWXgB667Qbtuk0izIEBIBdEBF0t1Mq8vopp1GUglQ
h2EjXugL9qlQXXLtctHTbD/bGJ/uq8RNl7CjB0V6QtPiUEbutb7RBjP4VpGRxg0iFPvSDjVRDrrQ
CeDVFNqtuzG1WRQMvN0h5FUzUa6iVK67FU5HPm6ZL2TPkLbBa5pNx8l39FHbr1PVVCZBTcOCO/KY
z5/g65r2xsMJ7YnsuKreiGAkZBHObe+FDQz0boPUhRaDYyg8Ywd0um0oVSs+L0SyfyLBib5y3nZj
vSuZJQlkwHZutgG5783V0q5qt3apK/B/QSYGuWqA6ZuJtKApZJa5zoYsGLpRJJ+SzDvXLX7eHB7N
eeOuIjX8lpbyNV+GmY+ILC4zTGbf+GoZME7CJHBIRoVBJT6LoFp0/NAnqjqA38InfFk2r/AixPwY
6KL7XNiODa8PFhQzhFPfDYC8bkSjMcClzihYUghR1vRRH7GJj+rU61eHL/T5sPnSFnuzqsD5ju8p
DZNYek/YEuZNZKWBf9su/XRj8TT5c16yBmFbk71sFwSOVth2i4RAXq7BakxEb+XbFYQwN40zh6Cy
LHm/l9j/+DH/3+Rn8/G/VtPhn//JP/9oiKzJknQ8+sd/3rU/68ex//lz/PDS/uf6q//zrx7+4j8/
ZD9IDm1+jcf/1sEv8ff/Nf7mZXw5+Ac+vWxU9+Jnrx5+DqIcfw/Ala7/5v/vD//28/df+aTan//4
i1iZelz/WkI+z1//+tHl6z/++t1F+I9///v/+uHtS8XvRX3zMmYvJ7/x82UY+eXg72yftL8RhFKu
sNP99Tf58/dPrL8jqF2tXoDlqGfWpbrmw0r/8Zft/t0BkXbB7WhW8D/Zz4ZG/P6R+feVesGCC/CF
Rzx95f++soN39L/v7G+1qD42WT0O/OHD1Rt7B7Z4/hCYCswRTk+HG5OOKyEH/SyN0rYG0htUvknM
YTqz+x4zrX8Pw7HZ4hFgwEoT4nCYUpoETcXYrZJMIB5cc9A/d66u6ViDdP1DPDfiyWRXuBZO0+ph
Pdbw7Cc9IAA098mtx1bS05/TAbMPsl4nny9ErTHfrllq107tVp/SQpXVdeEgQyDtQXduAzmBtVCq
aiQhizlvtpY5+TLEy1P7WsWG8SjLDO5nQaDgXkkPzD+txuAxa+AUAiA5+oYkyvy6KxCgRvZQ+He+
QMp9pmg82j3XBwN2DiMCripH5WNFJqeK2qG5yr4Sk3mI8a23+I92/ZQ4zLf/mZL/evH//qKPCqCT
gY7ewJJiriEHBsLG8Vm1RLmWfuhaSBiktaXBEsILuxoRer8/7HE1wrRGNMMkpyZBMnPcEE2yTExW
rUO8VNCFJghTW+pkopZjL97ZZL1DER29M8jDyQl1HZUqfNXjraXJsT9/R9M+DuQc4xApglVEk22L
0oOmpSrzYweKWIeD52IcVpjLBiik2c/KbjclH8s5QOf45Iiml3YysmQ8neBKHcOWQ1WTWlvNWji6
DSQ8WE/OB4oMcw4za+6sEFtHqg8Fg+DWTxI5b+yhrD50We5kF8lUBsSUj0K/gXA30sSOe/WcNTJ+
sLtC3GuiCdRV2xtEU07FGvBqQ8NXextz83bX9S4dv3xR1oeB//+Dg6XktZfG7sdZsyYZVhZ5dbiV
eM73dbXRd3plGJgI97arCCbN1UObTGz0CC8qRAAoWXbsHQOFx1Qibg2cIf8GEqd3ZxaL43Pu+sQA
28gSwt54jR08XCuoMQn7VYLQekpkmNNu91nFmvrezuY57d0JkW0dC50q4gZMohyo4odjVfDE3QRH
tBCgCrlZMPpu5A9ivLFITvrIUQtZlIfmavBM/VYrtHYLB6e/Ry6yXPR4PtM5kpq4cay0IXO6xyvV
yvPNXNjgQO9/SEcLBYxKisWVpfNbFIcq7vBKfYKkChJHk0jVmtxXeYB8ZFjI8WPBbB+gmMtm+/6I
bz0cWnDQiTmygHgdtyBESsLMqCZsMvjGHpzS83/GZlVP31TbJ3UIMRXf8E5Pywt0B4GOcyzJQZGF
3+qXcdW3RpMWq8tuyYoqlOgaHGxmq+kp49QOjyObBnP//hUfbWbrM1pTTBBGk1TBsnME0C1qGvPY
5m3ycTx0FgYPaHNqPvb3hzlZ09aOByAbh3wk2BipHb4KNTU40S6gsouNYG4k73KLte9jpy3jx9LE
36dt5/HM8n1C4ePe+CaAYwiLWIVcR+/fwYtNM0WlhTqtSUhUKIzyvRN0KzuoEe1Xu1XLEsrBSyxa
dXM57QfiA9lTXCv/9P79v/GY4fevSgOQCHoyR5diq2mNtmy00EKxGs3kw+7SbMl2749yojRZ73ht
V8CxMi18co7wrsop6Wg6LSj1MumXpVs026JAgRGlVuwVYZbY9rdJzuVlbNKdR1YNtXMqqvQHjo3Z
bVP6pMIJCEAw/fHvef/i3nwEVG6gj/jogZEcTYGG1LfUIs6pK9Nx4xAueEmJk/z5KEDoaDNXWvi6
mR2O0ia91nRBr4VJbowfvUZWIac16/n9e1lpGP8OjfCcVzybrwYFKBjFEW7lwckzlpnnbFhptdPc
odjTHKgu4s5abme3SC4sW5BdWXnx5fsjH9Uk6/dK3QmQRVtlZcEefa8mMdAOBsRYuGNpg7S7SVHQ
Md+0+9xWwQZdYvMBfaH2xVNrRqZsk3PN3JOu4noJEPjAuGBSgWofTbIh6XRh++tmIzMrQlxebvqc
PmJWuPmDJmQJoXtM9oOwEOl7bX8NiUpcFIY7b5bSG6+MUrKzJjiZj7TDzjljrl/S8athgrH0A/p5
aNAOJwC21BiOZH4CP6E37grXFfcJjZQVqFimG7802v7MV/fWZGAfXBc2iqiTbWau58yqLfSNrLMV
BPJhubYxHv9eI5ShH2UNm4x8ug/QddWX9yfDG6sqUlEqDVrqq6Xf0WQIMPmpnAYcycKJeFP2FhMS
JuKGCLs+o1Pl0mxHFHpmLXtjVCYgmjt4Layqx1xg7Lr7qZxROHd6lYW67JKvcqo6Y9tbEnzOgZ1N
v2dazoWnnJje8VLB5gAmXMrU9QR4+Gp7OFFSuB2G82qx/U3OMX28cN26u0rqJnagJeuttgVYMK4w
+7emK6sS2i81rnnjsoKFc9FNuv4ro5eXXJBh5BtRUpAiGwmwCYCFQC3fEdwu5kUguiFGPQigj+Gm
3ZX0d+NF7ozS9z/5iV1N4TBT9FwYtnDU5WBWwGxztQx1NFhu31wPJKI7O9XgmsqKH6hNRyzFk+nP
FrmXmomGOy1FQBxGA5Ik6twV4egJvGPmoEwhjsxF0IdqFg6OKJU8F3Zzwvhbn6S3ii/4jlc6z9F2
ZAVaKRx94RMOzPE6TqTcokKYLCrZJgX4r0WUV4W+IaRO3hCT2FwHatZvgyC3LxQK3ktfifYyhwB3
2426eTdZkgPm+5P7jf1i5WkClBI6BEPgaCVXppMMWOsmkanX7ivOuhJxUjed6cy9sZ7S/GSnWLUo
NKuPChM76GfF26fwSluOGvBz8A2QLs0qEqezjR836gbequVufGIZo6zw9DPHvTfvE4yb7jUmO1ih
Hc7qURYiUwq3RDfXjC+GqYYoxw/mjFDqrcqUoxScehq+rFXHxB8OcJXOuRk4oXXcnV3KBshMIO+M
7WqnHIEgTVVtcNnYurl3zD7b+d2cfTSHJbhss4Joi0r19We0KRBJdDwEAiO1k1DlZ01oT9dTPnKS
zSB4mSwv+tEDUYFeZGPB5krQBXsEsgM82/X8uW1kcruowMDdMn+eR909s7eeyF3oulGmroU7I0NI
PtrWoQYHQZOSMAv5y7kozcS5q6egudRV4lwEC5ZPXja5v1wNBR0U74GWWS5v+0aQZl6n3Tm+3enM
4HJWR4+VR8g6f/wFGCo2ycOhaNScflM1YJOVAtt//zs7obqsd41Hx7q4YoTJ8no4AdPBbKUnSUGd
U3PcWoUk161Xc8o5dzL3FQmbHyUHfsLZdXhjfS6J6CPwdAPPtLF3JWqILXJ4ElaH3KlkNOfpd9Nb
vD0xTjYWoLZ/5pNdl/nDHZ7r/X30xJMHSsHRrieLrGrGEXhAyua7DWO7DUtdG6PMmYvxzMM53euQ
ztPUZU6YsCWO5YVJZTfkrPNsFqRad2LpywxekvXUKd19ypqV+k+KxPczb2R94sd3uDpuIcxjbUGV
dvhGhgrYrZ+h8ZBg/uRhWLvDNYvV2Sz0OipVgViTjokRaRyp1vA4uw6twZ9SSH0Z3C7Hbc80yN56
5AFuPqv5mMXXcbTz1lYz02qhvJgbvEKSbgaE0lrZN6HM5vhMPfXWhCQOHjd89LJosNyjz9BKXXCB
gIdu1pr1IOSsUPnkc0e1EehpUFw0poYV16rqlRdJFiNxQA6Ey0xa+mMf0TudS/LM7GzvuUs6fyEI
B0sG+HVjfhd0pIftkKEQOKQcNzUu3n93byxeeGcBwQCO4Lp6LNuqtARJnuDaPVph91Oe5xeNr4Kw
QU62b3q7/GDGIkc7ZNrnyEOnWxlrhQlBfoXMeXBHW1luLD2oRAAw49OhjUxKsM9jXo2E6WpTpt2T
lT7c9HniOD91Sy6f5snI+837t//GCZSLgOaCjSPnI/aaw6mrnCKe2wmelLDr7JOEJA7akngwfJwn
f+iHi2nxOSro1rglO2n60sKSIAfXUPlTJ4c5yh3c9i7iFhX5+1f2xtNxiBwCIkN9CQPnaFJlqtVL
N0lwIUmM5auQ2GHvhsY0PmSTNix72QZ9sp2zbrqMA2Vlly2Hi/bp/Wt4Y0Ff2UYg17S1T+ldSotx
2PGyBOTa7kImCIkjKjl3HnnjY3XN1XgbFom3TsPDV1D7BOP4ePiE0guSNnQwK48oM70q1Bp3PlO9
vDkYp1IQByi+xBoeDVa5wUhjHd/mZmqI/8n9F3K2v0hzNj7/8cMD4OSpIVZhjw6OXmCBL5xjJOuX
hZ3AZUrzmVCeMjsDPp+E+7IbYlQFDRXYEL7u8enGK7NJ2ZhUUYm7Wdi3iyTMehqsyyxrhm9uhZXW
JaFDwUaVRrk20vM2TLTk1ZRCQNweyxdfGOBpaCZ+VVlCaJTuZiLij1lr5J2ZoaXFRuHxzx8OeAdc
EK4YHfnRjgGq6Ph0RLWwpOW6zcYAEb/e2mcWt/VlHu1LoITghXC4XRCAo8qsrDpgj4RRNHzEo2Fl
LGfmYDxZTerdUMcOZ3YCc93KjwcENOM1rBmEkFAOZ1eXFtpAMayFnAPqsJ077dk0U6LUlkHsk35O
wgwL0Bv6gUWUlPiHjMjW8zCTlrlpi2y5FBIGgFP41YU7+Mmu83szDDgeXzaadYMTCcZ4+Tj0Z4rt
N75zF3999NLMVZrsR1PVXJrZaL1YCxsOSxxL++xCU/qfxsasM5UuKXvMyulCZXL4cNKx14RTcrYl
lsa56hcnhd/Qj9v3Z9ZbHzjOBABqOBO4JxvaQjy0LTHXwbQzDjb97JL31AbWKvepSMP888GQPK+y
JTp8hJUf3tK8OHrVl0oLW6IMbzICQi+bASzJbpLg8v2h3npHfOI4R7CgsDEcvSOkwgQ6QC0JF8fH
KdDoh8tyrOz790d5o34kFAAZPvyp382ZwxsqyA7sIaozgTNvjCj1+12zjGlUDw/zgFPFlP2pPBlu
KUEtODDBLPptwng4ogPrvCVwJiG2oiV5xZ7bO2fU5jMz/HRWYG2NnBLDst+H1qP1xsDPC4SDnQxz
5HKna15MYOBieFvDS5P9+8/w9E2tNto0VYg5gN1+3KIQOUJ4DWpFxDlG35Aj0IUJISxn1rY3qk4Q
PDLqwFeZ7LBsDh9coVKVNfHqVTwN2o8em5YQaltyRYypvBC5nYVDXvYPepHkt7JKu2snR6EJ3AzB
KiEPrchdIrh68aOQdfA4w5f4YJtL/nnQ6zgI338kbzx+yKw05SFxrw2Oo1KvnBorqwKm1YBJa9hh
kgMza5QB7djY/Pr+WKdTGLQALwQk+VTk/vEabDsxmIgBQjLoHpqCmk6f0twqqq1+Xre+PnnMfDk6
Z27xjUrycNyje4TZJOYG45mIsMB46/TWS9622A8Z+bLx/Mr5VNIT3efYm0EGGt27YCpeqiJYIB9B
pNpNIwxzVcjm5f3HwT7HRDjclLiwtbXECQXqwzGnvXIVLeUAsytXT7v2flCLpj3p7VKWV2gfnfxx
qSc8dM0kMX6R9Zn1UZ/FLokreHi390471bg49Jp+W7u4yezyVKD1AsX1H2nzufYFL7709lmSmJ9z
p1dIg7y5p1s9YbtAZRw424AoFRU1+mKYIWVJaoV+G+da5GPERwk9BH1xNaHqdza0s/BZJG4FTpaz
LEa+GefC4nAgXf3n4DTOgwg4V0WLlOIekCo3wzrp6x9TY2TD9SicNVLRae0Cw1lrdiKuUhEZKZne
N6UH4sleuzZux8bEmBhGiHq2XEi926A3CDBO4gUdAzkO7TXYYaciRNooZ4ulkD9mk1A9WHRi7vnF
wLmB3DK6uC6PipqJ+Ld7WCryZ6+X8EqGeewUdoi6GLZJX8ReqKY4F1tdCMoqvRnUs0Ox8BAbog7l
7Fnd3krtMWFRauw2GgfLVJhWTcG9NCDNbtOuaaxomKj5DV9iXeS3HKZDfZyw+Gpq0/rqEZH5Ogxt
aW5mZ7KvknhqEPU707Sv25pAW0NvvRCMsKf0IIYSr8JhXH50lmifXUhyWd5bhIm3sQlzbOYoaFKx
hr20CPk2Ksurdk6d4yhk5v1oQyzo7SA0jNh/gCYOlooiopX7zE9tPERxLbT2aZ+VDxVSgS8DRI0v
s6rurU7kl33m9sbWj6v+ZzeYxo9i6prnONCWjxhGNAXU0dF59eVM1hA+eXl329JRqDa1Cd07srWp
Ga5ii6NjVJluRYM8ScZPxiS8MSy9wfhcY9DNvl97zB0vb4M5whyzNXCQl8V17K5B2zbmMGXYG5BS
yQuV6t41Yu1F710FV8PwtecxU/6PvO1tWKh+kj5a9dr1VvOAwkOPpe1GdiG9b6r2vR4ZZLN89Nx6
j5ciUWtydJd6q2dZ9aXrSjyQijivp8jzk9EImekJoWKOGz/ChzZNnI0T40biCFqG+ayPt5PKyu9F
Xsnb0vbG70WvmvzSk0Z+2cGmDZd6dpmfhjE8NnmeGmHXZ5kTgscqFnRrNq7h/vXe1nGFSYKw1bTp
zjVm3d2mgZ7nWxcmCAHlcYxJKtnJaU1QcEZ4jOza+MWeFw2XL2yCVZQsRLpHzL8KuV2b7meU7G4Y
eIvz6ExaMuK94fWgqZ7Eacue/b7c5yKfXushhzHSDQac3VbHvqAxamAQgK72c1nldbMpuwEVhUaj
8rvwiAklRiPrRdRi3bZEQ4UIaE8uLnbPrUT6uZ1JraquM73DU7YLiAy60CanWL9DhTltPzRZWBnK
ulYxnfWVLDb9Kgyv/mQIzpuwaB0pIoSu8ooQMc/bLGYqYe7KKvvZBAbGnp6uxV/cOmlualQDEqpU
HHzTycj7YhOuxRKxAHiHoFurt1GjoTXIOO7hMxaI6k4rq8aONGDITzoBUl/EClMIRLcDRIm6CSI1
mmW6SYke/qx3kszdKXWGu8VwFPzkxTG/elMaf8xYtXGYGzLxACCw3AcqKWErQxNRYdYtltpDUWDH
JtnRnq46385aXnlvkOtp1MFdPTTlj3Ew0mkj80VunTaHBptkmrxf+sz53k3lcKdL0gDD1p7077IT
pbeqdwsdZLzTc4DQtiWkNit+id7Rn1Wum6Qd20NyD5uLpBMtcwYXA2np8IhbX1/Cpllce2PSl3mQ
uJm1kTFPcx6hFvKu8KkY+43d2dCNxRi7G8eeOnkda6KaN3qelZ8SS3b+HpTL/mSYI6ue2xX5g+53
6XeObIDocWz7L3CZiudMifHRNqd5ucDlx4Qe7AFtrsqT8Rn3tPj38lOxqrNQ9B7B3yGGfuSj+pYW
/2qIuXuGNmsVj661lF9YvAP/RseYAk/xtm1+jG5cpBeYn3ZwEaXCsHJ0yye/xLlwF/OZzh/dJCN9
VcFwM++Mqa6HHdHxaIE63cJ2Br1EqjD/oQsSwiapbsiG6W/I5PBvZDJrOEAkHUlivWFDmF/q1V5O
q3JccqBowdbNGmG+gAfX5LnmMrmO+2KorkRu4moZ486yyYPMuB1LyNPhiKeWcWHiEstSYcXF3SCg
im0gpMEJw2Ecf+QUbDKHPMTSuSGVzvsgtALFFIT5me6qphALYI6J79BMB+mx6rr4gT5obHHTqAR3
qT8azdbrrfRJ+ktv7mPYO32OuUHJbV4lkm9NaT39TJY0jFaEn7WkXQuk45uG2acuEn/Rbgc3SNMo
EbX7vUuxL+BnZndntFz+1hBpeuGMKZCaz4whjGI2ujFc0n6Rex3F4kOBjjXbsQxkVBBejdC46qyp
DKfSi38kLLCfFw7ur7bm4ebUIAWh7ehK8+Pomk0e2aQtm1u2pQ6zTrpLJNkHJaS6YXQ0aCyLs/j7
Str+F9Nb70Zz2ThCZSjv42wY9GJnPS75v+suRdwUe2Q5wzfXNq2uNXf4jAZZlM3OqO/JVpHJhTCm
4Mtk+iK7zLt+/oAFt09gU1o2wW1ZG9Wmwj86wNt8JQwNTm3fwRtXRDYTmCvDBP4b/uatvrhhUSwC
qwnD8SuY52MX7zpby/LQSwE9MQ7wS3ETZ17w6vSe/AqKaZOjncfeY+Av+US0eF4iUe86MowtpzRh
OgQDM3qyUVEbjrRe1FyyV6bUeVoEVVEnS92bHSPMNZ+lNhaB2W7cIDdv3UEEd1o+jg9tnKa3Lr4/
d2lqeOqqxrTrk6kslGGVZcwPfd0HSThPuY3+aoLHGOVqUN8o+Pw2bNEB5ptYl2wSupEVE1z1WaEk
dqbhPlGl+bUg/JtValGFvSmE692WmHJGSJQl3exU32AbF/zKB1d7ESY9TX1RqQP3EZv6yGDTxHmm
TuqdmVEk7SxLGeQS9RInZ1OD3ILmwtx59Ka7B3fQ53zjjOaUPPB9pKjtxyQmBtVhJQqLRPO/SlWk
5RU2sXV5XZKpMYV+JlR+jcqmh6dS6mWPY2iZF5cFqq0PAtG0QcRBJ5xIo4joQhN2Qf/BQV2Nb2hX
FdW2c0ps7DvR1ePe1JTw955ZZ+0Vho2FCQ6Y98lOi3Un3wdTb0N6EmokH13MT2Wv5Y94UAfztqef
QKj3oNlO6CEvfdIbPMwwSHYmfNiNAke+bgySYjs7eaE2YgqKZxhRCBnioNE/O5WXfHKauTKvTKId
r5rZM5aNU7REzBcBLPCRqfKx94q0h3Xq5xeEB8j8yiep5kMNTEabCqFpGcLYEPVGYrE0htPslWI7
uIO3UtC6AMZMtswXdeFTolnBzLxWjubdFLNuVFuvJL7hpmyIww4ppgT1SqoFuFliLf9gVJ70dw11
8es0jYm3W+YyKXFidsz6whQOPOa68dNfk5fHXBvVyQeMZ/VbJzaXdXCIDJtU+uYPtsv5Mx+TM5Pi
oMr7xpIO2EhbfWyNNI0vWzPuv+ptUN/BzS7wFtVlt2/kVMBbIF5AhENrTHOUUM1ve5HQRacfQL6e
LcYpclpdVTf9IrRku+ix0W/bcSbRw20I7LYlVUCoK8dcduWgvGHXu1VBJCacNIcvTBQsSXirCCw+
FdV/G9dz1IPCuU5YiJJl35bp8hmufHfrwFy3LlIUZG2IU2FR3RcyLdqtr5fxhHPO1HVhbHSIvaAx
2Ao7O8Xv/59k6Qs8OWDzNA7VVEhViBR5nLQuouMymGcQzjdazkAa6K9XRQG0lmOfgaIkEHQyJXuA
clpYyOOrSG3OdiqFKOUbMc/BdwCcpf596EV/lerTcFW2c/zTdef0z1EdrE50z6bpuFJC1+bWvxm8
YB2r133VJzQ1zXTfasXw0yvqmLRbO0nPnO9PsWRO0djIQyKDFwWOeTiWY8WU09bIjXMUCzH9GzZy
yIdftWY6IW1v88y5/Q3aGob1KycMotRK0T2CS5G1mkVrAyPZLm1iTno1G6W2BGQtlPNrnGJW7zo1
S6BRdU+F5rd3nQrsrXDMCcfHhUjyNA7aLiw1jIwLVLz2mSfyFtCCscAK50JHwYb78IlA0dQbd0CS
r7B+hkCVciAN5rxFP+drH8cWzoWoG3VmBp42LGGMYuSE9vG/xJaHo3oJuyNfFKNajbjWZkOueXE5
RiH4Au4GD0/UzLfEEnXNfE4jfjo2k3/lqXo65ui0Lw7HNrHWLPyasfslV1dNIf0LDLmHr4NZv1AG
xx/nCnBg0LQ/llg4WHv9NjsDwaTXcwRfzpmGrbh0KGQ0Ka4471RXlh532wXQMw1rVX6hGX4u6PB0
xkN9hYFDaxZiKt7Kh3er9UZQLstvDnBuXSFi4WSwUPw0Tpbe8IOzFqKnKCELCz7ntKNhSoCyHA2o
Z2LuWqiQg9Y0u2YknTWxSVxaZmpM9jQ3NhAT2uyUPudvmwNJx5kGKmf6EOhdvVsg6V4Zs4CbZGdB
GknTpio+A6dxDYdgGpRoUFegeOBqDAkOr1Hmk09U6JxQhLRuKAsAcr25SXNrp3fG6/tjrW/1ZCxU
4FAH4RGeRLlJTS+rufagQE1Nc4Plfq9d5LYWEJGXooKPxsBOnsUyawngEcLEkKAZfD7ev4hToQ3w
DfoPGphYgXOcOOpxwK1z3GSllJixGqurxlxcP+rTzH6sjF4+aF1nfJvjaSk3NdsO9kCWSWGFtsJ/
1TQ9aM68gDdwVgIXoTuhj0SJD7ny8A1klq+1vyULU96b265cbCRAFBjtUvj3VdoAaldpu0+azg/z
DlfxUljdrhPxdNHn+fR1Av/binaIN+8/qNPPZb0uWk6QoFC0HHOse3MOLDUyM4irLDdY5ugo4RRa
qMTXLsqlO8c3PF2MoLTSZ0AxAr2VZurhcxi1Se+YiPTKa+k/K9pTYTaOQ0H1sB4JEkV1nRfAixax
FH8aYs9JBKYPygBmxNo6PHoJrshzq40V1Fap+n3ftRKPSpx2//iRMvP44BDFIJU8Yda5br4YK9Uw
tRf7UwGF+mNPGMYOs9fh0i9ddU6Bc7oCrW08DC5pgYHiHPcOCnAJTXPY0kTXJ3cOAuRNnddeZI+Q
zN6/tzeG8uixofBcNWzknB++PtJMe2PEBw4SkFg2yzisQVwggksXz2caUm9wBBiByUJ9+9sYYb2W
f6uTEg+t2ZTqbNJzWl27om6fEfKULb3EGm/KKZlJ8NDkcFMFmn4hF/OXOWXNBlKlHrUjgLHwEFzb
PaTKTmj/j7nzWo7cyNLwE0EBb25hyhdNkWyaGwTbDLxJ2ASefr+SdmdEStMdutvQnaKLKKASmef8
5zdrBEQTb+zRRJAORDsfMGL9lRfY3z4e3cCchIMWccSn0m7yJNzPhLcJsCr/wcRoOmrNrG1QU6/7
n/8Sf91RGEbzW+P4z1bnUEl+fDwT+rgCz4g0YDitVrfdSAYt2nwhv+cpMYzI06bylXCiHM8RaeI5
gII9nd4F8exD1K2dqAK3ggUWGows9Ps29RJv9/Pv+Dsh4sNZAE0CmxbMCShAkWt9+o7GoPZxqa5p
sDIOXJ6TTCKYx10cV7QSuFqGiTIt5dbW6nTeDlL3licIRD0U4cKJQ4nDvcSwyO4YVbDFb0QrGlR+
rRhnyskG8jiTH+UGcyO920yFGHANN+NM93UESa0vR7LKDpVldOexyvoC791ERn2ipnKvjLHKzEEp
5HLTS33Uf/Gi/D5E/3TriIOuM2+eAB4ln/aaOK5oV5uYqouybjsrQpFhqbrFG9iD0YSrO+LKCWDo
FGGxmGW7QWRxDa5AznhG2COXk8gaEsJIVnMe+tHJjbeS+cKDkeXLNyLLQAtzz1ybwB746X2qr/Et
rxodiIFQLbxlZZb2TBOz9OHnP+p1h/58Y+yjV7MS/sPA7eO6EzigFtSbaUDueMsEynKCtlvmX3Ah
/9pIXNMmsHbBgcWlivwcrsyTcjON6IQgH+P2lFejJ7d9vfRpWFZmt81WV1mfli6uwbazutp1bk7G
fDa2TTiRNg1NkdwbJUzkgBIbpCPWo8mV+foLJtNfnwaiNwiyzCnx/SDa5ePTsMG2NckYL2ByI7fJ
2DPeosGL/ukz50VnG3RRdV3fpE+LCUzEynlZAZFSJwEEhzAQTCs5IL9Ytdf38eNvCysEh0D00DTJ
PPmPd6Pw//UeE6dgbts0JKpB82OQkuiawtxs84RQ5KnTsOvvpdkfOisrrM3P7/Qv9QEyAZ4nkmzI
T/iyf1pds1pPhlj5BqbeKJveVBvfQWl2YjqbTEB4g4wwePS2OnPBu59f+voQP9+8Bw2KPglGLDP4
jzePaWU3EoTHPHUWazCjPDlfnTQvbDravSSCIfj59f5m6Vy7UOcqn8LiwP30sGPecui0gC1DW6h7
WZrfFzT2v/hFf2fSfbyrq2ibTuiqzbxW5B/vKqYTHsplyoPMrqznwu1Ql6feFdnvqBrSKO+LpAgJ
WEVtw+C3JsEQ6ejSwgSbwZYgYDTGdNtk/fhNMbVy8E0GiIR2m824Y7JQPsMmkV9jJR3ZB5oeVL3X
5/UCf02/KR1ncDb6nDnkCq6N0fvgzs6bbDVPicaC9L9w5Z0iXE5TcBUUal+BtllOM942S4vHArY3
KjP+WlEeyGnK4x9uaYhph2rGTjbVLA0vYg4bo+KFJVyGhQIpIBxMnL0jgOfKDL0iScwNBz0pv1Cv
7Gc9Rlcddm2r39OTzM1jA/yzHKVerLDM5TSICNq1pE3pZan5dTtgyF5MSf+yQsfSwhSzHxnmaYrA
NLPB7bdDsXpUFCTI3ipK7AxYueDmGfa8LPcJRCuDlKeh/eYhf4l3KQmi8rVl1Ly3nHbIfNrAtftj
t/hHfif/1cXkg/PJT11R/l/6nbBj/dtc4uqn8sHvZEfI+Xu3fPQ74RN/+J3o+m80HaT1Qfp3acX+
5Hdi/4ZCkP9PZ0J3jLvJf/xO3N9AEwg6QH6KwSKAwn/8TqzfHMOBf81bDNaFnf8/8TvBTfpT9XgV
E1sk11EmXa9EvOrHV7UBnB1rz8MM3VXeqKc1UT6k+KLvGJVaO0O/5lQMlbpxeyaSenwzWam6cyr8
iHInNTY4oFlBAfoc5kX1FDN02+ACCLbm5JCS51n147oxNpyBcwT0apxbQx926JTeDTfL75zcaQ/2
irHP0DSub5X2K9l53ydnW43xe9fr5IG07njEzWG9AwkRYO6xEehdnR71TFGiNus1Bpmu9A6UyMmd
TBqw7cHSt2se74cWrQsU5ztL8d7ypWas266QD+VJ0WThK/qgbFMbH4N41JTNpCjGWdpXBylFdIyM
67UJYzcmOqyMq22q9sVF2gnl4ejl7mNCAx2ptJGRoPv5Iic33hlWbmqh0Weg+x28YD2EIaw+kt9L
1DXa3sfWhd6FBbyoOWyS6bnoqZHLDAcuP6Oi3bljRxib6ySlL8WorvvW8ZTHkX9xfZztMDPBSI1o
VAdLjWq5xkz9IHEeM4WsNgHskwaayivuJOw4y5LNVZj0lil9Ja2bF2y2trXTKFHKVvdGEBSjFfyk
eigtptL79uQUD2YymfgsNSt8nNFlIrKoeeJFCjeKr2OcKSdoxL0fT2W1kCaRZVE88NOZmc2QHKYD
KNSokQPit65WMQ529OcJuSOSwqXai0IsO6J1vxmL8aMpV7gmqx2Vjbn8C7gcqD9VRqzc81yc53U9
au29luyQe1e4SFh50IiS0Vwx1MzhRvwUnXRcXhYt7Y+SovZdGdUj9hz+iuMABnq9sV0FBBx3MR+W
pKn3/WR9E4JMAUV5lc661534a1Mkt0W3bmup7iqtunSeww2UA78quMDdqHvajz61Tb9r1u5afeBa
l6Qmrl2qpB/QQvw1W9gi01HP3XI7apV3x1kQurAQpNVFS7zzOIpOSWtUW1dTRFhb3VdUW7u1NtR3
6Skm5WbaJSDCOvqVbFLrPQWTx0CR8bRfjvryBWkYf85QC2VDmkt5gsHYRWoh7ntRQkeYW/dxEX11
LxfI2/UE90CbZmWHW9t043XIAygGDBBCB3qqnS7HoobUJElgd3ArZ9KaRLmeqVGZl/KJqTUGptaQ
ncYWmKITary3+zLZ63HpvkxKY5znqYH+ko/tFKhD+4St+auDXxmxG5xzwcCZ44+T7YTYkSqBIB8g
N/OXdq4aRKhC23q54YaVCYkMifPTRFd4w4QyISCEoWBxnWw19Fa+NKzs5Ijp21JiKuEvHd8rzpc0
GBeVraJXJzdoTNipNHL+kBH24ZVqGmSNppL90dhnRhDJZe1bebJ6mnV0sfWpSD37FQHRA1QUBxve
/IHw9IPSGmxUGN8dZna1iyRAJUQjUu9nw71tam/bpNxwMSx+XOj0+WcCkKfIkI59dMdZnKsrXd17
aLrKi2CU9EEXw9QwyftYcxpDBTVIMenqxiLV/DYW6mlUZ3sLjCn3xuo4lwxlln/doQ8t2z7Lz0wi
i/Dzsxj60s9stthEga5QRPPcBgCrOyz4zp6WbYVbb3G9ZHOwp71bG+d44FXr52+IVQxYySiV4Xv4
1QhNCW3KFNZOerLa+1QxR9/ru2gdvSLChdcJpFvYp7izQkbEP4QLjMntHKalqwKvnkkJTMsWczqG
uGpvX6q2yu69erXwmysYCeOMvZHkPX+3JJqgsi3mO4KA8x1+Pu2jpXYEQ8gQH4EsSGHPQXD5QpjT
6nfMZwvLOtRTGa219rpoKruE6xzpoMxAbTDaRk7l7ZnAq8BzdvaYVrKMyX9Xh72wKsbEqADq3I3g
mrSBykwLx0zXXEJ9cp5kXfPn3UyJUO3wGxBAETRjn/L86zOJmBm8uTLemdZqB8byHUMouBVjW215
3+QuM9bnaRp1DgYrCedFjM+WV4WT0UwWHJh+Zv16013ewSVIxgRN+NBG+TRk0bBaQTfN8pDGTB6d
soJC1lY+jM2bhfn7YCTKnQYF4C4WWFO25ApVGF25cXostIYvphah02d3Sty+zobMGKSmS2TrInux
EvhvZlZxk2w8gQOfSHeg1+gji8foyV+1lR5+yyJC+vSIgbVxAzBsYOplrGcv1+SXKRHDrizXvTvn
xdYi0YHloY5hqrfjAXQ80kqVmetpcXvbz2uRd37qtto2XjzdT0Xf+C2nLzaMuyu07udV+zL1i+4r
Q/uAI717qGkp4FtxZKLjiPdzl/XbZqxitu9uxhGxvseFJgLLGg6JUW+rpi93xCKohwHx/+Og3Ux6
ji3oOsGHKomoSc1cjRrk1ac+f10JEA0XNXYcP2+GC64j1i6GyBN2g4InWpGGLEJt5wjVuxsL5IX4
5hEOQFzormT3CJpE9zZqTTUccAv21p7nmKjQTiV9W0lyPg2nwXArmoTxjAdUfYsD45ORZ1vDHiJh
4plbMVv2m/TWS6rvne6EOCFzZKTxt5JnAddneIWvxb/N5YxiEWcve83iF6FM8yVxOfPinCh2G57k
dvVSeSK9hKHlZIs3nMGnGF5rF0c4U61ZlLPdgNpku2pNiKudW1h3DatJJuOGHf15FsNmGbTtkinH
tc1PsnhJKs7K/MUbyhvbKhl09pEpm62V57xsqXEB9sLI4Fk2y0OdW/dJ8dWrIMQQJZ94OF12RHIX
Zy8mNMnYF834oo+cq1MfTkNzi3hqJ6oJ/Q3WcamQboRzJvuiMVzQkagHUQOka8z1MuKe7Dx5NpEn
4upoX8SUDrt0ZsThdsZdA1hJRFKkTIYaDViIRlm7NWZv09jlwcxeFmFtRtXrthhhvheyvFV7nTxy
/YHm6aVV04Nljjf9YN52jbgbWDDrnEH76rwm7NEPRQjxuijGWxYdvLVXqFiJFVnIrZ2g6+MwktyU
abJbW5g8TAkD1b2anVb1m1vAhk4z900pZj3qe5aLO3AyTA1+LIJ3TfqFCr2XQ6zxp6KPI6ifFowm
W9/NRb0lme51FS3cHExzg1jGd8JRsp1p1xoutzH2otJ8QMABXVddxsgxMnFpO/6WLdrkW6Z0b2k6
5ZGulxzWXWEdrbGpt96IT61TL4GddjGZYum5WpQfqeecO2tmccG6NkT3fUm9MwmOzJXT0BvSTTFQ
fRHKGxlZ1wfG9Ws5gry9xuVvqEHSijC7upooMl1eSm3gd8yn6oWFVjEIb5/LYr4ZXftbPaoPFR3M
DTO2HxRm7aFBH/VidMZ9pQ58K0hUc5r6tvJgVtq9SzLBJtGn+Fbr54tItQuA6LZjM+ib5foQjc1o
yXq7cKGdqibNO55a+QNCXrnP8h8jLFG9cjcM0OrzWlLwINcIRhO6lGqm1dmdCh3pXuvdVmWBccFa
iQvv1J1bld/h/kaNiUC1USp1Py2FjOBEwAuadMMMO+aoJyPuZ/SrphUJNTk2fV+sPvThh0FxUxU1
2bI8QdVzvqKMcYO0mYtTjMYyvMLrvljwWbKFO4TpRAwhqPcYasABYAdGCeG3q32vyBAB2vatuqxL
FBfoJ9Ik3aMNbE9NU+g3NEkjacTF6xjHFwDI7DXu0pPDST+0kxelLQW4nZbiWBH8uOFE7mDF8B21
BuyzmUfzHaKyvqtmJj3Y4ir7xoWs6Gvwvv38Kt9z8lkcE1oGRTc59zHgqI66V07HDL99JDwNwTad
NR6aue0eZLr2t1MM8RHMtXpUFrjItiOqwU8qHgfzVG/PaSmOaLaTTQaohNOk4kUGtv0jLsrem9tm
yWZI9Cbo2dO360zG61TlOOH27uTDg2xCAOnxgDN3CUyuv2Ni431feD8mCGX5pS6BLXNB+qF0BtUn
DvY1dQsD36VE2zNyrw9VM64aplVjt++6RHuSmr2GKJAbFqnXfdPjSWyKfjnW+EOVfl1o3lMH9BFN
ngL3XB2cA64vadi41RK57rr4TjUtwci3+gJZDIr3LCznVqZsSfqsObvC6c3daM9kKLdw3XeursUw
1ZfneZFamDgtfELc8cbb3GuhcRbyNV0rvO8FCgvEZmIRZ2wD4tuugL3Wlc6yXdgpo6FV1nMx9l6o
ra3YLv1qvIEE6ZvRHuaDduUDBq7JTowPMAYcXQK3soDzONlzOAAwbca6F4fe85SDN9EQY97x5GiF
+jxPuhZY/Th/Wam0vyA6Ztixoldld6+2mgtKDSFuDJoUjYEKqXDFwVeox1iMfajVNdw5J+7PJd6b
oUSQdSs8HZWek3f/moxhDoRX6OfOGLaZVl+k91zWqaL7Q/XFYdD1rqUVMSmOINMcedJOV2Bjr7X4
5tW9uZ2XxGv9eCH0vkWytnVUaZxyrPFxViVhGjr+K/lJ1lMzaR2MU9iSA+/ZMxHV9DSWXZ9i+Jfb
OG077MgV61yk4jHvrKvUwrT2jFsrVmv1OlSsr7iT4ULGw8EuSafWe3KdSDxyj/r1jcRy50uhtcX9
aKgS9kGhhdCF7owEThIUx3A2qvrUOJY805jLOzFpXjSM9ctk9fF2giB1aqdiQFcxr2xHyXx0mOac
8jnOp6gqrBhP1TWHcrisNyWMcM5Zav0eF4UtJ8iaIqxwJ928mbUufnHHRuwmCwJdNsXWxms4ctTZ
cXYOPWHgOKnmzzbJUkgXD4rGvcQTVt4Tk/R9PBX2vZF4y044U7VtFqrdsBar9aILb7nHN1W/UKhZ
Xw23G26kOmYjRaAx3wr2dHai1PyuECSLzenV8r8VkWBgdF/Z31KB10J7h8/ZtwSlWSUIlbmkzRC4
9s4Y6q8LZ/qhWjGb85q22nlOLzYeCDll55wrJ09Yyn2pN5afAK9+gXKXhYpI6m+sSEyOXLgYFbTX
kzJmoank6yXH/fyFB58fpeEUP8zYlBgAddbWLbzyEdsNNtYcCrZQ10cdlxjcMGL5Ja0076WeB/qW
WRevcsrq/UKS+VtnQhpdvVhj25mwksIfrGp2y6iFRUPO0TSK8ntDHFQWDMw2e7YlbS2CblxGNVJS
uCJ+7BokQl4tQH3TTobjkBqJHtmuomrbgUiiIjClqVwkRS19HdKiF9NMlIL6vxxfE+wraj9VZXOp
7bq5K7jHbdlQNgZYoRWnxTBndCa10G6Rcqn7zKigii6uqFL68lQ767I1nu0sr25kqUuqBw2U2C9L
MyXTco7nh1HW8xoaXDKNGmHfqJlWflFazdxXmrJeqr6nM9Wcst13htt4oUxxBktnSAD+LBrnzlwL
60c8pgwDKYk5xFwI4HNf2GDjVu4cidXLto2OTWogROqGNKL6VxwuMX+XsbIpREL3LPQ2sgR5mYu2
OjQLDS1TjpXV7DTDQW1Hsi8AM0RBZO7cKAHdu/c18da7Cpf3p6agt6hq0R/1LgatobXyOeY8J8RM
PLGD1LW7MBNLmoVaufZbPXbf8XbfT6OHe/rYqOz2dRWYYACHlGzVwCib9py0udzjb3SQOQ1Trhzr
1HjsOi0wBSoD3Ow2A+3ImPTxPQ675NdfxbOibvqABBY69xUdqNd14eKu2848txVa86zkhIz1e+5i
r1vDi2k7KEjMKB/dNBxtsXe7Go/J6zJ4ETNRVo62rTyymGK8UjPXH+abhNL1srhOH1q4J1g5uX2Z
hZkLxzoxWDlp5CVHzJzVeoguo4o6BiWq/FKU9j22laFezRtUVY+mWkWZiCemQru5/FH0HGiTOft2
Zl+stW8e6QynrSrdfyH3QJ6k0txOroXkbDQyUJFJrEc7te2DNxZ2kOX5xlWTb3OS/jC0ZTmZWbGz
FmsOIF6QQqCjs8nM8gvoReG3YIo+5qEpOeTL1pJZvbVc74hOgF4xtY6uYX1z+2tNN2UpQX2uRwWv
Qgqg9TQ5E+6LdDUC4mh+LDrFt4NZ2oUTOHLaRQYaasGdAxcR+gh4hw5YmZpw0I3ytrpueBb0cQhr
+UK6rmb6tk2dp1ruu9EWIdmSG4C9qPKgs7nkC8iOPLNGJ1WzjcOxoNFOrIvFQCYHQqlmMgay/rsu
ndvV1c4Y1UOW955qOJ+BAhvu0tECblig7/i3GP51PTYoxrjcctMkC72Ji/BCXVgVNcMs40ePzbC+
bAgYQETGTJ9XSUalgdG+rT6YVhO52GzrvXWUXvLmuDuBP8Qq4Bg53uOqXGEx96jNqFCY/eNP53dO
e1zdCdZ96j7FrXURipbgws8wdFBuDd3Yjo18V9PinOTc8aBLWgE7Mhf5ZuOxT92wkaXD4V7d5PGJ
vE3p91l8mMvuQqV6U5jgw01p51Edu68is+ZwXa57enIhUxLpT+Yh+Y/1/bI0qY/UOMxmNDy6uULO
V7Z1zvSsgNzoe7QwftMJc8+p/yXHLCoGdAwnickChrtyDZNS32v0/fSIYaNajU+D5zGtoma05Aq6
bRqsRnLxJucAVIOyunPYfjqs9pW62A3JcLA9kgZwx7aolvD0VxhSWlOwuM1udmo0pNVuMe4AHSn7
Z7lpG06TGInaMtdIwHg0YGDDoSzob+Ha+gME16Cca7nrltbHIwYEC3JHAO53N7vlpi8G3jWIBMPk
wXgAZwMo208JzmfKfFkNdWsLRvn2+zy7NHpdzGHufXfgchJYjoKy+NF2MVi9uQ5nFcnlfdcvU+ik
LVurmArMsghUQURkho2pZ7s2hl+GSVfr0we9l/rIa5OyuhvlbFdseKUkd2KaQmSrMTQLhqKHVIgQ
nvJr133RXPT4nnfLwD4QmbdxBNLXaSw2cAmv6jbDfIizk5e5YTPhDzmbcYhTlDdr6BWfW+0HtIZ3
ivPZ7zXRRUrv3hW1Ee8TSx4JM+KFF+N6lIxGnVi9qwZxzi3QVjb5r7Uqb+lA9tU8P/eyO6nLs6f3
l1pAogNhcqK5pyTAc+E5z/JtSptit/woLTyQMu4O2Thw4ErlSdHPmdIyzoDWr45H3C19t4LNhbeT
rmIaW52Wot4rmbsjHCw5dvy7edyjnsEE665Klk0zbZXuZIJTUQSZB5fQmLh8Anfwi/hJzDeTzY7i
rA+aPgLyD5vM207gou2AfHch2QKQRapOEFfumWmKn47HXDyzFfnUHOh/mGgg7nC6S0ZFKs05XGw0
zatxZ1tP7tgHmv5qLV+L/olJC80e7SDnQc++26zy2JG+4rSb3n3pVYXRugZnYtip12JhqG8GBcwN
ukxRs6fRTz5LpdcCtymPqzo6fktK9mNvLijRkqaIdAY1Qam7jxMT800t9YvpjMtZ9B19iI4cZx1+
mNI5VDgAm/p4SzZvtfHQKh/MljED9UuopK52bOL5sW37G0HOSSey66qu+clSr6JpJKskdZr1ZKKL
W43ECPPR2aUqbSizamQa7n2+mnZkK8vccg/0d4udHHVtfKstAwq70o3O2agQc85msnMHazkBZ5nl
PRrvHxxBoB8OlYyZjidYhIgni+tOPizubZwPcouoBe57AfDB9ssw4yVOkqmlm+/vZ/XJUeobcgb8
Ehlo0KeGfZutnr0nhAMId3wwC9Bhm7ZGCI6OawroGicvw2AuJ2e2NtTWjOqwn2oX37NsByuo5qTr
d2vHSatvi6xYdv0svQ2EkDnSpPOIkiR0PeOo5upt236ZuwmEu3osFMfvpyHUB7IBalVjNmBu5orh
Wr3+DprqS3LIZpTRVunGG6DwfIdeDWuOcW3PpirtPVrec6ZagLltmKrppQXIBWaBVOLV3n2Fipte
xpJ8llJMAXFXDQQzcQWm5CEcaa6KZbVgxNEjhwZDzstzEh9z3Rp35bQk9CGxQAPWdPea57zkWZLt
+57sBq3LELtCPTxkThGkPIWAyb9zxhBgX2UNMrWNMAiDgUj3teFjvqWX6laZijhYoEdJn2es7Wqw
1a3mzTYyP6/bNXZGAcQidLLGXxO45YatvFrUhoWnpDuKhyFSnKX3mR+UgfQmuREuxRFSM5XCwh2H
m4Si+XG5JvKg96EOdaqLzL13dIZbTZ9Qd7vZFsu756VUboASngqr2CFW2mmte7/miRkO6ghi5U2g
+9ZhTd17g7Ju7BnTQl3208HIokoMT5UgAgTWR2Csgwn4mxH4gynMWesHPbLMeYqQyf4rpYT219zt
dmtTfE2XmArR4ryaCuoqWDnvOF45q7h3oBwBOfA6qcsZo+0nl05RAX7fZgZVU4LZ1IZeHt25sPYV
hMIgb8006FrxEOMWDE3LXctDTxja1uvTb6XLFC+9GtNwEibqA65p+3plAt+QQRSoC6uNyB0SKFjd
cROqSXFSHPjS9ALMEIgvTQ/2lB+A2OLN3EzLdhIoh3GAK4PENLbNugap3fFvFnh69jjvs0YowUpK
71NSuZovZ/sGs1yqG7v1gmuHgrIawX2NkcTEmDXI3Ou0Tdxz0mZ+2uJrhWmuvRX1/KPF9NEfbSJ3
4sLQNmuf5EFXaDghLVZ3U5TGbZbPw56vlvrd4Fb7oWurQyIM9ptWjmE8dqNv9Iazs7XhLU7XdgNg
oYdzF6eh0lcbqWgPvHx3XQZUA46VUl2R2CXWgbHuChIWq4V8sQmF581ZZjq1ThznUs2/252Jea1I
u8NK2BVqy9EEwVv0TYZnF1o+lWzydczQnaXzXkir3yu2S0xUXRVkUXbX8i7X8GzIx+AqHQoNKXtk
dRAd1AzwdcxqEXWJ+h0jxmeloqaDIr/VJugGujGXgd2RPjC47UvCyOiOgN02dAGjLq406wjYKA90
USrhjLv22VhN5hXNRCJzfrVf8vKHZeweFyd+LUdV2Zjd6p0oDfFkGZh6Z2jqAq+/kg5V+9zQAGdu
1x0VDFr2COTyJ4xb3VM/tta+G8GzoX+BMC/qnX4dI69tedvYer3NvKH5PqAG3Em9U0+6SLyvy9wr
z01Ry5dMrVfMmMYF3DMB/a/Em6bUNq3OetPa6e2S6hcFpwtAWb6A26zNgxTGDPjJxAJyqV9LgcZa
874XrRGm3lRHjt6JABia4icrPNgJlAwVtTia+Nws92aJGYajz/YlyUw9rJz2yfaoZ3LdhVhgxlPU
S3fdJbW3PA4Soy0Xp9snRKvnSlOzN4YoJNSh9fQ1BMWVzTMkbmI7ZVm7d3CODPIuR4AKiSXG2tU3
0HICQmGwUhkRzMJqnw6LFnbGnO2bNN9A6CquqNe5icvuFs+U99jqywjWAztav+p9MKeUDagh+tBr
u4OnnpZEfR9AD1JF2yhwRAejvmJTvD2Q8CXmIKNh+IxgH3q1H7cNAec7hPrGH2TQf0S8+iml6gP5
6r9StP4/Eq+usQ//nXi1//ajfK+/fyBeXT/xB/FK0ciTAkdWVVXnJdChOf1f0hTQ92/wE8k+x18d
FjsW0f+mXtnOb2Q4mNjgq3zKgRb6b+qVbfxGLAAmnHwGIhceXP+EevVREmhhxovlEtIcaGEYbcG/
+Mi7WrrFUuOxmSKHSWLXQMFYciGZ50vW17KWQam2v7IR/Ug2vV7zGtOh8/rzHrqq9onrNdpWysbc
9kC+ffbOfLreaLN2X7vudDfN6q98nj5Sy/64HInVjD+gveG0+4kFOqhD3BSG6KMaHv22N9nP0KSU
GFu09i8Yp397KQJrNA51Q4dv9/FpxmOJhYpW4CCkKfByHO+qgCelluxdANboT8vs7g8e638Pj/rf
+/Lwb76azGl45n68GIGqDQZ5TU+8TVfcpDB4txlH35tgusMkabbDrsR42dftsTubGKD94vp/9zNe
OXsqaQ/EhP7uYvUnjQpnd2yTsNhhP+hWx/ZK/2ZQBF15HXP6PcX4hY7sb693VQ+b+u/h1Z/u16PV
13VsjKI1jpm2rUKcbWlMR3V23aNHyPLPH+/fXw6Qk9k4Zq7GJ4qygHU/W8QcRK2jOCG+KSIED9CZ
WrvWbvbccvfPr4frF7oibMl586/f50+Ps1/arL5qs6LFlTbDLFu7U+fSO1d6Im5n3Wh/cX+f1yr6
ZNUi+U297kAY9X9680sL4NEsIHDV9Fh32InkG3iOSAyw93n9+a19UiTiMP7pWp+Y7R6na14zHY5G
/Fj2BXomzDR7jJSLrPaVJBkpyXUcPRp57+I6c9PO0jzFbQzT4+ff5O9umgWLU+LVohdH/I8Pec4X
+IKERUWLR7jl4iiY1HtpdgScn7/+/FLX9fEf8vnv96yjAcUsWb/GHn3WiriW1ibWmorISq+uQBmd
k7Vq8mFYmtIL+mH+lvDBKkoTzEN+fml4uZ8uDcEW0ju8XUySiNf9eJetVngMAJMqqr5kkXJj6sH4
omzHJVwf/uGFrhE1FiIfXhCEheaV5v+nNZuYA3wCZtZRMROy2fAeBUPsiJQBEvTVykucPYZxRqSU
U//SDuW4/fn1//KMiWEx2Q6uGhSUnJ8zp6fMNjKlAasyyyk7IuhSd/Bl5MlNISWJRPs+Y9G2T7C+
+sXe95cnrCECQo1isZZcDuPrOvvTjcOMqzXxP+ydyXLcyJZtf+XZnSMNfWNWtwYIABHBXuzUTGAk
RcHRO3rAv74WMvM+S0lVqbqzN3hmOVFKZJARcPfj5+y9NoSReK6a/sSL0LNh8nqxgW1Hz0BKB9rE
+djNSFGsjNvx3//eP7+8SWGAO5AjjUP0xxQmhqEBjoBBxAOAnMTMGGNYaWcfLElsUGxWLn0da6P7
6Y6jf2opL35l6v35nbfBpqMcx9+1c0d/2IyHqoFCNnYyXge5i7aLr7kN765zRXM0CGFjEN0EyWLo
v2JP//cv7OswJPaQzOCHd17mU8agQKJ1LQwaTkEbxCXj3qMiJeAmKyb7ad3me2QU+S/O9v03+m49
G3jIse3iy8Tpzvn+/Ueub8RTMg+Bt1T4Q6SthPnpPhl8gCQwD8NTCSVi5V/sV//Nb+sT+ROQnkDr
BKDA9y+KvqIYZ5BycdOt2dUiEFIOrjmfZR2glBxMA5jX4D80gZP/4gn/+ZWpP32qQ1DvWK+c/RH8
yxNuLYu3DvpSx1YNtiUttfZzppfPcrN3dbhtnZXBuD4j1PPvH+0fj13boNo1+FwdS/cw7P/wYDFS
1aqWI4EhH5PLYgE2rSvHugQ+jQg70M5//3I/BNWwe+yHrWnw0aK+cZnWf/974jM0g64YtIhrt3rh
2gaxwBQjpBlARSd/hQ6Wah46CDkX4ipTQX7tIdB/HRkox11elSGWQ/ssFzk8anY/nwABLb/4LH56
9FjjZKpwjBhE9nFl+P5nRD7YiyJlauJKQF3aTG/VptNzcu2qOCGcmg/sRePxF+8Mxjm+73ePPAwK
5L6/11xUmcEPz4Dnp92YkeMc7V3U+qA7c6++GEBVqm82F+ruBpRZs17V0C70y2zMCwupYKHcI+4M
qzpKtZjFcQUMWT0MObp1h34dvspIn1Iz/zKlk07ij8VH9JCKqQ6Yqw6SbmDXOtAr1kYMJyj2jfNl
Nre2OdGBUmWEQqXXRlpTeqbHtVel6sIXVl2dJsvQCfAx5TAmWlFV9Y2FbPplgAznfiQVW2TXwPR6
GaWttaG4zYgegqY1jq+0SDfzQhPZ/Ky2Ad0L9ivghQ2Peo5yssPRZa0TDczV4jmozbK049WqdmoT
yOq7zhLMc+uW4jBpAmPTHyd/sd9L2YJZchqcAdmK3sGnb+wcQD5lT1yQdNpx9bjPSeQCnAGaZnOn
hMWsQRNdoEeyql06D0pqVx2bAAaJsR5eAnu2yPVzesImA8qKc5chFKcRPHOzVx4KOhpjjIA6/ONh
r5z0C6FG3XyR9dqKkmjtvZvVhz4RLdyFGFICPZLHMkglUMxVAN8VtqW1qJSqhqH7zL8lsMDc6Vwb
QWxDbg4vO77HiG1PG2ml4owhroWgyYM29ijniqFYX5BCzzdT67lLsmhjOt/O87pTGCcppgTKpoGE
3JDYmLk3aGCfcufKUDDlBN8PBpJfeDd0tttvQBvG5mj2xNieQQqM04HfO6dhD4GJAAc/B5Of9qq5
8gxdANMSuuwuRKZrsQ6lVzv2jjNmiaE0oAONmdf2wRk3GIiI4t0bjxBXm27Z2OWRBM9ZxIE/9zN8
KpNI2k4I30wWd/XKi9wu0DIJbRsSDn0rjQuKOvgdNZnikbEJZiX6QAsQn/lEakpXZCNGBRI58Z90
MJ0rytrpHBj0rRNzk+k74qkFaptOjCmBof0SQz7MggPZ5vOjhZ04DXMwxCKqF0D0qP21tI7AoLZI
IZngxXY/GqSis5s1ic3A69FqspyPoR8xXG9DOiaWysf23pwKrYqM0SSfTwcKG5tOudaXSALz+lib
xejfji1DX4Zb7XCD/NjKLjvKrQfk8xoAhxZ8CcJaPfUf5Nj0V1LRaCPJHZ1FYtH0xHBfzBMjpnrD
L9mI3AIrsRko15upaI+TY6d3dtUP9YkKokAnJ2GRH/Ru6CiEawnnruHYg3m0FiMHDL3TJ9LX02fO
Myw1SugQp60gRT69pnTXIN66mIwqmMyM9syJYU62ta9uNnBGUaFqdugtwZYnjV508x0SmUL/YAoS
BWKaHNWHXd+hHa1WlwmxOMgdqrxvR94OfQruNul2wR0XH9rfcsgteY0Uan1A42iUF0GtT1d5b4g+
NhkOvq3MboBnrNOcRo7fpucmX9HZrpRsxQH8I+59WHomip9KN3BHOhAY4GMCSI6aoJ62uMbShvwT
2Qb5O2zmX4vR1FWcKd+81iob5QyDJnGayakKEOv7+u1IXzgtkOIL+swkIqaOAJjrcHkSGFjGg15h
+D7gqjf6j5mWu4zo5YBaD2Iakx6/80ZxO0kDkxSkcykuYOjK8dy2C8sc5VHgJQR4o0fJzGpZEmeT
eFeqOnBupoAN7amcS3umBEGpfixGwEf3ttM5c2RXOtkv2+b477U+pzSEXa7Ice7uiEqXfKFwLYa5
PoyWVA8jxCtmLY2xJgoRScMAwMPUgBYfGw00OoP45yZQaSgZXutnOuDFbbNJsh+xZGXW7aTb07On
955+yvRpgSWdicfU39xPNTaYLZybYSCCnMeGJEgG2yhjcOaGYi1lAFh9svOIgCG7i11vXQB3r0y7
iGPDgQePPZeKc2dZcFVtefNUZqmzxXnaFHduXzTAszux0W6u6bPGsvPrh7X1NzbQzTUevKbJ3oZg
Ri5IgUjfzGXS/15u1JNncFvtdi5Z51lCWuNWHhWMuuFsB6XP1ER4nOlQZDmO/Dx7r7OyA8Dr63l2
RAXnPQWADJj8LUaJ2dDfUhjsNeAeBF9qmkJZbcd1GJsLF20z3vs2HR+gXxZw5IW2XKrBhr4KdLJC
YQnmRh1J+0JW1LSe9qkflPrW1NaKGreAO3eaVOofhmEyGbw0Al0JYWwMBWgg1XnCI8W2lAGbv1ZB
vwwI7lLt3RDO+AEDzibPMAGRZVkeqtTCkDpOr6JAUC403bxA+2cjv0enXkUW2MIuSYuUhbEMFgBA
qjNOoh07tiuMgPtH/rKLK4VrNURn17M2hVlO0cH62MzXRRAxpIsheHUEVOFErA0kIVyAXbLJHm7k
2taIG8ogV68g+DR5IIq5BLbhLrgomaW6t53ZbbjcWnd2Yk8vmZ9n7iZHbq4L5qRaDBeibb9mNmVF
bHmtd0Na9UDrvy5fpqwSF4MjGj1SS2vvKi6neXXmihRHDYXmNafgMGOy2rzX1u4GokA6hoaHdTKZ
VhOPBJ96K+uRuRC5WvpVPnbOEBdbP1zbRq4eM2/tPlcb48UQTbTfP2wedOOjxDPbHbzMyL5qU+a7
R23yDfFU96q8ZQJSLVA4TcXoFjwk9ahWlW8bXsZz72aTG6duiucPtnjwuPFY21hfdMdBmLI3X1RZ
9lHvzuVbmhb4SSTAV9CnPrqzi3Ze9zrXovTxbIC/4UIJd7l501Sda3tFYL+ooLzQR2P9vMjNPEnA
FRBKbXR1h4oPvI7k1jRaPKMbecpWb05Mm80lXhj0vaejvuCDwa6zRDTXgruVMbM4KW82aEKBC0FD
pKEFADftbVVExeRftI026gfV69kHBNB8WoPP1AULveqNa9dwhyGpJokVS/VWkOFg8Bmj2ZXRZEfD
1YQXrbZlyUvNGJqcTXZGcOWghzvU68ruVbl9Y58602BUFrCg9dBU8yYSc8rkdtFlVfC8tJI8Q/+V
atK2rgmB2mfQgjaVNSJJzBXGP2eVH+Fi5M+NnasszPoWxsAovaEgu8denzR0hLE95/5jo4DQRkGX
QhAR1N9fFwpRGkKuMB8bbc4ekRQNLQV+VX9UZBPKr+jj8S3ao7IScLFrfd2A/Uc2wpQewj6qzZLq
NuvGqwFpwBWaF0fezk7fXRQp5pJEeo1kF8NmuJwVtisPuvBWn5RWu6jX8MTCHpyt3eTozG5D4Evb
oqOBOQMye+mIOWfoWPWJSEetvulnfRaJz8QJYIQ7zNNJLh0uYmxIEJoJUFwsvMO2XZ8r6asaiO1C
kCMNuAVfkgNffxVN719S8o75qejJzg3hIYAUV6Y/vgQbycYh0zcsDjniuksAD/pwLLO+prLx0+zU
TqMFHnyQG46kVVgnbbFajnUEpRNxX8bwqlmT8SZJa6UuytBFqtzprWiZmHITxmnX5H0wenkEcJ1v
oUvGgnaoRmZmoULZitDJzqoVQ8BUJ56DskdDks7Yuvd5YL2gW/Dw2IofT5gi4BvqathD5qlyD+ZY
+nO8bqk/0U6VxYeiG9kTzc6AkzpwMJ4whMsZ43fAazab6X8dc9vbeDy39U0TNkIfPjV2Ps9exjwS
civWHTjdUnGKvMvRqbVwRbtZ2xVslbeM0VKbehr2OyvHavLiZS5pBh0HIlQQiU1Bc51XaQCdXXq5
FbazVX0s6LA05Bn1rNDcB+1Op2oxz4S7jJSdNqUu5aRhY+WB0m3ja6o9FBl+1wWMGf2lOZhFSbxA
E6xdQyHc9MXZV4Z31BkkB0jBSme8RdLqQ1SF9oCowR40qpCF+GABXiWLGGvILd42DWlKhxvl48zZ
tUaix0Uy2StyUM2QFf5lRNMwX0vqzIu1AvETm5R6qPmpXsOZmJ07UU/eY7bqw4XHiBap8JJy0XP1
dUla29H0GI4SNaS5u+ApzrTRjtBzNLEV9NWp0QZzDidtmp5LeiJe6HmSaO1C4mU9tgba6IPJ28qD
6e3yRKQ+0o0l3qKvxUL38cLWmkG/LPJusL76/ridbBI9p7io8ubVR4xhJ1O61m8FTykrxZ4mzorG
s2RULoz+ICRz0kVwVpoyHGyygHcjmzp6wYhIBJFthgBSZHjYiYEuksacGN/LZWzP2kbg/Wn2au2N
9xRDheM1mCR7yd03bKo5uNjadbvnFjtxgCsMAaSAssoMzVyLW02BAu7NOmhCo8vUZef4uBSnztIW
gP0enISqWNv7cgYnhrXbCQgamPg8QmhSS89g3la3bQ9ynt1XX57mgjqBL0ccxI+E9IC8vfRZcyun
J1eELmoIVBz9s41l8tAAuJfIIIBhRU2mKH3FmtZXE80DzMLM1p7KWs95TDKb7Y/+7hRyj8nN0Kwq
bmcry7Y/BZWFpk8tIyWdkA1gHizrVCwGJoeV8tz1k2HkyOm50k2RV5kEa+KbFw9OjUkGzWmuP1V+
jRyzy1o/nrZhRnmQDkAjtk4bLobcCYKzT5gB+Yq1DqMXAfKajFL0yQRSDJXUOppObFggokOH8DUE
HFyMYIBbi9chOisVtBZ3IEwsQ2SAGKExXt1pFUsCrdx78Ie5ucrtkZgNvRZ+ehCiWKnw2i1YoUX4
oxlZXs6pZ9EWyW6ZR7mP9qS2BdkbBAsbMJbNxmaOQUhRUHvI5GhcXGp1tbUI7IB8hXmliSVutxEt
mZxHeYNdb9rOEGCWLGHQxluXD+ig8PWZPsK6TngoBFqh5gOWnNY+1oUr8ABkECx5R9P0wQdcvV9Q
QYoepqK2h8SRSva3k6sN+XuVE/4IkGtir44mfivmPCZZHPFUb4DhmYyWwbkrvGwLe9xWMJEJHsAP
Udh6F1cQMtTvFMiavhssAWKuJ/XYzSmIqdaftmdfxxCZOEa6nNO2weynrRR0h3XJ1y/KlNppBR9d
h25WcCbpuZze7XJQV5k2KbYR3AXLVa5I5ETNZyLWrcp2MKKcsmO9IqexRiPdeBMyMWNg8N36bMOg
bNpUO0vfBAZtEXzyIdVXWFstp8dw22ic4KFjIXRHXekJxHwcZGSLFaaXncDOMhLtSi3okoraeI7c
NvDySGk9XPUUYDSlmZ1ZyTxtThdp1lp/syvNu5aBqcwE6wcfid7b8BHsuXMjlysWevqMDjUpOTQp
Qx6D4bNHO8yPfYxF6MOHZYb7EYwLvAz0u1985VGhrbbQ3KdV1ZPD1ds0LtZJZf6hYEb9wduICsCC
Z/fbwZlgRESEZY9Y2HzssVeBu5pvbd2D4mArLnqkei0IkdXY3aN8TY9v2MkL47C2HOY4YuBzJZxW
WMHnkUBb5lwye9KpwAhxaeYelf44ACEkMG9kCKcWXxwBOAvQH7UPTyPrtKU/qFrXEIRuqfDiEkXy
wNWiNzPMraVPnA6l57kkD1xERbFM1/QSPLRma7rkiJkdEEUgE3ocAL5Zm7g2cvT5TPryl9UcphtB
UctCbS13Z9fPZPvQ3QDcL4iFw+CIH/TZqHPu6qmxrlfYrDAt4PX1rpStjeWhcGX6LWfnfa1H13/q
NWhgByIZiBjN7ZmJi/Jl/8BLOtsFYrr2meTCfkWiKNKvYgPecZLBppknwU2SE2Vw4JQ0svNuqRDV
dnLnvF7vSK1BOsZsksDwwgYcQn5D07P3KJ+omKoYh5tiyATGfzSXr56R7wwLKrN3bau8V33s8Eir
YaJrsfo4B4bGhVxSVXRdLlsaNwIareNcFRkz5hMxDCo/gyPRn3uOnI/2jF0h3MhQecK/rH/tPGM1
b2TX0CKbRT5akW7zhWdVLdmxlV3mJjhoCiSLmcnYml4ZgkxlvzEyPEqOG/MwZxY4Diy7+XEaLO6w
bU9hHyKxU3cuYtbzVmzlVwuPbsDJoBmvbB9Td08NLdzTkG4eESYeBUREn6Hkeec6JmIc1VQjtIYI
8OGO3H3NBi1dD9yaEd7TIdNjZ7Do2Aye4oO2lat9GbgacmEOsGAevQ2Z3mWu8H2GRC5gFggWiiik
hpJsatzbFtdTMP6nTYdEIKdcFpFuVSvtRKvfEvAr9BroPeIZl7XpcXUt1QwMgQy+T7VVakQqWZzG
yWzM+usU2JwQtDAZizkoUR4KmBw+2SEr8kHTHjEWGkW18MQGXCQvXZiXSdZNuLU9gg92qJ43osi3
9jWLP22+4GCqy4RngdleK6sVuJFV3laWWqlj2pHQ5CIbzPRoEoVlJaIIJo1bmcstaqZd/IWtDsce
z0N2U5ZB9u5pmUCBqg8FujStKfjIOm9ajgjoA50YcpbDYbKJczho3aa1zO8hatDdmoMpZqIO3oGP
8dBOyBFPRmdxn0LlllZxN48B3It+IsY0czu0inXl9bjB5/YzWRm2Stx0Xu6b3QqLOEeRDDJkPmAA
QjTWszHWPT2Hzq3rUznQx+MVBvYhoDHyOcOKb5yDmU3/gYZNH8S1ssnFwKdm2cmsJgf4STYKOtVB
S1ZbaYgtR6g/cHNnpzDIT7DbFrOyiePj4KZTx8UF767FRGCeqyMP3Xirt1yIDXIhuBrmxu41VETD
2KmEQ7ApMdC59dXuLtEyvMo0eOsbISdBK0o46pleDsMzXweUIVRKX0PHFP1psDs6DaYrPk7BNDsH
p3BJ1R65h5A5iNekCTdyCfi06RqD+Jy3mY4k0J6vBRsWTSXP3o7YhhA6eo7fHZey7554dwyJUaUS
l5JRVRB6sxovvZYSKAR07hzZELjJzItaiW2qK7+NEE5iSOfGJ1G2SvSt4J/dPmXeYnrticpCp7RQ
3WQkqyHpvDeUz9xo/MJf0WUqFAWGqg3vwAR0nq7GMt9utTxNg4TMWmdI2Ojn9gpsSu0ffeUGwWmd
9ZqqJht9/L1O3o+JacjuM/3ckhuQIh8wyuamO20ejwsIRtKsj1pnVo8jqJ365DgZxgDkPwZSzcn/
XNLNBSeu6cMH1+qd9pLMj+ya934EUIeE5DYF3Uc+B4dCepClIE8Ln2dD/3lI7at8SzMzdB3IXZiM
YJ/EdLmECkeQrnsQkYnztTPrdM+e3x3vJOWV92A2BLcQQKQvAtINGV5N6hGHu1jz85pD5IyUwg29
KqZBkRz9/pOWtVy3N/oOKdAjMq4i33OaISq2RRShhIsxnUaejy/91htch+ahaa7HAiJBCBnffDNn
KXZLXOO/uWVnPtrYD/Cg0eudoAStmJqLzCyTbBPWuzf0MKk23FQfXdyXR2xXtBKDVEMOLD2yLDgg
3RSuk8COCQ2KqhUl0/IJbcP8ui4LfZI0R+atDUtXHWso3ExH8Ina2H35/pBcKu7/U1BVbtw2rQAo
qzHhOsI4yC9K10OvHWSq80/1sDn3ATejgn10coc7wU3ZoB1ENhUNbnXvBEMhYpTpbX7cbNQz11R/
3FhAJc3ppQ3VJr3PmU8MER5vffnWaThjej5Kb/CeGLcETlRtjCKPLbQK61Lb1kJ8MGuIDjfTus7b
rV8QInffmn3pXdmQfsYvThlY+F7IdQTwlhfDneGUNZpY25Dur2RVP82vmdCiiXBJFPZt2Lc/yKrs
Wm4ul8Y1stJ8Oa8jthEdLX7MJmclGHn+xNv/W7rb/1FN+53m9m/Vuf8v6m5NtB3/s+724qX5P9cv
23vznfJ2/5o/lbfeb4haHfQLVmAhvvFNJA7L+zD+8x9a8Nuut4V4aKCQ4hnTmWw3bT+Kf/7DM34z
0MQBzicrF9maheRioJe0/5X+m2+ietn1uCh+/vM/eHuzd5yB1Y5tG37481+lmz+QSbF3kwOLmgPR
pqMTOvtjVEhuZ3LoNPaMGrwaQdftlp2L2bBRd3jlSVQpRU8G0XuOezxON13mTPmlrlDqh2BKsurE
uqZplaVAGkOayJSxYlwIy9Rwa3OH9IL84+xw/ca84y1fKrpGXiLGdFWMZHQgGKuhcyUqzIxBmuXM
I3WD0kNpSpxmer5+My47WtXU+fhomIUHE8XgUcGt7cLGls1LoUbF9k9C5sOIPmT0NuCxZT7oT0AR
MtrNeVBfLpqu+shidpoMirY7Bh56HnHdD+JicZ3iDZIBeA2mpYcCMP6FXO2VTcyV0zMaSeK40MZ1
xwFQIpgh3aiOTTA+Bk1eV8nEtXpquE2yxxh3tp6X9gGZmjgqZPAvJmbRDZwUAyeAdObLKovxS+PP
8tQuNLSckZri92fv/y/Df9Dg+rtleJW/v4nxvRnG9/z7pbh/3R9LMfiNjFvUljzsrJ0/GKN/rMTg
N1jLvwO1TdDLuwTn/y5E2/vN9JCXoU5FnMrnzU7650Lkr5hQwF1xDZPkdbbbf2cx/sQeNZgMIOMj
dZ7XAbrzg7Jr0hd2iJ4AOmnWPd6ybbjEr3ULqaaMlnScksyprBtUF7AzbSAq1gp5wGq2MtL1yX30
6NdFZLlO16oFN8JFgAZw9gpQ8RPtpf5gOigNate55fReCBfl2B4xOylqrrzsP1I8B2Ff+ea5lCgw
/EJiaSMfbokl7AIz7PK0w7tat9+EU8nIbqk+17oiM4m2xpNWtw1RgaZ3lqRYcFFyyNHL/Cbx/cq+
5eHf7bw1NYcu7jSY/KGv06EqjQUryk4TG5tGJAHowiOOUO/e7ib7D93cv7UyHtua//7ju0Pm9+3y
rcUumWdi/M//3Rl2fG9vXur34cdv9d13Zif+86fbKbnf/SFu4KxtH6b3frvHJV+N/9q093/5v/3L
P7m7j0xx//mPt3Zqxv27ZeRtf3cUuTxH//Pxdf1SjS8//fs/1ouBMQSxn4Wg1sOvABTuXycXf8OR
hVjfZNFgKNk5uX8eXJb7G5hri1AEVFucL7u2+c/1Yjm/oVw0HVh2aGQtzBD/znrhpb7ThfH9iTMg
+ho9JAUOIvIfNHP6ktVaRhed1leOCcwDemhHE0Cdxp0+NOA48+1ltKw7o3pR4s6fnqb2OJpF6G7i
gz4VONfJ9CuuSAmIh+FhSUt876def7Zs80ReHr0gIhS7FmlRFaXq5BsflMktzfmEoRVAyWF/6UU+
muuR6/5hvtTkWwttTIsNUEhP7vpBr45ezxMZ1bNH4ducR3CRKOhbZAFpm0Zte1KUua48uohmKsx6
Lf/Lq3Q4uWcfdB3dplDvCkZP74TgRj1NTX24k5jRR/vdbu/cWoR51z/MTRGV8ptaHNKOPm0YI426
e4WqfTvq21kDyGWXtBKyU+9Y16VeJ9DVwrX+5JevlI5AQokKyjG2TlxHcjeC8dQuQdwjqNLLN1OC
63Ie9NQ8El6xWu0z4M6YKw0KDaa9FgrAOn3G4pYgNU/qFhpiJ2LPQvS0GmcWO2/iiAZ3TtrMol7P
o9KTp6XdImP9ti4c0hjkvQ9b/sWGOACzwW4/T9mlQDsGrwzHL3f1/qbOuc8zTE3T8bCkb9Ai6m3F
qXuq9HdDvfnqUQteDHc6jL0V701Usb06CjZTlt8FqXgEWAKa6eSg0gZGxXRoY6b2Sc/VeSPyjnlQ
rNlaODnjdTpj1gfw2IpYEHEL5ypoMJOq8ohv/RY9IC02BGLDmmD6hHQITXK/HbtT3EsMTKu8sXRE
JGZkmG2sV0ss6CsuGndVnxFB99LsUe/QsZYcpOflMouLXAzHQhEVgWOFIOdLqZsHHIVWR5X0FZ7I
ATUXlvolQkW++sB3+y/6mkcmEQuNs4V7QxRzIp+vhRCD59up6GNkoI3Q5PGtIDshBTtqrR6tcALg
71wRgH3pccFrUpvBNiWVfytHUs894KcLMrXqInOf5/kzTXW6JdfVkPKL8jOwEvZXzJwvxkT7GQxI
3XxGY8LbxJNqnYv8DVlLjHwsYoIbdaw2X1qHrFPRDFNSCSqh1Dw4NsECnZUwmj41mH9BxvDTZweM
CVHO3bmx3uoyPzX1wtitIYmpQbYgtqRbjdBd1oiUvUPlIYrhF9evZuNBlutt/atgpv1o50b/O/z4
K3X2HxuMo2NMo5mNeYRK4jvxMVEMgRgZ+pnVt5xp61A/lahOlrROAJEp8y7D0hjA21e9f2V3xXnz
EIHNXCvVSkrngssxTVZXJjPuYFLtMUcDACJZm35UoCEpMF6b9V5VdGuj8V2YmFv5GqM7GIzDSBCJ
9DZZGKz3ZRCa82Ur7lWXIJs51KaABGKENgoiz/rCxMzEpu7rz4HWxiaree/mzD5rnD6CunLtrwI5
TtFol+5w2dWEaQ8QqF8sFEmbwOF91JbHih+i8QfKVxcyx+0g7mt4hs4vM4X2Mubv3tQfDEaTt8Fq
sHlTVfWkj+Wd3RZMlstQgSCHOono69Don5hIKv9o7D6krv6FhH6/O/30I6C2JkHJsyH/6j8ImZtZ
0/w/5/NejGU4pKe4i3OGO/SOhftK2xVFvaLtD7Ia9KFj3tvuudE+dd55hfBGX5t9yXzW8ytWvbbB
473MyKUOIu75oe6esN+xmd7+5WD+8/b219va91f6359GSlOK0z0VhOitXSr/Fym8wROTk6w3hX3w
Oo0Vgy20BB6gEPWL9+d7zf2/Xoj7pWXy9vyUzzhlE77rhfkKqwxTwU45yg7+eoRGknW/ei3vp1+L
i2egu9QROoFgxu8pPn/5tRZfXzUT4XXYaVd+4957qXFmgHSi1DzNLohm8DsNY1+jsD4tEmu5Yx0N
Bxpr7NSQeZdrIi7CsVFkRGzFk7+L70qYm7+3MOuPega1hnOeyRNnZ32qmvahyOposZ5pQbEHj1+1
vonZ/w+E/p7hjR/0fTefiCLObpbhjQTuI1fLO8AaqA0A4vcX6y3i5s5nEgeXO9s+9LSt8RxFgftt
c6wDmp9DxsIkaZoyug9ngDs6Wg/0zV/m2jq3+nq17ikeBlvJssYew38ze65Ix5tEd5b9jizRThkB
Qupbrd1lJTkv4ugPYCt8CMPpGo3zjTGHZrsX5GaUg8umVYXAskc99qhX59yX3C5PXkOm7cauLpOF
yZABYqjnbfA+z1mfLPKj5qAk2iKvB3y8fRS2G1rdBhNGnQJga7P9ID2Gefkabvr1sjJv274a+lXp
d5ELw0hoj1uRH8DJbX59AZ7LLZwLAs9RvX3zja8ebwE9Pq2D3tS8TCWoa+/WM+6L+nYeT5MODuR+
5uRwkQx02sesnCOm2/sJULcfxwmHvO8cdAPKBuq5wbyC3gNq6IAAOqzJlqz8KVzEdiTlPtrDmV1W
q03RNvoXZbZGQ0tAA4hVzV2gb151NnMS2qkjkLNOWedR1Y9+BRol8zk/cyeyZ1jMnn2CjhENqEnh
OW/88hZZvwFHGzpHHqk3s2PdV8alMuLWsFDZnkR/hPV0QEnIMAdxBUEQFDwW66Q12e85+6Ye8N0V
s2vIRyK2qc14uUa45DbZNFugX/XPiK7pRFyYw7GxjgNu3aaF7u4+A9iL56k7ee7diPaFMSq6sIKS
qwhrRIaSQgaG4UnXmgMd0UPg3jj513RKP6xlnFYOa2Y88uglepnU5iffUKHp8GVTdrJW+5g5/mF2
Lmef4nEDI1wEZ2KOwsUnV9xhFKkQ70PMaoZ7ZToPlfU0O/O1ZU8hfccLQx7T7MkXDegf8lWYw+ID
g/kflSDM6pQ8dutImisSu4MxfeimN9iwVF+Es+sFs66LGbYbsFWAeQneIVieKTVMAe7t2wQMXvlu
7LfmfYPxtZLL2YCXbcpvrX5yx3uJjKBAQcXaSi0AkTbTHXxPQfZpD5ogoCGqmH63rXkWwR3l3+K/
K5eoNUFdFxDSwBFpPHf+7eQYkaNO2DAuCSaPVB1wUGuPTv5xWh/plp01tN/BIh5KoL4K+ZbRjIfe
vE3R9nuyh7TyBv//ONiflp2uEYgImwOQ8+xhLykX5sUInuJ6mJFBzImQb83wUZbyZFJrbuWt7erJ
OH0mHuzJRjGnyH10uyymvrOGk5ZeD0Gc+c8zwT2q35v/3+iKHTdnQ1LgIUk67G46iu49xwOpZtg6
3C1qF/Wqx6N6V4H1RFYLfuZeUY7600fPvM720cH8MTVAH+U8l9D1oRPFJJYeGh9kqPmp1S8GckQc
1vwMXKo9N1AcUg2tvXlnnEoBQxPdk3juNHGRDYyJ2vI5gCCzMED2c6AiFB8M2m49L4vdbkssOBp7
9rTTjLG1NeAn7agWFVJLAInVFur/xd6Z7catbNn2h4oHbIPka/ZKKVO9ZPuFsNywCZLBJth+/R3U
vlVlyS4Lp54LG9jYBwc2mZlkRKy15hwzaq9rK1jHYjxkKHBzceE0nFsYognBa9x8iRl0hkA4+bXQ
aj916PPLnyVnJewoK0/km9BkOsBkIc2eWt/czsraZPckHXuUPTURSYQJcek7wxB7kOrHpBArD2Sb
mTS3RntXQ/OKiLkkCQCtONOG9JDO6NuEvYo7EovKaTU74zYo79kaWitZ5TqH83SZNDyl+QUEu9r4
ag1g97kVrfTGMm7kkG986pUYaB7C7TXaIY5VLdIPJFLeOrB4bU06kjyt6EinsdraXA5u6I4HaZdw
qo0ZP3bsQ5LKNmiIs0Upa/vP3gR8mvkNcBt4Uccs+G5p5kVQHSPrko19H4M6TDwkeWv/JZiPfXig
D7qW3gn8wmWkH6UJahGlZrOX/aE3P6NCxNpBzl1DCVZeeO41kCOil+RwC/s87dG476vo6OorZ7yH
lVlHB0CYfIIrH2WbDVQbc8Chrc1Na/xoIVdRe3H2Cb180wJrl/ZlJb1VJvZD/WUun6rlOkV+Lprs
ixHVq96rv4ggXEODW2dPtWqhxADN8+1dOz40fsyIjEKChzYEY2BmNj0lsqFBsNHrBUqy9pcQ6co/
G9Tfeqh3M9MzXJ9fYMTL3sZMVF/qIdvm886lhiXZwRwfLIUc/tzLz73/xbLzR6uBjGz9BHe6muZd
lanNMmgiwX5TzDti4JlIU5gkkOfJDWzgr+2iEtkMOqn0glzBlRExf21XXQO8s4DF76HyYAGXrEQV
DOxbCE6bbE7XtBYRVrJr86iOHZIxSteKSIF+w2yTtBPeUcaRNUgzv483iXVsWEzxRRXaOfTW4xy6
t0BlGX6C6hdyL5t+Nwbhiqnpc81SD/toN1FeJdU9GMKuq3ECQ1okuM/C9sauDIphFQzJFjQWxf3Z
QelV1o/R+MMwyF90igvDHda27a6mVv40QW3VuA9nYEzhlq4EP8xnhKwrHYbbckFkMcnVxEaERbSK
RhZi2W28iHL+YXDASzGXHGF7twToKh7rSoCCGb318vmDifoIcTfy5pXAfKRwMXVl9gCXidVk2eTk
cW54rfWwKnp8TqOxFSY9exssmY38cF3w/ZhztG142DPkfiPfrsMn9CICzGeiLGCzioSJMltM3nsr
A6JoViEtJq6iNA9JkR01glVZTRuZpFsCVbaOuuxLNl9YcxIa6eLgS711YY5ng3c5oa+io5/1WJCs
lh+SEmuNf0PIEsNq5rRylUo+i7NGjLiPXWPj0/KRtrfHogYbCLthMV85VPxGlP3oSTvoe6wmRbVv
4Ju56NcLMzgnyynFaa+Rnj46Fe5t92BNxQ45ICY8nh4TiFqMJy5yKdqxEHRPaBUht2ZbEfGkIoRA
+S2y8byA4GEDnSp9XeDX6ArUtkvVOpZf7aw+dw3ZNQ3iuQJLh+w5SHTfW5bMnrCBrrcuSEraBe5A
uQqFur6Zp3TbFtkuE/NFyEEUGV5QxVtfFN/Rv+x6ln00OTRd0LWMO3uEkMnviLMIsya7Q2Gtpc3p
k+8Iuv66N3Ysxtq8dMx5MxrjCpfQzhWfi+C+0y4SHba/8hNPsxutrcncu0VLlzrBMCE2MkaPH30h
lYSTJ26uiVJZzZtBPYFR2ZUOv7d6nMtHigLMlzvcuju0+axhu6b6Guf+vuxPxWx8Ikrg2LkMlrJP
cfCpkBwph34/TCdnVCkhMPk12q/z4LQXs673qT3sacJ5bn4EDrwpyvTutar7v770R33ppRD8n/vS
5x86+dEsRKP2TXd6+VP/dKeZy9h+CKYEiRWgG0rI/+xOO/+CcATCZCmWcVTj4f6v7rTn/Av1vgkO
g+71MlX972mOZ/4LmB+pUrSzaW4zeP23utPvekcmFCNGqwx8bWHy1y2j3TfVejC34yQbOixVTaHU
evR8Nd1Y7CsMUja+1PgI0S1rtGFJskd8kBUAAxHpeYPtrGxz7Gg/IqAMRBR+nrOxfK5xMA+4Rw14
rXOZyKW+CKMHhNXNRViBgSZqZtr98q3/oemw3OYv3ZrlY3h8GTTXA+GQYvmuVWK6kLkBqCNUznB7
VE6vO4RgLm3fWEebRQ91p9B1HlBcygsmw+b679d33pq/SbpebgBXPEwaMBPmb1Hebo3uE7XgCt9W
dtVkpjzpgXQ1xs06W+Fn7OBBxn10JIbFOPgQvRnXGvc5jsyLEl0/gVqAD8OZyi5pr+de1td2OLb7
oakXR1PbXCzOb3er2pKFpayMR6zvxjp1Rfg5AybkntzGygQkSHZ+b9DR8Z+vumC+9veP+kpKevdd
CyYqNHg8lxnDMrj89ZEpY9/sfVmDVUtldSfbLCQX2UTHNM9ViL4Rtup5CEKw7BJBJcZegt2KNVRj
bE5BmDyH/ZB/9ZuITYlsgbAtgDIPlC5M7T1Ye1nGE/fBLZvLPb29ZxHQrgSUENi8hx4v4a/3POCp
Iy2ldFYarvzZssYfWlYzvXSiVkJb9peFGqKjDsd7e3RnohLJQETr5r1MRU8jwBkxViLkKZgFJPU+
asC2n1MZdpcuw8HHOUmDbzHeGr3Ft59ODAKK+hG7C/U/TNAjdvBuhyLNvAkmtcuiErBWmdU7A1Xs
pqyIvBtTWb/IUTcnK3SYctrO9FM5oXFXW0V+9NOw20VRhbLUaJEGK5fKrh/l2mpke1mNrX8dkLW6
Vd1Q3vteH34nefGxkcH8pLq6fFZJWT4Zfi42ncUWJ2Kg5mlM4YaSb7ppkzJf+ieINtjuRzIDMnGu
pqo9qbksrxt07ljue+cZVXF0RUjOuA5DeYdsrj1HOh3kRpGys5NNPtw7iPLkJjGiBdYIYJ8jBQr/
fhpOMG6uiHCDL9PO6RmV8nWfh7ux8WaExTGSCfOzXaH0X2W4QjacpmhnlGQ9AqsJzVusotQuI/7f
/TgCBC8Q11EmxthWekLco1DxbgM6IaymoScRyOo5IPRkR2dO39Q+cY/S7I4EGVq7ZizU9oPn6/3y
Yy3tTuEwenSX8bx4t/xUIkYD7U3xmgCVAff1CKPTU21f75lKNT+70TYPk7aMjZGh/RuYFZ0m4T9r
wzaYnkmYJbTADWGhJgcrLpyYWI1QpYd+efttn4n0FPrW1Qd3/a6/jJQGHs7SzBTCB53nvBtMovBw
yAOhBV9UhrnJKmeRpNN5ss0JCSJPkF+k/Q8L1ek+jy0CNuMJzB0c5s9/v5HlOr++nMt9oCNAcAK6
BXEB89tfX87RMfBQoNBf92NfP4Qpv28GkmGTdJO1s5EaPLiVpT/6zX6/KpuF70PbQqJP0bl8O780
dE1LxLbRDQYDOjvpt0k/1J9cojC/ddKhghBFXA4kcHFUk1KF+8j0CrpsY9dFn/t6wuEF6fkzeSzt
lQEUZFUB0LoU9bhhbkl59/dvSIjffivYQcv2hrTTXFiG7xawZvCDkmmoILGwL7Ee+NfcPPjbiu4w
eoZoHxIBYTX1BBo+9Rgg9+KyT+xYrcecUqxtU4vGlf21cpnHkmUA99WeMME0drrHCAtyHKr0S+kY
hxT47bHv8THlXvnsTLVJ3Vlb+Jzb6B5kYHEh6sLcY716bIyYduccRNPeNRFgR3EV3AOFpYc4xMBp
6TeUa7T73Tkw+R/rhdS4shCK78M4vxoTm1rDpZU3TrQ3Ie53z63t9GTd0xDzLBOmPrYcVM0R7qTZ
nJMvaehPRyWCYJ+pDLl6GEc7QqnxBsQUMDtsl+K+nWi/GXUS7SGPciRORbMNzZKduU7czx5FUoL5
k798zizxaVQGg62a8FImWXK4IkDaNda+oJc92M2N59XtrTbK/ruLrXrHcibPZmXHEVV0Px/RuKIR
yyry5GJljBsMyc4p8exb1RJKWNlO9UlEjObjKPbOXtuRDpg59jGOSgpGDn8XY5ZH21HBVhkVZmRb
FsmxFc18bHLsdAWT5OsCATVrthnTkiUezcxpgXjQbFAuvLQ1ACvgdwitsTo7Wy9zerXrnCrdl9hW
Vw3ChPXkGu1hbAOilFKZRpuypNKwUNvCPiUtxpyzi4JoqDO5s2ITpBEhOTq4IOZK74qImBozci7x
GzyJOMPh3iCyIUDiFEycFOvCRnCP7/acG566wkah99Kbw5eC3WZfinrp/eWKKdAYV4pOUsfv7Kng
hOD3cZ5yuocKskbQLx5TWeYnvweYG1mVt6dHdmO2xpekTce7CXPtysjaJZSop2OS1Ahr2yhreOTt
PSgiMuGy6FMsHXU7DCK4zgXu3IGz0GNUT9bTIg26UHEGLjyWF47zOrNLNAkmcnog2MUAsFdVd3oa
5eVY4iCpMvFcUlOvBe2Gm0ZU0w3ZVOnRKIkkpAMbPeQqQCHfD8xgdOBv+qDDG9N3SK6TPih5wkJk
RGk5MK4b9Rd+w+E+96AnUyUfQz3aN30PysUrWnVkm/M/1dJzURgKtROCEXERG9nG6fIfkzEZe/K0
Rn8dwm9EhF/m9nGuw3ZXoM1fi4zudFMnP5Srac5khZ/u4EGP3Iz1EJWwe1KUxqfO5HS6a2xl3Gpe
mNslTeelVPHJClzSpNxGfeMsBmeHXAWeoEBgpHMLBooIudYYabqnsrbvsyp2jwVRl1ifHYpm2+NB
nlOV0farKNSxTE2HnB/gXOLL/Wqx6D+T74AnkLXnkci36rpqbfWJo2qynZ1sumoxAnIyBjWQ7WkL
kCY1EP+wLdsU459X+zRPdWYxwJJhEn0ywJrsZJalPxq/cYqNTgqsuos/JlXucJHH9BZ5xuoXWmrf
/Jo8qaCxA6KFpgndSij2lownFAWkBaV5Ol+3NhZ93wO9Efjzs5OKn8Tk1XQR2j1bY7iLTbsg+iS7
sXN8qEU4hqBXLLHvQt+FfiUOKmSqYlZjc+A0I/0nGKboQXpobhzQ5nR4Qn9fO+gZ6DRSnGOLSA2p
rwn4ib9NJDVu0dsiK2kHsPr4Y+Z9F2P8aIiwgnmsSSFGz0+1r9JzAq6PN08OQNbrvrxPGJOzLMBf
2eecHThfm2B+5q7APUWKd29peAXBNL5M2B0v60qVJ4NAG0K68iDb6n7Mv6eikmvcU8VzUOKgGhrh
vnTR1N0nncHCT35O1BrB15D8mlMm6ubAC22dZViF28EP+WV6hC+CeWNVimM/lu46ln6XrePSoxOW
uiPxG/6QSxKnBGIZaH84hyYxNEeLdYz4HNc2eAOWd7+q4ObiOR3JXzCLa0BhdkZ734rCLdHhNnSR
sbTHR0J1qe7g0WhsER2Z3toxwRZ2NNOve4gv1T9XyoZMnBA9xO4K+4n1MOHrOhb10vTsOiuhjelP
g33bpEKo711Ic0hxx+degX7ArOjk8OGFOV9xUIeUxLu2JawpoJnnsQFngHn2VdmNN0M5tYheBNL8
jESDsx+QrgJuAX2Jx+LbFZhxmHNY4w3x3TYLMbGB3rYi847UiQa4wm7o03rYmDlnlEuVdjnPqyaN
mANiuidqKN2PRRBAerfDJy6e13emTLLsJRrL2LkBMmHDa+AwQgBgj+GQiMjIBEtjBRgpSJfR3/vK
JHqoaK1zlaXN4fVW8TC5TG81fgJQKQ/gR5qDV+bWueh4jC3i+s4YkMkstdiMKd6aYDNptqqIXebK
KspWrNTy6dMR7VXhyumuCSfy0AJbKaDms4HKA5MFjEWIGDfa49sytC/6u9EorHMyK6w0HCfdr1lN
jPfKGidyOVzDi6xdRkHJsFkO6b6Nlr/ILPPm0I5NeOV5bbyZHSf/DOeU+4ByP698s6k+h12j63Wj
gurOrkKsxLgtdbAO+4wHViXuBYlqfJC2nPk1cFP6IGLwwQ78N74rfk5yrxD1jTfQl8ItfvEBqnMy
NAdwXd614pzI1NIKC8yYZagu89GEQO57RvgUxoqvbpSEtFaN3X53YQM9kSGZ1GuT5CKGV9Pofc0j
y3y2wr6dMHWPI1wJ5ZI/TEvk5xwY2QnLVYBgO/ZXqiJMfQn8wop5JKeGOXmXeOENnB9jW3q+txkg
HCwGMp0THgJmv+2naZeY5a3ZzO7XHNnCyZuai8EoLWhobXkb1iMDMGMezkmXYHbFtY27ZPSjByeX
zbh1Mw8xoLaQGFBNHZ08nw64/OW1j+rwtstt9zSHJL2onO5prp2GlCIr3Q5huFRqbRhuXE4Su8CP
/BeLXHNWnwqhHVSL6tLSk000TZp/b4E8sX3scRaF2ZUzBZxUqq44IPhnRobv/lTAN3kA17dw42YB
oFPoxoJOVVfd51kj5AWKxFBrUBY7SCRp+6dFbTHuRFi8B/J0oKsCPcz2Kzi58P9zBrBJNLGDOilG
bbZpXyvrIstdJEuishq+bSuCqlYJKzqYY+lfytYYf2A9bAE14ZZrHHMk4rFHCeA2NqYDKv+Dcuf4
5Ere7DVRHk+R7T5zxrz3kxh1BZELRl01l+1EAF3e6TsXFzOiT6aLXdK8xIq2vfbpsyc88dfVyEFq
8grj1hjIfBiDtCFe1bhNBhMNRkItaQioSlhAO67FRo97fryOdd9dKpWp67aYxwNdhOCLk5T2TaGX
zLVBOtcZemawZ4hC4a0gaiCC/QRkJDoLxjm3ZVJnj/TgnytlugenDdTZKTvCgiMa1F6VirWRQIBK
oXxgHII1EkbtU0x+3eduNADxunHzvUlRH2Dua3kOdFOvZrE4M5vA3dtGtSP52GXP1PpWQ/5ByoEZ
fZtgACJO2nb59Z3vaek9hvZ0mnWiaMI32/9gHquGLHBxXLfBmeIl3uI9QFqig8eSY2c6mdem7MdV
OVKxOVbz0jJhDzrvmy2t57JnTa/N6q6JuntpZA8JtsJYpl/JMXt8rcT+rw/+YR+c+vkvfXDVDF+n
ty1w/sA/LXAHk9Bi3KHY8OGD06j8zxa4+y9Iz6gTA9vGumDjFfyvFvjiLPJx19GzE75PMcMf+v8C
bQ+vEjYlGuMMI9Ho+/+WQPttH4COIJJs0MDoupgB29Yr8vSXPkAkrFYBCCFWbJTmNwG040Yoj4QI
w67oQelCF1f1SFjgL9/PHzrWS1Pjv5sey2Xh+tNBxdCBlwJl+Nv2w+z4k2k3QNWAGJSPHHXEHsxC
e/H3q7yzTv1zmZCvyuFrDG3XXTpXv3y6sOyMGiCKt5mionu2Wte493BFX6t0iVyl12I/OHpAhVub
OqAgKrR7n2vsVqu+bgsi1hKTk0JR033fOC1RHyvOblD0m86Ov5mv35BoWCg2+ThqcO/QhxZ9ZBrh
LiaI/ZROhMFv4sXLj8QETdnOR0r8gBEXzqQLQAgMnN3DD1KmVEBZxo7cTp8mE9N/J7aipVPYfTcB
YSIkHvA0b4BIWV9BVmQPYZfY7ppSW8aXQ1sO90mT9ASkJqn5pINU6ZW2aNqufKHacFU4g2TPEl7R
HyNKw3snzwaykSM6zvzKZkj60OTkBaIemfiH2bUQLoaJZMLd+vilamB1+baAFDRDrsvji6muUrW1
KsZwxhQnkMlyD6lzEevYXf9HmVcedWIjON7V7k0pU3ofRT2oSwkaUi7zQr6pFJzS4pVHvbb5+y+/
NITePV8YdFBH8nybeCPeyTB7k2AVMnScTQ2BdttFBpJkKEmb2n2NpEn9D56017b/uwvyAgXMP5bH
zX3/HiWwHaUviUikyiux+FQRFlOFUo/fzaIpirigu/ANF+KT51TZde3jTNtXGRpRNAC+m5HAVYqL
uCGGeKtJ5kzWneMyO6/TkRCpEtnkJ8/rkhec/X6GfLUbhgOWKOunnAINda+e8l1jBBVBYFVv3/UQ
4ZYfkINVKdvWQbk7NBdxj09+PVjRom6PMoUmLAdVBWSvSi5yGu2Mwv2ZOtQJCV9np1HGU9sD2sWq
EIbdhpC6BiBkndGE86cOPAOx2mhGFELOf/sHXAI/0LXyb0Ea6Ls3d7IA6TDLgGzaz9skh2yS5qMB
j7PQh7QKrdPfr/fa8Hz/Ay6uMqaLPp1s+91SYVG7efTFyMvGJ/mCeBHBs8eZxQvjFkji0GV3eZzJ
bdCl8QNVUowkewGGkkcJYsABkoCvmbYO6jkYCxaq9xUjziHf51Zef3IiiLvrsFAmQjr+FPO08oNH
/lWD+/YT+KDGLWAZTE1Rw7/7yuLSD+Jyjhzm3wq1YMt9XxblAnjqxj4EGKWn6CZPi15svdREihvN
M2OTlK5bSynTFkj6E3RYG3SSWLTJr8LmoVRHHRlXxPOSFN4iifHo81wKkIfDqichEuM8k5FruA9E
i+qgRSQ0AZMVHzSslw3h3YcjP8BjL2TC6Jveu361aOHpug2KhYqPftKRWW6l15WHWUJp+PujsATw
vLtWQECAa+OYspZ287J5/bJrIArxGzqbBpWSaaCvkyNe8Fn6JBB7ZNUtMr+J5ii6wR/1nKaXkNGx
5UmHJPcPtsnfd+dgmUrj1RJslK/T81/vRPUzcmGIv1u/XgLLKMloFBvLSkqRhCXAhYdU5eUHV33d
Ft9+2UTtBAyTXZyY6AvfDXR0ufAo4MCCHpyafK0Ldxnc6QrTTATuGpEXdB3yL4NgrXyJHaGXCZEV
mibeFYEZFbgnuzMkdIV2BhaSECmPHl7hr4LF4F07moM7WXImmtAOm290xXzEbtAPRxyt0cPEz31d
ssolpp1dOmmcO6sgkgVX66z+GqduDyWpZS87NspJn0ldxp8MUT+bt745CXNj+ynaKgjwBlhZPHJP
uLRLdVHQM0SfSDMpPGdTlx5QrNL/G/K4uohjC8VUkaF8LioPmw0r6rxvQ7yaK9GFo4toq5urDx7r
3/Ypi/kLp5tFgACP0X032NDQqSHtkQ1hF334AzKdPrqD7x3gFEQIgt2PZnV/vh5seFwVgWCc8vbR
HtkWbFsUOSgvbGB+E0A3FXVoIDHW7hZwg1d/8DD99uIy30JbISy8ENB+30ssphH6BkVyTq9vBB8p
E2s/tcl0abhyePjgxX07JuK4t1wL+/BiyGdW9P5UWeBAV5LTydYaxuFq1Kmz71ygMyvZdfq5gtLZ
bchKpcVfRtX9nAgkgToZEiqsvrN/fnA3yzLx5i3ibixWD87wS7BL+NtvK5hZQ9jb8q5a+iKn5jvj
jcAwJ+r86Pi5WqtMzt9HYiZZMxFmAifiAKYJrSSPMr5STVrvy6jOP/hJrLfekX++J0Q33JuPZ9Rz
3y2mhuVFAx13iTs5jeS+lcq6DYDw4WGcSO9DJzjB3aoH9of1gKd4xgSVF1+AkREnZ1ThLNYRWBAY
1x6d63VNM//GTNIqODCbiRG25kauL/PJN5r937/UPzxN/LzCDZndwnR/Xbp/WZqjsYZnM6R4eCAa
HuBT1pe8w+adadTq394G8LwIvhwXZRDz4dfEg1+u5dFOwMmONUVNwPh0PekDCd3F14lZ2Dlwdfwl
ETMZr0U37/rWDqAM1/MH58o/vK9L1chDxM/FyfLdqWT2gRzEAvFgxo7LaMN01UMniozIUfTmANqI
wPzg5GUtf+e755YPbXNwZpkIeW/frhGZ6cChozm4ydOEUZRui0Wsb7pA+cogLR7BJ+rrOMpzgKWe
scQ8VjXmTIKiQ8yGhImuhrD3xSbuaoUBIJ/ALXc2u1TlpP5jNhMlta4rEO7wWrHd/f0BsZw/3D3l
MYdxTwhSZ5b//5dfTWHpXlYcUtF1RNByOgM/BdrU0O0aAODC7WsqfwDg5AOadjUcmxUG6d6ibCvE
Nzo8BghXc3DQQIeD3X9we79XpAtszGZ54i91aPEvD/gvt+dWMQEdVU+arCFnUs+bZjJwBUfD9QCT
DmcvT+ON55ZehRdzMC6HLnDzddXUosKg2VUn6efBJ4K60VknA2QsbHFhezVmPZ5Sr6+BEtBDwgFq
WHC916luqnMO2JUsSFkCfRstzVZpODhvtD2j9mTybvVbE0llviLiuOwenbgZx03XJcmDMCHAr9nc
2/4z2OAxOcFEpFxIITueIyJNH7pW29/AzuU/UVwl5qrmRI+9t7LpR3bkVtpgkUJgeW1lkMwKzDe4
nqxwvo/sfvxROtzYyaP36m56UiJ4cvqM2TQD2YWw0OBLWB6a5oYEkQh5nd/ftVmdCCBQXn9okUox
N4ri4nMKf/W7dMb2h8VMztyaUL8BVc5d/jWhGauQS5dscphpiUKOmiLnsdbg4FcIdhzSrgJVMVNp
h/iDquIPr+8iLDR5i+j+eOLdry3QpzmVUxmbvBmrk6JNvmHqOKxk0pYX8chJ5YOn/7ejK2U5rn4S
pxYdHgvY28dLEzxTQiE1NjpKhls9RNa28Ktox3QlOQaRog6OJ9/Zqdxvv3loE3aJVXsf7C9/+tSL
qoQxKR+co83bm/DkVNqgG41NkbnTYbaKGc9CWG483b2MU5rc/f1D/+lyy/bK9s+W5ljvvuSA0UYo
7SDaNGBl15kFsiwqcZuTmHo7DyKVHy2Qzh92IYA8ASID/uE/3q2QXmMYIeuEgYgx1BA8XBSBat2V
NdOLZs4pkiimOlCETHP7g5UxClsVpts89FmB4CMYI1/sp9I0LmWQJUx9FYcy8D4E7xJglLoPBqOA
bIMPznxREgQ7WrCpbSGgLk37megbLEMJmI51Q3oJXnxjoR8mCdEekRemdxIrOiDiLISkWRdB667C
3ESlzbQR/HJtyxnjQGK1D5ZH4wn+7xhcD7HRPqo6cNEG6uJWQxW5gfoOGDYOMpr1mvG0ta8aFd3m
CtjY3jfm+bvHepmvPfbKs9sZyUuXOxMpAXJMiIa3Ms7Og85HBQwgsxf50JyfrMFkJ0OMUXdrTnKB
vXFnxP90QeY5PPZDMnxpGDDR5y5c80s0BBk6e1tqmjeJGl7MOupwE0xNcDdN5Yjfsc3QsBAM3d3N
rSXrNfAD9K4yhXVr1236pWL8anHAqtDQdY5IT5jfA3MlMvCKKx+90LVquzpDvb8QiOIRlMZqyMuO
ptmE8GCFagBeUa0F+e4AZhHIiM7JrwLVNB2uHQIS0ihNvteeTywzSjNx5gWoPnn9MOC/NJX+Yfbj
awb1WB2YUXo/LYIEFqKoW9xMiRaPVafCm8bt6vvW8IenKXSKauWSMQAKMyHpmIV5cIPVYBuwE5Gr
xc+TZeNmyHoEvesWsXG8yml50bZMVfOcoJRqd6m2BBF7TM/atZOWwUNWCtzbc1YZJHwiBF1ZM+es
TaoU9qGC2ImjEJNpHjJVZNfS94g7dJPSunADrCVQWJeeZTwMcff1335/l1oEERzN7JAe2tvlouhz
6alU8v7KJnhKg1yegwHrXNygIKRtFX7w/v7h7V2KanIQluY759+317N6p2MO1SLTQrC7DoqmPJZx
jH+6FMbu7x/t91bCa9+foxR4AlQ29ruVgiQHQyo8m9hDXPVMkwnKfzkSZQQL09r6qXYfZzdu5b4c
0uGSw157O8iujj/4yL/1EZbbWL5ck4kCpdi7bcEBbD67WR8yWx1RN7aNNcxbMabwLL2sKjGb2J5a
Jrbox/8XlwZN49BYcwjEe58Lhi/OQsjVRJs0z+1bOJa0Y3vfB59KFnwYE0+fGKP8oEz40+dFi4oD
36SZ91uZYDTt4Kkx55EabWfY124HmD+sPdbKsGrENSDKEH6DTj8Qlf5hK+JJ5lNyaS7/unH8crrr
dJmLMi4pGYKRlRp0JQopCyZmoDJm7pOljQ9OGJzIeVzfHdeZ4JjU1jY/MgFsbx9n5KpFKucaUA2O
s3RnNbP5NZZdiwSjmZvp0IfTGGzAjcTlJhwDhAZWgkT8tm8cNEuhq4bv7NjKBx7Zqa8zRQjB98JE
PhyYywJXGil7hAR2XKxzXA8pjklIPcRpZS9l13NyRlNcnXKHZZw4S43Bl/Ov2g4MS+OVwuna7FRY
i0+mby/y2mBkJxjMrHXYq0NxKjit4jGaYfor7GTdBjdJSEhYorNpNVQYD8ilKeJLSPGe3gqyL1Bn
pJE+go+dABaTs8LKNWRojA1CYRFdD3SuUhogWHmnCBIx9qAvQwmBuYKgDJiGj6/5QAn7QRja6quP
mrzdCbuDIme0UOhXKNZZ/sdYYsGq8R+ojYiDRek+1dewxPPlDoKIsAJnlkTOIGR+QABVAdaDu09E
SK0JNWq7xPjKCqvVqkomIEDtOOPca2BB6FVlNsKgrQ8uTQ29d9c4VvaTUx0ZIUMdx/F9mpGXtCH9
pPoJbB8Qft7mHZAV5Qz3QqfS2KKmmHAwv8YuFInsSH3QCa7IrCpSY51B3o+vqsE0b4sorLqNEXXt
YaBrRvFO84wCqZFJvp97v/0RgqxFb6JG87lkiEBDz520Xil232NUOzYRDag5iYuZI5vZVu1U9fOY
18M3Fp2MMC2ZwzmnuVZdOBV7OgUGmkXELY5qVjZs+O8sOKBopMsAe28qVeTXzpT0uMyqlnCHSFf8
LUUaNe5VbNuzdWHFWSvgJMSRjSleATJY2Lz11tTIh/icLtgBZad8Zi+u+y9DkRclokkUNIQ4df6n
MYVnCDMAnjoQRJIBV7g5cm9tmaV72zsN6gExGONLGjeQGgKCnb6Zyeh9I3YJr2LlGuFPDi+efwwQ
VSqgGp2fHhaUaH1MaXwYK6ECUufmmQinjHr8yrORURPEIXDkNmWEpLWc3elzb7fjZeWZZXpKUgfB
EpKc7FkHpfvNmiN08hnJHVCBCceW5P+opjvYae3pHZpgkBq+gQgcUYk3w3KaemNbe/CeNoiV0SAi
qmT9ZiyoZmRYlgEgOI6GliTvpIdzIcvygTvJ1cZOkzxfW8Y8OheWqd30slmYz7uKHkbyQQXy+woI
HET4NBCWFjqv6tvVKEgZTAHG8TcTEZhbCluxmjo1nb0EV6kJOHv79x32T6ufw+yc7iIdLffVmfTL
iotl0BuDiSZNzs0wt0p8D8eFO+6VxuRueLTN/XqhfBXkTAKtomX99xv4w2kixIsWvjb7OFS865X7
2sy0gYJzU6ZeefR6ZZ3gcLso1ZMvf7/SH75akIhOwDZKTUXE69uvVle6JfPJDTaosTiQx3bVZMQ4
zc3eqxAG9lPsfbB3//7Z+DGx3FiMQWBo+u8+m6pb5Zodm/UQRMA3zWaibB4VbF5TfvA1/t6S5FJ0
RCgEA5QN74dXExmZZt3TtrFnU52kgA5il7LhetDKcWKgE3X/H2fn1eM2sqbhX0SAOdxKolod3W27
bbdvCEfmVGSRLP76fdi7FxYlSJidORcD+MClKlb4whsSV37rsuLt8rKem6TPk2JQiKdXbK12bJmg
c9RpJRWZsnF5kqz52UF95KUzDHFlkqdhCRbYyLiaVIB8tCqXn/LPZlUZ4LLCBzSaiopqWttDHt42
NOtjRFhUdouBRHKT1921MPTMFC2iPhvLWlqpOFQejwv4MTYyobNz3BF8Yw2ifk5s/8vMnrly/s/U
3wAzUe0ITLp0C6jkeCynGmJd2n2w0/oiRptMpfpODn2saEYX/R9PZHZ6k1aeO295aTtiEvjlydaf
Gw3HiCYeULFOsP+5zbF8upJpnFkH6pqm49MktXCiXq2Dh1vJ4IDW2415Nj7i14iwWaH1Oztor/XQ
znxqGyamb4OvIfhdH9Ykc3C8nO1o5wm02kykRHYAnutN2wJhrnoTDTqBQcKVA3t6Gxpw9hZOrU0+
Rd/8ePGVhcuP0uxgZ9HTim9K36wOWQHBmwxasyd4Ikjy09I1eDfMXn/xBM4nVzb5uUUml6OPxEYI
TmJgGgKlMTV6tMNbs/xbUT550/FtalHrmo2Xy2f3zCrT7LZMz8F7mH29mi/iE5bt5jV+OTXypRj8
4WWPN6zmZnvDngpmnehfnD5qr8T5Z8alhMwtvFTw+A/7eJ2b2LHbSZn+TgQZka4L93TT5Hr7pStj
vnE89jdpjzHnlc97ZmkBtHBNLS1wg4j/eFhE2TXsMu2UMMAx/BsPnxw0IIcKn3HCzCuZxZkbmRmC
0yIIR4ZtTRqtdE/rGg4KNs1CwvjXffAltueHQ6xQk1K9fWs5QHI3biC0a47i52YKW9XQeXhY5IU2
/u9N6eVDYgCySMJY+fEnrDPkLRV8HctTUMr/eQ9Rc+AFt6EvWlySx0Plvp+DfEIP0JhVbTxYdqMh
y+QjaoHnskIaSM8RrYJ985/Picn08OegXEsz4J20+89j0II69x3MqEOjs7y/nt7WX3Xfz25hHDqH
y1NctuNxing81GqK1ggLezTpi6ZQOhBlLDONgg6wqyvHYvl71uNAiV5qOBS96X4eLyWFSWnqGLSE
WZVUDz6KKx8quloPWjUDawNetr88rxUZe6n4oiIOrG9RZLYcc40KkeSOGToZRRgMLfDYOisDWBAt
b0wTerPdPEWpGD+1QRJMex/h9hcI/c1XGmjiJqK5Az9OMzSM0ggLEqBiWeVsyhHhjkYV2S38C62+
8tHfLenXS+TzNFKXcIAkOqubgyQOnK8PeD0ZRFo94VdWvCYj7KEPLZU1GrCRxPk4MuygD0fCgb8S
629vp4kS5vsQFFV+E5sJmqiAdHqkjLKRQm9be99F0dDJsHBO/YR+XfJdN7v2Bd/aKEOZEo3OPUCg
4bWckendlaXtAxe38XeiYhgoc9OYsL//821FvQuYJ98IKQegcce7wfBKi+wO7ZZuSt/iySifJz//
EWEb8vnKNjizvyl88BAEeJfqwTp4zCSSnp6Wx3gV1RiJw/hA9XXwn3s/s54oXs/Ptd6OHyUJyxOW
ydCpnDTqSFixwfJyo0LDocKFqo88WjWXf9vpS0E6BBKR69oAG7iWC5gbmFFNmvK9DVHdiAS5oqCB
zieGbP5g9ITVqTMnV3bZO9pwtctsBJxpMwYEfqAgj5feTwdMIBEd2hmDAlUeQCh6TPVibndNNcL3
yivsxrfYLhrWvsiV6X124rj7beqyDRZp3anYimCkJoTdKDa9INY8hOmsxQxcunFwc3mNTqMWAuJF
uprERgeTYq5+rWfEsawp2sCUyMLF5A411XbCGgUXMzztHCvDibCS+JLbVZA9kewGfy7/hDM7iJ9A
jRQQNv8zlj//5zLmhfexo42TkI9R7nG5HP7A3pu/Xh7lzP3oEXcubhHkANa75Ok/o7QQpvBjjZKw
jnGTwg7G0MI5V+nOw0pOI26gfHF5xPcffrQTFhSbb1Mg9IHfoNNxPDH8ls26FWi+6VLVMaWApvjs
zF77CDQ62kM9N54TAEA3WO2iT0IFEa2k2IFm2+We+DQmsf7Qz2l+kxo0ri7/tpPPjnAppVlQkLQq
Ua+zjn9am0l9aIXrhDb03JSCQVGX0ABhbIR6Z7XGTT21C3k7d93PfTU4JSApF4zK5V9xckD5FYCE
TR+XABOH8lUIqWL8act6QD5iqnBqL2lWAqTu6ZxryC8NKr+LsyG7EnNYZ+YOI57HC6gCleI1Aqc3
4xGieRaFsrM7KoO2jWgwcSvW3HDAkU0NKjez9nERWR/NPEr+gKjsfrlJOf4cu6ihfmj57V81zeiO
AxAMsFn0fUp4C6v4h4lxvQ5+bcaAY+qL8a83Ao7nvi+Ej+pgNLyMgy1eCGLxe6XKOkLuKsE0b6G3
48GUTjAoi8mafjpuVushGBjjuRj0wtvOyLnPt4OdIS9nxwrtytx1KrSriyh5JlIenLvCiyz3Svxy
2kahe+BQh1geE8K0NQxGM3R4hT0XtdbDpgst1xn/KhtFNSwO0nrcJq1b/QTF0RevvpdgDUUTyf3W
5TbI6/+8XVAlAoLEjbBEx+vtYmtD21hChKmXNbtKleJDj2LFHqGFe1LJZE/pIri2R09uJ2IqCvsG
8zKM5aU7PimqmxzV1k0XtkbSHWpK8lC3Jg8Yy+XJnVlngjfTDUhb+Zf39HggObpQUY2Z2fmW8Sh5
37cagiM3dibssPUrhFODDo5cImA1OHJCn3Eyvlz+EWcOJM84qDlcCXQu5NVkQaRZre8hKSoMHZNG
rGtC7qZxO6nOgvxntwcQzDh3Xh71JNvhEtBRqKJywTPkeatRsXuSYESnLpyqzrqtZhgxGEumt3gx
FmECh+IG4/UfAvfeu8sDn053gbEBDaFqigDI+qlOMC6rZG50IWjz4M2kS7fN4XBbGxVk5byLOkQ0
IYxr9pUY4eQtYsLLhuJx4J9gXaAQM1x5B5GrsERG52kKguAGe2T9duhL434sM/nz8jzfi0zHLxED
EguxvC5VqDVMQ9ha1Jdz2oVpkOtqJ7IS+bkyi9oFreH/9WKoIG6GcfQWQmaLCqzXq6d2nIAGpKbQ
5ZUPforEWhbApdSoU0y1sAE+3us1HqwT71uHzKvCF2UnImGh5dmWMkbDWEPRPZkFgv3wLx1IyQma
G1unKrGzq/HwRLuTItW9LlCvuEN9y8pDiDI03eCoRi7RvVtoGy5xFHhRBqKVbmpz8mcuAC3dgS3P
PuCipr5rdoelbWSYWhi4hUD+OKYauGsnncg8r1N7fujknL1pEhgIOtjeMOz8qOtec3NUiCHYOj+q
kKn7IZFF9JltY32zrCnHbWNEs0LX8qnZFN08oPBnGzXajrHe3nZ1gYhxgwHENwgeztM8lih4GvQG
D8GsLxJJLfDQEAaIhYZiW9TT70hQjKXQAWfFpPGDjUyLCHS2yfI2SD+LAB6+V6TopFTpmNSHKEU5
5ZZIHXuJtJvKW4tM5bUacUtdmEizdYDEAAxpsPqFGDtI70CjHBH3yCnVXxUI0YZ47YHWu7wJl7h3
vQddshEucCqUgIWOv3kT06obMSQOhaaGg2ANoeFn88GhFXLliT9zvnjaiWmDBQpF+HU8VKeXbqXc
VISeFiRfWujIG3itwa5PuzkU9eR8vjw1UMWnk6O4SWGZzJvupr7KvhE5gM8cmyViT7rffxs0u3or
/Ard8QEBnA4FRc37SXaO/Kuc0umNyNAyP1WdVqg9YaH+K3O6aQDOWdT6tp4H8dcw+0jb+bo2q3sZ
xSjTUkb2bsUCvbwrcARG8LuqSrDyIkPgpJi94TOcWIQqhatcGyOhGdEBo8+rT3guYo6Iyh7V0Gki
I9+hXTm9Bp2Le8RCMPCfRQOiP8SwG2mLCHST2LW6BQtJepCTBtk1cjvosM62yF1hNUanFqSXPUoH
IRGRiPZArh9g/ZG3v7FTR6crNyVa4wVozhdDKd1DvcnEvwIXcNCVDkann2puHj304qR+oGkdL6bk
Qdfeee1c9luEECqoyexzBz/vsv6ea/1gb2SPZx8pUSLdrTO63iGokbbb5xO4Au44JyakTwx0/oBO
2ltB83zcKajkmDIvxoP7CLFPO5znFuXyoBqrQ1qixbSF12T8Tr2kLb/Z8WA5u6nXqYhTRNdv3cHF
6BI6fYbYq0tnb5MjPv+bSK4xQ4S34seh6P2vY0+Rjr/TSO0n2+brbm20uDA5sB0Vvai4bdDh7nNv
US4J+jfoBfZAz8FK/3Rm3vqfpjzqp5sEKLoLbgk3q00hhQ11jKYmgV0JD3tD/yT9LpIAuJQWgFYb
FGJsRu8VB5F0mPPIGAmTzxyvLv8ghn58KWLPKDCRhNGx67Ngpgs8NXjXZek47BRySONjYMT5l8mK
U/uml1Xj7FzNRfB+FGhqEBJ3I95xNqq+JpkAlMXCpYMQOBrCA0pXXYZaQomMV9TgAb3p+Me5EQHt
lJugybFzJnOR+a5MbfGXpnLm7+Gjoi2A+qnzI82nYKIRYNDDjhJrfoojb/7Ytbr+TQDQ6dCXiPHk
GM0g/eZodRbvnKnrPufGBJ/KyCU/Co/Qmnsr99QT0KX4pwthZDG0FukU4hKrfShxMjAAhMg02Niu
0dcvXVyI4sWS7mxunGzwf4LSza0dtr7qG3IN126GMxEGpZwAhCQ2r3TzVjeRMvtJZxnLED27hDIY
fucLDuKAJgEgq34yvxUZmgOXr6Nz1x/rBl2Ly4jNthrUaclShnaqQ80vA9TqfQTJNemiWjuZX5J2
dG4uj3dmkott3FKPp8EFlfn4upXSnmSFylJYu5Hajzij0lRXKMxkXX/rRYNL6a+8BjM685wsBRbo
0/Qt6SetkoG8Gyot82wZmk2dfWxb8A9gbYIHADbplfmdWc+FkgUhC8QaGeNqflYLMdQ1OxlSLx8/
jpgl3aqo+u1DEX2hJHatrX4mHF4K00ufkrYs8drxcsZOW6kisWRYRSYyJbTrFvU3rc0pp+Uy5KO3
e3jLxW0F4vKKhcppVZcO3dIjpelAzAt5+3jwtEm80ZKY2pHGWgfwFsVtw/93FxFDh9QB+rBoU23f
I41EXyIudhbSQp8497hIZB4eWnXlYkPkmqO1aZGl2bkoUu51s3f83eVddyZhQveU+NHB+5Z+zDuX
4p+KjnR16p7SRkCv64ovcOaQtigqhWRfOnu4ssfjWwuJPEw0y/kE+K0/5DLqr+yNU8YGC8Y6vYOf
6YWtYw1I/IFbeSkC/zbC0jd278bl5zKmp4zccq3jUp6r9lNidNLdDWmG4bnR5OWrtGbja8wbstCk
y+ZpBJz9K2tS/W7OYKGB5S+oUtWIln8FCx19siNjvhK1nDm2INUJw0GsUwlaV8TqNE4rt5tRDsWz
916CYUWcKR3u9aZqwgzU/t085+WV0GzJ5VZRIDViUhGSXIfm0upu0mIwn35PU8tb9E5Q8RJfauyB
r9belkNyMg7FfrJpbGXJ4Y/3MciQzOWCBLRWS3RQssmv3pDViZ/8brRB2HpKHMq26fdFYrfobxMd
P0RGVP0/1piuMAgtbkffW6MOgpL80kEUKWwDABz2iNqSmBOxo1SZPVTd/NvgyboSaJ9eV2RWtNkp
cVG6oMx3PHWgKAEih4yZ4kZ2W2C2/TOFmownfV2hAZ4gqnflJC5/4/Fik1SSz0IRppyo+6tLIytc
V5b6zAU5pQg62qq1bxL0luSOJU2eDcTuFhKvCfiw7p2UypidGE8tJefvWi6NP1d+zum3h4dBvsvb
tzCW1xcDKXyJ9t6A7XucJFDGuCKsESk4bfSBnnUIBVSVPjxmub4QaQOsEcEBv13+EaecdlilXOJ4
ovm02bAoPv4KQTCITmnOGErD6gwMz4D2b82yCu7V4i8KFQozQYwqsBcmbxXiBStvVW5q5dsvXuyY
amP2qDZvdCHEW+ROLZI0RoPS40TR4E1pEST4SgBmwIxOM8yd1SMthV52Yl5T8jjtaHDJ0t8LqLrT
IoA+dTwVtFGzNB5aXOtK0gNUlrtD6dOl42lafCWVMXHHiuw2p3wZ1lpqWMAygeFvoERR9FxsjJs+
rW+9rimx8tMbQlerOVxe8NMMzAX0sLQil3vFXjcymn5C0gMhsdAhaqXZU8CIr2pQe3mtfYQkMD0P
FZ5KJdDO0ESh68pBPzs8hTndxK+aS3V16KhSZROoN+xMkqGfNkNmIVSuPOlFD6VXaz5qd/S4ge8W
zrip7AmgK8jaSLvyfr93XVdHkYCTlh8+ojQ51sswO35BqQ2IC89Q4z+iPZYlD6mB+NwHgLbQjWL6
ZM8RpdS3RksS7ckxx6EmMy6Du6Dqq/zgJhjO8pVHFDNzG4HMsDBmNFha1U4IDBrkeHjzVQHuB/Ra
zVsrAokA1TCx2ltbS7UfFX61PRosLcEn0nwlSOKopsJtjFp2aMvctzfFkPAVJgmAWQkHP8yxkM4m
T6GU77K4jQ/m7HXRvkLWvEeTJc5uRVEhu8rmiYJNnSdzdzf0bvfD76fmCxLR9sfYTfL8dYzs/LYl
smo3riIC9s3Cbm6UH9gP3uBWwZaqsn4FG3gaiQK0gYqkE7WBlliHTAMadW6BUmEoXZU+VDZJS1F3
bHKzrvaXN/l7qLn6vBTj6Zgs6B5eleV5/SfmGQM00QY9GkNKya2dbHSDJGzXgN3CMDWzTREm5Prl
k6HFLelojNQODEd8kH8ZnWj1W4xfu+QzW5HexeWfdubVoXsIJ4u4kcLxuogLAlO2XYdqtpxTDbHb
qNrBtWh/jkP3Fa2YaxZ8ZwJVj/aavcDcKBmjtnK8EkMb6UD+qbjglqxPf6dhpGAWjbqXAcYfCrnH
Jba27qK+b8pdwHsgdkNZF8Z+GruhDAN4LwNGKRisEWW50NCb2YIklotueB6iKXoewLL/n8fykb/8
vw6Fp1vFgyPHW0lPkGK3vaqB4fY+ujAyc2r8EX2jrJfDXopxvG+6JHJ3l7/ImcEYijvJBJ0BcnW1
VzrelliZmHkZRuvd5VPt7jydVldMe+3KUKe3H28cMfBy/VECc1dRXVVEDsW9ag5x0hpD02/qHxoV
YPxF3LjZ9B5OhSNR5p43E6ugpkJ5//JcT2NZiuTgpZa2O/mgv/z5P+fCiwKT7ngwhw6B9S9wJN7n
KahR6xBJ44Ua0OMBRLtTe1denffDfXQgLSp+oG0AwsHahgZyPHCC1NGAIzdlxQk62Z2Mdf1JdHOe
PzrlpDd4VSH8eGPCPIOSMhIDbSq8iD87Rg7xCO9b/w9t3uS5yYnj9g4KxngglYAyN5ls2gl/8bST
mwEVWVD4EZe4Bo8b3nHbxRGaHwoHIjWXODrL2gZ070bo0tla73+rhYrlDiHXdr5Lsen56JlUR7Z+
FWCR3PLb/rjUzIfNFA1y2FCmQ524w2jj9T9+F5aHlaEHDuHaC9YbHvRjYptxOodLDQr76LpsbkXf
GUhJjtLw0NzVcNMZtKts3GXHrb8LqHMTY3qwH7yIx99FVU5EYcDWw8kck+puikzBSwIPB4qAdPLX
JnGxDAaRaowA1yf17fK8T84e8wZeBiqShqVDSn08fB5D9k7yjmSvKHjjfGeCApgh4+2Tt18e6uTs
0UQBf2na7EJg1CeEWDsGlFQJlrirsEPK5PglEfSiEZLFaDgRo/ugbLIBFcCLQco4vrk8/ns5abXU
wF4RsEP3iC7xurCfpjqJVNwYIepEUDmhm2C7qWEW+lBHRuXvJnqm1Q6rQOdQpEOJi8RYUS1EZCZL
DtzvbEiyB326HaIYHp6OjumOKjMyvDXasZ9sATj+DlnXDPlUL4v2pWdg1NzrNeK8fj2azXbu6+bD
bCrne1olkN9hnRsvbezHgC5E2V3Z0+/dsvWEbaAd+oJ7XQzejz+uMxqNJSPHCANfjs2drhnG78ny
EvGEBTQldaSm6ngfOd78Ey240bvXOwG3Cm19jOxEq7ybshM2jrE17Q9MJZAFE1VBk+Lyhzm5Ezly
4Cp0QNz4DYDXO/6ZskmrSFlLlbrDo3kDl39etGd8f3qkhOSON56hQSAOWvAhV4Y+jVMY23VQnmF9
PNvVzeOxIZ5VXIu9iRpMpc1bpVL/dRh69VcaEvHkPKXc6ttUiMHleE8CG4CGmmESvyFxOm0h1aZX
TslptYhfBDiSshp6hOzS1YXgW3Gd+Tq71KJr9rGuBnU7czWjE1tlwYEkrb7DUcTdzVWTvwTDjJ1d
R0B1bWGWR3e1d6DKc17Il7mc1sheA5oti6H0MAdYq915QV9027wnhNxMujX9ajzUPba2Azx+qLCz
PyQ9qM+NLpsOHfoo6Z+5ytBXsFoY2ltBI9S+8hNPAjmLNAqNS8uCS+CdlB9N6aZ+WXt2aKCM+VRD
8NlyVI2PEue416Joip+Xt+mZ8RA0XJyliIiI5VanCZq7BEkJNdVvbYwDsU6K7jNNy9+8eEBM1auo
JF2Z4unjgMYKxaHlO1hAC8zV7qydNImn3A6FNKJt1wXoFOhljmycpeBGZJmiC5ZF896HRzBfKc+c
2Ym8SAhs0Z6Eo+Wum98wqyeo4hTlh4R6tYhxAUKNsRHGfZclaRRapaoOug8Dxhjt5i5LpZ7c2wBV
r7xRZxaeRJklWPq9pIvLKv0TM7W5bBwcSe2wkdxOPZz3Hx15c0FEUeCVNaUmPsCXv/XpswjvnUIC
DREEt06D9jkYLbuNMWmkxXMH1UpWCDwL7V64qZ3vLw92Zn7UNZ1FEHIBGryTd/+ZX16btMKncnGE
lBSjOzyRh6KIH1Va/gaC0VzB7K+Hw8iGUGOhXrChHLAWx8vpWWVpOk0b74sZ0GuA0OMddBB8a4wx
cu5Q9zPdK9t4fcG/j4g2HYSEJcZAjPboA6JmwjXu4LXL2+E+wPPvER5o6xcdIRcI9ma97Xx5DTBK
eZ2/9t8rbBnWpcVNIwStRtDmx8MOZhV5E1rPIfKY5hPRa9DsMQKYvhkSBNymCXrrt61HGuJUDe4R
IRJ+xl1AI7THoiwKFiaMoT8j7wH1anA7S6etW+e3ONYmL+jwTqTuleU0W9Wp+GObWNUnlw45upt6
Ln+PiByO+6iOF0ZslXQ/+lSXX8upRzBXd2bXI8p2ZbxFUUMvtqpPYYPUhN1Ps1+3f+aywHQxlgme
yqA6sPLNJnlnVq2HJsWQJt+TlJb6BkX3AefdrvaabaBGCvO1Johb/C7ONr7WzIuNpgP9wte64UcM
ml8sLeN42C2hDn8VmPc/7BIZbcuZoHqb1jSfVQ2fbpvYff0nTwQ4kYzrvMVBWk1ZiLo+ExdCi+wd
yCDtGceHPAkj5WUPyhnieYsqf38b6HzrMMvtAGElzcp+kRggjVGx0aLNFLjiNSLsrMOoNVEjNRxl
YFI/Cmp1o7TyR01P4XVAY8amWCtMuMVpVwIl7BDfRxO807r5CVEfGngS6XKyA9vScHCnPvkg+LOX
qIwRkA3MQYvxGa3IH5IyxRGdNMNC74X2/H6om+GP2/lEglNmd99q2ld/+qEmayHT9UGQ9XH9zSwF
XsfWqNp7yKJRsQMdgpS3mxnJX25OA0fYyW3MrZRToACUR6jFKdxDG4RIIkSOMlrpXz2pG/Ehq/Ts
EJneiPilAW4MHe+kAT4q9EVbDpcAoEN13Vdbwo1J4YGKGg/tkNhiNPCKG1RcsHlXdIGBOww0ZKAu
Y7qGW3YAVjwzZR9jY4tnE9JaGurtQTXgiILErvo96xE0+xF6Pp6jZVo8SoDaaITJ+W8WRc5vbIj9
Ygt/gjIb+gDTjptxSB4o3ebfMyfn5Brl6KqtxGXV3ZhwIH/VCn3QUJmD99DWQfaThYNG7WgoOFy5
PU7Kuqj0USn1aRRDhuA1XNUH5NK1yMag3KM9MAEVUS5iq3MykC6lg4kUuw4/m0ag4zZ/9SmeEt5E
Vf6C7RF7O7sby+e0TSExq6b2Dw32BiauNv4M6XigJH3l157edaDEyIGXbI5Mf91jdvKuTK2oafZ0
/Yxt3QLQTQFh/pBF+nVI7G9MUv/8394P7jnvfztVS3MPHNHxPTfb1ImU46L8ps31Lo0DyJTd4sCM
Mc5Dl6vhShtlHRou49GvoFe1NG8QHT0ez1F1bWmFnuwjoMgZRHhneMA8JbpCFDpdSZvOEKKm8J6W
oskq3vIp189u0cd7i565EWpxHn2gv459hesN/c2Q5RkFQgyU//NqwhMntCQXAXm9zkbQRdGonqfJ
vh/iCkO32Tgg8WM9kZd3T2aUONf29wnIkPVE39zzHSCGtILWdB8PAegqti38bGggdz/lPPVvqT41
mHKlWhbc+22cHEqrWty+UBT41g8R5FzdEBZ2vW0UFV+8zgVgVVI+f8orWH4HBzGNdosOUeDszLjT
mm3XG8YrHh1mv+1o6fxK6XnX+6qZ6NkrusAoB6UwxDdRitjqRlW5da9FpY7NSzWrD1TobLEJItOq
9r5y9Ickb7A+VrhFYFAGb0YDh1VWeyIxdkRZRkMNpgr0DJchAMutlRXWq9RMEikIvvKrmytwQnWr
edpuANNvohduaN/qUkt/DlAczLBA0brdZqppPklHzfIm4s6SD1Kkpr5tag9hw6kwebIylXkgniIr
7XboD+KhlmWVx70cowcicsA0m7xLMMxsarN6iox4GnZ6RXtv0SGcs5Da86huuL2C3yKgNI37FmXo
7RwH+S+lF9Vj0QS6PFzeZCcUL+60dykCrjUydBKY4zPktc6E6cmQ72crMZ2tqkbE2n1XQxvdQfKi
cDBNwtpN28sEU45ulto2kHk0bjHVQnzTFaM+s35p/6eqLAXLsxmR/iYbLftUfbIi27sPfKGGjavX
6W5SM8aFIra2iBhVW1yMcJeOnUrtkPr+O2m1vBLSvrNMj2MvIkvk5dCcofRN0ed4frWPIIxscPHR
XYkqlVVH9WHKW70Om6yjXiiSxTTGpPxVhjbmcYBRtXJSu8rsO2fbKbMVG3TJi8+AvSoUD8fejT64
LeaWYzQRsbF5M0DB6By+pnAWyp07GW2D4bsLksEHj/qcQlnpHy2FYaw2TrXYdShLzR9lnVjpBzOx
FIxD2wMynqRQ/kptQvVRj3K0pez4Tyxj56sDXi6FHhxM6i43i+bHTFscqee4p1Ho+T39JX1I6CP7
WVw9pdrU/8RLNuabwUpFKSUz+s8wYG1s3rj1P7rFUjoNDDz3bimBeV/JP8bhzgF1OG4lMJA3OQ5U
8r1sTB8DG2gzEUJZ/RVJotPP4glAdTtW1a5r2b60ayNcz0DzaYA254RugldIXM9b0HVbAovhW4Ov
0rhLrFyKW0O4MoGgUyCaE7dB8drPuIDe4EsH6bo3OOm7yzv8HZVxsgOo6wNuoetE2na8A0Q5W34/
BNneyswE4+/YtAj4dbvbRC6K994wtR46PENxcBQv/MaYXOe1BpNZ3ZiJO1nbFtT7977AauFhsIRZ
Pk3LcmzQY8WkdiiG2nmEn5mLLTcPoYelkBFe7AGhMXJiB6JbParqD8EQ94+YFKhxh8+WFSBF7mra
To81708vCu25DIT723JLFCAvL8Fp/oGKJ9o9vJKUUXA+Pl6BCYqlhz1WvnemurpTM8JqWUxFudJd
LEtFGV9JWk/fZcZb2OZA9heb0NWDiWewGIamzfdmmSQGmklG1T0GRTFfeSHXyTF3F+8iJWsGozK0
1od2jHhEE97J9gPaTI+ZJ2r0O0X3QQlTXdlFZ4aiQWwtqA3aNVA+jpcQXCVlO2cq9h0QtBukDYF8
d67/TH1Gu8KxeCeArjYsvIOlwEMPgJ70avkiLLm80k/TfV8Kp9xrZMbDRgMOeYhpwwdP4zD5fyKj
i26lI9XvSfI2SNmDP/cz6ZJjFSiMbjPdUXAnZzc7BA0azk9R5s+QFJ3eeg7yQvIqS9BpOzaOSO76
vsU8TGhGfGu7g/N3MPHq2vDQIThEuUd+aR17IZ2WM/0WRYu43+pOJ15V3Vku/Cvqow9R5161qjjd
ui7n6L1NClSSntzxurdaDXiw6VkFXZuq7TAGMvgUeZp2rxWC/Fjzh9G58q1PFKep4S0twHeZHPAb
awwSXheG3o1jtc+0PMBuvXfMmy7rnPtSavodrGXnUGLBvEHDTP6xtRjHQoEn1DawKucQYKGwcZDY
fBTVjO+mMyzC3UFZgNI1dFltzM6Kr7zipxGqC2RKd4DwA2EgXDxeJe4t3m1QcQsqS9+jYQpsqAN+
6PRmvhUoWOI7aIsrp/zcoOhhwJBBvpw29upWSTD8cOcB43g2jHcz9haiWH21a1qH1rAnyvveS/r9
5Zvs9BgGiEUshhHG8u86qYkaPy95YsQeMgR6QmgxOq+Vh4s7vuzVlUVdIp/jYwjBEuYPiDCfh2Ot
vGjDIUQgqavfvdLDDtJTUBd7SPxOOKgyeKqRA9zCT9Df/uMcaQgzM2wUHIMAfy3xoFxuzmYa271Q
/islhyzZ+HZu79VgtR8vD3XyCRmK1q/juSiUc9mvbhrNn+BqTQZovsJQD5Xw6rCwIm9Pkan8CRCA
qo0Xz1eytpNyLhgv1PNofplIWAREZ8e71eZt8EVXN/seEdBPSVR2DnYkUPOarh1vSsdY1HeSnj/n
5bqjF1rt0Yjzr1yz536GQzKHdQaoMxL7VbenLIYGuYJE7JMs1X5lxuDj7Ka5oXKgWlE7G+17u840
Cy6fX2ykDjRK+VVz5bI5ueAo6zocHnCAPm2ONVRM0Y3CLnKWe51P8ChFMO9YPP8WZ8RR51fgbLW5
/NFP9jV7mvR0kXPgaWaHHy+/McAXidK020e4OB0Kk4InNJLspoyn+dEJFmMViZQ13cPiSiJ9cnoZ
2aDDC+yHQBwo8vHIg7RsMSMMtk9dSIRw1Ux5VztEuERiWXRlmqd7m8HgbHOA2HCUe48H4+BqClJx
t/c7y/oB4MA4dJ1eY6pkjrsAbuTtBF/6yqBnZwiqE0U/wDaEnMeDisGid49V1t6nsLPTTTj6bROY
h6LJ+yvX77mheBcDmjmUHQHtHg9V5UhcxibWwpaeuBsphx8oDA5f7c6Lny9vmDNblK2JGhdqmkSR
a6GUKZn60SvMcT+Y9vCoxql/iQ2ogi2QnC+Rfg0Bcbo/gSktry+3Li21d+bYP10IiLoaZMqetg6m
zr+8KE+23hz57sZ3aE1vzKm0BJQtgWq8cvxP/3WuMGphhOkEX4tK3yrOS/DJ7AEfEiobhX+TcOq5
lczgwdPL6AFu4v9jOA69Aad1wYCtwTCk5GIajLLYz91sP+LJrTZTS2/Nib38bURwILw8vdNDQV2K
rwge7j10Xm2aJbLEf9Fleh3sGle6051eyWjXStlsjM7Q7qvJugarOjco2rYLqAVwAgSN451aEvZM
IBB5O6Vy96oK/BvkbKYwoCmx7+y6eHCbIb4y09PjYeFBhDqGB6IdDO7qJDaeCvzG7gogQmb+QWt8
5EHYVruAjsqVK/zc/NAvIcV0AfyCrTueXyw8cyRjLvbjZAwPVU72FxUlWrFJ6f9EN2kESXlVF/oE
MACCD4gCgRddYLr0awAXkCBv1jAa3rvxWL/Ei172zVzSEgERZd46s4VnAoKsdDPQFntMi0xumjJw
fv4PZ+exK7fRbtEnIsAcpmSHk5XjhJAsiznnevq76vyDq2YTTcgwZA8EuLqKFb6wg4upES7hqfrj
9ta6PrbA2SizSBk5WATSHvLP5iiorqgckDY9eYVavS0XuJiDQQaimQWyVG4XH53OUA5e1bp//all
EQtJRFgLbGxvtaljUiN3wfjjpNZZ9nnsqKVYejXcJ4m75w90xQtHmoyPDEQJZZTXfXU5S6vHp490
1sFgyvHuSL+cFxpJ4q1UZbzLRwsnjrQa3NOUGtBErBAebabln3PcVT/dXu+rW5lfwh7wpFoKCL71
M44SkFMX1ugAFwcVVOnzR3rvybuli3CrKkxr5+2++rweZDXJ6QIYQ6S4RoPkaWlMkWHPOMLNzXtw
I0+VB+RA6Zr6EVGA8K1ZDe3PwdGVu7+dJwBjtLF10j9attbqILPYuCKlQj01Q2XR8CfvMpGqfuNk
0Y+s1PdgstfLCr0HXAVxikvBaN0DT5Cy1au01k49enK+9Iw/Y8FBj2qi4zMOtfLP7eldh6EU0+HT
cv+j8g4abHU7Jl6pLrYitJNK+eet6U3pmyGyk3MVEwT7Sz42fujZpOVpVnxd4mIOOtVEt+/2z7hi
X0jTJ6zL6f6/ph7rSzqqFavAhVE9dTgLlp861K3tF7VOta8QQwDDeZMVTwdyrd5EZLp0T/gwLfUT
XUE8ITFSEJ91h0N/bEJDE77SqJMV4BHTgLheoNz4XdnYfVAiPIzPOjIViV9iI1zhspAiaX97Mtd7
lf4EWAjojrL4u1bORA2mz61u0k4VAPMFLJXjfFoAnr3JFDu8o2WUHhM0tg65Pe9hVWR88GfSiIUI
JGwCa7pRIGbWJMse+MCAN5UIssnQg6hy7Ye0Hqsd5MT6xZGjSBk5vhjYKKhSl7fQjDCA2caqCEpN
F/+kTvK9nO38pU885ZleB53buN1TAbp6cP43KK1P2FDwctey/JNrwkEYTRFEBO8NbbDR+FaFbnOY
zUj/qLVop+U1HMgAqFryoeo91xfeUr6YZdWe22Rsdi6GzUUgZCLc5s1FMOpyEczZznBcT9SA7cg9
67x64rJeC6AJF1WHYjTODYiWnZNyhaNnHaiPI2FPjEoCa68W3yrClh5jLwIFF0k/NArvrHha/tGY
vPSftAG/kdZw/RfNRXcj18klUR1aXsCfNScvBDVsOiV+6uEITKzo869zhGdGlLvxzrN4JW4rf+ir
mxu3Ma/y2hIsrboZ4XrAg63ZO082hvF+hDwfamlKBLnEbh2An7mnIk4QT6fWzOwDnq3O0dFT5SNI
TuKYPt2rbl410eWvkgBH4HzcNtx7l59NUyqqRJE+Y8NYO92xG7TmRHlcfV8loaIekF3VokOsDNQq
TaRUFL+o1eEeqJ9CD498HBMlVVHfKIgLfq7txHhL7TGB02WB9jjdvkfWMaT8qRxmkjmyZGL01Zce
QfqU/ZgtwPmS7i365cnDgBfKYbDxPL89lKy0rO4NGTcxHAeLytZqVabcJizLAYYgcGh88AT6KEBN
o+coH4efTaSaPsCs9DyGbX/nKZGzc2NuzZRMUuKTZDixZsnYUccl1aO5WxniV1zGoFdCzfuo9Z25
J7R4FUKxqjJ4orYlnxoYAJcboCUrhtvMFWmIIQ3iuHUOakO1h+46pls4EeH/UGXOPSdLPxegff1s
npfGr41wend71eUHXK26FDaT5DcAdleP/eihLVlFjYCJLfpTWqvtqRYzpsdhjxBFK4ydTOGVTHY1
IC0RkmiYD3TbL+euINUVMp4IeqSE7vUJEPeLVc0dDTUYn4PvdiHIwlzpiOOHckjtIAIv/2OwoAv6
pjT5O2ZG2iKvESrLzzFVUAEphxg10WFUEX1tBsJSYENm+x2za/NdlM9FdxJR3d9bdm9NO1fw1voB
FmTPUqrkDl7VD6Ol8ywEdxZ6l6Xid5OdvSyu0/kTyPtAZKH5cvt7bVz51LkBYkBaJFJax4L4DqRR
WlULFnnNHGh5nB2V2cHpo2kKFNiVb0OUpn87R4orhJ023XGibGSYLj9ZIyLAYKjT4BBouo+jKKD6
uVl0h1AIGAKyqZ335WqOcjxZ+7VoAJHcyeDmj/JHE4lJhIrLeHqnPGFAMiFAXi7Q1CwbQbPKPoqq
63cW9ur8vw7KYJTKMGVb27KE+EKbRobrGf3i5odbI7LXtSqquFLh/PY33BoKUTqJMwVmz7e8nF+b
cghmlKhAi8OpMWZxiofYegftJd05bdpVMMasEGfDgkBWcmhUXA5VY1CEbC5kzSIMxQMlD6orHmt7
yEQSfjTCrAxQjKi/22Mxvom1Bdgavyko7QItibB3rH/6ZjRPGSoWO4twdXAwXocGBZ6aegFv9Cp2
afVm0sMqqygRGt4Hkrz5aIOADsIOzteI0M9OzX1jJUARuzbKhCZdzDWrCGcSZP8ELfs0y2gGta15
ni168rc/7das2LKvM+OUrm/2LEkXkAkcFYy2QcOnYDW7KK6Dvupwj180ZWcVN7YS8+HiJnVxuIHk
rP84KnDEstyCOHGI02z+Ap+1wk8lnN8PjrtX2L16n/lgaDoyJ0D+NJtXRXMXJIBqClBt8J+QQJ3S
pkBqfDZ+clSMpw4zmRf0m0bl1ChWelThJ+ys7dYPYJrcelAGAfWtroWqV0MnLPE7t51mfgZCpLwp
26K5o+EXnQSivYFY5uRhQkUtpts4F6fb3/Y67GUFXrFCsnVAYLk6t+SuVa/ZkFSntK+qo20O6XiG
NYIVNpF2eNeo5FoPVB7oG8dIGjnn0CwmTJTB3pq/M1E2J+gzTvrciNz81CwUYP1OKPH3CIVDFEzH
0tu5uTdu0otfvPpmUVEqUUsuf8Agp/vg2Mt4D7MthedqAs1BXPrDaBKT316nrUHpJnHQSBHYmfKM
/LEneb76qXMM4v84dV7gZjgfl7ZFa0rL8k/1lIvHyhzMT7cHvc7N+DjsTbrW3KuQdVb3CfoNlP6U
ojrEjebF3xIPKVZihCgsz0JoECfDFOzgoW5H8z6Pu+x7J6w+OcJqn+e3og3ReXKhon24/bPknryI
duSv8qAR8Z5RVFnrxlZ5CnAyJrgZp8I5zSNvF0GJfq9nhv4uw+MciHpjFie3zvecdbeuIrAXUilR
CtpZq6tfSxPVzJe8PiDnXf8CrKed56S3PrvUuPF0bXaKnxtfXVqi883RhuITrGLaBiOyPAb9fOiy
BrEMARZLjCngvXxQj1wJ8T+IHe55AWxcf/Qp0PGhzCCVRFbX32QLYTYhg6aV2x1RalZP2YIKW5E3
e7qf8n+1+pI2j6kMDiAA8c/lrp4cBqrCqD5ExHj6aXCtMr5HTGVXGEV+l/VAhOTk1rScQDKsBqrR
fgndiS5raEj4mFhS+zwOYfc0td2EKM2snBulzoIwpkHqT+XQP9vzAK+/jArbpwgR+5Ompzt5wtbn
5aGRhR0iF+rMl9NPFw+huEFDwA+Q/8ug91mggMW4K9uwew94znhq02rnTG8tOQ8/lDHZN+F5uxwT
5nOulxieHNIJ35k8yu1nR4mbncTv6pyAjCTnRIRA3h2kupejpLWpTQUioIGMnF807ZAiBJVKnJ8+
asPOfbAxGNoyhGQgbfnEr5nhH3djklLxU2ja8FnLJABriWtsiB/KPA/qwwDuaefN3BqPi0dq+mO8
QMHscnJOrXe6OjpuUOG4DkJ59M70Oe1n1S2boEmmXTDt1TcDsSWpgGxgMPcgpy4HFPQeHH3WGVBX
oO0oeez8I0Q9R8cOj9jkUCP18AY0FXamlqgRR9YjBMBiKBc6Yt5JB/sYQMk5rfTWOCqYzgZ2zjV2
spIhLk84tsa/ZyDDHj5qUXNsDOSr/Tqps6cpSerxjPNp5/lUB+o9GY2rA8DESIBQ/QDXr5nr6r+B
3n5Z1oUbuJYC000HDIsgD/zGY7nU+llDxfFkWLs6eVdBD8MS8VCVoKXEBSnX+48No9I7W9CNdAPC
hRZzw9mOz7gY9n1AzdF+rnRoSkDevMPcLR5ltnrPAX3rg1KiotBj0Pq21vdesajIh1v8AFM6st25
qYODBS720Z6Y9dZAaIBQVMQqjVdz9YDXCpl8oxReMJZgq83ent5XlVV8vv0gbx0IujfSDJoLlqW9
XM/Jrgw1XxbcRHWnf69N+MtVQ14hMJGo932D4tXt8a5eKDpyktbPYaBPRYf0crw2HkboZwWkrjKj
2DiUXfXUozas+ZVetT9vD7axR7lYWLvXfeqt1TsmKEBJmlUh1Rute9aM5bcwptQ362y498q8eMrZ
xjsh5saCSvFxfE7B75DMrS7pBVk0shzLCyp3hDE3YwSfAa8NFJxHf4pR34OzXwd6ckXp0YCLoL0B
9vVyRWcrw48DpEYgkI0Cgl4UuF6QozdDQdqVIYAf5fi19C1NgLl1GjjCwjvbUzveofW4JyKyOX2C
O/lzuNHXcBdUi8Jq0ONQAjSGczES0E19P30vYucr8Xxyuv2Fr+JJJi9DOteAkANfVG63P66DkcLI
XGCeHhA6WJhvuthFZt40PqWQhn8KU6h3Sq8M/0IcUfYMkLZ2FwxLE7dcGQetY1mTW6YfHQ0PzBC3
ZwsJ4qcmgYZXFm33YSjS6T2eyPMetfy1k3MRDzFlKKPsMGDbdNdXN2BH+wBftDwMyjaylkeEaLLh
G0B9NK2HSpm7KkgtY0GxwPXyd24H0D2YRq3/RxFdkwSdqTgzrEI4mmfXkR6T+hy678NQn9ogIQMq
z0lMS9v3+qhvAjxYvOJQhhYkvyacY/2nKNT4YzpiaEGZ0UZv2Rxt1GVNtICOtV0hfOsNoVc+Zsrc
5vA/o1i5j1qlNR5ROhvvykStJr/tiuKTHVoIbi+GG+Y7zbDNM0HILbX7yDF4oS63xaKGSVelM1JV
7WKj2IFG4287rIqHBrTwodNF8R1pG4S8Bq++10Ta+WntTR9yhb6Mn0dLvecVsnEswAlA2CbuQNPk
CtUzuIiKdLMeJGE5fBHNZMtnMh0fU3R8paJwFO3UdzYeSrKdV5w0MSrU5sslQLq3qWg/EUXMnRkM
wp4DIOraeSnAVPqj0lNyTusGkibRSUuZL4FYe/twbkyaNITwmLDdBOEn//6Pw5mhpNyOUaMHBaty
VxvRwpBdrnpHVJmHl6FYYHLdHvL6eQGMj9YGx46OJHCIyyEr3FdoKNdGUKWVeJrMpvCxnMghjQ7i
/vZQ17MDik/ZmUFwersyINBjfSDlobmZp5MdYMy7nJwh/Zm6aXLUtfRvZa+4UOHfc9dhaGoSvK6u
eVuZVCPhTwA+FJ2HeYzPNbfd50Wj+H17ZluLKIPW/6FgcSa8XMRl1Nuoqm0d6xrHy/y5Soafw1Da
zolOFZSh26Ndb1SyRyRW6P7xXNDFXo3mLAkJR2wQSGbuo5vhyOzDg1oSP0Pp9SyS2OsOfabAEtay
uvqp55Oy92pdx1oSKo9qOI0ojD/XmZXXms4QmRPA3rpVH0UujA/smmFnpls7RnoBAjCGM2Lpq/Mw
WfiY1jlMt3SuUKSyl9A4ZAYM5pLS0yfhceveXtrrxhqbRkoqGLJVCe1mNaLaNihlJQWEpdpzq5M2
68OxHzosqRA7fwtmAYZWbmdF0BRj8yWk64HSQhl+i/JGf3v7t2xtKjjS6LUA9iXRW+3fbunHZp7g
ePV2jBNjVcR3SW+rZ2lzsLPOG0NpyEZRKoANzIKvYsx5MQzFgfYShKmWvzFT9wM5evjURfPH23O6
UjHiUDITjSoPcgs0aVeXLG5ueCulrRk4c1u+p95WfwwJgGpCgiVhAwN6fgsiwVyOWRN1sz8nrYPf
egdTyo/tDoem2CmHYzQ0le1bNlzSQGvg6f/9gZa+qoSJlMZ13oTLI+bqitrlI7h12qwNBuulWZ1Q
nygmtCP06rCzKPJxvQxQ5HYjXwCEgRXPVWnEQhWl7wYjKHABMVCCqLVB4O+kifi9my0mFIk0ar/N
uUc3ADmh6d/CpTtJ5SobAtWcqr3+2RWgSn4mNoJUmea/fKfL+dPHatWiTVUc8+L8iISC8WvAaOKE
HZHyTw/ft/Nds8AaASxEgt9DqZ4W0Xc7C7Nx0QHd5+4mXgfwsFZbjEshlScjfoVKRTAcBNoaSEP8
mkko75FMShs/8pQkJgAZ82+URYudlt7WdpUxEZg94KHwplfbNUHYUwmdgqZSmU8Pqtmnj3mqtp+s
PloeKI/iqVXMFW5UgmAwVyL9+6iq1V0+J+O5bLv8Azif6vtUqfmDVVnpv7c3zsYljAI+25SKCAni
Gr7omuifFlWmBnaNg5OBDDlyJK0d78i7bu0G4OQoeoE2wVFuvRsWN6yaJcJhrG50G7fNya6DtofI
4Udz3cBbNeePNTmcLqUm1DepgE6IAmy0E6RuvAb0qLDgklKkslJ8uSkn2xwdJ2lVwrIi/qhnSfPF
1JPkM7oN9uMMWnXnMZChz+pYwu+QYlS8Pzy4q3dWk77KtYsPhwVT/03pOtFxmPLiQfem+r43WlBb
dD3vb3/TzS0HXY7TB1ITESH5q/6IASdmUwtyp8Dm7fshW2MPtDyWjwCxy3PpijyBIhyGv2007r8W
Ui4LIL90MiFTV1/MaLYXv4/UAuyA27+bigp3o9s/ces7gF+DFkJHH+SC3JZ//MJK0HziEcFhSKFv
Niy19xY6Htp/ELubd44p2p19vjUgm48+GPhwLslVcpJk3jDhaKoFo15F+Mo2S/KOqAcHjbmwkybQ
xxE5mtuT3Dpb4A8lO8QmA3lt5f0xSaVz1NpsFi1QF1N8wOftM+aZ07fbg2y8uwTD/z/I6nrJytit
Z7pgwdJKk3iIbAJ9Py8qC8Qx+/m/LCPwWHzWaL5Si7z8bqFoef5LnKFQnjWKI+ngMB3Z/0tgTk11
GLt4T3df/v71CZJyZw7cAehZa/6QIkxNKeuEuDjRi/t6wFtxzjrrNGBMc4/Tzy+KH/VDCbr77u8X
Fo4GjCVKHYAk5ML/8fU83EAyp0OzBTwwbFMDS9Q+a8cXOHPdzkbZnCPngPdJmkquNT9TIBOKzc0f
dF40t9+0QgunpznFWJpec2kgiYWi1CkycGcKdG2O9ooqW3uIQ8FdwYEEdrLaQ2mV5FPskrbqCF+d
ogXdhVYV5dsGTZHj7VW9RkOi/gwLBf80FL7wQ1/diDWdtAq/Ij0Qtj3Pj/aYTvMbxNumKEB9gUXG
qxwoc6lmrfI8JpPZPxb5oitv8x55DL+vtdY5OX08fI7V1kz+w72EGjC9Wzrr5O+rayK0RYKBcojZ
UQR7rNYSfEJE3D3h0vMLdpvYCQ62ngfJ5ELXRpVB0uo49QPgE2umkIXeNbTGwvg8Yp92Fw55fnan
xjmEZtzv7Out/IRKIV0RPgLZpreaY+lYiTFqXEulaIfyi5vN8YPZeg3YFyOvH3AYRTR9GYUy+ENS
KsbD1GVT6SsxoEWffDmu9vbExkVJOgrakryeHHjN9gKCoFXsPDWIlblSzmpkaf0JYHOTfQXK7Hin
tnG6/NjXhpjOcZS4SLg0UcryjLn5NdUKfSRDBxntq3OJ4lg4adHext36jXLHSm8WiD5rmmqvKwU5
c6dSzGtwikhCHXNsdzndPh4bJ5H/O5KnqCng8L62t6XrOoxYueOgSUZxP1fC+lwMwzs1bZS/zte4
VNkBEhOA0dP6Bfa8sG37qLYRKJiKcxK5yH5QLv+RNmP54fakrnc5Q9Gt4jPKEdfvYFwmkdEZnR0U
Do+9myjqic2EC4MC8WBRtOk0W8u8s5Kbg4IVlG1A0HRr9YZGmM7iZNit8ST1VDFsyvEUAtyTh4D1
U1KY873XqHsyqddhBkELxQwwZbyQXG+Xj0aONY2hNw4mbwl0U95fBFhm1TojOFacnQpruNtLuxFX
wzsFCCDRgprs71wOiBjTNGRUeYJ2WcSnuKjpwYP9yj9AL+6O4InDZw2Bv2Pa6sZzODvLx65a9p7K
10rq5SMt2a/MnMqjpLKvHpAY08YJSTqb6KrWnAzpKKnEFKXzWB64Up2Uoq8zf++rWH+TC6lTZYWQ
h3w9tZvfamW7360yrftnq5iaL6gzIKkZW/NS+d6Y2fdoP5caPnym+5CYVms8wCtRPt1eSLlOVzOg
ZMpKgqC96lFr8WL2BjJSgaM1k3q2Cy1x8cDTK4ryMf5yxwWIzmng9sqO2WAkVVBRozDvb/+K6+NP
uYDmI6UNNJrRibn8mq1ud2poQAzszHJ4VszBOTRdbOID0fc7McfGUCTFUNgllo4axWoogddirQjX
DNR50qr3zVjnysGUBs61IJfeeXQ2R6MURsYl1Wis1TbFNnTIItvDPr4eauOhsDWzfBY62keBY3fI
Ev71OspKFNoGqLZKHbXLdRTqLOlcmIaIPnG/225aHocwTr5W+q59xPW7AAlRk/bHMLO5R1d1LzdC
jK6yeidQlth7jAfDRcV83lNP2rhXGIWlQxCe7MVY3St03FxQlh1IJrVWDKwXquxEaS+G2zO3wr4v
kJD4fnsNt66WizFXh9rTAYq4Y+ngxgF9CsBDfJRGou/wAqwCM0tR3Fw0N8VncZrP6Ryrj2M3T19u
/4qNjXPxI1YbxwpbYY4L53JBnPLoSND5lMTtOxdox9/vUfqacHTgBbBn1qgRYIRdQWXRDSCytDoa
NyJ8UETDNaXMYq8wsHHfAIUGlUfIIxPE1eLW9A5rL6/dADe4IbvDjVL5YFqdMM6eVjTZwUt0lGTt
PhPTnW5PcGmB2YbFX3duqM9pIJJJioFVmKttpYaR2dKedgI76+xfcDyLH2Ts8+inhj7tpcNbn5IT
Qu4NhpeiyGqwke59Cb2CwXKUcNqocT8SNbR3ursMOyzZraFw1mMY0lGepNXqmlGSpKMG8E9bHEU7
oGDgTr6WqEl46Nyx+nF7j74Wr1aPB5+Q1wOREJix62VEog+U/sDpJE3n3+Y0DX3Q9MkAfCvP9Q+J
SBbT567CYQdyTXkeW4OSSwkkM+/H+J0SYmt6+zdtXRgYCRNDwmCA5iX//o/sVaD9F8VI/QaKag6f
0K0Bl6MIcC1IBOOj2k7/YSehQcR6s5tNb02cUus4HUTsseKFY9xjdmR+88r5d9eD9Nx5ueQ+Wa02
DQCySMRuydHW1a3QWfBFLgHJxJaF4zUGwuov1H1RWOoVw/BbpVC/p7ht7wy7cWIB6YFgIE+TRbXV
m2JWxlIQELjBVJtuiVJE3JxigkvzhB2eiPxlsQtx1NU6+ti3c46F9tQ7e3O/4gdD2eDK8GDuQcWW
POzL7+q5blHjde8Foev17sMyKpo4tA4oYh9Um/I+VooiCWbbiTAxBqQS+ZWrJbTfJ218USch/l3y
vPoG/JYFHGwNZ2SiDCfy8aI1usBVO/RMnSWt75UmnkCwGHXq+W6POerfn1GLqFXK7kgvzHV/REkS
oxsbqfYzG94BJAAGFLkqftlpo+1Un6+vA4xMGAn0Bt1OIqvLResmY67GsI8P9Aj6JydBeQbNxPyI
6Vy5E3lcnzuGcrnd4Mo7sBVXl5zWO1m9RG18sMahOWe2FG52jfKcLbj3AtowTrfP+XX4QRlVRtyU
S4GOrrE4ComVBzpXCUoPsdAIq3jfHdI9vNP1AkqzTZoEDEUxzJS/4o/bpBFJmXc9xBHF0EtqxRmv
PjWqF6Puvb/eFgxFKQAavsyj1lg1bx5dbNBmWqQV4Ja2HgY/FThLdK5R7azd5qzkQCwfsI01Wj8c
Dey0vUWBxmaHp7yomgBpPvWo12ia3f5M19sC/bzX5BcSFI0Q43IB0wG6ZRpnSqDrOfp9qWctx0QJ
F8BLzptCNX/fHu6a3QupCzAxASMFdphGq2tCRcYX2TIQfyLjOvHpqyBR2ocYsuIngDomeu9qLxuE
MTRg6GytN/h9b6nfXBRYsVxxjKX3va61GnzucOZ5oacw6WcE0LDl8UXV4H2z85NloHx5rdMGoAFF
i152DdcV+pBgcqAjogRzWNkf7HaeP2RVMvvNgCEhP208RJ5T3dmp8aAjA/wcJSiV3v4N11e8ZA8g
PMQbRi67BpfFizUBa50Q3Z3s6W6sJIo9bvRT2hYVtbBav3fqMD0iMp0iQgTB6vbwG30bxqe+xPyJ
kUAvX+4SJ8baHUQogv0Zl7bvQdYJUiTyf+mGgv0DYq2dX8C8/BYvWvs+NkVyoiE8/sJfoAUJbwxn
K9a8U5WPY3hMPYz0bv/A65eX3wfuBtU4OqpXrczXulyqOgpNPM89mlmYkRtocYAe9XBGa2I5aF3R
7gwqY7X1vgAiYoKmJFEFsXK5KHnStfiCI9eO1IryOVO8r1jgjge9dvrDotrifkiSJUiVMd7B5G9d
D1K5AlVFGlVXbqwNHGGQmzlStZqGrkGqOwevCN0Hwyr3CigbQ8kONQErWlty813OUYn1pFxMFrZN
e2I2Z8oAbc3VNB+mqi32ttnGSWMwgjQ4mfjseKtthkNzwh/ejEh3FvdbUlf9gTblcFCHRU2PuZ5H
v9HM8cLTZKJHBVHc8mD0lXuCTVuzltqDEB6YPZf95aw9TWTQTV0FtruWRIGnzRpmkHHoPHauVZxv
792twdi7tJKQsCFTXw1WdY4WDkMRUUcanCjIVLx7/BF7VXB5qKrvwR+2hpM3GUdZIlXXLZWx0tWm
aiF0NN4EJkbJq6+FCjhXwT/jy9/PjCuDIJ/SGyHOKtmhjDtEHgiYQDFJW3PTKe7SLsGNY0aJ9D8M
RftPKl1JrLF++cXCbqrRtzLCIJpTD9cJYURBl47Fv0pq7z2ZWytID8aG1YugFcJel2NBde8LPGHD
wDSjcTiU3qS2ZySd8UYs3KLfS5i2huPBRFmJArzOPrkcLjMaPtgEXlnHwO05tqcsqHK0xgmMjWhn
GbeeZ5wX+VSk3ABT1w9NoiPJM3RJGKTmWLePPIf959CylQ9GrZW/RZg1HXo9jflCyupQLUfQ9oNC
saVGz0bM/wyI9YfcgNGMcDqxBJgW28jekICNv25/8I12HZ0wmMouMltc+ubq2ED3WGKESOSxKerZ
R18dZrYS1v0xbRzzPQHcoPmRiOs3daPGy2GKkEKEQ24+gbRo3wLjAKepDI2xR3LeeKtlzi0zIYCZ
RNqX3yvqEDUrF4vgLXKUY+dlzhPUB89v1ck4UvM0D0Y14+fcjJ3l5x18kdsrsxHRQb9FZ40TztKs
GQBRUkyemQLlwxN0OLWDMt5RqsWWYJ5fYIzsFac2h5NCHfD/oBqu84rWWijWetyVWBI/6EhDBbiA
ExJ1+XTWZvV4e3IbPUJqYHIgXCgAwK4f3UKoejepWB6mfZ+cWmpmR+gO8b03Y5bSGFldYrtiDR/F
mNdfIscr7+NutO/bUTg7+YA8d6vnHzgl6r8UxsH6XUGqkQ4YULdWAmPUxYM0uEWF1uzubk94YzeR
1HNREypzMtcSBcQ6iheFenwYlMW7y0QcvVXSyXsgm66DAojgqedH+0uPQFiiDX9rEkOrCK1NIhz5
ONETX23m0lAG11hA2eB6qJ0KvCawkNYQkGtj82A1luq7SI/sxAEbNx5ULprcr7g0pn15gnptlpI+
pKqNFjpHcKHZAZM85xhO+xfeRsiBIAHVTtCJnJZ1eajl1vY4ifFBE61IAsAe9mezmeaH1lRlWTmb
n8w5ET5SxJQBpgxGQx8le3IPG6EkGT6C+ADjwcevi65J5zUI9NnRIRGTBiPbSI5tCvATpOaCfJZr
BPZgmS8DgdrejS+j1NU2NqXMBhAW+v3qWsU6wQ3KoasfozSRV/c1veSPra305zLJ8rux6JqvedZ7
8mEtcSaH43tvtjWckdwKfwwNZOm5h3iyk+9sXCqwWiTWQf4kammXO6AF6GAaKSAKxUt+Gx3oEiOK
3aNdjOm58rp558rc2HBSxInElNIs/JBVGUY0JgjIWsd+ZC5p/064InFdN9BhYtqjO3PbyFVMSp8g
r6j/0qBZDUZttUOpfmCwqlNJXGfvSdjCvdc7ezwDTzZ6vzV6sTPqtdYJbyXBGDcWzS7uq1Uw5kx6
nojKTg6iVvXz2BvO2YH9egit8IzNzhsQsbhZp1N+HxGF+DUOpG+6dtQOHcpsD6mBXOUY1eHOfb61
8iQy8JfobhKTrl7xFDfVxc2M5FCplXtKhf2lRZLt0A1htPONt44YGsWEa7heAWWX5+CPShFVRVU4
FpcKxek3dtwXP3tcfikoVP2TV2r2O8vpMWJzlPzt7Rt8Y4o0MaiAwfjhs6/PdqjYZhiGZXRQSlTx
5lngC9AlaM4Y438IFcHTg1ShTSsJ1KvVBHvkDT2GiYdqLMXZwp390Y7hMGVduactsPH6UZ8yOJuv
rb91GX8JkeEv5KzcSAufjTgynqtKxH+fG6HRLRUTKb+AjF1NCKJQnDfWEh3KZIymY90OXnNMJ/zn
u0TVdgbbuHQ4l3x+VpBOwTr2NcYeqE5CJEPl2nryipEXbinnxE8ab2wPoWL2325vja0RiSGkay0l
0ivVhKycC700uPaXpgrPTi2aA8zG3zFaPI+Ah/YIIFvDkfUhuCFtbrAwvjwCbaSKsXGs6NA1jXLo
G808chH1fixi91PWucnOgm7tfJlGoIwAMwr6w+V4AoGfsKvM6GBPRL1ZSAXGXtAvwtnqP2S1wDAx
QFUJDMnZVxulbPAzHE3pStXU4pCEVRs4RWK9C3md/j46YY+8+utyZcHuvZyVI3rYV6WRHwZDF34U
DsqdGmH8EOMb9PeFHspLDCYtbEBdrIZqksRzSmHmh2VqujeGXtgPONxOT6lQpp33YeNb0RawyWrh
A/A4rZ6HonELwPVJdtDjGlmBrEeWyWzasvGzcZx3llD+7lXMIbkX0ioXAsIV1NIYB1c4NMYOmaU2
n8G3NI9dtCt/soETsBF7hv8H4ZsYZ73fgTYNsmOeHTrInmeCyo+xFap3k3BxwoJg7jutJlU6lwEq
dFrfxa3ztx59xM+QASWlTR4AbW0N2PBNay+dWFbbqU+6EkeBszTld1RA+/tqTsOdHbOVFtPjpFjM
eKSBaxz0TEciN7QmPWRFS4xh96FJhdgOp8McesVzT1kRDnTpHI12pKpXlf3vsgjTu6g0zSSoisb4
YVpT8s/ti27jg1PUw1oKyAR1vfUbqJW61xpFlR5EMqrAExVYJnG2x2jZeOLZTDS7QdOjRLFu3IUL
sdSAYwnfewEpCoIf60edVAURDJHZ53ly7EdlmJD/Rg5jzzt44wRRTuNKIGGiJrwOMCCGLHWcZ/kh
z5f039JRoqdoauyHxC2/3F7NrXnSQQeFRXkB8ZLVZacPzljyocFilK39QLaS3RMRqEcq98ZxQqr/
KbT69EwoYN7dHnnjBeEVpnujUXUBkCbX4I8gauhitbZS5kg3M/ndW1Z3nBZjxHXYarq7oZj2wGBb
U6XwTIYjSVs8fpcD9rGwoR8Bds4GdTzR/R39Lk2gy8V5fMrSxn0XjqL2dQSv3/2HqcJZ04hNATat
oe/kPAmaPSyyiWqEj5b19Klzl++LOs9nt/Sc+9vDbe0eign0gsm4JaVgNdEF8I+ZzugFjFb5dW6t
KKDqjB1X3Ou/bw+19RGlfzcBh4xz1hqjddkuXinU/KBPpQ3VrNR+lH1evB01+qiGnXs7eK3rw0+x
jaIN/Crq+jxjl1NLWtF2Y6bgfJiILMBTp3rpRrEn/Xm9gJejrIINzPSyssqRJ2j1XPs0liUVN63s
384TnYO/XUCuGPBuPCt8KLLmywnFdLU9tRblAfRV926Kne/Y2dp3dtyEzy2qn6fbw8mE8PK1lD17
+i/kb+CF1wVFc7K0JlOj8uBKj4yKXLXzM7hqL+osWqRgcDL2rUlmbzNukDxqWdLuRAcyMrz6CR4l
Arr5YCxfX9o/zj164orqRCXaftMQfgTw5nbIqZr1R2vuhofQ8JRzmSXur9sT3/qkUklDtmFgf6zf
77E0abm4dXlQaawd/4+z8+qRGtn//iuy5Bxu7U4zzAwwLPHGOiyscy7HV///FI/0iHZbbcGevTgS
WqqrXOEXviGrpUabGU601Kxih363PRQQKW5vPusvl9DfJtiZdUvlp0Epsh+Q9i3NsXgDxj0FqxJa
3g7q4/YAOpiNQm6HkiypZvLH/DYY4DDhRt5YHgYlVl+8MkFzfkSXzUrB12ELnewEBbeXKOPRvAUD
CpfjRnwuqabRQh4NfISIurd2uuiH1Ji80zzr+bHWxXx243CG5TGp3+9/wa2RCUIIvghjN/SZnCx2
K1cvDkM1eL4xklKVnJ4HnOrTIDSn+YF9Px/UuRh2qrNbO1YKZRNgkX2A5ble48VQQjyrwuLQKPaz
gLh0sNL5v64ravQEIB4GHZn0u/uz3RoTfQQpvUMMAOTuesw0B7UcqVxBqrP8GLXF7P2qHMunKQaF
i1pz7fexiHd27tYSS0DKL8s72MyrQStES5pcJOXBM+kRdSFRVTT3KnSsPnztey07Z4mXfNKUPtor
Dm/sY7QEpAwxalGyVns93zKpBQ0jRGNN9AUD8vSy86kIQmdwHHRI7XTeyZc3qv+8x7TcaZOwpSiU
Xo+olG5tD55VHajaoqJUekpuBkluG9+4ISJxjECSlA8KiqIU0RzEgHyMoVvAyYNUYu1GfQ/ltHFv
gAvBJU1ylUH+rZeAOLBPVYT/FqvV/CZzlkd09tGz0kX43/3dtZHOMGFct3G8ooh3A+iuPOx9ixJJ
o2S07O8xKga17zQtr6mVDE/VGC+fQZ4TgmlakjzqE75JSq0ZO5fXxn6T3R5ePY9+BJan15+gaCdo
ZwYi141pDa+QxDI/DEX+2cXZnmDbLR4slEgOIVfNzju4tQA4GjH6L09XxOauh+beKpQwI/OOiMTU
5ya2xmfTnT1EBdpMzttwUfjlFnXbJ8VO4k9hDp4UYRTTjXcexK3fQv9XWmywFJAUVsswpcqMdXiU
HRatq+nGhNXRaeL+janYfVBWYLcUIzQe02lUfA+C5MmLzOLL/R1xu/mADNKqpXPBq0yd5Xo95sTE
SXpAcmqZiy7Q8ecLJkOJ/aFX2sP9oW6vtl+8D1okODehDif//LcnC/WTekrwvQ2A2HlwbLX601Bn
8wGZ9eJBwU3lsznZah7cH3VjlSm0IFIBRZk0mv97PayoWm3CWsHDx0Tolw76zSGDKv4MtWo8YLHq
HfLF1j/AfrjMo1u90aau2PkNN9EXC2vL/hcpDTCNXwJcv81cybsuFwZm7bOWgPfKEtCaMPWrHDbT
oDi+5i7Wa1zNiaB63k7lkbpo/nB/HW5Wn99AP5keI5kBOebqQ48KwAfOM4qKoRU9ZrOozo7ZpMc4
VZz3Y59jFT3v2pve3O6/BqWBiiyBlAKUF8FvE++0TkRDXSM2qFQ1ciRxfwlrsz92c/FZicLhfH+O
t5ULOZ4Uw4H0B95hHVXDnR4MJJhHVDEL71OV2/Vj68XdY70s88FAsekiPHt8RETcedf2afgeZ1Lr
0guvf6om1fjWRGK2dj7+zWUnC30g3uilyzhijVbkUslQRGylmb3insqq1vF6L0VgtvnkW142BpmD
cJg+dObOctycbTkywgy/SiZIPq52voUFp9fTyg9E7kXHpm3aA8T2NJiddg9cuDlJWTmVXjlyzOsP
XdDKNTG9GwLHbpUXJBJVH6qtdmmLFONXz1NOrd60vkpb9k8DUzlJhpQpNkH3WhvGs5dS8Wom6VoD
zLp2arTnEjzX91lfqnOlue37WHEQ9kRmbu8du8lKGVt+W8AENF55Ua5nPZhqFVJgHYOwEX3xUCWG
8W9EvXUve9tYXfk+4N0FlwZ9kdXZRe5gKrupHQLw8cV5GWKwkQW9uOe2tZbjOHbjuTIKpCXmHsfK
+2dq4wijEsDuId1AnX6teInUu+G1UzbAby2Wc2iM9sUTDoZIUeieiqjbo+5uzZV6p+wng/2+sZ0C
Eo3lqY3EYJe1KdbHbX/AVd7wG9hSB4KU8IfhjNGDWNI9HdaN4wK7AwXaX+op8LWvvyZta20A1I/y
bKmWD7MmsreuMeY/tVrTdzbt1qJKdUn8IiiFUdm9HiqbG0MQdw6BZXboxQw4IuGFUXdPeW+Yz2UV
tR/vf8WN218K3MKIJtKUWNPrAXU9QqOmawb8KWPzGKVz/pAbHhoXatkekzZEz29Kyj+lzVDY+AVI
oB7F3bC+jbmJXQ1k/RCkVTydQkTgHse6i97AxI534rqtb0dzFOIMCrD0U1blFJXltK2BE9IiUnpO
0lZ9dse2CBK3D7/eX8pfa3VVyJDTguVlUzale7kuEYvOwoPBiYZASbX+ba9kKUhWXhMrgGzqxT6y
h0l7mk2tt/1G8cKvXjRkr7nphaOPtUz/oo1NBjMkNPT5gARm/s5QdMUKylGNnUeRd453UPLQ/OIt
TvGclnn0rUGVH08+Qcnfn6nJ/jHei+IoMSgnDhomT9TqItOyrlbjweMS7QG39YbozqKJo/clfgsS
qb3XSP/lJLFaQyl4LDeFPOlr/KOtzdFiNASbLQgHFwcPfNx/UsHKLT/NwzF6XMSYfXVYyeUylEVR
vE+bOR8PVDKRvOydMHnnDmHh+ZZeIrdBPVTMn6d8mtCXsBAa9pd+GT7kgzbupMobJxdsh6Q2cn65
iVcrRWc0t+NQoYBUZHDB8YaLfrS91eAVmXhx5EMIT5ydRGHjmZH7moI5WRvRuvxNv0VRGn5g7dhp
U2DVc/0+8rzvQq/0nW29NQjmqpTHJbOfqsf1IEW3JJrodIKFOO/9uDRt+Clldrx/eDbuIUqQQNAA
FwA0WmPBlrp2E1UoRKHasFz4pMODuQjJ6o/my1KgOp7FnvfncZBBN4W6nPTPJRG4nlpqzsIrFiKw
rG3L/+Js0YojzgDlpyxFnm0n3NuaITg39GbYJ8S9q1qKOiydkUbE+nWd5A3wOrN+L1CF+9yiy4ge
Rdqe3Day399f141Xk+IuOHN6vOh5rhFYKQy4sYLhEUyVinJ5VNrJ+3RGm3HALhfZsdzKnlQzS55z
MSo733Tj7mVhYWNKMxJqbavtCaAu0UqPy0O26I59O6vRmQZEt0iOnrLHxdzap2xQyX4HW3/DmChV
bwJCFE+BU5b2V765rvtqau/V/rYmJb1gIauAwIU0fb1nFs9riK3YqHjWzdgf192bYYLcjwgGeov3
P97WWFKU3aHhSpVx3TefeJ3VuQd63FNtOljxRLjTaWr7lGZt9xdnQWq/83AR6zhrSY0SPUegh/gG
tBra3iHbI5hpuz7OqpbunISNL0UixqVNK1XCI1fHrh+XEZFQToKhIg/e1Wb4JivbeifI2LiQKeVx
XKG4SSic/BW/XY6GWQqjmOnHak1MR2GsNYdWniUK3xriqnmcc9veKV/JO371eJFnEgvDFkJpaM2l
p2bS8CK5A9JndaIcOdzqT0hM5jPySvN/uO6BeNDSrm78WJlnrDoLJ9ZPf7xnZK4L4UPepnTpr6cd
FxF4pzLluqZo4qfT7NCc76vziDbJznQ3ticAKl47UixK0mtucDpOekpVY8BYt7LPVifsj32TGjDW
snxnqI1rzKIyZ9Ja5IADerielU2prW97cwgMBDwu+qCh26NZ44vi6NNba8nUi9tgJYDqrbFTd9+a
JI8sCGkc/6S2xvXIiWAdQ4NJWtYcv0R5bRBDJGON4HhhzDvKWFuDkcRQiaUdhnfQ6sbsHejB/eyM
eH522ccshYSsKob1BF42fbi/TzaOhxSYI1KlCgNObDWU2Vh2reIRAFdSGV/mTtNPlkRwduzrg9GO
e/iwjeeP8RzZJUKqFVTm9Tpmnt55tWahOlv2wymiIOYrQ/PR1mLj4uTe9FCqu3ZYG+eRu4xvR4yE
neEaAGorKkqiydAHs2VmhR/Roet8c/bslwh9jdqvjKH4nPPf2n5UN9U/uptV9fH+Om98UoprgDc4
KpArHbmzf7uGei/U4NCxzpGVFf/GppK9zqo3P9uuSPai9a01psZFh5HOJlpMqzW2W8tNIjMmmcNH
/KE3JusIV2l4TjHHPkjlN5DV+Z6E99Yi/z7oaiMJLdWWyCbrqe1yCLLFmR/yJYLtG2cO5uFp8kax
yx8FGa+UXvuLZ4vuI91OeseIxNzkr5lqdbEcHaUd81CNGlauqKnh5FrutQi2viRsDJBPpMq8J6sv
2ZpRROmI1Z3iYb5oJclWDjvkIFJbO93fNL+ILauXBMQyGZeEwiAgu7p1sOYpWzGZfeAMNu5abZ2+
WRQ9fdNqcfatctAQ8L20aV6bXqez21/6urAbvzDbBG5Bbp1lxE7YvNg/MCdYUhLt3vpf3CNuev+H
bt0icOIkE0gSK225OX7b3e606DZwaoTo5lL54UzxpPtlpjavXQ0NGzEQ7cP9ATc+AiwGriw+BEuz
jh3AbpciSzlOUMSSABOO7rmghHxy2mj5/BdDwTmS4CDaMGtPAWOkvNcOao+GdKu8GmUGEimbC+6t
ZjB2sseN943HBfQ8q0hUtM6z6Q40RWmBFWxcFKEVg35fxzn/py9TBWnKsr7UgBr9dsI37/4sN4Ix
RiYUk4o4lCtXwZg+d9S3rakPcsNWLriS2oFnxNrOPrlttgBJoJAgwRaepN/Kq+u3jdLUpBeLyYZW
Cr14tNvsneM043F0I+VoRkr4Og5e6k8qPKSoNtFddEpv58Xb3DrSSkpKXcqy6fVPwNra7FgIXgOV
U2tGrnlQXPJakHvz4f6ibg4lS/pIW8CkXjtWdZEKfSl12aXe7F7Q988Q1My0E7fKuPP9Nu58Qk4J
4CIpkdzA61m5apTHi8HCerUTHpOBGpGI9egcxaIPBEkzGt/VHqfllsopP6dkfKA0KI0fV7tmiW21
iEujDwbUzU9L4WRHNACXFxd9uAtcCGc+1ZXZnDI3NTLfrmgsu1U4PIVqPp4MPR3PgzIik+dEfXzM
ReYeSjHPewqv22tD6mnLqJyDdb02TetGaZRrnKouGt72yZzyTFTeI3y99AOqiN7BprF4uf/tN95D
mnpkUURwnKc1UMNErwALNLZZ20/DA7yP9iuqYfOzuixYqPdFZvl62IdPaQufX4l7fc/ne2vWnDKJ
Hjcobq7fqSkV1HJioh5Dmdxz3rnTmzYisYtMFHEaBfuLRVfyHUjM1jUi9wGSARSi2IvXS50IvdMr
avLBYFXuc4SFiN9H456Bx9a5otFOiUjeJBQlr0eZTL1GwZvLymya7qjVZflvU3Q/w7QRO9njrbqV
xFCRbtDhkEopa3h8H7JnIMz1Qd2Fro/So/K2LsUX2xbli65EJa1KUz+okTIjvFqCnVer7qC0jflU
ZkX89f6e2py3ROnJ6piEd13PuxrGeMh0+TxgDn8yhPIdCdjhH7oe1U4DYmPz8ARZKF5QXgUGvDoy
ZZfpxOahCDKvUiO/K3vlodTTzvQRE1/eJm1lvMd2Ivz5xxOUQHYKf9jOIEqzmuCSev1QLQ1YeWpy
37Swcf3JEvbbqZh2aehbU0TcHcwoRWbUA1YxS4y+fsg9TObTq+apruPpI6IiVCP00Qad19JycZqy
C/1RdAIvKlQIT1niNA8gwMuzZ1bz5LtlmprHwey9By+h7XSIlEo5jlYz/cWWB91GMCjR7aTucja/
PZx1rrV1Mnp4FMdUXnMvTg55GqZP9tD+MUdJ5incF5S2fvXkV2d4UuaqV5oaiEkoLrmHW7KYwN3E
fZ28sZ3K2dlqG5ta5rkyKmBj30hhtUmiFBFD0i5h1To6Mgce/f7Qo298vr+9NsJUIA5S9xdcORC6
VY7SzCNOlj1Gz0LVZyR4x8J7ykGwf60n4b6kStb+d3/ArbmRhUnKF9ET1N/rr2biGDnOlcExQqjt
YpriH01RsKFJdnXhNqdGfRCCDfbLlFtWI8V53TQjI4XWQpQImyxIohABoVydHvq0jHeet1uYHLuE
MFEGxJQO8Fq4HnCOzUh3GtaS/koI6FCNP0/ISj4a5oCXQguk5thW5vItT6b0TdaHyovCM3wZsqZX
/7w+ShJA1Cr5PuRlq8/aNWM74LeI6uDYNm/zsDAOjZ1UsW/36fQ3YwGTJkiHHoFE/vW0wa8b5Las
c11EcREgDmA9dhWShr6hZNPr/e2zdUVRLKBiD1gF6Pmq3DUpba4stK6CCmWmr0nWZ18awCiIkCaZ
OOC9PJe+3mnezjOz8YjzpqLLLusHUCJXn9Z0Ov5myxRBMYX4voosPCl9pZ7uT24jQJKGaUBemJ6E
SVyvpJH0jp20jJJ6YjyEIzho+HWwgufCCmB8Zk9A/pKnscp6CMTDXkFme3jaEqTxNBnXacDiFYVG
CUgezc44Z8NsHI1FiIfFEcujsAxx9iZPoUFrhpep3u3Z3X5awJWcGiJ2wHU30iLtODWpMAETZNqy
fJ2G3D2GyOelh2ryKAwXoQOob6gc9Z/7q357I5H28C+FYcIzMLXXq166dlWVcTwG2N5Qq5kL9V1n
t29bK1e/3B/plg1OhoWcO4wahBkpvq9iiFnJJyPtKJRgJ9taxxGZiXdaghWqH89t9lVtbf0c6o7y
bVrS8i1NTP3RS9L4TVeJ/EutDcoTerTuh1IN97TvthafxgPCoORlslB2vQggSEojc8KemkkI8aZT
sUBq8WiuMIfqYswbXctPcKffyX5vtxyHmRqrhNhxg6yhMgJHasfEjivwvKxo/Gpx5wLetN19BWuo
2QHCB+nZGOrhW7wgXnnKjAWfqPtf5fad4DcgAEWljNvypj22FF3tTA5Aj7gamnOn5sNLEon6k07b
+h+6NH+ssyGrnfx3MOXA28GJv17qxYkr3U2o944F9Scsh7JD3GI6Bq7F3nmSNrY2MwLdAdqL3bbG
5/RIGDttzt+d8xwHTTxEoFlcG/Gkco+rsjkUcmUQ4UnyKNVfz0pJRWk3JjUh1YtfKld6HBWeVr6x
9X7XKXBzLK4p0ECIBBO6XI+lD04elTU5NiUTrX0zWWPtXaoMJ3rVK+dPf7w9oMpKcicQaLq1q5MR
x16iDh6D1Q3OBGFsvqTGEiaHeHSKgzaP2R4n+PatQd6OuhbRJh6aPAbXs+MVSAzRsj8c4BsvEA7T
g1ZzE/z5tNjwkuBPTxNoxvUoZpsplpjIK+ZFT6YDApQQ+kY7LDo/sVv9mNZhtdfo35yZDZqB2ITA
/abiH+n2jME0l0youGPgJVVyBr2h7kErt/YH1yt1Oy40MI7yd/yWGag9pGDKx1R5jBbkbAdwtxiN
OEiovx3uL+PmUPJvQ2BTxn6robI6D9OR1lRg1GoUECFpj8Uw/Gv2pbtTCN0oFKIcR6uErJtTRrB+
PSuoYL/ciLko3K4JWrOrflTl4h7yxsweqkWxn0xhvkbDqH1Pk2T5jE/Rnp3F1gckQOE8IEHB3bya
LVrVlvDQzQtimExBZC/LCf3sdGdNNx4F+ny0ERyU0OhOrY43NKGiavMC7OYcLzwBY/gwWHNxNCq3
fxaN12GdJyjGoqV9bgwv2Rl+65OCGaVBDO6cGvcq1jPq1oitgY5NvyTpaVKy5gBJfwgaexLHP989
QDYBysu4g+fn+pN28aS4RVlhDl2mmDw0c3oYLMz3JrNRdl7azVlJdTTmJe+y1aeLBP3nRgXuhxZ6
910duvqjF6fFQwwobGenbgzF7oB4ZmK0AmVodbUUszBLZalptpGBHMwibo7K5Ix+MXben7/dSKDZ
BOZIgfKAr7bKqIYDWiWUFNWF2z/RxYDYtRSjdSm6RUGdYety/5NtlL8kAwd8L2poQBrXUIa2sPJB
lW9qmWIy5hf5UlnvemUctWPVTc2/tjATAWC8Ly2od6nzvikcDYZjFzpvpww3j2Nkl1r/v52ftbXo
mmTAeZKeTsfieiulkxUptkv7Jy+n5qSMdtacejHikUa9uv5pWwBJAkiAsf6pi0f7WRUxKGy8p+sn
RTORiTbTITeeJit26BPmhfpBGFNW7wQkG0dbllDQaafdQUSyOlvLZGXzgIBwUCto2TZNMx+QajeP
XpO9TRqcD3motMswN/0p16u/uKzBnuLPgTA/z9CaVFI5Fjm5Tf23jjGGHTxLeZNE2ne1t7Wdou/W
1zAk1AW4FWQCb3XaUi+PlIY0jR2ImXtVUQEFdRMH1jLtCR/KJbtuiELUoVpEAZRXCGzE9Yc3q6wa
hko2HDTkBus2ouzaKvO/MJp7v+gnGxMSc6Acke7h3OXfvBoZexxUtfiUtMnWwvsONdYO6hnQk4it
NOpT/tW2qnIH4LKxZRjFkbhArkiYC9fzwzpISwcTgAvzWQ7FIvQ3cZcZ//PS1DkpwoxPaEnZh8SL
dL9SO/P1/sH6hQNcz1LzuGMAZ8iS3CqwTQbPzGG5D4EYsKi+6CF0HMA2YTj7YafFIUwGaDFHp68V
8xjGlZh8XCG6nyk82/9yq1e/NWXcnCtMgk5DGMYPI4qsHzslS+xjlI1mdzLGWFf8JI87qkQjF+ox
qTq7Ps3UxJJLltJterRqoR1zI/Kqnfnd5qQEExLnLosOFFXWRYcMJy5hEyNhMeZ9Surh7IW27OfK
pNRTPBpVBQZO8wwZqeh07L+59JCx/1Ik9vtSoEtniff3l/wmF5U7CqGzX8R7wqrV+5FaQ5bQQRRB
jA3ca5o23Xca+9ND13n6yREuvGYivz3Ni5s08NeoNMQIayi1rwU8aweLsJwXJIhmD1+MEt1SswPr
uoSzAyY063Yekpsr4te5AVrCWIAm1ue2oHZVozAugmFo40uo9fFlMEOsuV192on1t4aCqyYFPVyC
7zUUxFQ0faBlL3ALatuzki0JEu94nXW1twe0ubmNmBXAAImvA63FZ7g+rX2pW11SDHC13Das4GkJ
839FpoWfxZB3BywsETtM0+mlnxdzJ+zYHBqNUgl4AZiwbqQb1lilqjnyARc7Ro5WN323ToezO43R
0yQVpYumzf1uqqPz/Q27tb6w3WnxUfpl3qsrKlM6rEc6QMQprDlf5PqCZLc9HsO83VNc3tqlOuBQ
eedTRLgBixmtlVreLDCk7HKfaiJClR5CmYVl5YdlsPWdbt/meNR1bUYjGl/31yhH8pHpBQSqqqjH
IgXe3pgmPjUuLpi0/PZ49ZvjkRqyljzVXEfX+4fQC+7ukkgL9mx8FX3jHaBEVg+tHQE3aec9f47b
fj0b1nCkKDeEVxB48tv+livqStVQEy96lG1RujipClYxp1iB1hQYvWO9LVK7cA+G5/Q8O54Sva1U
U4zv1BjrcJBG8Tj6ZWeUru9mvYsxQQlPkz/UP0CGt/44NZE/Fg36X167JMar1SEJnTREI6jQorZ4
9CY3fQkT0mcy3PzL/T19m24yFjAiMnUJZwDEer0w0ZiUxVIrtE8UVfnCma2/ZOZiXpx+1r4XhBQ2
VhBl9MgtYL+airv81NS2d/80bZG/gqAPA0U+kbvm8YUzVIQUNfNAzcPl0Otu+r+5FChI1q6af7o/
5a29h2MK6GTp6oOi1fWMEVPM4bK19MJ6o387hZlAfn4ZOnxowjQ7iKTeAyTcRFDMjssKmqBByZVa
5/WITZSBvW4bbsuuUv7xoFm8j+NwJ4DaHESWymgjE6aty/o4qCzL6NQiyAdl+mhlKHNk06Bf7i/e
1h2IU/D/H2W1XTQNQKnqVjxnYVIc4kT3gtjLEQXrUvt4f6it78QNQfWKniVdy1V84PbF4BR0oAPF
becnapF40BGEf6mJ4Cpfmbl1/fsjbk2OSoBUgOAOBC9z/Z1wsZxKpeYB1bBMD0J8oM9J71JzbFFC
vz/ULVeOPYHAIWEeeBES29XsILBZ1mTwgsaoZ8RHS3TGe51Sjn2iw91+UMZapPiYNVNyxBl5To7E
M5HjW20pPmrKMDu+bVZaHsQ0360HLgvI8aWuD7Ff5bVt+Imaa+/SuAMEZeV69pCOvWL6A9oSP0YT
M19/QD5S3/lkmwvIbCTIGb7EuiLX8U3synJF4DmLjkzH4JyEkalnjw7zzgJu7Q7KtFRwVJQOKUJc
fyvHLWuntOhilVM2H9uhsL5TF8uC0baUw2joeynt1tQkk4dmNjcHKd/1eLGKbLQWLoynU9MslZ4Q
zinSs2mGf7MN0TwBOIf+HKTm1VBalJvUGunqOnmYIJI8Nk/pPMN86cpkJ4HdCKaoJRgqFQ4JKF03
zwdLsQdzjvugx2X8Z4jCfOXX5jwEtqo0j+Aui+NYq9VhtPrmj1VFAUsB0kbSjwYJx251K7admyVV
XQJD0YvatxtLXDIgkr6jjXs08Y2PR9kNhCCYcPpPa6MVR5tboykJLZIk+m8QlXHS636gAzWmp/vn
Wn6bqzTyl9Ys1jE0u1ClXFcV6yyGf63ynEalUsFvgeRvWvWeUP/WfCzuDaqnvF83SQVXrwcVm/kI
C/1QP27a8Usj9HEgsazz7/entD0YDyVMAqpOayzn7HWqhW1bH6Awl2DqMHaPOfbLLyhsax/vDyU/
+c3qSToidwhchDUvesK/0E5z6imah2ejrlfe2ViG/pRloxWgAa1RkR7/uLgoPxmVRaIPyg8kTtcn
Gxnddql7BgXOEj71oaciPjvqpzmEWDoAOttJ07YmSYJG5sLel1nM9Xh6DMHFQd0p6G3RHEezH1+x
5TYvbCenhDnVVg8JGrg7adPGfSkVsrlTeNtkP/J61GUyO4vKG+9N0zrHvBzdBw+NGQyX0bMDhDoc
73/KrV1Dw4S+Ey83dcDV6c7SJKqQdu6Cql/KY+b06qVSxn8Bce/1ETbWE4o2PVashCj6rRnusrkg
OkfpeOdANMdhrX/OzBzx9UpVoQk4aqvgvyl089v9GW7cnVJ6VnKHGJ3u2vWKcpmGTSujuqk1poOL
bp6vTXn1XBXmIhX8DT+trJi+TdHsZGu3ai5ojZKEymeIes6NrUCLQ43X9riN2q2oXjM4z01AXXV8
KwYKzziTGIGTqsUp7UV10JdWvO+8EbF5NJz/rWe1PUZKWv1FZYUriZ+FCIB8TlbrURuT0VsV6TGI
l/GoWI3+EBlG6JeemB/syFLP99f/FoglV8HjfwRREBTWAaLRurGapFQCNIXqfNApFQFSpheJe1GG
fnnVkEwzT33qRY8UZCvtMCrZkAZmPbf/De5A7HD/B21seX4PpxrtWBkiyD//LcfUmsSNdJXfE099
5+d1aWExoX+lMPEXobEUCaArLp1egRlcj2SA5KayklIeQKUiPi8NuaQ/O4YAzmkV8UvqGfke5H3j
AqEZSYkAJjyh8bpf7WiFVUOQ6wKYsc1p6DEAmqXyccFD9brk4CTvr+bmeLyhsv/Cs71mPOYUa6PZ
1bvAmSr7mxBTHQgl1+lzRDQRpuKP1fDZTVJbkNozaiA3CFxXxE2fC6tDzsUMfXPs1MCgsnPWhfI3
Q3GZe3ijSNbC+plTFiePrUbrYCUZdD7TJnmeZu+H6Y3R658vIuExYjw8chS15SL/tiX1cMnHVps7
VAXs+GJ16CXiCv1FsTusnQS5wP3htk4AF6EkoYPFBLpxPVyCXOLckVcEU2T1PswaLzCrRPj2uFuM
2wi0+FQS1EAAhP7P6gj0LVAGkDvAEV1yNQJmDYnYpN25abc2ocRXAuICMMULcz2hekkwptNo9BUI
NwU66/c2nggQdBM7T5q55U48vnmnUYQBBw6+X/JSrwf0EqtLc5dTBpGl5A6hBJhUwjsqrYa5SDb2
p1m4ygG6WylFVWy/14vuHLWOufNLtmYu6Vios9FLBqp3/UOE28KU0Hm/NbfMgmbBI1yvndaf4tg+
NA3a1Pe3ztb3xIKCo8dCYz22+p4J/V2RJHzPJo+0UxY5VtB6nv3u/ihbG1Qi0HDmM6gzrUvkCbmF
5opMBO1ilEeKXz9qN2pea8AdO+u3FR3I7id2ntJ3cA0lpYjYjoZBvGWj/hwkmMx/Dce2eqLSUVBu
SpY3XoZ6DLFD9OH+HDdXkkPP1SmBWuvmqz1lyPoKSjTxUGifyyqpgXDAgbk/ivweq1CdVFjSe8g/
0NZYxZNiANhk11RnYBIoF1r+ydfEKGv0IMfpaIwdGgAoPF3UYlADbeqTneBr80NKeN3/G36t0t7W
Y2IXHpMsjNqm4T1Z71BraAMobsnl/ky34kveWjrJXAD0jVaXWiw0o8pi7gAFNfRDpUXUM2JLeSzD
xQjoqrWnqUmqnUE3jx/TI4SWbr7rjFVJk35h6lhzK1EKHG1WD2asWkFMcBfMDez7+5Pc3K5yNNCD
8upeJSWp1Ug6FuNVRZy/eHERnudBMj7dIp+yY9iZymu69OJ10dxq59X4BVpY7yViOOCZVOYBPsmP
/dsrZQuRFbobUVSkpzI/jI0xaKjSLdknsA6q/kDy6Wi+wODh3Zj2sc0TnWfHfIhD3W+w5LEDkTaq
B60B6KMfZl5X+dM0qaPfNY6uHGezUz+76TC2Pt/QMHfWbmsv2lQeJUoR9e41d0eZdaNLMfgMkM3v
jwTjWuxP6oKIWU3Re4+ksrUdfx9tdVHOVaqVqc5F2SK1dZryTKWdnBTJI+KFEYvkaIGqlOmOMMPW
fqQEgPQE1odYPK0ewhHIWzd6VBx00SwBmVhxUZFDDdx8rk5eV8c7F/XW9cKnhRXDA8+DuNoS0VKk
xazQpgUXrbwxkIRUfdOeZyTDo3mogwbpu/HQ0079lOaW++80m3Ba75+JrYtU0gG4kkHKw7K/3pZZ
EseKnYFj7PNYfbPUrfXBtos9/uot8oDAk1RO4nYhY8F5vx5G5zOmYUfRtKriJTsnGJH+iNoRHXqF
I2D4uJT/U5T4FSF9nBeHRMvjn07oNgntIQwoqRJGNE7GaSqeldIIxQHN3GH2R8VYet9ti+Vb3dei
CFyjqB0/7ZQQKTHbmmJfV7Sifkk6XYNJnjdlfhhd0Zh/nhYhai87tZSPkClf3Z9OU2dtIZmRU1/Y
bwc3rKHqqtlJCHXnzd04iDztkidGmxamk/ygv90jzdLge1NTWckay/QRtLAuhFmhr6eAoe/vjVuB
AgnyxJWTb0Zd7IZMjXgowYxL9u+FaVoGTl3D3l2QR/mWpLrynnZq6vhRitrqAzSh3vog6spmD1vR
WPiJZWMrsMyp9uxSCGv9VK375Knt2vF9N7OUpzrCmnnnQ2zcHDIqANssG23QE66XZwEMPHcpxd48
M5NjjQLPJRf2/7Qw8T6mYRwlnOZiF7u3FdIijEBBTzbtJdzjetjaye0micm2WyM3X5RutA60OOLC
r6iMwBJGBxpi/zhkgZvBiB9mxfPt1q2OnHD9v/ufbWOHkE/qVGuovUmb5uvfAqpdLM7iNQGqEMb3
JB70o9a4IF27Yc723tSN9YYcDlSPNxze4hpS5CpUHTR34E0Nm/LJzYQRDN0Qncj6kLbM9eIbnuL9
zkfemCGDUubmOiEIXHdSMVlC2qVdaF+NTX6o+l5/MHtVxWZb/EW3RzoZUwzg2aZ+L9+M348bim56
57Zd0JkDunE1fdMhn/QjUqh7pZWtpZSHGjAyiJMbWOviupNV5CR6g44eREGOFHTwlc52DTi4Rl/w
jWPGexToraWUS0jCQAoNkfF6fsvo2pGONxjaj40WmGkqTqZwaP4nndgJ9zaHItDjHx4DXpvrofJR
TawhKbsgLvT4HHmlcRZePR7KvtyzMdzq+NNThZUCCQb6wRpgniRqRauf6kOZcNIyWMIBLaD4OOkz
LjI5WpJWX/0fZ9fRXKfSbX9RV5FppsBJilawJHvS5UimA9Dp1791PPosqay6r+7UVxyg6d577RUQ
9NwJ6AUKjMUDMywfdA9/bCxflXwAPkC3+2NQBo7o3zec5CIQGsar1dldXe45XusjsIrms1ciX8t8
oNgmxUDG5kgXDUWjDYQQ5bSuI60ynzeXeWgx7gPal53MrNKiVvD6+vzv7eKdqgfJ4ChI/wzwAbT+
/St1KzlcQSJVUfgmY6TT+l28xZ8X5NBcsCJtPsDo31kF0MYhRATgHkqC13RSHjiwVDJAUKDjjEjW
ZhzaStZcCeGDj86v8wN+9QLOYjj4gJxV4Ih2//vWUOtpFlsADUJalu1il291pJIYPl9azkc7Ixa9
DBlDznTsyKFHTPFUZiQl+//8iCGWw2EKyzaohV8vBAEIJ+8suqtAO+QEI2m+bqPO7dJiU5d8ls3T
v6/37jMGQe4svAkwmXi1aYkAjYL16MvjYsvAIUMSH5CO9UIDFfjP5Qh6miLGvgXDBuwfr2pmbl0Y
rVmMFKFmLI6I80DQVtgG+0muHwUNv72r86VwkbOnIOCaVwsVwSsWicqZqrZgtvsUmuAy0Azsavbf
FWBAaXB2YhZ+PknBTft74bQF5rZw5VVVMEGPHyS6PWU8m1CXw9r83+/qDxD69yLFszt7hqJcOo94
zrf9PycMvFZzjvkYbgtQflzNmqZ8r4lK0lLj87h1wskA7ioQ7pYiXZNLPiQFQgIS2izwkjdoGmLT
jLpk+TwNO3hEITRiYvpnT6doz1i3DrWyNrzCY0OMoID98qcG3h3t7t838s6eC4wS5xYo1Bjso8X+
+0YYJy4LBjy0IUnML8D38ESHw91pniAyK3OyrrvBkuIgEaR7KigLngG2q49IJ++tEmjA/oibsUpe
y8VbztdlGjukWURt9wkLpLvp03gscyM+SvF6p+qDtwSWCriLEPig1Pr7jgvVxjE572UI9U6vZ2uA
JcRrT45ibEs69vs2S8xVmi0cxjmF3q9YrWH6oefR28IBPwNuexFI5RgPvtZLJA7RpduKgzVuElO2
Ub4d7Nhq2FIvKNcBOR6HpP8I3z/f26tlixoThGsgfxiYvPaCEeiG7LikqioUhcon5+6Kxd1yY4ph
2CDz1vAR/vcCewvfwKERNErIZfG1vClVTB7MnJ0Dy+RIQAKQgatGE8HAXGLg1RGSIh7OBHWuI/n4
7yufK+bX9/rHKAUzWNBxX59ZwAGtMALIm2ttUomZ99fUf2y68O5loKHCf2gm4ATz93KS2zJ4Zgvs
OomEhQTLHD/RxbkyNAWqg9CNLtoR+BnuGge8te9I/2imLqyDYmjvVqpHvlesbfe+jenp34/gvdcN
7e0ZJwe3FHOdv38bWWBOGXUDapmeR49xAqGLMog6yBvQW+qQAeH74PR+b1VjznqWgcBmCZGGf19R
siwARoYrkmCdd1ObJFW70vx2LQaYzhEc2imwsQ8u+t5t/u9FX/XxqeR+yoIWc/ZtyDCV6GVdENQL
ScaiW83sf7aEwxM9F1+YcZ4zP19380FgetMM+k+ssTuBVaZKCcnLDnFEvtxya3aALJMDcpc/it9+
c6cYQEBoA+gHSCgq8ld3Cs8Dl2GyD8UL6fLlmCSqgeHFOeYCjn5jMBxmb5uPIlrebM7oRlEGoXWD
KhK8r1eAOvNQ7jiMzaoNSurpEG3xcpUqFl7OWcj+sxXc+WIQupydPIC8/inP/+dgdcuwiojzs0Ea
WS6HMUoRlzfkdSHn/PHfX8ebrQmXgvod1j1n/PztYCcwrUQtB3qN0e1dJzAegE5SAMTOfRl6SBUN
QMx64e4jHfJbmgQujc0Q2B260xQ2dH9/JmcLSc4JwDGnaPhti3j7CwUtjPsTB2IAqrD4HPkcdz8R
nu2f4HbUFGVjRXHDepW6nRgRVAnaN1P3/34kbz7f8+/CsQBYEaQlvIC/f1dOp9CSFW5Wql+LuCpk
4PfbiOjwRqNcU4tIgYKECEX492Xf7KGY5Z0daPFJge+NodSry56ZzsWZVp5NbHieZ9qGQAmTD+nO
79weII/zyBmYKShq58/rfxYX6gqpsBhwHRv0hzFp6VCG1HZxZaSjn4EYY8cmZNPf/31/76y08zwY
oSw4kDDce/UFDbAahCQF1/VNe6brq3VPO55gFJCTneQ8QqgVTUqgkR9Ryt8+Wdj1omMDQHEuvl+P
iaUFAarLgaw1fb5dh4y4B9mtywfQztttCcUjinywa1BVvKmGIe1zuHE07kvfFFW/6OSIcLpv3q/6
2FogvP9+nG9fI7hiWCygcMHiGsz8v18jkjmLLU4wzO8gXh4rROgs+yFam2Mfp+yepSa6UKQX/7UH
PjPUAIT8yeDDOn11mE5CoylNwebycGLbN3yyNZ/iruoGKz74Ht7uuLgUdqQzYwkt8Gti45rotO8o
WDQbHL6/t9yyn7Yfw9sewO/z/+NZnjUOf9BHOPj9/SxJ2Bo8aowrSYbIg2M2iyasp6hpWpikA+w8
mWZxGzI7EH78wWt89y5Rhp7HKHCbfz3ZcySWCsgvvsZAsoPIkuGSTlN+iAHMfnCptx8gmkLQ/fDR
g2CIsv/vu+ysSAmJAOpAy08PIoHA71Aorw9xLOmvvAk4LZ1L8+tkbrMPBsJvWywsHCjSzis1APr/
mhMVxca3jC7g7/goEiWCwcMZI6NNwtG/Ef5ZR6Ge9ypM5H3bNxnMbkBWiSoic53+VynG+afA0gOQ
99lT9s3bZu1gLMMwdZiWCTk4UJFW4TjT+IPn/c62c7YQgdjv3Gy8CUVvQjBJwcteqzSZ1GUTEbl3
UfeR7fN7287/XuX8K/5nOwd832sBqxwQsbYB8lyEy9KFgQ7OV7Hu4e+tf/37Y3mrvcfzg58+MHOc
25joxH9fkQP9I1D/gNYjh3gpAfHJrGRjlN/MK/VfNLbhC8A1IfxyqYlPUebWq7GIu/uJzdNF3sbQ
zP37J737DOBygKwGtDjYFF/9Ihg4dMOZzcFhmvWUET5euCEPv0g65TVFWPNHgPd7Xy3KoDNQBYIT
HEf+vmC6rZNaPWAxNpDuaDDTrplww+5spfRB+/Lupc6QI1gq2KDejIXW3JuMgiMmIQPb+3weT6Ab
rHUfmvT478f43gaBSSdUhkDFgEC/2gaziWz92iDOdgvyMa9T2m+/1pZtKyylk7NXLJKKA9UFe6gt
+sO/r/3Obf4RbuLTRLMG0u7fT9SfJRQzvD0qDatKmNFmKEGpye4XKGf2/74UjHXf+TQBXaEaQP2J
Nu01rJksiMGQCqT5HCFN6pLYgSKgWGJgi+yXmN+rluA2sQ1F/qDCbXuE4N0Cw6aKrGXS5kO3D8Gl
fSBDRr4hKoM9cMVYVsKNAGnLLmDS1AuVYVEiOdO5gwvTRtfdmHfBQWyp+ClVnIi9Utv6I5tna0vl
FTa9RXfLnQugR6u6TCQ/qbTDz3C1PT863yZjKRdhPyFIZuMlwLRznd7H4w+U9eHTTJXKMCEQ9MUs
uV4OzvP+5Rxly0E3TpYMQlU23HdJjNJVRUiiQsr70vYl1MHB9dLrQhwBuEJRiKoTXIw+8OonZNHZ
eDNmOdmDToouHYUrsryQ8MVYbcdOZQdkcMI1JUY27b4tPO2OrGAFenw657qGn+XcVo67ZdxhijL7
mvCws3sYg4zHQowGyJogNC6nycnmTumGv4Av23yb1by9IHcz5aBsTGKByhOOe3WifXqN7FlEZULc
q2+AEYWkJmzbbEWKyIaXrJ9EUmKT6H/M6dqSa5q34T0IZRJxW13OHkIlwqLeYK0EF8p2BPt8Cea8
v9eIfel3VIPPV47p7J6hA2i7MorWzeGfyP7JW69jNEWwZU3hNwLETLfL9ewJoj18OOM3bWmIjHbI
q7pfxZw3CEuDUr+pEjvY5VasUADC9QuuWfsGZlmAG0kX3RCkvXQXcHWbb7o8Z7jTthgumpRM6X6i
WP4VTqjkheu+/Wage30BA7FAgjhs/QNMA3p3mJSK4l0XppgMjLaHcxxLGnTD49xjSjAjgPA6CRJn
dg3PJQwhu9DOZdMq5KmCVeumwypi5HPNDXvWkw9T8AxgilMrE/bJPt94MUKZM4vhGiYEIRgPk24v
ZBiAuYa7CPfNmrbJBUksAG7QhJKhREZyK0qqYb9yTHUekHrdlggZqsCELgjqgF+wRkKulWiBGuGB
roU5QVfSIwanCfJviSlkus8Y9D/liJwkWkYhfLHvNzsP7tAVo6Wn2aVhD8OshKeHmDH8MUKsuzBJ
lxLYQ/T8jkaS3yIFWazlGKjlCjP0+N6YLoC5+jaZr1mGOX8VGVCBD8jfGgcw8tYsvQgpYzG6EnSZ
uw7EiG3vF+pDxPKkC2hsHcVtjrm24ynIYKF6iXJ7jssc8SH3KWkIPCKDZuX70SkJe5NNsh9blrvh
mEi2/uAsmp9tipwG0N1N4soV2cJ87xoX/m77rL9yge2wFWWt1GVicwX5fN4keTlLVTwsDcFy5U4O
y/kZD0eLtQixZbaNd6wR8LO26AouLOyC8wPSgdFMzjyafy89phvgg+vVVRPCZYeSbHI55fkYp6VC
7T3vR8BSwG3acdqOZsxZXYCfn+yQYc+iE4gJfDh/FPoH4OJ4Kw1wu/sCuRq01moypyal5rPShAel
Swb2JbNYKvWM1FZ10o1tf6Hjdl/SRGay1lNscFK61MLPH286qAUtyFSNdCvu10ybeRc17dCcSOuN
rdaJwL8omoVsdjE1QVjH6Rb4EmSMJDiiAKFqt6qByZJzqKAr4+C7vVPhTJC96QOPpGAmGlovAZ+D
Us1tD3p8wLf+pm03GL0v3eZ07YZ50seO9ZZdFjM36qILIO4v2xxJiFWzWq1PnJIReVDrAmTPWRhU
HImzQpZ5GxD7te0aOz6iyU1+htS0SBgRreLX4C9EgNQHz5W/W/BzzI7GDsAYTOftdBXKOLeH1SMW
6RIPH+70mQP1nAB1GPv11lEbd5fME812kuY9/5nFOptemnacsSc6J0mDzOuMwuLhkKWqyL9nXbPQ
703o1qgrV6aVg4MnLHHz52hIYadZmtRv5EEmaV/8cqgXRU0HNytyCFpmQ1KmjmH8WdoQfOpoTwQd
hCtnUJ5cUPFgyIYD/POX9hu8kYOxXGNP/U8Sai1TpJpkQh5Zk8Kk+5LRAntWFXbFGjyudgvtE8iJ
DJZhIQ/NDbwSu/XnsEVt9EySfhkvCU6VuIL/YsN+qxiZ7tte0DN954AOyfV3oM5G5tra1iUSaqIC
TOtymULC+1oBeeS/usJH8wwz9JVvD7A57/jlYI3MMdijHlndalqbF7i1pYHA8gm25qY3UiSI82ss
v2qA3GdpuU3pEj9SjNBGAPLJpiGRMbHo78mYLUOz49EQ9ziv5MqogA1D1JIHPLcgrsFFipZbiull
Q0q/wNES5jQ+aRJXocNMuX4eYyifdn0wUycqC2DadqVrqGHHNRvW9madCi1+TZ0/O0OaGEv/JpHG
pfsQ3wZoOAE8b+FvEwC06X9hdLI0qtYx4rdPLZropo5YNt3oyK7rUSFQj2NQn2hxSTlpbFMWE9x5
4iqTgmM2F3EBa8Ew9y6h5SxMAeOevk22DgpTPq7XiXeiuG7HPG9KN20LA+0ndrCIKpFPWmSP09Lh
pYCYRswwlKstNnGwQ9Hb4wBfgujIabokp4HbFOrwgBf9XmTgxpXJeC5mOYnHufLTtgUNUgaKpv1J
c6+bGwGCY1T6dILzXCO1S8pg2+ATtZAWI8Yodu52Obtu1J6NKEzFGHMkQ0VGIMICrrTTfrM8Tipp
mE0lYkvXrqgRIDhhOj50YQCJ9YxwjxmxTudT0rO2RvAYnOTTcBtvQQGHMbPfwv6pXUH9rrheU3KI
QWe8LeasicuIE1iAax2tz4EPV12OEAMiqCNozIlFESykZ5VbzK46xM7U3ZDFt260ywtm+cZXG0xg
VIleiNmLWRSZq6Fp2cDy6GTU7WBxASOjLF9HkM9YhH8fmLH5PqVwVKlEoZv56FI/XiFcdOrr2Ap+
uZIwaK8ZRABu5zVrbzX2PTw4EGs/p2deXVv6aMgoDizMAat1liOmEjn+X0gmNhQHeZ9Hc6VbwKpV
r2DEV4kGGRTlHCxL8FUMy4Sx3FooUaJUpLIsWC7iPbLzdHGg8LtIS7PMgtb5yrEzKyHhPS3DbYH9
VbC59VFMq5GHrpu8+Y7SMUpKTPrG/ldLTA++CHISzIEt0IPZm8a08bD3jTeelKaYjXyh87gG+d4j
KjuCxxtL1U4umRl3MmwK8j3UKvgiFAT8ERzvpTsFRhlaZmBh47vq+i7fBUilJ6WDnmfC/IdG6+W8
pP0xYGk3X2ikttEyDCe23YWBCQLU36kTdROw2e8ydHTq0q3W2YO1MlpR2ObbhKXer0ndNRMic8Op
AD6bTdZDRRNqA4PklPoTwp1aXxd8TsOd7hTqshLttGpusBmHw01ksna461ZAILeOI8pz18dccQio
qH2AUR8bj+Dp5adOjq2oBOuEPyQdcLarAu/xkIw+xdpIUPXuYCBqhzueuTjetULSi6Un/lcuwHG0
8lyXzmM33wzppJ5H5HItZS4DlCjSYvAAlq6ZspLGHZiouY/H7/hq1u8pRBhBGUkvsivhV7HteDBl
vzO6NcsuzoycLuKB57+1TpYWxnGuueIKpm51kw0gb08ocKcqTPnY1VYW04PBNnGfLHKFwhFYGs7p
qZvZDcIKYlUu2wBjF/j+Rm09j0V0D0vrnpcoj/knP+F0Oy1thJNWzL1nFziHFRwM2xlV7Kqas9dY
7vAjaNpKe10gXex6EGfPKKWIHkpsqZJXLZEzki+6aflKxTTcYS+nHsPueXqywzB2B3wJ7QMTKf7o
lkGTWVnQeVGZaeLUzvQdDMF0g5DBXbY6XH6BS/KRRKHJS4yYIbYbhmKea7UQtGNwYiuqRaYjtNCW
BXdt16c9yqoQgXUrXfhlY3UwPQOgW74xJjk4hzoU6gLfZH4gG4hHX7J2bFrMvae+LxEcwp607rUs
QbHzS100owpKFHjd1zWT657IYhZlpMF7f/QZnfzVkgjSVQCC1/VitJv4ruPC4wdDNQjGa9xSc1wT
7AJTz4ttL3Olx4usy/1pUHhb95zR9irU2Bl3TkU+vMCnyeYT0A4+lYlEoMiV2bxcDjTBFGE/yBk5
D6QABoTCYdXxbs2Rav+yRGaYX0ITZHMJ47W5fzITyYqKeJ705dDPEvYkc1wwEJzk+q0hIyge6Hz6
Lqkms4m8sgXqO0DYEQpcuElEfq/70dCLVsXDUE2iDdQLzDQdLZu8Yy8R9laYboyN/pz0a/slGLx5
pj6RT9Ll842bhP+GCVc/nii2Dlt2Giu5jqZUTwfG2/lz3q4MIGiHhzfD3mf9RrY8NmWswO82maRP
ss0KfWzWpfhO2eqXQ9owndwXqk/SnXRR8oOR0GZ10c8pPWEbx5aadqhUlR/G8CrNOb9qMxRVJQ4K
Co6rFMG9ntCwH+F4E8Y3rVHrcjQIPMcmkzM+X4+L34ajSUQffp78JtSnIUS9eyV0Zw/9ZHsB4oAm
F3iT9kfipRaHhHAzf5pQmMZXyZZsv1sQM1WtRmiCy4SCzYViiC+82niPALw1Bffluu1GqM5DGCSG
tyyiZICfXEp/BoEtHjG59+sJYEYXlaYf5+B6Q2rUyXQDZXVKEqoPeokZSrE1HQ9TPJvm2PGg+0T0
ZOxlNkerOS40ZPsWkMx6NZs+PWU65GnVmMgHlxOeDgLG85TMh9mG8wlD2Kw/NXMcP8aNHFFcxOsA
Or2i8XMYeKSprRzIbUlWIIkY/MIVYxctcTTg6qChlpBlo6ngQ2FfNsNkj1QarNFeBCzaySgU92CN
xnOFM5NcSiVVX5s8RlBCInHhEn4e6lc0EYaqja1dAjb02G0obdfkS2rtMJ0iJWBPxDIVX0Do0eeV
Ru8bf7LLRvcqyik7pH6KxlIp3687jYRFU+oJi6nGDorNDfWf/REmbTfXXGoSlLSh3S/eK9fstiyz
F52BbZstx7CJAR4jpdVejZxxVSYbEk/Qv3cpDhTez3wfOATNHdDkrRQ3TnxreBnOiBtC9g7lN1FK
BntEaEqOPFBYvGMzgS5LndOUx8vI9+mlQ8hrUAYAq8O7ni/S7wF6ReleY8T+HNsicpXsYdS5D4AU
NBdRP6++BvMWTiQs6vpfM4MNfrlKTsIDPusoPGjUKNPRJnCAPSWNd91l7+w5rob2LCnHFSbJ6AFJ
SyuKdySPMm7zw+ZiKCix64TQVcAsKd03bGtlBQp/6K9hp6nX3VzwaHtaCerEncfP2aFmhYC9AZeC
V1rEQwv8DY0OvtGiSeFdFgA7WXBpWXYkzx+akM152bXN1JYN34C00LaREB0NMyNVBOv7244gtb4c
oNdWt0nr8uMQjL2qgVuFn7CJjy+ZK9qkjGwyf29JMl3QLQIFl0xdMJyEQZ0Ia8bUZHU/+OS+h3Lq
K37tOUFiCIvl0AOj+AIPkPhxwtenD2Mk5biDMU76PBeuk2UcG3W9Jjicfps1SD7D2DpcduDh9zdb
o6lHR5IB+wGE5r5C5ZMgLlTbqK1MHwXdFVF4WGWruTkJHoO6xdoovNugjSXHViF/7SrFOGCr4eyc
Xc6Qngw1n7tC7EFpi+/pRFQB1nHUqzLLCFNo+v68W28K8hMonRAPnoZiuc0TxFru5JY0ZpckCx3r
TYXLQ4pN4pfXqFQreIhN6SkeF/05UHA23wnw3osdxXETYven+spCnIiVj+/kMNhiJJ/5PGzffZQb
Xq9jG8t9mJjxLNpK/O0qxTKeNKSOa4nzM36awtQ3NZ22lh1jl7A7H3GLzwnSqqMzJJA11y1clOAJ
ColOu7TQFMSrbWy5+VXGeK0NXtvGfH4LPjOwQyyfNSpHCUJL7UCuPBoNt5oyEiDL7+wcBKpOBihW
UI1tM+wbBu6+adBtRdWz0Qxll/MOsOG0tvcwo2cDDLhQQB/hPAwcZ0iX4W4VkLbtgdaqR5UOoJiB
j7iqCiImjDi7VtGf6G3sKSfoH0tgCeIwdRGwh2Id+fZ9LSK57PkSxOJyThtFvnkEBv4uVLeyahnb
5IqpUfykAIaHXe9M8nnbWHfyEWvGHUqGtCtT0yJklgJC/B0PAM927aZgeq3kYmBPMTMM5Eu8/WG7
Vzyyfr9CvaRrj53ilKCYHnfQFyaPBeMWI7uWLE9FPNt7m+HoGR1woko2KnzkrtXJxWTFeGedYcF9
hqJg25PAYLzpoBRQB8w8l9sR2oSxxNY63xKP5nGXSDWfaAeWSmU9asjr1E7+YOD5hz7Bh+O0i9p+
fY7AfF5OoxnHGzEubC7zJl31ISTLeKSWR93FdOaQoMlJJw6wa+QonXBGQBrNzPTTAUx3gJzVFFV6
jVHOG2agtZoyv7LaRdQ+UyS1juVA8/gTyboW/aClwbVEBuW6y6PCfkNtOvZVsKJ1q3PU+GMFTyP7
IgqWfoKRYT8dmiFPPiuaAKzTWdZ75D24AjAwh3Heprvzq458usuInb+cxx5tJfzcJ9AMbv5uTia0
cDCxgNGuD1iry8U38lNIoPpEbZRv+BDElO+pSZi50ZksoHVf/Lrz/ZYtNxslqJgaKodrlDUOicld
F+na5pkJywLQ+SNvkGT2NMhhwmPyY7A8BGjAvjQOrUslYkQv3wjXbVcJHGFSfA1Ql/fY8kQSlwMy
Mn6PHGO2g3NK3EAulnlMAxClcRt3GRYcwGZR9lF/LqYbI/mhmZdlh1IOtLsonpB6G8Gx+2EFs2y+
TJuOHRecKA/cz9EVj87ZZRHdOEjCU8H8HSkQQN5zRDmVFngmnIcCIqLrZiPpd4CDqTihj0+vveRZ
czReQmwJ6Vf8FST54TvDjgUUGwK3KxeOHS9RcC1PY9yNBDMcYq4zwwk+fYRxwFfYySSukol2S01Z
E/TQVUz4PvGpFmaXE9wLgFebXzna5MkuhMn4bT8jNPkWNuXAJ1yxjRJUhYUGJRCnhJRRS/2jUCkq
C+kceM+MxJjHLMQwmNonPqyaUIimBOqBjwedFjBQ1Jyw+M1jRLCgfMAg45T2TgTAUH3UHwFS6wec
0SSsBwfa6i5rve6usnDBuWNRt8kbIJSuv9K8QPsDl+FInKawaeM67SN3y3o/fe1lDqGMTpGhGlPk
IN7AdhyPDeZ0HakGsY7+2k7x9KxTVGBP45St30bdpen9GMcLEgXXdAuvKOJgL5xNOr0zSIfBF8Xi
LgGWOmc/x6FowhJDM95etyIw1+uyYI6yqGJ7iZou74FAwk0PGfA+LxXkJZciA1xbT1Nrbzjr9fag
9NrRHRwkFDgCcSMwuUEEzUVjh3b8XLgi2s6vNYNPvzH8S5zLqT1pdMJkF8O5/1Faq7FiEelTfI8V
wLjGAqB5Mmakz1Ci4kd3U4NQ7SJjltUbtxuvMxszcZSTze3lSIf5zmGBuotYCPaZIuQueZz5lMuq
xQjafslEry6QZAwOjA/iiVSTiizwOa0KBEtiz19RL+FWsKOMsOCHboQURwaYmBznhcTkeuxAQrg+
Q4nfsj7OLDwiMpQlWiyRr90cKFMbnWq3I6SPv8bbupAyJMW8lMxq2e2lwTSt9kmsngDpFOS4Dk59
D2eMM25EPKmf2Rr0t+uoY+j2QHGNqjVyUHUOoTWiyrtC3mEQD51W3rTFycE6LHoc0g7DpDCGp1YN
f4u8eLaYog1HIMpWX9EuWx7GCVOz70uybX0lwpVjo88mV4/oAhz6PzTgpfY2Sy+jAt/TsdHI+77q
vEgFYEfICk8Oftzj49K2qitRxMgWAx4POHVBg1dUQ6vjDk8xdwCzs+HGpCaZ7wqz8t+IDk8E5FBB
iN10aog6rpgTiiOiSnFDOPcXPJo29OkRBJTcVVyl3dERlvC6gL3VeYTE2CVGPin6gW4uruGhgzj5
qSt6eCEUUv6OE3QcdTwviHzN/Jb5swaF30GGY29lPypbCTgeMpygAmkXGUZUQL+xqW51Q3l0PJO/
oN0U+dZ9wsgVhmUYmrMfATp2uHRMOcF0d82Ur2gWqpsOOZ2qbMPOf8P4FyNCpIamrIQBKSoV8EpR
s54dKC95Blf54yKG/jmjBXaOqffNj2XibNqh58Y/NiD4wvcWyjxfig3o+b6fKPvps0n9SjqJYtsM
YYc6fU7vEtg9yhsJ15Rtv4iY7FBOknYvOzmvd6k24hiivvNAH8eUl22LjmkP7D0VB9xLHgH6mtxD
rMGYvpfov+VBW0OeinF1cBvSsggPsO6W4jTAEX4ph6C1nyimLv1ujTwH47pjzsCsxKNlAZq0Bkg2
C7EP+mUJ3UvsrMQwsZgtmlM6QhRgkStuK5/b4H5rbf5tk23Ywz77vD5m6EDG2oJgjRm4N+EAO/Ko
eAmUb0NMMpbxxxwyuD9zwiHsbKcgO2i69F2NP9k/NJLI8KGYETBSmmgZl32hZLzATSh3QHi2GGOE
YbZptse4LOkB8wcQSBgQtXyZcibmC4yfYIuI/DCr9lR0SVAPDW/cNYPv5q2PHbg42JyC3/OSj1cj
SN/bYQx6JMYNmc12/f9xdB7bcSpbGH4i1iKHKaGjcrQ8YR1ZNlBAVZHD09+v7/QEW92Cqr3/yJFy
gyLbrkGzwmteRlitEt0vtiCczAHC0tMY3tVeqI2zoy0lMqqApL5n9SwmxFH0GKZO69cpbN6qL1Ed
Qj/brKZw1aE9q4w6gggAuTAA5giW+693nBrWN5Sjzkppd2wqk63bWM56/SJ7YeDeW53miPKz2Dle
W7c6RVUhhosLv8n3YN0e2EavReoXjF5nDwFulTjBAj42qJzIInAUIggIFZMu4Wq2r0jGKKM1rlUZ
0aHGBYWSxNl56Q2J+Sdrukk/dHUFH4m2pAxjFhP9xfwstphFvfFjK2AkSyWS1BdZUXR7FUvAFmQM
Hg0OJG47B3w4bZ/uMljEned1us2iIg8BULy1uEaRUW93BsWPd2pYdsS7ow2F564l9v2h6CZ14poy
35Xdmn89e6OUoryJVEFyVEsNeGPVPG9GvtbJ/wO2sqFwhkM+11J+rbJhiJ9rz3wYxqJFB79KzLau
3Vvgq8Y29HGoSn4dATUyZ/JCYBbcxWvcGNlm+VpXbmMdximHy2K8ma5Q2Ut5HCwX2m63Cv7rYkCH
c17R8RqJv7mjjvdeNj0M5za/FJBRQ9K0xcQ/yGe4eGcnC3FrA1EdmJkXHwyffruYPWs5R1vtBQk0
W93dkjv2l7lG3J8WOIPCU1PixDhXhEJ9dPCTl2UfN5UouPqCkWlamsOmpWHEDcuEz1pt6fcWXOVD
7ttOhtpykyjMod+MaV4NZBDhIRfdxYCgfu0Ym9x3tsFBP7nO2gV/wd1LZAJBBXnTAgitabOUFhgP
akSm3mJR3/XUDxqX7WAzujtmfs5bQXTcsOGLPzvWOmwpUk7OaljzfPvnGzv/4cwS9IpSo2Fed4bd
iRH/mKxGXRQdqrD0As7TdrNPTaPrV1F01e9igkcmsUUVCBasaN7xdUrxF07DgmDY4eIqjvM1HA6U
co12ClaAEIJ5fKTYJth9gj2jMbrKracMLyi7DYVU66EpmpXW32wKjAJ7GDR/FLzZHK8VKFRmtda8
X7e6drKNcvcZw4vdpR66d31m15iGrClwGKT0D/oX272pD+aSszxBfrFxw3nlClOuPWkmDS2m/aPa
SIYAG6NbLlaao61r0Byc5klxXoe9L59Q83Tus2nze/rt673ZTxNneRgP5lz6ryLUdpCRYgOFvZLZ
Uj7Ae3DWwSwDwtmDa0cYfUlaiwtgLt5Wv5HALK21gLw1zgfMEVd/O4qi//AXjv3Pxq0aVtDbnc/9
7mzJFI3DG2r/vM5umVhlytesP7tlCqb7Spq2OIOywPq3//8ouxk2Lr9gZp3nonIQG6x6F594Ccsu
rtsV212kC0HoblUJBwv2rs/ryshzU1vXYWJ3OQEvA/Erv1ygDJ4sxCFtslLyIQ9W63JVBfzL/7rF
8xZQ9dB889Va/ZgbutMY0Yn5rYbAL69539EtB3nnjwdr0/pt6bf2b6ibfs+IdRLLnZ7aKaLPLOwI
CnVKcnn3iWjgi2UNxb/WGMIyITyaJEf8jOYLOxAS9BG8u+C7Z8ma7RAllvCskft74Ein2DjXS0Ym
XPFnQhr1NiKmX/gAwvLT0O2AIXvXNey0j2Sx/NbBoF7pqY8QKe1D0Rwop7bRFZSVn7aKNHoiRLqO
aCLT6tEP7F00Upjn7mV1NzSBvcaiJmwrdYoB8L4DmrzbEQKgLNpW7x+6W3J+SVvv3ulv60km6cPt
tfW1ZcXcPQ7MdU2e4t2uORLTYB992kmBh/P7rh+A+IduNYJME2m5/J5mabrJLPrJvId+t7rMlWS3
ZbaRN4/hIO0VpKrhFsuHaZ+f/cXw/bTvt6W7iNVgZOjr3r33c2faMrKuxjLdV6ozMo43bcZl6NE8
00HXZCrU/Z6OJRK3Gz673clwsPzDvM2WiyWq01smDeH78Hxb82HMyAOBCCa+83pBAficV0HEgT1p
/5ozJ7zmjovgy4mQrc7gNHhO8s5fDlHUB4+MIeoLwsvpH8KhFqfRtNflpDr+aKIxmvrBctVMiFmn
9aMh6+CfvzdMCRCuoTzAw7uPPaPvF2SB8mIsMghsSAInKbTTaxDGXokA4py7IExGQab139op9y0W
qENgRxe91ilTJtKXYYcC0e1AZkjXydkkMpY4L88sRAjhYbIyxehumEFNjfg7o9yW+5renJFJtIGs
yaTXFijAoPNfOkxHXjIuzvCTbxxjV0HIv53mVmPNqb5tkqyyYmKwzovqcRrWtn+ravR+dwbNe283
Uekeh+62n3xQ5eGLdXb4hqptnYexydc2RTWTe5nB5Hq3K3jUxFqM/a4a1hUfyFBFXlyC7093xEP1
r6Xn0SHGk8wRtI0exx81vPpB7T71pOgvtiael6397beTV1+4z7zvJZ+qh430nLdo6HzixjcPvTty
ifqdSP85T1wTxBUlkxk+gfG7433pc/HEui8jwvomf/7ZKxdInnieYj81dlnfb6aoUEnB5QNs9ANy
iLBrwgtDulOmpQUDkm5+0b4tMyXYBxIievNRlDMnD7tk/yO3VTy2fW7wSEpO+2TMm/pgjRSwQCCC
xH5ukhz9GIMX+zDD/Pagln3p/3hqXx8n25nDI8N9bmVjPs4RGkYj+r3r2mMhJOsfVAlVkfUncNAK
ZvXsqOOtGgOfWuuUjH5LRLsMR9EyXIVTrCPsATl3yexXzqM2vOk/rt1loyLGUWtmj5b6LMReoz8a
CPg8ychci4uupwHGs2ujB0tPvptseQi1TBxYY5+KaJTv7N4tlPRaFY8cAl2Qlmh8v/UWiC9nLgDj
b+DYp9t25ZvIlRMkBZgRn5ngHh7Gug4PeUiIWxbsZvHemKUiLnJEcoR6qMmJzdKKA7VYh+4F6iOK
84WyYJSkgwP4NKBqZXwIy1/NVDVDVoeRfsurnEMBxYD3hDgWIRcpcetzO9AqzVFRiDae+s4d7qfW
KL4AWCnaNatKkSwaaY5Zv6iHi+Pu65asqiLWkcS89S+oHgZOMvv3JpkEBHdGMBrpsVbnR/1tFwnM
l3pqcDLZ7HQlyelG+7BHtfNrwmFhX+bQWi4sbTZ3GrfKfLTd3dmfa8Cv/0S4rUaip4CtgjWz8A/V
NAcfO5HR4mGtdrtgg23kl7cZwZStPl8JZ2y1s5VUgzKzYAtGgJ+yEdNJTJhuUVI4xRksWsiDtHxx
9R2Ux3DiDVdqs22g/Pve2P8ZqxsZx6JpCj5O1Nn3ApDZ4Cldep3uZejw92y2/WsbnMY/outfTjZL
wG3d77uncDHsMhs8jyczRIT1RVYcsOhSOBLpeFO+VH1QFEk3Td6f1g9QHLVU8r1brbReq9qYDVRy
PtE+S0SdbNIFjB4Hox29r2Aemz9VZc0fJGT4fuIrvl7mNGMHwRIRVWpesP+bkZpMR9vvDLY2OTl3
DZrBXxUqvu6wQOMEqDtutDOk3ISdkdJsjcCbqa2Srt4SxFkFY7HUzXXMg0Um/WCLd/qfrC1ZyJIx
jnt7o/yp+pmfW7RRcCd50Hyg4HEVagSLL8qufA/KmD3iqfLGYonJu1n+m03BaWMgB7jLTRSWh2Vb
wiUGqy2+8noyUdEankXUlNO0W2wImHeGRzKldFHh9gcjbX+1CBmRZo1WQ72Qq8ibGW6pOicA0oFT
3hpsUENRPNMW6yEurwyAiqGXIZIW15eEXE+OfSony5SnzvLWRx9KQyQjYp8gJjllFTExM31/CxMJ
5rjwNkgXikva6Cmoc+MFuRSijGIYxfs8w9HJeGZrvRCWUEv0VUuF6Hk0mXdLRkWII0O7R7Ks3S0d
+yDq+AML5HToH9QeK0TEY1z2uT4A/vcQhtFWuuwSczH/jkig+iPcPPiLHii4Oj3xW2drYa5Hp1P5
URpGUzlmhbPa9jHgO3gLosp2M0Rw03kiK2d8GMA7/yydUZoPiDG8+TKotZkeS0uHz/CdSiZ67u0n
sRBAdpmV1f6WiL6RXLkmTXGtsUwPVBb6S1xPTnWHyGTsKH1vjQ8YwhLdMUL1xNY+N4W9tM2z0kbw
vRCdG/1BbOiMB4Hq3IXPXMQ9gnnARz250Y+aQ2AlB2VZ1uMqpfvDrhUxXvPoGicqGMWOfnXb5cUb
83U9toPVtmmPutC9gwzJn6YQ/v+w9lIDwztFbh7WQUDuG11X01vgVMBBbK2vJvrX5sBi4R/6rTTX
w62MBIfIrsMZxdoEsVhDuslsDZGCvMzdtH4Vg5ofJz8s9GHKpw6CwO+7HDOhCZtee64LEjAbTk96
oO1diwXpX2wOkSLtv+H0+VikW/ff5Lpzz21tJ4x0R9ZW3zvhJrsXr62WNTY1wwLC/bm24qlep9Tv
WHJjym8qK/ZHGG3iv9FdHHRuBTAx2mseivDW6okozjxQl2Ljg5jG7VrImaOeZAikYb1qi58Kg7TP
0A08c+W5cDK5SM5CCFhtozvuuMJJf282Yre97nuxQzxHuVp6N/ExrgP6hPNUcmt0dfdujTawDosq
7OJy8xogJe/G9khDnapPOS3XLwWdu/Vd71aTZKYWyxWNi/7YSFG/bk3hWABWFcea2eGKhJLaltVK
XWcJrYzCmsC9D6fFlMfRmhZ50qoyt1SOTMIgTQDBsUUREhc2/rlT5yHjxmPs1AizlFV/sxS5mIt6
axkyq0L7ghS/pF8VpWV59RoDTqgMSsGTEDrrfStJccsQosnMrHylWHdDzY/SrP2Xi4Xx0Om5VefI
1rDKPBHw4Qu/jeF50AVCzL5x9X2kuS3iwthKP0Y42ueP4WyRStLmmxs9lRE9N1k9UUxwH8zsQgnt
HZFzHpuilYwbfjOn5eqzjdaIl+6gm5U6ssFOz97kok8rXDzXsZWHdn/m2BpGVjWl/oYBwBai+3Hk
IN+jUCYeaqb84FFmhO6kMZV1nkAnqH2gQi+eKf5666um/gkCeLKMbjRe3qAbpl8GMLvDacjCF6PC
LLaDQmpGAZ0WJFnV1ty821W5lIe2dkyLkEUu18wotQcx3c0LN40saIT3hQ4/dpQTDOSRX4J+iBVp
/4JugH1CIcytkOcCmeUT/H8ZmnW6zXnrJYu3zY+kPeg1w6Be9cm+TxsEwTzK5l5CHmF+jGyh0nqn
Djbe+d5X3ut6W1PIV7QYo+Ebx5lTbT4MNOWUh3J3bxqDdckf3HXWoNOGLvO4M5f5k4zr/nlR/cja
SLVplWik9x6UJUaZ2Gvrak2cemr388LTDJjbbvkvj7/yyXGC8bUdCJnJJF8EjGEwIzTum6DXFwek
5B4kayJQ1L0lLdhcHY/9stfiEJY6IMd/q1YsOKgf+6RYTVOkNys/tCmn5neAacDJfD0uNUnOtmAd
n1YKc0JFzWxcuQrxbORyKCAy7HJW7BlRVIcGZyJ2phWvxlwF/XnKPfNO2lMItGZhZRzQPYIdeMrx
r2aACQtvwyJe6GkfYNgCOVzXeg54qUGpvuvcVP4BAJp/l9dcqgngxPg6MnfksTNG1S2cyAuzavWc
+jHw9PS6SMdcP4VTFvZ5pGky+pazv56bwekNyPq8NH82mLL+QfYEYqWo310y7626GY+5vdZHG7G+
+GuF3eL/M7W5qhhhAOmowh4smsLDznyiEwGgTu+D97r3Ttt++KzJPXBs1d8e9f32yOitBXo3+vDI
T+lsJ5wQ06Vx2sI/+U5jI7IN9jazQMTWDJ9u28A9kc54LrA5rXyeHrY9B7T7VRSSs8VAWf9PFq75
Q+Ig4iNSev3HHA8TUPtW4GAUQE3RcVqAtZOJLJoRmraZkJGbwv0EPbP6TAdardCws/cTjRo7CbJJ
1NMWguivUWvzd973kX/fN/M+fS5cdL+4RvYodX1C6xLUHIWG1Gn9b5wxwLT94vXVw8zGWmTC6pot
oerbCPm11MvJ1dBFKKLK2k9l14F7yEGbr30Jx3nkh0EJycKiPxskwUMKmmsPmU0dk8hYBJq/A3ZF
8c/wc/lTSxQcRzEEzpgqKoJfvAq2TfQ7+78DbOKNUM3l9mHyWFMRXFHdnETRvj8KZL7bhbe70x/V
GiDiipdZzb+BSbrx6EKQryyo7kjzoB9s43szFbZ4GbVHqP7k+Wjr3T1q/8tb17pz+gWIiKoyXGpt
SDR8XiygydZmWtsVCWKzJ2JvppcxkBg9uDuXi3RnSTq/0SKRhDHkXe3JeBSxMzWcPf00+k+l36xI
2Y0ivB8cNYa3B2aE6TH9XdRJ4fRR+asVWyFiRkjqGGBvLHKGKn4bZEIV1wpJYX8e56BDyz74LAR5
KJlDacvqGZN1uy2p4eJQicPJ6jcmFofZgh/Cflphl8bjXJnrGy9XP5+EGIV5LLj4TjBlCKnGbrTv
yTi1tu8Z+iDP+JIRirpkVKN1miZ9F9UEnKRWwD50XrEauih+KLGNV7XaqMWEte//jS6dg482HVf5
cYalc+/02oaHRmAUP9jkpP4s+NXvgZoQY68gQJknbkwPX68JaRws/z+KxVyCNavp32iG+3vdI2WN
rX6qXl1yr5bUbIb+0djcTR2l3wD/SWNpieL1CjA6Z+dFp70bvUBKB71ak5rAPvktg6EDg7S6/B8g
S425xO7m+tANOEaSuuIhY8Kpi19lY0KiMbMuUdLKHbxFBODOSaEQrFyWDZxoagdQ2tUSJjSDBpdn
LxRtcxJwWc5Tbyz7IyYL3GXL6G/Xhh2dK5nOcG7twSzHeMdlzbTmtpgpK9BE/2GdMXngtuNACDvb
fEEYsTapxe0c3M+6l915o7ASaxmZbFbGfrU+MpOKOhYVuDGLNW5EsF9CjtFwRc6Uor813ZTwtsBO
67GY30LByHyx6pJFyVmM/Kq5L8+m40+fesjh5BxqR9oDKzYCtDHkpDjkhm1+Lj0jWtyKbnr1cOU9
YYUHP5Fz3nwZ45y/mUDI4HDbWKuk6/riB2yPbaoeSSJ5N5kJ/pgO6CrQHZM8lGuzPXX7NvPQ15hj
jqEpTT+tuZuegV084O0J++4xDHPvfXOENN4j4eSMw20Qfiql91+KuRGVxV4xdc3eSm6HKUlXNmYT
aWFvtcNDw4PaZEGBBZK9bPGru4IcCDgjfiZACfpJL6Aknnlwp9Cc3huvDYqz2YzF7ffTllhGytVh
gGWygxS5Rbn5XVC9Akbm1UmadfmFPcZcweFkD3/oYVk6cEZI+Shb03ugPKdCP0pQ4VtbS+MXvxq5
Jcjk2nd143QT5RTB35lW5H+qNxnvJ0c7XjruYd/8THIU3u0EtRcFaazN996mhe+CtnmXr/DvXsHJ
M4ZgN4KYqp+eNxOmLvc7xl9RWgxqtWknxJLNCLI2Qwg4nrq+5sHsrC9Ib53L1JPVSIAcyoKTlNro
TvYAEM/0Gk7uARShQjG+oBiCShURjHTvfo+m03DPkJpFtFu5jE8EIeHyFNjS34bKNP84Q7FdhsKq
ATUbuHMkgvv6hPVXPyNXKxSwBhEzz27pdu+Vso2PqW16J5mYOx6twTTykx4M4x6NZz6+2xLfXUpM
6XyKhg0Q22hn8cKU6HT8+orZjjF4m9ewUwGy3IgnKLZBn4gM8FbzFLRToI5OVWzd0d26ec0KMSEP
DfXoiaeIatLqy1FRHz0CDKzzfd8zXKZ69Y+RQZ7HONm/3V3Yr9A65sDMPWzescxNuzoNGBvUjeyy
/9GqkYOhajE+A4/V5QlRY/VYb/tcPgE+hGVc7f7yl5R/jqcSt/pqxMT1VdPBraxAgdPJak+GPOCG
lhJ3WKLdyg2O2wrQdPJaL9BZsznusR2pRj+UBYUaXzbBkSVhWaKHcxZox8C3gALSaQtxeaNwYEVM
t0WV9bnRU/eXo7t4253RmDOrEVBV2hnwyQjKmP8ZTOFXZPPbclUBW2/iVktQZpO1O9lia69OuzYU
4WG36go3xQpi39R8r1SmcAN73tbO0LythdHVyi3njFO9+kRDEtaYLEO4QgagvHszNkN+49mA/tEA
ozRIb5N2MIr0+DwrpdS1KTrLOgQjjYbHZcCr/UFU9zJChYFhw92rymeI91wG5WZDHtS6EY86etA/
Bej5ysoua/TlmJaBx20DcSIeAyS5nWXzo/RrWB2oJ9Aeyus5KsDKTHxajKPTL4jF5rfDJWDxgLFQ
I0IWxcHrCMW9KQSCN2iI8mHFlFPGsulcdQw9jfh29ncH6jvU7p3FZP7PlsFmHfYQfiHuiIr5M7De
l2fIufqvXXmoEot5nr85RPSKxp4x9IBNTv1XWVUQ4nPh0InxuNl9vO0YYtOGvRAnjydziGU3Cn5j
k6UYR1VtaMEkteo7CPBM9+CtQSIY+K55MYZ0ovVu/4dRAA2ZWlwvIuVCKnl2UEq8SCrpeSmbdfXA
KWv1b57M8MudsDyQjQSpaxcr731kuNyMehh0eOw3E0lr4cv1G1pbdCfEc/4D/vNqe9xHpCcnlnkI
RhLn9wkX5Wj+4DsDHMOnUFxaEy8JQkiraZK1dFYrw8CKKTMY/fBqgb41h2aPsBqSQIDGz7VC+6/e
reBz6vX0AE8LRC5DOb+PvMctb7nfXjHDIHaTEy4p0TpwFuZWV4/L4LjmYRsKl6Ok6FHal4i7L4bH
jZNSF9Y/kg+uv8PKcv9tuquv+4YfALrMVTB6mB7/0ezmvDnspbCl9B4ZhyoYad+qZ1BG25F7m84T
6d/oFQvEN/yA7LZIJvYn3ur+D4pHsv8HCRN1qi3tnxgACFKQysCNZAwSHSKpkSItO8f2viLWqCkV
hSftxJVRuZ2ccbfn89LU8iI9syqTwpCBe4L7Vm1SEDlIfIQy9+GXRyeGdUZODu9OukGLeAnB3IAU
hAc/XgK53rHlVdHFYkUa7mckyM9qdVufJIK24j4PmW2z0CSaLxZi3u6d5QbBWGKJgnQZXJc/xAhk
/bva8bEcAcZ5zMPaMvoXUolclbi5iK6lYdwAt9wXjx6Fin9NRCQm/3sVXM0yLH6zCUQ74ad5459J
a5PNVTeg2S9W1RnVWe59tac5in4ErlJaQETYXAIhdP3U14uwYmAa9buNImgnV0pYxMWigjAbC2su
0xq3+QMmUOyKrJUuZm1/We/wWMK9BwwedqztdkKSOgUEVA51666pba21x6VJW2mih2m+s/Oh+rHD
0VVfQbla/63wQlKkZtvlMsN7VD6EwFvNcVFbhKqP9oMoGTmoHxFjOPYf3qc2v7alsh84J0sOZ+Ut
453iQMDQ2PD5rLsGaM251H5RibMHJ/i4lOP8X4Aa6cdkl3wZyVh0s3UXw69wqIo5K91RLi8SwXda
YrvFtd9RuyjDKYgutGUWJ1O1C6xn0ZdZZeeqSAMU1cXByd2wPYO5yo6i7YjTl5+/Xxm3lvp9igZz
fGzqSlwDnp0N3qoDa8hnOi+OEyAwkVFN3SQWino8ecTBf1jLTfiIEj16lyE+3thfgu53MZfujYMW
tI4pnx68JIJFrmLXq4v/lISSQT0B9kmZBnRFyqWyvirh835VAjtmbHCu9edc5PMvj3n1qbAaxfTg
2suPZ/XL2ypo3mDInJxDhEXrt+iroU0RjxknUw71f2E/spDXjhxj2CybBHWky05aQmLPh9ytSpXS
3mz+QvGk/jM8MVx5IjpuxFIEL62uzPxqU3twJdZkdc5FSBb3AeUslkhigqYXApH1nmLcw5CiyRPJ
r2xPSG6CFsI/3iAehri3/clhD1LeF6RcVJ4sHnuuwDpoP4CRhvmuQJ7XHHyaRucD8QjyH4O751BT
ENkmt5RN5jxuh9A99WxA2OiGTmEJsdfCToS4qdVUJaz2jgC6eTnU0ejA4MpGPbewkEBDlgiR9a+5
t99LwQjNPDP5zll2dqSYWuw6P2weQEW2BJZ9KEGu2YvhIBDH5W2X1Nh9qe2sxw2X52Yb52VhQMmW
EXoqNsFHUBRsqiRoYl4U2xZJSf11nG+CcNvmtiFMegiQU+XYwNBnikdaZeGyHLH2RNEsM1VpLRWd
B1K5d+7ahtyXmNS5/veyDM1bPsitvTSb3B6HOp8emIMhKx3X3pBNDm53l6MbxWJt5ANDuGNMjzZO
fxtflTdfB6mi/QP3//4QmKMuWf1tlNMMsz2A2x5iJOeVeFkDgpAOhr+TCcy3EgZEvHAKXUTIbX/0
xrZZDgZUI5ctQjqRkWPQPlL6y0vL1ee+sCu78pRrUk0I4erkr77Jg+tucdzHDLbtR+eI9n4mflml
RZOPB7awECMbIM+ZQRcFU60UOfrUl4UHjzHcZ8FVPrR1EHT7j1Yuqgm9e106Vnn+QKDJWNwBFXql
SPrWjPhY3fxh1IV30Zi8+Vah0I5rs7lzNiAinGIFXAowXwV2+2Mv1AtcJ4HhbY6Nyl3VZ0PEyp+2
c1CPGaO12njaCbxfZtdbY6kcFRwY6Rh+BCECdUw8YQddVm/oEiHorSJr59y8Ksu/WYUw+gkE9YaD
DOGmekzqFdk5HjjbBaUdCRuMe71uXhrcYBiAGTfHP4dPfY87lEjjg7GhFXnUdeB/61E7aPQZEPps
dyn6++SG0+FlpXlvhzrn8I3LVfXYw1bfQA/hif3i1/AxMjaWeTQOumMiTEez4wSXaDoTE29/kUTI
F7EPczcmaxXOD+DlES9Wx1x36Gt8qkkkrdW5IqeiXRxwoENyWIn+J/ensXhHOVoOB4/nKE9G1ZEu
FMJuYe6vpx7nLQbC8mnKbf2CjGjGD8suGCZkdUR/3GUK63OgyvmnXbfyfgpnn1Af3XqPhuN59n81
OUioo0uUKrGG3ZjS29DOUlDWGA/7efMXEgOWm4tsK/xn36QIgEvd0ACh9jQMz22Ne56/TGIbC/21
GrKw6tyX/GaFZeI23TZjh3VxJw9IM3Awlcp8RlyBNG42C/Vw8x2d1xapB9BKC8LR9iX2pi6quoHV
WwbVkbEJX4Pjb6++JiL191bgAJvnKGyfNuWW8lzmZS//Lgaof4yFAnJfwVMPJ/S5wT169hFmrLPx
NkTAasBAecSb3yIdfIb9Z7Dp7YncH59Ans8+wD0SO5u3vYGFu8/91K/fFSzol5/v2nlwarETZsMG
DDijZcsUEDT/rKLY/ppwOHk87tPwWvMD3VAR2N+0LnEnsotV5q9BBbntxBS0hLyagk87Q5npNoIo
HZWHaJ85CfqW2ONEEJkBIwGSkVkFzUElot3xgHPIvBS7b1XqyJnRlxeOklsvHCJmP7PREXJrms7+
jaaItjoamMPwUtdAkInr9uu1a7m/stqui45wKls5r37Tlf0llPn0n4L5wAtFoMrHzdFaEaVQrQ+c
iMxbQcXlfOjLFti5H9jWSdtAZ5Ghtirb36WhOXMnU/TRWQyL9VxuBC+eLN6bIi62en4wpmibkojo
BZYMb2DyH7p+mhP2eqyjcAIL1k2L/GG0/kr+tUoyB+M2qr0xcyRFVUR6F/jC+CQ58JftF3cjoq+v
AEIDUqAqSSB3x6CM0oKslCoRtVifFKUBn0a77cPb6PCE8JTyxqMK1e30zgIvps/AR5qOBXYf3w1i
ej6Bem7e/a5UT3lR82mgSac7kjk6KnToKdNxJEfvlYI8MgiWSuzcCiz36CExHoRJJMzwMbLGHgP4
itp3hjeo1HDnBk6IUsMqxicnD/z+YJFR8Ukbpf8fX7fjndx8N1nYB3yrB7OvV/+ExFZcLOpHVeIM
ngVoBjhAMNSI2jfZ6ZmHAGftDe+jZmUdnlXIH7v5/hZeO7Utd6oouuGyVHkAgxYSE5MAIoVAIyAP
WGD5J0BEcPTqgA8Al9BM8VSVYAGZcHHV5r6kTLBEd5Sbzdu2zUXupvVQItCd+gIJAFAqI6smORmt
AHlpVrbiBzqituj8zMDKx1AAymemGCztNt6li5ncUbb53A3/4+w8eiTHuTX9Vy7u+hOGcpR4MTOL
8JG+KivLbYRyKe+9fv086tlUKAMRyG70rhvJoEgeHp7zGg8mNiEy38J9DbR124JRWIf1NBnwiNyo
OvS9JL5ESe5Hv1LeVg2aO3jOrrqxL74F46TyA9g+S65EU/qfQtn5Lx0keHqXtmpsHAWy6gelKr6X
G8T1tzoRgu4QpBJnBY+ouqMtT1egqUaEuAxzCNw93MLyV9yiVI2Yhzt6qzbM4H14MEXHXZt3/YcJ
k1lvJTIQu2iepPEzqjKTvkemHUKaJ1mGm8TrjD4hrolZ4Rj1uQRckmbfuLCDi5swcZAgyMjm6z2v
9uh5rAnvax8MW8MfoJS8daDy97skQ3Rl5YaIwW3MQHnPbSoi/VHPU3kEDdCGa3R2/B0izHFyGLOg
CW8B3XGh1SBZxY1C1zZf0Tlr4Gco9AMBJck93ciqutMRWNPXbtXln+reUp90SNTWruLgzKT3XNu3
RVj6e7bnHOVbrSJKt0W8o6vbgh4aDOdLLVNghvWgAWDqLM6kag1r35cteI0kNFJ33+V1Kzc9lNLd
3K6F5wL9dK5QWpRCITiKYjc0vftRq3JAH6GVNclGgdX/NqLc5WwSsMIfQaLTbfJgHANFx8CxWrWF
YacIogRgmIeqgtOj0SlRgEyhZZF+hTzUBhsEIfSiAV22GUwYlHoZrRrk2H533KkvQz6hNQAAySgf
e8Z60Cf4E1vEMzSfcZP6MEKZ0m4p0ZpyPcBC74HmxvbRg6DabpIsoGBK5OjVCvbaPzG4dMOnNDIo
fJZ0p1Y6vUbvth/bTOxadNXVrI9jWn9qx3If3LKpetrxqOeAmYvqQl/BXnbEOvRU+4HF6xKaGVn+
U2EE/LUA0OPcOKYXiYOuxKhImw0juzOHdpKcNtv4Dr3L+cwNH+vbFsQnr91QVz/1StOfEQfg9Vvn
PXWOFGRvBXHxtyrryVinyMm0N5Pn6/6eIrb6U8iiCI66KXy0zynCa+vebItpW2I/NNwhOmGGGxIq
8uA076ovU+VZwarS3BwCsxboAFhcm5w9BoPRHXWZNhwflaTDzswhEWwKn+r+VtqoeqC3h/Mu3X9P
c55RaoB8IX3Qt7uJ0iJFPXuwjjol4IJGjIXwmo2W4k2L5be9Rm8MnYNhqAcc/YTlEkIALH6IyiGy
6Ee31LkDYMK3pguxHT1YjugmomOEcJ+hDT9QWPFeTKll4QE2mfGTZhHCnKRnPTKcrWFsR2pv+lq6
dZ3T57IhD8ddjN5cAE+Gu1x02E3Z3SxDDXCYhM8B752t0ADOXi3oXfmNY5ObraOUq3+L15czq/gF
8DQ5V4pHP/oj7QvJFquU49Y4bazR0aNvopT1AGitQBDFD6b0yVT4Qe4HsmB2OHWB9CManTm1ysmi
lhATFr5qCZjzA/DYGj3J1KGgiAtJBg47M6QH19gRLHqv86kfk4rWxJHEBOt0XlNDfANoR8yW0V2M
9KidBC68XhfhBEjZtP+mtOQmJ1hM062TtBlckXRK3Aeos032QAFafnNKWnKfNFRg3O1I3Y4BNWBd
CFtMBdQoM4mmvYShSq2sDf3ypwL2eJNC3hrvgLmJaW/28Ib3nVtV3SP9VO+xzWX8U2RNHX4EBA5u
kT04UqKEacwrojSxMxFtZzvfTUr+0Q2MuTDa1KlPRhGzgDkETwMoWFnnjXYTGJ74HI94dx7idog+
ibxB4qDL8x4aQezDE3LdMLnlw3RPqs7zcMv1k6c/o5qcZ1tr4VTuWzsc78GToz4+6pX8GsTACwfO
N8fWr+oACKzjD4/ZjK6kAuV+FMhTQfc1zGhXUu3vabnQQPiY+RLwBTyCuL2LlTk4O6Gl2X4SvIDg
6IoSSQpW41bXi65co4em5LaLrM7ddWipgte3EeyHdhG12bE33eob6p8FLQqT/tUhG1CG3PY1D5tD
hCjEdoxUkz8qu8m+2uEUf3GRDOQNpHvjp3GKovzOGIDTbUlrXGPrG+CXN/4w+d6mcUdQmAGCTJwN
H6wWlWWdThEPQfr7g2sAI0xxqw6QD5puBwSE2n2u/Nha8/3iDm6vP7BZ8yr7mGhRr70AL8aDV0U4
td05GGJ6W9DHgaJnJngk6X2fJQfecHF1X2tl/SQGs+i2XdN3ISiFKLC3OvKXX2OQWeHOqVXT7mmu
BDfo1vHgGgoDlAdNkpSLcNKibtuqsrgzzbyw0JFxpmRfe4PBKbZB8fLu0NL2R6MG0FeFjQYgFHTl
7ifgjMGK94TBe3LSUxPxx7jJvwzcScA9dK1JVxCEMrpn1OQHWFZWlCJ74bTFCkirOTyRDxrFGk1I
CrlunNs3RgTA+9hVeR8eC9aCMgHQ1+IOJGjfbydQTPex2/n2Y9/EKr7vh3CgGR3Xwx74aPi71zRH
YNkVsWi6MRlHqmeIPRkymw94rdmvWdCVwwO9X6fa1bNX582gwQSkedBDAqe11vhbHblPhLBqS3zW
crulEjLJhuvfGSn2oJsTQRuVoQtbwU5njpqGRZHbZAK9wIluJJU3w9cf60L5PTpl0rG3BULfhISG
rGunF9SMUCxCmG8ytf43aA37Nc4r+NduGkE7NvN8vIf3FvwmCynSmfbebFQ/gP+bY/mGp89AVzYY
/I95FVHfBbxBRVBUwoxosmXVH/TKwp88smggeeR7e4caQHAHW6xWmxz0WYsxR5O0z2Gf865rAtP7
EJd6/rtv4B+j5ACxcBvrNb6vQTpR1NBdHSsGh2qnQsvBQGbLJWhwEUFv+BykZe7eeH7efp6yaXpG
RAP9BbLxP5ClcoKPo+oCEYZaHcwa9BZiPdP4ScSlPYMZRhCBkt31oTaD6BBq0n/i2UQDSjYQ528S
u+adNKuO5WvkwZBRsCpdi1Zu0+nOsWji6ndb9lAkjQpaPXq0Jdwll+rDeBCwEYrPRYII7W72CPth
x0PT3mSc3T1sZa+5HZosfqWiWAvAZVif2cA0GuRH4aC8qg62FJU8kL6cX5/Eu3NTs9wiSperVWV6
6V5FyscuKqUQcjNEUaLT9JsM6rY2TAVQM0X8gFaZnzwgUkMozruYLFealHw3ZcKTcX7Edt6NK2gs
boUxOflWVArNWjuDR7eykJMFnwm7vXnIOWnfrUo1v0sn9+4Q/hGgmvsGPEhdlPosJM/LhtxextN2
cgP9AzrQQJ8qlRQfQEfQ4q5Z5kONFBgNfN6I3wX493gDjBdhZ5RjkV+fvEKPt1psylcWq9LXGRrc
wdEKB4NqTYEM4tqzk9i+5apr/T16RFawh0XJEvB/dgc3yhJuJtt06jsPSHRNW3702IJ15n4JyFGq
gy+QsdazTPtjCy+eDlPWhsZuiNopn9k06QcQr9RirV5rfggUgkxgGs30mqbI7N0j31KZu6ATzS+E
7IM/vGeGhxBo4werz6H9ZYlefI5d3Xwh6KmHsE2brwqeZLv1NeVCkU8t2Fq98cUnkfxsT1Pfr3x0
EBqeaVOExzk62McYVBOIuFBYXOdibOpNzDsDVrvrgvpvihZZZs/y7McEmL1GCI3aX7yX6V4mfaj/
CMFofu9a0/kmig7HCD1C7IjHtm8/J0YLMCrHwZdrKpb9LfpY0lwnFCZy8Y2WWOod89x3+21K2cta
R5CXqx1VLu158sLpuyGqqtrgTm1/o0zONseciJcSwrPV04iOARIGCLbQ+gaO9Gj5FMJXJDEGqVKm
hw9aCR5zpRo/77dKkwmVM3pBm7oK3ZaGOh0I4KpG/8cao+QJa18PlDNXGEpVnlUDnPOwW17bTj9E
d2hxipemIy/QusTDRrYbKF0Klz5bbzuZtvaUqeSDOykd1c3aFt8kPIcPoHeCYB0DR8V+NMNLHi0s
rz3QEYHGn5Wa+wUfVUffaOSAO4qZaBG1SYfYCGZPQ7DLuPHADYDFW8OOqqItnDDqmHaKFNtH4PYC
rhxqIrDPipbO9TC3IjKavFAtEvhF/WTozT4AVjArAtQJb66QHvCqtukNohwGeOwG+UJjb2LfWj7W
ToTgA/Aczdgn+oDFkkcB0gQdXsj0cyuRzgLTzNgfKlnP0rkpv2gsq+a3HyKgQ+Ou14sbcqn8Luob
HYGNoS/+jFITdwY1Gkr5NMjvzdgo2p07KpDVMQfWvKNMOEUb2ywUUdfkxn7QRyAT2ykNtXRXJK37
hbcB9myiQm5xRWOJuzQcJyT8yqhqEIshA+x3qTuRdnumm1dzb9kPN3YPo2FjRcbc5tVs72WUY/La
ZGTpr7ZOvrdDiVRvb9MSgZsVIn9o5HclXcSVFU253GY4R/b0GCidrILQsl/6oMjpN7gGtf2oDKGQ
0w8qfo9ySgfUGeO634SQXbsVamSljQm9If+kYPxuq7EWrzOwyF/pHW8Cog/Vh1WLuuDMOQKyjyTs
qJ711O/ip15z2+A2rAsJkQ8SP8exgvSKF1EELarym32K6SuCopZKeH9q0/QzpKSD+F1e6bvcl41F
Sce1wAc2CCnfeyU6Oius2+vk0Ds2FS34aKJaeY1mP4fIBf9uJJrISLio/jFWleevbbMmwnoh53dn
B0AVdkllj/ZqNIv8AbVd+vca+izoxw7ii6zN+meDDDmIGoM0dO/KTvyJMDRKHrht8wfITBh3157Q
261WeQKgdAJBkQn4EfVPVLpv3L6JPiF/Qj8KybzqpbDKBoH+Mep+odBV5qsOo8Y/lZULb4PsBI0M
FM/cpyaRAdkB0RYtu9KKXhVHEPVfo4voOlm9vOtJgOEoBa3zK0XCtkNvCu2cVcJT0FmhwkQQyBLR
9zDuK/h0irbrzVSSbvD0GsgM0OaRv2UNxLuOqspbG4nH7ZGblXMP+hyCC0gk9QVMeXAwqhA1nirt
oSJHNoLcmM7pQEIQLG8A7AwufqOVEYC20M0yzh5FWhi/cjABxVEhGJmiUV6L3zh7aOZ69DMTymgm
m2gvQKs/WO6QNntleFO3Tip6m9sRLx2xB3U3Pkh3aKGtDL4+bNLYLn4kvh9+8wAyvlhSDQi9DRWH
6TeuhiLdo/3U1iuZCl8AtmnbDyF+Ed4hquI4PIJ1IKcGZNccXSvXEZECPv5lyEL3i4u0PvlL1w3A
XtIOlWl96n6EqUm2PjU16L3E4skJINL+NLmWQzETWS5oiDZWK/Rgmjh41DTdftFUAhdYi61kdvWk
xt2iYCDBSqSVBE9MyWlOA3B3zp/tZiIoFgVMO7qddVfvZJfZ31q/kNDLjcn8JCcAhTgm+GIb0acG
qYG2hkHv2eJ1yhkKbPRGIVpsgCM7kC4L+IErQUM03OqjQ5nJ6pC8XfkpoXUTUAPb9ugztUQbOvXr
zgH0/QAOpEGvjCYQytYCEoQRrhlLlVvR9nHyyUdpxEPmeqD5CHZSdVv0duEdeDIeaMd57pgeuJBD
f0M5xEoOpgmablsYnfkT7d8qPBQiAIwdOI15h5p9F29aEPxEdws/CDabZn7VK19+8njbulsz1acE
iBL0to3pgOXYgNohTYXBmN8N2KV8TsFD/GzzSsto/bnWS1qPHSoZcK8pT/iF/hXt+eSj21Uj0wfl
da+QoqhwUcbUb7wphcRFR1GEf82IrSOItzxwEVPsCmruSGDjq+G4w0vatcPXcgLsrrlRDAS5nrrb
KhyoMZuWCNHCBd/9koDDM24HPAjghZFjzbIC0Kz2uDJVT3pnsEF6IHWfxsLMsS3M+UpghqAvI9LY
g6dCWxwKhgTJqe0AGKEr1WCG+Iz8nG98t2VNzbzH/eshIIr/snTfGHcyQpz6XoNdQq14VG5EeEXh
nWJgarpPVhJAP2ghcJTbCUvbdhUFozlufCCYR26UNkGQNAc5XWuW/bFN7ZabLOFyKuCQtqvQKLWY
fFJWN7ILldpEWeCQpKAQY26doem+T85oftaDMTM2NV1ZZy260mVb+3jabfjSI9XjDFKNCewovR1t
YQqKLMprvgU99O078pXxBv6y0ewqk5q+T0iAYk/7Hj1w6Lz5E9hPnqi0boOXDs9QEN+tb0Yb2kEu
hXmPmseGJ1X8VUPvo1wjWTk6O7zD4q9ZUMsB8RltuPlPycOE1xBdJiexuWVEjlBHV5WImP+nDFTf
l1mCE41rpuKuwkfkp6kHEVXgVNA76Ty4CUhzl+Yvv4F0Cg0N+Bo6Bb3/sbDp6ODqElHuy1I0GijD
iAagS4su4HdK4637VFZB1t7TyjbI4fPK9z7p7SCmjRFO1hGuUZjCtCmDbPUf1ZvmmJHbbcDWRLf0
FRS64Wz1ePcfvaBiUVAg3ASOJ3/Tq2teMjMK5wQKGJaAmfzlP9MEmVF0JuxfWRseaa0ArKiBbqUW
UqRy9x/Ik40Sjpdsc2kE5lpwed6IGBOeQwSGebxiC3XGz8iYndX4K45AqGL2HPrLGksXPuIuZtGs
wSSNKE3ZgFx2Q98M5mFo/eRuAmP3ffTi8ehSONj893/9r//7v38N/+P/yZ/+v8fuf2Vt+pSHVL7+
z3+fsxiy6H2TzFuWUPrC7rAnp3GIdTx9YHcAXUKSlnKeur08yjnbJKTyLECNIEyUu3AB9KOxwjKI
15Nm0FxFhfFVa5vqgXfGcHN5pNlD68RJmDgB6twSJm8fmw96+jH7KPBzNLWwlq208LafWmPPZdqv
LQ1fCDs1f1SyR+Acg43b2m5/XR58nsZi8HkNdcfC8lXSlT4dvAw6P4aHj3dEVkXHQoRYViLVsav9
Boag1QVo8MTJ9vKgb74tXT86fwwnANQZarGC01j0TWCDepvqtvgsTISxs6LUHpHDD99rq8jElG2Z
rom+D/5li2WkWTY0+BtAMCuKepc5KttAVW02g4er0ntnZenUVHTbsVAmlGJh8mV5RleggY/YpCOf
KxUl94NZvlpplz68fyDekhYe9DqfUSxM2RJd2gCbUAtAJ7deDVQEHg2i6o4eOOzMy2O9MYBjMpaL
D6TCaM+Fqnu6P2DYYriSKmvtoDaKlvRorGIzp2EBSniFIUb33sM9j6fm5SKuGHDlTseLisZH6Izx
KtD4ezQfta3VTumHd88Ka09D0aQQlDasxVKlpT9xm7sknNiRrb08UjsIoyjjNgLxE7OXz5fHe7vh
kdZ24PYqw6EjtDziugYPNhVg8BLR4kJvS5q5JfJEVu9Ony8PdWbBYFcaNvvd4RtaiwXr5tJAGmI3
MWWJfImKloaDU1ivDQKFe/CqwXvjpGPhgA6Wj/IAB8yYp/7XVaDhB8AFCYpOQ4z3MPk5GTkQqjW3
9zVDxjNfkW2BhR0STRbsmMWqoXHQzMQFBGfQAT1g6MIJoDqzhrvWXnGYPD8USrTzv4qdfzorw4OZ
AodoPstWudKMUBw9AISVFllXAtS59SJmEAuB2hL9F+tVGIAMh4CpVOAYYOjywO79IdoHdo/i2lRG
u8v74+zM6JpaUtqKT7mIvXh99Emn2IoZRsj7oTf9jYVn2L6po9d/MZKhTKRGXOFwYZ9+Q0j+eOc4
EMPjirb81Pretsoxqo8Gv/o3kzKhUwo+obTNxVA+Kb2lhwNRqjfQyUMp4Gh70C4QfnCuuEa+va2x
eEbWk74aAEVsbU9nBZQc0I2HpDBaOBlg5h7VnJ1PPk5DHr/Q176qgOs1hkYXZAKXfDMqkwfvv/i0
rnCVpbuu6S6N2nMe71k1oPNgeFqJBxJsc4qV1UG4fXQlIP/zt04zBPjLAhMLKej+GvoiPRF+2uQ0
xMx1NmXBV62ig7NqBqyNClBmjyJI4qewqqxbmmP1HWZ44pErd9rSanePQHGcP2NcdH+AZWcu73uw
WXT340MU6hR3NegvVy6s+WRe+rmL9dE0YKqxdM11TL/CzwI6sN6A9QFGF1vk2sU6HZsQrWGEQi6v
yT9556WRjdOdgTIKFJeekWvEGwE8oCyXuo+Swtm61GV3q2ZIAEWCV68yqzsRpsGhbL0rv+Lc8Sb4
s15yDlzu/N//CseQh6zIBN0D0w9tSS9EY7wG7n9EJLy8MtR8qN7MFwEFTjgwYCkXh46SS9RC3bPW
XvPdBqO5pymT0dZFR7ZAROjy1z03mDkbi4L0gP5gLHIeVcSNNevf0nbMfH2d61ZxpzlRtbf7IaEW
b8E6uzI//dy3dKkUkJEY0jGWdsYKjjVZBB6cCLjUaPviRQAC2yuODun6ccTtCzCKIXfIBfZPBTcF
HS48AbaURqIXzVDydgT1XW7gz4hdSbF8f/mbzFfDYgEgFevIp7jU+rhCTtc6mz9/joQWqDiIlW4J
3t6i9ba9PMqZr8C1pEhouaAMIRbb2psGuq/IHqzrUSCpayGQ4tjGCu79uLs80pnQSvjWudgNvrgp
F3s36c0OtB25H92h6jgFmXcs6O6sKaPMLQiZ7btaD9CCVNodziHV+4MqCTWxTlLzJqoutlg6wPwM
+8BeKy3XPjRSwK0QY5HfQblOvl6e6pntbGNxbPFSYGPpywc0CEk4wCVjGaCCDy2Q5FVFnY6qa4TA
BxnBNWveM6souRlZQhy6bbp5p3sFEx3EPG1K+oDW6puyj9H+Kxr3rjJcdWUZ5z+12JYMpXSDtIaX
89LCGZeeGmMgj8s4cWgBJXXYIlEaBoiAY6q27S1h3OOMpV2JEGdn6BqutMHc2LY+n5a/Ih8gzipC
nQlFNEgXO+qcoEgKNNFhdeSHd68enQn0yDnDroPc6OlQUkNLHnopSe7kiWerLCL6BuCOD7AqYwUO
ryuNK8Ho7OyU5FXJna877mJ2ttnoxEA2jPD9ptxqiIrdo2xiR5sQavn7nyt8RZZQutIwyYBP59fw
cEINjk+JsooEaUSe4+DXva0K4J2XP+W5eRG5XGVY2ME65mJeMTLaOfhjew3hzMZgCPVhLcGjtgV8
eGWD/JOpLDcmJ4DHAyUduJ6LacHVF7JtmRYmTw4dIpyxo0000mYGcQv7KelV1vNEG/s/VVV2R2x8
qpup1cnL3z9pyTVG35x4atuLSFMnGEI5PRKZ+O06hxby025Q9Uvbw4f9FyMphRQW0B4uijkO/XUo
eLjhTcovIFE08BKAGYbKkQHkFTO8K5/33LF35qcZhmq0fN3FPVEPFeisGiRFAdL3iBQjDTaMqzYV
7ZsbNKO1I6xE91+cRJ4WUG8J2pQnzNP5qQJJVjpz9dpUqkACBARGGkj922ilhzQtja+XP+fZOdI5
ciyyK6QsFwuXQ29wjRHJJi/M2w9OaEVr7HemA2Ia8R0EQdwmkCl8/wuRsG3OqCqdjE4u5jihPge0
DtX2BJiqvp35okAEG8d4UIz90w6D8Nv7p+k6LnuTHSoJdKdfFRE0yxuQ8FjL0a5fhgmN8SoHyRph
Rvq5D9zkru218fflQc9FAkrKiIkqXnKWvYgEosqc0uoRSYAFM2zyURvXMtHgBtAo3r97KEqelGMo
CM71n8UXxWB7JpnRNoD5q28CCpV3VJTjXVJ63ZXL8MysqJDDcBIOz0XSm9NP2cJcgo9VIxKrhNjF
gCppgyQS5Wv39fKk5r+0iG4w/NiUpE4UYsRi0QbheXVc6BwFECUPFX7VAzTPDHvOy+PMe/zNOCbv
X1hygiktoqjrlFkcoWoL1KVSh0RztZ2ZNmJNdk7HE1r6k9kBVyi4CfE/cOKfl4efI9ZyeEdIMCX0
yCT1oNMP6lZZa/uOWa99YffPjiemjwC6USt1u2xXjpl2pdh65sg72JxSHKe8ZbrLCBq3HkzjmG5i
jHvVPjSU81pr8DlDLg+0S3CmTKO+fnz3JInZKL+YpikEb4jTSaJ6jF4/MO11p9ClyxGIeJQ0pndI
QSJnwmPyypqeuxq5D9mfrmlzBp1F8FZJP9IhrdFUa+P4px2kzq85xP8UDmxOaFMV0ux6MASwlyb4
HgC5/E8pxUe5uTzxt1/bdqQimTBJsDAVXxwXeBwoN4XUSIXUjA/4JSavdCMwP4V7cItKgu2sRrg1
1pUL+e2msh2OKfOHEYJew3yK/7omJdLCoYufEtaFmI3F2axigsPkESrLHzZheGWWZ4fT3bm9pHTF
pXk6HGqFOqwl8E2z/N8nIDzWsUqgxA/aAB87yFGYu/xZzww4f1EsvuC/68zxdEBXzoLEeV/D/NHo
SEYc2OepteQxsr0e78y8uTLDM+uIlxtjOtwjZKyLi9IsuzAlv4L1qdL6EJoFwvW4Omw0z4sPQaB5
x0nTjCunZo48p6GBcj7xnNcNDzheVqezpDab00HiqGLnAbCpGvAXjMl4HL0ofsugLH9HTY11APyi
K+fnbZSfR5ZkBjzFJcir05EtRIXGqrS5MJEu3dJ1do6V6Rp3SPzkV7qFZ5aS4q1uUpCjiksQPB1K
84yoCCwLdEOBXGM1jNMWWjU456l4zj1MvC/vnLMzYwUpKQGss+zFrRKnTqBNIagT2M3ZLieDBOHv
aTtUc5IrH/Hc8unUdpRUdJyEs9ikkTFA70hn6ZgJ7l9XaUjBZFmPkpVr7GsnQZSCSLAZSWCvHI85
qpxuHBIsxnQVeSSfdLFb437ElSitGugf1JY0HIp2IUWPK2fi7crx9qB0zMYk1rw5hJ2OHgmk72Zd
1xFyOhACNgjQFDtUOlEbwhXmyvc8U5BkwPlhRtfJID1enIdKFAgkN2ZDw6m0MOoNrC2V8g5eOCya
vShqOAJSpIeizBtYpb6JkEdf3gtk1F4u76K3SytR7DMo3tFr5uJY7CKw1j6kO5Z26O0MjcXKyT8k
Wux8RxlIfmkauJeHaIBPuAG5Dazy8uhnPrziZUmyxz8wNRbRXTlygIlb0sqvp+8+gse0WrCVHiEx
Efl2lwd7mx4RfHQasxwX2yQdOD2fsw0uEoj4UQjA3AcsuJDVcab+4KWY5FJKc465nyIf2TZNtLUB
H7y/AuxwdhifXyGRYF8co4SiqEDSqV27cfSbd1B9jye7h3RsbH24PNW3x4aRyMMgjXJlM9/TqbYl
ZnyxDcLGGDI4xmXQ7EManFe28ZlRSLx4V84ZAV2IxerhIAR3HZXxteHCzR2x+7lBQLDbvnsuc9Fx
ng2EFrbL6VyMwNaAE2I0UlWIH3rwcBEbRjL98ijzbz0NNI5BvsA/POaokS2S1w6JMrgqPTauQI9x
L/WdmxSpYdQ9zOR4eai3R47zRsFc6GhS00dfLk7gYkIjZ6UYXB5rOBGtvbMGo7/XDarz8BTC5phE
egQzHjX2y2Ofm6YEG8RcbUlLc3HcUeKlkJOCl8KlMLuj7z1t8x4BylgM1pV1OzvUjE5Q/6zasvOH
2EvXOq3Ro7tTwoeKYY1Bco+ekDW81oKYv9hy8RxmNCNWBMrR80/5K0l0Pdyo9BFaZWlO5jPCdsWX
QpPGF0MDyLvqGldt0jzLr/TXz21/grjJ81GnSLZcR3R5hiHxrW49gJm8xUGp2Oi9sq8csnOfESc7
Cn4zcICO7enc+hEHaGGhxQ61EAHQyUSU1ZyqNaZ97y9JMRVej4QNOqiU/k6H0g2oyaCpwTc5eJM4
qLFusbyzV76J7sr79+FcOZnRArS67cVxM6oa95/O7NalV4/7SSGBHdAR3iXd8PPySOdWiY4bt8uM
o6ILfTop2ZipmhJsNcqqaI9NVct15gLpvzzKuVXiHjVtSLTIX9qLIFWYHoW+CJJl6eIPgvw+ms+V
XR6mJu+u3JlvhmIS5NC8e3HzAkqySIkmBJVq2WLiKuzO2fu+7x16LStJ4At9e3lWb87VPBRfTlIS
Ja+1FheWhmM3BCJ0jeIs9Q/gnH20hprgCfO1+pvqLLinEdYc+ZUZnhlWktPiI0S7gNtl/u9/HeeW
njX7oMD0Um8Q+nKar/gj6vskjY0/aKu6OWpPdvnec8bz4O9BF5vfRvMm9YNhQrQuh4Vm4KSD/Eaz
G8O+O1z+rGdWkJadYoYmWBmxxBy1lbKnHHGEuX1mHvEyGjFDwritKpEauDzUm7tmnhUYSfqyfEuQ
Eaef0gNFEppDPDtwJgMebGi4WiZKO+AUtH3RGfI76Vf8PDj1lWP3JtlaDLzYOoi3gJ+3gmndNHq/
49WHTFFow8nUp6i4QVY92CDZBdUel+E7OsjplQN5dg9xGXDwaZVQhz6dOGp6U1MpPE1EgNvUKhTo
V278IMnuPLQAIrgYJRIgI1oWV273sxOn8Y7AFO0yEs3Tgcm3Sh07dgS+RxgdyHuUPwz8hvZwXpyN
chp8feFZrPCLVOjKhMWVkvS5edMWpwrIRQj2a/Hd+0JTeubl87zB7a8pVdXpXdvwWvs1dZn21AV1
pFG5zatfl3famzgLkojXL1VbCicmiLrTect8ssoR0Zs1igvaBIGkBQiPSbHz6f3jkHWa5JukFvay
3cbFYZRuBWVaUn6aTXT4zLdBAFXlykKemxBBlooFhw/PxcWEwmZyrMSLxSyDjF9rjuXCVHfXWrJn
YoHz9yiLAxrEyLKj9YHeRoM0fF9gOC4niCMJUuHvj3BgeZgLTRL6+EtwKtJRZdoFBjgbmRvfAm3U
PxitQ5cLCNHm8iKd2YUOmS1G9XJuNy+hc3jjuCpLPLFG5A2BPWQqEQLvx2Pk1MPR60q16dBjv7Jg
Z2IdmYuUtA109DblIqcQTuBo+GrpqMql1S8qLj8QQZweeqLDLaz7bGNPs52cctCRvzzdc4so58oW
RQTq/Mutgr+d36Qxu6RN5biHiY73YgSxz0Be518sIvk7SDcKIvINPlbR46l8G1UQR6+pTTTua15k
zg57yWvg93OTolAIcs+BtOguu4ZBX7ntWGHehoBUuVOTUx6bMrcOOAKb7y1lETvmOsgM53R4HS+C
tWYMbZ3rDDVCzN5i555/gVv4DbCCuHL1zuHv5KUwj+QQPgRpu81r8jRK0aMp/FFjJNzMEWzT+n5l
6mWFLKiFJlVSTleuobMfkauQkiJVQboUp+PFIRj91EmMdY0T5hHqgnUs8Ey5kWyX7MouPHfoWC0C
o0HKRlfrdCy8EqKmkSEXjFn9iSEoHsIGnlyMJ+6mwSICu+op31/e+ee+J2+ff6rl1FSWIIECiLuf
DUT9Uc2NJr2Mo81Y9mkGax7nRWSns7vLI75tiLCEipsNvAyxBYbs6TRtXOuzPgAuGKOPjDIdpQei
mrsLAxu5OQiF+m4I8ZGHkNXhl1KEOsIKg9KvrOy5aMO0ecWD86I1M+cBfyWpsaNjDBWEAN4i13jS
Gg/CI5TKfk81rf+V5Y0NVwkd+q6uzGv4t7djc/oJrzj3UcSnlHQ6dqH5cuhGD3+uPCo3rWUNMcJ4
K0PtICPVm9IK+m2T1tr28qd/eyMyrK2zja0ZhLV88MLQp6w1X+uYqVtbZ4y8+xixuytH9O2RmQcA
3s2LmntCLCcXu9OIc9wAeNazj6bp456FvstuKMovl+dzZiTHIgrMb2tytWUqgRE6NbrBMaAjmsZW
xVOw711V7vWpl1cm9fZs0j6fkbquBILxBlXmy9DWsjoEi6/QUTezHLlwoaFDlbneDgSshrZAfa14
/vZw0m0GBcq7l0cpzY/TbdI6sLdbG9QeZM3wYJWY2Vb4yh2GBqptHQIcfu/3nMtKPOt5L9JhWn7P
rIvjGsMpdLGCqYXcO1QEhpwHyF0KqubKZnx7Bk4Hmxf3r/NXtF7Q9zNkyKkalKfdGnEIvzU3YrJ7
vHkh6ju5ieMXNt5X6j5nIpABzgv1BMDmc5qzCLS5sBvbp+NJnz1y7vEt7NZaYH3NNBt7ogKdU5RI
8Ysd0CwtKyyO7dTorkTBt0sruS9hUM10EgLAvN/+mn0eKjdohD5uxkpTN1o/+vsxcbxDnJYTkkLj
tYTu7VFhPLrP8FYYkErM6XgJmo1o/qgR6xxD3VNwHnA/C8yNb7XXig5vF9YRBBlDNyTPY5gXp0Mh
H/P/ODuvJbeVLU2/Sse5Rw+8iejTFyDI8qWqkkruBiG34W0mTOLp54POmZlNFIMc9Z0kqiqZfuVa
v5kXxDGmyGn7ERnDUcjXLECkva5nuPoLJW809RFKS7Bfv7Co3g4rbTOpQJltMixbTlWpDARU52aK
fLzBH1Cv1x5wqMIe3jLFVaobw4U4+e2wrlEj5V+iHx/QonXcVyxyZs3NvCnqrY7DO8jnEP0MnE31
/vP5vfm70Hkc+XgropWbk3raWug6bqpM+6DTgkRFeMWiyzhVoIjC3sYbFWyfNXwcEcl6cpHWeQcM
VyHun1MbCVdFaEwJcNQNp7JyL1RM314onskBrBMyr1fZFvaHWtSggxtGNiXWcRlEvyfdWVOt/jrf
97dPcmI9ODXEKaQC3pyDEMOx2TLsMRpjHsehh9n4DqhPl10ZGI2CSLOANUCN8iP0OaUVVgqhvPNf
4cREk3xZWydph/rDuuj/tl/tIEYstvBZ1I5e3BMiyGu9d/RbEPLWhWfQiTUM5G6tLK5nPlDf46ZE
bhGFCGOK0N2r34lKmldmnRr2LhUCmWfPmoYLgeeJA5HEMU8uCwzc+uLb9C4dWYg6OiXIH5GK3A2m
AUkaIZ1bC57qbpQGZHVLZVdQg/1HsfTJU7IYl0iep2YZ7ipFIh/sNjSgbb8RDjSNZsZUyDDulWlh
DpORxaurBZFCLGCRtzS1qCwh9RPJDB/Oz/DJ5tlbHCAOa3r75LVLEacFh0dkGAXBZ2FQSS5GuNB+
7syIJAKKN3P5VdhoSfiteakEcmqB8UgDH0/qnufhZgqkC6ZjmPs5Ssaq/d7iUniFDHka2p0+/fHd
s77VWM7wQEmLbIksiTH40lymGWmUAvkMXJOvpxlgN/I2GUo3prw6P7KnugbiiNottUyD+Ol4Yo2h
a72mZGSRM3E4okyJrVzV3OtOkl9o6tSBtGZH1ogJkNd2IctBxywyA+RYWK3Z3KS1j8QS5meYDZzv
03rabk5jkhRc3fBcYdVuaa5eqcY2abjkms7y7zBEdfZxg/RQM8jlvXQQugb7HOzPN3piILm714TM
iqgwjc1tg7apNyUFInpu0k4Yh+EPFLXWagzUCwS/LpwKv6Fw2z5SZQdnBHNk5Rwcz5sCcVzVFG4j
xATsyUDjvA4w+Vtq3Tss3Wgs+ynOZIPWcqW+I8TgoCePxCoiv90qQTN1ujeFUs+RAC1wsngEmC3V
VaXQ4ThMA/LxC/oaXwfdw1QWuTbmCKsYd3nWjESLQ6dPRn+POvssb3Mzax7oeFKixmz+MU+UtWIR
8hAhBbAbzE3eqU6bvvScASE+lDDf6810m0xILOKb5d2WNvYJfzyLUOB4cIKOdUiZrLP8t6sEMb9R
lGVp8+odgs++9JL7BlGCL5Y5Lhci3RMLBta8D0sUOAGUkU1TYupAcKeDHXVW5b9HGqa6k7pTX7sz
4obne3ViQ6w1LRIzLvHJm4B2ECko1YGmKIfPd8TXfmTIJb3NS2p1cC3NexPDowv9O3FVEl9S8mQk
qabZm5mzFrP3YmTIoqp26+fMy8hw1cRh/QQkXspL4MJTffx7c5sNUZfrq5rMRrTgcRVcSz9BZE1f
MEgMA8FNNVIsxX3GbvX9+cE9NY/IYqITwAOUHOlm42fIpSIxSJZ3UrP+pSBf87nTk+61LKrl6XxT
6z2z2fQUW3gk2MCpwPVs+igMlE4SqnVRpxZ9L7IOA+/B+gtjHYy7Zs3cNZi+/NUJKhTnGz4xuDTs
gdlkMg2IOMfbwoEn4o+xMKJCemjvTKb2AdzUX82gj4+zBFDpKqO+MK4n1k9A7oeULyV4zrhNZye/
RS7Zo80x7n0uCkRJHirQf3koTJyZanDJh/O9PDGTUMP1FTZCuYXs7HEvBVJgwbAgWjqhf/TF0KV4
VHaObS9VvQvX/KkBpVywziaHOJmu46a0EkpYhcwDUqNSRxFU9pMvnz1ZexRCpGnuzN73n6YWhtCf
9xE6o2Whu0Qg5ayj/rcDLuvI/ljEkFEfx9gGSZRRP2gZnoFhpkrtQrR8akBZrKQU14CZk+C4sd4z
ZZFRZ4/qOvY/WY1qMJPIMIpw/UxdCBFP7Q1nvQ6B5oMb2YJvCiz7JLYvRuQFcS/wfjPGu7H0HRS6
eIuSkVlPAqpe5h4lgOECWv5U41hMEmuQH6b1TYCYFpUG3R1fJExIXf1WeWVy7cXoy+86lYAUk6Vp
v1Sx5X4ATur+dX5KTzVOnnJFzlOV5DscjzI2oJ4zic4iD92jmO4uRjBc2U3pfCuLXr9x8Bjfp8D+
IqEScYnTdSIyJ1YCQsbVDExti2KwqC7MjTtZaIOldblXnpV0aFua3fsiAD5rN3Fxhz+AG/FYHfcw
3y8Bvk6tMR63CC6sIkLco8e9L6i99xoiQ1GfWTW6t1IPszawrzXUOP4H5wOE4BUxT2jwJjZPjSJP
PeTJo2pKkW9M/eGqwtL1pmoxNjk/p+s23J70NAH0iec7QeVm55hJbaBqllsR9vRWsptInvyqJ2DI
IVYu092IO/OfN4myAluHDCNYZKRojgcycZoWabB+4UiaxqcBiuQem068avjX+VsbI1N2vo9vz0Af
GSuguqss0qroc9wgeuK9iy7gEpWGmX/uOhNRq1gzwkLHvanCHjFEdXm+cPD+vjaOR9Ynt0gJZ9V2
IDGy2S2zqWP5XIwKwc9Eb6J5nI27yXZiVKBLdG9jld7LRCCArdravZawXB4KDI6v1BjoP88PwNul
SwBIxEA9H4rbm5rqiKgpmhAaeT+0/z/osIa/16AGH9q6qz+db+rtNiUAXCFN3KY8iLaRg2klo5X3
+RINiGvv58oM9in2tPu2Es6HzM9inH1R0yizXLtrW5zbzzf/djmv8ScnBNVVwqQt0jyBGO2SDEME
A83EGpGGAkW8HERDsbNmJ74KgrK5UPY8sboMa0VNkASjKOmvX+lvF50PKXrEn1BFxkrFGEu331uD
FuxxZVm+Y3nUXRWm93y+m29PYgSbydH7XLAEmdvEMZ5kxjx0KBL2Istey8p8ErHfvHASatfGlCIx
yrs/8omDL4zvqZXE4QdQGAg2z89NZ5MKj84gLXScVpE7krOZ3GklcP5CFsmFtOLvo2e7gRB0opsA
5AipN9tWyKEvJwc/CwtoKAbcU46gfIFvoN/HzaOo5ikscZSNcnOabzwjUS8ZIdcH1FWxPpVl8WB2
XnJ9fuBPrS8qluTqAWNx+W82NWZiOd4FHCXZAr8gTFGaxI2iJpSGN+XUN3XgoPB2vs1Tk00ARY4G
ehzI6U1KLG+w7crnaYlE2073WAOZH/FlLW98YVU/a2wa70DyeJFR2H+eIyLHzEUEvpNXMbnt46Vt
NChhxR0KyST65eMsjGZHYVb7hAKWvO3TJL5weJxaXexftpMDGJeS13F7lWd6k5dhRAlbdDjM6E/v
CPiwhJj95sKdsE7UZnFxTDGaVNo5qrap3KbCcnf1wkQMd5bPVCZsplFOr388dWRp1pcU2Sii4M12
6ZD7U77IFT6d1dztcCb0broaaRzbafNr3cBXJhKZxEcUdod2Yd2cOJgI0iD7EhnzoNoCgVc46Qit
R0VLsrT4ZHXdjdNO5uOACdkdefIhnI252Z/v8YkNQiTBtb5ilFg7myl0KPU7WVavWqkC91bbxlwD
B+iDPjqvfpGZV+eb+40T2M4jcF1CFwQOHC7c4yVjoVtrFtg4RlRIix0yz8UeU0p1WCbHfW6toflq
oPEcKdxR9rOO/+G+73UXnmlcfMiGFoV6tCPtXdDxFLrw1U6sZursHLSk7/Fd36YhieIoYAqpIrfx
zKci0JYbbxy69yDe6u8J/m97XSGcWkx9+hnEmPUjx9xHD6EbNAe8LbP9glPAveQYutaLfLqwOk6k
+0mZULBa3742Kf/NUQb/u108a5yjyWkEIjrtNJVRhqDOF6FbmnfwNBxRb130MH5MgP+TXZPU+j0q
zAgPXBipU4uGpLBOxY5qLOCh40ms8jGY04akvzPiR4mPHsSQAS3nu7XEvuzRbbFuFcZq1y5uyEib
B/WPHmZAs7dmlPY7T6sfAMbaV5nXVvdFP2G3NxSac2FpnwhtOAWJoVCfXCsE6+d/u+izsfPyWulz
lMfN3F5Zi53dmaqp7rgmg6+IuCOk26DrzlDWqg11qeKP5wfqxI5e2QMmwjZAnziRj7+Bgywf3pA6
myvj/LhNMMa+xcFgfHVLn4rNKJHY3uPL51+IZU/MD0wrmlxZiiBWNvdALjtzpFSPK582tBiL9hhC
/0p7S4MxbYJ7wNLdq8ybP+4shXHDhmYFcM3aPnWd2MAGK5v0CG+hvv2aaCq9zil3dlc+rgBZmAh8
oW7xtFF/nE8kh8ixTb6EQ4ztdjzKYA9tDJBq8kF90XY43gR4slhFV0JajrXlGm96q7l0WKzn4uYc
A1m2arZSnCfi2VzysD1NGNIFSvWNi76dEU8FZoJDexeM6rsF+OiQ68PTHBTj1Zx7zY7K7/D+/IC/
Pa9ISkCs454HboLw3XG/bStfppT8bATCzPxEisiBRecg1SRqVLvPt3Xi9AHQohPBrvALqrqbLZ8G
PHX0hc2ymJNo7ioOqDqyytT7Yg+96B+qRSn/ENi9snGAh9y4EzFq27jTVM0l9vbbWAAUiPebzEVo
iwLmccenzFqCGDYGJuyDAlPTGenVgjnOhd37dhcdN7N+/rfzQ04t5BLfGiJwbn6CB6k/3IkWDwPc
O8S3IB/tw/lBPtUgG5Z8EYABymCbNSVzd3DmqhhxnYMq6Td4A2FaCosKr8MwBmdzITg+NY5A5tfp
JJeAbt1xB7HTNEAiiDGyxj55aBZRfzCd+dKV//YYJkuBOIaFSBNRorEZRsBywVRXw4hpQCcOkDAL
Nwwwm3miPtU/LU4QP3WFZj00bVJF2EzYT+dH9cQ2oW2iGwJUZwWaHPeSrEZqTzntI4tTR7hs4Sku
hXhQi+r255t6G/mT8LLAenAQETlt6Q/IVg/mAosmwsCpwAylzbVPeWV6t4lhYOJNDR7Pj9qMf/Ey
KC4l3N7K863pNrJCFpsCktf2Kd9pmAokpqSjGTYWO7w/4jtvEsVdrUu3Q+cIbdrf5omfU1yRd7Hd
Dh9lN/yoUml9ENlS7os2nZESHL17KkPy5fzgnFoHkHCByq68Urjlx/PQpLONeVA1UsAeWvLYaAq9
aG6TXimttSwcon0Pas44oViUW/p75NudC8HnqfVOHIAeKocYz6TNN4j92o77gG8wOXithmlcAdTN
fXEh53tqG0PyBPEP1xT2/OZ4KjDRG0385CJN08fXrtELPCWxW1VXwbJ0h5Fi8c35oT3ZMXJm7m9q
xptafZ4JG8+Amo3MxfxJn8340XJ5pJxv5dRGQg8EySUODSg+m+OiWauxfsN52CWQIJfCgD5RjXpk
IogQ/XlTK5eaX4mqHC/347USZymnbeqhjzH6+VUzTUHkpnq6j5OgvRArneoVOkGkR8hCGW+ixKEx
mjKzgiECSoqm6zDIvZmaWJin6aVkzKmF4XGur3KKJrmnzQC2UvZ+63C+K6zM7kxd5hEW3zW2zrm7
+llMF1hJp7oG4RnlOji6lJI2C5FyRt0OOA9FMdwhVL2r/qqfuyQyMGw7nJ+wEyefqRNkg6zggUIQ
eDxhIJ+snFTaGEnPR1w2XoJdUmt5VPJCuDaTgEeCZoPTnIr4wqY+8aJEiIgjDwDSmnraSlOnJqAm
ij9DZGupeK0L5WUR9pteaGRkS667NjC+ICiN17WOW5rapROZVF6hdr1aqWM/VUp9wJeMG+w6aWEj
/vlaXoGrJDdJ6K4yJcdD0yi/FWVQTZGNp8HV0pVfWoyAUAZ3LxywJ06Bo4Y20y1invBTCoxyAS0w
R4iGYE5iSUdcSPS9fdXwBIXcSNgAAI1ixHGHBqy2p0FjGZvLol8F49jz8jW0fW9rfejrtf6o9Vj0
nF9gp243yJQuRQHeUzDtNivMpCIwWAJL0iF302a3aArLX2vBjt2favO71lY6+hW6tFAwbLMJUxfL
fq6ttn1pO4X2NCfHUBBFxcldzrPzih0zfzr/HU8NDPD5teDGiWJv9XYKjAddu0UnJTc090OJ/ere
ygZtnxQBqZV89iJss90Lp/KJQwVKEoj9FXHOE3OTwJn0ZUnsWhvx6OzFPk+bryXgpr3EiPSmG3A+
PN/HUxudXCqIm7VmQCriePLx6Ka2bwdjVHoKoJDbjJ8LZDCvslbW95oc45vM8Ipw0byLWNr11Xr8
5CIqZhsCdlydTras2tafYmm4670Kh0BEleibx0x5SRCqRjlXWSPLXRXrE0QUo52u+xJw0CRq0K2U
zC8JOp0adt5eq0TWytPaZvRxsiyTsTQY9tnqb1Z5sscpMb9Jr1e37tyJC6fcGpq86fsqHotcC5O8
hWeTloxzrcNdYlkc+RdePhCXZdU6e2fqcF7HozS7S1CCe4w7u3qXmvWfY6bByHC/U8WmUESIcjzv
JpsPI6VARppnPCJVY31UydRSCJzmC109cWtxqpA3gf4OQWSr21dUbUqdmpaISOd9WWFqrLl9cygc
b7jwNDi1mKHOku0F9s4fNmFGXi+qqHBLjTLPnLK98B2M5siB4s8lxDXvE/kLWWdMSoFlm39+WKys
xRXACyLxrRGLmTRFldD2UGvuYdDkajGGP/CDz792O7vO5e3sdv7+/P49sZBA6lDm5MxYEwebeWxA
ICgnxoo3HZ34I2A91SADr08Yk2nkD3KzTh67bKndw2hq1nsFgP3P6yMB0A9yv+5ahkOn+3gpubj1
+YsWi0jzZXEIVPnea0f8qxdzOOht0N6grp9Ggjv7z1cWSIgVz8rhjiTQ5qiMM68PJlmyhvPM/4r5
rH1VKrOlLFUPF+5i88TSsrjyEXxeJYOhOR13stYXP150jHWm2XO+9zgU31KLMq/6sRxvFjmkUZq4
6c4zsvrjgOehC/kBYMai25gcFX48JiF0hOlmnGcrqhOwh6FQNfLNIM3F5661UkyRavfdFC+ZhaL6
Mn6t4G5PjOcy3Q5l1u04JRw/JBeFrV7udtepyi6ZZ5zsJSTSNecHX3ULwvT9FM9aMUkMp7TmgwZn
o0R7Te0cMDU7I8h7F2PKeXkg1dpduIhOHMBAlXjxcCiBU94uZBP7wrT3hIwkflRfODjfd1aTCJCu
4BGc1Hw9v29OBFckvlYux3rcv5EaGbrcTwkfZeSKlscz/MTBDKv6km7KicOPMJEHwm87Ix50x8vG
60Q81qkmI70bcNCoiyrDIa4V6rb1se8836dTZwH42fUSQ8eTuvRxY9i65k45LkNUa7Z67X27r58X
GUMgHyZhPUykoRSeRnLEvJJH9X4q8OA7/xVOEGRAWiCbQMESBXFymcffAXSUM46QgaPBcLqZVyX6
sOhEtCK+d5cahEufWP1H1EHs6sFLlbl6fo8JSiHS+FG0qvhlZNX04/yX8mhzc9kS2lIFIl4H2Lg9
oFIRlF1pYVMMrnK6r3L8qUfpyEOV1Gqf9cJMQ1R0LumUnWgV+vCKVwqIqyhDHY9EahYB5pJaF42t
cD8FcMowFexi+73emrYKqZUEd0U6NH/eWcrF4FPJW3FibXNWvd+PgFRRvx5zX0fVFXbQfdFQt9kF
WJ3sUZAGnMFNdWH7njg50Dta5eJJnxtcSce9HT0H/4d2aaMa/aM0nGy7PNgNCW1IAH3SHnRZD4eg
ivsocHHvOD/Bv3OOmxkGbUIgtRZacWPcPGH02ugL39QA4hfssAfLEFjPj1ZQflck0F/yoLeKsITb
fT0ou3ZDo6CcEMVT3pmA21P8ZH1kcCMDhe86tGAqIF4mcSALl0ZLfp3/sieOhN8Px7XyzQRt4yHD
KdKpDSZkrvraxGjYLoNMPbkWahwV7oxDf+lYONUghzk1Rl7VHLCb+xnkWsuUoKuley3wfmLp8q4v
2+y2koggXJiKE6ueLUaSYl0ILPzNOhhmX/gpl34Ux7nzSfTua9Mu1YOPcXA0d2N7yLrkUhxw4upA
do5473fqm2V/vPYUVUq7aL0uUo2GC0xeCg/bcL1Ea9btpk9dMP0PcuAQkSGPr6+FNQ9w3CImyPYi
ZdWTxUqnAspEvsjr1J+p4BZZgFraYmjpg5fYU3U7LZ2t5WHdm+a3P15JcLsRw6bIvUbWm7HOKD3E
Vd91kVGBKVZeb4Va4nGapfjWHc63dWqMEeOhAo7mCYHeZhEFJdmAzpy7KM378SUxSvVa6GMV0rR/
VS9teiGNd2IdQZjEDgK9JYKBreKsZ5PnAIDCs7A0umd0/jAEnfU8ndG0lPm7ro2J8/xxvMS3OREX
rCo10AsJp1Eh29yhVmnkjimoi2VAb/YpQhCR4fMaPz+aJ7YkepLkriksWCiXbgq6mR5kXlC0IiqL
oYFYbqvbHHP3XRoU3Z8PJGUvKghEVmubmw4tjZLVaA0yCmqn68KkANBVNIn/wgj8gkbkHSA1JPvz
/TuxWgIcHGFmUVxE82zbv7wZmwqeYmS5Wf0wKsxsF7xL8KZS5mGKL8LiTqwWhEFWsax/3fKb9vyi
QL+/oz13kOlftV6BDZbgE1rdUo9drhfPdWNeSmCc6iRFB557a1RBAv34EBjKuu8RupZRN9ue3HPR
5ss1ox3c6dmUfJSVCd35/Li+ZYNRg4B5BvGY5DyV0k1HIUVm5ahGcnVmidzB5CHycJhIh1d5mEFV
zKNO6NarkXlLcWOM5HYPierkFaTO7HsqfutG241jfu+d2euvEt3Jf/mx06tDhZQl4cHU59XzwsZc
9SKs+CkRdfIzla3E/g1Z+PtxXPxPZeNX1U4Ja/YOVKzL5EIU+WY62RJc5eCJAJqTg14//1ullpfc
PDhZTy9Bvzzn3FURWRk9LFt7uc6d8QfD8Hp+ZN82CdKOLMUq8gYPZauHki5AIIu6caIuF/54BzSJ
15xd4lUfkjLol4NWEPXcDgB6LgWKb44caqhUYHjJcpVQTtsc40Ps5vqipzQ9laYbJauzfWJlQO3P
d/HNobO2w4nK84ByO8YXx6Mq/BjjhA7bGYRNJhUq9MN3jrTMg1FOODOdb+zN5qAx6C4AE1cib7AV
V0Gno/YGVNmj3IrjK99qvc99bz0NWhrvm2rgQvzj9tbIczVVxdiDjO1x50yv6nGxTJxI6LGJB/iS
OupxEcu0AN1nDb8PrLq4RNl+E/SuKFwq/BShwci+yXzgTN0buEE5EbAgFNH1XERLm1dR32dDpEDt
7BzMhd6ZiXXJF+bEXBLsUB0mG0HGfhvTNVgKDyLL3UiknfY6JuDVrnOkM3Zm0l50n/wdtB2F1/ST
uSRhSJDFAt0MrjCHUscA3oqAJZdtKGRq33c4kk8h8Uf+rPswHMPYTEye652JyrWT5to7o3H8Fyxk
qr/MrkL6gBYrK4Igs6xYz3pIb4q8JwAO8Ap70IvUQKYiTufbIYcxFZpSBzXpxbLJQ11Dhm/H/OVf
3aZQX84vnbdMAeoeugvqhzzaijDbvFnt1CF0wxQtapNMv4csYE5hMDvViizu8z6cZn9w9jz12rvB
QY905ymnz0NtzjyJG4nlVdfnv9HbbNP6jVYaPNktnq7b2rou7LQnXdlEASC3ac+kFuKQWcmi7VFj
NKl7LAuvk1oAUAgxhC9/2bx8kIlM8MvbLbnuil2POXsf6qDga9L6SdVEy6zb+iGDiFDsMpHnT3Wn
l1nYW676QvrbaUOJRn2xb7A2+aBMDxGssrDxxMCRWd5kyxRkmAs4BvQeSPo/zvf57YpGuAMFdcir
SLKQkz7ewKrsoFupuo2g/rlImJnldV9JYA/LdKng9fZsgoNEVYdHERX9N4TVrocZktRtE5l+P3xJ
R9uFveUa2PGg7BfqPAsvHE4nVxjFLl4La6iAIMtx5zChw9AdMGxkynzac8MDlS37Yu83EkLnWPeR
1vl6mOaLs1/AcVzXKo53qddk/8J9/a8jc3nx22z+R9OqPkPuffPX/37X/qrfy/7XL/nwrf2v9Uf/
7389/sH/fsh+9I1o/pLb/3X0Q/z+f7cffZPfjv6yr2Um1fPwq1cvv3CYlr8bSH416//8//3wP379
/i0fVPvrn//40Qy1XH9bkjX1P/790c3Pf/4D58a/Lbj19//7w8dvFT/30lTf6uzbm5/49U1Ifjj4
z1U7hjVBgAzvdRUjmn79/kT/T+BbKAyA+VxL/CvjoG56mf7zH7bPRys8Ev00auS/YbMCaYH1I+s/
EX6GZrUaaQGUArvzf3r+9K+D9V+Twkj8++//UQ/VUwOHX/zzH87vwsX/O4BZrXyH9XGLHge3nLFN
I/qNViCkqZu7Fiug7s5bMtZS264lbldDXeZpJAGinNATS1K9tBlSIo8AcnPTxI1piknoLvCBjJ8p
eY8KzaE4yK/hTRrBrmuMCh/mJItJbSd5GsMsIZG+b3zhBN9mVWarTVVidO+8BdbLPfjbRbuWeTWX
eTgkfZJ+KMp40B641O0gCa2qbJp7p7AT/GEzz7ge8zZxRTg2K/zNnFLxoneNumv8oX5GBk0sN9lQ
2J8Ycq2NZkpgyYFKVPXOi0XnR0PizZ0Ku9poqu+OXAwEbiTKdfF97AE01jG3Mmb9VVdWGT+yhVR7
BdSkdvcqQzkh7LhQpp3vCceOAjRsv9hpFbsHsxzH+brGUC5A8yAo471yCXExB0LihmOy6xei3RWh
XxvwmXY+JlDJoXKnRDskCcLoUS3ElDyUMggeKmuu3rcFpiuHvhPTvV5ODSbyGcICQBn97KuUi3xR
+P6YIdZqMwYcI9a1qs9df19NWm8f7BzPZdCXvoEjJwyuAT6Cbozlg2020+c2d1s3tLLey/Zl0mdG
6GCoKcIEov+vTEn1sQAYgLGoIvIAOkSziftczn1zv7iVZ2OH4SbxrsuM5Gdd2UV+pcXaS1XqjkI7
V4hvcQmKO+CK2IEVsu9TnGg/KY4jr+Oqc7ykvTUxd+h3cZ7Ku1xbGaia2ZevqVWMN23rlw9zp8kO
oWnTujVqOXxPrEVFQTaXu7Gyyh/gF0h2d1VdzbuiyIN3HuoycxiriYKKYQzOnZ7P+ddS9KwaL5/j
edfi90J3uHr/SrLB1IkBkrkLzV4r0ysHuWwRITwg3ldjk+r7HrP0KxgInNwdERdjwzp9wFkOMxDM
VfUkTMeOsKN19EE7dInplKFjFlO2S0Si9ku3EhF0W2I2XRuFvO6dwRp2pVnJl1k2GnjgzG8+DbJD
zKnIiuXVnsp+3E2ZgUmmtMcCXQ6kvR4R3ly/KvHCcvDTsf9Qd1n204eAIbGZzMdPU5qRmpWtpT4M
wvXKMO1j1winrpPatcqkA6ow7pOf5JDS195YvDQy49lsruI5HfJonlQL7T8p/YhUav5ck2+XYdIK
7bmrnRwHu9mOvdAXLp7BsRrLL9M4FiIM8oYJIEFq3FUyF2lYJ1r2M25MCcEhLSYzDDLLfTbyInml
yojQ7Ojm8RUVRP+bM5ZBANFN+B8zWQu4bdD5XnQ/0ca9rnX5uzLx4p4opK+/V6mW9KE28FkocEdl
xL1xuk+AYn3Iyrx56TEzkKHtCfMGIhvai85oi08aqgDy3usGdT02tq2FiC8HD1lVOs0OwHk+R3o1
9Pre7oqRm7Ny9Xe+1sbBIZdFMeJHOrXDrdmtAo7eoImf7aRNvxqrX8qbWhZB8uS0XQWIwdBVvA9w
Oei+L7HDihaOWX9N+A5LWLuDtdxrS6XFu1lpvbFLrar4wcVtz4cehyV3N2Sa9yrnsfJ2psnzJszH
pq/23WgUr4arqTiS1VB9mgNrRD53yf0ffa3qJ38iqRSWTpckeyrkVnOohjSuUWbsNBqPbaLmoGw/
eKgrEX5Mvl4esEFK/0Ifru72FNCbzy6uqOJW+qOsdh2si/s6gZR1aB1jQZ4aRku6FyrW/YN0Cxgc
Qlidj2bSpOLQdWf/1TKRTAwTInDkYYyxelz3bnBIndG8jufcxIDMmPMnNIIssPZZGT/HpYY/m23V
3VMnu+Sza8om3a1ps+SaRsd5p3Q7jm9EapkUCJk2GZFxV9m+o7qTRnYXl98qfbK8XT9xykUdW9re
tSl10YM3kQTauXrrzBE8cvEMlz1PwjFu3D6aU/ICOxsXNDBfbandtnbTzqtVw/IDrr3/2piD/LVU
/vJQUuevdgKG8VcBfhtd9MaF08qA891R0VqSqK+S4r0Abj9EvWm3fbQEAGLhE7Tq/TQUTn41Odiw
QVL1CMN4euRIXPVj5iAEWsfVwSLXkUcFJNqPzNrIkzlp4p/+iB4Vc7pQu+otjtadx7d8bbq6vxsy
X4GPmxeF3MPk5+lVKwr9JVlqf977Fdb2uza3hxs1eWYTubjpvlheCptS1LZYQkd0xntsZpJ3nuqn
ctcqk6i090Xv7/S5Wd7ZYgoglyLpyRVrTMvPMkmm28zLtTYclDBmbOiVHHZqqeQz0YHZoiZue5+7
era+EMnjg+Rgf6DCdEICPCTFYX8a4J2/aDo6tKQ7Vq1Xb2y968nglRa2uWN1kW42iXtINbfsdlOg
4eak15b+jURDb6C2MtVD6NeV+1QrZDDCZehscY8kQmuFVm2rJ63g6+x6iFpD1PBQ/EiNynxe+Aft
wB2mZ6jIZ8YrF1VT3OJ5YnLL9eOyx/zT4tHTF3Eb1pUY9FBw/7aHJulVCuXXGPiP6Cd9XvxxqPat
a2uPAV4VFdp8Pqum6tpJRRSx/b/gbDYYZHTNooXWMkjUjTQx/OB3xOWed6/5JUFf5akd9Mzal1OL
Gi6lIeMW4+y02/lt6sVR7DvZ+2CRacySZ0b2NiFDD3KuFndxrFwLWkwApzxVHJrhYOjF98WZ88du
NiFC201nS+4LZjFqYSo9G7XdqFuwxOMVVQtgIgqICHAVX7lcv1ROm9DPzX7ewfUsPhtWPGeRRmH1
vhzUAGHfW2S2q6TGAa54R35y0FdHNS0T1mtTBMZyRclkccJaastwENPcl5zeAtlZe8lIAc0tLe2K
NG9kONiqXq5xlvOqncumERGhk/PBzZbGCruU8UeNOw2e8sDKxr3XDpl9P5tuMu9BEpjD3uk1HBgm
lwiZ1+lofsdcozaIKGL/myiS5KucB6O7BfVDdaatcEILC19oL3gF90WU+qkLUVyqbDigvmD7lErH
4RknvT65XbpK824qe3DH+37x162kjBaNIzIu94ZCuDcc0CrWd43fKy0UajReJqWsF4onxdfJqzwZ
mo3IrxxEsvJDW/nodfxv9s6sPU5kW9O/iGrm4RYSclBqlmXZNzzyBATzDPHrz4v36X1KqWqr911f
dLku/JRLThKIiLW+9Q1ZU/O24qiRU2ZgjFVFJQwEilo8YQbrmvrUNSPDXnL7LLOpWm8NM59lqCAU
cr6h4M84bJjyuOOj9DJdEo6wgLqdk6Sf0mfKY1HsYzWu5rMOg8E7meRA1w991/RzlI3qrB3bGVl1
lApNi78DduZpZC2j6z7RBHvt2TLi1Xww1tjQg0FT5UdZgm9BRzqKzZmTB4Pd9AY8XoqsYkz8MO/u
kl3JH1+bXZ7tPERkHzT1FzKj3x+DwzQzWdozkNxL2ozXNVVPaZjvGnMhj8zLiuVRcwb2TgpMYYAs
6M3ZZiwpgtWgMIQi0+5iJ+uefjd7/1Hf+3/sZt90wH/sjv9f7Hu30dj/+t/d5bu+97Gop5+Xje/2
I/9qfDX7L0jWnKewTTdXmw33/lfjqxl/bfkTmzwVE4BtlPM/ja/9F/wCoi+JCcAe803ja/2FxQX2
m+jlmW2Bxv4njS9WV29hIVrajWsFeQZknusDsXmLnCx9MdnbMCCoFSV/xgwu/j5iDsd5LS1m9YUB
Phb0reVlkSbS9kFNOznvrUVrB9/TFmhXqTI7ODiOacqE1hq0MOnT7rZLnRLSHCY93/qkwp9QcaRy
02jptB7UIk703dj0rQ5yrQNGrlrWJYGJp4VfGkl66kXc+6Nu7M3G6/V9lebZJ7h/GhMnMjrTaC7b
2PCtKXMfHLsXj3ojtgitzihqf2zVhb9msTMbwpFwr2W1ccIyaLIiiMkGGCidjS7286Wce+gTcX47
Jr0CYcwyeu2Q2uwqfu5l2k3dKI6900eb3gyqdHki5i3B5MSB/cDj0181ASHQTypRUG5WXq0eW83E
lyNOWun6U7IoXbCaqXc2sRQ6Iw1Gvrto+urnfMs1yPSqSgB2Z1X4i+zrHheyydBvLfSvQ1BgbuVy
xU4+RAtw5YtIEk3hNLan5NByCk67VorlBQlV+2BUPEofLwPM2lbSCl8wpTJLKJpe91ImlvkFAwnr
2UmW+Wveeu1tbGcTveFiU99ZnZEqUVPXKDhaDlOj8YJsGsGIiYWKPXlozMIfGs+tg6F2n72kv6pT
4SOfKmngs8hTVL9tFCCFl3K5IxbpKkawFK/JLsU/iKuoWhBAMzv2ostCuN1rpkfsVK9uWt2r2rme
IJO48rNMc/ug13K4kYLtEv8j3VKCQS8dyofym1T0T24MaGqVY9CAmFgrxfo6XmvWsLdLebuM45Ma
e6dU0Z6L/qdo5rs2eS7s7KdJeKNI1JdsrM7llPmVdG/HYbvFnDJZzCQPp/7ZNPZx2r+0eTH5FTXF
vO47s71no/dJnu99w6v2bbkGGpPP2TnVS868d1z8xdajsoMX4Mbpfsibs3SRjuhGjjmg14Yi9nAn
Tgb9CY2V8WgXsv4u1P5okFeKafGy7FKnYGBTG9pTPDkFrgJaOM2q88gYjgA+JJTgJQpwdjhpq/IC
XSLzzXb8pefdte2KOwh4zVVl9SKY5n5+6lc36Jw8GuPxlCZTd+NMsGASx08mwjG8c6dnu37uHkxd
DZGG7qTpffa0V3XFpM2F2LHTzCaY1c8QQkMtXj+DUYdlx4N0qNnju1UvfEn7i0sg5aM+PNolkavj
ZhXf+EKt/UF+tc3pPpbDo+HMkSJswmnwIGqANXDfncVNYVsRFvaB6iS3vacAgpg701twWWmjzLWv
3BQ/PuoEXxFXoBN4OwAqCOuM1cTO69OgUKuDZeRjaHIt9ByHeqgfR+VTWnzXx/jKYNKfrC+6LYj1
br87dBxqdpXFRQRuR3TiAaTme2pTJiUpAQGDUvlZP31JTfhBADlO+jh72lO7VPU+Nb1viuK98qpd
TfDa9DqdfItQpp2S38+eOQZZ1z45bTEF6rzgjlYageM29yWT29iusFa3Zzaq6sUehvOEayiVpxfk
i4jKodGPg93spkruTWVYdksWh6K3bmmD93Y8/7TGNWVEMur6PSltMyKdFQF+kt9lprt5r52LKb2W
qhHvYysvdryOZQRekl8txbg8LPzVczt9cQAlKHKn61XYN4bMPwOD7msYCwGOHPs+H4+WdB+RI5MB
MUcIbX0pb9UsO+G/HdWFEtQmby9mnjfMMr55qev3mhx9ADkr8422qJAFTStR7Y59yqfOjmTMcu1f
6NG/Eg15cKpSPFZzuzdR5pqlcd842a1anonHPuM1vW+m4mmpnRu6Q0xmUCNNTdC03aMjpgddmY+m
O4Raf6esvQyy5GHeatQ2P1XD6zRVnEH92D0yg7lO2PSVJHleje5Bn0/e3EVTB5zQUBuVi1/GQYXn
7zLnBrZm83KVyLPD6KtTysTXRHYrRXtmsHMurPVgmqzGuY/W9j4lCbq2lbOFT4MH6EtsntGdybeB
AlWXWdBXpW9OiYO2GoRLDE5YO6rM/RUzcnChqdMj0TboipqVTaUoAUGFEY16/KtfrKNw80M2O/FV
VXnda2nZ+U6d3IPTAAdP9iYLYS6XTxN4GP5haYvQxJdWwggpt+nLZ7Ty3V4OzXkozL2VCZ9zVQ63
4FznPv7eFepZo4l1qzoapjKEuxdYYgm7sUQBoe9lPn5rM+usrvYdXYKvGzJCnxBZTcHO+03qR09W
t84CGJT4sr9TS303q1emO/m20e+0Jj14dRnnPm506ashB0iAytzhlZv3t3lM11AAN67q/Jo1/dl0
zBeJbZ4px5cy067GFWGzYcrdyqRtZU7TDgN769JFTknxXoVjYj/hJaZ/dmctCXTnrFQ44+bNLVgV
m21tlJ/Gzvriyg4g2v6OTQbwwvBNdmM090r9DdbPrneeJ3WmYEGkgI8N4J/rguTQeRSA6XFXv9AB
4eyeqXcrCrPdKu887VjS+/WqYJHVOwVUZlD70GUKaZSSXTB7zezuFa9SHnh/S4LMtT4sh5bNXNNo
PAfbBNZNzomnAK/P3iFx1FCZvMBSs5dOcXhe+TmZW+1eKfjr12cVf0wlWFBj3yB4ZqTYWiJUhsjq
PAhL5gakW6xUK/cnWRxW4wXlmnvVyeVoz9Y1NJNfFsdarskcBqDuD0AH1jof6u0szRmPuLda99ks
S5/z8Zlh6Ckh10O6q3c/xHdu4nxeRH5sPS8q48Jflm8uofK00stVqzahsMaAtM19a2Qn4SVPYmyE
D/0tKKWIRpP2mMKv9ddqDjuhfoYCwsiLGGbRHLquvxkHzc8UVlI9HLEK4o02rAj16I8Eh7PAsrLr
3h1Pc5ND0Ezt1idVFvtX7cmyW9ZmTBiXsY1pGZacEyM+Gg7nAf2z7A6UW+mN4LvZ6g4Mcj9qk3qX
kMEtjNHPtFCKH3Vc2BzWUD7sGryrZM9dXkvb9ouJL7g+MqWM4GsEbf7VIK9x51ZfmoR5r7c+uAjA
jfWrMWR+Jpct7OyeiW5IQjxj8i9WNVGv6b5YMoYiGJOk5wJAKIOBpboH29J+jHZy0Nng80k7FzUF
LfTMjCYMwmOAx2/g9EZkZVVklVqoMX0gyOHOYwg+gI4aeeoPrs25XD/bRO2K7ItsPqeiX8GGs/I2
U0DDwNNn24R8BL6Q135RAInRAt/M5ei4ePTip98a9slNYQ6Q4ZwcMr09Cl3F/IIvul5lLoSR1nqc
dTX+bDWcx6k4UJUAzWtUpFpQ2EpIEFmY0BCY/YqP4BQ1yY9JN3dyHf2O6hGzkmA7XBcDjhQXssg6
rOLJx72O13PgrFPlJ4aBoTQSM3K7+5m6+z4Tq02w2uS3srH8mYGUP7TGdZPrz1P7UzHJCKlvJ/UK
elvoxdXOIwFiFmZUNN/cZWE0fnamV3ydVs8l0N3i9dL2pU1azc/Ymo55eYvg4GQN9VUPQ/UFdcC+
xwSowLyAWTupCWXMpq+Hg2k+Fh7F1pAc7aHfQ9IZf6KYZd8Zml1LaEdt0UAvsiBatiYNJ6HDyOln
/GrKHFqIF6PVqIGruwzvogqC/XPGmOEIpSTwdIHCY6j9FAx3V2lkjzqD8Qh8R+W0q/L2MMNswGg4
SFuuD1nBq9MzdfH8TATVsgbe7PzogWpXRX2yAPQ9iZUhKNHAKV407IUDmCNwnS+d/lsGmrvoxo9h
nOb7ChzeaDl/YpM5X3wynZ+mu35tu5OxUpPjbVROV2gzrle0vtk6WvfVQta4vGKy8hODMr+vlR2R
OGQ/UgpVHi2EqrPIWUFxLA9bAJmjkrjbiXCrd3Q79Xv88cYU3iEOuNnCg7LKY7p8m4vlUAjjWqTd
Hi7+vi+s/dT9TNQqtJDg2PF3ALDbwZijxJgDUZgBXuRBUldXiVNENsipSKtImx5651CWD1yr51Mm
B2VqPdscOvSq97pX0p4R36NX1xhH+KPrHMwkj+T0y8hoKvT1qevt6ylRzy6b5Y1ZjnsQm904d3cE
4QaiFK3vGiIkJcZAvqDcr3b6qo2KTyABVqydluu+MWUDILTGFAHBroyVRwPMr3Gss7NYX5d1Kg+J
cA4LnNljbieQMqVy6zkjpQ8goyZeCuehcFGApmoAwXDnKEqLtrroXo2q8aFl3FUJKGN+0kR3h5rE
CSeMq2DjoZ84VUW3c5Pq2mg6v07HJNDslU68+yUTzVdAwHVcVC3M8TEtvIkpf6p+hzQvMzYeUSuu
obTgDMkQBbx4P6U0mpnuaL4Y56+py36uV91BUiqWtMWJ+sr0kG3AKBj56fbIpInyx6iedFZ6Sf+x
dpq3mzXVJSZ1OhU6XSDdzZmpobYfsuyQWWN/8CwsQzqreCzJ3mqxqmUBuzSpgblomIp3RaRt54bq
rT+cvM997FK7Ezj7cKU7oxEUSa38JFeAuDtNOTNQ/47IZ8+AxeLxL3tvNtLQdtN117ZIk43N2M4E
Gg2anI3GbZez4rah0xXVfgLrtGci1nAPsKR6NEdvl/fu9Wh2n6t1PZR5BUyG1ZJs04RTTglwB3ot
k2nvtGRwrFrrhcy4glUARlddOCQiv2sNgXesTrU++8RSFkxRq87er+55iE2sUmyC5qlTzUq1j1lz
3/T7MW3skNGL79VHex1/yey4Pbsxku4mvBZmRgGjd2KVDPzt5Tn1cOvB6djtv2RtOyHNHuPhV6yb
sX5Y51kIH0FUF0eoTt3SF7kcXYaYjWrDmBoVqi/p8UPrjMiXgI/VvB3rkl6q0KHO7vJKK3dlWtTe
jToOXsdmoS3Xo+6O2bGkZn2JY21JDom1xOrerm0tC4a2bW6ncmkUsi0K7RxXLacPWQZwm6DGNkq4
aKtzB9+bvgAjD27oRkh7mSWdxb4bLGUKutplHiBMMpO2UPduq/zGGmNcXM4EyjtXv6tA0LgcxclV
vmY+/vj/COWw/mbmbDLCPyCU02vx7bXjdv2L5/PvH/kXQmkYf1mI77FkMpCV4FL3b2qOpv6F4mjj
isG/hJjgwOn9b2qOq/4FMYH8FjwNfmOUsMn+m5rjmH8Z5Ehi84Xp1cbb/o8Qyo2V9j/EHMjfcDAR
lWl4wOrI6I0LkZfCGy3zXtXww+5nGI8ui8RRcNj06wXLk7PGJuBGY497ml9najGclanUnM9/u2H/
QBD6bct/eRmQjLbQHkBcd6Mv/Z0wXVHS9dA/uIxus9qNl8X0jjUASOwTERt/zaTUEcY4TfEytrZO
59MhOgqFndNNjk0b324J2+YxTnCfC8w06U923jFPVNd2Yg91zCq5++CaQZbf3DrQYcvQIAgT2cVz
NC5I3kIwiK3s2gghSkhoL9W6Jx9tuKkZC1/BaKXYzOP0oR8Gug1MIo6lSn0uWlO7SiYYRR2bt+M7
aex+6Ly0sej/fju3S+PaVANqL1Tw944Y3DpN0QzU+IR1OKu9+N6aiHBJjSnqB3kvEOkeq16H76to
2iGTVoe59dh+pEa5JBj/vhAURhjDbUmdl8rFnIKNXf73vM5TcgrluPpJVl1xZ7XKHMWwi4qNCipR
ya4fWTlfMuJ/fza5AZuqXAWEvyD9dnEmNTd2eD62IVUf/+zEZKsXapRPLkHkLtY3hV+340fWBO/Y
knwyVEkc3rdANxvHm7dvM4gJrg9uY4RVkhhhqSxeC7you4feFSimh7nsjmrlzn43j+bDPK6UPuNS
3jt57P3HxoBbeMLGugO+hDKv2xevqS3dzpLoXUO9UQbYs44ioAloRpv4tVo7+i4ZqlqcOqGvYyDt
pXhtNKkZgd20CXTEf++L/zfLHJcUQE/2LpiyUBXti2U+I6GRMYrO0G3Nlb5p6tsI4nZ8nYx5wsTb
LuIvGTrJACuH4iYz4/XTpGTtE7PRqLCxHPf1aW2+dOainBeRWTsqxvTQohH+YEN6/97+3hcZK1kq
mgbz4gkOmWBEoM5eiGnkSJPCuCho7QUcCGM6HbrZDRpV83Fdm48Mot+/PAyMNo0v98nEpe4yiqJu
JSSNts8iV6pqxHhxTYN69MCviRNSv2Rlr3/WxkL+yr10OSy1m14t5pJFuesMHziT69sSebOPcAWY
RvOo8FPm3wu1zigSoS5rskSwwMDs83axWao129p5MAr5UEFVXE86O/StXPExPnpT24/+QNSMtxtc
Td73mL9kV0hrtekzVje7ukosJeohFzVbmHo3RYa6amfFMqCx1Xq5DPu+quGVmU5RAOSuC0OyD97C
7eG9/VZoH9GSbux0dslLU2VRIHbOtHyKTGsYDtM4jwetAvqa0znbTW1tREZurLVf6eL7Mk3KwWUO
99EefcnhNoDj0LE4/OJk4jdv9wi25CSz62WMdLtZJJKEti78SRXatTc4n6oSvPHPX/sfHiaHK0be
hJUy90RM+/YTjbFbGm318MU2yYlSjRoLE2DNJ3IGKneHxwZDn75Zzq2sm7MH0/C0EpV+svTBQX1W
/uj1pXieJCASIjjx3OAzGjqTdZVqK6h/WvblwQIRmPwU5YEZZIQhA2Mqzkcj+cuShdhhzHaojDh7
iQq4jFlnKmYCdMVTNPRI+HadqQ6hXY/9i6kk7RVugdYh9qD9ZErSHBpJ1mVf1s7j3Df3q9k1kZcm
o1/Euv1gcuzRK1vzRrp0b+PcmHYNO+jugzu/3dm3Lxx+POx52963+RpcLiNvQLIwdHPktl32y9AL
Abo6j8zXivU+jVP9oLNgjqOllw+OMn/3qpqeD8LHrk9aGx9nsSpn7DvKp9q1h1t987wbGA6iKI3l
+lnW8BRNprC3Yhk+OYmSH6cuvlYMgekYfugF3NOJ+CMAzA9qoPcv8baMMJBmhA4V43J/0Ae3dUWl
TVE8quu5z5UxnIypvqWSW4+xYX4UzPf+8zAGpY4zEUjZm7Pl21cYUqthidhaIn1ZqhdjUH5QdGRE
XXfzNzXJhjz485P7h89DdY69EecAal7z4vO6ZkLBkY8wXiBgf8JwI/+pyMW5siwiety5tT7YcH+r
9N6+KduIEpkFMjeVcIaLN8XJRUUcWLJGTVdbwWg4CZPfunycsxxjsXVybogYNh/bEe4qFotwkEfC
j3M6X1W7G50heQLOJYF8WD6Krn6/6rgyC1EANqKkoFyuupnxtNJn8RJ5hZHv49XTnhOCdHyvsEeS
tUgpBPjVfg7MQXxDr/rwz0/inz4ePz0qOVY/a/9i86rbErodcWERHjbLJ1VptK9EKu4VE+V4OPS4
rC3K8AMYuzkh3XI+0DO9M3uDQkKFT2+C3zCeFJcvHnZd1RanMUd9Tc3iu6NnPXVm0wYFAWfjTsj+
yZsq525ARpcxU0BL50y3xmq5eSBcA4BmbGLFt0Ux7JmRJ5/+w7uzKfgwtUWoTKHLP2/XhV2MGX7O
rRHZlAKHDt3EbZ3UgOZ6277MlvHdhdDxkLKqoqro1cc/f/r7kgWuDL84U1XcGViibz8+66EkGh6I
uwBpUR6Ueqw/zfiPzzeiZ1WhyADnCBImpqiM874RDBrr7qBp0E78RfTDf1z6c0GbryXKbRu932VX
m8RyVAGfTPaJmVHjNCilH6v1cI06bIapMZxHpTKPf74N715RPpQ1QsGPV/9GSnp7FyAHxzCnNTPK
k55BnfAm7ddgWXK/lrazN6e5/O54lXYYXMF/qxW9+aiw2bajN7sHGvkNG4Auam6MqIvXYElnW08n
246G2FgTHECkFEGeIY49rrranrpaFeURimKLqwn/yzlVpnq+M1DS9PgBkqvDyxuXH0U6/HZduryu
TUxLT7Q9lksnmcxeccfRRyb2+RYOK4uWtDgA3Gpm8jfJNMTgqIaPzY2pdlVtl8Y+m3osgwGG7eNS
qdDRh0l314PHANCL8NSkezDglDi7BqHsY5bNgul0Nsp43886ED2eRRCS//yA3+8C8MxAXuhkoVvD
dL+4v12Nl0OjDeAhJNzHhw0tgWAiWiCHdEpXw4+rBC1eavQDTCgPGXRdV44aOLlp5eGK0mXYz1nS
32oVPxk0MNCanbGujOL+fKXvX0W8ggw0mOxaGCNe9v9ObQ9FxqAqUgB/djkOa8dhVD+3euFd68Tn
HdxWW79Z2CSutp5Ff/7wd4fmZmFAhYkdI6iXfWkrQHp3GudZ5kQgycpDXiUTab0eORUazQO4avuB
vfHv8unt6wVjb/NOMLfAdgx03i48AIbe1lIDKb9Tjd8axVj2BT0vrmqmeo4NxazD2LTmA2cqmoLE
U8N8wYwSAwLmhcpQ3tTSyXdWsuVFlFZDtmzWKmGF55JfJtJ9SaHG+/PaU1+hcPmgxHiXUoRkl6Me
RPl3bixf4u3Vp4wMFHXM1KjiDb8xOs970ioDBliiJc/lQs9bLEpaBjEs87OHV15AUtGwa5bGAT1C
kxPh7Z18FCT929H47U0lpQ9DIs+B9YpDzPaU/25hAGSC8Q2EBdQ8BSMPzj1kbMDgnzLbjOvPi5mq
9ZFRcoPNgD7ZdQhrwD4P0nBOg8Wk0FcUBcvnfhTdtbfqSQypUFnnq7n1JshNHYTnc4Oe7oNi+x8v
HKn3b79GBI+XPmy8CXplTwpDHHeBN9nidFuF+Wh7d5Vjx1+qoYUFEWsF1llMsl0thMA8fx37Kku2
o5rhNni6liIwBsn3FSdxDiRX1Jt7y1Zx96i97lPHVNSPLvz97s1ppWMCRTAWtd9liMncDPiJaZrE
YUjFCzgxtOEVZ8JbrTCS+0pbNr8vV/lqdoilEj3tn9y6EPDIlupGDCzsP6/iDZa+OEyAhVV8LHDh
QvGrX1RcgzHRdVDzR7aDRUcSG8x59CU71bbVX5N2wFymT52TW8/eqYZedVNo+CTxm6Ojr8lHcQ/b
4XnxOrLj2kTJqtwhDNPfvo5rUQt4rAsVTlbvC7jleaCWzfwAMSbeYAj9ykjyLhqGFtaT3Y2flnwp
dgzWp1CiKcEws5N3tWlAT+un4oOy/R92IDogl7Ec3nF4Rl3aDm4sU6dTWxl18aSY1zXwtY9NWNbc
KYx60YAZWep8VlZl2FtwrtTIVVZj+Zqh+8kYQ5bkoKSLU2vX4GdgybGFYHKH8EBdAyWXaXmSemUg
mHXabXROgGUdFTKjzMzoWj661f/w4BksbNUk4AgbwMWtdhsoXAJeRQRnimlmquM7l9hutIgtULuz
enlt6NQR85Q8KdyTO6MT9sFgpraH2PmRH9c77waugi0dQ/AtOYavc/Ee2jw9sqd5D1MoqEehVtVN
NfA0dpiZSt8cDC0cVqNnlK6bYYxwCESpV+/ccqmitJ3UwzDMLT5P7BV0JomHNDjdvFhyJqiBxKyP
yR15e0+ONW30wlR8bfUWeY4YvmX1Ir4UpWM/f7C2jHdvMy0sPh+cW5tfy2U70Yl8VfLO9iKdBXZL
0JNxbSMdjbyqyF8np4dnlrdNqKvZymAj9n5myfyNB9HsZL+mDwMO/h9UDP9wDIGJMTVgh9uQsUuM
QqAL13PmLZAFxu7c4Sp5znhffWBludPhxe7tohhfPE6lG/aFFSrUZPnIDO1Q8lVupVqZH1zTO9gE
xBonY5BHjMAsHtDbNT+hAVxUkqQjBq3251WU2Y5BUX1NTT+FqVIrn8z+Y+uK9zsNkC/vGnOxTSlq
bcvjbwcfgjp0WCQz8PIk5h7gUz8MVeHsRV8uey0tyyuPi3jJOiGuml61f81G/ooOUQrfroh5z92h
u1ZIW62gDlRXlt7bN4pHikSORQ/CVWiL+7qcNJQ4SnGUVRM/1ZMunjhozr0iO+eDu6j9Bg3+vnea
PNZtITtM1vByvETd8wLnNo7E3zncUN6MRdqw6BgbPAlvS7BTJsJU/YGJRLJjE4bQSe6yd1zKoSdo
bqXl9AuYw9In02ZuniuEdMlOr5inh0s/qfrNqhrK7KvqtHRfFw2T5IlxxF5Wa9cHE9rMhKm4/YRv
4PoSo9Ng9FLlz/UClTkZ0yloG6uqMJDQhiYcvYLqXWBjiJkKyyT3B+rjkdrNnO/yUcvBn1MH3TMh
KstXq3J7kunyTAPVzAmzwiY5mcOpnjTUmSV0THhmityZ2qJ40AiseiMMm0VxjE11vnH0YtMPIFW6
59ZlRiBEl//sxswQ2CUtI53rlCSkM1PlxAcd/m63K/Wh7/mCypgfqRByzGPU7lem6zO233w5IndX
OEiMB2Y3aLUCCjfpaDdmOonN/6mvjaBelH7B0tTbOFqO1WqBgKlOr2CsyhVUhBaOgIlcF0M0Yhik
MkOjrWPVq4JxrDnsyxXuTozetzv0Vjsd+0IOXWS4AvZfjFQ5VBFq3CKQVNSTVjNjC3NZpDYGv26L
4UBbqvF+HoZG2xt5Xzxw89gOu3y7UcQ/qAGrcZO117bzo2xhF3/UnVyIqrbwZcAUdZNuMadEMnOB
cjWt3VUpW3pYapl2wt2sirBnZ71oLd6XEgcGf12KJtI4xE9mbeRH+kftg3b9HdbGB+gb2LYNvmmb
zYt+XTU7CTdS4p0gmuFY5HFyqoSlhoWb3STjXB2NxH5E4ZeBpibdVbl01mF1PGXPUMQLk2G1wYGy
/uefz4bL7ulfV0WNgwMus4nLkLimZfdvZRKH3VrOP4t8QbY4Ot3dNCbFi4UCNPrz572rXdjh6NQ4
YKGeExZ9KaRr8imt7G5yQtdbvDNmG/mpU9PiC96EepBZLWsDP/8bOWK52ssSoy01nbY2S8vgbeYa
TgSTSOWzvXblgwUz79EqEQkGjWNfo3pnj2hz6cDURvNkqriXf7S/mb+TkN9scBSGGiYnVM0cFZyZ
b7dsKLxWg8VTHDbaKO2wNp3OPbZFaxeB2w2j6dtrmp5iyOH9Xi0M+djy/uFnPUrVi2ZLm6+XxIXs
nc8wLHe4ztmMP4us/gIldUbDDV96SKvcCLSqV1+TPKfuniqY0n7rdlWN1WIzPHeVeaXEVlLuY2e2
0lPb9wils5ycofu03FhQyL7t2peNU72ktpzZ+Ia+qfaAdy4uD42aiQOmHEMf1jhIFOE0TrU8Jm5R
DXce2twONp1rnbb+2tvpaqdZYdUlNZRMOZXfmkZkTYS4M5dhTCfxzRnbqjgs2HPn2F51FI6F2aE5
sjNNmichMcTwNbdbzzIHGtvlCc8L0K77wQZRDE+AMN03TJxsnuSIliri6NPKUyWrCt3txFhvhxTc
uilcA3qtq2aQMsQk51eTUEo9MheBj1gN7jfvR3sbMMF0qZIjY7FkCWzGtmZY4L2DwW/rYXfWoL+E
7bRITJymInPng9ZkRXVyCs9cr0VXjriOz7LZz+ocX+s6W/uqNnK71/pDXHsURNj5dVC448L8zgbk
3lmWNzbBILJyZywYTTBvFOiI1NI4gIu1j6YxVMohrvHcDwxh5ZZPQH1/OyvlJta3clwmRk81xQ7m
n/7FzRTvrhfJZnKp1TnKnVzC7ooR9T9VkPLnECJrcafUAxJ7wkim66Wahy7IDL5jPdtVfygWYQk/
rh2lC3GcsZewR7GuR/wpWmsrBRj2Ryhc+M93JcRnK3YwaXc3upzWJdUjDNK2DOWCo8QTHMOxv3Oc
upr2MA/nLlzrVPmRC3rXY2JxZoar7E07RGzXflIS3Pwj/Nkr5Cal3qGDI+B4QVhigpJBLOyu0KTj
vF+sJrIdU89TCBIEdmX4UGLi3t7B0Sy0wMjW6pMnQJfOJOqS4uxAeMVRQBUEzNPoD37WoSfZN0LM
E1aLucYf5vnYgerhOhAJJXNFVMumeKg4ZsmHqjKSV8spr+56DesH0q9GBTfzRdMrpBC8uvo8Osk1
GQg6cgG5ZA/4EGUm/Eo3Xs56b8jmUZGNvXnm9+p8xGQGIqku51XZL5WFksJ0/4uyM9uVE1m77RMh
0Te3CWS7eve+Qe6KCCAgaAN4+jNyX/323irrXJRUssq1cpEQfM2cY874+UFrqOph3+Cx5Tzgit/a
02tz2t0aHosTQqQ0DPTVrxpzhgRiYQv/qvQSskzhv+/PCRQRwATSQkHpyt5Bicek08+tWNdzahjI
7s/ceoj3lfE3/GOiGY6l1W/RMYwHhFSjE+szcI6eQ52uhSbPJF+N649hqhyiMYWMhge+SLSdXLH1
QgApiswilsm7oWWN/MKBQhh8OyEfzJb9voohvGh53xh34O0Vj2NWlnNUp4vDe/NRw2nGOVNSyiIH
HQpsaBvMjHSD6esfin7UDXyYxglS6W/JO8gEvnNt1Ra8m0ZpfgbD3HG8dYtK0sSLvfHomkaJsyp8
tmzwTrzxAGVo+OK7uglSTEaQPpZRO+3Bchr8D7xOEfNOduKYi+1W85wbM8iPtZnjXwZZ20e/Hto+
DawAIz18nTK44XVS/mFWJg7AfLctJfO8jG3qSwwNUK1V9b3obDMhd+/Gj4ASyuGEeANTe71a+54t
peXHpwYXuMidppzqF8EdM6UzCaPTayT4RY+IXagYVxfEQF5FKx6MpG5+VFAcVD4lKNKROgS7/2qD
U7oav6Dia/zdMWzb7kJn4Vfiq6VqVDzuLDknugCpJxwCZ5jyPghhvo1lBL6nmXnUmWQTFFYukz2l
QRNPr0D0pw/7OBRTOi71VD0m0Dp1PjEvcD8k3uj/w9UN2puiwUK7SZH00dp8oD4ojvYHY8bxl+cN
I+PmfYmb3Iumyb5Y1o4WeZdiCN/KILGKjPhZiNHryqN/WqmIl7xq1hIzj1bB3UPZehd8eOvFqqpm
vtRz3wEYAdx68MJJbY8rhpKZmxK31LGxHAS+JTyKOuujiSIttkdMgT0Y9jxgloZyexHoSpkhTdFB
wf4EBBXAIa1Bx+OKmGysREU5x3bmtzE3sBhL/+oNrmqvFtVpGiQKBs0Egnk6ba7yyfDRtvu+jrpR
vivIEI4vc2OS4Yo6G0h1S21KxTbN7zXMmRvr5/J1q3lGQWBVzkstVPh5IVR9PZEignd168b1XeSN
AsCMwoD1PNW7wbWyR2D969HniBWoZrHB9tMKCLvHLpZN9SCo/SryE9O9t1FmVM5UXLE0KsM7Wrqf
xDzDDCL3U3o37oMRKGjQTG9miYo9JTTKxAds3s3Aob9i0HBWT8ev7A7W7rg6OvklqvjuZyVhXhyY
D+sRYxdMi7QSDv8XrA36si7BetuXxcxZfD+9DsNe8hacqAgwRm14ikGESIZvyczsezNI6rLa9BtJ
r+R14Ejjj7xzs/hLckiGyrkObttjIDGi+bhpr6luhrn3dhliIljS2lVGEUQYhlc5NdQ6ceO3waUI
d9Qf1t1olswtGnbUw/ZTjbgQj43y4L9ISqzbFnW0aksVkSOyNzsoi0GFzg1j387qs4SE/QBni93s
3uAe0wBmGJCtDJivRb3yImzZhFAVSAZe3riHb8iOpiUNg8ZO3qtGGPuJWJxK3OZyDr+jXUs0K293
ghQOtQmsVF8OCv9hP30D/oW9J5g9fhpd/o4/U0U6X5YE3lVMpij42N2McC+9/Z4mAZ3tDcPMPuXN
bq0/5zWyv0VO81rytPC5+tnBd2PtDJhmr1lOoB7q+WB3tvdabATEpPcpN5I+NlDOo1XZeDbDsrYe
3dZiXh4l62LxMxJbnSE/qeW4+h3mBBk3Uab6BbpRscXxdYL6ZME/bbg2tqPKD5Lp64H5Zj2fjT+K
8hGPP5IDl6mWSh3dAbKsCLKNLsxk1ksHkGZ629cWonK09/6vqBWrc6Tms+zX3RqI++V5D4uj8sT0
6icsonKoWtyplBRUR+0uKIfHsaju+vW97LDNTMmV9ypMJGSqqgVf7DjLubXbaDlyaoRjPgA22NIo
AR6SRjhF4zNusrhM77741773zHDg84PaC0w/pz0HOT5uYxivQ0EGrx/o2L9EbYH18B4EykIwBiE2
D/E+fWPwaT924WhZUH47uzmUMe79l1KFc3GydShYazoeXpsxcNRy8DQB3yn1T3KUnbXup7iREwOI
cRTBqdB+qHKLtWh14RcMi7durtwLArRif8SCbsQzhstgQNbnWPap3lznH4ZOnrmuuiFqybcR4C+N
r9w8mlYWlGoEpeRLe4rOrXRCxTMqvW81XceckjDso3xbm314MhacgLTTftmf/bEecFP1TtRlPOwd
LtakTFU5Y4JTnjyIUDTfSkdFH5okbrEihzMAHddvevclgUBS8L1AesMIukZfwMuU8YvWbTUcdVFz
DsW6EstZ9rjiPtusyspzYFrxPM3K7W+c4MxhMLStTyZWSX31jK9Rt7EixGu09qY61phdAkJw99k8
VD4P6gNm05FaWPuyuRB9gHPaZdPwInpoCRgMhhgvEIA+9tpAZ8yDSMAh3XopTIUcGn3TqRvnkAJj
lFYGLpEzVXqeeuOWR9EikcSiufKbiCZM9sTVO93W3ByXRjNbgi2Mcj/SkGecgiaCdzCEl9LYS8H0
xYu/TUS9B3mx2d3PqsDNQtGo9KVoHaIkm4oR+tm26+Ct93q3OwsfwVhOw1JAnmiFwore2+UOzHcl
zMWfDJ9kjcLapJuq9u82dFn6ECnKK3rTZEpXXXEJrZ5XNta/eEptFE49NsvWsjDQdHFunA0Ddz2V
/a/SX1h8rY1lvKfKCr1z4e7qu7cautLV6BihFDhgkbaW6n+tA/XbpZPN3J0C0UY0+gSqlQfTdVLn
lkV8IuQH/HUH+FNzd4xhqh/8sR/9dKkLyEOqnfb5Wu93XWyg/OH9/Wkwaa9wtKWVKfVH9pX9O3i7
jswCwM4NKKzVeJzN8WrjA6IVO9ixrEZsLD4gwGr0ptPUrVLmk0AZiPmk/MfUg6xv/dyD4Ys8EOLT
PVIpt31NAodVJcZgTW/ugIEYBUjIyeVmTURr9cDzPL+Upo2huhGGCMxjrOVJS9+ubpy906uhlQhz
WJzBz741jlVm9u7Z75LFVzc5le2ZOTdZUXPvdCwgPTv6lmAzepIrlfdBNcN6LLvKxO+TCa1fFu+a
fcUIi8XNmeiDhQ3XbWzzcXSK4SQtXTb5HPv7+6Wc9XJho1Q8KB0SCVW5zuDD0vDc8eg4Pf3sUMom
zsNqjpaDTPaoOsqS+wF8Viu+zdjHcZk6w5AQoMjf8WqXX1pFsUBmErv+T0IWJYAwtUBIKfX6jrmd
eBtI3v3BXVHXuaBCag8mKPR+oZSfxFOp+1biaVyan6MjxrNPLpp32EKL+iACU7BlfmTG9bWgtiDh
1u0mRNJKqC4NnN5xT1geMEHWFHDRg9hbN36AocLH6bYRZ7R0E2YGQ8ROJA1dU97VKZSpz54KE00E
81YtVB44FrOVsd2bj6aLvE5I+ZwTsi96CwyAW6gXqqD6ofVja34QkRWeE+o499HbgCJSPatEvkDy
mtysW6xlPbjSNW+9LRkYeH45bqeOV0v0gS0PXi/gXjXGjNJKJqyfa+89awCw+O1niGu2BdLjzBOT
fPHQgeZApBJeAhQt+yVx64AJOjxAmCeFGMoPouwpB9ym1JSYKrqKZBu2DEpr6afQwuwip7x2uqsv
BhllAwoSjicWeec4WveYsTBTIBx5i/80dnuHaVGiTEo7wjzN0R8TcbM3YX8zJMla6Uylc70n6prr
tnZ4Khk6yIf7WArKATjNLe9jtwnfEhheOdhpg1pFu5z6QaTH6RbYxdKddu2Fz9RYg5X7wjG3IsJw
nfvd7DRH0cLQB/ywMH7F+7KYKCVPE5gpcj858Dqs4xkzJ6NnEH3V1tcXQqeS5hboxGZMnrQzA2dZ
FK/DWFjx8c5AuwwmGqasKorlq9iZLxx7Fv5bNrMJ6J9FlzTd+6SfreTJa6IE/xh1HLN29Ne8JWPz
ZUhaXlbUWFQNLTvfrMUnSV9TNgvYNR0VICJJWA0vQ9UW7iXafNyM1tbySumdUfTndb8fmVbTdy3V
B/3yJa7nYBAHyCb2R7Ac65ZPhsoH/orW+1FXtQNNUNfFt6oCYHlcFe0UKweE94T0FdU73jFheGb1
7M5n7ip7xr3C1OxmBdKzn7nI0XdhtWGRhsT4bOnQ67V6dtY7xkPtu/NDOQzl08be8J0XmnjnvCWi
tj1XjQxOUd151WVfzb1HHKfmWvktgFSHvQlU8t1ZP0sD/iJduxVE79yUKAcSwc2agl9KUtMyPMhg
wmNwlRFWyD0UcrsvGYPhsI49R0MXAGzBUR974jigkePVBDtteprmHdE7uhpM+m5nSeADi8HgH4u4
v0QD3fBz29j1x7Wrq2/eUkNbdftKYIWHxbukTWSH/WUZJag+MRrxmdUUuD4vXPjxSby939umZK9A
071eaXRmFnjdXOTt2uHOZVAlrjLRi5XJGSxx2vY4bg9R6UD1LO2qesSpUxBWO0T6wVYDfXvRL9q/
Brw3vuDdxMuvhfG/Jwz8ylxVRasffY+hyNHVsiTo2KbDPwDvwNm/MZ1cb0my+vurrhNU6VGLTSUd
Gch/Niqqhhs3JogQkmuX6Is3DuqzswkWki2PqI9HH35WWkzbbC5O2XWPtbBU/HGY3AqhRyiGa9PW
GuMylSxY4GVkFBiS1TrzDTDhwbKusb6sY9f8WqIwwhrlx9U/9PVde9K63ounYN1Ywbad8b4v7WoP
yNqd+AmMJmNfPpobn2Bq8XkgmNfFwW0C6xUFoD+cmBxJaBZxQdG2NsZ+dHY73jK+FOpwL7K815ZZ
j0N1XCa/0MLNLqklqrLPFZAtPMQQil6EDuANrAyMGxpDM1Pv7jPgpb1dboPa4fs3kRC8z7akmDCq
br05WPxGWwomW9Jw9yzVD2y+R9AFMlK/ENrsl7iZne/MBpGxNEWMBc3encyi39oI+x7bz9te1y5d
0yaLl11o90s1rKHIQvSMoK3n0arTuYDxQIOPt4NayxrHq7BHX2Y6HP9h1G2iV/CKIEaC2FjDm8fL
KcwH5CHtcdijeOWMLLwmYyaR+Fd73t3mXurGa5pYsRKPXgviMQNNXFqZJelwDnzX5hIUvL+yqIs1
+vJpp3pbadbfjRvzjGs89au6atHbj5PXyXfG0zRkY7yBAPK6ZEsnuFanwR3iOotkTIW5BficH1y9
rEWGmZ0ukq5GvJSQI92DHuGdHBhjRI+w5WR/ZT0dgjn07NY86WSIhic72gK80vO20NI4fT19I30a
Q/8Wm+HUCZTijbatryoER4Tg0pQnKkQSmepa60e0qVtyKZClVlQM1hYck6WCU0Kg5tDz6E+Lf59Z
wJhguLcHpx65dfRstzUunIkwJMHfWrfwEzNMjevc6xSjFqn6/sxvXGk89LE75gU+q+XaN1ZgvasK
z96vk+vM+MebOkwuoH8qgoJju2AEIcfYepDjMtTHwBigmgUn2n5bWkpUTwcLlTZO1Z5KQs3uySLY
AHSclajGfda9sC/UlRPT1N0dng1Vk3M2yo0QsDsJNTgu83j82o8oZ56AU5jmugad/gzDO/qOGtgV
qWgngRG66WFzEbT3uhT4MVJ7sEdahqGuthsmz6k9jaUXpMPAOx10gEa8tfWAs1NHtfP2gCu++7Tb
Ie8mU3qVm41BF7NdDnd+Q441v8585mZfkr2PP0XtepfIF0ygMkVDuDGxHLe8phr+3tVKfLe7ufxa
LNW4nWPLFGhwQiV/MuKbL76Zneg42AVggC7p4RCJpJrfYRfCcU7Bh/va8M0w8hVujHaiVATxFSU5
hn4fDBe3cqJPfW3vP2s5TMNl1AFE17JWdnXkedbhqZRMyDNnmTyIN3VtoluX3KefDIaNeHRWd+mg
hhSCzLJlsH8xZPWLz1FfdeFXdrdb8UD36IMKq5zZOdZt3cZvGk0S0Kw1WpdfobsRlY1/niwUx/gI
VyvuRO9l7+EGpDVkVPLMYZP7xwq49+NYL+z/WA/X37pEIDcKNtFmgPmjUyMNYBaxe4N3uFtDTlwM
fkzvFLT4LvEi1Js6waBQFds4HHDri+ZJRKHpjjs76a/LirPiBaeQvKMLlzq6UUrOWcg7Jx/8VgIk
Y85mAvzzRRGeA7Gon9odA5FZvm6nnwBvZgQ+BgbCYR/Kxb4TBOnrN6gdIOcIHEgeBYOr16KtQ82O
DL1HmrAG+eT3vdweQA/NyRkArMx4RfFGADTOu0txw34cC2fWue1VzTmpgEte5Tyx3vdk6cLHbSCG
Zffkl+afNdirOjXIM/UxCNpwv1UyEWJPmY/7BWKlwZxlx7KMxMpR/6SbrrZsc1zrH97G9FPamscm
k6gV7Xftzt3ztGPyq3iIE32WEiDpQzt4SJbWnoF9GjV1B1i6qS03E+3Wv41tywOrWskcVQoNeqmb
KjfJKgl6F3DQqsvDCnoYwWPsgeawJBfg4BSLwRWLWhqQGKmeVxBdwOKkHbaQy1nOZ8FWed6pUja6
UxvVZJRVHetvsIs8XZ/NsMMnCBTAoA/s37pn1CJTcBDzMNW3edGeDcuCLvLUwA16xjYWFgfYT66V
gpwb5pw/GA8VruEfMVYmsFv76p9rYOKfTM/BdYCzXZuMM7ooaLtcDjVmyzb+PBQdb6Vg53xgFuBd
rMbAV8c46oE2H73ySZJoWB2XbZzMiavE62YrnBbUVIzXjgcM9jEj7lKPl2JZF/j4/sagcwxrdC5m
JjLrpPyN5GNmh1bFmghJfNaxB56zPSS9/bg4aw8DOpCSTmNQ3StuRwfCtrUv0bfVCcf3PUffZ6Am
s8xxEJKf5MjJexQurOW0idf94wZjzLmiBxY1K4XFg/I4eLaVezoS4yWetVAZSLXYOQeAi38wZuBa
aUHIQ8bVXVTWuNDVTko18WkUbOZSuxma5DShY6ad6uQdQzgW68dRRd0P8D2GfSpLyyj1iqg4G/TF
QLdp8ogziKOhyjwT+7el1zubWIt52aHEmU0hF40C6IZoZ/9GtYrPblyC8BedEKG4EyHdAR1HY+Ir
BiwkJEVXsW+LlqFjJl2VSGFWZ65ytkrxfSzqOs8NeEuSOCSyZlaKApHBvQF6tNFu27k2Dhglcj63
o2gKaOEr/8mrUkRIpFHX1OJiukY82BGhFIDtkuHXWvsK/swCw/NK5dYwtsCOf6w5iedjq4C0n9XC
/IbJGmvUTOzGtM8istEpdfye4Yl4DvBOccMOkB2CHB5YHzInJLfG/acq7/jQQ9Sswbtm8AoJanBC
vgDwcz87cmabfrA85tfpADTfzkJ6Vqh3EIH7gxM2Hj0V1IK8n1euuFqD4jqu2i7zsQ/tr7Jd7lim
zazLX1xK/0PKgWuZsDIwCogdoUf8roMoa5uezZmTvCuYKY3MVLJpCearbckF/2BX/iztYmVT7UQj
AKDQOa4dxG/qMO+6heTCCTLPrzPRTOe6G5q0XSbxQfPMUsCX5RfHboLcH7tEQftrxg//LkS5f7jf
RBxgKABpJm7gIom3wz9EHI3amnBhW3LssH8CU3HlRURRwlpn8S7N2LBEaaOVuSnLu79ISKI/9Zh4
ce9Ky8B32A7z73/8bJZUe+zX3X5cAnd8ngMkasXkOy5AQWJYjyFvrBV1ONvv6gThzhTZEIZbeFKR
8bwj5gYQDtJVIXQv3doBSveY0T5dNhI5M9Zw/T2KbHnjRVe+jkaZ91Xkmv3JkVVcHahXDbnzjkbA
vDrFXLDPCOGZqYgRXe43ehmOYgGsR6ZYGbNgYUkT5EOxKv1EIoL4JAP/7tHuAd+s1oI8nMRE80Fi
zvbSdp9+esiZUga67SdEsPMLi44ht+NqLZG1LODIynGKwvaAtBTslSBxK+dLCuUrJcrefxNVEcaZ
PbGFA0HqVt920GzddqDYttrPDJ1xho8+kSapCLr6pwIm+lo6m2e/zEB52IQjp1veRAkN/+T4yK44
oYvua7CCs0nHzlhfUa6gLrdLQfRLrH3TMWRtLAbaXl04xEv1/ZcqtLv4b4r7u7Xi91uOrx38s3sH
RNxtjb8/Lz6zXqbvIFRlAw6QMzY+1NiRLi6XP/emxslMtC/fh6T+soQ9lNtCRce23B8hxLJuVv7y
bCSf+d8fhP+S4t7vxoBsVQ+H0X/s4b9/LMHMxGV0uB4RoegnXmb2x0RU0wnO2P6uY3V/6rkbYHEl
A5ETc+F9DEID1g7RLrkeYqkPrlHeX+Ryf4px+VA8GlwjcpxsG7TI7x9qcjXsY0z6R6vR5XVIuvne
KfTVBarrfjA0nZcAxc3fXAj3J+/3ryjAyheiTsMNG4Ny//3HhtFE4QTX6jhqhtpyGKk8a394QkuP
nAS/Mxs0uud3Vt/Ia+8vn/jftM9NTBRAGUb2EXBW8hLU8CX3oaZW+vev6n99OvAenLXkovGF/XED
OYiha7agzpET9tnUhCodJDnpj5oEx+VvRqH7r/r7pbiHdRGXSMQKt8efxADBkll4c8mhbU3+93ns
/RL37Tbm02LLn+5GrdZLkE/S19tj29lMxBsdsZ0u9vz/99eGts5LhnG/b8PI/8MbNFWTNr4t1mMh
zfRW07ozbpJJksbwsn/++8/679dC7CKEJLPZvZuP/zyaGU7OqCvEfvQiTWMeIQ8FEOixE+wwVnHw
1OLzHNPxzxQDf/nZ/6XFRKGf3K84wkic+3/mKo5rXLB14p4nK0K8GcUCIHYX5R3isRlzJ4gs8Zcb
ynX//JLx0jPRdrFc4Xqw/3zMNI2LFUu3yDHoIV2JARxBRVzsLp88RU3vyXm5QDGzF8R/dQ8wnGSx
EwMsWnxaIvvSxj4VidmBIn63rboeU8faGVDWFALcL+wAvLygSsyKhhCxTMKEH6/EwPRAFPaOvcq/
f33On9eQ0CqCVKOYuF+U0JhAf3+Ap3rlLuoFDTxS5+/0O6Q5trgW33P8t7e+DMyXPu5RWaqNM01F
INKDOmGaAUNSUxLawWH2wK2NfWk/zrPlfV2jsvpLxvT/+pD3wgO/Iv+g9f7jQ6IPV4o192nuusg5
Eho3bx/szoqg6E2rM14xv83Tt79cmj8faC4Nt6jrUPOEboz74vefinzJHnyIPyfdzf2FyY+mMvOD
N2q0It9ZmD96YbGch43lycG094bRRF55Zhn9N7vff8zJ//dwCe8gMfIQaEzxCWC3+P2zlGTPdjbr
p1Ph2MjrOtSBt24c3cegLvfoQYeukrednq9+4okonBMOvIrIWHonvMQRW4xDgivey3AyJssDgleW
GGjIBue2aIfRzdaM/Ik9jBzjVj0GT+xXAGCHXjz2F+NynB26Utji7I66eEgkAg6osCNjY726cnhU
iByia+1zzl0rqJHFQ7AzYMtGw3znsPsGPoJkMueyZ/DAKdOAkmlCUPDiPSC+Hz8HoGS2LyUI6uq5
G1oGuuu47Te9yCS8ef7ge0/uhJBJBqSPPpTcak1K6AJ+PPLTaIyR44YfIjzeRWYSFZgXpG1iTRlf
4owYMMKe/nJ7/HkUhLxu7bthA0s/JfGfp+zWTC3zxtU+YTywCxgDiZYH5p7YzEo7gmjl9Xj/0j6w
4wXjk/AsBIFNbNKkkHNzI8TNoPnp7WH5Synw51uPc9j1IjBMdxQE8vk/DGLYPIl/38rttDeTyKap
1BhTa57W8u5U/YsdjRcpt97/vTWBb+BFATBCa0P9Ef1hA+q2ylIjqU8nlGtRfxeAOd1z0fX1P8qz
9JYTS9oi5apQh73OyWg+kscr4+vMgLB83hYMKad6LgP7axnP9NtrgNjolfmbIGfpjlstk3LxbzWa
JOdLBwJ7fd8L2Td5T5m85lqPBLcFMTuOLDA25f64wUJ6LDrm7RhZ/nPBOyBgT7tdlEs6c/WrPFpN
SX5ObSy35K8FtfNxluW6ncfRb/YPkYP8+2B6HwqpD9DEOSc12Qe+haUtu69HP5PpFP+auoIpSulE
gOxKpnIUdu20WTmcNvXVVaVzsp2wCK+Ns6HCxaRV2LCW8S1htIdoQu3vjc9IuIeA9Tm11YmNmBLZ
KLYZRjNdwZjPnrUUH0aW9qeQuXuTAuLvfqyevbRHNEhDjC5Z9++TwcWQ0vfW/I/uVHTQe2KaH7w7
mPioxJvVZ9Y0bp9OQjrvt1VWZJjVrTd80nVQXkraJwUdNFjevE6HFCZF0d1h08X60+Nk5YjvsMgD
Zp7n97HXJuZi2B56GVvq8fP9lZUcehSmArq6ceC0+iJuDmHceP84jWszipXT9osUEv+d19RD9LOu
Y+ToluhDqL5zUdQVzm5TlsQQOBVLCG6WB0C0DZnMo1nDQxTjLc2R2zQ9AqxiPvqRIoRRDStzRZY/
dDFIf2b4pbG0oafVqgYA6nV9x6cIbI+XKVcc/0pclaeQhnVPbZI+v8Qrc+BDpBaXeVaoi6+8IPfu
XrYJqzp1axTkboX05lyu1eZ+xDyL49jdp+XqO4O8RAsZnjm6vhgfNes6zrO50vG5gXakyKiOx19r
tbB3VE5JH9lDc7AOCODYOyBcm8yt5wUkjivMX6Ie6H+7M3OJqL2JWZc3AzuxvzJjjzBkSQLcDp0n
5PepaiuN1djAgHMcqVRaD07H9gJo7p5yZvM1iDbwkRIvW+tmrC/LF1cifmeuEzR1ZnmmGnMLaK5O
vXBU72ykzgGRiKu8xUvtYx/ow+DXXrkM+nGmxIRhdMX2rPjrVdZxrMbPzMgRwsDWfSG6YPhG9x+S
/tdbBPVVavzu13vgHimj6HWIdSVoggwtOLK+0hELYrGAPLqHw7qtonwygmjvvBogrIdO7dR5Oy3I
7SzVvk/Caru0yAh+oinpL2EdS9bCbl37R+3BS7m0BJWjZxkaNJf4ZGKdka1HZCGg8i0+sCn0HqQb
JLyllxYh8BSMGqUO/liKb9gK18XqSdOSxTw8lpNe32yHBKDDorTzgKSTVMFtivr2gcElvMhoj6Li
zbi7SG7VMlZBhrKFmzQedvdL69hM1EaJgfDAQI3L3SJbxFPmlPaaDZSxsLvrdWV5BaluYOdd1C9W
04jtvK2MthCyVS6k65JJBxYefArE/xUTVyPY7xEzSckplNzlPFFB9F2r5WZyqJfSYxJtta+o9vvP
PkOy6NDtQfAml5XYHi8uu9t+d88fbEoEL4tqtCOHfq3NJ4McoLvG8QKiGyvAZzV3e5tum9XuWaur
cr0sVdwQtxLYxKp2u1+mO0sZlWLbqmA6JSLnqWAkQJQdbBmnlV+aGsPLOVE9yPb/WGiKpCT6wm12
/bGs0AUCbQManbZsE0kpRGEGzJdb7IORUpYshIqKpF4wQ/DOgrXJd5Q/RzJ+FERjVfc47EiQL46t
qOSO2tKtttfJV0OSQ7r3X1pdsuJofUEQWhEGbkbu2l0esqOVTu+7nOmggNIQBch47geB5nguF7VH
+gKQef9sQsJviEDiTpXQvMJPQLFr5CZIlqqMET6uRHeyeMgXwwK/2/RWpl3tucetYBRKckMS5BZ/
0KWRjhDkCjvof4QkJqFQ7SSgD0Tz0aupV46fVkzFV6XY1acziCKOnzhB6DiZAI/JVu0fdsheJBb4
g/uOuq2t0nCBBnCBFHbXsxNFRAx7MHSEWbJFZHzlWu5htX2iXIRrR82NXdP6sVrZlnKOr6t4C8qx
/jmY3Xlt7K4X57CFwMmBdU+uKdfCCT457FX0IR6gBF3hL1j4KsOS1xHbtU9O3eLSX9DzdTmrzjCz
N1Y9ZeOs+tOghbtkQ9yiSueYYtvswySE77El/v7St3Z5tBKES+m+k6ty3iZKpQNCbsc+WtpTNKds
AdxTs2DzM94akwLpTyI8kilLYqEY3e4XjjcQ/DOwaWJTezQRyG2aMEaSGOVYmK5wudcJd+WMM2x3
ScrjrOv6HzFLWJuRrwtgPdzWIDovIcDs93qMvRW99bw4L6u7x+GHIuTWS/H+8lID5cRsK1mK/hAF
CDCyqirKN7fCzIMDfFlPA9XDyEGOVeuQIGrjikyMPsks3MuXhr3fUzIiAMq4tPNXb6stciVqImuj
o+SU4O8YJ4GBV1pNPkQr3lB7de2Rt2k/FJdFWo28CWLzPjhmS9SFsT3+L8b1048anVaL96Iv7NfY
Vn4ezQk4PMRIYkAC5lTtwdH9pymQRBaJFjHb0YkEbo8tBoSFvrW+OzwSxfKMTM+3mlP5B9rvSnIR
PT88mREPB/LdVh43+f84O7Mlt40tXb9Kh+/RB3MCHb33BQGQrFkqzb5ByHIJ8zzj6c+Hsk93EWQQ
R77ZsR22lMxE5sqVa/3D2H0WoYx3oDJjGYSb1eiFeMV+T3gozvsqyooXEViA/GpOZoaXEPgrKAv4
dGPLhS8twSmhFjYMkZBBe3B3wcPAYtvpIXZ2u2GoxjvBk4dusDL3w1GSamR5kOQWvIkR9HpUU+R6
PiHX69O7lcZK7NuuMD+0SZwFe1OPiWOpqTX8edlOP4l5GhquH3u+74sEfU7EgPIbzBR1n4PX8dXa
PADVWhjmfemjJenIFoSHvT9jWEZDw4LqZ40q0GcpbmOkect2mt9D5isRHWww9cKzYdTxckyyiT67
aeNmoSCk+OdYB5WF83ap6od4TETNPm8o6s+yANvZWuwDOyg/KFmsBsDRuuZTX07pTMZo6E6mLhUi
vClDrKKnknZ4FrcjuDNKZ/lutqux2rNTOEGBxpMvS+apv6edU31H4ArmAebkvfEk0VTGhjyalMcZ
QB2hZ1bK0c0xJwvv8zbv6h2uW/7vRh8YLxXhxNj1Q2wUd/nUq+8gw9HggfzcJuadlOOk5sYlPmi3
VoTUp5tkBOt7dDHKcpE4jUuP+yDSPXVQdP+RQz9b4Ob6EeNjgtaDRA/+QSmn3LjrSpL593oRSBB+
QsQ8b62cj+QuT2lgJKHVZ44mgyzbq3Ft4LQpz7h6JzImI1pcWF9x5A5lghMQiF2OMIx1DIMEN+50
imaJdAMxIG+SQPfmO0G7xn4Mfd4RrqIqs+XgdFTNT4lhjnican5neWTV7XwkQfebzg2LDt4/0g+K
G6ugGzzwkgi892NKohjgCBR/LYGQGPu0LyqFa0uSMEhQ9fYBSWkpu80oaH6f5U6lDNxV0Q/f5Fs7
sGu69r5QgMneVTiTm09IHpn9z8bw+95LgPH3N3k86++lONKNAxlVQ9QH4TZ2uwnsx+JRpNvflFDP
j1iA4jPA36LDcWoQvXkXNaFFC6JXc9kTFC0yL8a0sHN0I26D+0gP7Pg5NQfMw0yiV38zWGkQfhSQ
MRc6ZKkFXpTEMgYqM3iSh6wazXQPOyQYvip9UPIcxzkNywmfptS9SDEjPtDEK4LnFHls6AFVrykd
TR+zmfammfkxEMMxtWjNhgq0S6CYCll/BUoFIL80vEOfFVNDyLjF+6BtgLEL9O4GRxvoXWEARL30
ix7qxXvQj3Dd5xBoAOlllH2VpyDCPOr6e/28hkSmD45FsYSp2ahonFZQsJgwgAcE3QGoWvGICMTv
JQS+YUfPWHbLaNwS510KZ6fPYos+AToiFoIdKG6tKuM2j+8UU5juEONG+LnRosjhJoifh7Dt9nQr
/M6x8+ErOjPdA/nuFm/80vAUABAXo3REpXI13c4yqTDXdCXkaAC+1BUSEheNrtefBj1sPttKE/xM
WxwXwyJq7iVN+nl9udfjLx0b6iOAuZFQoT67VE/eyHRQPp3qGrLUgXJNYe1gcFGFIR+7Af7Ueqh4
VN5sFf2CxgNTT25Zudd/wLossVRB6M+Q7ChUpVV9tQAl2YSMyPuEXBhociDXwa0UlfIXm6ljhtL1
3wzu4o3K+5l0wjIqpSDkwkzalaT5p9MOoOaptR8iNY+bKB2b6LYf8tZRwapGrhxDcghiy7qLFcQ1
UmDfz0hLZBv1n7OlRwXPeBVPQMJY1ezl379ZessaIAvzZQ4haWhxa5iIut3JQ9cPDgKI1XxXoRyV
P4eVXv+Z2YH8hKRK2+yvL/9r4fjt/iepQtQE6QL6sCZFstVKUAnRYHml8bGcapP3dl3iJF4b1dA/
A1hRcW2nkGIs7Lj2p0oOHu2x0gvahzZulPQh1QdVepdgKdr8HNoyhf6LgWlwF+gimY9c/lOPT1WL
9ktfzqnn+6UYCdshSCQ9NAm1Uj11XlIBiHGkVknlu3m0gNKOVVgM+1KXTf+I7bicfYJ4oRdfQYhb
6qMVd1AujNDvcACpgbHt8FCs52MqukF3EpP6x74rbD2FPA7XcDdK2JwMUIWN4gst90nxuk7N/oQ0
Kre7oQY46JRIhn2k8I7luY5eSnqnZnba7usxmqfD9SU/a0wKhcYyAjKGhjaOIbTVksuAaCeRDDDL
kHV2R5Axe7+wZteo1OhzDBDk3kiL8RY7lGJXkF0/oSZvHJJy6Z13Exa4clkcN37T2T6gEUYDzkL5
UlBlQ/ntdDe2ODcFEjp0e7ux0HkaYJpJt20eK9LndsrQBbD8HmYkOMrKCTQM97xOkBk91tTLOCM5
WqGfR4wy6htgbZN8AL2jVDu9p+jxJ9zq5rMFbT44Tpijh96QS9U3gc0DaM9xNL6WnWGZ5K6i+iI1
dRrfjjEI4BSh3GofZPLsH3UVasGuq1SUYEc1B5yBTgaIl8yfyA0Dyn5eGvkluMEu6cUddI0hv6X6
YejvBy0ey32qoy77wWrNoLoh7WxlmjhFqO8hug/SrpVi6z5B/1B3kbI3vqjVXKcAfauxplje+Tiu
KQJ7jKnVO166CHjU+wJLG9heUOF4IuOhS57ZtgaYC0Vt43cTiaq45flDwxvh6Tn2JkwQuydTrXMq
iHlVP+sxWP0Dr95+ujERAjI/dwq6WYEUa4CnwGeYnwI+1OehL7TvjWR05V0zUn7xsEPXQyCwqh/u
85n2CgjpBlxuiCntvMe1OIgeh7YeeCA3s/VR7/XJcJIymJ8bjlfuFIiImG5MbhBipidRVRNGNkS8
5zqMtKhc2bzxG5ph9Ant/tHoY7twkWmgYo4+ZO3xFWbfhWM4JfvGsLrvZRro+HQguXI7KgGg2C6M
m3034uXpkMUxhbALTRBMA3qdAAR0LCf9TJG8Bln56KmPNVW9LeSMbW4AKOrxJSyL4Qd6p6D3d2wA
tJlRW22R5qERJmn3QW0v71elkRgrMNMD+FVrelcmjVzuIkk0X3mSkQgDfQEJ1yRqOD4FjV2Zz0pX
pLeAmRSQ45aZhtB2ou4A6KlQ9r6SYCGYS6Ni3MEEZNIRInHRI4IG/leo7mig24ml10gyoEaV1Yr/
ooctfKh0GgCMDag23jbpKJrbSaqBMklmPnzOkqYTOyrBcrdxi61TJQQOyXuNxfxmMU/RVlgCFM9L
OYzmAHUtxPGC0a7fzzUuL6Qz803ORvvFPu4yHnnCIurF91DE6sIiGe26XmU8LZO0D+gX/0DHB9wp
iJM/QqMe/rgek86auIyHVLZlo3QEbgEN1tOQJCS7TBGJgQ0nDIgzoh6fwsDe1/Agv8UZyjKIWvXp
XWf3eFZFg67sWlsdD/TarW+qGXxPhJzzQDZ1+rgCiVm0o2PLyf0h8l0bpJxDPlTcJ2Wf34fQouGb
RvqX63NYt92XKTADVbVovSiWvIqqvM/8sEtQ3QtGZF9gGyh7AS/KNcVMzTVQEUSTKQPed9ASNq4Z
del7vr3ZweNgzIAzO51/Gy22VTe2KDpwkZ1v7vMIyg3wxQSB3GbIYZD5stHZj7y51A+R2ajzvjED
oB7SEM9fx7YyOldtEQF3yBkRdmp4YsPT0zpMZS2uglvUt+YfZmr6v3PPm+0H0Kywr2H32OHeMjqg
zEGlSA9lJGxEc6g+9bvry3q282kBsLJgRghAirZOWqS894O86Eu4yVPsmlR7fgYxaq64fGGUJylS
vJGlaksz7nQx0RlEwh4MGvkiGfPpXgxQGkR8KKgOwyRT8/YDzGasLkOjDt4l14BeD9GdoBiRHdSg
NvHczAtFc+H/aJ0nt1EyOXohQy9Bm8Omq2PW2ee8SfUW/EEEZYDXGCxkEWpQjGZa1Z+lrBs/BWoV
BTcAiSjVRxi8pryJ5SNcvowXqx7jVQqC40fJ29Ablt4xsbf5/LrU/+fH+F/BS/Hurzk2//5v/vlH
QY4Hz6Zd/eO/n8qX/ENbv7y0D9/L/17+6P/8p6d/8N8P0Y+6gBLarv+rkz/E3//3+O739vvJP9A0
oMn0vnupp+eXpkvb1wH4pct/+f/7L/92EPs4lS//+u1H0eXt8rcFUZGfmovx1vsf353l7//7zz1+
z/hzH4aXP1/O/8BfbmSq/p8kcUAOENSkrUp28tt/DC9N+6/fcCPjwCn0m3lXYtekcyz/diMz7f+U
DfIBJN55stDxJfFrEIQM//WbYSxuZAhNWyhH2taCOf1/Ez/5RP/7yf4DgZ53BXyX5l+/raPO8gMA
e/G04VELymx18rtUC2n+2bojlQslsOzE+zQRjauHs3rUIQrpuxBx7RK3i05692aR/v4tb8dekte3
B2UZm4DH+wqYmcB55/Sg0E6t7CYpDUfUyHHRGS4fIqh0roWmze0/GYoyr2Wxmqzo6VCks6Gizjkc
4kGv3CwZEWKoygohRuDJ14dax9JlVja5sakuz1Qea6dDKQH9UI3WBEB0BI2GzoBIjPfShgT3pe9G
yUNf5DJ5a9irtzDScEHslzhWlLNpH1tt8sF4yuUt5hQVTQ2Le25savywupjS+fUZLn/3+ruBeAYb
t8iOs29PZ0hmbaZxDCG7kkC4QsKpc5zW0MkDqIXaFdVhxx/gzF4f9dJuQR4Uyh/VfeVMwtBOh3Ko
qUU5iKVMDvW80am6KEenMmlurg+1fKLVBFVSF1NgecL5fI3wb5/brULdFTKZUy0YPzizZniI56R6
b9bJ6OoqMlq0w30PrtX44JeN5l0f/8IWYuMsAQGI9ILjOl3gPAqRR0r5uMh7xndqYbemw8dsjY1x
1ncjW5VxDEGyAeIPOs7pOKSZox3EMTAAFGRuyhZshGSZzX2ZhzWs7dA6Xp/XhU+ogl2UOYQ6JnFr
VwJLQjG0iwXvblnRjmYAImOazOkTLYQtxcuLQ1mURLiKkXW0Vglvqqsy+j+ZQdG4+pHWpTgEVtq+
x09mS8f30mbRGAi1V0gcfLDTRYS1ZjcQVFhE3nGe0GL8RcGSKw9Q1puP2QgqyBmMMvwsA62+Rx45
c6+v6oXjSGFGoSZpGgtmc/UVhZQrsaSGBiIhqvTR9rvIEeia34Ak50U02bA/VXx7N47jhQDEFgVo
SFmCZN9eBYFinCgyqCxwgSLLrsL7xMksnNCDcZBuE2hWh662jX3ZRfXP6/O99GnxlCQGKIJbVV0F
2EmPq46cU3fMLvmChaIBKgoPYig85j+ZI/kwqRxYQbrWp59WaaCb83LTndbkgddWKL/2iOP+LJve
fMior7wDNG/DfSt1RLR+eZZEH81E+hXIr6WtthVUtDiQS/pJdMbTY6NGWFNB8FwEUMKNY3nmJkMc
QHtc4PFjUBQz1/GuAaCYKDJjBTVkB7tCHVIYMTiYSfXRvUrvUz9SaSVW5gctK+g8xOJPCUDDRtg9
K7W+/g7WGTwo0YH25Ol6U+rvIQPwO0INRAGP1k+9yG0PaRjqySVF/Tg0QFXY8e8x7jp7qZNfri/6
hYBIjob2o2pB3D+DPsNvRNkAuyenoTeFv5GR3IGQCmlNIm0OeSrc2GAXtjIUHDS38Y9fDtFqwmWO
r7FuUIhEAqbay5AyXGQtIi+QpS3qxYUwBSyY4yqM14xv+Slv7rS5l2rZ8DPdQdEBkIPoLXWnK9Pw
wRy6+sbPDPNYib58EeWQPtU9snXXl/bCVLEtQ5RRQ+kCLPtqP5u0ZEMlRb4DNqDv9iTKO+Ck9a0B
0WIjIF6YKoZMJMb2grEljz6dalm2fS4jd+qAkZafJl2LUM3sy108hM2e8pMK3AVuGJqQ4IkA73nX
Z3rh9n47vLmKGih7S0ExAVtpgIK6nOJkXzVTsTHJ0636mqqDd1EWpIPgn4zV1pHNaSgxwEEvIQX+
okGF+iJEoLkFaBrPp7C9gQo9/X5/j6ctXRCetKzqajxNQploQFDTs7qkBv4zBMckjDIHvM/W1XL6
/V6HspAW4tFOIQRo+OpCk3EukdG1az0ZtXeQV0mwx4z4e1Lq/h71c+UORZMCCmAXIOEZ6hvR8PQ6
/Xt0LjZ6HCavrFfK35uDInWK3ETLaxuQaEskmrRdoprNbSdjXRilg+LVRqNtPIUuDbq8ENm1wOHP
mCZKF0iTqsQ10lb4PKT5kHpyo8eejXbHT4HO+Hsxd8PGJz29wl9nCpgfxgOXqEzlbJUj+XEaWygk
1J5UGfOOqoFxjMoJtZJqFhTMUHQEu6Z2+2AutY1FvrB7bU6mrEC6AnKtLj/tzSJ3Pi/7DItPDxv3
0GlR9LtvS+gsci8Uj4q6fHP9TF6aKiWuJRdcWsbmKlsR1INjVUWzF0gfql+wMW4FKnkg3U3zPi3S
CpiKhnxGmbTqRoy/OFWYlrzVyEUpRZ1OFdxpJvyQTzuJIb5DIwredtuOCzpZgLYbt5b2tf3yv6+X
vz4rXmQEN2xbCPir8Cf3qkn7RK+9stTQQspgLgIAmiEd0hj7VAizshwEkhB/nnU7fAlzy34XY3By
o2FQBgd7EOnG114lGH/9JMrAlBgWPhEFj9M1SCQ6V0BoaiB/wyfOl7W3EcNyg9hALAd5qd1Yq+Z9
HGiQ5OUaBYNh0PYwtrd8oi8EMTwFqdW+lopJXE9/h0oTba4zowGBKaZ3UY4y29jH3/24ERsGNaeX
wF8zhkdHVcfUZfKJ1VeX7FwOhz5uvSwQ9oOOttCh98v26/VtfWlv4fCmaUuJaHmBnM5H4ZILJ7No
PbtWMkQm7HSPwpLySe7Mzh3lPP61rPTvaeG0ZxKmqG6ujS1aP6xEJMNcGus036PmPiLNpQEe1xAg
/PW5meRFFMV5prKXT+dWaUE+xZ3eeEDEK6+URX6cweIjsNyhhDW11f76eJf2hkmxjQYJFSJ77ejY
LOr/Behpr6r7Yd8Joz2Wi1YbrbMtk9NL0YiEzwRMYrI/1FXg1UeZwkkYYqNZLFg5Y84/FjTlnlI9
UBdFOTRCUFNGR2X0t4jXK7Ouv74gjolQKLHGpXS0OopzCZhmMtHZsjLTumnsGamLCFXVSfTtHkhU
9zGaGv/HFCGJF6azjZtPQNVZagt08UJQ90+oxzRONgIOvDNTlcazLoX+ja4gvW6mYrI2bqkL2QDv
L8OwTXYDJ2oVun218SvVhjgxIAn2gMXfPVwJBY1O5DbHYOye5EjSvkfNBH0iH+2t0KWyzU6jKd0p
al0C9gOp63pbpEY8UcP0CV1hgohTSJfE6yvMyt1IQmsfXB5o/B3Fdvt7WUum23Rd2+wsPbYOdprX
n2Jj1j5f36mrd9LyDbk8eXIv2Tzpwpqiq5dl1bciKT3fQotKhJ21C2PR3so+wglQt6TdgDspQC01
td6XaGS9CzGG+3b9V5xv4uUGN1kZqrekEKs0t9dLbQDLQcnDEGhKVwlkVNhLB7XppNuqKKzjnKKf
qkx1vnFSL86fxxLYA8otlK6WsPgme8CQ1hd6JzG0LcxjiT/WgWtL1g5VGZQ/hTSbN405BHej7Zeh
twBaPkWdMmwEqPOAAVNVJrzTRDE0irCnvyIUvjIXORL+cKKEq6cqTcVRiZ/EVEw319f68lBEUnuh
xmrrTchhLorWZyhEddo/aqlGIqqpYeFxKM2N83bpu+KdTfJNT0ARYnXehiQxtFiDGQlLrpkRExow
atdaSAjQRecfM+j6XVWhbUSeZtdb8en8tFPVgfmr8G0X/upyHN982hGuCeKKIYpESaje+WZowTEM
kBrSMnRJVZ+GWk1XLbGgvem58kus1L8OlsWTg4rL6526yg/ghVWiVdPSizsrRyG0R5dlDk0VHqZc
HJU0+fXkEKazST+HlaY7sX6q9hOyU5aOEn6MG9kRE0wkBZvRwHwVocy7KFCAul7fSsuuXMUz8h/Z
EktARYph9Xl9ZG9oaoPd6CkvIUgZhw/4fAkKdQ1KgygJAcJKkn9wYhG64LbTGZeX3erW6YsS9fU+
KRB0bv2DlhrJw6g1wX40QCIAVxG3eFQu6g8Bvrhx0SaPZhsOf16f+oVTxIVHZ5ZiLY2ENbG9sdTc
boK28Gq9V/6YlD47QKTI9mhn1Z+uD7VEoNUqc03TA3ptBtGlOd3Gs6ws27TGoAEi5Euj2vktQp3j
DlUltJ6aeK42PuulmLikmrxulioPYMzTEZsUj7DJwhKCKnBv4O3V+hmsv+Sjb0j+tJNTvf+9IpaW
XkQV6NAYpt+6WuCL1Ls+9QurrC11JusvwJq9OkP8m15KjajyiN34d6R2TRds1BVEvyqqi9cHu7jO
yDNwx1BE4yo6nfVsIXMKeKHykqk1HrosQ1jNHIwjv+GPRB3tjTtv+Wzrz4oqB1g8jQMLyf50uFHM
ftQXzK3Ilek49IYPy0cX769P6kIEpqbDGMu7nPr2alIxWr6RMYGER/ZIA3SkJWj2R40zCxIywNb8
u108Qp05zFYY/4OdSwJMcKD1tGiPnE4x18waZVRBxq35DWrNUe/0SOGMkLBG5WCGBfiQ69O9EJFI
IJY2JoV2Nu96um0vCiSfqCyJDFuiFo8SKxTDt7T0/5SbfiGR9ZL667uUUwkaahEfMGR9dc+kPWSO
DGktrxTReJMltvXYIuHwXOqG9fX6/C7sUTamonKrsEVZ29MV1cpGKSVIJPSG8sQpK8TUcj+T7pTI
gqdlFvlGsnDhCtWFrYAX1kkUUQM7HY9vJcDYIJehxmEJbZIzwXN0EhgjYUnXmsVwXyt1wR3T+qM3
T5PYKGZd/gEW7xrqheyj1YSNHmG10eAHoCyb/177aXevQo2Eut1l9yVovB1KRMGuy0XxNa7VL7++
3BZABgPxcI0cZTV63KWxPHQ4BpJc4LHoW1W4a8AXOX2vjrfE+uxwfcDzgsvS1NQ4p1R4+D/Wsh5v
chaRUWIzjNRGDz0RR0zKYhB2o+LK0vgxj7F+6cMOr/UZbwWg4fHnCa1yDAhtjGUlq//VwgM/hoYu
qloyxrhQBU5/jIwfSWfrre1G1dA+1BhguZPl6/vrcz4LhIzCQ3HxISJd49V8OoqP1+aUDIhUaQJJ
CdhVM1ySeqsxtXyqk3CrqiS8YKloB9OFX18lBXMEQ6iibo5pwM6Sxx915ouDUkPywFI2OF6f1NnN
pYJ8o47CPQLqBlvz00lBdyO8mTIkUzvIvw2cjk/W1AhnqKKtzuKFoUj2dJq1JNoyOJHToWycPqm7
Tapb+cE8oUqJ3uVOiwOIBWOhT/FGtDtfSD4TKm/0TOH20qg+Hc6oYRCAetTcejL/kDK/94xhKvd4
ENIByQZpYyHPAgAjLWwJUkwKKUSh0+GUZAq0WYwqbZcwdKPcrB7jOG+f5MHoH2RETm5B/iCL4Dfh
fOzrWtK3juQywunOYa58RgMsKLjQBVl1ciTLojSiRTW0J8g2TqD4i3OKP+pfwt5C2xnvBu0LMG8I
0AWuMAlooHgiJx6VLNxpSQ2n+/reWi6xsx/Ei0pBW4sK6Pq+GUrEWpU0w8IPw5LfrRIrJKB41Ts1
SJ8nBKE/ACNpX/CQ2XJzvvDpyURB4NqQCCgVroITOh6NROdadtMimm5RBIaILQctGr+ol4BzNzfi
z3mtl7CPAhEUJRVLTfoKp0tvI23YjR1+txTTKJvUCnAZJ5trxLKwzsFoGTVwXpejP0Axnmj0UC0B
jYMdLYp933tZpcZ3fe0vHDZ+EVAQjdYVco2rcz0pMDhyorSrTlN8U1T4fpTyZHuc8nZjqPM0fMHT
cNXzmanBcweezh7bX6UOFvFxjfacFyOM4A1F0t9NvZ7voeaEO4wacm+eB/TJe9ixaPU2v9pxWH4D
a082BYLo7Av0WBxiD6TBrhZKdVP4CgAQH4V0xKNLb0BreiO6XDjuCzdMtxf5vCUVP51z1KQweRJo
mhoQd5ADYfWgSJV021i59KI0iFF5umRX7wGKjKgikt5u+VZf2OSgFpaUh7o0RbpVQTX2I2qq2Ia5
FMaSW1VuYc77zfwphwr+MhQ21PrrW+rSlHlxUKKgHKPAPjydcgD+zY4JgbTrMyt+TgItvAXqnhgo
VxtV7dANsqpdXmS4zTezorzD1Lr7/Zd/A08QbhFwxqgbrKXwwtgAKmCFMvIbc7yXsSSGIlOn5qFE
HRUfQ0PUH9JS9Q+V2s8OqpX/4L4k0dBZdHh554ugp3ENPLGe3WHoQDFjFb0rFDjleCwMG++8CzmW
DoJbXoBjxBc0kE4XfAx6WLylpSOKjwWrm5Sz5g3s/3srrP1dECfiW4P6jWuFknVMUjvVybUU43Gq
Bbxkow03ZBLP4znXmkbpEVYFGcO6+jlR6UOtuDJchECRmI/MEScQvUYTb05vcxwP0YKu+wNV6q2l
OE+9KE5R9+WCo50GQ+F0JRLULIzRHjGOwQXgiA9Qf4sJo74BmD0/UaRBC/h42V3wOFZxLJroceMb
ZLgcLfQqgko9xFWou/iE68jqE0Q2Iud5kGY4UlcYhjRgsIw6nZYUNmCe8X/GaDPJ3NwfZ0/TmmjH
ly731w/OxaFomb0ShyG0rlZwSDtLwuPXdLmQFcfqLM4NJitQvcVWaLy4jGQgBCVbAzqxmtUc1JGk
hL7hIiJyP3ZxsI+0VPN6GHJOGaHScH1ml3blwvERPLsQC1tTD2RVGmZT4ZWnTlX5EVQwbHBg1U6r
NvFzOSOemCmafyhM1Eeuj3xxooJy1yJPxit+taazjliU1g+saYQDbV/iezpCW38AlJ4e6Zxs9WUu
jkdnRoZg9ErwON0uioV+UUApzEVIZTgKc8g+2oHB+y718xszKrcITecBn9ractiB9kCiWOsVok+B
0ULCeANyI/A2Fge5yajvhznT94GdmDupQ6/LQrn2pqXhsLFlL02XFiiVLuI9tZLVcWzHMtOSlOVV
ywmhEd/QDuCaAuryuHrMY7DVKF8+12m6Cl9WNqEDQfYFhrPat+U0JHrQ16ab+HH9kNLN/iA1pkb+
2PoufACxD8xgK0e+OChPOpPKIL35dd0La08Kw1ZhusAu9Vs7QHYnhFvnlUg7Hyeph1FTturGyl76
sILnJW93Xn+Q41YbaYw1uxpyw22Q666dDouZfQM4Rd8pYW/+hBea9UiLRQkomShHPK4W4cdfPzug
ABegJ6/Bs053G07D3KJY78p+C3161HpUKTEgLKW5dbuu3XodXdpM1KN4mS18fl7Xp1O2RytNM0qM
rqRq0w85i5U9kM/imwK8XoMBWSR/XJ/ghYBL+YuKwVIrgGC2/KA3BZIklZGw6zA8GhokzrpwivaY
7TQeCns/ro90YWqUDDTwupR/uEhW+zZuEzRiilm4JVhrFC6+w5iLvCiKMyeuzK0+/oXRAF4DuyYr
Ab31yt5+M68iwTFhRgLTlTuNepZGWUJ0muJWCZ46DUrfG0nH+XhEIHgygPWX2oG9SnPRFwszU4oC
b5zwLcPAFQ4zeiFOhvm3M6JHspEEvNJiTsOACWyHJi/5Pc+ZM23ctLfQPeHBUOeT+gMdKOsHtqDZ
+2zo5UecA/XfM7TS34VhHNxEJYaFuMND7JOzaLinGyHTa8gXGwbf+kICy5v3+tdevub65/HCQZED
zR+LL3G6r2xNojmeh75rqql55GSWjjqlw831US6tOidFJ/ZzkZPzn47SFP0IIWPy3SgeUI5tCmQC
M/ExE3ZzgwnExg4+D4J05bhg0FcQCuih5de82VMa7T8yx2Zxsmp6RwVfjrpogWVAkI/70BDIpIf5
Fpj0/IBSFiJv4CsvhgBrjIWuxU0cmnPg6XKKw8+chU6cBPqeNGOrY3NhfjpZMykKkLil2HY6v6K3
Z1CkDW/jNBxv20CInW5ikoyjNoztQa7u5sLeulkuzA/lB4XwA0NiQQWfDhqP4UjjzYzA2xmgXOSs
c4JBdB+ytm1/tYW8XJk0v9RX3p61fooiadqo8ayGVNi6FvtP36zynQljwOtS7nV0fKKf1/fnpVNq
cE2DTeE5yP9ZHQOefyY2Unnk4bNUvJRmXz8Nw9ylTm8Y0kHOtJLbWp9CZ7TU+ofc5QVG5yhUIlEK
NbVtuW/sQe8+TQGGRxVwm42s9DXtXJ1Tg6oIkFqOKnKFqx9YpKnmBwjVYgo7oXVXK+hCRmopPcWR
IcdOM+CmHo2Z+m4e1PLRhx/70GBIdKgq5JAx3JqebHRJwVmAUB2RPsHLJkcfQZXC/JtqSJqKrJZG
T7OSxo0IsxLgABHAE4/4Di1iqXirYnUcSx2QT+a3odfJ+YeilNMb7MfChTCFp6wAERRmTYvabami
FJ20B4mbFZpCZz2m6NPgaETD9frnPgtHBDxYhTQG6ajzv8sb4E2AWCBjGIrPOj5SIrwJ8qRB1xax
nXcJUnfP2F1m+18fkDPDLUAXa6nwnA7otzlyzKOkO9Tj9aMaNtpt2amjK9K8uCn7MDlcH+/ssMJ6
YxjQulTRTILu6XiimjvdwJPM0aPF6RbiCjAFcAnzYI3u9aEurCXpNKNATECnYM17J/OV4t7Isfcd
MAvbNZSLftpzkX6wM2lw88JuNga8MDcbBR8CLX3HhWt/OjeJd1iTlZWOwTnyZdC0UhcpXzgtetc9
X5/bWWLLCJw6qoCIq6BbtQTiN/tEa2OkeWoIFxhHAqyYeUYrU56ig4KUymAh2oYBTPEcquhi4Pi5
BS4/rwMzvliQJuTz+EmsCWKh5FeghmIIH1B6XEPtgjt7RhlRM9rmGaEuDfHBrPGbfaQMykdUpKeH
RJTVMUj8wbm+FGd5wvJTAPRAqKSiQV/7dClKEBCKCOC+BKqNZQP6LG7e5M2vH8yFFWsJCykyeo+r
KCdXYa/6otAd0Pz9Hkm+EtO+jup22WPyXmhbb8KLs+KRtnA42VFrGu4EPQQZ0E53MM9SkW8O8vsO
zeaNtTu7r5e147WwANyIguucUxnouKUDDtjEWf/PRdMBu9UW8dmElonkgJfX303AjTb4zZdO5sLh
QZHdgha2NjGISfsUHJk1J1Ja82uj5hkqTmYp72e9UmKv1eqtqtDlETkrVPUoZa8xdrVa9ejDL4Z6
/bxYVkGEmMIBViPG7AjR4Eb+q5tS4y7kFUYJGebHurmJZSOurDnjqZ0qoalmtTc0G42N4H3++RiF
DiNYFZuMa82lQUAiCClOw4Wag+RJra3Y02p7ejRpb+ZOblfiZyE3xgaG8HwtybawGtU5CYQfc3UU
eP5wpjuOgg6Z8Nj5dXzU5cHyEOGV7wwswDZmeVb3IogrOqUZVMa4rF+9Ft7EOtrumV02NrjpVs89
XYz5TWcjJIsbIlmRT7G0MKxmV2T6Fq3tQphj6EW5ZfmSYPVWsWUKdGkASq05hpogS9riHo3PourV
jcjcCVjyLlBwk0KiY3CNDG1JyZS0ZxmfoY3wc361aDJnghwX6gfp9RIu3qxB2wN2NWOCnKT0iedX
FWo7SisQMJq20ulLn5dtRT2ejA75htVQTRSgsu8jGhF0reGKUhudWpmkI6YCeB02eAFePyoXxzNY
24VuvLxIT6fWpJoygBdlO7GxvEDKWEB8eu87vir82GbaePdeWkqQIxxMA1DSmQtNZw4m7wQkHBJL
7naKHKfuhLSp1ynqVmf+PIgjSbPEcKrseBqts7kIh19TyxmqFkHn2SRzrpZbWxCrSwsIcIHKIWks
ZeFlwm/2RjBMQehX2EkOMHx3Plbeu1CffKf24z9EL5SN0HYp6IBAAmBFZ4hFXH7Om+HmNgtRC+V7
NWOs4B6VS46ED8ltIfLA65XA9sZU2WINXhqUewr1ooUtQjvqdFD0aen8ilZ3In3CgLpS9e5BheL2
B0HDeJB6E4ncMZHHr9f35qXQA1mYxIJbEsb28rPezBUJl8lOgH45U4RTcCp33Bioxx4UybY/8rwt
ebbktosU7fD++siXPiqlWdIa7kjBpE9H1sYmL0wUex1Mp6p9o7fVLsKI/mAHLSbxGEy418d7Jdaf
POOIsnR5kW5Anori8Cp5zVNDTkw54Bg29hDu1CA3YUkGnfXnYPHMdVUcinFHkXwzc00tMOTdlEX5
ozz2xVfFz7GBqHjODA6xo8F2YCwFz6cIHdnd2BV9v7PDdEDzGEDelyYylZ84pwctnuhq1hzB+GOs
JFd52TuTUs30mSUzebYiBU8uav7ANox47nJ8MvpyA9JwnkkvQCOqpTxG2FxrRFlbhPSsZ1jh1Qgz
KExMc6eh+Ogt+khol3co7Ntm5SCxh2xXm29hhVYmk7xBSYMox+sGCj2cqfXptbXGLo3/S9mZLNmJ
c137ioigb6acLvs+nWlPCNtpix5JIBBc/f+cGvzx2a4oxzupQdlp8nBA2lp77fWAkyXrxa0+rwFR
6nkXa/f70pL5ujNkBT5PHmZUgvebXudAAfwXaFZwTLepCt/BOwpa46VWRENOpniIKqMAqCNn40jW
rdpI/CMyX3SRmnNBv4XRo7Jb/laL/MuySj8Ys9M/sQYcCn59YEk2hA1BiOIucUK797K1fV4s4CAO
4Ovhv5/Vf7tURJsYOwKNPgw3v14qaI2UHq8lTw+eS74/+jPeuLFjtNNfRNl/WXfOo0H//1K/bYZ9
KBMvhAWwiyIDesmX7ft2PhTlnP/KNsfOai9AcG/H//6E/3rZKGF+jLOyT2n36ycMQ0GQSsUnbOm6
tbmWkYYpD7EELIQ08j3LKudQhDr9y3X/WHV475NzW5iRVpJcfndW0VTwSx9Nay+SiljtVPDBZ9Ht
z3YUwg3L5H/9JmNmZpkEYSCPBs0fZfnI+wSd0en229SW72MIrHqShGb2mA7+sm39+dEIiINEgfAQ
MiL8eysIiAO8E9GzkC2qOxWpV14nqzfto6RZr9VSyL+IS//EO/yyoBJySv4Dw0NRxKb8+4IaTGvQ
BeB/9ismfXu3+np782tDyGTDD9z0QVB8G7PKin2A6gWIYB3Cbjekymw7GNFZ8TqkdnnF3lkNeUPt
VFyHWnsfg1Ra5YiF6o3uUf1Q2SEl4LISW3rntv4iHtQslsuOkM0gl+7mU781sXLziRFSVLomiz4l
4J3fo6GPWUl0X3D4OmezdwCnyOIwdfQJQ5cZdgzHye99AA/SrXvn8zQzrZbbbkk/lSOpoTkhckCW
IyA2+ACNfhS14/6Y403bvcwKbKPJ2q82P38bb74JzafG+OCViOH8sc5pOe7jcKu+pZYIn4Nnt07k
sk2H5n4rUwbcglolj7Bnxk/RWIEpTJnDg1swTlVPsL6Xvm5Y4wSJ9oA78o7nVD5vhkPdQ1KwisLs
YRIDc5Rw++ihAHEy7DK/b+qdv+Dngd9hPwVTyYyyE6j53dFdxYpa6Go9DrwC+NLRU/FhNDZu9iYa
4F6YuGgIUAt9piLhyt4tlc3IosWMNeQeg9nBcYgc/WKcuq12PULCtIsL/J74RrS43kw2LA/Gbs5B
CMIc/vJ8/74oUj2zlPJwUzSclZnfyuiF12xp9OrtbKzllTdl7c1Sn0HVmtH0v/XGfi9szxc7NzUx
j9CMQw3/dX2CUSY6OFMeLCNA4rY1yTElhPkvq8Mfxy9UbzZkTtDnAyDv0G8LfQL7Q3l2pWlR96Vz
6FNhrzl5FoeIkFM8ln5mn0EImOt4VmObl4xrLHmbug4RvL3HLP5/r8r0/nw+2P99qfmNzvcZ0QLx
ktCc3xbmbW2glazU1H1PENZLYuDq4hBg0GlfM3gbvUHFSo/hiEFs33lKmwsBIma7wMhXzxeK7WLK
hfSddd/JSctPNuyJoKCtRXDrKJB+9z5jdwmedsOxuqiKsgERMgFjAQ04FY8yqpvgMIw+JREws8I7
NF2cHMdx6gTMhsI86HkU/G36Lyw5WYtCtZBXeTQ23GZY9zCXc8Bhyc/FrVR/yoK5asESZN4jK0VC
ePJks3vtj/ZLV4gQ43dVRGj1g5jeo0rKh9So7OscgnLbl8XITV9EPNpdGQ/hVyXn2OSVGs1d0frs
/WIMPPOi52Z7KegIfG4GEd8l1vhuHhstzrgq4cid6mRzQ0VdGugDvRcfQuUPBO+Wdr4JXZO+D1qF
TDl1urvEVExV1Gylco+uTu3nTidoK1jhF+JeCu/FhOkU4dcY1J2FbnTfTmqo91ZsSXel0rQpcmPS
IUAtTOrb2kl5uiBGrC8Y+5MrkMliYhTS9BRhUL/TPJRNvO4nTj3mpOsZNblpwRyKFtoVVgm3Q3tJ
yWpGgFxzv44I6XMNKbVT243bTrYO8eVKhKvJGW6un2OBgrmfm4i+ERnPRuVY2Bq5L+aufBCMUMxP
JlX6S1mDbEZcCNxXMnb7FMejv3wmj3l19r1v+w/XHbf4YvB8douGSNJ3Yi8YDS6ZgWt2M1Mx77i3
1+e5ndK7EjoLeDFnyr5v/PLPVkvognPRx5+ngUiSneuE2atrt6I8jHFZyP3awzTfhboAvJVVgez3
ehGIZGtSiHtDV9ZHB1GyzZm3FDC868ASzxyv2fhp6NLxgyExF5KgG8g7whg8vQ8qL7rpNuU3+8zA
yMi1UucoiMhxnX02DvVRdw6ESOKcw+DoL1Py0ZME+AN3YsI/rXwTTJdtGq31biMV7Cc1YK8PZWq3
1yhQwfoKyJNJ7ayfnHFX9XpxbpYViRzAUVrXGMWT+HGkuftszOpH11HD3ctpmDLiumkSYQguj6vu
xHsknnQwp2ccmN6mmj1xmm+i0HTZVSTCYdlBlYkZrNlWJuaXqW77Q69ifvMSNktw2Y+2f3eNGDkO
JYlzgjNdnrNex/JbZfviblhS1ZKNJN33qPcnMK1BIB4NAr7O08YP97wQZto7SzQ+gC9s/V1MDtCP
WbfJlIeAGAOgPG1950MW4RFt5vaZMJDRP2Xu0l43cKxBgXjFtBCiEEqXqn8ABFjXDRjOXPRJ75Pl
Wy83Z1vMl86xPu+rbeqnHj2/Y7Pb7EvhRGORQyeJJVz6Zpl3GaNxJxuArKYO8cJlnw6wAFEZIWpd
FHMl70tPxl9lDxkkn2AD2N1Avo4+xrxJM4cQHqqrsA6aB+EARCJz1MjkbWyEfyJtPIXoKLpgV1ax
MPem8Nvq0Z826IdjrYeWxDLSr3M8M166d6bZPiHPawDqwklBSBFU95yASO+JeCkLoH0kAUIR7GIu
7EFKao+O7lFIa2iX2/UYLrq96raw/u4UnMYu25o0pwM+CCAsKl3o+xGdm2T7glu25am1gKOgLyxP
IRMpQINhnN9VuuVc7peES131iYxldTqndTKvLbasu5052P4cDMPXBwjDa3B0QjNGp6Rd3a92mXHE
475aoj3B+MGHXmtqIZicwWkzzK/sGDGIH6TjdwWtjIJT/5gsCWxSxA4Lijqa3CvHGTLBq7hByarp
t3e3Po8do59hmj3B9kruEX3CL6LKlupik3KJHxbmItqjGrKyO/atch/XJoLds4R+f58sJd+JkrYk
1bxqNx5rhqQvwQl2X7EPzXLnRKt5DOcuJSiTUQ97BQW0N7kzdN4nAvCx9Lu+La+YJOyivYj94T1J
bTjnvSX2vFnVyj+5MRt8WIURlwu0g3Y3tJFWxy5s0sdZezMcUeTMaE9mDYjG1rQ83W0VWS4+9ulP
bQ0dPAHa7xOvpTvnRFs6LZzbwv1eh5uSV5vpvEfj16Qs1+MQXzXKBvIk23ZMuUmDfoIYRvXoaj/e
Hhddi2uHEpXKouBrEaMGqEnWfPviVA5w89oZu68V0oafSyXdb26pKz8vipWhq4LHfL/YLAqufL5N
TCMIz3ieyiy7iC3thUOFSZ9+Y+smxbFc0G53UlMiG8ZKucVhocPrrNQTkL5aWpUPs2oALK7Z+kXN
TtrkmTdNbwARp/u2BLKUxwzRePvGFETADowbyp0bONVnqkw8yY2XDRDsZmTIq6Wa4VKF9tydKqzn
gL0sImtznvqtPa2iHZoclI0J99mwDhHAwlqGmDqn4JPWirWw2kz1gZWEpBJHha24JIR19QFZYgB9
KHAPlJfDBpj0tk7XqX3dKL2rm8E0MVN4QbVlVwraJZNBW+ndN5vXZXkcdIUB5VT4807MXhtwMpjS
JW/aDeU6ntfqR2UI0DlATN7GXV+N43pRwAtBbkuG7pOLGb/IIXPLe9TU5KsJO/5aHYuIpCWr13uC
vjmpCMFKdZQVVoKc6NX6rXJqSTqGIOoLVmJij2HKZY7b1DCWweZUmMskkQSco7LBAa9qZPxWYmu6
E8KHYjWnlqdDj9FyK1GkZkI/rLfceJ7lpEgmECtARKj7k+tzuCJvWxZPjgOjlGmkMP1qRQ27eVZu
ERyMdPmaVlfrO08NbnJaKg2xT9IviN/AKFLJJbWJ3saa4Jid65fJe7o5rbP3o7bu8sQ3xZb3VStu
622B6U3X1Sy3EYyGJN/4V2lnDVF5D1zFaXM7+MHc53BtQiZEhnRhW5FuzeE96zr2Uc0n3wk6FfcJ
2EKPzBc3fuBgRViMbxZn13M1eCigp1pFhvhxxNDcHsPa503k65/WE6haWswz8wlf3ZrokLyQuvje
sVoIatrGLZ/JLiE0V8aBfKu9pO3ymon8myyewQj6WJQ/lagMNl+dhqZClhCGaPw5DE4s6Oom2cit
ytXquT9QDaKfDuUi9QAa5F5BP2EmIyjK4gIYc+Xi+kNy2sloAXRKrrX3gbrlnL8S4fH8ekGDwzVI
zXEdox5UboSpdVv9VaLwVVCmfZ31X+gSsHk0Y7hSjoJwZ3gz7ck7HQD/LNcBq1QNZrUmqmFsR8DI
aVAlV1uHESZfFwCAR95LrXYdrLLbsB/9Yp8a0a452iXthSoJNeoGjtgFLcfI8mQc0k3QStVAFsJ4
JoSjscIv9B0vOXpD779FDBiIE11/3gRlXfeRMxIO1cQjy+umbFzwaW7RLrdtEDXNZUt0X53LoCpn
Ru6q8dkl1XQ6lMQ3fe005zOoKL7Wp7pd1FviWlFec5AQD9HCaWqnSg/cYJQt8oKiZR0hpLo9xXHc
p1eU18GQ+5NEL2lJNWK2rOk0hFSmZKlpSjadYx3P+M7jVuPhRcvgfU995DgGCfwxDzl4VHkvz3Dw
OqrjaTcO4/hSZBH3Z6Sn/z4KiHM8oeWa7hDXocBNffSlGf0JbCykWFYknm32czSUG22VZJ1xx1jk
fhNHDlJFolYC/KbxtgcEN0NfS7Yqn+Oxlbi1eXjxJ7RRcMTuzEmoiDKznL97d9lzZTHncpHm21hX
cc/602Wf6tikHmUkHHnoh3MR16ciXmABoyHLlFqMELUcv3v4SvUcUq2F8QzzbRHBd9nPvpP7jtLj
MXWUrF9SAovC3AXUm+RRNNsZP41sj6yKxDKYJGjGw9A6/6BjfCl3HXoga1pG7M6OlMluPLXkxF5t
gQVLxLE0805d1NACDIZabvnGvDlcUmwz3i7ozfwQbeUCr6cKth9glOKWY0GV3OhBIcf6fdon7INu
2T4UrOWfTTSxjdQ8l2QDgn69YXmgtg4GTX3Sbb7/o2/K4lF3vXoHcuN0N0Ezg8qmUWEPCwmu05Ek
jqDY1aTLvrrzuqrdzNAfJvkihbYr1uiRbwRDsOYscCSEhIZtBYwTrOyaSAY/ePJ24VwE9c5GIrn2
bSVjXi5X3jK9yg6vqxQfwtRgYN0XSxy2VFwA/2rtmHVHKHP8M462KLuO5FR+Kgmm49s3s303hvbR
vpkc/TGEGdqWN4fJpTeEs79LGVd7sAFOGWQ/1d7QMWJkkU8qX6AeUmvOAh70bpk6Gr2xyqom14Hf
0aawsrgmuZAEl6Wpp2Bf2bLDgidU+TxnNlM5BbwI8yqrTHktS7MUBLbFC/BZp5ue9WCj7TCP0POu
ChtEP8qkCpt9NdHP2MFDFcnF6lGJ7umMTEuum8x5hYCmB/rOehtOfidh0PmmAx/exy7KBzzyx7Jz
OQ6MczeYfEtmW/PawbQHXxmG39j/iq9QsRORayuNcyhZ1CF722L6iNRk/NukI8LpEBA//sOqgqQv
ZnFajtNUp9jEayKJl6xGdmtMtkn27o6/sgWzW3x4zuZ/N0rwGLuMynlc/dyAB6u9/liLqrwS9RTL
+6iP2u48mB+/MQTckgOI95QXze0dFsbRhK9uUKY/E2+NmLfwJvJD6tmOyc3ShdMjHMbyc6i2uGWU
0oXVjno7blebHOwPf5qny5SyK2PqFPCF5zZgvTxRISwYnZpnXy6VuJhccM0XaREsvICu7X92i79A
f6U6a1BD++Dd9u381ST14OwY8nElSkyXocS0i7YXKSZemUdEbKk8msNZ7UwKQYF8JhGD5iuwG4gi
bT2272K4aSmuWFwG7Z+YEM4SkOEigPcTxtXPtvAghbJnpuGxH+T0MbWT+QaksWw4SzV9u+8d1zSc
aWr2Ih5/Y/d2OR97SlvOak9p1taIi0bdLdCk+TYI80UYSma/JWS9qJajq+bo3ZWzJy9Anc7Mm1dD
MjC3Ry7FQVs3+qnODEiOr2K99ssVWbYGQKP2PF/83uDZl0/WY73eCaqoZ8dKZ6I6sM6FCoqIQXJG
X9mcZ1PnToMXNw+IjuJ0Qp3/SXWYwQgtmc2H0wt1B+pKfO+aoXiza1V9MZTMCNabbV+VV4XbrujF
9rqCheDzMTt6Ijg4XfNAbELgiV7nU8IBrcq9Svi3mgSLbY/zNHEBZ3niBE+5f9LrMD2tKc1glLIR
GlS0KbZFjQpt9kybxeJMZ5UvabIC9QrFYB9ZrxESwPctX6UTDj+VXAZ5BCsFAJb+XwO9tdXj42hB
GhWmaC45Epif0TYFTyVv0A8rh77PW/STgXO/i36blUGs80S5MUi53pI37HIQNfstXNNXxfFwzks0
h68eUePlPiFrrT4oGVOD0/gdaa9Emwa6aSESDRj6gF15bq8fI86h1RVktRTMm98Fn3UZ9w/G9+ev
WSOb+Uat7bnPyrkwyl1F4vJNpcu0P3AGn/fIdwu4qlFlw2VD/+CjQu+/ztYU6oYeRfJY6GGDBR/z
bO/CdfPcg+ojeZNidn9pFmf77jVz/yKLImmOPQOOze4MUrtNxm0QlxtMcOomUzVjPpo+eus6awh8
FrD+8mWN5/s1a9H9PcDW+oL1Vx7hfZdOHjOjjFDMJibB/g2OSx/dZI+bx14Nl2hClcQRG4FecD2w
34KwhCcv1ma9QtcInzfqZBw+M0fmg/UKVeUC8X1Da2yhnneopbu2Itk397SDgN91KhJ5rdeeCL/U
ydoDOTu222k4M+HJX2vnvtWBWi9EBsfrLuwq+7MFQ/86KI66vIDnGrpcm/RSFN1SU6dB7HnkFUAW
UmDC7kaBR3nHjrUw956VSbNrGh28RuFA32KCk3juvBDdf6PKYLoqkTAK+IIMfJ5WLTZ1KKo+aTlM
e3bJmeqT35fVVq+92w1qP7WJqPdFGRlKTk1GJmKuWX8Wy2JvVuxrH23DQkrSgrfwWm61M52of+er
aBv88WIFL34Rr64wtIRiUxy7Jcv600jR8jWzhEHmgdz8oywC1e27UNWPjRs792Eiw+dRdFWVGxUn
j4R5d59VtTjVoW+SSOaj4/NPMpqSbLs4mnsOhUtYIALYlf1Cn9Gdu4DVG/jcVCD4oaTRMO/7dfpC
JVu/YZpmN0wKRwpe+pQOVqVrw4TruhFPOQa8FU1Tc85KVlcCO3Dx1UMEpjrIImi9wRyN+TQzMXtQ
sxUwvGJ/7HK8d+QYbwzVvFKTxE/hGbq2M21qr8QgvSyXEMEv23mdwuslVsvlDOK7umhXv3ztNiSk
m9IJR9iCySSZ5W5nziVhIKPPG6cVXP5I3OwJNVLVxZSkRbaDM5a+tp2J6mPZhkME43xVRMh7vnjM
Qsl08OohS8nBy0545s3niDA9glocHGG4K93LYma3obekeRGaLmtumDvkB4hPqx4c32ND12YeawhI
ffFV4LqXuZpBvONuqaolT9st7HKXGuoZ4KEHdrDtm+kQz8X4trV9uew09m0/nzOjX/G3O99rHoDv
U2qIt6dbUbyHjV/fjxNlw25bFHC6qC6Kk9k06l5Zyd4c5liM7g4xpwUDbhxx9FwQkCmrXXwoljDs
9+OcFP1FM7Zbt4sn7XS5rGJ2m3GMvJswnExyKKxLwcX5tx13flKVx0z7gpE/rbzLDYmezsKggO3S
E4tyU4I2hqsxLynyupp6lLM4ZHdmiaXEEGSgY9yGurdNWX2baGb+T360+R+dI6ZvQygaql2v9SgE
JnmdZAJCeMs8rtnReBuTPBsKpia6DeAab0aX5JNeQbeHmVnDUwxtVHByKLe3iSEvd4c5dAj2E8Fq
EyUEIPcdYdnh29COW3Fdhh3bli6c6RaUdebtyDrx7uftfLZk8YnK66DSw0tBeJe7p6XiPUVUz2NO
M42Gbtc2V/O50mGqa3KeEwV2AKJa7d+3HHH6x8Lvto8O+ld6OYS9eU2rSjzEKj1WQrrjBUPvgONx
h5B91IdrE+ZiyLLbKVuXd5oVqbzAP9VBsk7Uh9MKVgZtfX6i6Zzz+MU2ZhSU87Tggm37e8n+Mxza
dEO1LagckHOSsOWc2QTl4XzKnvcC7saehVVkyDaLURcDkTboRrIN193qdra90WfIFK/0Ut+tYWE/
K/bqp4Avp8pbZ/J/DmlJqcvg2HQzBdlgT3zG4T6sa0ntWtsCjTzgz9zKK1B5hSem/caEP2fQhMc8
P5OKLpq1m/295Yt9DBZiHFnU6+hLbBPKBvC91Xev1SBnmbV06jwx7pLd0tpF7kv7EGkqFjP5FStP
aMTy3Tpu3kTjpO/LXnRuPpCYi6S9xcDThl5NL9hqi/na0NIYD2s7s9j45GolFzLeZJEH7pp+hYDU
yOPqcLA+uEvNZuPrUmynDLn9tVjb4CwYRxxX1plm0wX4SxbPaWwmCl3tiW7niIQh1IYoL9Qfh72D
7QH03iHcekyCVHqMAFYbwED/4KYmc1UeqAW6+RxMnXPXoTpjBZJNO8kfWH90eWdFuhQXy1g1VDmO
5pzKKlr5jU/CsnXcFuwf0Zj6DqhSGqy7eAyUeVVGqe1E1SKFQxZo4I73mSX8ZS9RaJxnf7IhTADp
N2SG5qKLWQcPifL6+olZfjWDD+lr3ULcWlXwEsJF7+8U1EwX9YVNJ7wY3XgUd8LRPqU11AbnzcV5
1F3WcHuS88911XBdlrIzz7E3b9RXjDulw49kqHzqGRp+XGOSREM4OUTsiMBO9FXXu4hs4y+3KkQ+
p1cAuPFn4EAXgUPvepy+jlrGovhZZBvOHcTEsb0ee+V4b41oxfSRwvhc7lymzGMCmeh5fKLRot2X
bo6bmdCWLO68z4MjIzc+tmee/EXhzTPt5DHY0u3DsQP3c6WGK7/2mOaaE5fR9BGF4qlY2RK7sX4P
Qsfl5WY0wUcka9DOPCdPdTgG427AmoDsQi+llPuGu+NedMBBo4s5AsT23EX+QKVhFhnRJilmvaYH
MblQgfMIx0X6jUneOPlm4rRJplNFh5TkmdDGtRyRnaqweycHuh4+Ms6rIJRTG1TXtqra6T5aFajU
3VTCpr0oE1sk11ab2J6qYJ67G5djeXhK8VUvhxbRfHuMJb//kLspTQKRp2safogKivxLXBKA9qVY
LdsGXRLm1jXPNx8t9prshCBu5ktvmtkyS5APdKH7YdHgUM1cXMdj0swXY7dY3tm+rRa2SrKD7hwi
JNVxWBIzXOnNBZU7R0zGfxl1UygOt2OqD+idoXuhMZmQXttTv+4DZ+0SuhgoLDtcon363vDGPJlV
1/ZmXCOOMJvL/nqY7BSpfRVO62ew0eUPbTdPX8YsAs3ehk3x2RF6cHPhzMtr1CMDH62bNU/V0AUm
L2CQJvua7S88kGHSDF/ESFAxB6wgsxdQaulgsW+sxaXgdfkwESnSe5cZg/UEBMh7NeGCsBSh1me5
yRDfcsISnQd6qKLdN2m9fVlVMjyN/E4vaypcKGv9WB1GVVZQhTU1Yl6qzOeE6bTlbc+B+yHtW9nt
63AE51LERfllGsXoMReopznvpFzfO39bFwrZ2XX3nvHV9xWX5ztkZHtFqnHVYogZ4kszdvWek1l8
cLBi35ksbS4DEHC4BabthgbQ3B4GMYfXA2/Pkm++oXEj10JfGIa4mps28aebBd8iZ8dAyi6fS19O
HGY73BgS5edbt3n2hdQuxkHXpJ37Mz16EvutpOf7VLMivhCnOqJGd5IMTBMBuKKjEWA/aL0Yu0fJ
3X2pVMSQeTPM+h3HUfpUNJ3XHEVfJMnTYMLiTbVbjVUntNFHNszNigITjeu+WCPShaPFNgctMrK/
UN4SgQDYoKst1pbVzTh5C7kLreouZ3cpLxbBIPBtFFuEiaCK2L4z3SNgkC9Hp2bVCsFn8d3yJk3X
CGa4KWpSwtWYiZyNv6flqciwzlWU6C9KsDcx093h5Kg5r7MbNxnQGuIT1wu0LBESTjB25TU+KqKC
o7DqWiarN/O6YRAYD5wd128duR/fa2dI03wpI3vN2Iqcj6tS1Rc9Ldh1U6a0HyYZVjQt/XTAqLsy
jpXHk6+vOS9xZnWLLbulw+iJHfQ7vK14fOjA0FalzwtTZ0FEJjR+zsMQbYb/04ZOroptei6JRW9y
txnSNk+odPQ+tKt9mM450twSG7l5yQq05UInLSuel2G1IuqX5TzL5DqePHTMN1r6eB7mxh9R8rYV
tbreKnktmN31DjPjmTOL22pijvKV+tyoIHxxM1u0Ocs+z40/rpN/40itsUDSA3oXYsQZWetRT/th
1HV6ZDFKy6Nn+I9xYZSR00Tq8LH1svExGsV2dv1F/u0gdPygy3YgKG5gEc+drUnXQ1mtQCMYxH0O
KqW6a53FQ4nHcq7FTmE3OCNjCpHS5aHIOKaafvhZN0DLnyMjJAKmF6mj53d1dzQyzBB9OACivE52
3hliyr707L0Qmjw90xhJln4jqw3XG2JbSTSNW2YV44JJMF7TPlkxVddbWh220Em/JgAEGF1SvZ0P
vNwLo85d38l8s2MWXip3mG5nW0BEH/SMtJ52XX/lDw66delxkjtSIPifVDTrH6yhtLWayj0rRMjZ
MAEX66U7XZeVea1rvV3UmChwtjYOTVmMQc2rLnX04llyl6899rtHQOUx9cB/e6v+cJQxN0l2RArF
hdQp0pV/dZT17bQaiirEV1kzUGPL6HKu/3qV3321DJxhcg/ZWIknZvTjbBL9P35+Dikq7rYeRIpE
eE5avv1o8HA9Nbg57ErmSjVSWP33R/vDmXe+6D9GUGzmyIjnP/8/FzXCYycqUvw0U6aux7obnodk
LE4dzfv//VIEJZyzP7yUXeX3MaGqEF67YvfeSQ9HQZBW00nEjTmVnur/4oz+3U/LrQRPBfTlPHoJ
yva3L6xcZM9rN6e7opZ93hTkGTCoVZ3Wuo5zaba/Tbn8ywNytgrHBFwCvsFe/etdbFa5FZhHMpwD
q3/ZbrO9TFlI/3ID/+1T4WVmFJrUV+Zrf7tKj183aWyd7TDvbXu5JP0ugAa/b2fAdRFDt/+ra5O7
CIPwH9IBtuvY//VT+QMa/FhAV2DG4FsVus1eLGm/q8zwt0zkf7t/cByY9WRh52n8zR8q6GJLkJHZ
DgVEP2MFSG5byt6/3L8/RurPj0XGPClPBKm5/u9gF4zqEadDviZnQrkvehPd4h/2DqT/OFezSued
p6NkpwqXU5zC8NI1JViJsgnP3UVzYLBnfP7v9+9fP3mE+Zt4ZiYW/xhomzSAzJF7POqEAZ4qw7OC
XSsIyr99+PM9/MUdyjzC+RFNUfLAQf0+tEskc1rVgceVrHT3gGZRBx3YnXi12mPvFj5frB+RQYqb
mJHbwduDt12ZfZd6/9+f+c81h7fSp+uFQ5dF9ffBXqf0RpornPedsrHf6LDQ/lyzTb0HUVD9LRfz
9ykpwpW8f4gKQUhGGB//14e4rkevoBGCOgZM9FYm/VdFH/tICfQdqazblRkuk0bMy18m+f71uuSv
nV/Ws/P5t+smmMTR4DZuN/EO+5TIb1qc23hiXFTuHUEorOcuX1Jl6+N/391/vTDTqHCK8SWTg/rr
B8Z3YkPV0H2aUD/2W48rHjvgerTDHOdT2BCP7ylMpz3z2/995X/9XoGjMKbF9HQS/rbq9qHKRNzZ
jKd4NK92tPbTGrRor4tdur9MRv353jCZRMj0ecNkA/t9BK0KxlrOCm4b/Zr05C6rOnkb3Yb//RNF
HIEZYWbB+CNmiXN8ge6asOLaSO9oQdHdMn13vWKl/8uW9efufx4XIusnYKLm3DH69WvbyNBQieuz
2GLsurPTWtyF2IQ+ezF5PYetD4slp2r4f5ydx5LcRpCGnwgR8ObajTacoacoSrogRBl4bwrA0+9X
sxG709WIRowO0oVBZlehTFbmb7I9J+atiYT/iWgVirm2p1K8tEynYDryFF6FWf5RmLFThkUwWHvi
kSqVTe5DjKc8W7IyOX6Uy6TXDKSbFjeAdWC572o3ZddlgxHSwsiBtiJICIXI+bsDL/lRWH5yevwl
7+9O4DXQAjz6m/CIVI7mOJk0cWlBH6OSPM5uST8z0xvCQWSo2unD8h/OOBQoyBe5QDGWUW60ZIHM
sdQ+zkSjPp37Mf4SWaMRVqnr7xzsW7vudSRlYjFdXtOlZWIR9HdO6EpmxzaDEF62jb2jR7UZCtcC
OMMwsNBRul2j1L+iuIvs4Ghrqf0TqTr9RPmm+bVJE3fnFNv6XnAr/i+UXLav8lIkaNyRzlSABUSw
nKQTZxhTcMOpIXHAbkZ7cjvqqWk6ZDrcL3Ci6X/DbLuNx2vINLQxH09CE8YFotIMgGsJzhj/JO8s
a57OXkzNB13LfuckUyf1JXKA8SZrhX2hKsFk5ojwommOJ7/P/X/Lug7e5fSIzyZycm9clDKUTQjO
ZvROHVUBy9UCrVgGfTxp6+T/C/oeynLk/DJMnbb3rlC/nwwFswzmHAk4ObGyVNDb7sw0BvCK2soH
WjTGr10pugPdDPdr4Rd7BDr19CQcitNSLQl4I9IPyulpDGNcZpg4n2YtBU7p+hfnhV8B3YIua13z
O2j37Xw59UiTQTlOyNxs+TJUdTRSZ2qxKgXE6dMVfW/i2XydhNZ/h2gKkgqpzBNVofopGVv/z2SZ
xbfHR9rGkgVfxFfkPYUwsads/Cmm64Z14HAql264DPm5rr9aZTx+LhPfOdGbrQGWoGD1OOrGcjUQ
ikS4KMDNGYLV7UaZRrJ/ggynvMto7LimtqIgULn/IjgL4uBxsK3PyqUhnXjlEecpq6gdgY+Qnw1w
qqz0GJSu+Fh3Sf85MpbkPLRA0rSm1ndGaGysXYN59VhQOrxz1RamSL1Yj/MGmrXdmR/xNAIFC8Zt
+FkMdXBtJyF+8ZI1f8qG3vzCk7D4QRXZOrW5q7WHMqC3hstVSikLZscpqiPrYKCJtpdFb/5KcGwc
TGi5eOqSn3nVF1WZgV/W4fK1g78epHz1tSu0/tq5TvHX429x93qSy10SYS00vz2Ma5SPAXw0d7tl
Hk8JjDJ4jLP3fQjG6ZuoR+tjip0AdMYoRU+JGnDRztWztVJKhPsUPedp0V8x2xHBeedHyUX++lXz
8qMkRR0BFDx1VK2pjkKpmUwcaXnjls+U7sqzF43l1cM6Mmz6ZT3WPf5Mvb5iK1fUgMD56Kd2HHPa
MSCjHv+crfXqowJP6o1apq1So4H/x1Ft0qZeRVI+gzofzs2A0QrvrJ85Lh/0qeZ2Z7luxUTFh3QY
GRouMOXmEoWur5qIhxO8ogzUjDnJdtbgfcE+csoPNACpSJSR7e1cJptxkQPFZwxlNjR7bw8Cg076
mlCqO1XYLdCDQJkJhsu4gkvU/QTSraYn5yxv98SnNuOixy4PPmjg6hevh2ROR6fCo9ssrKuXIYoA
HnnIniM44+GEsCCNFahoO0eRnEZ1obHbuNVQt8ZvQF4GrxISAS54NC14IkiJTd/TdO5Dc3Sd748X
0MaVgo4IpHP2NCJGd6Is1VQ4Q7D2J7er8eC2q/wdpAKAGH38L6TnidfkjIk8jLMwmUdrJ7/bmFq4
nrrhc6oA91NTEVKHpcsN3GG7InPx6QBz71d9fyFp7U8DqoJh3fb9zsRunGMEpSJDoiA58Mr65XJD
fCfgGsNVfTx4S86FvVCYz70oPXqOmN6+R5GBMOW9jYWorl6bfo8AKu6Ew8kuFu0Zk5LuCyKyS33W
YVamR70Y4vMSYNL8+MtuzS1lHrI8JtbEEuR2/QzwLRxg+MNJG9fhstRGeR2cRj/B0fU/mwDdoRd2
y5f/EBS9Xh6WL2Jfytw2ZZ/qhcNl7eZJ/Tzb1M4739H+iptmvuiV+dHTmPCdD7qRIZAZsIRN5tG8
84FaosxzCzsaTnVU9hTKrfHbsPiwca2gg8D6eIQbSRC6KDCfWbUEU+sA0wD0cJwEOdgCM9mCfPbk
iNX6ptELPQxwv4+WVernIV+73x5HfnFSVE4EmqnI/aDuh1KcmuLq1cqtvwRgkige0ONY2o8tjcx/
YW4s56SxdDe0ms75y2+iBuY74GYAIZqpPxVTji3ssojnxhRVEoKMgmjw+Ndt7SpuajYWhU7eFcrp
7ExC1zi5uRd9AG/+UAP/Bxfxge66fojiad5Rzdv66HQP4BbJnF9XfdYRqTK8tuUVk4zUvZ0B7QOT
iuYlNXd107d2ErJGAE4RRdYdXTmJ6TdZfQKb7BQBTr+QBf9ascsvHDA8Z4LO+RSYZX56+3RKFR6U
MrhpadPc7l4IcbUL+ns8OWVN+cCoxk8irZYTIndAeBfULB/H2xoj+qOIHpLf4YerlA/8Skf4Z6mm
02RH+nVORgMGfj98hztpwNE3Ir6hIXYyvK01gz4ymjW4RSH1KvfaqytuSpNAxHARThTGraOLQh8I
vlTDyzPQpJ6BtZO8bawZC2Qx+qdkbzwnlHiNzwFM51qcnCXOP2Cb1f3oTHu5UGHLf388nxtDo7ru
SIsInUKwK//81dCclernumaCTiYITs9vPTjILuxFbQQ0nk7RupOVbQS0oWhzh0sz1rurtKptmCuQ
LE55G0fnyhX/lHZqXvOmBNkMuHtnfW5MJVYwyA3RJEaQQn0o0YsfaR3r4tTT/zgBDswvQCNsUOlu
s5Mk3IlCkXLLNAhbN4zdqC8r7wA3AX3mpvN8GrJkuToWkgdtqo1fsjEzQtQdex6kevU5HXv9qW/g
5Th4vePANsZ/pOvi/oQSbiOPYHXXKYqlmLwTfYujbvzo8wx8Yj1k1wryyzWO82HP9fjOzeflx8tn
K2VIx8Ve/XYhrIZVLi4QupPT9TUoowgCl2POznNl9dWPGjAISewyx78FXMc4dqWIloA20v4ZrDqF
TIKawJ4y78YVRo+AThu6w2x1U5lPXcMXzO1YKoY74NM4l/4R5PiEpAugsMaw8+uqBT3MzNra2fBb
kanWU9qmQ4HMkXrKOGPSeAm+SZnu/T1GpOoQy4eP0NGdk4Eb9Q8XE9SD6INxZw1tLFdp0od6HV04
KZt3+xViWGPV0BjzqW2HBISamx88el4nVMCqnZ2xcZK6zK3s9r2IoyhjtIYitrgNZwQfIonvt0V5
Aewz0waewUcua3f1WnPaGeDG9pcnDdq/5AW6qVbVF8MZu7yGFd8syKPogGqBe6P1cV3FXHECoAvS
HB8fcXdzymomv3Rkt4ICn/pAAT1QG7M/Luy+tP/YG0l1MWtbXEBj7vUSt0KxYJG3IInxuQ5vP1+T
FZObeYhoSNzmE5w9NHknH6gSNe6dPGYrFDJVqI6TSTokFrehKsQVM9/VlhM8Ymr2ZWePRwfcSwLS
SewZSN+98dAap1SJ3jhHHNhdZSf60GsA06K5kIK4/giIG7TAutaotzz+VHf7TmqaI1OLoZiOyLur
DApSg4D4YqLtsKxT6PpR/JQ6TX20YY3BoLHRpx5H9ymYwTo/jny3G4iMRBDKxiROuMbK6X51D7p5
gJyBrKjDfm2vw9g3px6SZjiM2nKmNr780I1CnB8H3fiGuAJy74Lg4l2gejwkgQWuqjGAMQGIQ4PD
TL9WC0U9bwBu+19CWQj/ysGROanj03QDHKRETA1TqDs9OCgzAKFfB95Ow04dFbsNBy/kpTA/oKKu
uqElfl/NCafbkausvOZ4cx+o9bTvI1PfOaY3I3Fa8oqjKunrSi6fY44QIO5ko7c4l78XzeydA7vt
THD7efDj8QSqW+BlVK9iKcflXNVTFY9okiRIRHxD8cH9o+HdED6OsjmigLxI3j5UcpSNZuuQ/wuz
sY+VEQOenVsgsdTNntI6qt64+OSADD4SaCDqCxR1b1dEBq0IcUmwbSPo/U9x2YkTGEL3Cg7k78eD
UvfWSyTZJKZ0Q31ULYhNpTcLExL20Vw6vDf1tDlrvoA61EzxJc9a4+syl87vj4NufS8sVuW6kGUp
1XctBU3s1RPfq1gA+erp5Ie8y9+aXsqhAfTmrSufQKS0t5OI2NzoLi1D67vO/D3uqn+ayvS+um3+
H5Y6Q0EnzoGxQyP8NpDlTZwh02wd62RKP9ROC0/LjOMmXNdIe+NZIQeFuN+L8iLYI1+J1UCedotA
IO5jCqQW6QEfOBCHS70syeXtXwlZZ5mbcz/T5b8dVrIYwmkFeH8DVskZtlBy8YZoD6+1tQC5V7Dl
pFnisuZvozSV4wupyHT0hu4nhfpWsrrWsy2c8ohjI0og7tRc/8PIACvySpUGderIaCki5eSPqOVT
AH5fjWDCj1HhRXr4OM722P4/jjxRXl1cUgTVtDTiANhCisKA9WfareToBet5XQPoYOBad17hW8eU
A9zOAThgOryvboOKCTJ1Ua0E7e0G1RokLH7kU1L/Biq/3UsK5Bp4XU6SyxGlbDBqDnc/4t+3wTIj
77NRZ+knGUpFhQOHs4p1cweWtB2FVYKjFBmx6jROSwCeOQQbdO2m4SloM2zjzXw+vv1rSZgieBUP
BwW10YxuW1Wmgwm/BZey9x4ZIppzaRdWSwIBKPKfRRD9+zjk/cBkvZwyJ5uamoKv5FQZ75XGgBx7
LOiUhoHTuF+NyfJ/eRxFzdx4OCItjrJdQNER/JpyEPZQvZJE6Cx37OcvSQP/a0qpIFdtBDQIu+UD
Dlou9rv05f5DZF5MOJtwnYEQvl0e0Bwbgb05H86vys+WZqU/MNcen+uh7d61U+1/YlPMH2qxTDvZ
6v0uoK8ujTAo02Nt91IHfbX1MNugo8fuOy6DkCLbEO6d3DSuZZGOO6eJXOO3e0CG4m3u/+9EK9ML
qd6FsiRD1W53RAwFvA5XKE3E4a9Fi/ZMS7fCcV4C2uW4xONS2XKDk+kdXB3rmE9jeyT/ckMXarwU
a8i/5yNktsffcGuNyqPkpSREe9m8/Yap4WW6iEHLe3BhDoFVBmgrRObOvXZ/VNJFIcGn6Em5Er++
2yiIkFRkDBN2h0GffkSOXVw0kWVHfRXDMU1bPxQOIiNvHprMEHhj0xoD86QsT1L/YIj6ji+nxeK5
MIvkFEwcM4+jbCxFqv0+2q4gPXgTKpmwTaGkHGDHgxNecHv2eNmmtgsx0HPynfR+YxZZ9DT7+Lue
A2L9dhYFpgiTW7LTzUyPcIhHwcRP/DVEb6Q+GvBfpTRMvbPVNhakiz4FL3ievGBVlaBVu6Y2LGfu
AHv83chj/wkkT/VD0xCK8EGu7awU+VFut5ssoKMUgiYvHluqUq4H+7coEZ06mv4iPtsZVRJ3wI64
sKnpFYhQHDX4wU/IMpVfETwqd9bM/dekekjioNOfAiOkQnML5JORAYVrCaAEKKwL7DqskBk9rTVi
fDtTuxkMjAAbncchxmq337MU66yPa1WGfpt3F+p69vuOauQF1XTj8niVvszb7bzSKQbzC1YCHO4d
gKTSPLOoR9S1EwHzVyoLnRC/Lk5BNi7P8TDn751ZZM/wSOwnoc3v7cnvdtqN90cNcYF0ymuKGoOK
P8TKUXMtRO5CA93sdxCYm1Ocrsn58Ug3o8jLlpST3E8FA6EOzxot/DIU5jhcU/LcUGA3tbPr73eF
zFQo4EnLCQnEvf101iAlCiqsHSxYVe+R8pvemcNEzcQVS3lAkqPf+YBbw+IMo95ByckBx3YbMLZ7
w1yxswvX1uq+Dkbufpgav3/zZceIaNBB2zIx4FVrhGXmoQa6JhAO89y+0s6n+L3W8ynQ5/JAA20v
3v2JdhtPue2WGn8zzyGet2jQK5zgRznryzV1kCCG2fzHEFCkfLw+7r6chAm9WIJzn/P8Vm4FHYpF
U8Y64q1mZ6MxNAZHYXvd1Zb250Za73nH321y4tHSB5UHCke++W8/nJdUa49YDStFS9Jz0jWYEKGS
BynPGnYOrxdmxs0ml7GgVLwsEokUu42F3hvApwyrJYhGC5BYQdOAtYR44Qq9uKhS5KQ86PbHpRyD
U9sE1p96imYO+lh69n5YE/P7alrF+wKpw/eIbEr9T1TdQsuuyj9dyBrnBFWrHzzr+6sB8OpLDw36
OKdWO6Nu2u34Zm3OHGeW9AOQF7kyc1XTmiAUObLScnbfC122OlEmOft9v4ekuVuHcuIIg7QKTxBT
9cQbZ8+aBY/vEFmJPyAbV3+KqFwuFWrEWLe3PWJDSIHrO3fdVlTpUAr4nP88dSmi1kFOic5OWGtU
IoN1bkKjQKYvapv4XA6ajle8aZwer/+tWaVcEvA69XkI6cpBsuYZXRUEmHnOuWPYZeYS9iLpKRRC
QfkPoQKOEtrcoPjV6hP6GQtseO63YZUN+AQhijxF6S1pjeWt5zEfUNLcSBpsaQwvp/rVgwA+rbCF
bxeA50v/4uHwFE7OMJ20PEnOVlBGvz4e2v19KgPinWvTvqW2e4c7nym2mR5WHwbapdCC7To447Zd
PI2dVr8X8do/azN0ZCPL67+BAJgn5DnqnRt1YwERhY48aA8aiCpTMihxr60rP0dgJvXCLrXqcJ1t
NNhEunwMIljXbmlXO0E3FpBsUlJUpCshQUu3U92Xg0AwCI2SBhHNU5RF4hfEz/tjO2Pa93iWN0PJ
hi5dFlvmZbeh2orX5SIIRR85hpFRxOfJN5GTcrri7YcN7pGu9+I+SIakjCotrcm2Ko1QUHgONbT0
s9a2CHNX3V694y7FJfuhuEeRHloNpWZlVKDCQU5bEVJ2Ea8tYL3OpUGg8ehMQfCX67QzrmCJjT4E
ooqI5+09i7YmFSyoRQ4ocYNqu7klI3J1utxhlxjInIxadO4bOoJGE407lZ2NuxYlJwnJpkXAIaCc
4KuXJW3pjEUodRDDKuqab0W0ekxvV12N0iouj9fL1n6QvEVgdNgsUnu5XS/WSJXEzWcEImKzeSqx
fDnVjVmdDa1D9d/AkiRL0Gl4HFQOQrl0wQn+f1Dl0k2XcoWsQNAZ1a2SZ2CxfKtT0vgaJbB3ObTJ
c5B7Rn2YbXMPQ7IZm3pWQGeXN5PatEB5ZBkmU7q2zIP1vIKxPZAZOke9t5JjV41/5kFlPI2zu2ci
u7WIqB2bkiMiEYvKqzdYqsrXkEgJ9WGNrwtv3++Zjoogx9WeLfFmKJfepLwmIYsoryRKW0WFvFmB
r70Bl173vtUT6sDrqEc7MMytSFDdwMd42MixC26XD5M222LFvgaf1/S49jjP0BrH7mP2up2rcevD
8RazEby1YPOpCUdFYTBzdY6bZHGrd0uZIfAWFOVXXB60i9XkDmRfQ6MN0M3fHy/XrZuLYiQdF8J7
PlT721G6qZgGTzicdCsq6WaQWWdkrvElWtzkOHYz6vNe6v+Y2qTupG6we5ior+2kqls7FXKxTefX
ALkTKCcDHIpc1k3yEEem4N2IiHeIUFoCyqT608BGK6SZswe0kUe4ulHJDGBSybyfkd8OvEnNcoqb
hZgwjFCw6ccviH36OwW1rS8LCBDHEFnHuGuk4yuzzBCJc47Xcf5U2XxPf5mjM7flH16EOiq8CK/5
uLg5ljCPP+3WxYKKAbBGWjrcYcoARTWhcdyVRYh2bweiY0CWCIXB+Oo4efcjGxr/Tz9AyQfALdTf
fsX4Z+cXbB34vB59YIl0u+8YxsOYt8kce3nocskdeT4jBZyMKOMiiXbMKjvdOXu3dqy8QcneUSGg
tH/7SdMCeZZBI56ToSvjw9gOjdZFazDoip0duzU0kFA8+qkOsW2VUFk3ez1wJ9KeAFHIoPbdb0UT
9dfCBXMp+tXeWUf3Q+N8BTEA+46p5HC/HZprdwbUxjgPp1l8jbt+fBp0Es0Cb8nPj5fNViTglXJQ
8EKpBd9GgkxcYyODEmWZNeNFYM0WotAxnVETs3fWxx3WjcIFS5P9B9SNb6aee0Ff2RSDEZDqIcX9
bvb51B7sMbXTQ9eL9dtCR+9vMRfzEYBXek5dZ/wyYbt2MOljIM0p6p3T8P4c4sfQQICtYyMD4inn
UKGjLj+sOeewlha/1JWDfmvh9PbVFZSrDlHZ9N/jsaninYW7GZcKi4u/HmADtdE7mnT9hwn5JWty
/5o1ZEPBHnjvR4dSOK9t7K7Au357+3e2OfaB2wQv9ePb74zhgWWXbZ2HtjCKj5Te87OXCf3Dgi7+
m7NpEwSFgS4vOYl8J92GWgFW8o/ymTucds+Oj8xSULfuMe66PZrl/b6UocAHc2PTaLOUL9j3yeBI
PkoopM8c3hXdcSDHDdF016/ZOu61MrZ2i7y1gNhInr+qjgGjcDSxhGG3VM4nXIXqI3d5dfaHZH33
+HttjYyHAqtDGgff3VdLlVq+JhhZ4aZ/4GqPSQmqzfEBabr+21CIagcffH8/SpAIWTMMAgltUz6a
bS6x5tVeFrpG254nT+s/tX5nfnk8qq35A/fC9GFtgGSM/BWvXuqGWVPjL5ssHFHqO1D5cE9OTqtr
5Mw5PQ61NaDXoeRPeRWqQrquSgZCoRmOv8oQZZfccqf/sJUl/wp/CujSkBFvo8xchUZsB0jCRfn8
jBiU/yHCKOMJfb3oJyzU/NgM9Z5b5sbaoEPBGxKKHWaijnI7xH1V6lz3aUgX7e8oonRTrhaOAUU/
YccG9/DNMykrmBZGxzz6nRce5quZjFxL82vwGvgUt5icJO782UuKPd2HjUERhUIY2T7NCnUBdpAk
7KQlylg2U3dAkb8+tl2T/TEnGIJierzXkdhYi6iSSI0f6n6GrtbCZgTmiWjJtTh3xwxhQCwrEkT3
sAHYmcGtUFx4FBaoZ3L7KcdUM3c52HE+WBGVXdi4SX9epFg42JG9HtbWJSvrmDa7WCJU1b6SlaAT
Kjh0w0IgWGZkHUK/kWZXhyilxk1zpDkhMptA1wv0SyxK8yhday7VWCGmjxPYn48Xz9bQJS4BBg4/
i4rH7QaxcbgQiJOk0C+19JOxFtEHDr2VpBDrx8ehNq5VlBxJfVlDANhVrGWvJzV6ZXg6NAtid5bX
due8GXEAT9JuCnNIKqc6D9br46j3A+T2AYUhofKQtO+KjyZtPF/PNdw90+BkziOahfhtkpSm2c4T
9X6LwO6SADEJJXV49t/OJQwCr9FRtg7LWRSYQrTTCchadyqRSD0iFr+3bO+PUIkolWIJL1es+k6z
ohic2OCgPbl2yQ9qveXJXRPt8uYJpErEW4nNQYtZhXOgr+kWLjsvnAdhoRKStXjPIOodFG12eBxq
a0BoE/Awg3lOtqAsRlEtS1YZGnqWKAUCe7Psi6DMHz6OIv+V26cmEagKw0hhFbKabz+T5Ti0BRFH
Dytjqr7oXZCdXacSIVz15ALOGg+MWKu+9O3iv32BcIlTXSQbki0n5ZkiROVhZxaIkKH75wA2PJ5U
/fJPtWb6FVvLZWftbyxIsiEPWLPsoBgqqS/liOmhB4sw6soFDFVdHEv8HN8FZrtc3ML33t6q4fFA
pkf/FQkbvuHt1BbNEFSoOdK1yNro0iDAe87Abx+jtHOeaFbZT1Y6ZjtJy/25IoG69At5JwDOvKN0
5haZ+TzPYRTP1cnMEWz3ENAJDXfU3rsItX9Jp0rfSSw2jpWboHLqX126OmRFHe/JWWptR8e6Xf1n
mlAo1sMf+fp4vW6OjzQd8gs7A8zabaghLzoxNaxXg4b5T8MQeIP6qVadUxMD1b5kKVW1J3a2/cba
gdAgtzy1aKiyyqe067mv56SYw9xxhxNdtyWcZ9t4IgdF+2l0/J14WxNK7xdNa9RreMjLP381oYgs
BgH9qDnMPOyXSHUgXFdeeRTYPp8fT+jGAcDTDgwCzUv6CuqbOoq0fqrHZg57ejfPazxrJzTGqyDE
ENIwrk1kaJcI+5IPNQLtO7E3jjjae7IbRhmGooiybnJzzsY2WAX3nfjWI3b/aW7t7JfHA9yYSyig
OtUCjmsXLMTtXJI14dMlWhGOieUcNXdML1zvqHMj/LTzLtlYnGDG6FnKgw2pIKUAjKtUvtQBpyea
2PZTl0/Y6WGK9FQ69PuKJut/1cqp2Am6MT6fDoLUmuZNxIV7O75F1+Dl6akIXeyqDklV6GGCacQV
Idq3qg1wPZjgxtDooJDPpCpXkot9rBEIDW6Ia6V/YB5aHe11ar5SxUOumsL/TmXpftsRD9gmSBzA
R1Q/lKGBuGhERz5kL47/VBZz+iEp4ibD7Couf7bBWO4EvF+QBKQ36/OG5dGsdpx6VMoRzYVWZHSd
c4rbaXhO+3nYuYk2olioxb5oxvGyVLErCfI3ltniJ8SCLa4SBvEUmX21cyhvTJ5kJ+o8knnuWWrB
aJ2sfsQsfgynxBIWGbXAkVDE+Q+tG9NnBNKjnSrAxrBsMEaA6iQHgXv29mvVjqhTmrojFqS2fmm8
CWsyq2t2zoz7PUbaSiMC+UIZR4Uqr76Zt4G7juHg9OnnuBuiJ61bUk5mYVBOHr3PVd53O19say49
jiqpkwMHS6VwpDB0yVfwFKWs4f8M4qo4xpBjrskyYo81ze3prWcWLzDqjnw1mOQUwm6nsg9aN0EC
fgr7sZxPZpK2T53NgqF6uwfj3fhq9FdAUlFvQy5ERf0sY4ZiylCx5KupxeXVMi55wpPkzQNiFwMH
YxNTQ1QvtNXJNFzBGBC638VnM+uGU2bX3alJkh3o6f1xKMVXsJuS70m48cqZQbMqQc+mJhfx9e6T
3evOLzggruYhFW2wx+W8o3PTOKF7IL+SDe7HUfVQ5hGmTWeUczimCQIzdVlJjP6a+t4B/jXPq5Uu
CwacJd5nDjlNcqyW1BmPcZXp1RFnxhHf3n70waytuHMf82Cov5uIL3/TMN56vyT29BeJawBSry18
rDipMVuHQpjWGj7+Qvf7yuP9JeVrfEZ0pyuLSYTIrTgdwhTrFGxf5rL+njP8+FB6vnWYug4eViB2
NtaLFsPt+4MuF5IyVDco6qL9dLvSA45cJPIxFZjgeP2YoxUVsAqzDOPUjOOCB8Yo3LPd4Mh97gQi
zZjpWFjHdg3k0jyxg50z7H6je6Tq1NfBcCB14Cgbb07iohe0GMLa6tPnnqfyCXPl4mhN+YAQlxfv
XDhb8WhKAxuhN86ilbvzVaJnZ0aaG9lA9oU1CIrJaCgGrRMdEsCTh9Hs151L4X63U+eGTcqzhBPm
7kbtJ/oq2OzNYeqlLWAHXG6aKt9Ll7eiyLNSqqNzTFtyj74aFRY14LRBY4ZTlQUX6Rh/pie1p+F2
v9NBens8sXiOA9dXBamntcPVEAOnMDaR06fw1n2xoxYBLTbhm+EhMhRJKuIXdIJVEEG2gGYvgpb8
v0TV2VlL8UfpZd2JnHy+ulEd//p4M24NzUXQmuQYdNadYkqjlxZkJhLjxp6R8G9aFPtNVNmxSnH3
pOm2YoF5ke8MqvfUbG4/Vq81IwtGE+HS28kz1190ovqUf5i0BXPHx+PaOGRYECSr6HOhh2cry72b
54qTIOb1po/6VUOG7xCZiEg0oJDetTi6HE3e6afHQeUAlCMGZhNPcN79MO5VGFhktDPex/KMntsR
tGKafCtzga9gMfrfFidK3zV4t517XNd+exx5ax+g0ACwCKQfXV/lLsLKPljXgs84tiM+ScKeO4ML
QPg/H8fZ+oSkx45copIzpkwrCpremAri+CslYhy7uSIav/lgi2bemcytAwudIuJwufI4VULRQViE
tkSCelGNESPKPmcUDbjN/e7ZzcX0++ORbXw7ckmq+TLdswAQ3i7OFZXOKGnl67RyjGf4hCU3bYAz
EYI0xnUZ8FnAxCQ4TNa6pyyysVZl5sW7g23PiJVuCfAMLD+6nEQiXnNYklYxADcBLGCZg/YbPcLq
MHsogT0e8ManvImqzK9VxMu6CioNVtd71xyVn2cjRk+3CTBQeRxqe4Cy/swRQ8KuhGLQWqsvHGqz
Hqfn2XYXsCw1RY2RO7jpdfHs58ae5Jj8R5XNKLsKKDOB/uC6N28/qBfVcxG7xhx6CDmAfuvij5FY
3w7I5kqlFSlTKp4IqmhCMQt98fWUay6IfxuKzPtarF507qzR3OtvvTx61RFR4KPaTQKF9p2c5leX
HdIFWOnUQGTc3i8/OUkxvpviyAY7nNYfjXnW/h6QmA3N3uufcE5CZlbkw3rkcMCBCi/KL2bk/h0n
Ng6++dD/S5uVwmvhLGHgx+Neo3FrP0Gi43VGzxsBXiW/iWKx1gVGy6GZrGW4pMINiw5cZQ2+KOzc
tj4h0b6eaOlrO1fo/WqjusxhqHMQ0/RQV5twB2fIPU/AFW/S5SAN1b7oFe6rB2r16Wdjxcj23QjT
J94JfL+jqMQg1yGroShfqgCGabJAiyzUfYfFdc/r0AbPPOyLwzpF0ZsPR0JJCl9AfkPLXR6er5aC
O+iRO8+cVhnaXPB3vQm3gk64n3CEaHus4iz3zccFEeUTEVwIuBhVhEjHlH4wJkyljcERYZoG7rm0
EnFIzc64Pj4u7pcOoWipol8FmpzFczu4OhrNzK5YOuXg2efBXPN/cq3yP7V13Z8a3MNDZ4ADquv5
Hjr//s4hMmcUfTnqJpRNbiNbsdUi0c5uxilmPgb5HL2vS+64JEIoFpP3pvv2eKibAT38TmThhFqz
cjKStKJensos2ffaZw/23gFTqfpYdrN5TlJwwY/jyVvs9ghB0p/rVPYn5ONVmdrYNnA5aziJS2Fl
T2lniafAwK1oaVdwN3NffKvBcVzqqVkP9tr9+eboNkpy0Kj4ATRHlCM5Not2pB3Iy8+1aSnHKfXa
g1X6nF5BNxxzqB1n2GXVhyxFDNMw2z3A2sYOvfkB6k0rMHAshfQTaOnf0RkBPjKU0/vemfc4TvfX
D+kEXSt+L1hWGs+3S2k2ci8og2oMk8zrQ/zf7aPuD3sghK0BcdqxISki6qj930axhHBcDDbGsHXp
1kcLB80SjQ2GSkG286DbWKqy6UlXgkSFdoFy+6T8ISpneKPreTAfIwTPDpWwnUODv8Ax0Sp3J97W
0GARkjIwMrI9JSGbKhzTnUYfQyTiq6uvcZAmQ71+aABp7oR6UYhQtoUstyHtQAsQ6yZlXWBUVo/g
SigoUj7RybtoXx/yRfN+0s0KsBB0cufsDeZSXRYTiv8pQXfnkz8mSHZEKVKaEiiBiifF5fpbvkTu
+yYm/d85greWFAUDusJcqhTG5Yy9OvRptlECKoYx9AqQlh2PgUNZm/XOLbZRKCEvRKIMij8gQGrT
t2HmyY+D1jD50HXTn9Hf648xbrDvmi5rTmlVZYfObMazrdszW1b3jz5ay0+QtLqdz7Kx4vgh5A5U
2HgBqFdOu0C8HQtWQD0W2CJCjMU22GSh8Za1YCjG3s/H59PGkoOTL/VpX9C6ah81MdOpKbNYhBg6
ju88f6JCOSGtpzmRtjO2jYMYqgCIc04JHopqgwOXdmB4i5jCysXMtYAV9m7N8NDE42oIIROmsAj0
6dquSHRbUqX+7SNlrYMtAPDOM05Z8KMLeTatfforaaw/+YX1s6zd6tep291bG4uW9xuwRzYXtV8V
gN2iyFLpKT7QftVYp3HIm1/WqE3fXIsF8UxbkbIytgf0gG/XrNMWdsJjdAq7uVyfslWIU1KkBmVS
bU/AbyM7oTiD+AUMF2DdaurVekFV0nOZQsdNyu/j2ldPRRRYXw2Mkg9TYzu4xxjzoRzst5ehGCS1
EwpRBuA6VbzX01hRYMynsCxaI4RkQ4qLWOFpSYY9D7vNQwDWh1SGAcDDgX87ofbiobHk0OvrMBw8
60YZX8oqq09znnwbaif/PDk4tprpUIb46Ob40fr1ZeQxtLNQt84Asmko5VKBD3mT29+BE6ff+nUh
wnrRjP5QrD0dJsTv5h9JhcsoxrRohj3eGxvvB2B9MIbhTdLNVW0kkeZ3cYGljRu0Q0qPf7IuNSy5
Z3+pdICmC63dCI2ox0G3ton8sLS+cfDjpXw7zgXy4Gg6I/PNs+lQuLP2FQPP7PPjKFsHHAm1XEBk
YHDHb6N4GU60dpeAhBli54S+an1Asa79OJv1Hqd8cxZZN9wjVIqAMtyGCuIlGxvMo8Mh8rX4gDP7
EmLojFm80f8zzOX0vdDtvTf/1vi4sMBOsGJQvFRWi10i6IkypAiR4phZlGNfh/romh/HwtmzItoa
IJVtaQMg2wpqp67o1sgU+CKHnTEl/jvXGdL0a4s1qvPdmuUtFdfYsDumKPZ6QVt7ArwpdQCONG4P
JbUU62LbA9IKYaNH/Tkmdw+bqR/PY2og0myve5oce/GUtD0yotlqMuKlzZCFejslp6LtUOJfAv8c
T9aeiNjWV4S/AnaQ/8nPebt0pILQNC71FGqg1n5U0dwmhzGyx5PR1elOW2QvlrJMrRnCf04bjDaM
ME9icYKnaqEAVi/JHip/MxTVYZrJ6FLRNLwdVjxYLaKQtPytpnS+D+OQHpNJenNp7ttZe/R0wWjQ
Z5NPabUSkU+BJmqTtVlrXXBB0c6/mB19/4DtcX58pGwdXCjgoPMu0W50Em5HxQXkV445TSHUKds4
VcznJHkH/0PaeTXHjaRr+q+c6HvMwpuNM+cChapi0UmUKInUDUJSqxPeJfyv3wc8s3NUIIK16o2Y
6egOmWQi3Wdec+lW3tqEJAHsdgSZgFuvrq4ojamtmy5RqWnHD6aS2bQRrOS6ckwh/U7Ol8731nIB
aqBHhwCmDsXpfGI4mEkkagQQWSK0g2p35qEuCisIx06/UPDYHGpBNKD6vUENoZcrCn0OCXTVqdin
Seo8sjE6SgFWcmGoreUCj0tPhKooCePqMzahqzcC/cnAC3t5KkjpPirKRejE5oRAj2O6QChNh/P8
26HJNbsRwkFBCW/imNioqet235V+XFbphTdt6x4GV/bvsVbrhOC34SYOkAX0BbIj5CX3xlFG91ub
QeXE3MYJEshkf2PX06BDVwFAOWXOJUj8JRXLkqqtu4QriopG+TPXGjhbonXDC1HB5nd8Id4uVGYA
NufDWFmWdMXApofTnCQnLRPmtStMDnEXznXw9kneHAzm1YLOWFDHq0VrAHWVYqrICXpphr5RWdH1
1DbKdDQ1bnn/b4wGAgA5SlSJtDVFREOySu3T5AV4Ut7b4XDb1aNxLbKLal1b8+Lb4VIIymkhAZx/
xFBLHE2BVRfYQqXy407O1aS6n6K+VC4AjbdSA3IPUkhSdJNy6flI9lw3dhHzBSuMxL4oI1oCTqmn
CAI38b5vWxVLRCXbzWP25e2P+coLjTveWkJkC8UWKpfrZoewPSXNB7KsNjbnG3twp6C0pvKYdH18
1DrFOma5Ob6vqz5+QjEpvGn0JJ53Fobv+zIq5dFOhPEVa53cvs3sqPjZGf3019s/5OY6LC0B7nDE
Qdabue6KKtE83j9PHayPSTSAp80U8afXJ+2Fc7P1WNCUAVYBRHJpQZwvhFVARa0dHqUi9BCl5X44
2HJSdooO2GHML9Kot6a2YFmIdIEiADI9H68ttJinZORpTyf0wwo7+WLOavxctu7fSQLhENIzW3JP
VC7Ph+LoRvQmmZpdJ6LD1ctrvgxYTtm7GKX+3ycTL4IYRGIIAEHoWqdfooTc0Uwa+8oSbtB6UgSF
HiMfmKNz8Pb22FozcG9L3gVMBYTp+cT6HosDc6A43C8de6HX8NELcyKTFriKpl6ffX17wK1Fo6BJ
1QCAFgnD6r7rzbp1jTjp0CszlZPIdESgiz6aOaRteOGR2np2EZtD14DCwZKanE+OZN4pJ5Oxyt7s
P6QpFhIB6WDvXNj4G+MsLVbIYpAWaUWt3iVHl1ORI1AbWIMRnax8qvdZWOfPb3+5zVEAAYC7Ic96
1VqFw5P3uYg7FAGlLA99GeknEeuDd/z/G2e116nggEXkCQzAYo3+5I4VWK0ovlDwfGHEr6q/FJmp
di7oCYLY1c7DaTbucfbqgko3ounazspR88sq41rq6yx9Utu4/DZMZdNdGWWmkYx0Efx6ExjJt6EQ
OLmokyVPmiqUKMhpMnd+EeM16sPKar82WHsrPk7q8cc2LjI9CKuC4kKjIWF63zdpsVyDk9H7fVgY
866DOZtSZkjMkytJJfZNmc6PzZQ14YVQcOPALQS/ReyfCI2a6fmeHCwJUbKf2yAsUMV183j62JTC
vVIHlPgNqcnD768m4SD75gVAvm4gpGFhehUKEIG0Qu9hMhrzBOrCuBS3b8SDVOag0hJJUw9bFx50
WedJXy0vfdPAPNOB+ROsqUFdVO1BqQhkcNlqLuzUjbsE2oZD25n6I+nd6gGY6SfORsu3VBHxuBqS
Mf0gq1zzIQSYF5Zt6/ARdy7tHiQQCELPl63LKKqkpmjZralF/StPv+CZYl8IZbZGWVoAixDnQt9b
Ns8vAW6l6L2uiIJWXa0qT0BJh8QfKI4Hb++JrTrjErXQsF/Uu3lDz8exvDY1pe62aE7HnYrJxije
95mIs12BCfePWg6QX+pGiuFuaIr24xCp0/fEthVtb2ppf8kDY2vaRG9UdczFrfVFKOaXaWtjU85h
RNcuNJPJn4WmX8lOV3+/6ICTIuU3kGlI5GrLFv5llHpQRzWcBbB8imHPvUZ/Cz3ZdPRDCSP17S+8
dRyWdSR9oCoGlfh8rHQUaSYNRQaaVBztTheOA3CxTxR8TNCxTT94ieJmPkp/4/e3R966X6iecsEA
Z+SdWCVmk8wa7G3GNogsNcr8qc3ywM4s9Z3mCXsHDX26cMFsHUJaoDBqHdqhcOPPpxpZimsqSk8E
kempr2CaiI4yQv6VrVcX9u3m3IgtF7Y+hbi1wkKW24qZDlYblK3Znpwhs3ehFfXH3q66k7UIHr/9
LTenBmgX2TewAnQ5zqfWUBAmqOV+MWUf3kSlYvh57GnXRqRd6m9sTY2WMjBzFE8Xa6TzoXqEidoe
mYDAGc3oaiIn3GE/FR8cGbafFca/ELJsXgEgtBZrRlqWDLoasHcGJE2hPOT0d3Z537me347jTTUW
s/CHXI6fitmcflhOFza+0Y3JkQateLCNtLh0Wra+868/y+pkUp+TpqAOH/R8G8TwoWqiEGyhfxKJ
v/FkcN8BcHkRSlhDP6LI6Gu7hzWDRFu3i81CA7aZyEPdjOb+7d2zdash/rscQgMA2fql19QhQRWN
DDialHSX6vpwS+lVfXp7lK0uOvjoRX2BgsoChFotpItl3KiMXJ5N6dj7ZNAwK4rdOgDmD7nYdodb
y0jK26gAkCdra+KGDbuxPTRp58BdoNRyBOJdPhahZZ1asuYLUfgLyH0d6YGPBRiMyid7fPVM428E
HaIBLpHoTfuznBPnzlSnaTwWnONjVclcCfLUkf1R19PmERi+9xSZRnrorSL5FleGlu8sTFKroKmG
SxZoW3uP1iVJpMYikUqef76iosGpUfkGgdo48a4eQvcKaKb1VUKrvXCfbB3yRRCANIGXDnjk+VgN
JoCWO05dEPfD+DHFkGRXuGHoZ60y+3Ucmw9v742NucFmAjSM/gC8t1dnnGd1Jlyjets3oty39cjR
thJCuEAzRje9cKcsac5qnRGGhs3NnUKPdk01NZFzHXoXqlESuqZvd2inF+bg+ENdFXeAevVDnKrP
+jjIC7nE5jwXBbelIEPwtHqCHFlCD81gH1GTHAJTT5KjmwKsV3v3ksLCSyzyapKADXldF8OJdTu4
gJg0GVrNqS6M+KqeOt0vnKrzvSQxd0rrOjstlMODULhPlCHGWcCYftu2iZHpV0LqRdsNwtX67g5B
OUUtfa6u8zQkxuxvXSeLvUTg4sKO3Z4u6RnojMXdw1ydXcdNaiD3lFz7WVPeWYWwPsDwcq+9AXMU
NWpSPOAmJ8gRivcdY3L2bhJeeh42ginCqH//DGtQqws7g9wDsfhKl83TqNKAtrEU+YiaQXE9jLH3
IJM8/f2An0CURjTHhqRmfVZl6EVKngMV6WU/+Ohp6DchVKYLo2zcCAtvgfYUhYPFouX8RhBIsLaZ
zSgang2PIkrKZFebrXM/D5O6DyOqMhdWdONVgtm7tFCpYy29/fMRVTWWXShVPqYZTbOfe41a+nrk
mT9//+75dZxVQAMhMKrBKFAMtKrqMIx5uK8rUDZDPtQXNL42p6SD6MGqhExwHYFW0Zz1s9OxVHWJ
USjaewezji9VN7d2IeqqaMewFbEQWRWTbANtyiphqTqTuF7o4RLs4kbYTU0dRFy1V5inXmJabd1s
xLkU6GBJI/qwGtS1S7Q4u5fqbVlcqxNy1a2F1RgWCdGF23tzKy5FAqDNSFOuk2ltBiLRtvSo7BKl
86KSHo6uLtcb4LgsEFjdf/wbO2QRIDIgm4DmX+3EwUUlGoNqbu3agF6ezHRKFUd8smWWHv/OUMRi
ZCigjNeayto0u8q09N80maaweqcyqN3E3TulcYmWvbViGFSho87/KUsvj+QvWabZoBOvKctlVZf1
566exVcMO6zbodDCx7dntbXvl9B9YYAjP7J+b0naW6cbltaRmriPEKSzzwrKBBf2xeaEKHmRxiL9
RpJ+PqFWVeCRtDx4VOyUA94dtT+kTXU1FOql12ZrC0IdAaiMkgPqjKsdIfAgGTWXd7zKOnFASV25
ypokfZyNrjkgwhVeuDi2jjSQACa1KNTwGc+n1kA0F3gRkAyYYx1Uneq9w/B39F1KHPs4MqJAsefw
+9urtvU9WS/zhfFEwLJ6Ue1EqaoRB5QAnzT3ERL/4Autq27CAb30t4faCsh+GWqdgZAspzWm2sR/
bpSPhziKlfusdJTKt3HN3Dmtld+NeAtLwKSaF7w9+NZi8m4iVErsQHl8tW/mKonNSqGoszgD3ZFe
vsusRg1UfZrvYj2yLsx16zAA4IJIsJR2gLCfr6WOGyKarwPIb1OFCWRa40GR6u+LNuGhRiq3EMe4
KdfRXxv2RO2D0gadiLST5lZY1qQXRZu29iX7cRGeo+4AbOx8LlGIQhPOXuzLuZvA40zTPsmSwm8b
Sz8YqYFnR4Tw9NvrtfkBAanRFQHiBED2fNBUz/VESGqCwPTSY9ViMgHr41IjbWsUrmC2PfVHEB6r
XREi72HYcUYTY8wrIAO4x0xtmO/fnsvWGSNcRZEEgDlp8bI3f7mExxmCrdWz8RMUOL/ESTFiHV5N
wndS++8EVAsHDRooL8srv2eK007W2RQvnMq1DolV5pBn3EvErq3TRCzKzWjAUSYAOZ8Rr6eWRJ0K
B0hpW3TUzSUQsPJjlaf5yXFKceH0btWHiAJAxyzABMZcvWO07lRAFtAj59IGjxnP3jFTYvvWVOZo
P4Qg9Y25sg71nCh+m9oFXnRmeJx1LOHfXsutmdNVXsw7EICjXXQ+83boBz1zBvI60+r+NMws2eXA
WvA2w2RCE4n5/PZ4W3sHtbLFJwQDY4D/5+OpUxWGud0zXlYqdwTg6S6s3fiDm8ABeHuorcNAF3SB
SSCPYK+f1iIOJ9cboK5FY+MdhCfTTwMmqX8j+EFiiigLWUACydWEtCyLDG2E7VSFuuIXWiKCSXGJ
XhXvb9DVYN9AV2PnLKIZqzukbIYIlB3qXYndhn5ihaVfa2H/mE3DdKFVsnFH0i+gRw5EB5HOdYVd
ppJSmLcIhUWWfTASWfhTVg0HNNAaqAuOu6MFe0mEcGtQ5A5Jn9DkX0wHzvdGH3Zx5mrtgLKCknzV
E9e4Kpu+27mpUL7b2iyPXtgZv4+yp30HopAuNln/umNeAXMY0MIegl6JYWohobUrk6rakcZ9+839
SKFoITcubBxzoeKdT8/us66K44g6W5TJ3SRBBJR0Vz+8PcqrA72MwtPGqoFBou1zPkqU1gW1+oxR
+m64toHQ3Be4gByIDD9EvfLb8uXLcEgtwC5ns5C7nQ8nMmNo+iqugjJy3aOidk2g9GaC8apmHN+e
2aurA8IMcQH6UtwePAjrGGSiVxmWbRXU3thdm14+B3JK8huEtC5F5ctfdVaGYigCf1qSaO4CblgN
pbYid3JR1eAZhsUmorJ8p7FTpFwV7yoEyuujy1KfKqrc/uCNvy3TtwxPQoi+KWQxiovnHzVHuauM
JSifHC2jPVWy+kOVL9xR4rCgKWraXM10KULZ+rwabdEFqM87sJ5zpTY4huWiDhYro52Ea34oFWw7
jTgUh99fSeqz5CKMRsdw9ejYM++ttIwqcGZnPspE52KxidSrxpkuPAKv7hQ+JZEDMpJUxxe/nfNP
uVhT2aA4qkD1hNpQRAvls04zdPRFZSoPpdFaD/Avok9vz/DV27MM+wIMWFJIILDnw9b8KM0gtCoY
tRIhgokHLxZl+ze+4zItHYo2ejTrsz5YoyDvZZ8UfVscDUvRAzd2Nb8dhLf/GxNa0ABcYZRH1361
YnIUzwyZkK461Qcj55BSSrMREnp7nK1dSLEJsCYvHZLoq+traClzR5lZod0V53u3Tv4aOw8ESu9d
aiBtjbSw8NDjY0LU8c+XCAlhT6FGUga8LO6VCzrFrxNPve0Tq/rdN4bdQKOKNQLhsKBDz4cSvHnK
4FAWsap48Mt+UI/uPPKQSjM7vf39Nq5/eiAQ2tkUkGHWfEq2QNyjT14EorS72pdTpiZ3OgHeKUVv
ON5Vjls9//6QNAaAdlEefN2Nx/vNiJkg9qZyiPcxFkp+IsfZ1/DFPhaue6klvnWkfx1vFSaMWchi
9jh/Wp3GY121yi4Z9enkdqGBHkMUHas6vaRhtOyG9YtAHYPNr/HivXIgKXiuLanWRaArRbGnIK7u
MsopN+Po2ovAdu4PmeoQZbpiZ4y2fuH4vZ4zrNHFHoQEEqq7s5qzE1uNXTVcYwVKYqdMzEYwtDA8
epG1H9V0qE+Oznl5e2Ffn5CFqkqRgSQZ1txa3M7TwanUPSoM/NOgE1Eo1yOZhK8jA/HbNxlblv9R
0EBDieHOT0hXEp+xoWmrZqP1Wfbj5I9WmH/MG6e6cEJeROzPlxKhT5gkNO7AVcA6Ph8rsexMmZkZ
+Mu5jbGSkG7iF0qZPmdjUcL/wwh4V8tctLtu1OQd4HJe3BSimc6DJeJnO0xRTnBNgLAXbr/XzwZp
NbEhtwVEF3d9evFSr/PUtPkMipF8TCjP7VSsVD69va6v7wh6TcAhEK6mSIBk1PkHwA+yzSKX6CZR
dSjhsWL5wum9xy6tnvShdS/0D7cmxYBk6tQKAEkv2+yXcsE82Y1ZU+MMXLs1Dw1s7/qdGrn2Je3C
rWktdFmYnSiVvKpvjr1ZzGycGqpxja5YG2WpD6pU+AUQ33vZKZdq+i8R53onkcajwQ0ciK272rWo
NqkU3di1bhKJ0yjG8t4jH3xsFWg2eDJW5qMzhTAFUciSd2Hndc+p7ckgTL3yS1K49o1shXuj9gWp
nOHVw6mqIxOT3ER8yCotpm9VX4TdLNv71Q+N5/ZSlUXCYU3zcEJyZcOMG8i2beH4ipeqD/WsZ9cG
npr3ntOqt4U1GU+TpngXssqtFQKnsGDQCPzMdXdsQlVrdHuDsLo1/+pG4d17c13sY9f83ADyvVRO
3BoOcBEcW1qNC0r5fOMZReyFahPLYMKA6M9CscarDnMLdB4M1+9y81JVZ+O+fJEqc7gsCWDWBYe4
sM2i7ZUGEQ69v4/aRvMpm5qnyh0uaQlvvAcMtWR4RP/kXaszpZpRq6Z44IA7bfr54NZdtS9U8oNr
UXOAM0O6gRRxfKGk/7puhZoX/hm8RGiYUTFa3Z1NiaNsk0IAmDFMRfEqkSDatXBo/CQT4adIqaYP
pdqVQTKEYY2tpSfHG8uY3MpvTJFdkk5//Srz46AWvTR3lwdiVe8sZJi5stSbQB267inpTFTT3Xy8
bbQhOiR02Z4jZyyzQ6kP8YepSLvD2zfpxlnireIGVam40mZbduAvV5sn5xC+tZRBI6b0qcJYw3ei
ODrVjiJ2bpzMj1PVDVdV6VxqPmzsNVC5QEyXteCJXiUY8AYtrR07GVSu4gS1PYj3uiqiG8AL2cPb
k9wcio4b/eylWLnG8LQQommhlAi+FFgV57Mw/Q7o3i6PgXa/PdTGiaXss6jLuEt1dN0lLTsNaj6i
G0Gn4jtznJVmaHmaLeCdWjvle6lHl9LejZP0y5AgqM6X0E0MbJeQ8sQi2aFR2gAQvNb0QvtLWLay
GyrEIywzGT+8PdGtb/o/EwWccD5q7dhToihhEwh3ngNhNzSJ2mm+tVLj0lWx+U2XA0sT+EXr6nwo
C4uUWKC8GTSZV17FXpfdzn2l4EM9xcoujIYwvhDFbJ0KbEQobpOXckGtJldFdqXOMYqlkd7FflgW
5cnr45+xHjfvoT9P1460vHsUEC4xezYiDaoXQEmR/4CLbKyiZPQNpDTipgnCLrWPapo3O/S0fj9x
hJFGUWYBBy2t9dXdO9V5Z9hk3oFQq29lkc13hqaFUDWndv/buwSvPlqnFL108H2r+UhZlbPoyazs
ED9JhPjqYBhwhkDj9hIKaOMmJRZiWvT2oCOve/jmpOlQJzQOgGF0cjdqSX3TdFD/0AJS5LWLeNbn
qB+K68Is0tukA2b39lxfY6GWlhXjU/MiSeYGON+ns+v0TvGCVeggSEGl+7PvKezVSmkeG4PajRbZ
7l4QFvlFa3tHYvdLtoUbRwUqJVkssQk/wyslsUSdxjbGqN3Mh+xgJ+bwbqg98MnjPs697OrtGW/s
1pdCJkRzjgoIyfMJI34uxzDlzkG4IrrJSjv61HcyvjDKxmFkFEhapHAWuffqocg6LXKIRJgThsHP
vZravmfk9Z3nVNVNis3BB0KZimBwvnTxbG0pIj245lwGqF2t0oxpdKdoaFTqAkKzrqKmcoMiobUk
4mS4krFU6LFpejDORnlw3DH7/Pbn3VpMaMY0t5b+GjXN88+rJ2kWViZlgkQzZq4c56kmTj4gW/uX
qkT6hTtv40JfyO7cd2AXiW5Xiwmyx4yKmEthZtuMfikLea0XaXw/0wi4cFReLyldeEahA6MTja2J
saXrNUlfo8DmDeH0ENlWuMsxzvBB8VlHhNqrQMQhNqkhP8jb3/Q1HJpYGvASNRCEgoChrta0DoXs
IlHJwLEEtn5pZMV7vVMaLlpcvzNfnXTzypkHa5+5jevuJ0dmB0l+kx7SMjJ9ta2bxE+61NH90Yhk
0JtD++3CD7l86/MMB/Qv5QpYnhQRiZHOV961RVLGA6qhzSimG31eXqIuLf2uHQvEr9z2drY/0OIP
PMiZka+OtnUVG80lH+LXkQU/BgQgdh8lAroj5z8GshJ2JUSH9FVp2KdW6Z+FxLhr6s3soKF5uk/C
+VL59PWmh6a90EUWbSqYOMuv/xKQilkvYxFKKE74zyR7ZR57zc+QzlSPINcRgfTaZkqOb3/w13uf
ANikbQfMh07aOq0DZOYYWUfi3eE3sqMZKXZjb4fvZJJZF2oJry0DbIecleRikfemObJa227iSHg5
MlSh0pr4FtVhPvsyNDzd16pouG5jJMiPuEHWZNQD2JhdX9jj97lRemPvGQnCLupsuXdu1zT5TgHX
+DzoDT4Uiju5n21nsJ1g9upwj9+waH1ZqPJd2WfupVzx9UKxQBZfDSWJpd25etqB+5ZhlrAzu4Ss
yGTYHVAp5S9RRhl8yT5//O01Ik8hjqDutWgdrm5DzJL56520CZzEFDY6mJX3MCN1+NhYA9/uwmCv
byiQbKSJ9Ha4ffmX821YpUliTY2DsXmmlvVdqhuh9TykA5b1aGjk7j1QGGvwFSx420DJFMwmrbxL
woNDMz05ZMMiTT01WfVFp68o/bK09ch31TK6E3lM5bzro5BaijLfG13eY7jgVd6nuoLG7VNaw3Yh
HFznPaDH6HHu5kr3VQfJ+UOYWNE7J3S728FVVBGUJUGRX2dRMwdpZjjFDlihLPdAjywMi0MAf7tB
6SwLw3Kc/q56+F/TbqyGKT7MUZFUvoBBK67zNOsMPy2RK9952ajCDEMQzrvB0kUk+GPHSX9oldrt
bnrCvOipAQSKV4HeCn1fNx6at4ZQw/fGmGrVFTJl2GAUWtY41Mls9+tcoYL035nW//ox/m/xs3z/
39eh/K//5L9/lNXUxALI+vl//te76mfxsW1+/mzvvlX/ufzRf//W1e+8i380pSz/ate/6+wP8ff/
a/zgW/vt7D/2RRu300P3s5k+/JRd1r4MwE+6/M7/11/8j58vfws5889//vGj7Aruqg8/RVwWf/zr
l05//vMPygC/7Nbl7//XL95/y/lzH4e4nX822bfiz1d/6uc32f7zD039x9J+JRCkiEi6u6CBhp/L
r1j/oDBLJsXN/QJQWH6lKJs2+ucfpvMPKqqgX5draTF64kDLsnv5JesfVHIXfAg1KGMBGfzxf2d/
tk7/s27/UXT5+zIuWvnPP9wX6fRfnzdYWgD++Cm4CUFGrfkYRixFrcW67uvmHD2lppfuVMBltq+Z
CW4Aaq1iEZnOza5nf/l9RNagDYrzPq+z8IQ1hopvjKf6CKDIe0+21cfIGL9WsitPbdhp7/Kx9G5S
JRO33lT0d8JtyyzQZVLeFTHYxni2zbvea/aAnfVTJXATQmFA9tdjPLsnoBpybysV0EC91wZKP0p3
7EI7vca0pj1ospyfRyfRKJFZrjyVXgnErzesGy0ZPxZeGd+N/OkjVpeGx1+LLp6QonlqQ4sQnO91
0KvqIbOswvfGgsss63t3p+QQ2ZxpSPawQo0gxWg885sJhHUTxdax1g3SUMQdxoekUk1a97a3E16p
+y0KtkfDTKprp22HI0Qq45DrTv8DCfkOvXPzZyNjfa+WsborwXTs9NRL4NLnkz8oyPYrRtPfaVL0
1xoKwxVnVnNOQ687+Z6np6+IyGgijJmMntRiUr7rCmxHrfJSv8+zbgczaroeZY5knKONyjOWHPp3
rkHnqm2NJPZLu/aehdam1008VR9lZ4AtMvuMayjN/hqFLq7Soj+ModHuZNRNV9jbFKeoDEMnKArj
2DYqIrN5VX0aGrxQusYSd8KYnRsZWbXlm6nsr8pIytnHN8K6KZ1S4+lp5lOWesq9EauxRxG7PHql
mhDEJErnxwa6Tv4MVI1bs4yQFCMW5H78qxS1fdM3NPHnsJwf5t60HnRkNXy7yt1T2Rne0a2hqHue
lDf9HFt+Z6T2tZ32hOT9WFw5Q+76uC42n/QMO41QaumBZpF+rAtZ7Ubh4rPqhlZQG4r2SK6D6IBZ
Z76OjqhvW3PoV6NznJpI20ljLu6HvDpKJNO/D47D7ypLi0+HuZszOl/wH64PQ2svTZ1Q+mpSO9em
GMw76onWjoA78jMnzgMnzAhxc8s55e6cn6K8bq8qz0rA93pH5ErUzwuL9tG0w/YwoDii7Dw1REcO
O8x929n9PioT86nMuuiqIZqofQtXwpvQK6LEV+XUEbW7M1gOmWhPKEvNxynp+x+iB30YCkOvfXfQ
9UBWo4ZsgtXWvlrE0VGgmsA/LJwUC4fom/QJh1igMTtvIgI39BRJUjwJeYNYS2yibV3bt+MANNPK
xq96M6s72Ubj9wKY8GM/D19TBTP1TMuMezSfbjLR5zvEyrSjoVjaO89swr3MJuU42Hm/L6tIPRQ5
n6jlKburawqBRZFXV/boRZHPRkOUUFqLu3I1Zd3nevBQ0gwpoO5Dq3tS7Hb+pPdNFYRE/gcJnFMd
x/KqUKRGa7VRd7aWPpWuVPeD6YRfOKrdbZK42UMejZ+d0HOuOksx9ra+7MY5b4x3o5l8yGJ6PVM7
xgcFF8H3YdeF5LutW/vpMHb3NT1Vntsy6VFDKev0s61jP2a4Q/euNXrnZz1G2s3kduYu12yJ8LGO
jp1RI5C+00a1vc1NFWPHQSj6nd6hrY18yyDrYLS94h7AVXITRTm2Q2raHEsTPm/Yzd+VoZnuIgo4
f9YOlS7fzO3pWFUy2o2mPR4klu8+HsneTy3MFDI5WR+VdGqviywfbvS0Nf0MqmmVpZ9SxbRI0Iek
cXxL6fLh2u3i3nsXlxMFWKXu0i81R/2+BOWQ7BKlmB9KpbhzRWNC2RP6id5IFPr6WJMUDrJkhzpm
8TiWtlmdVFUUxyhMoX8m+rjnvYn8OFeudWeRDJ7i1gfGPvlZTQEoiHs92+MX+jnrWvtmTvPkUUe3
K/cG91YMjQJIqtSDVmfrku0lx9EOg7AkZwRc54mTYUbdrehVe8HemEe9as3AS/sfRt3yYnVJfjKI
7w/oxHb+OLGDotFKd5kjvd2iGraLmwRwu530+z7Oj2Uu44NnFj/stHnOJDhdr39ysuzeVKOPthIj
+BGJpDvYhW3HPjDwbteLsbpCrfdbj8nSnTKV4haECD8saJ0rFVP1fWe0RrUTo8C7c+amTGZ5P3md
8aSEmtiLzMyvI7fQfWMMq4VKO32N8bTbJ5M97uq0y3Z118uW8Lp81rP6yeun+3Tw3rktF1TTN3+2
DVbVrd4hG2dXe26L4YAy3ng/K6a5EyzriZD4pnWwOptM98HINHHQleF7MSjhl1ZWEWpMRQxfaJ55
tr1iB+QiQWjf67jMll4TEW7hK+ilfhChLt5laCUTLKfuQ5bFri+79LZLRVZDceqt0mcT5ldm7Kkf
q95Jv+VzmSQ+yY6zG+M4PFHvq48ytkZuO8S/JoAl1xjRzUfXXoxVZRyCS3bKp64qC5M6C3Smyint
k6ZXxnfAQtVBW7TD/Lk1HGB60vqT7EZ/B+lKfWiqyElAyRruO1OgMLWzKZi4yXQ9OCL8XPajldzE
ZZ29H8PwhzYM2XUT8ojZ5fggKPt8VNAwPQ7jXB6EbC2/dirn5KWI+7qtFT3X+MR5fl0ZynOqiApR
wBBDX7WwTk7N68K97PIPyzqyMdUgKS26VPpov0snFWCdyLTqQYyz863Qs/c96Vt/IKxa7HJyWdyx
xGHtt85UvB/mqftspOoXWXKiRleKXdxnpevPI/4+HbjLsiHn1ygZf9JDpbzCPMPCxo7QE487U62D
uiGI8CtPyQIrq+ynKnZ5ByujuQnVOryz9ay6j6j3fGiEHE8wrKDDKfWMWpU7VbvSSHi9vVH5wc+Y
mb6mji7vSu8696IOtRsRucoB3VoyWbPd6Vaj7w2Rh7dzZBvHKFMMCPp6hkpH6uXRrsOM5eB10VGR
VXFV9vnd4CaaT0vJE9e96ZQ7pY9UzU8mChdpZ6Z7p41SAE1NGoJa78yvLQWC1NddZfSLREt3oGmc
Pwu9Ga/cwpvuy7CKjjM9j2u8nJrHpHc7nhBtQmRac8fdoKn1+75WqvYqA2AZjBx2KocJ7MBdnIXa
V0TO09YXrjbsdCV3jxQ7xIF8TvmYRiMXVxna4OUHu/o8N0n93ID9Um8zdwh/ZkbdaR+jsBjRl6mc
+VBm4v8wd2bLjTNnmr6VuYDGP9iXU4AgSJHUvlWdICSVCvuSiT2vfh7a/qdtT3RH+2TCEQ5H2KUq
SSSY+X3vaqWRKryfkh6ZOiRnzDb3bQYnMniiTRy39F/sbvgtLe13N7rW0xKk/s5v3CHMufab0Bn7
5iOw+hFIoS5FUtGPfSttb2ICafxX5Sqt3PGn2g3+1MRg8WUiybsn2x5k4rEy7MVcqUen5FFBAq/4
weeonEZJCK0sfWYtAIiuoRwWu824H3nDqUJx32xmyf3q4MNpMi+P1bqW336jPDobTes4bdyknosR
T5/yPuadEIeVvqeXdlVjPDc/BQlzoZe2VeTpvDdeUZ3bgEmsUSWjqpMYzQ8P4JK2puJsO+opk+4Y
IrKaP8rRuS2rUd5jIcyOzCkPCDv2tdvfSpl/E7ccEyf9KPTgG1LksVjtL2JoEw37+GHplElQgv+M
8+ZY1959ir4hXjfjuKpmCL22r8JBaJycuXuUmcvdg5wi5iCsIukw0y/6jjj0xNxq9bmWKexuhRVw
5wVkSO7T3B0et1UYiHOLbumP5URI+kOHBct70Kriy2OCfTA1a3z2oHMnShdcJD/mlj1o2SB4Ieol
6jyz3qnVap7SxipDFaxqN13J9IqEhXhRi7oLiHfQQzeQeJZVkbonGrs1l1svy3ZOpi0PC5Xo2z6o
dW2Xu7J8zCa+JKWkRxrbRV967TAEZXHwe8W2QBTYGDZQ+Uctq7V7Kv9cP2KlVLd2DV2m2zJj5eq6
CPFXd5un2RxZCMHubZPeQa8vKG+hbRcpIftiMjHlrMWa1PXg8XrW2hDnk2jycJ5kHuPr4BRu+vxQ
LWlLfFpJA0DLG+wUnD/cvZY4laO5RIafrRdi3kHxine3s3khBvIdj+1WM0E0biIJt4jAXGBkARKN
+yu7GJamT0XU2O7a6b1tsojLZHpqCqXH3qSag2ulcu/7XZhljnfTNuNyk1vWmCyynh9yYZ5rW9y7
YlLx4GbiTdek9SiqTYR05gyEKJn5xaU0ILYX0UZeWTcJXG12dEwtTTo9UPHGCH7nFb55yQ06ZkTj
2olTI3/coMweyobHW5lIIKehWZgs1svsFA+eMxtne1y0IyRvfUnh9UJdb4Mydq8BVHsg/eZRjesv
MlGNw3J1ByGJMbtwszKifwDr2rPDx24h4WhwoiJfixcP+VTYZVnwSNFb9TatdWXG2NoyO8ZkMDxL
HyiInSqwr/9A452zwua/qiJ7KFKzXaPVbft4k4Ha5QYnAuXUZG7n8Ji53b5nCMduDc3maZszbT47
beHjle418CS/jJum5t1Ka7oPjE7dqFmxsNYWNWh9ey9m6bFGltm9ohA15oRrHh1Hjftc6ioSbu9F
zRUolbOh8HVpPHab3otfPcLzN2d06oX8Gs6hMANisLuiy6MFq/TrKnwj6Uq3eprFpu8WwLf9qGR9
XD1VXUh8e+ZhYPiZxk2/URpBZrHs7SbqVk0Qh5IWsadvHfdzyfubi4GAYA6W6++Sh1q6rnfNNvpP
MuuZCc1i8N8bHozTsPgjeEffXybLo9tEbtuzr5w+8qZV+0zVtkUQMMVvY3T9d1fbymOlD+vzf3RO
I9SIETcsHCO/froGgoBS6+AEixEVnv5hkHFx+o/JK1UJ0OGQcRfMB13ArmxZsN72pXtLkU8aYfHO
mBaKB9bOkqIyY7v/Cyr1LwF0z13Df/4Zc/sHnO6/ROb+4auS7+6Kfg3//E/9O8J3zn8L371+jMXX
R/u/IuDEf8Dvrn/tb/id+Qf2X7wbV6eIjZrt/+J3Bn/yF+r+WqtBnC0Y3Z/wnfEH0PjVnwP6Y+DI
A7H+E767/hEQNl9Pgifshv+vwHf2VU/yd+gdop0A5xY0CTDeVTp4JQb+jqEZSaHLlpW567ppyemB
WJp0/EAsFVLhNLTE+Cbe+sSOVAaHu33TPwbFnWllpFWYeEfxlTX93gLs0wLwAfncilerf3W2l3x5
0dVtLu4nlJZlEog2LNfETaPNf3C7r+tAuOLKeXSMp/+/D+q/4zN4raj933+CtP8PhHzp2vG7/c5k
9w9P4PUv/fUJNPU/INxhWShMRRdGOv6fCLLh/wHfi7GHQEV8B0RB/OcjaP2BmORqVMHMgTLz+kD/
5yOIEQ86j3EZp+bVBfvnD/c/QJD5+n9+BgG2rxGZKFbR6IBl/+MzqOEScCarZre2Zr0Ih07qaJ3n
0Wa0zddVhOvYrz9tIH0znubNLMOsnGs3XNt6zA61YZZu3G/rwDjZm3rcZr57HoZxUHGJqLTYqXrT
n2067ihzcqX3qwJqCaKhQUNxdkwMfkvtNM1OsCJHNp0y3569mmtia4G357x3dr6XSoEFL69JbsqW
+c5uQWm5utOmBbgutxdk4nqYFuJ6tQiGgwT0xt93s2JHpLjVemkajfxySC8AKl0p9tptlT83hBgX
28p8oEsGpRfLFkEBAtdJLfJSDC6h3XdaGdUNKwGC9WYKNcPp+7DP0L6VlmZhGbLtbxf0U4sMW3Y3
ttDIIdLyDsRQYb/5Ma5jBz5tjd0YpqXnIdpfNBuDgOP0Zw6t6sbX+366rTeczIknuvxgybpZw0DB
Zh/oasmea2VlN8U1sSEcGJeZ1RGK3FauchkFeLl/AD87b6idzDHc6JU4eTC9W9hPXbdGY1D2Iu4D
eKzF7LdIlFs/RtQig3jaiznf64i/nbCzxfwiNLc2AUo27NsZS7IXBulQZuHk+fwSvb1Vv6vJsS+r
s1Z33MzWp9NO1pQ0je+Mod9NgYsflJyby5Y1xg3uE7Pk7Z2MQ9AY9c7zg/Whs9nz4latzdFEs8pM
uuTsaYUmh3sqEfciIGiJ9zmvzr5mF28CiByIbtSdeEp168abJhc4rAg0fhfSvLawcYJHD47ilQec
QWGCbQa70gCTYy1t6dUCyO2D3SgrKW9xw8h7NUp1MlHzQYEXHYFkNg+ff9S83nhtzBrge3ZAeOpl
ccF5HCHKGB49AwvSsg/dTadypw2L8WK7LEIF3kvMh+u4wFUKZN9hNdujG21O5l3L4wKtvC6Z8oeu
K5ZyNU7rJas0sD8YBqkAx6rxscrG9LKUTFmQEXbRElaWN+y1XVEfGcVqyTxS0iWYT0o10NNTdT8E
hGFFvre2A2Ro39mRr64oymhKesuWjAzYMNcGvgOxkRg1cHK7t36reWVskHt0Z5fkw8f9usxyJ1a9
+M5NlXdHpffzJdCG7AZdgXHwTK2sQ7cbqQvuqk02N+wB/XHoPGBzpzFKkmTajGgXg8hNJ1RYcqk0
1nc0rK0P3gJUHQaUEvJgFnaDTDQf9IemYLQ+AsesZ5YrVALk5TlFZAqIuOex8UaseRAvf5ND/EtD
1P9sQvpvudB/yysK1ct/fUU9fcvPAt3MXxnTv9CiV2fz364n6w9uJnJZrkIe7purr+GvBCfXE7E6
mF7RMxMhcVVy/DkguX8YiBAxsfEH+Ck9RCB/3k7mH7RBEl6GQBFt/3Xe+hduJ2wu/ySMw0RGmyZp
x/Y1W4/wxau+5+9GpKIYisDLuABYoeebIq+0GEzNuSG+qPuwOmN6M+UCvVG6sBDb+tMKOItzc5R3
/pCm52Ip7M9UoJhk1/aPdb7lb3mp1N6ZlH0GL2BzzrmZ342SkoC+Ttv8RDd4ew8fX5+Xjr1hyWz9
QasL54hFSLt10ko+8vEXt0ZZEldWLNM9kvQRsnLqXweF2Ltd8jJenMkhesPT4moshlgGpvZCRoZ9
RYGy42hsDTXmhRxCpa/iwXc2+8mWvYJoqcrPzvOnq3p8OVoQWIe1b8aHZVvUaR3RJ61jboLaGSru
BtXs6Wmrzt2wXExHv88geLKVlmYjLSJlGk8cmtcGQ9e6ciITL4OVfgQ+ogK9A3RJpzS0iy2P0EX8
SpeGnz3Dtwch2dfsiI0nEqca9yXsRGi5+Y1p1Xdu9kJY+KPm1PKQZ85yP3EVX4H/LAj1bFneWjlv
57b1Qfmtafz2l95OirpuDoYy6VNnTkAbtmyf5GzoT/bUiKO22c+dapcfFU1zUZPZMExGtlty67Yk
LS9RhmwfUsogL6rzoTBbfYs9d3IPXqfNz1kxNKFEYMVaCHpzkwviHsdqmF5Ha+VkWfJ6jTNu9zvw
zC+QkNgomy5sGPHDGoAn0nywjdYb068pn/OkEdb4YFk9rHOdaUmfEnjW9zaAG2XUZjfee8P4rs2Q
Nrmgp3EzmSpW+wjasVttZLlODgAzra9Zz5G9rXqUVdOnZxWPKLoLGuaqi56a/Y2/lXo0NirfQzt3
ceeo0zivJ6HlsNhEsvbyMzdlG2ZTVsVUIrzMpp/LcMim/IxKBv59FD0/xGBIQl5at6MJHNZdeNMr
O2t1MnJ/OaU+r05IWXU4uA3IKdWLe33um11Wyl1ZtPEifpkCBJMa0AXCMFtBxW9SvKtRNlhDLNZO
SyQYHLQFL2+eprSa5/HaztVFBgvBrgFsrDv4Cep5+zoa+SD0mr3vhJ2a4ZB7/m6Gb7nfFhsHVpa4
gL/R5m1JoW9a6Gw1OKdjhYbUYt2e91CfoTUi4CISl2muWw/CLMSNOQffUhpHim8mYJ/xZACVohrc
DGppvPWSz2Tnw2nvZ5M7e17K02xO1U4xrux6K59hEKuT1RfGzVzTtrVq+t6RxhCNVmsdyT21boeu
vx1m336gwWQE5hZfgyZfvHnp7rCvP7SmXkT1CDS5zY3Da26r2PO0j7WX1Xlwi/JR6uUEGo6ozLO7
yLTpqlihf4EE3Y2ATLuTIR8E+aFG2z3J3LcTCAYvnB0tqsY0uxtHfqO+zCGLGj2Za2N5nTBn7adO
TE+T6VxGOmKjMtdIjGvRsC5R3Vq/y6Y4SjsvLm622q9Vq0wive5GsgJ2/ga+JH0bnmhZvtoNbX8m
dOvVWRvkedIvToHQCLBFYT3a2nsgCthcWamdLvPnVMmdSy9A0m7NwUN3MOz8rvDORVH0r/bGjV92
8qvOywendab7YrDRXdkXSIQjY/8rAGoTFmgvdx6ikjQvfrWb9+FN4taZITG8An7Yreuagtf0APhZ
3jgwgDzqrjxqdTW/CiIhL4Tta2HuaS02U+HtUyC0Lwu9ybnIGj1c1lr9lmVX7VqrXuKudrMTNNyQ
IPjnuBt0fQvLtkyj3rC1m7E3UJ+WZI6VmAHjVvRLZJutSiT99mG+lM5+zQNOwyDNd5ube0mzQf9U
KnNjMo4+Eci5Yb2kZtTb7Zpk2CtOGwPcKZjJ7djwsfwsOtupdl4+Grez28i7IS3QElQPqUksa1zX
QbHPbHWpKzj9wG+tsDXc/BexHO7BmIPyPXOK7daTg/wOUBp8r7xtN5UKHoyZwFPfX9ZPsh79j62v
RCid9MQvAtJfZ+YuExlym2KJZ+EYR+ln9VPjFb/G0fB2diesnTYa7Ws3qvmxN5v6ddhQSpquOoL4
VUCxZvugdTOW8K0MzCEE7nrXVmfGLdnE1/Vv89qXtLG73VIqDSQxT29nUX0RVg/KSEcmynyv3pGC
nsFVesL86PMCpcakmcNr4edX36WR5vqVxrD2a4WiIjRbIR5b5WKsGZZa8xP6a6iE0NC+WHPfnhk/
Kn9X9a33bOua74RF208/PE0zD+xG7f2oTfMxCCpMul2n7Qa7xFuJ79lsQyub5ZmcmgwMO5XmS99y
Sc0koc1I96f5c9L9xQ/Tdk4PRiX6VwQJzrNtECcSVURcsjHUrRscxi7VPsRUTI+zaUpIRr99NPt8
eGIU8UNzoQKxdqchxB2chvgIRVjqHFpd4Kx3uCvUZQbCvMmruk+cVFUvnW28dqLgEZua7oTQz7op
lFw/eD1yLmBXdN+b6snxoZrvd8YXbbu6GKwXb1uzOSwzkxNyztACGdK6r9qkQ08arUM7P5qTEwvf
kRGKMwjhNHii+CIcSv1WyPRRqwDIrS6NpuuOMgX1iwuC/7uQi7vfLGiIYUtq55fvt9SJecloUwlX
qE/d3M8pNSB5XtglnGC63RV1l579aqI3pFyOtjF/+LO2NnTBFpx4KMI+r+PiyWITvG+gYgEPVIqb
KfcmdBDdh5hTbbdlEwZAJ704YkoCj8/oQi6gGYxzoqnMebENWkIZI6yLXnMc6yT871sPxadpqZjK
t+FhLg33BQcTs1s2ruIJs5ZJGq4d3OeEZ34UcgKCn7hm0toU8aSwOTToRo7EF9HQZjH9ZWMP9R4s
7rfrDZ9b7akXis4WXpxGJr0+2b+czYEqUe3ADYo4eJIMaYMwTg66zienqrx9kQqMYqubwGdNiZcb
n16pv7LqTzuEL+0txUX2ISsFp3qXrj/qtDjom0hMPpcOdEFGn6yZepySAZlpyrT1VxB5U4ZwHNmJ
S6j9nsuNKUVhqFRmnyV6WiwW3soy+yWG6sPTfHlnNkZc9qtzJkmufXR6qBhSXfJ7Aw/9DyHn+dRq
c/eSubV1t2AyObj11u4GdzWiflnthBW6/JrbII3nAfhAoX54WbK6YxRohf/bamqLj6ojXBQajLMd
6WcOiH1O81flzndbdqNXODzbJnEWcvJM2z00qVvEZNLW9+hh8xuFJfOwDqMfBmAJd7o/T01cwD/F
HmYBYsXSKUZ44RwRiD1MavPeHCsPbhclgHscairDa3nNi+e7Q0fdMUlJoZNvQc8xXlhabHdYCHSy
toFECYpatupgaWPsGekTAFPhK4FscHX5VIxKJFPpz3Aulp8ey3o2ftPNMRz6Jj95hTXeyKywTnWP
OEsgsjtUUD9HKSk8UJNnvkFuNBGMCPodmJ+gjpzCrfSwEYMf+qoo4smT9RaxGw3hXDvpOZuGCu5Q
LwlgMYvUuGExH4fYxgWShhicKj6lBNyGGdwjyrPrc46Mp/8p14LF3BmTrGi792WssW7gz1toIi4Z
inWdoAKmKCNH35OjlBra9NTwQWvDqZI2Yiknt2IJLrDEEF2kUQgv0J4Diu4UGIeXXZ0ZrQ+m7FiH
fhDjEtbD2gN2qeltkdBqgtqoJrJduUEO01ry3GZk6vONCFMPVVlbxq5e9JQXTvdfjXGoqIvvRJz2
lve8UUJ3RZ2y6nEtrSbR/JQkjFbRU7vh/EeBhmKL4cCM5t63on4rRA/oWG3P9eINkWuVzR3nf7ZH
xJrFwyj1WNVNcZdqogDrduSHSfkMkDfBRL9NbVAfVYfEe4Qm3q+deJ6B7yhVCOQSqZZBwx6Z5szS
MCMzFdatlh8ctblnqhiy0Kpkc2vjbLvBHlw/m6wBHEwsdVwgyL8sfoCFRsKfvDrTUeQV4R4gn1E3
aMu+7z3nnA7Tjx670672R4oHgqlwDo4xq+NEbBMlSbrb3m1TYR7WHFeBhUA2GmXJqGJpyES5nG/E
6CrS/hp958tOOy0akSHa4qr9NPj6KeXmi5tUWse2zMWhdGwtzkvRakS3TM37sPXOsex9uGkfXZRy
DVzYXrMd+L+4UHXJ0pIMS2W8ucusyK4qy0foq8/mylyaG7jkvGzhODZZrI0C1Q2YGMuXYC3KV7Kq
4X63u9zPrCjvFi10K01Ds77rhyeVW4+LpKtxKJ14dI17FoafU/DLWrMjPG0yT0twLJqCGReLXqEv
GMG3JZytJbgJcuQua2oXR56PKkJsO77zg/5I59aJyrF7I8s9CFHSjR9uZX8vZX6aqcqJFLSj0aBJ
8a3LKlYtLNO+CQcv/21RTRxqeu9G9mSyMASzE3tl87b6vXde7ek1GDQzrqY+C4MmvcgaWQbrfX2L
qrflBKr9g8Khlu7Yi50LMnv0ivyvtnLWl3EjhTf1QUE7XeMhXr2U6ZCSvbbtQ42pd1CldbanNila
oz0BY8NAVvtVtc6TVI2215DAJsLAbpfm/jsHYXVYiuqn7bZWFnVa7/NLF4b2ipBDxb3ZOQlvfbdL
zcE5jGn1vMxsiBxtBeNFQLxNxUKPnrpvH9H2Iq0x0BRUoWN6dZIFelnGQqd1LdO7dGekbpnwF0WM
gOEJB/rX5tOrlGujnSPJIbNz7tN74QHeVsJ7tQpE16HnpOXRDsrps5wNHV0yfG/IRye2+pVIG5D3
2Vy1W8+bg0czgDKI6Fy9CBYjfxovRdXUdw6ozckShbsntN/dk/SBQFz64eJhR1sttiNr2CDZEeMG
DgOmGG8DEXyVk4+SGJ152KC+WzXzZBXC3FUon3ebL14Qez5JrZMghY7gChp+jKO7HFgqeV4d3g4R
BHVIFPp8EHbm8xtyIS3ZbWoY9s3sbOrOWOufhG/PkYfS8zDOLKAsL3o0NdAXorhFdEp0B/uy1/Nv
mH6RYITPQ2OT9LuSxxOXWZMUrrHrnY2BB/MxAwjffR6Mj2KUEwer+bN0hB+3SxGVypK7foYgDsCV
Yt49i4kYDNifmzGm9x21VK0ejKl9EoY4ip4jSXO2YGeh24uEbSCZy+wz922YaulTZX5q5jIntu5s
+2GVxSdC6CkE5rqpZ++nN8ynkXFdGEaNmoLLuKuMJ+6K4W4ibPCm8TpgCuSK2bTYpzQ11RHhz8F0
0wxTe7qf5Xgv2iDegF+bJaCupJphVRY3lFc1c59d5eTgfZEYnTkx9Np5kK5dJHWaonJZ+m3nlsPb
Qs/N3VBRJI8e4T1AlR21XZlUqGCjskovFfP4oU8BtDeVIZ1shpelKfeWLM9dI3/1xHMhsXfYVPm9
kg0fwU07iHfLaOVDM3jPiP8RW9UdcyxViklr+/NtDV4QKUc7TLYYjqzoVCXQRkjFlcyiGofTHk3C
iLR73OKpMR8CWXicpZrxyfr26XpXkdrS4F8gKSM0B9w/gqaQDAjGZoyOmwo9RJblbQRBtoaFcJyI
kCcCLbiewznTjwgbu7DL9eJkNggBeiO0kNlloWwA/4oi25W2q1/6uklhbcsXNPq3+pDpB19ONp88
IJ5glqz07kYG7NzkX4VetVMo0Vh9ZFYRoOZsn3pz/RgtV4QwZzKs2obXKENOXfRwdEYJiiFHeRTu
KsOeVlAQCu3RdAUZIAHrpmtX6AOzQ1aD6OGDL3Zlz/SKTupAn/wG3aP/MLh47uzGv+gM1qhVkX4Y
Iqr06rS07dskjfKguXqxdx1ZnA2fphiE1Asnyq2ZujBwPCftwVp5yvMmDRK0Gg8MHnrsTsHG0Y8U
0fBgXERws24Wx0jHgjnxAQ0ZAX+jQfS//S3/sorOJYdpgyPLyFTiiFIcvcjdhLAOSOPYTrOgSGhb
RVcVjI/OLCNXYVPfUmd8bEaos6J+t8xSHJXZNFAO8HvSOOta/4D8N0HC5/72qRSwizSpevVDLowT
xcyCoRpsHQrAAuazkInm2u+jY2Y/g2DOIoQrkWXW537OvzwuRTwLvG4eI9m70fDCz8g93dqJlDHP
D91ankwcKnZfy1BWzhSNqwVmQOZavhLx77Xts101ebLa62nAAMfFsS17tVkfAidEk45nI/3p4XlH
XVx8101XwCryBNozYOXY0xTfM6PjfRlPzoRNUfpWdULI+bDOvF3BIuN0yBmdmiZJR6Xi3Ou5aqsS
IlG1sZnuC7d5LtzgaFRQfh1xZajFiDqF7d2ufp1gs17c3PpNxJJxzjfDJr3GsfYaSrYzgmXt7A8/
dTG/a/RoBVlp7RwpfiEkmvf9MGJaZBfEjVA2u3zpgzy0l/aTe5ZUPUTcy1VhXbXrD0S1/S7HiLuT
4lvaZmy46y0gNNnR9dc0rO8m+VzhiLoGmVRuHUqZlZdiydXZEKbzrDIOd7TSPC32mzaVH505W4dg
vtDOPR1En31VXYMgTOjredmGFXvlWu/BvxlbhjDw5rNR6Kdl4jJZhy3aKilC1bu3TeNecNDEQV4p
Xr0+j4LFVHvTcfUfBVyDv5qQkX06HKytiVbtG5PgwPMvVuR4XrwYMjGr35t6nfQfMxr4grtRVXW7
a6zqe3Pavd/XDJBjW967VHrvJvRIoYuVAAgrf8MoS1krafg8j2eP0/xZ12xsVZZW/8on0901raWj
IpXqATjT2pXa2IW5LqldJgP+hnE0PS98sgqtffLK9HbUqMqYTVFcaOzso562MTKlsdvnpzzLOPsn
Tdv5K2whlMG7aTeHSZVD3CktP9lVWV94+Ql4n5wDml5+0C5vn2WwclL17vQ+ae9OMO/NbY0Zq1wk
Us0cuU2KR8g25JPdAKYtvnmTGepY8UlMGEm+EOTHaZWddGzW0zT/IvHqlu6FdM969CuAhzE7MYd1
rZ+0LkvQG/OKKTRtZg/A4cbatf2uNLod4n514+LgJZeitvbK05NpReiMVWCKO6O33zYGJfS0y8wT
CJ865IMMO6WrS5Z2/mFNh37POlUzaPfDg0lp4LGAMcDtSVcB+ruRq9u3vwenhs6V+D/WL+I5UBn3
9vqj4sPOAlJGanmiduLgFjyEXTjWyVRUR6Ms4pEb18lYYL0fPVJlrqO9N7nTTbbk20XBFO372UA3
UYVj4UX6BqICLI7En/2ume4nz9pvQfkkp1KR9Jo1P4exOJWpBva1PE4j+a9WunAry+GlZWoqNuZm
KcUcYVPybtYZ2qL1URDPhfe11rYbuYwSmz5oCVJI5yRdbipAMHmytzbOlmmD6AVAEB4fhEDYJ8I3
qUK2ZnSneGaVq3MzthDNktB8JyS5dZug269OMeC//rIqKU+VPitwk4VDZQadCzF8XABIf3d9KyMt
FRy8BpNfrOhfvRvxf8R1rmnhZnNNIpbJDps/yh3D2rM3adZh1Bpx0DSjyMLeYO7BBYkcOEdZ6cou
uAxinqD8y4DPdevknKwlvhZBI/qLt3JPL1MQEOHstMcZ/ryJlHBzAkS9qb2kRsfBxB2UxTrK3qTc
WJ0NpKY7vl1wX4K9f2qE/THd+cRT6B1aK08sYPyq0z/sbjprjbtL/bY4BoOVv5nOaO7mgGN+XsW0
n21RHs01wBWx8i2omH4auZe/eXNFPLc+daOeP2dhU5X6m1YP+q+c2aYP07TOvzuRF2yTIGL+NPWR
4oX8cgZbP+c1skSJ7TJx23F577x1fa3AnqO6IzgDN0t9k5MYOIkicoBDC+uHScD2BUjISUrJoDlx
EN6lQfHSqDE9r1XQPuSD6X7O+iAkopNg3TmB1u+2ycpfR7wQVUiHvbptySK81OOID29FJF0aTnHZ
lql/nzwV3Cxak+5BpwamWoqHrCE1L+1K9k6j2o9MyHu7gD/IdbCkwRHaMR9K75YHYtobAXwCb5je
PTH29SeCXp0fJo7omZE+W14xWpc3xLMZ4EypfUeCVpeBRS76TdAp++RUhnpaaZ8/u7WxMne0I2n9
K2YXr2YerrvMTcba9+kPkv7bYq/y1+wMNDGmPonGqbvFhJKo/axK7BLWxLW4qF2DeOXRrvzuaJr9
8N6aznYOHL27OrjTX9IEOgEDav8Pe+ex5DiSdelXaZv1oAzKAfiWBMlg6IjMSLWBZaWAFg4N7OfJ
5sXmQ3R1d5LBJi1rNYt/09VWIp0AXFw/94jQcMARa6LIICJ9H1yAbDt2Lb+am5dWI5Nw3Wjh/L2L
SxgbsREgLxmtm3L8kDSp9tUlg5ubkdNembnePTUhDnSvPrBo87PdiGgeEYysb5oAw5lJUVykzbAs
HjVB1crHddNTF1HjKTN4jIN+uNJxfbkxws5dT2RpUiG42beKF3A9IyO7AmJox7Xbl+RCAV8+19zw
N//bZiHXuQd6Oye9u8JZF03ijI9bTX4d6hAy0Umwj9hi7Prx96mCZ4kWB6TV/0rc+P+QjoE7mgmT
878TMvZN9uMf5c9/3H09EKv/9d/9k5eh2X/Ao3CxdzVeuXn6omT/JzGDf4RFvUCNjnM0VkGYg/+b
miHsP2yDcC4kIxa2V79yV/lHcAkJDBCuTbDrEqv1G9SMxVvjP9RV8WpWJDGO5EJGtog49nqvy6E0
5zbUVlgpBAAVX8fF8oVl4hE/HYsnNyQZEBkoItHqUgCNOOQsvg6O8A9ZFBAlj6IfuanopiZzcwBF
LSt2ug4Yvb8qZr1e4ykU7hulZwB5g9NeIwbvnzTESfQDYmOX6QQiNpTKEUhy2rzeYOAiOml20w78
TV3on/qJNn4URUq/4e3STbVc1IJuyioz8vEbkTSYrwd6aa/yRscapBbtx1o342nlJXl7lU+x+T02
+mEEJ7T6aBv37PI2eQLlhhj0Cjyjnm6DIJJP+ZTHX9rZhkQfajSe6OwP44el5YuxoviqofDNVgn9
BBrPAPHRcibP69p0y59Ta4g7XDOk/U+3jv8hSf0vrJgMiNz/fVXeL+YNrMlvP76XxSFf6q//9j+M
KYs8SPIAXHx74PT+a2FC9YWpi6epjuM2rF7JeP+iTJl/4JEEpVwQPAx3yoLn9C/KlP6Hx9/EJAWm
k72QqX5jWWKhe7AwMbsjVQg3VY9Fjk/cK6/9V8KUPjnK5E6V4WdT9oTdT5Fxm0zmjxjpYDh9SkLo
iAnXHcrmL0ZTfYoibe84g/N11rRpV0T1dxFCTYKl+YgtBmhL44jyysrdFSUwBFv52UL7vM1TY+cF
xpMxNb4l1COL9lMlIMmUQxv9FAXgFqUoNX+NvIIqe2zuy+ynZY0rAiybYJPpMn7Xtm75MEec7ftm
SnOEewItVA6RMJkx5OGol5BOn0tVb6hS/NRD6eskDyGZ29IYW3R6pbmdPG2+i6h97+K8AAC0AQQi
HVZkW7xkZf1B5fNdC+cGG9BwB/ZPI1nbJpjZ5THNx64srMWZKvVHjGUeBH2kOzecdnqR7nNJKd0G
+67OXtoQ14LGNkncRsrW8gKDGk/XMA+Th6ZUP6QEB8whHFNPrzWjrW5b1d0Cun2PYuO78rSrSkBg
TvT8o9vrG85c4z1cZWvbhfihDoX9zjLgOXQdtXBea9tsHD7WsIumcH6v0uqHFSHyoSn4Pi3dz3Pu
XoucfpGVmN+LMaceI0FtnLQngm5uykL2qxEX0hVdjWQd5Jm8p7Nl+21QgJtVsT9UPwICwprqZ6nX
27h1mx8k6em+CiJaTY26m/mPjSyP3lsOrAfLRoLvdgKTDAIYxWgW390ckM0hmfQ5MrP3Uf2cmfyN
IMO7uI0VYPNIPGsmm/fYe35tsU7I7IT+DGylpOan5kYLkA/5bm2Vc7USyFepker7pjbbB5cOmd9P
VL9xzv0oMBwSACoi1c0uxDouc+iBpBurbN01NhIKmXEu17GeGbtxgA884g+LLs9VGxPewEor4C4T
sARkP0RfkALnK7ov2aoa3Edq5A29de9G8zRsGpBJhDzwxjBnDFUsvWUV5LaflwlIfZX/GcOPHYy5
uUqrGnGhd++CKXfQlFeG2e8mnBgBV4OrIQm5wI0uuL7TrOuc/b0DAtDNEl5f4fl2y6W0ngtv3ed1
wGP1gfPZ9JrPbqSVaC3BU0BgwrrbBeNTVLpPSQOwyhEAycBeWU13MwXWjmnu17oy17abvMfZe2J9
ZOpPmukwjsrZ8UOh2Z+1CPqxW9qbUWnvQAn7diW1biRqMm0htcGXWGta/ijKhwwTpTJrVkRIXHvF
Npk/dqnp4+OwkUHOdbbDfUJzo3sRzU9NZk9XgWcED0l9RXkCCbib91MRb3RZQ8XLyx9abWcCZxR4
ehBBLEt+CRFn6axcQ2g0vePPoo/ZpEJAND4KGJ6e2hvOez9tTS4Y9jhdOe5UXWEtMzxa3Gh35ViF
pKCobGf1xjsoGptO6qsxiq6K0dE3eu3+tGfrTppleJ8m81cxBe59VAl4AOU9ZjSc2PAB1g6pRfYQ
bsdEXgc9VCLTutITfTHyp+7vZqWtRpIDMYewYXahkaQnyBKTo/TT0NpDYAdxGrpvCvZSZ2vptqrF
zpHYwhdU4Ih0DY//V31Dqmj5XocDQKb/6Ov4uouix4ifQQQIijrgXNlGGF7n2To0e/0BnYZvGxrZ
t8O6XRBYiUkHWgRCCwuah5qx0+T4xVC03j1zRuFseS0ol2KumPh50JZN13YzfPSS+TYZEDB2s45S
bQYJCEDQx2inL+TUOZmegVf5rKl25SDMxsEljG+K0kQ8Og5EOyFgzFIQPhqn3NYGHyXG/EVPoVBZ
7pcpz29GPYzv67xINq7IiW9sp89G7PqiHW/DDI7aZI/fSFhB044gHza/B+lJwxZjEbW767oUV2Hb
PMYdOIcFgXVddf17HQfBASl75XwJKwMTL1QJd66zc2ft0xi5YMrjfKXod0V689VT3q5V/fvRoOs0
jR+1Uvbc4sfPU9ff0fCC+pat0IMrf440eRe6AwoLm8gCsFN/jhfmYF8UfqvIqBBFUXyD+6TR6wDm
rfPhK0ZdEZTZ+cmFGuO7Rg8uYPw0equ9CVRh+pDbvjXjaK2c8MMQTsmdRfP+S6zSHJ9Q52OBYcqq
HINHp3+vidC+7pAX0EKb4uugorc4Z6p99IYIdCxythjr4OQjw2I/4hOfZBEQmwZjoLA5Ch1HPdCg
5k/7E5MXGnYhgmwJ4O+6n2lA0gyKabB586Zt9V6uzcaFwhPfx0b1aGgNngnOz7BS01p3sP4rpH2N
3WZAHSljn2u9vabP9a2KafPHlWzXmh69hG5r7JTjfJvovW8ROdvv9IWgHNqcqN0ra9loYfamC5XZ
CirtJVvozV1haK+lvp8IjGjqZaZJO6o+0Htr75og7R6FrvUopXN1T2ZC/TxGiXaPgZvYlz2igHDw
op/BQrpuHbwUsKeCiR2hyMYlqHU/oeUlZsFZSNsGJkXbfCFyVyZ2PHIhd6t5tv6UC+Gb5LyakiKF
VQYbHLYr7buFIO66Rfcx9CCN10qzr5UF5UUZgHHNchHGWyR99pbLcVgs92R9uTI3ZpI9p3NgPnia
FtNk87BFKSb8R2px1cVttZUxPfaVFeEMIL1SrvUOPQTR4OlXB5toNE2NuLbzHKArr82b2Zq+ajJo
v6cyDdljcvVedoARbBRsuyMsBGcafEXb8kkPl+g/PYeQPA4B3F3PNvZqat0lZnFhu0D6QEMeVTdw
GKCUCKU/IC+JrkNWNft6TTNP5LG60xvMSIosg+/+VeCqEISSwwnZdbZBa/SQm1H3MCaeSDe1clQM
jF/XT8MoteumaufVCO90Z8wRAGri2MP9IiZaaSmcLjnH4bUGaiFXSUxDqkwCpC9BLMpNl8XOpxbJ
/kOUqq8t3RMfedPw54BIm5uOWe7acFoQ6sIaEj+jKfPsJNWMzUygnuOOko7LmPicKhOSNrtigz5a
m3eIjeMbN9IdOor3ENMgZjVbK/AdzjDZfO1x59lhyPMNvdlamxyfts6NO9XoU8xsjxd/+4LrF0Kr
wRfe8CXJsxttApBysmGPhCB56LpcwFYNYdyGFZuSeH2xyLZg4wYmFlNwUW7LiBbWHJnXVTsUq6FG
pdQkPmBO+eSWZXdTZfPGzprnDhsuCxXRxmuYtxmnxBx1w25Isu9wr4C9Rzd7mYL+QxPM3ZqgUSgs
c5TTn0QAVhThtsR4rQyNYouRYfmgyfKuzEkmcuwXlaadpLZS78Zh2KS98ySjmwE99GYOtGItBJyE
otDv7SaC9yarbe6Nj2RurPX6zihT6tAh8FVMjR9rGeFella+CA26NziuTXQOhMdVRXxNlVXxLtDi
5yGE5oAUivY/uFseBx/muYXYW7VwMCYnv3bHjpZdV8qnMYTc5ZjBzk71jSeiD5ZTq1sXjeuqgjOW
rLpi+sSl4hOH9E3i4HUIjH1lej+VI+QDBg+038uGqc+/+1UjFAOeBacEyCKI1OTXTvsNesp83cn3
YxrewkrZQtNpNnJsBrBikjJjgdfBK3kF4tMMrT9tPo64bK1jasGswcBZykcTeoavc6XJS/UQeMO1
2yLdFyqIf8jBltRAyZ1ql8Ol/WBESru1vPSuEPG86YYA5ll4J5oXC5oGvcb+Tm/T28mer625K9bz
4u+Ei8o7rOtpHLXXk+KW4Zb4IRjyGhsnzke9BQ7+kXXwWYZx/ELfKaarP98YmYYJTl6tB49p1LWy
2GCmgVtuTncSTO/a7qm9Obu0EKIEi3hTYUCCuTopkCF/hDZm1P2OgQmXc99kDG/PD80Mud/FvE+X
7TYUSOrSGMZKPSmoHP8D6bXTIpjCn9VY5LgeZi7wPIDWuPT/dyjh//6fxVLyH+B8/KX5VXl18g/6
C1cw/jCW0COPmGxJnIP1b1zBkGCBCIixmoSKbANk/BtXcPRFKEyuCeoo41CrLuQfeN8bRIPolnAW
Q97fARYWKfp/8D5XJ0eYexPjg2KQW3kcGG7XKT6TfTzDAR3lqu1Ismha51olGBYFNiZmv7yvv3TK
vzpbnhpO6II3DbGTXJoFfvxF9tU6yvaEjLCfkEa0qUpcGvqFyYeFOA50ielecKld/rzjx0MERSAR
Uafklx2Nlza4CyuxeAJq/M8wGO0d0pTuUc/Ydqamybh8lVO7l1Dct9Kcjavzz3skc3t9vZJx8Q0X
C6x0hGimOfCkB5/Sd6LK2StdaWCZItudH+WNOTMqPhyGYeGSP4fa73gUrDO4qWLqYVZDQTHTlNuu
cKp1rsfT5vxQJ14ouKzHlBHMGEDiww9YVw2RrdUEmcbmmtJKbd7kQknK9TK7MmKsGTE1hTs4aPPS
xSwvPOnbOCYe1WTRMO0RL4pjb2jbQ06mBN0cBZEY2Qz9IaoMz8KZt2Ox0V2C6a1orWK/qKrkLrcj
5ON8Y5xiCk1F70ZngLKSpnb6Mg8Y2K1DTB5jP+80bFNMe/oeB537Ta9AkS7MxbfG6stvh6BtiuXt
Ocd5LomkVsjpS/lJXkkcaLB8UV0bbmTiaY/5CMQ+6tpdUAQGQHVSrxykt3smd3HVlBr0OxnFnKld
5mswBPfnvysQ5vFCMRczcXzOLEfnxR5+1zH22oLY5tnXDKrWAau1HTxnBAFBv44bFy1xDEOyVuZ4
we37xI7AwMJA9o7sFKuCw4FLVNH0ja3ZD+C+bl0CUuDcDBNxl+N3vW/enX/MNyuFZ0MYiRwWiw5a
DFgz/Lr/NHk5SC0dbW6Lg9hiWiYf4bVzKTf7S/myb5b+MhS237xLUt6AVA+HgqTZKKMB8hINPJpM
S0KMRfXw5fwDLT/4YINjFLJDBBbB2NHQJj8cZSb+wKkj9ItjS170ZLRqk9j1dwmXi1tgPa9xOOw2
58d888mWMYmlIo9J6C4y3sMxNaNrkr5OhN+XwfA4FJm6620IITKtaXYWRvP+/HgnEqkYkO4bNZyL
5/9yTv761fKUtHbczYUf4wy0yip8zeo8JDrN9mK/ndLPDa6PN52j2nc5q+oqLxpro4kivbCbn/4h
zB5iEbCVM3B5PvghwhlyCMUa33TW5qsuAVKFeWdBJ0eElxtVfq11GuVYk5WrWYxqX6dDgb0Gp+qF
V3LyG1Af6EvQGirqo9kFy5iGsSvRrWrIdlIvQJQI5AYRdIKuhtGSNdgFDnRxsQrcLLjhRgpmmU7m
rh+U7oO83FtK1TfSCS0c1kR74Zu9nZe4a6MuJ6TBE4YhjhaaU1VVBLdA+JXiRuLEOjZeNuxYG54s
1+tqBRwY7s6/lBNj4ueN1tyhf0q5dTRmp+zCgTem+12XPTsOHFzs//JnHBc/l21cx9gZe9GF53xz
HtIWsjnml94PGfTHCSQ2uUuBpxs6LgpK3YB4aCtiUmK/ZDd9r0fjt1JjfkhPBWgEy3x9/olfl/fh
8mf4ZYfhTVuO9Xrk/FJPOVjnTwWSAkgYjXvVD9CpBZGEqzG3bb/JrG4bZ5pB+l4qoZ6Xud8mdrmb
dLQsDtZXGzE2Jq0DGC/1wAGellW3cdDIr2SFLuX8jz35qjj2WDfk9RFTc7h4pqms4qyfseKkywYX
Wavv5xJyDcTKyk/LeK9Cb53TY6dETC+E2r053pbPhNUAaRnUDuQiHo7dc5xDAeEzidzLbmErR+sU
Uu+Nl5u4b4fpNuT8e1906Xhhr1zW4ZsPJJmPHHBiiWw/HLipps5sFRSrDlBh41lUZV3Rk9pRTF9/
//VytjmcAlSb9NAPR0L0JtvC7XScYtHnGHblXhVB8W3W7Uec32CnY6rm0xVx4ZNWFw7xUyvvl7G9
I7MhheeaoWbG5obeblRdUcGMLklOhhHthGmCkJqzfWHyv90COcUt2qsSGRmuFEcP3HVuA/Wc5V6i
8/YVu9ktKYLFPi3Qmxd6LC7MoVOfUthsaxQrDGwfHbVTMziZMl3dt/PCXZgD6S5InT9dKtVLleJy
oB3PGrFcCgkbwsfsePfUYIaWNYc+ArycnJc0hPFX9KSeNna+kxPQkoLStxu9vvBHDUVjIjuXcEgA
rPOT6jWU980vWWJsdG9hrBwHuwpbz8siMnWYyHAsUXCJNbRDOiFFmm3csvIetK6vsDvo7M1c6IDQ
E0qzeGqiByst9a1ttuN1yQV5f+GHLUft8Q/Dxm1pjMN+oSo4nO7R1NlxQsyZ3wtUdlFkIo+unsyJ
Fl8dzDOsyXxA2BCD/YkAhzRMmTeyZgcsDGu4sMhPzUTHFewrxlJDu0e7i5WRM+OUneGHZoYc103i
bTCHFPCCvpxROcnL+Yc/tdx+He/o2ds50ZVdD2gEM/o8YVFhhuBU8VUyae6TB8noHnlge2G5ndq+
2fodMk91j937qAhziGNBHGQYfp44XFzwe7pychy2W8RFQs/iTSHA47u602irtOnu/CMbp96xy94N
k2K5gDrL6vzlpMM7l5sPIe+EnhfOHhJRdWvomrO1B3AwDXblRpAxgMESV0EaQzVdrWC8518jVA8P
E/g+WFX3Vebsncau1vgEJBde0KlfCEELmgjbA+/nqDg0cR3ENBefiMJIxY8eh1h8zbN2TeLzsJ1q
z7kw696eaSabgwObjJUJWLT8nl/eyACkNaWOS85GFAV4WGAypdfFuA/o065MZdxJGrhZY4Qfzn+K
5Zw+XHmMu1QHwkF3/gZtwP4Dp9aSS6qYzPgZcVq57j3Lu/DB3043RpF45FlL0Ar77eHTmThEI18S
BhpI4T56NNjW0upS0obsdh+kE0hpGeWg3sF3b/S8C3v922+5jE6ZT3G31FVH37Lrk3zA09jwpRZJ
qmVh+lHqhS9ZUVm4MiTahR3/7Yo2dQuCH1lmS9l8HC0HLi4kFgTmQkqINkpFciXQuVLU51i/C5Sc
cxPbV7//IUEdlzKdOxWQxOErtgKzzpNlUL2wh7uQys0ndKS7sCyWhXk8XQRh0NxUloDZV9LfL9O0
EzjxNQU0AyB46KuidOG9Th1CbQSu5x/o9FDu4uH5WhQcVQSYjuGwq3igqEomgrVppI6z3vpd+ftA
JqczCK0wLOwVCZc9KmabEIK6nUHO6DEe3A5Z+mfUB6EfOy3g10TD+W88GWZOGEQylrWQRn9d67MT
zG0v6FGrBGVCo7h9mhL6ion058JQJy65JjdKPhcSORwWjoELU6sUpwcCl2bQO7/3Km+NTWa+tVp9
WntaMfptSKOCgyL+5HFE+xVxQmujrsWFX3JqCyBnif1+AVCEfbTl4w2T1pboiY+kMN8OQdlv2MUH
39Drr9OQ07CDmPc4wWXYtpGm539jTZIygFHsEs5KrubhO+85U1yvSHFaH83kyktoWpm0oD2MCtCC
oxAsLi2VU7sOJyy4AtcFtvSjI1YL4ZfRV+WN2kLfpIljbhoLGya9it4FKeqa85Pq1KazZFmRnw5G
Thvi8AG9KR2NOGAj76Y43lv6GGzyLEDP1xVPYuk3Yx8YXXippw4t3iW6QfhDAoDmcMyY6JcCuGo5
PCbk6Qilr00MXHY4btZPNCP6FY0BfecoyP3nn/bky10Cp20LAS8048ORVWR1tqgSE4WkiXikq6dN
PhiF30WkpfAxL62jU5sReWDc/fHNI4Lj6O0O7Ui2LJEiwOBNsrHyTmxjUURbw2VpnX8068SX5KZA
FQB/FSDiuM1hBbo54BTOkm208a5qsd3WNVg4dSz9XMHV1BAd4xCyl5kh76ZKl7foHV50r9K2SNzw
O28GLITDAbcnjj3CD1A94LW9teYxuRqoanc64bV+b8UvOrlFV7qIjBeirqKbuEI8Igi5wxbBG3YB
pDp8diS9gQY8SsNraR8nEfFK5lzfiIGwxsnFNCS0jEtB7cbJt0AQrAvnll3jOAY3jXO9CiOTKwHN
79tckr40G/hexbmj9mNCpKCcm3aLQ6W9DQJLbNF2IjAiRHYPkocOX2F6ihcYqWp1j+Yfv55NhO58
e/5rnZgYJOb+52ceHR0kHpvpPLIEoiFPfacymydQmJKhwvnCCj8x5xkKLafFOwGGPjo28Mmp06ri
kjQwT6/pPr/HLTX90NIs25CbOV9KBT85nqdz0HMnA2k7WmOYkGgQ6yjaZNcHT7k+tFdNIMW27rCn
s9WQXni+k6+SJhRB5FQw5K8ermktLDzZOprhN7UR3iVTVq01MGRMb5Bc//5Xo9zVKe8RKNCUPRxq
5ohwO9Xofh43474lwnRndcrw50UycH6o18r9qGQyABp0jDh1ikyxvOZfSqamCWq+DXareEWhu4xm
S3vGtmsI18acxB9i27zjhhRdEQb4PKRj70Nziq+sQJP3caaqT5UBn06ZP5KuMe7qUcK0yRvbsfHB
z3Lmfhs11nVVjRKNUxmBvVUttEG99rVRtsN6cI1xCd4a6f8EQTUIJJNBD0uY2CkMDFTlfoBMZULP
igJxjYMLnFiDqBasx+ZmeBxlXF/LrMCKzEEe/k65ADIwoDPsyan47W0Bo+khy8xMJwjAdL6KzBqx
bhaW0fuDKDO1MxBSi23kwgyGL2l0HoaCIXpK4abtZxlkKay9sqPpAaVnpwg3+qhFlvfRG9rhWSRm
d+8WzvSJWJUehahu1ttKdKVJ8dKaH3PuVBnOBgJ3RYhuRIHFWtJ+GRKl3umTMLaDMvnPGiOz0bK5
1Wc5xcZz21FJroY52AA5EXpRGONUrFvHglWWh1HzPRRLIiGNgICoV9tm70GU1Xz0cLnDzrdu+pfz
k+TU1Ed2zEoD1uQoPZojIY7gXi6YjxZOUvsCy1ZIl9G0aUYkeeeHeiUBvJmPXILo9hBxSTl0OB9z
s8WR0gjQic5xFyJRG9sUKxVTcnoOhvEp5WKGsY5p0d6GrJLcR5ZFbh+wTfypiKoauXmR36bD7Hz3
ZBA+zSOkcozgms+RLeRTNUcESAUcP38qrXFfxiq2v3fWVDsXCspTBwQbEyyH5cYMDnz4HDg+B57Z
tyCGHdthUekNREu8w0bhPQi71W7nme9//uWdPJW4JrjLil6sQ462exPNAmLPHlq+TF3fkq240fMI
t4xQ3uK33EEizAucuz21lVNobGprkmsb+PIaBQTLzWHeZ4HAfjzhyBpmDKQCs5O78z/z1KvBTMZe
eBIU3IjIDrac2WtGU8fT1A/CvPTRzJMtbuAKUrYtZg1BOtz2iXvhc5wAF82F+KJzg6dSMo+bWENn
Y6SLyQpGjwgjV5A9tQ0UdKK8i776RtQJ36aykvRFeJijEq83hi994o0fpikP3g0K7uwKwp/2oPdG
dal/u0yGo0lvLpoepj0IhGUdvRGCKKumyEfwLsy1tm48fWkq0gNHD6sM2Qjz9z+AadJFQrOLho+Y
isMPwC9DP53PvItGt0nvG4ksCnW8Jwg+esSXbnFWZHmf/+onNhFsnYF1mZgAAcc3gHr2eoU/LhcO
FYdgtWWD25SUhLbY6sJQr5DJ8fu0QDcgQFGF89fDB3QxwScTlAeEBYOgewqrTeAxt92hxVhFMwPf
LREQyWHmYpd7N+OgF1tNTQkWOBjen3/wE1fL10sd9zqbS+5x3yxpcBILREYNVuCo2oDyENeK60AV
FxgX6kNx03sJmoJoiP1KJJew1LdUEIe5xfnOm4D8wJ50+DIGNxFmGwGmWjXhabnRxe9mexbIgod0
J3NhPZFsCayd5vWLhzPju2quasipiwdN5AwrXCbGFUZ1XGQafbqwZZ2a+chIXxk2MBiOp+I84muE
RBzjvVwZ2CYmd3Y97rBRi66zMJkuVDvGoeoTCpoDKYZLEoUVt21iOg/fBdaMRJlPQCljE1Q+vTJz
hX+Lwkg4p2UdWwMmyCVUH7v9UJMGZTZ2f6HLsYxwNDWh5YDZmiAsJD4c4UamqLCmpnPgh8vixguE
7KChN69+e85Z1P28UGwa0Ectr/2Xqs4hyNhosoGIl8wxnsrJxNUtxGoh69txC3Wo8DFZqPcFlgn7
Tg3ZhVP8FK4DmCFIhqefw257ND4doijrp8bCiwggLpjJPiv0Eup5QBIWkcPCL4k2w6lZfSLxiV5h
231vDc28sPROzX2L18ANzaJ9xyly+B5w6XX1uAOliwMiBjOVOTcdKge8wIx82/YeGcfA9ECRo4e0
FmsXQR4YQSFcMZPBWZTHWepDCH72qqG68JJOHINcJUx6JCDb3GOO1mUs+9kuQ8v0JyQUfjSbxmPN
yb5Hz8KstBC8TfN8CSk4NShtDYiPrAHg36OdETI+FCgHo8sQI6u6Tsm7L+YtngPxVdYRUEpi7PmZ
+Mo0O57wFKFsfEs5BH/h8BNgqboYazOiHCyCVyX6QVMfsQHOoXVHbmQt/UVswa0o381Qm1d9Isf3
qay/ZhIfRU1gMnX+J53YcyxM1wCiF+m5cUwOyEjD6Eo48T6+SHjyuk630/rqpalqLEpz3JbOD3fi
4ONaTMwBt0bewDFVJA0Bvix8tv3YwKkuqQQ3mI4yjChi79J8P7W/wdMFnpHQbNlQD1+2YOFlocws
n/5xe4Nqln5J1CbrYTSw0+kxRi8HtFlJrYFU49+xryKn2J5/3pOLDpoQtEkPwggw0eGPKGs7rlMj
4P2mVrBXWVptrG6qr2tZogtUsUERrFCtAaTGq6BNvO0MrQwbPBLYEe7IjY7Z2WawXPzRXH73+Z93
agUACXpIqwEp2IgPf11SqAYHFl7RXA2KbDkx+2OeuivdyP0mWmTJs/z8N4aEnrTQZljv9vKTftmN
EyMuR1y62I3nqL0vjAGfzKCG+IKBr88rnMidGOSlq9Spac6Rz8bH8Q/5/GgutNns2Q2eV749GdBB
SMm9cqtgJMMBb0u0RfLCSj81z8HxSYGi+0J76QiEFNXQFVkXw3eEFIjkqdjBTZv81rWKv/EJqaZg
cXJH5Iw5GimUDRbycOF8pYXurWvjxd6H82I7PZIC1Qr9Bss7628MCmeGhshCgrKPj9QEDnAc2kRM
aziebPDT3pEBlG7JaTchLJTvoeS8Pz9tTr1QCGYubUGXtSyOPuBo9FlS1AkN99AlaVvZpAo1Cu+a
hijH80OdIHfBjKUcoSChB+Ed12GxFYUCkRsmbKlufXHCPr4SurzpkpC8j6pjB8llvIm4Ee0whTHX
I2gt+RyTvvVE197YCcJ0GOfVvqKMJJuJrKaiBwyeCHY8/1NPlNP8UtoIrtTZUZeUtIPFFDZhmjYt
ulhtcuk9h1+Lzqivo5qAl6BP0+tOzP3KKCNk3yZAzPnRl0P5+DSDjArBi20WKuRRQYGgt+jCMrQp
3yaSJtoSGkKj989j11Q7h9vunU6KueON0/78wKcmg4RtyBRERgI/9fCxI7JgYhFkDBwhCat1L7xx
R6KnKdPbvzMUakCMIfCIITj4cCgbk8coUMz0JsBwy9N71GeROW08hVzo/FO9/uw371MazDzwJZpv
y9f+ZWuMPHJ7zRF4jeTp5t6oug72N8FvEmtNktHVHYEKybUa1TcapCalgkA8icXULptNCHwdTp+a
vpNNk67NwqJyZ4MzsppUXS7PMHGy4SbkANqFTq7jOxcMaNWVfeEpTh0pOGZwu4Nuv3SfDx9iqrVs
JtHOXprbIwmoOZTYwlbXylX1ugubnvMXo4fzr+7UXYZqCpMe9K8Le+Boe7C0qUsx6ObVETBwk7Jz
rfIAYsbolrFf00D1rcz+0OUEppQlBnV9iTrv/G84MSnZnCDEeZBhdU78wwePaC8FqctMqTSMuwzo
tw+V536Oxzy+PT/S6acV5GnqdJ4gnx8N1diWJKfZtPFa7iG5YkgJ0Dr+TIvB2zpp2e7cjmgiPZ+4
5zqath45oC6si1O3muUiTa1O2ied+KPfkEadi6DWAAsO+mCnejtcDybxgkWAF6no+3lrcc5vBjC4
fWZZ9boiFmvdgef/PmWEHwLPn/us/XYPjDFs1lpiH1Fge91NKkN7T8hH8VjFmFfMVnEJnzr1naFV
LI0WruhvELsyyoQIQ3wsNLBOrAO0dJ9E2NdjcKdfqB5PDkUTaeklmdhPHa2lJnSnYjBr26/1gBUr
IvY5gdkF5hOXvueyZR7tPa+Ct7+GOj5JiiGb6Ekwe5PFxo/IVn1jNoO6UDecugDZr2DDQuNAVnA0
a1zc6xuPDDF/Kib8yME4cMTWySeH6L1v+pQtCdfbvU4E3s6zSNKRGrBj3EEixAd1SaIkAuDCalr2
hjePbgs0XPRyqTGO7p7RWDdqXE4Thw4FfFYIapFVcRE2a7U1CZ75FgeTjZ64mO+GsioXg8holwwE
eP6tX8IJgKiEWud4F8P/t+8wbrB9nBu8K8ILDIIzS2/ViwF5YCPnR3yHtduypSmE0l9CU5UBCmJC
YM7/khPlMgoaBwkBXXuuhUcHrJggLdUliztKKiIKcoUnQ4cffMSpzsmRigvl8imQkjMWPJDgPC6h
x0hQZYlAqBHRTqU/2qQPrUQxfgm1Aff2KSG5nVgvrMhF6m1iIkDuhjqS23hs0g9RPUQPf+PhEbzA
xFlA8uNVV8UlzkJlw1KYsQqTAYkCTaaUrxq33IrI7bILM/DEkUmHAjh+Ieizp5qHJ0eFL3XWKlKF
uPph9D2Q+t6QYo9hU/m5KkjHbCPiVs8/5Cvt4njWs6fgiMdblwhaDwfFFCgcNJJvfCKUxEZHYUOX
Em9Etrcav2JX+VLiEoqvjfTLidox63KU0BhK3sxFVNyJtqr2BT6Wt56Nxs+jf7DFzlTz6UNnq54o
qKshEhPGOwOuS3ZW7pTIo3UxWt420lz1kKEW3EZxYULPcC/hSad2ToDF/8fcmfW2jWX7/qs07jsL
nAfgnvNASqIky3PixH4h7MThPM/89PdHV/Uti1ZbJ/V0gC6gOq54c89rr/Uf8PMltci+XQTGwtjl
RZ13ykpEdHGfJlmPUDaqOEZYnos9TkTBeFPNXOa5SP3hATapJtL/COUAIUzDFUoy1koOAt0tSdvg
HdaQwcX5ZFe1U3PmND21Swm8IXaa5PfVZYUL3pFl4lWmAtWcXbqKvL7xdQF1JDnyeIqI4j/YGKoF
0l6hXAUTa3EdIY1ghLKKTklQGyP+RINuow0EYrLA2zcPFX37+Ro9NbLv2nuz+34XDyuFOGkBqGFI
PS2eal2FDYsQHIC6NLta7eOrtkKOJMdO4OrzhueOLPfGnKHiH3grVGmO90agRVSgROANIG7jX6aW
mftoJHw1p7H/Sv0wvkxZuE5YGv6mj6xziKkTmGv062CEciSSsv5AXokwFmnVEa+GSQUBp3fZT2Uo
eXMYWu2WM4q6MMze9sYoBU81yBuzIXMOEVg8oD2LLd5oRJd9WSCL7yPm0BGz3n8+QCejP6gfQKA5
tPnAxQhJtYCrCa2uMhyakVDAinedpyg1Isqy6fHdXAEnML8lfqxvFIHUJUFkci16QXXmzjw1VXAT
LQq9BBTwsY6nCjNNqRlmqWC0ng0b65TYSYUY47PJ8/d6q+tu26mPEwHiBmM+yl6fD8Spc+Z98/MW
fbdE00CrRuTzqaEMtfrV48EPG4PMlk3k+PXzpk6vijmfRC9JIC8pb0JVCWnM43E1RS3OoF4ePnq8
xPZ5Yg27AAlkNPWD6WZWAHB7tZG3yMeXzx5iNnadorItal07S38YTt9XyVUXxtmZDXsKDzcnA/g4
+BgqcODj4Qi7SLS0IAf3FOOi18sjCiw4G60qVct3LayQO9+U6wO+OBmBVjS6vpgFO+x1YmfIPO2O
t8vPVI7uLR6Pe6CQGqyDQb1Q+wADOsNC7yfRAaBHuufgLYC7RB83B0ycpcd2VE0wQV2Dj+KsPaLF
uTtYHSgV2c8OHkXHDbID5gaZD+WgUeHda61cbtpEbteypPdnHoOnoBtMMVUWsgYUf5bxNMOgZlIL
CpE7sb0NAlizVoh7YN37ngPPXzl0RWvs5XQsLxGELjZmUPQXU4jTNdKC03VuYJVBwQbDgtIwVm3R
Tg/YsMrXfltkrqJHmWSH0fiKGZu81jrjXKni1MKGUiHNURDM3yVkg6RTL8k4uiJyyKePaYAIv6jH
LkWE6sy1cir8gUBC/QUQBI+QxR5CQqUzW+zSaCVGDxsIBm5UbXpVFBH2OUObrUbItpef76aT/eP8
kkj1YYm8TEND+uft2lL30Iyk3Sidlj70vfEsAY8681o/1RJohnlO8SoDOnS8J6TU4PEm0FJV9c0O
BPjeszr5JjaUc/HAyZYoH1NkBFwFmOG4JagjJcxXrg08zoqdnGb5euokby0bvXBmfZ88jCyIt8Q8
JB/RSzluixVfq9PsYsZhZ+4oWiG66X8f9LxEwz0vXLIAr/i5DXvEinI0Cr1bgegJ00vqXkVnZuiZ
a70NKMkGCdHvfn9yAe3PIjMkjNmAxx83lWQNgbWxotQcMJxeJhujJjgLA7M883I5sXgJM6mpwnzQ
UDZYhNEptoZVhfvPqqr9ZoeqqY/HEZ5KoGDhd+P34IzC2dLWiYmGmwjxE8IKiY8lgcRSa9/MCkte
6b1prQtfTQAuaQM2C9a5DPOpiQY6QoWIIiE25MtKhoSm5Z+gBHg5+TaEDGAXQu0fqqTy951XEO2i
0mYbdRJtUPsfXX0Q44OKxYrjFRiWiH3UrFABVC7rLsNnztLzh89nex7iRbQ2RyC8VDVqfWTfjmeb
J7M081EBYSPuulaNWfktwLXj81ZOjPlRK4uJNjuk/sScNdXmgbAPApRgVQj/uBoiv/l5U6fyeyS2
4WqbCK1QEJ8D43dRRdLzuG9IsAIRwIvPN+LOrfL2Rk4l3YXAjJ4YD8UDQWp0Z2VKsQNYmp5Z12/5
u+WosrspylPiIRxd9LdGRAaLUipm+ANn7qgDbe08y1j16jRtEyGXEJhVKnRQVdBCQoUCXJCVdmDO
ehRmEK/gJNUugmgUIiwfZCl6MCvCXW2DIKh5ALNp3lbA2sHDK/lrITf+xYRGoRt3WJTgdfv0+ZCe
mj2YXtQdqVeIb0rS70dUbEdq0iOSC7gohEwhBsmT2vwQ+qp2/0FLPB1QiaIAyBQez53UKOBIZhBP
kPv5fa4YvVu1AZl8Ren/XCe/JS7+qeT//0Ixf4KEd+O5em6e//WaNUiaXj2nr//1f+6fw6z51034
WlWv/5o1vy7Dsn1N8iNh/7ff8Zesv6b/QZKGJBXcLNB7sGn+rR4u8COyN3D/ATiQCWBJ/Fs83PgD
/AXZHWTHODKgxfwtHq7/wblKOKCbBCT8dfl3RL4Ilo7OJq4YboVZIwb0ujSfTYt3kirg+xFS/HPB
ktdbow+/0eamrNODETb44iiAm6MJRk4iNYFjBHdNPJBf8cwNxqpukPATCDOYbEYpdXFJedJmPeJW
LNdqhlkdesMXajrtPaxwxFy8b/Pkidj+l1qozqgZSLMIe3/IxFXHIWOHQ/SzjeRdb6kPZsBBLnlD
s5bb/DvKYA+WVFjO/C+Rj+t2HQWFow7+S1qb4TY00HwiA8EZoBgvk4S+dWwJa08XhnXZmdiyiX6y
AomLOQACJ2r2FIryFrcTRCc86Hm1hs9YQBEgUDHWTN7sSyFjXE6gerZREgOWx0LRUnq+IIx+mQOu
siokNHzUyu9JkT5ZeQr029s3LVF/H3n7sTM2UkDzaRO/iFpluamn4FQvZcAb588Kazmxq1Jzkw4g
OOyYr5ZwPRTKzTSZlMjN/KkfdSTcB9HGBuhn4JlfuEfjy2nG42BXndlhIz6kQVfcqMCXbUEVEmfo
AQfKRruCa/7TG/wIU8AXJHGwRSvV3u6L9krNpW9pLXD390+dPj7UwA7sMNbBGqTBSz8Zu8mMCgcO
aLEeE8xaag9xwQkwTFA16zRLbgRr+jb1jJOsMUeI1dla2962TXETi2XtRCP9ibGWQdZQU1z0HdDt
lg7V0Db7xHTGEiRHapjfG1V08qSlMNvpAisFy2hhEp1BfTTEDvQn0EspyZA9zsMXTFHGC1NIirXf
YottjWq8x4IW2yJD9u1pVG8xqkOytGsdvDWVfVUPyS70guZOjZRmQ1JPdtBjGPaJN15iYIuaZU3Z
Ig50zFamFBNm/EVlAReacaplJ87w0BMw5FlrYlt/AYQ12Fmp1OsKO1eHzYxDg4jMd6Z6+6gSRRyH
VRd3qcgOVYVLpUMqOG2uRqNpMCpmaSa9oNnBxGLXtdY2CgnEjOQoEX5sTJYqZU9T0fWrTNM3QSnt
JTW+S6LqxhCZ/QD14FS6Gn2wWGV85t6Z3y5/36JzKA5JQJxr5HOoBtDq+DbQAfqpfmv4LrVdVIZx
Ix0jfauFscKCSs6EKIu44a/WYOTMgMo5GblorWslSRACz0d/KMfRybfAJ4DnyjOc31Azja96DS3s
psO1O66/vzunb/7s03uFwUVK6K/GOVRhNcPMpb/HXc1SScm59yiwxvELoVq+0gWyhNRwoqnnrHmb
CJCl0EgOJrQEYTI2n3/CcSz+5xeQhP0zCqQYvEj6Eh+qaalJPkFEd6nK6cEP0P4r0zn9vM69+Mxw
G3NguZhccj/cF7yS34woFj1WxLrC0t13PerhdgNtIhgfqvi6wQHb5rEXYdFt4UtYWk6g9Q8AuS6b
4kUuq22i4T+EtaLphXD4sgteFg9WLqCGd1FG3YOZm5tWxnm7KK9Sq3Snn0KTQEnACwoJ9zUVT9xY
W+U2G2FrTr2xK/LwOerrHfrOSGoHa06jtWgGr3o5wC1vk6chQa4VQtphLHmc8OEQDrtmHUGk8kyg
KUHQP6Ph/CVFScMG9VJdYIgnOF2v/jTK6ntUm5lNjrt2i1a6DVS1thNsP93ELyI7x5pPLjk+TRnz
LPNLMIkPYxmyyCrzCiTQ6OQgmLOw3eQFtg2kAf58jP5WHPQlT/nf/z2KeN58P37kxViFftD893/0
PDpyRnJf8zkUqZe/6ug31//99mP/NZ8jmKP/s36LZm7b12q8e2Vom3+7j8z/5f/0h3/FRF/Ggpjo
R95mzfzb/HARBxGT/2fRVPs1CafX92KpM+Dkr7DJNP4A88pRYVHkAzs0R0d/uSGZ1h9U8ymoz8cW
ik1/x02SyV8ifUhWCCDdHFT9/7hJ0v4g8zNj6nkignczfydsooX3+2quC1sU1uE7kcOY0cDH+6qV
Q1+imF67jRDszMBchVmF7+r0e8fFn82QvMZZhicOmbrjZsapBBYxjVRO8OHOGxGi7ounkGoPbhL1
nBDWQkATkNzcKbhP4OUAOVN1O24N5KsODHSqXbOCj8frj/JB/z3ESM0xsKB1KrVYD1zwNghFMHTB
TdQJT5KX3mdGeAlTazdUd6qOejEOgC+og3xpauHh3fo4dYTPA/vuQPvzG8G7zTmkmZ+yePNJWEDJ
A9rPHGhDiKih5iiFwrkhSvoKG837QCq/lJK81Xzhrohl7D3RLCBZh1FnZB1EedjFAiqWOLPw/CkB
MgtDembS3g7x5TeyxmYeGe9xGEzH4whxLSfnWdYuZFFCmhJjlbbadFGAGHYk7wU1/65iZWMW5ezN
MFz6gYrbQ4lok5Juq6DFtFloH4OqfMKF937ys22eT4NNku5cOX8R+7+NJkIqrOD5LQg+7/hLBYRc
DfhEtevjAuoW6Vivw5CElwK5Ms4tY6vqUm3HFVaTE5zTz+dynqoPw0QFCaYLSAJkMI8bF1uUW2KY
VG7CMZ3pHvtIePy8ieU2pYAovalk4YuGqKq6aAJAeagGINXcVDQv2rHehlrsSrl+5ppdRjW8n2gH
pOmMvwNZtSxz6o2UjlEW1G5lVa8wj4vLGhfodQ6OHFk5I3Fj7ORX4Zj4qIv6+G1G1d3nPdU52I5G
c/4EcomYVDGgJPnmn79LyGgIjyV4eFRurFrxAcHvfl2hcvJi9uO4aVJcRfZ+04/fQkBHdof4wKMf
a+jGJ615EPFgCvBwTcJX+BXgvy0jNx0tVYbdNOK3LuEYWGx0Taifhsq79ErrqiiN9FLLDMuV4m43
RRO2vqpki2GF/npXSK7U6tdtIbQu1W3klX3juotzHFgm7yvwNsluIv8wKydu+YyDIFbdeqSYsvGk
wf+iNuLMposCp1eBMqhefm0W+Owi64XCxmyU2Fe4ltZicOhjIVn3Rr7DxFiyexkkoW74TtDEwjeh
R4RfxGdj7avDi5oWvi2hv2iS617jGK/IvbzGHsc6IJ+7/nw63iiA7xf3PB1g6Um4GpQL2GjH05Gn
rZl0aV25CQ5LazkKYqeN+sDhaLiD4+CgcX/XBLOr9WDihowkZusaWaXuglIRX8GOPrSt0l/3LQpy
OSvbUXGAchGpRcjTNwUHHRmylZrtVz4HMl0Wvg0VPywqv7SrUvKf/Ai+Whi1Wy4RilRKOdm+aP76
vJ+nNhhpXmp9yI4wW4t4dvTFQcPQuOIAqfEF8cPm0p/qL2WbvH7e0PLcfxtPrm7IWPwDJeZ4PHsg
jeQXm8otxCTeZuUktI5JyIidl8iphbJ+A7U/ecTxXfwzh0VIRXB04s451Ud4aKrExqbSvlQwFJW8
kqDXVW4d5vFrWZuXvBmlR2/KzmkkLF4H8zECygYWJBAvCbLRYjRnG84mEb3CnTLjRmvLwC4S9d4n
zFAnFcvP4udvDyogtxkQOusJWm8J1ndnhiR0XtZD7nfFJlTXtWLspQF5PE1vkFzGQzaWnAYZ9M8b
PTGcNDrDMhGAnWfzeCaFHLvrIewrN/WVeGXp0YHaKSAcdcjOtHTqWJ7JlPOxCGCZXXLclNYLplXG
JXVBo3j1x/iZVOfkWnizkzH2V1o/7Pq2+VWKdebUafzjH3T0raA2l+/glB63rpdmZ1QW66YiIZRq
2qUeNBtwfGd6eWLRgLykkkuUrLJMF5202gTTapDfbj7J2HJP2UNYJeCh8OZEAf0LzkqW83nHFuRs
wsOZmAnuA6k3cP3IWB/3TJLKCp6+ULpyY2nfdD9x5KLeBaHF6Tsmd+M4BCsBPdOd3vvy2pSr6NGs
i3Xf6KDT9H7aBSOm62c+at4cixOXCgupc6C+aLMt15XeCoWZ+XMR2BM3jQH+oDTH58L6UQ0ZZkDT
IKxVsb3RLJn0HAzaM1HfyWmYK3oguUijLuEmhqdEWtXzEtb66K6xkLtJx4OsZ1ej7L9EZElXn/d3
ntZldyEGmkQcnEnYGBzPwagLPjeQVoKst/ZymX/jVX5mnk91SeFUwJEW/jdlvOMmfB3elTf1petX
gbrBwy7D/bwCPCON3+GfX7RnS7bzb/zQqb9bXEISfCvAQzobaTEvvDW+5911URXRKs2651or5GFd
GVnkqrmJdmdfbzVCuVaPHynNXyV6sbUibXDB7z53qXzpl0LKf68M28gIz1xHpw6xGSUMGhLJCIo2
x0Mz1lImZl1burEQPRjJcNkr5ZUWBbefT/K5ZuTjZuK2DXS97UpXx+F2JTSx4ydDjBdtf05860T4
CCjm7w4tllOeVFY4DXQonKYfodKt0064Tlr9ocF4+vNOnTyW3+45MlJItLz9/N210xuijEBeXbqR
Ah8nUw9xa+k2HMSr2tQuRTPZCXGyFUPkqA3Nv/u89VP7ZtYBn3kJKPUuxSP7AbVnsWCJpXKGVotu
di91OhRnUo3nWpl//q6LaIoPckBk5o4mJglId4z+uVTqiYgIQQ5EE2Fsw9teQnLxmS+9ulQKanfD
JTqij9Yw3Ul1dGME3r1YpslKm42/Ph+9k3NHkZ2Ro1Vw74szASouTkoFFhCQxLEnzAbkJ8e7jLB2
Nxgcfl4YYT1XS9soS5SdJ6lfznzAvLOWRwT3Of1GfY/Ac/HOiYbRG+QhZf4K6SkvE+R9YqQwgOVL
fvp1KONHtQh/NXKSrZtYSvF7OitWfmJX8lammA/4kif+kpSdhyyvuMgKN8ce152q5BXtirsuGwy7
0gTD7oIR1pOR3JZ9pezTNO5d4PDrIFSN9cA7dUUyJb6tRy9wpTLb+7VOkabuks1gmSul0LGRG+J4
B1zZqdDIwT5xurK0zocBL9zXVVDj+d4/jAI+PEBULobBit0GTbVVCcrANRQvdCQFVZmmF3ZJmU3f
2zDkTeeHnpMJdWanzJguTCPZb2wXQxmDAqOIqf4o8X0fJMlKz9WbojIgjeTBPrA0/NOQvXIQJbvM
/KI5qGKcIOgUYljlfxm6pHOKWNkPFWaQZqi4cVCWDtKekZNOemcDdpyFsRGotrOppogUJptOKO/1
cJQ3I8ZWO29SroNB0ew6D7N1gDHCozRZsi3m3kWZVr1bTyAYatM8dADfNyPivo5etJ6NFxJO23Uj
7ePKFOZExS9sQ1/CGqJ8Nu5Qb0JOpLZw3cor7WKuPewgA/7+zT+DwoASzsJK/OvxXveiTLFScSxc
/OEiZ+on3w784Faswxvfiu74W2c24Yl7GWY+lWGdYGN+Kxw3CJt3EKKgLNyspUhVJKbvtIGIa268
N6cudPrmHEf8Q0qLiA/pA+QDNTCMYFgXTaoVdd641nOCTMBbJerCaxJf0X2ORIzd4a3dogrg6l0M
1sfSbtM0fS3y5sCnZZe+jOuAVwTJTrLQWNTCYbymopC9qIKMGbKEoVlkJuFf0IP/+GxbVnvmKJWS
O8cEpxRMkTdCx7szeERBBkgFKmB1AQPAKPbtIDT7KQ3wXS2QD0F/y/aiKQJ2L//qBPMe3ex29flx
deKoIKNKhAARjhNriTZV+1IxmtbIuW2wnodCQeipodpmnANkz4tscSwCI5jPQ5QEyDgsno5KXRRt
nw85SP70CT+UDQ+OMxH2ieAMJT1gCsD4Zx3SRTBCtqJs8f7K3biXH2pgKU6QZQ9JHmzJy4T2HP3g
GHJr1Fp9ZsGfuuoAFBMzaIgUoHR7vOAzMGqWgn+AG9XhPja11wQHDa1Ob8Ygw8gYjmkWdWfQl/OK
/jCg6CKCZJ7luZfC7bFZmegDS/Q2hpQxetM95JC1EcbWRvX6M42dGloKCeSD52rHh+xGO+KiPZhW
4SaafgOyFFvfNnViRb8ojPxCUI17pdTvgYydqf2eGliqF7OGLlJP5KuOB1ZDMyUXVKlwO8km07su
ZC+ykzxsUX2S1oh4g0+I42+f74m3F+liaElSIiyLsBcpMnHeNO82ZtzVaY3cKa1OVrxThfogSTzX
1Fp7UeLBt0N/1G1zwH1bb7akl1ZZHF9Io945wuwdjLdNuSapmmJOOU4IEOOvZiNboKEZy3FfRT9U
tSAXKNRr6Fm1k+mK5kh1dW/E2gtkoUejgApTTNJXJW41u5Wsq8mIBbcWoBWaefBcKDKO4VGN6Wps
XpCnQaJQjQOM6eJgXdWlibVshfAE+JJVF5b3nw+PPO+jD8NDKo1HJFQdQ13sMy1R9cIaPMDhdUow
ZWA2Ls8PsKIW8RDP8ZcdW7w6PXE/ztEBGhjlEwKum7hOpnsRrk3TBjUGDOlOm/JojagsXp5CqWJO
rj7qJoBHrCOtTa7D5Pr8009cTKh0zBI5pCEgny4mtvG1MIirgltCH3xn4Htw/0TWq68H/2AWzGpb
muaZvfOhbMW5Sp2FmhCSLZi8i4u3WJIMGpVgLXcrKAWbdkByUk7IQBTcy6RACmgVU4phrCZ4OJyG
WJ5KvCyiKBMB9yoIyGkvQ988IEsKPEacbqMCAPRQJiVkdUs4EyycuJXmIAHXF/InMwNhseWKuvFL
o8WASbRI1DbRFyXzGjvMqXlj8zvMf8xnNjPypegoxJQpIrv4OXw+Ux8PHFjoxCoWg0apanmiDtEs
2mj2mSuM8QX2uVeiiO1NPa5RHltlo3XoQ0JYnGzPrJCP7wdUtGbqOUlOeFOsleO9r1UDsghdmLtJ
WwCilyy3CKYYkRPTEf2XygvuWaUIzrSXIAk+7/OHu3jR9OIWKetQClK0islajdvYG3aIXRz6ojsz
w2eaWabEzU5GHLyE24FD+SUKKyRXaxf5vDPNfLjw594gG4kWOFOI0MnxQPpiqrdKxED2g1rtPL3M
LxJJTdefj9np+YJKPZfMERqR52vy3VktY62BtUkENXKIN3Kj3ge6eqWHwUuHqW7rgyKhqHVRVuVW
bs1/1PiMm0SlhrhzKbNeIH/GY8Cn8ULYz2iS1ot+jnHT2mPxXCJl7UcBYpTVl2zMd2c6/uGdOY/v
u7YXHY/w/4YSQ9s+qBDNStaVPldqefRhNJ113ZdSjb5j+PZlqIsDhOEzG+XDUTo3D7mOuiUZVqoe
x+PuZ8Yw9bGVuZ35EowY1+BI1ZfXuLps4cueaWzuy9GNs2hskfzBuV3gAW1kboqASIfxKig65HZh
cMOT/XxczzW1WLaeSPGQp2Hm1mKGuFXq+Jx+Uncnk5T/Jy0hkDMreSGdtjhpFKgzpY6Uk9s2hrou
dD2bS0UDT9lpvMJToPsnPZtz4+zImQK3uIZSKpJABenZaMEaDjG2tqsuKTZelYLIH5TkzAo9OZLv
2lusEKOPu1ZOmbTQL24Mqb+sq3JXmph+y832Hwwl5wzwNCLiD3WUaCQ7nERA3yWAwnZhqldWnTtV
kvaEh+eK6R9i0nkxviH0gKKgKLGYt1pA8g6hbvo1guHS9XQdVvpVazXrupywBgGPIChfP+/gx1uZ
yv3MzXwroYORXuwAtRIFsfHmyYNPj/6igJhO8NKU6Vryi52gpocyKEPbT0bwU8Z90p3j8564NY4+
YLEvWuDQvYhruVuGwG4SfatSoUjM/u7zjp64NVgyvOBIWVM8WOIPk1Kf9HBgcGvs1/bE5qXtx+25
pQng6uOJQpIQgDpEbPhyS92lupk4tmNiWF0WnkIsHkHhpvqGiADboWyNfUhwOxYDwlzK+GNEXmDd
kfJbxTI6YOUg3sdC+QuOVmmHptyBFY0qhGfJryFhfh9jQbQxpmo7yvVFmSuX0SDfgjjO7SjUh10n
Bd2mDzUB+GDZ2203iA4xvgCeufhKfqo+jDDC3YZ098avMvXCS7Nmhry0QCCaOM/Qk2SdUyy3KvCI
cejWXWr+yjvR31ZJoB1yxLa6TLjpWiW9iGlpletAna1e3EutAsWzUy7Qam02XW21N1MmrPvOirdd
JcluZtD7OJ1+Yo2gXpWe+t0nv4VADSxQrfJtI20611SFr0qUJAcm6QlF0OG+4XXs5JaPjDquVdvB
rzQgz56x1Ys8s2UtKXd9J7QrQWhyRy6ji3YatohhJraVgqqEP1jeBpFqum1meNeqmkouKDlglDoY
C1Xj1aRLzSxVFdqhJz4WdfsFfwrBVjL52vCkXSwVI1ado4xef11g8ELB8zGgXSfUIMumEAVJ+Anj
5RiLPXZIk3eL/nvnZGFU7SmWm07JDkP0S9RtbU4e9kEcvwqTUu51eSyuxIrQs51dalsfLzbUJta6
L0cHU/NzRILUXSUGiODpjbjrM/8AvpvaT5rgH6FK3TpTpHtl9J+9tI/QAb0PJaXfw2RN7a6ocqcx
4x+ZmhRX3VS98Mye6La1Usif25Y6Na6iJNEa4tS2B1uwVgGEcQdiJjsDfbawutEjjySER03HguCB
DuSorP0Iy1nKxspW0LNrMu/MXe9BogiHxrCnNte+jwUGSzYA/PYCcM5Q2abibZIIjRYnkvN+nVbB
vq/C+qsEyAXQ+exvYqSyK6W+vjLQGt2rbT1sU3KJvhOhLhP5+ffcrJONj+41yPq+vzWbzuN1qLQ7
ofYuC30Uv/WCr+192Y9vKg87i3XeRoZdWwN+G6p30GeHWk9V+ycNqTo3Y+DrtQgKQNlAfRPLbTdI
wiUszbgifVxpGQSMEQvkAEqBH2w6ZapvWxybXNgWMYezHjtJpw0O+dwMW6qiuEgpVewEcVhrdR25
UZ7r/PX8wRCbrYRx1rPW6vnOi7Q73tHxA7VNNH07EJBYO+vNc6AU0Axkcth2hvHIq4Z7n2onat+V
e0sue3MljELkxFH7JRylrUHCwpbR7Gi8YY2olQN3s0GmFpv6QdYejWCQLkq4d3ZbJIbdG8Z0DSiw
cnpf2LQVczIpLS/ksm6rldTyYgMp7CVONlmdm0glQhWR0PcH2fefG7HX117D/ZoqGq7NcuVPwKiB
l7loywEv5NlzZaS1x5lRtWjgS2PtOyjwyxtxwtYFnXIslwu5BqLk+6XsCkbbR05RDYa4NqK8uBaE
rLs0Uqvb1xJ7ZiNFbbZOdaG+D0dB2qFPosZ2n6rhjyH3ro3ARJG7q/V13qmh08HgvRU6UVfsPuck
G1MdTnnU77q+vkItsHe8MvuptcKgOUUQ+mucnKbKEWDxlbaXePpOqnFLBBlf9VdaBs9dSR1k+yws
efXmIo6D3k4LzKRLYXDEWL2O2+gGqOJtL6mbwCu+FVX0sxoLwTYs4UJLkivTF7dG2O/VqRhtI9Qh
XBhB4LSV9E2YJtIyIhCM1ozIJCfJfgRm4051fmHqye0kIrFphlW2nmohWfH++A4eoV7pmd5sYlH6
ZqC7vUaXvHAgzN2YM39lgFrgDkFzQ87uZ2qyLoZ67Fc4Y+ykQO0drpwHOeGPrcb4RUOtkwBla8ru
wivCrxmSdr3yrWsmkJhV+63W02+ByJsc5hCPZLG4663mPjaVSyHNYhyK84MZGuteUAE9lXddo76o
BnigXu+RTx4pSodbn5GRRutWaDy22IPVVrUt6OIaKtnGNNvLTPf3uEhptmT1ki2Ri1qNJYlUTLsP
XqY5XpO+Rh0DaD0EueWUhfU1yxCYl/Rdrga/vMh3o7TGZTq4CLR2PZjtq5hkXwHEYx8j9Xu4z3Oy
lCheBzQWKfeGJFxw+zsSj9Ix1FyS51eK/ygNTcI2D751hX6pxIbssDBLp4+zG1mZtpbOWTD4SXYn
SOz0eEoflG5EwcN0cWy7plbs6F2jzfyZHxiddZyu/pWKOqsaSo+CWt+q8ZDvOGfs1jSf2FNPcTc6
hhGvm0HKXiwSfn6QXohVZbq+dad7+kaQBvM5zePLJtUvq0ZKnKhjOfaVsB0Tdd9gI7NV+INB8fKb
yA+SValqw8oQKyfWunVIQLLKrCZCSlVvHNWcXLWs7+JseO3HutuX1O4hIqFzoA9uoHdh/X0Mhi68
1VI1q/JbLzcGfJ8EvsQP42lPBvPX52HYqWf1DGxXAFwjloGa1PHzzhs8oxVGMmWRXB2MDtGhHpyf
+Sj316MsXoPGffDVftua54y9Fp4TBH+kz1kiEvUIoDJUrY5bLrOhE1hGuVvXFVw6c5s0ghML93nS
XyEkdaMUws6bzQXqknWuv0qz20Rl3DYS7sD1s5gIK3xNPh+Oj8EvKF20duek0Py8WIT8vZoLvm+2
KNB6aC/Ks8FMhvCjtvm8mY9BKcKVFM0wkgGty+PiuOtxLHuW1yVoU8i414SyLQicEtNdhzmp2AUI
M55LiH7smAh6Bu0/mVQXWJH55++yJ6oYlGCDyZ70mr4zpc4h2L6c0Az5vGMnnoJztQsKDxVIREAX
cxpEoZhROs3drm73vqW5aSCAhqw2YimfeeWeWrm0RXYXVQXKQEsvaTXXYcsbtGWkOQGAt9HHZzl7
UJEDc5QMJ/lAQTqP1HJhnqt7fkhazo+0v5tewiPztPKysGE0x2S88EPqB1YyX/3FrjdjLEK4ENvA
2Heq+ftP7aOGF+OLcZqAPECQu4pnfZGqeqNlxaYtsyt5+D1Rk7ftSVNkD6i04aa7BA0OkxYPRUba
CRL9HNje8kSBnNT+lqDJX80gdQzlDwUKijHHC9OXc0mfKO+7bd/auvVNTnpKTso2qON1LBi/jY/H
pgEexEzjIevM4/O4OVFvDRmdMfbBWO91sduneSdsKzN+maqCFCLDi1aU8tUvg71unMOBntiFNErl
Gn0Ti69YZEpibAW6PM2ZvimlItCM8SYyIHBWLfKBn+/Ej0eMOMtQELSilkfdeV7C7zb8WNRdOFRl
7gYdlh2Flk6bNJU7ig99uI01QFxTPQ1rc2r0+89bPvGyf9cyHMPjlgsh42ww6KRRm7u5euiZqvt5
EyeOmTkHxDT+P/bOo1luI8v3X2Vi9mDAm8UsBqgqXH/pRKMNghIleO/x6d8vb3O6b6HQhUe+1YuY
jtCig6Ky0uDkyXP+Bs0msEerXQwXVEqWmO/PmLv7wryx4VHznMALeGegjeKnoL1TtwPRioDXKlDn
poPA/EiMsdPmi1q/b+b0eynZx7pFXbQ1d77ureMhPC7xr+JCRg/pfOUW5DubVKj/0TLzms48NaX6
Que9vnobGyTeh9hPWyhR01g+H6aJs2VGda/0gST8jk7WsTH0d78wBC0BivWwswiW50NMsNblClay
P8Xzo5nntat2eyrnm9N4NYY4JK9OeKhOhRk5BKgkNzzajm6HoNj1aWxsCFYvBEA0e0A2vzRIXw0B
6mWsKGcUfufIEE3j70Ol30Ty/Au3M/99wQfkoQpmeLVcw2Tnk2wyTmEtn4Y8+WPQIJuDGv+l+fxr
nNWSWXo41EZFbQ+ojuQuKVZ2tv2xpqJ/fd22t+Zf44jP6tW6SeOsgcFjPlD83smW9k7KMYv+hTFQ
E3rhU6Hpv1qzfjYbE0kk7icrOPYBCm7NXoqxOQ1wTUjv2nhTrmuxlT3bE7AECsCddJd0xcMw7Nlb
b0QySo3C/ACSKHNZBUt5cEAnOpR7ywUliqB/FMIHNZIXi7PXzt+cjSWMCCi64igh/vzVpihNkJls
f4HdtHBtQgAggfp9fVO2pgM6BhVRNh/RnfUYTpk6Q2oWPjikJ0cqa3ewh5Nex56c2DsooK35iOQP
F0kLGoe1ukxNhLsMp5QZq5PfLe37EFWK67PZ+vyRxCLsw9+lQ73anFJpSjM0BjZnzh/Eq1Lw4nMr
3sG+bA0DBAXxIktFa2XdiM8AkNhhwCWjWSh5YCNWN7x6EAC5Pht1I2vlurTIzumeYGW1+ioXauF2
kHEAKEI/lzPVxOikKpZbVfXBqoyTlIBAQ7Woa4xbg3KOEqr+2H5NkdgtTBT06sJL/8xRkHCMxdXr
3F1Ux8eX80A+fFeM+oeiXI6Sld40Wu8q2tNgGDsX5MZ1fDaD1b3fRi1IAAe566zTqC7/0emqn8jl
o6o3R11t/OsLtjmaAZQNQiX7s34zhU4vx1bFYY6RQZKXZ3yCXSmq3an8O3b2moRbh4BM45+DrUJz
PkHfs2MGkyNqtXbuohnvWubnX5kS5nYiMRQOAOcxoIjSrrUnFnBCbZgPxpvkyA/BvVfk9qa1E6K3
5/Sv0VZf6DBQc65KRltKzAm12TekT5G6k25uDwKOA3UJbk8hmfQ6rAWDVWd5BYwFW4+jVLyTnfKQ
NnsS0FuBjYz9n6OIs/IqeGbDIreWiTXNnAQu/ibLiyDFdFT0/8fprI54BTh6mDUGGrTyYOd/ZupX
o94zI9k82SCVECzjGUu+eT4b7jp7yHtF5AHojo1/a2btl5KFSv/kSbWz8+jaXLt/jbbm0oBdwEkN
F3MOWnucQuewwAedae5HeOZeP99bdwLOjRZ+5mhMg40/n5hZy5UmYwXlQ1LzoCKccnvPEHTzvL0a
YnUS2h7/vUGaOAlozlFVtsv+EGm/dN4g7JJ8crmB8T+fCP2cOKC7UfBOfTQiGeZGeaxkXsV7JMjN
zeGCs7l6hOzmajqhPluFaXGLdrTcJss8zkrndSoKJvnObXo5ErU1hdevwOXhDiAW9tUnVKiVIycx
qY5QFtK0+rbF5zyr++eEh/f1Y3B50zEUdDFhcvLC1D0falCrSOmhvPmBZJ3sev4E/MGPlOhJSiMf
TVvatUXS7Qx6eTAYlBobakIAdcHKnA+Kj0Zm5phP07lYjrL12Smzp7zdE8u9/HQZxeA+wmKSt8K6
dIjPNJjtnP0ak+UIpYQGYI6i2Od4UKkqmDt7tjknns1URGEEXyDXa0hlRljzPXVSekAuzM8k+oXj
dLy+XxvD4BKCiAajoDi4Vi2gC5mlUTLnJFqqR8b9wMzdui92AtFldKDeTu8MFXjBHlg/GeQFhG+c
2jn+YnJqHuxK7j7aiZnsocS3pgOfDLN1wPZYxq1u2bAYsrhz0LHIS/2DblQHZTTeQm756QRYwOs1
uBC84y8dT5QlzTTMzHIQpCl66wYYyVgydu6jjfNmoADLPzoYaRKh81Pd2clQTd2S+6ozHw21fMhl
52GY66OKBkuhF39cPwl7w63iHk/rMaBvm/v1OJ9oSTzj9O2KLoBT401Utl9/YTgUR9DvoVgNSOR8
dkVUyupgDgxXofRkO35gLH5UaG4W20hxtTsp+EZcEmpf0LVgRvDeXx2M2WmjsZHz3B+X3J2U8Jux
1EfgfejBPcXzfNPP1o0U7iX+G4H3bFT1fJK9WaXLXBa5DxrBq7CAUwaU5trYT3PzHx/y/6pL7ahL
sZH/Xlzqv5v+j2+vtaX4t39IS5nOG6FAR30JeD1ob5Gw/JCWsuQ39MhlRJkJvy8F639qcirqG2Qg
uNkQ3kTb5wXhR5+4i/7rP/kjCGDkC0I3CSIFvhP/o6n19h9AS+S4/i1zSdU4Gq/xmBQ+aQCAe1WR
baZ2ICLdqztbslGxsCQs4YtRyd8Z8piatDfCm5FqRnSbK2MOsz7OP/a2FN4pc90vPiozOMVLS/oR
ZdrhTo7hf4aNfKz1LEOTcKqV5ypOqh6BW8e4a0rCoikl1nt1tIsPg93a5QlfhuAfl/NPHcz/O02z
5+GvputRVH38VrX/ceqL7986tMT+P5A4E96M//4Uut+aP759L9uzg8jf+B9tWOcNrCbkN0RlWBwp
osSPk2g4b4TvKQIZCtcAPWKC9g91WEV7wzmE6sVtykl80dD4n5OovUHrgrKG6PEYwjD3p06iCFKv
TyI/CkkwxBI1/AGoK68uhiJxWjJIXfISQ3lA7SbsDokexsclNYL+aDo5JQApUKXFdeZ4ib0W+KaE
hKqBXWpuqvg8dnP7t7EAVfXUNBv/GiQqGUuD5OQxMqwaHSBNGb/DRTBcgSz7rTSK5LExs+VHT+F/
j+IPIb7b7//1n6JS/u+P4sfor/9wv0Xf8m9np1H8pR+n0VLfWEKZH08tWi9ncdGW33BCOahCR0vl
nBKTfpxG1XpD6ZGoSJFI/B3xRz9Ooyq/4T+DeRPFPIvHH/qUqzh4LS6uE0nxjgFPSlykzy0O/3lY
RF6jnflYKh+L6tIztBHQSWNWp1eL8iMav1YJXedC/xgFpgOxHKjsul4XGn2vaxO8+jAIvKELHBIh
B9aZhHruVM7FoSv0PQn7zZmB9icfgssBL+d8ZksZLcsM7cvPdbU8zg3QDDBH7eH6zF4y7ddfs5ga
eFwhvmNS+l5Dq3FC7do+aOEwKHkdAtApdPMgR5RuStnp8kOolHLl6l0cPszAQvAmDKXsTgMuAu5T
qY3bWq4n1e0zqHkqWifuWJS99iExO6331crSYzeaW+kBWqakvu0VI1RPPRlWcs8jx37sIZY+V0qe
YRTXSTs18Bc67/nkSJQxeqAzqQO10MWl+urSHMvF6XsHeipkcf2tpKrh7OpFhO2oHam/9SZ08XnE
YLvtnOCUNPJwA00wOc1K0ReuVFvjzmpfICV4CwvssxBVFIV5oVL5+geZThnFtkUvmA6jeacr6oTT
5oBXnVzOsPed7C0A2NQPpUGUHjEcBzWp/2RLSLzHLVhCyF5CLaX9fv4bjFIPhqEA720F2fg5Ntv8
cbDi2b1+sMRMzpYe2jFJE+UfaBZUA1czlYCfyOEYZn5cAe2yxzK7o69mk85Le2bwF18nwcfE0Ilg
w0BQyM4npOOjpEAdiXw9L+r7fOqmz52mImNgl8Vv8jRJ35WwGRLv+gQvvk9G5f2KXAgfKWzu1fc5
V1o9c25CP6QqFAKmm7K7Pm3zm+vDXKyjxVFRUP6CXi3QEqt1DFVrqJVOQYQFfsldFHfpMbP5ejqM
qn52Ri9D0Ye2eDIL/ZDzdcQUI9Un3DN9qWuTj1Gg37fofO6gTNZPIJlB2Ceey8IC5KKclhTASrSk
qvw4cGASd1N6o3bT8Jwjk/iY9cZPqiuDm0EOVbRZYMaJDH0VAmIuL8ecJ6qq9gh2MX5Y9KQ99BJq
NrSRjKmodg7+xblgQPjh1FBE6q+tLXrAkI0LEjLEbdsMPTQgg0OhRT/Eg//te2B7FGTv6B5SeVib
2ll9oeZ4wFW+UqgO7Z8e715kV3/+RFDDBRtIBAXRqK5eyYj9s6KZXvljUwfHORn/mBRr7yl+QbQR
W0SMwDiUq46m2GqLAgC3NaeSuWAs4AFTRVNKAXTbLMqnHI73gx0k6U2tLhEk3j4+1WoRHstRNnei
89aa0vcjteag0AEUf/7qtlApFhlqwM6NVYvAPfoCJ1zRgp1c4sXm+CwyMl3kufiigRuSS6+mG9ep
aYPmJmUJnOpgd2rnJtFwVPPxw5wPHxHxgHGhaa6GuEEY17fI7v0+hVOCriPkilKBg+GEzc6v2pw7
gYz1551JXfN87roRpiBo1cqftf6jyN5pFc97adTWIPZLb4hTyzW0unk0o41NuWGQqupAUEuIh/EW
D3cO7UbERACFvEG8zFXePedTwS4tLZN6Qo6oKeSbPq3ijylR7W5qrWQnOIv/1Horucip/7Jk0KdW
N8/MZgx904M6LDuEQwo7PyLOhnSnildCP6WSa+Q4IDYowexM8vKjAQkolIZ0hHqRyl2bPQZmGCR6
hWWVObbD16Q3iruiDSW/wsX+oJGd3ffWWP7VcoIfxzzN7jJdCzwzMOKdkyM27WwNqHwgZYLIHgkW
yf5qDSRKJ2VXOlCow/pvWZaSYzUPGbSIQHPTfkgP1+/Di8tePBl45zJ94hLifqvdDeywzTOQIIme
Q3lpijqELMLxfUqCbrxJ8zKYESrT59+uj3txdhlXgIIQb9b5dNcApA6NwiYZwSOPvJYewUF0aMmH
xs7t+ALyXq0mzwuQFLxn8HReqy9PILjwjqP+nvVS9xvKCPOtM2f9DYxR6X6u6sGzu3m8jfIoohNg
ZU9A+7QjsC7bM/t8+crCzbe6nRuVlyHlUR30MZmO4Vw6H61e/5Lr2fwOrmT8wNtlgInXsklpXd86
GEPjMhRWd5rUd24hT4I5ZvTvqHjj6Bc2qVtkg3xf9Et0H8hNd4CRFh+1Tou8yC5ixKaISWnYB36O
HN1ThczTYV6Iaz+9DbQNEe/h9cj/1smr5LTZqOIv7qOnZRxymRQdkcOdWvSLYNhqFxhFAI2EyCEv
pPNDNqqShLYRnUWQOn+GVfw8QRX24jiWPEcZ4kM6FG8jTfpQyMsxQRAQnpfpR314UrUUelRRPZQ4
NrlT5exlFxcRh9cuUGDsDXlzE0RXOVofxENp17S2EnXqbxelaQ5LBSNHhY/mDWiA3aQqUQCehb3z
4V2E1dXIqzUxagej+pF2Vz7mo9cPxugW6Wwd8rgvf2WTUZQjQ6TRdWG3Hg6LOsr9SO+4mQz0+OrI
q81oj06/8UXDexCIdXJDktLVUqaIxAeJJL7oFpqQlrOv2hJ8+vnzilQBwieASUl6V+FKlow6licp
9xvFrg9Lr0InG3elO7ZOBXUJCAXAw3ksrPYGhFJoYVvH3pBcnED5pl8Ay8IdasfyMUlG824MO1g4
jaTvAam3VpHOuKicC2bvutc6oGneZ8WU06vR4096JhcHbNWMm+vLuHHJiCo6+DsKSriwrHKmpQ1m
xINiel95bd4XGGM/ERWhZ4Sx7jWhHlH1/2cVbKPgs7GgbBjFFwY0RPXgPACo04ghpZnkvjS0km9o
fQxxP9TgLmJf1cF2PKiDxT1TzI17feR1YwpKID7yVMaECCbvsNXIToZG+FgOmb/MeXMwWk3zln5p
DlraJB9MNvUYogmOgl1cu2VVKT/ZmF0PL6LAqxy45xAh0N5mPuJAk5eXNRa3ZrNH7tnYTlHipqfB
rkGCWY2STvCug9ZgFITlbibB3UooNLlKpCKsoeEo9bOLSrAkoEA0IF+ix3g+q0WayKrLKPNL/uxQ
JOWXkajw1abl7Dk9/Mi0jPRnKbJKL5+GParI5WGiVs+3SZuIYAPY+3z0UQvloTTlyk/q9JkY7Rz0
3pKe675pvKwqco9DBk8UI4Drs9YulxnINyU9MhduMkCg5wMrWj2GcQjjvq7jrn1MIcuUeIrplnQ/
ZbX2l8r28gJBtbl9NyEQ9cgzwGi9cQ7k8piHk/N5yhbb662JsGHOjfm1aZXBOlDjkr6NSQZIUkHY
uUG434Z9LvcdVVCkNLr3MoSR2Kv6nmeLGgYKyk/j0Ckn1U7aT4XR9bdaGpa/9yFsUK+yq6pyw7G1
n3nnHNRaMu2vCILYkSuVY/Q7OIHmr+tLcxm1FLxBeX9xvSvWhQnEiIJtEgxJ5cNMlb+i3Fu5XdyU
O3nEZa6qOFCvkCQlkUNTaXXDFMOi5VINxUWiwBGE04My4mcXaMVHe24qV23tPSj2ZYER9JCoLTKe
JnqOq5ugluM2spsY8KKh97dmPuI5J5fTge8jhC2NlFuAlOZxgrdL9aVRk+fWGveStMt5ix/B9U2S
It4oqwOfT22Zqm2QQ8YS2XnmwNTu68W+xchhmd3cCpV7ObCX79c3dWvyAqEFQpyQLYQ7zs87zLMo
XAzQHl1sweepSvmJq1866FaTHNDz6p7iKLF/DzqrxdSsLU5JnSz+9R9xGb+h+fAm00STTnQ5zn+D
I0VNLkegNCQsTj9mmhXf4oDQHa2xTrw+jNLEpZaf3CdRN570NLV2xt9ehFc/YHUCypZMpg7U3O+1
qXxXd0vybtKN9BgPo3RIDKO6DxFCPkmplnkDLEs3Bha/c4ldfl7niyAW6dUtEmC4YMHdAswR99/C
rrDfGzpE0esrvTUIfhpCG5HGJlWw80G6lvL2oAJQGRwtetsOuuzi/a3d/Moo9PFfdpSDdT5KFKZj
DyE/p1quI5+r5CoiCvOurJW48c5fHCqtAUpsQGrAo6xDhTY4OA/aNWlUkldujv3BB7jq3YEugvQI
IBAbtX4a3haQwB+LIltI7ab0L1vPtCMq9uZTURnpTTj36UFPu+Snk4LzH7dagx5FyMRRWrbTLhcf
GeX5nQRZ+XB9pTeXwACnJfrKlBJW+4mXm1b3CktQ6FX2G7DE4mGp0/iY6NHOK/vyXmQ+pk77hS66
RoQ+39OgauDc4vXszwvSf3YDyiiy8Hup4ub3zir23gB7w63CkqRyq3G5MJycBZ5WaubBbMLgFhfe
5NYJJGlnITfHo8OjA1ghg1zTS1ATHOt4ANskD0H4W66ViHK3kYm3ldVRlS6DnVrU9ngwWej1UsBd
SzyOQW7a4cx44GSlhwxfn2M665Xn2O2M88K450GwMR6sX3rIGInzRFz3fIsCk58R8XQfj9rFQww/
OtpG+W1RlvbeWvLydP1cvlS5V98m6B80dAVXTzDQzo+LFJYqskUSLlGGPLhmkv7dIfwSdt2pDItn
SY5xg19IXuP0IZHquziwDxChD42SnqQyfCjp9R2QxjjBKThkZXXS4BWSih0i3EJ3tn7j5qWszMFx
UJSk+SC+sVeBF7nKpRgQKPL1zJJd1GNdTXumU1959tw5h7xR9ow/xLe/XhwFBi/3Lpqp1jpwWWGo
RB16EL4mI8qtWZKoUMWpJ7fJY4g4x11oYd8a02Y8Xt+WjfBPy4/mG4gYpMHWT7QhLJFRKqfUn0dU
MqQqqQ9tGe1BiV/s9FbzA/ZFJiU+JgRjV7mMZMnLWAYRauppYePvajonC1ev56nDCm1slvhODazl
W9ahUgUkGNXMYXJujaxJD5U+2E9x1hg7M98IlHCHhHUnBclL/cUWZ/MgX4Sse2nIt1rRkeHIsXLQ
MuTVry/y5lBEEvAf8GB5S5yfpzrDcbgrmX3a6RiyyQkP37DLb7vU+Xx9pI3tJF7RTiV5FaWfVd6U
qzW+162d8FYJ8kOp1c2pwyFtZ+k2QgfIJdgpPOrhLa+rFa0863NelYmfD5wce1CcD32CLH4fBItf
1EP08fqsNtYPBQYG5GvkAK01VemrD7wHtQSCr6Lf0QCZTlbczHcIW5Q7n/7mUMyMvgdQRHqP51vV
S2U+xWqH/XY+ILtQYo+6QF+5NftE37k/Xxo1q48CoRKF7qPgYhsXm9UqZd8POJUlujJ+dOpI9yAb
QgKvhubQpHl708iNfAO7JDqZtamjb2EWtxoNxHvNjhACi3UdeoNdf9es0MCLcTL+auZwOKCJBcFr
yFPcG+gfaJmU3JtpZnpzEQzP6aIGByOYHK+dm+xnYRFCoRF4J09muu0XXOxeNtO6XZjTRLPjYA5I
ms0GqtvXD8RlgKbmCJATEAgkZnDp57uk5EEbZ0MV+2W9DKfSqMzjYNi9P+lw6E0TOeKaQtvODXZ5
NLgUuJ3FrGiMWasERJujbsizKPaptqSnGLTnsS7B61jWsHPeN14fvHoAmPyjvw/h/Hx+woRAjiwt
8vumlPyxt9E70jr1ri9r7ThGauzVZd09GyMdhHF0VM9EzGLnS9AZ4/x00p8BEEYTBkj+BfRk4GmH
2Vwe+w2Qo5NRZhh2T0a5s5MXjld80gpdGqC9MIaF28r5VPteAi/hOJGfgY0jBQgl5dgkcnCQlmCi
WRtoNxkIkYcqL4vbCK/759kpfg+DynjAWVpzZw7xvYbIm3/9iF2invhhbDOlB4OyM//n/Icp9F5g
/qhiD6TgVopHeKxTKNTxFtWdi2J6KlRclPNkyA+Zulg3S1WiHdjEyzFoQUhd/zlbh4+iG1IfIrbz
tjn/NYY5jXqNsDhUD9P4GsyzfEJOFqfVKd1zI7jMRdh15iuUjETBS/yUV9mP0XI9ax12njLHm4pp
W7lJT+dqDqE/m4WuuV2IoxwFkL1S29a5B54D6QjTHQpta6KJ2neCLFinvpo40nGa1MQlgOrUXYbx
pluqB32WHgMjyJEpnlXfjrTmw0+vM28a9AdtblFS49XkrbFHrRKNP7Lwujxq9OhutHLu8bRA+er6
UBtBDMaTMBbFapny2eqq0eIkMueXW01V2zspMu27fCg6l9+WHltjqN2+Qzfj+qAbX7XKFw2aVBXk
pDUPzzKLak5SrtJZ1SSvkZTmQJNyN9/bOK6IZVAzpU5MJX7t4qwVtV0s6Dj7XHxPy5TYz3Nuy7eo
YoVepSDy5iZVNx7kQCGRl6X41my1+dDHeusWQVjT+LQlPN6Se6VSqk/Xl2DztwFwo65E64/Idn6+
Iy3MTHtaEn/J5qfU1uuHxB4qF7Cmfnd9pK3F5q4QLWjQoWizn4+Ey2NXmVme+HhMJIuLbgiKoXq/
q/1+mY+BohOGqHhqCJDr6tCSjEmLUhWkYtqseIFuYt0Tt38l6J0Rt/aEprfOrej0wa+EP0VD6XxW
XaMiGQqWyOcFGZyWVidnhkvvznpenyIrzA5Dn+k753Zr0wAq8EQBiopf9+rGx6bEqcfJIeUsyvhU
VWZ4Mh2yWw1a8fH6rr30pVc3n3gTCNUvriYkGc4nKDvI2Y9ywAGRlA8oXuJl3z2RgD4EhnocIusm
MSB7ptRGA8XVBuu9XAsSffuEBO6hCKm6j82THky/WdVws/PbRLPh4rfpFLe4erBkNFZBA3E/aSbZ
S/yM0qeXxrrlmROeHJYSjwczT43TmDTV0wKz7ZYphiiJLMj8Sr0JnCbcqyFsvOuo0PKMEh5N+Hat
r6W6JSdKG76lZJirY4ws3v2UN9+wIEjfhu34fkwMGUFYg8YAsFUvNbvpDlnT5qjVXXuKUhpj1xfo
snDMD4IDzotWgBbXDk4FuA9ZHQk8SWUhbptLjltUcu0FhazeVrlG9zhyzM+lGg0381L9QtLE8BQO
YJ5gFb0uqgyWVUbywPY4Y8VjXsEbpARtu5ObbE4STji4YzIm6innBzQoC7JfaWYU2iZwQuz6k2zj
HE812nAzPnsPczwZwV49f2pLXdtZ45dZXBxCnplC8w8J/XV0n5I8lJxy4JWZKTxeonf9gB9Jbd6O
SupVMnJSGiwCNtjsnWetIAI5dfJMTfBjM2LBq2DDISPL0SoujKubNE7vVDu76/T0vgWTohfJn11a
PVjh8ABwEfOO9J1cjX8bc/VQqDS61PhoGOHHsJzeznL4pBSaB0bGAzUjXEkSH9c2b3HUt9OUfs7r
8k+RtVpNfeJxfAdk98RT7lGz+T7mDs/6wJfHya0B5IyFeCHZt2ldnUbNuEnwxani4B6K/x1GP49j
15/6XL3NJeVtZea38hz+KaXjfTTqR6mPntUUOwEGIwhmB+5ubzTLL52k3Qy24QdTgWkf8rX2WKMp
XH+4fu4346PFgRflQ2hKq0vNwle+Hkc+xKigHxrj6XTKuyjmZzjOx+tDbd1qPL5Aq1HGEyI/56dv
ip2ld1Jxf0qK7UfQk9ywz/ZA/tujCNFKSgxkEqv0u06dBBSajJJy6NR3IyfJNSW1/IUb+sUs6YVJ
ABTufC415gFqhu6ir/fKcggDOTlI+bSn2r6xOXyIqlBCA+UHXfZ8lGoy0qygiesLVS6QRsj22mkR
nNJqryO7kQkwEh16Wjp4vK/xdcbQ6KiRExlm014eBinVkRQu7VutTJNDklblT1K2RXkUao3QJsCX
iArf+cyQJ6cLrTKzjCr8PZKHydNsBnvY5o2zwCjESarVojO7incUEfpcJov08x45wyw3zGM4cOf+
9LkWoDjaRy+J//osWGSpI86QnDhzrpHzdQbEedt8p+qzeRYE44/UiZLri+fSq9cVN/aialGf+H2i
hFj/5vNhDIvqaFhVeLw+oZdi1SpOA3PDNYMGjeDjrtdtkONR6qB0JKi/wymq47z2bCtux5tGqaLn
XspROIpVK21OQMPwz1soEo93jZ7biYtS4HJvSbJeu3wnZXzgZk0/N5Faf0Qb4rsRLKgjTZ3xaYqR
LzymlgRYD4ej7BGBbmVw68oa9LveqFTD5d/osFsfe7wDlHEY/WkWMgWFpcyhp/Oy+9MCjXpKYwfq
mRzqTnHHF18r7wK1cfTjMOTDF7OJE6EtnY+dXxsDckIxZKvRK5TB9LMSfLEXIDD4Vebdji55qecQ
egeVdqZm/AkgxZhcLaejUKBG+NzU80lF2NHy2qmHQl7ST3uL8nuCYDPkit+rzsHNurDm6cYMF35q
h09o6rV2bn7B+Ep+j+M2pCy765rPUa20f8Ai7gov6qMKBXzLSb/wydzyN4veNTJDP2pyZvSuU6Gv
jdr9YH7V0kR73/AMMkBBjWnqFYOJ+XCdWsIw1DLLdw3oz5s+V7BpbpdeeWDN+uUO1+bwtzq169uZ
cu/b3IyaYz9HJb34RX2sR6U/ycac3zixFcteGKuT4zaVQjXTMuvls9ZOGOfagRTtubduvAtE80qI
lOCuxqP2PBZIjRLUpWzEfm5QGq4c+69ew+nNbpK3clP1d2W7q5u5FRheZB/hTvKINlZDNhFepLlN
Td3qcukwtdKCF6wZ7dQ0t4IqXxHUdYp+XEirINeHHetJ99gfeeuRy6jG4C+VMSE2FsyPy6jUp+sf
7laMoIQqJOcguSGhdb6SsjzKY2swLa2jGmanHD+9pCAz5vZv10fa2jPei0IwQtAXL1jIQ75QrJpi
PzaT7iSFmv0eeVzK6/k8+jUvvT8ycwl24tLWekKGAVZDDZj0dfWWy3p1COIKtHMxTuod53O41fIJ
W69k+pP+mryTLW+sJkViA0wLdxQo5NWTqQl6SylMLBO0KsKsLjXKQ1XF3xfoRzsT26oZMhRNHirT
gB3WPWNbXZo2LXnwm3aTfwwyLhPZbpRDDZTGi/XachVgAEetTaLDGITmfaNWeCkuJJ/hIO+xUTY2
9+zXiIV5ddXYeVJbckAvY5pGxKPKzkOGPT8MYQoSOJXyW0cn3F0/UJuLjboORWNAwSSI52N2HXHS
avj+2z5zjroRVYe+mo3TYpXa4fpQG8dIp3ONjxEUIBq14qn8anqE/dDmdiPlRTjmBhi6fMI8pPC6
GlkuuaVGf328DbIIjZpXA66u09FO+kkFIIxFBzi9MJmAHoU6VcImqA9G0aKwXgb4ICdFcVKrUfO6
zHKO0OZ2kq6N5x8Fc5F4cblT71lFvVHIz6fYRvmC3HEYmq6iKF38jjWjfExwOjl2rV77cpNKN2rV
731OF47F5HyoPWuoKNE3hRy0ypmBPU1FYqnEDBnDBmkqj6VjY2pQP3Rm/9eC5JY+xye8DT4FY3IL
HuWBBM7jOBykrvo6KeUXSw1u0ZZ6tuTBm7L+o4rb8s5Hv3Ez6NAHaa6JKiR4oPPDMUCNCmvRIRrN
NvOapHCOaV/uOSFvjILoDetAiROdpzVULgXyLhdSSI9ktjFE6lVMbe1U2ZnLxsETPGPCM84GOEqu
iRRypsFZj3k2NxIQ6rF28qOZdulNvkzBLf1g68GRkup9WWT4YTT4+ahmI/t5G/99/Qu4/OJEo5JH
n0VspDOy+rjHoG9nK8BFc4kQTkqNtrypJU1FFNkpv9W1Zu1Uu/bGE3/+6guXexWhFTAeJ2tO5oOe
gOSaljQ81tGM14ra1DtM9xfi+HnCrNN3QMuIxBwSn7kKKarDoaGhop9gRUXvKy1aDDQKUkjQgd1p
2A8BtO2fkIGpPoLTiKllt0b5MQ5aDXOTMui1U61YRYJTy9wMJGSFdt9FrT0fFjCV7aEKzdE+RkMC
kmSZWwsfGM3IZXdIA+V9UPG5uFkbT4nnZGWiPtjNXNcUWPsE3/O+kdtDi9vdt94xys5tcRSMXBks
8nenSMdvEJzzL7FVdiS84ClKt9GTZjh0qKLf4nGr1qekXSi5F/JoZ56e8ux1FUlaTvOUye/hWsqy
C5y5s+/sIkjzm8Aoa8fD8EN+GOIu6zGyQlnbsCQDvaVMiICZk4PiiFGHeAOjkldBWcsnMz1MVKfe
TanVx8d5jj+nhtRW2LQEU+ZZgSR/mYNBfzfZcV25VTFN2T0ts8k+0MofraFVTplmyvnBdBYTNNCQ
T4/8+uRhaPJG99K5SAMv7WVtD217SSi1SVkF5hS7DEcYsp8fNlXKEnB5loOCgXqbar0muZLeOInb
lVri6fPcHNNynk90DAJXaVPL5XdVfPRx/GzXwXAXO9ISHoq2rxF92EOjvRS4V0cTsAV9MUsIx1B9
Of95ydSoXVzbzqm12tmtQ9kD3VjiI4ZJWmQp2BLZ7+E36jTMRgk0XuoaVc8MdPAL780ZxHLQ3ldW
8YGTefzpsACpmW4S8hriuSmi5KvP1KrqWQm4i05Wh+3rolmz20jyO6xQ9M+KxOd7fbiL649clSIX
HgAGmu9QWc6HC7s6iaJ6iX09LDBfkmTbWyJcym2dQuCUhGAngvYYp8rXqVr2rG7FMp9tgxicKdJn
oW99gZpbplzrhwitMTj9kZtr4VtzLD4paZq7VV/9bejD2+uz3RyQti+pMiqMdGTPZxtLi12P1cBF
NlSBn6VF9wE90ObgzNRZ9drA+dnufrrgAqif5iC3PItMhr6Kg4UENy4amKXcm2QwY+Z4RTDvnemL
8C5GIYfhLtEAoK0LiU46wRsImVodKtVtiH2dt0hZdIzauT+OQZru5KZiqVZ7R3GHJgUNUK7tNem1
mGhZZphN8o6znuoS1i9FJfsxMJFvpfFreehsGqJtsde1uUgTxERfDbwKLfUQNlOPiRXK/rHs5ks4
nIKh3UP+biwnNzNpN9h9wF9rjN1k6u2gxjOAhbLo/f/D2Xk1yWm0e/wLvVSRwy0w7GzSSqtk64bS
K9vQ0OTMpz8/VOdCw84ZjnyjcpVl93TT4Qn/gGCZE/XrLE423qzPuXXI/HsblkBWJhLcKs4bLmEP
A8NZSNGzuEnv4lrXz/Ygjdc6mY2HOmGndq6o7/tlkHfLaMWPWuJUYSyM1M+8TPl0+4xcWV8UMFHB
3Cjk9LV3EWmN6baSlklKQLz8KC0jeScsTb2/PchPZcjd9rkYZXcoEC2yWsWFMRynrfBhw2SBrnR/
U6WBncPz4dOHufeaOcoSGhKU+MKlWrJg807BDj0L0t5F1Rs4QDjl6im2NwrVkp4WQcdB8KLPqvph
6rL3fUHTBMAjAuVO6wN/eKSoYp+6vj/S9by2Y4AebL1EkB6cwcu7pRnqMXZ0JGQRF8PJnhTmlNvq
Z2BpY4js4xEp7216zIZBXwWbic2HR9v3w2enULK1dxI8XJq/HCH1MFtM430O5TwsYuvVMhY868Y6
feIC7qkcxTJabHhWI+p84e3PeeVe3QTYAECr2zVu7WospeH2FUz/5M6rjeykGFOCSlC34mU6Uf6Q
thm5cj0qEFy5gbYOAJoDG3gNds3lgpMxJoXWs1FF138ok0z/5CVD8VEDI/AJL70mQCKZIyJrJz7a
vVfmy9CUXDindIis3e6l+LNqixDp3eRUj4m2pn4e49OZT3Lz7KGE2OfI4sv5j9kZuKfiD9Jx7g27
+UE946/GIuiampHa+/iPnea0c3H2rJXxO12Pc4LTQNi1wzMUigzBp+a7Y1XdacD99ZTUSnD7w105
7BCAyX43nOHW/7xcw2GobGvxWMO51PvIc3oH4z6EGv7FKCSPm1okyMx9mZ4ipxCwC5K7iTQyZEfr
8AuXI3nvqx8FzBstIQgUHIvdXPI8p4GI+hFgmDVAjkDF4lVq9wj89VzeWyZBBe1gK1xdQHgbm8oE
+Jd9Zy1HwdIbHSO560zvR9Nr2slKxJHTzNsqAYE0p1wn8qfUR53icmpVG5uZC+QApYesfjEbDBc6
bVVPSZkOUZkYMqSakp+A/ymflbrpMYmQ6gnspvgIOG0KpnE2qXib1su49mZINxCz0bh11sesLqU/
5wN/KvJQpO7q6oBmQLCAKvYbXcYsEyLuFZVPMniTj8nyyI2U/vMvdhd1161Ovt28u8NY51Xcug2D
qHaHTS6GPye7LeuDK+7aVIiSYVxQsqEUtxvFcPp8oqfFh14RqCgXpw2GLSq4PZe3iRNfeoPKbGI/
UCb3EWox5J4ZOz03aaJmX5ppNe+lSnfJXgUSPNRoQvBhUCcmUM1rPX9Ax8UBIQCUMgcJf57mZfQx
RwXNUpbNQQXhWoxC0R4dc+ICF5Gq3RroCY36BPZ5xFsyfAdNZvgJxC+sj9fmQbW6jESatwWSgekv
toRqONhRltXd0SptA+2iB/oHkACRaNpUaHdx/LpWohzyXomWovJeEjE/NYninlc8mCNcb4uXsp6K
IPXif2hKFf/EZkIAsI7zh9qqtA+3P9mVjYGcH5E9HZNNcHKLC35J2BKvm1p0aZWolksTIrCl+WkM
teZ3R9nwk0TbQKg20cfdY9dhN1PGK8pPttRnX+1xGscv7khQ4+0Vyiis53aDcp72zEJTXey81NY4
AvCnh22N6rRAmS/QdTGfdfAlgVrq88HJosT35nMyLK0L3tRNSH6voNKJxWitucd3ekBMSmhPtVHU
P+gFuepJNfPprgaX7Pm1V7VGMBSdfLViZx79trBmzZ8wLn5Makd9BWi3fAAnpvAIqy925nkfk9HM
v80VSLiTB8iWLtCqF5/S1NB/NIa9YHXsYBYVrKNQvw1SK+awMd1FoYrU4+c9t7MifI+GrQziONeH
UBpr9ilrFxnDahTe4osijTFEN8AMhp2WeXMorCqJw3i0FC9wFb3NwL7I5HlcevHUFkP85zwp6Vbw
qb+LZFiwN88gMvo6WNkP41Cbn7VpLv4psVn4b1YnjUDeUrUm2pLWyHb2BHmBIv6bm733TiBwZIdd
qTJUTJl7ZpfbMxGYM9VAVmwI7xhgpz8yt+EEVHknviuTp2HOo8ziK/aKwxd7XWC+Q/74olVrvfqt
wR64y9LNZETvBxBC4Fp/zKY2vNii9ABeWjae9prpfChw+bRAHenKk9aaIj4ZgHfO6WDQo9YVVX5L
FXf6WtZm90Ga2uo3sdp9cOkeBalVPOVDoSCo5g5qCWCopuBSTvEne2ysR24X55OkNvqhybL4VFAu
6sK29JbHira3d+6VTJh+jhyaErZuV6v/rZ28d31z8oQIyImsFjnNnFQBvTal8wsl9qYInnfyTSvX
sQkHTRveZWOaL3etVStm8B/ZZ4jrNDo4EuGkcLFr0/ugYFb1blRL67NEpaTwUd+M38+N178m4K8S
v3Rz0NMa3vUUiNQ8+exKW/mA5HXx5fbp30735X1HjQryOO0wxGHe0AeS1nPmOM/iKOmQBo1TBBqG
SsPevLM///5IIHc2BioaGGT2l7cZkUWDZXhBdRyxkce6S//ph7x5p3qdOAg9r80JgJiuYoFAj2sf
FFZZkqTjnDISqUHUJEX7uNaxFXSD8sftOb1FwgOvRZkMxRvuTrqzu/Apd2sXQ3kBUi7pkGnCX/OT
4tDp524wzjwkS5iaHZ1+AMZhmozwJPPi6Gr9OZ/dN+RH8ANUYmBaPbt3YqoNoHRT7EVFYq+RnO3C
t2Zvjiqz/KwvwyNE6da3Y3cKrLj7XmYuxY3Bqx5bpf878b7h8P7Y9/GfwrUf7dSw/xlqpNa7zKgP
Xvkr34VCEtxCMlmVK3m3WHPjrKZasdd6pRvv2tT9S3bFcIIf/b+y6/+nYOSV18akrwtMC2YIrbdd
xoytGcAtQ8ZRbGG7PhYW7b7BcUIK2SpKENKYfRMkyO/vO5o/m1rVpqcFXu1yh+OlNmUMQ2naSdQ/
xl7D60rPpjN/1/4XSwnLifoRBxfJ591hcrTe9NKSobwcp+FB5NjFOwLPcq1fD2Z1dY8TlbK/8eMA
1L3LfjwrHya0PLxobCdgMlVcOCdPsbpThxHbSQKzuJ94fE+KpY1h49blfUMkcfCUb2u33+NI6JDj
oX2rUzq7XFs7EclCpcKL1kyTEUVDGuTp7EZipWGNJm77qZnJTrCZO/qqV0emrYLcExcKe/dyZEst
0kyRlM17yN2nssTjy0wb90EZkVbNxZR8XqqsPem5pR985LfxH0A6jFLhHFJT1vbxn5sgp9ImcHAH
UO6npa41+hvekdrUtVOpEXzzcR120x4lPDW0aUQ5e1GpxCLsMjv+DtvrCXSdc9AQvzofshAQMxRV
3ghUmwRBjcx1LzKF3byja1ixc8XvmvTSeN3QtZi/0u2g1Lj9il+iZgvEhEfAwSglUk5ja3SRoc3y
Wa2z9rmk8urffgO2W2u/M/E6JrAFuUeyvjuKY5ulMygjL1LKtHnxFkRvkrqvT1U1Ftwyox6OvVH4
RmekL2U7HfX5r1113KbkCewV3dqjDIS1ylQtGB7/muneSWfvvZ45ij/oyLLQ74IMpor56+05XzsT
vwy6l5iaai0G6cagHV3JH50dZ4+GU4gIHl7xYfHMFk5za4aKc2QMdXW2VELBZUINIiu//Li9Pa8t
uCQ+Lv0zRENazOoMKc9q37TB0qfVRyS4ftye7JWKMiUYHaju1ksik9jdAINtZTFSTpwQLf1eSfIX
0vP0r9G0lWAwljFCKGVt/bE09cjJkvKhRbPXT5SuiOLe4o5eig5Mo7LQPHG+WkrbvO+s3n6nrwgU
FGyRCLKufW5MD/wP/eGI9r1+LymuActEWxU5uJL/1Bh+tGWRvN6e3dXtu2kLgK/cDLt3kzOzuUqr
iRW1SiXvfBW81ePQeQTyOCX8EBId1VxL0kfVSQxf8+L2SG7lyv1DdZfHBSskApg9vy5tV4dsi+el
r9r+WVWFfBazOzy3jlkEq1FWz6o1Fk9u73h+h3S936TN9F4hjwtLLVdDO3fkfTHM7nlCWsxfhjE+
yQIWdb40VjCqICoxIJ0edWVV/QnJrRjxzjMqW+hIroX9LKSWnNC3UD9b7jj7Xd05oYfI30lNujRU
ddAoM78lsFdde0RiENU0zaC1PIuVDvdpMGiimCh80UA10765c4u1fDZR/f9D05L8/vbXunKFonyI
3C+wBwpf+yBaHWSjqC17yuqL8bl2R++kitQ4uNKuHO9N6p0OFYrX9DN3eyItLBHrbkNAaSnOKSlm
xE5rLQuTtqNUtOQy1Iu+iCoek+j2/K7FshtuBd1Pbm8Sk93tXQltnEaL1xZMbnFfp0YzPkJU14fA
tWc1RoWzXr5JK9Pu64QDoac5umxydk4wweYlAPdh/lmKdvjY17ggBEg+qU8ujuAlKtNdhwSz0MR9
ujrTbzOaNpbFxmTiXiIK3zcq8iV3FYmJZVSUmoGbluwDR59r4NlNFa66OYS2ZSA3x+sVKd5wBCK8
doqw1dzeu63Kt8eiJmA95qWtCNIKILaLHpt+X3fybGnxp9uf6NoWBLBFqYgLCDCvcXkFi851kMFj
opoYk0jg/xYkanJkTf6WssZ6ErxvAZCFnMRebXoWhSi6tSXCa6dJRFon3NYHb4sA30yoJgMxZuPH
rm2TDx3GwA9TLIU8C0UK2h9gO8mBqqXP/X72xMfbK/AT+bp78reCGdgqKkoUlrZX6pcQo/IcJYsd
6UVTb4eN4n2bM5CG6lCcysQ611X+OGLC6MXUSBLztZjU/+bj+lwvxUPS1h+GZjpNtQgsFeMpCuM1
psK5M58VrTrpSBkrHrT6hA0zGGMIh6f1sZQ8Ei278pBS9NtgA5A1qcftohYh7SGH4uBGJEggXQfw
KUU9mEFnWk+a1/ehswFDD9Zt2xr7daO/Dl6BXHnz9bpcN7mo+bCuthstztB9ikVmvXjAJkqK3nPO
dJve88ne2/9CXNf/AHE9tX43eN+VlpKU34xieVkgm/+IwTa2oTnPzxnVeTyLLZH9qSsaApcLSqlf
ZW71qd9WaKgGSxzrf+Rxpv2u2SdxJitI6wRVRaBO+7xgHtCwT8vFjXrvu5TF+oj0bXFf1iDK3BGl
5havRz9t2vxkJDAfbi/llR4toyMGtDUNuGb3BFMZazHe2ZobZfSDfSdrHrUYT92s/aQmLq1vrYyU
QX4sPe01tZV/TKgyuui08PbPuLqLHFpH5Ec/n+/LD6ohh5zkgNGiNfHeaVO61e9X3stSJCcvbnrf
if++PeK12we0PenQFgUCZ7occRokWk/kxVGtTWgQbT67VcoVdHuUn8iZ/U7lhsODYbMtBzZxOUwl
VJRcBp63Plm+Qdp1o7JoIaYAEA/1vBB+ndMMr2mo3M952Z5BHA+Bp6XWZzeeIa8Kx7yztaS5W9et
cSvK6UwrO31aUGx8RIzQiGRN+Xa2U/kOVfffb1huouobJmgDmeAtdPnzu9VQyq423KgZ9fyRFp8e
qfrU+WmCW7m3ZspzoijzQdRw9dMQI8N4hmEGwuVyUOrhK8osqxtRmcmoYDY2YMvGOogQrsSrlNQJ
TOjH4Yu975bZa1u3Rjy5kdSw7IO1ZFMWnbyoWavss2WJ7gkbNu+xKEf3YysbeTD8tWoIRZBNYAZl
go08fDnLuB0bDzdaN8qXDKkVwjFiyVzcVyAjgj5OvY+OFBhAl9Pqq05O9dwe9IMfcXWlN9gXSD5e
xz20TqkF0KuR6oebmpq/xI557pHcCG8fgtujeOruqFngFWcq526kGG33NHQligGe0v+buYCX0wCY
Advfe/BStVkosHRsVayTn+1Bc8LERcTlX8wFLAt6R4S0QNkuv5q0cqMwh5G9KdKEC9n+WKKGeHAp
X9uagPDgC8Jz2jTQLwfR3bJHMpjbcE5L/UW6q3i3egRiyuJmZyxz0QyZO4Qfmko/eaDNDuZ4LU+l
18UvwJ8Jbume5R87Rl6ZqC1zNFIHnamsXeF55wPmBo3rfuttL/vDNPK58jFVUldfqJaS085NGvOB
jDP3fKx76gSXnTL+ZxipufmeUo1uCNDIoddRWiiPagvzSJpKQ22v9WD62pkpxyBvnPplxScuCYyB
P30lb7ZOiuMVr1yfyavhye7b7Y96LU0h1qZvTAwGsn/797+EYaAy0npsJDFMBT0ciLtF9MCrAEVz
Omfk1KfeGKxgVp3l4+2Rr717G0mYjiJ3EAyL3ci63tg01HmF1iR932IHETZ2/ofWth/dwX1NnfUI
FGnzf9w/SL+OuNvApnQBuKi8Q2gph7RRfkhHX88wv4J1WpWDM3kt+MZ7AwzY5r1JKrbbyU07iCEf
eGXlpJR/FG01N36Nrvep6dCqSIk8ntYO9dlyUb6kdu89TKhThrPh5sHgDn+Brv9tg0DI5TzrG7sP
pAR44ssVbz3FHRSaIFGC6tu5LM3x4f+RdVz5rhej7Oa9jmmbJNvFuiBKcIeauBmhCmjTVey693my
iBdF/Rf5FBpsLggmilqk3cblzNi7k+Jt16xRrROJwLoE9lbcuL1j3wp4sYDo6GwaNz9xPrsNZONL
qFVAFSku6eMHa/BS4pWiCWf86U9dorlfWkx3o6WL27AzF+OhMkrzO/3H8UWzYvmQ5ooSrAOwi9s/
7MqluRn8ggole1YpKl5OH7VYsx8rFGrS1W59Lslu85wkUxpUKyjyguaZoWjRaBlfXbUdP98e/a2I
jIek07YmSCTAyN9bVhQkIivNjDgiZRzbwMuS6TmNrbEOBPwNJPrwNwxzt0tetWbTTtlI/ZvfueI8
rn1j4fQIZth3SxKUUKFrfMKMSaZRVgm5nQVOl5+70jz42VduPmcrNjsbKRRg5O7+cWbdUrJpqzh5
+vS8DEPx0CjN8MWTKfIiI3opDoWvSO1i+4B7cyUooB1BrxiqOpCRfW81VzUKZwOiCNSOhr+0bB6C
bFzdA/b9lVF+QiA56c6mfGtdbgovk9lor64TaQterb7n1kbnW2ZdHISsb887dFOAlhtPj1tuX05W
pdMaVTc6Udx5MlSVPH1NszYLLHN27mbSHr/w4vz19p67MujWbAFdBBRmA8VcTo7tWNe5hnWJGetd
46+ut7yvPO1rbOvtU1Wv5Y/Wme2D4ODKlU7ZEBLmVrBAV2zf5sHTSFB/Sp0I8ezkgYJr97pY1Bbc
RDPQVqVe2mh1/K71wJzMs+29Qz6kjiqbJmbn0r02nfr3EwbKZBx9apkb1HWPCUoHN07czrAj6cXy
bOTNcIfDbXO6vdxvX05GgeeKHh+4Lmh2l8tdSzMVeJfZEY538twST4QoiYQo6s0kKdWRiOzRcLut
2xle17Or7AgWkB10at2evBEEr+oMcaiL8fejdI4/yR4dtc0R++d3/yUIElJplVVZ7Gg26vZu7unB
ylqZDrbP2wuHUbYAnTsas8d9l6ntbANLh86O7FjPQyPu5g+jkRhA8BTGwxL5yQFxEKxiPiIXbut1
GfhQaASLzatPUZiG9+Xnk0ntFXKp7QgEtBIsskMOz5TNvcid8agV8XYopgecgwWFOLSvbNYSeRwC
SCsS1aTfw8iL79U5b7KDS+fKjDYBIGwyNirbGyAmNYMigXRlRTJVksdcZPp5BEYUVY1THdzWV4aC
VUujZkMywsLaPa7mkCI2UabwuoVSIZ23NgHOI15YV+tRKejqUJuw3eZVBjxr953SLhVdO3lmVFqi
ipQJCdxk0qc7DR7hwWa8coHiCWaruF5sgIA9HJtGWtunq2lGuGDDs81jxB/TxHqnriL/qrWaekfJ
bj34alc6Eywjp8CEUQ0Jak+ZVzWSJtypDXRsSYKbCWm7uXbDWDrmwyjzFh3M0XydEv1H5hniY24A
I8QLRkTz6nl3aW5pDytaIqEtzT5K3FxGddeqfo+Y0ZMTT19u33pX1uhnkYx4Gfc4hM4ujw0ZSUwS
uNJrKEyXy467IQpMkGjntojT8+3Brtx55J20n1mbDSe97Y1f7iB6dJ6L/JMZ4YpuPBJ6WHfKoozo
HGKAsijF9Nuof8Is4D1ku0hzUg66HG+S9cQRBpEbr8A2Ww2Wc+EW4mBWV3b0T7YShs6bLMX+8DjZ
mDW1FIxiL+ar7cnllMi1R+6f6/z2Am4/eHfJkchCUKd5BAR8D1PFkVyWRuZQFVxa7SX2ugRRAnEU
al8B++Mvxy2OGhTNbFral+vWFM5sIdmqR5gVKw+K58avXZ7UdKXQMcl9YSrVyW3q+R73sfnvomqX
qJzN+b5FH+KFFo316Nm0Qy3RVCuiO1KiT6HleK+I1B+cdO0CQJH2e0umS/S7C0RzmHLmVvPl8Dm7
i6w3mqq3a1ePcosiu6zjH67bJv9mkE3KBTFQY4sIL5dHa9ZiQERZj/DzHoHIVd03O2nKT7en8vaw
YJNMmoe2FEUi+u6Xo5hFkmeIEVBaRmHPpw+TBmvfkyYAo0AlWhw5/11JcS4H1C8HVCZI3tlsO4hd
KP3DItuK2mVa/D1VuXhIn1K4ftowBqRnDlIvA5mYmNMIWajpzwKnK9jgjvfadVVzcgQ1TnLI8q6r
Edi7vS5vjxs/k7baVj6mobJv+BlibQDtOU60iLwJmoFAsJ7UwQcLYBx86Ct0A8ZCO4AiLvcVT8nl
kuBb5IHhwn5bJEghQj1rQ62qtEBpsjmKy5pKOfLd92pddSFKTUs45qYS2GVTHtwxbw8+PwRzg62S
S0K3p/aZHhkajA8nwpFsPE8x2vLG4h0Vj64UrRkGJgHtAAgzbzBKSbnKLqZ9Tdchge4PWemcxOng
N25DdmXVqL8sSDZKXMgea9DQKERq2sH3vTbVzVVz6zeCo9vjsqosJe2h5x+liWPiuZpWgaEO5m/f
pAT6G8gY+AKpxb7FqNauVm2GTJHoJyeMl2k5Z6VTnm7v1bfhMKNA4kVCaBP82O8fdWhnWDT6Rmlz
AAG62nzWVufvKXVIunUNxtOUFw86McBB6HPtkGwy51uJd9Pu2X7YLy8tkrJ9LBuTRVxr57HvrPjU
xRKrcK08GuraPcXtROgNxBRxEuNyKDwVDKVe+F7TMJfhmNHR0jSR4arc86hb5u8nMj9TNFpEIGg3
As7leBpK150yT05k60t1rw9C+nJM3YPQ4eqsuN+3U79dwLtZjdqyAfdnKgul4wZ0TWrScFGeRTF9
NuZGvr+9UX5SxC5fdma1NeIo1RA+7g+4oO6Xgg/k5AFqOlVlMwexN+hgkJc40hMjuV+NkRYSlQjA
q2J+0PGGhPRRy3Mxo8dLoNiHmtqb92pmoBpRjDLsFfEXTET9mU6eBuTXqs5ar9UPfT7+uUroFZ4G
NmGMi+GlLB3jBOkh8dECSUINKfaw18ChJFlcgvRf07vbE762vlTRCM42qo+670sbzWDUy0pFRWml
HkmZxxFlB8aDE0D70dCOMKXbB9svMNfa5q1JHwCp/8ttk9MAVOPUtaOlr0p09gcvcFjHMMVTI0gS
o/Y76DFnNHft80T8FcE8wRhgatMXYU7uuRlGw1eSdYmsFUMdOZhTsKgwScau0Hy09MfnAdOfp4T3
kb6J2z14sTufXXucwmHdwJ5Tstw7q9cGQMDUyvdQEz7XbYw/Ms4eRodqrV25PqO4djVju5VZd/pi
ZI/VjLbAf2qt7RPRtk6UFxAoa2XtHmTGu7fSZPx6++Ncu7Z+Xavd5q+1JmWP0SDqPL3x274wvli9
pb00cWYEjaHbd8jLWYEHaCq4PfKVyx88F0JyHikvRYRt2/xyb81J5ZmdI7iWR6t5Gma01TXZdefb
o1y5HUHH8aSjZ7rdkbvQCpTsnNuwm6NR9tg+Sqs+C6N6mq25O7hG3qZX2HH9MtJu1xWFgdS5TLhG
ksQKDL2csMQApK2sQI4cBcvcVlXaf7OIcCeIgbcgde9sosDn6Jsu49Wxyvmu9GqFnkF2hGe+tohU
42mPbQ0ga18oTJs0qc2aQmHeDijUqEqJXtqkP/SKdYSZuzoUt8UGoAHLuzc6TpVWJJYmHYLNvAkb
T/8I2zc7dxUohds740r7g5Tnl6G2DfrLBqwKOYDZte1IsS3n2XPSOuriKn8y4WBFsxfX35RK/pO5
c+/bY5M+CJdYbyhbx2+k2j4Opf1DAvg/iIn+j59F/wOduCvUnX4sPdEXBefCKFX1ztEwzQwXt9L1
k6hU23fhfiFLIablpS5Ws/Vjq+ke3cmsu7DBAeNsLxXQM3SOmj/yXp2PiqdXUkaq71uTE3gwXlJ7
0SAErvj4I5/ITG2kJ9KorubH1XO+ad76kiqgqlSNBMaE+ZZm741hPo96+jxtiOchF++XWrm3tfJL
ZfXBYqjvOkcJphUB2tuf9+31QrRH4Y6HBzYM4mCXX7ej/djrlbVGCOrH96i8DYGKDuDBJnr7tm2j
kKFvPsMkiVsr65c95MaqNSBGtkZWlzZkA/I5zuN32tjZgaNC9fzdOfEaUbIGhASv5U0Fpx5iYUFU
0qNBN5oIMqGExNopn2+P8jPs3r2fW/oBw52IiMrDblIUiZy1k5THXUWJQQYM0/LoWcl46kWP8hd+
VFGhd/U5wfnEr9dqOmNv14TExfK0zMZ0UrAMOOXFkp0VKc133pCtT/Zkg33neT1l9qp9/Q90DA0U
vIVde43ptVo60wlci+nDmDpCNl6BxrFlqfajD7YhiPcyfMvaLImTm3a0aez9WOqu8tHXGcNMNdF2
j+c+UIxRv1P0Yn2feiWgS09Q/CgK65zDj4luL/DVIw5SDwI3kiobTeNy1+C/Oy9Z5tlRumFburZA
xUhPzDsrNgs/kyuCv64igmLTJ1Sl/Xc7liPEc5n7RPajP7XqELXQWA+21/Zd33x3iilAyck7eTAv
f5angOqRBAtRl8ZPhETlRztPmo/9iJhxrap/28KpzwWU38hYUai8vShvzytMso2byRNKkLivgejT
mGd2FtsRqeISamJeMSsSR/7Qb88ro6AESr2IaBRVxsspDlo8dRS/abRVuPNa8TA9lYv8bMLTOGW9
9/tIJobDJQ48pkN+tocobFSNQbSOHQ1p7Jzi2RBho6OkfXvprjTyGAbPCpNaNJnnXvSr6FJDUyYa
TGWeDz4ySjKg5P511RsvXPjnb9OC5EbbWg9GUqE77T67ihWmw/zl9g95u7pYzCMziRQSDDWEXS9X
t9U7zU7kpEfzIv8kWdUDS4EAnXjSBZJW9gf79W2swHBwxvielP1RWLscrrFGnJHtUo/MVVEGnwLS
4I+ySB91uzJ/uxF0OdYujiT/bFF9zCkExur8ZNvjX46OnOa/WD8Mh1Cr5vRh3nY5IVnFudXaIDOX
BY6qO3jqyVjq6uS0PTmpsxxVRq4toAX5eltEgPvmFtL+8nphybtsgGEtmp269yv06l4II8tTZ2nz
6fbUrg1FAU+lQEJNm+7D5VClWqAogbYX8IRSPQ0CCJnau1ivOXF+MNS1XWhv0+ISgSq5b3+i6wuB
HFcIUk3TfDGqun5A5rc+JcAAH+O6bA624barL69N3mKKIjBUNnLmHuPHdb3kqaiY2qpSEpwo650E
1q9kfH1xitWmCBVYieEsvaMT8PbSZGidHgFMXOKPvQ8lgHOhd4nUIozu27sKBxO/xODmYEGvj8J5
RuYI9b192WftlaXRXKHh5quZQT9QYUL74Mjf7NoOoQdKKojsEOS23Q6ph7ZGvpTPtrkCwPJaVqw7
a0xkzKY9mNC1HQIoh5eXxAnEyu4wI6WtwSxrtEjNOulnyWyHbTroYULm7/eQiA9SwyvxB/BgDVs1
ZLwsJKe2uf9y0DaU3jopyFxLrRfvFRfBIFNNLD/Hk+FUsIFS30BPPLS9WD+rjbrem3rTBG3pdEE8
1eXBjn07f34OuQ8yMpuo2751EnekqTS11YhKkn1aKncAxZdj6gZt9ATd6vvvnv3L4XbPQqlW2sgV
hO9h50KBUhsRTbyXESzjT7dHertTifc5+JtiDHHZ/kLrUFIoipKRNr2PO6+Jp5PUyubAeubtTqWV
yMtDvZUMEmba5dd0uxKJ3cpbEZvryntC8iQqgX/eU3o7ajH/RMhfXi4g0ZAfQj8WWBAtqMuxvLIp
ErJNNRqGLjaCSZ3jb2upW0bYTCj/+KPSxXk4yXglKsNV/TEDaFpHSVulwwN/ZUpOVaenyp0S5/WI
MKHSflhm1/hzNDOjCdbKWcMUz753TToNJQYqK1jg3u5bVGpL4XavujL8sLKx/oxXWKb5cT2sX7M1
bie/bwcokemo6HQosknKl9SdyAMKLWs09H8VliVvgb7OTvVZlZMG382YzG9WN3AHz1u/Jfzdz2+T
zwNFoW6wMdd3VwiuTvRM7VGN5q7o79pZqOSoafrn7VGuyGZx5271TDoWFEX26gcpwSlUNDTk41mh
7yum9F1Zri0CeqgiZE9WvSgZPIfSykKszBoopu7Yv/eywaDmGhvLk1Cs6TEf4v6lX/MYZiA4q6PE
dLvDLjcO+4aS19ZYwe5pD75YIT3JttZ6Ksoz2vJ2nQb0P1w0hyd3ncO5MpXVtxTdVe+aUWLXGcce
kN5O2tZEHWQy+9ADF/pISST+bnWtKDZzrF7e13ZsFGfH64kRsr4xwDaI7mR1DjKhRlOL7zSKR+8u
ERYDpIjIrn5n4BwJJcuFmFmBvSp9kplS84Eg1E1gdlV8NnqqgDCfdf0dNJ/1STid86qaMw5katOX
XRg7OIb5qJWlZYDa5HDSdMRKAi22vNnPKnWE3TXq3dOS1TLI4KvCFC7y8ntnlZi7dqqi/SkIUJ5F
hePKeSkWqjcozOsnF+33CsgISPUgztAj9ru0NedQutYwPhle0ZFxGSl6KSntSCrBlOVvb6i3AQRI
HAIwUAsgmsw9tHFSc6HPZb5ExmyXjxunNTSmtHjX9gqAlsJLIYN35Yudz0fCs2/vS0YGn0EFkcTh
DdMCt1TawB6t+dZSx7MOLDU03HI82ItXRiFrNHBX4eVzUK24vMMIMk1lyiiS9EM2ISW7Yn1gzvZv
A0QxrdjO/sa+JPDb3cqa1TgI8/VrlFS9eLTBiAXCLtx/MZdfR9mFDnkDVdxo2xVyUTOERbNUkWfA
57q9I96+MMwF0AexAguGgsTlik1uPikoX7Fiedn4VSsM38zLNUi44Q6Sx5+Wg7uLAiAdWEHuTIO8
bZd0NLI1xmbRwXWYA8WFdC7k15asqn2Qir5yIyiyeepmNSkf/4e981iOG8vS8KtU1B4ceBMx3QsA
mUkrkZRImQ2CJbFgL7x/+vkuJXUxkyzlaFYTPbPqVrMzgQSuOfc/v1HyFtV0YkzkzMTqUil+Ziiu
velXs3+o62S89FwziXZmtDR3Hrh3ErS1gvatRhSIl1fjKb7XrgOhfVWpv+kjNLPh2GjZMRT5lRnF
aJNIggxegO+2//zynICoBXR0u7i5e75MfUwbp5PCWlUvg9LtlI0iFhD5JHF+eQ+SrDouDMeKIuZQ
iFWUU0YiTsari001LDLk8UDI6v/kKpIxKMluLkfF/R8Yw+t10sVdthyEwFktMYWKER07XrysE6Uw
gPPaD2bK/lVatRWIGE0kAIuR3K/W2O/gKRa7CgOgQHgYz/182L+isQTho1EjUQz4goeF6bTaRTvQ
i90KmM8XRa+PVaCl64fYiDDeZnL7c0017C2adY9ayrsmRb7eOXAlfcMdy9u2XLsztYpHosDIblBG
Ffu3tILTNOnNqdk2VOB19tXs1eQO+VB5ZAl6+bzk6sNqCgICbeGwk2x3tTOojTlvW1ObtlNb5pfJ
ktrvImvWCfYd7COF9SukFdnZQnOIMSXOD+bBOkFxM0Y4u8x4PnkwuLM0Pk+TLjqfdfXOno1si0kJ
AhI8D085c4hAq8zhKq2Nu5+/t9fug4aNLLplpx5Uc3+gNEuU2ercTxBWy/ojtK0CcRDdv+uqjts/
FQVQBpLAJMqN0UzLTak5rUMenPNQmpM4ZlXxcvHkbCe93igDpRbyoGSei9RiaDy5edNTNFpnuLQw
mgvFUui/vBtAFwLSYNeWjHLrYM9xsoTQqIJLjeMUfx4XZQg76DtHzhuvPV7Qa/AgagOpLT94vORg
efZoF9MWgPs9pjpRUIx0a5cVw5i5uFx763x2JjNQ9PHM6rM/gBuOEeFeOcJyVORQxbGK2hpS9P4r
1hfLGYslYVjneChZjCQyFvX4bWEajQ+2V9EE8IztXA4i6KelO48yshyqNO4DkY7mkZVCDuz9TYu7
AbGiu0P3hWP1/t3kNdDHqFjjVqS2cVt39RpOQxUfURO+MpLweMdNTfY8QesPthGtcZFHdFxFafQG
I/64e9ev9pD5qmJ0R37Ri66LlCxKsE1aknJ0PcRypglJOPV0g5xNNGSNeiL9UNTG8qetpwkVc9yu
lW9joTxQstYDbvnkz+hCDOYG7XPGWa6pchPiXrwKf4iN6b4tR005J00wa3FKKEoqWJQsN5WrVrcO
Dj9fi7Ei3qkkEDcbVYYMyV/2scPS4VYsfxYYHMuTbHdAzt1/U2pdKia+YYTYQDbbcOp0P81YM38Z
SoMYvj5xb4rIKj67Sh6fmdXkXJm1UvvYONM8SrG5rs2xvWiFoy9+lqseP0pzTqHfwpBO0JT/fCE7
HFbyZoFBQWigG0nCwP7NtnWt2NE8NNvJLJ0gWVeHqmVaj1R3h9sEV2EsYWICaI191GHTPnJaaRCQ
NVtIY6hEB844RVJXfpQun0uIJD//TS/InvJy4LsIy+DgSxbc/o+iGHP7RLKasC/+YsV2v10bShNN
U+pzo52LU3e1OjiVjXFjzol5qqqEmnoiU047q/kjayd2Uz3uNl6FzqObhXMhZvXMG5Tl2Dr3yuPX
6SpLTi8+3vT/9++0gGCXjFSj2yqxkzfO0qSXRpF4N3pvt2eaUtEc6o2oJYiirW6RYy63mVNJ0H+B
opKZWa0Ha1cZN6tnHnNFf+3WWIDByzhdAMMcLDjlQhy6VYtmO5PSjorPSLZ5FR+LdXhlslD+cBV0
BeBLhwCG06gkwkQ1OdRLW7zBnb27ImZqDIa0tK7qqLSvsKHNNwm+ukfOoC/4oIwSkgRIUYJvDhn8
UHkVCR3zPaJOtoUl7oVdeX5sqPiwtLk6vJtJCHsTdehfzS76VOc25sz5PB15/4fLLT6SYPaqC5CO
pAiEZf/1k+Fs6ZNjjNtxJYU8be3uvGmBrnDSOOYu/uqlZKNKOhZJ4vX+pbBAVdLexWZtzd3HLl+M
s6VKP9iiPqaDePFc5Y+yOQxwuOJEgDXs/pWwCq9E7Yhx20TkkKoJqTxOnhvv7KWNN02OU8uMa14Y
TUX7PlfLdWMav6wl4B44FMvKzKOUNw63FjvmaWujN2xXF9KFkYqezaI/tni+8kzl0ds1QV9VcpIP
nmlmrR66yWhA6Vrm8Ci7KOCENFwIDv/hz9e01y6FJsviuYKn02Hdf6hJBxvPqewB6knBSmbGxXlV
Lc35PB3zwjuckfLRQQllXgCWE4ZwMCZXy5inJKbfnjhqGcQKbZbBtfLTltRs31iN7pbw3n4LSehY
SOaL3DB5afykQJrZKmibHfxI8tqMdqrbYRuny0BmmKH5Vj2gqffi1teStQSoTcrmXZfIw7e67uwB
4tmgtfXFknj1aaRzuGW6WVvDEDnxhub6vonK7Mih57V3wTEX4BWDfJp78u/Pexu0MKIEPulWnWAk
2DjU79q4Hjdwha0jr/1wEYYgIDnW1BIsEbTxD069lPLLQLZ8s/X6Wg0Wk4JomKJjG+aT88fz4pLL
WOBi4KaS7oYud/8XAXjCj4iremuYA6bfcFWXzxHE8hXddqad019vyiDPLS/+VC56q/lg2VmKp6Yx
Rdjg2kaYNPkicMkz8o1aJPpummKt961mQElSj0jYfVEVI0I1MPYZeiipK74inFJBe9ulH3or4lSU
YfR/XWUAzcDrvQXXKmvTLijs0v3Kd6iPljn0d7VpxHGYjd1Y0lZFA+czmlhoOkW9H6y+p6zIrASy
qTkr2UYXrSW2XmRh3uGW2nBjjRrRuro6j5qvaGl10Shru+1KYQUNb+FSDB2BgfQK4ixIkdXVvmA6
vO3NkVCPn0/qw7KIx45hqtz7pbLz5fLvZeZkZla9LapxDlUjr3eT55PDVGupc+Raci06eMWUX8D3
HNYhUtkHrxiPkAVqtqi3UFzbUHh6FGLjm0OtoUVdO0oU4vl5bHd/8v/avyoSNZvsVYkQUfcdFBFD
jcQTanfKL+wU6KGpWeShsFsZPD6u3lurKbyBpuCUwfWN+DMOh636xXISsqTXBV1Kai/RZ0x41mmz
2OnyphnyytqZVd8lW1PH4TZqIzunMVWs9WbGM385s702vV0Q6o6+kqDi3qRNH+l+SbbDJvISvNIM
zudzoGTGTI4Qhz89pE2Lxt4RfYwqmopx2DpTnOYYRWgq7vOM/9wnHGxeN5ObGstZm8/LF9UUI70l
uzozZazlohKFxWXM4b3CpCZJfh29in3BQmXy85Hz1D/de7AehRmzBAM+tlgqyP0ZWza9KpS6y8E7
eJ2ZktE3FcOwXqdrnQtEJVXu62prlMyhPOlP+742ehCzXvm8FthSnanrWD0aw5rCbwMq9Qch8Gla
ksxx/KgZh9sB6vBbVRubjdetXb8xtcjWdjhe8ZzEaOQTam4Z3zCVSyWuf/7zXpy9WYYYLDIKxoAA
yAvY/3lJMhh9PrTpticPG3HSaA5raBpKcx0tnuKQFZl6dZArCftEgWquDce59oqgnhGPbSrX1ECq
o+pbyfgfe5bq3T//k39/qeoF4m3SH/zzn2/Hx7Yf2sffrh7q7rftUH596NOq/E/5Jf/60P5X/PMq
/dJWXfVnf/j/2vsQV/p+J+FD/7D3j00J0XC5GR7b5faRM2n/dIH4sZL/z//uH397fPqW90v9+I/f
v1QDRkx8W8zN//79T2df//G73GL+4/nXf//bmwfBx8JKpGX6BdTu25f9+MTjQ9f/43fF1k4khRlI
E92RrGlZ8abHH3+iK+eqaLwcEFa2mt9/KzGzTf7xu2ad2DDFQF4Zx8i/pD4Ekez3P4FqwTCBQcMo
ZOn6/ce9XX+bDt/eD4/i+79/A265Jp+m7/7x+5ON7vNZg1uhdPeVNb+krz4VIM92bk2dsqRPtSbU
e6Hiou6qZDqbuuJHSjFDP2TUrb5TYxPjm8VSeog1ii7EPhSHy1w4tT/1qvuYl9m5CfTVBIVXXyM6
0ndDB0HK94Re/qkjHBh8D8Cm9q3Zad1Q9yaSL4XTXaQ2xJIgyWLzsnWn4TJzx+VDXel4YSXmKO5x
/tLvaIAP5CLm67nXpPNFNNcVOoW6bdOgQaS7mZP1DW3OZtg+vclfGt1/O1L3Rvd/cw78LxzdHkPr
70f3rn0sH77uDW75gb8GNzw12gwc1C3wHbko/TW42d7IWQDvkQb5Eg7+Mbj1E3zr6cxT3EJseEL4
fwxu7QQBA0pA8s0AKRyo/78wuA+rUpg9BoQobpHNFg/0gw1+IYq7rJ0mCw12AyxMG3ujQMs+Jfnn
WMfnhcmavBa3CwLMdOe/HVxLq0SCm3yXhY3lKVfFMDKDItOW/fPPZDR2gZ7LbFR428sU19dFSoRa
GS916C4YAiDCyoIcl+hpWKEu5qW5scXabZdYGXaTqLZirCAS5JhTL7qCw7WLJ/eK10FgIHr3bdgb
zLxqvSqL3rh59sJfWSIOTz/8MioWS/o3SnvfQ/s4YmdsL4+4/KoQsdCzxAXa3ElP2rahbDBNyOGe
7a+DOObpeFjqf7syLFI5xFjt5N+frU2Yuo8Ye5cZMFUZb3D7LkPYdceELS9se7mM5CaB9uHbyFmI
8f38MhXey+ngeWk4wXEhfthSa9LmkyFUvdKJfNEabahnblQEOHdHX/ooiz8t9fqhmbLFCbRcsd85
ynruLLm+q4XoW98qKuPPhLLohpDtvvQ1c2qHMB2r2POzYcguZlfLPmftjGuo41YtJwHbuDCavD8b
Juu7K///r2LPdlypHPvJKjY8fH0sqqF+fL5Ly8/8tZBh8AIyIpPSmcay+nq+kFGts0HL8QE0/NdC
Zp8wXECO2IeBBvjY810a7QQUVxNSBUdJ7Nt+YSHjxvZOKjTVkCzLM68kXyI02R+hdk0VsBjjEFLN
f4hafYVB0zNe5272E/bqZ8/mlQn/Sk1AkwkDM2YFAlWsTfYv15plVEFz7kniNm0fVMTtN6wL0+eY
fvn5OnXN5Kecgmffigk8qIallkRXQztT87VXfVtLVczQnEH/1OqYK6VlpNySOLHEdCYW80aXOakh
pwy80LCdUHcWcWw7RMx0ZqPG1WGopedkZ5XnRaHr78nuqutg7smz90adpF2hni3LOneBbUX9ENKV
omFiL0lMOPNSs0RGY34zJQkhWYY3ZkfWwye0br9kYhzQ3QeYQQENQrv/eBS0IoR6ycfjFc3nshX1
nT2xP25sRTUCvWHT8e15dCp/KZXP/DcTzadZRL2vlL3Xkb6WcIBa8XwpnZksMie3s5KNoorvMlh4
gZenHPEx+mgXfy1XKFJWk0Mxy8ZB+OM6ahsN/62v3ThmGZRAzz6fmmw5K5rMavy+tE9ntbcEEEDm
XqgpGp1pMZRLYkfA/iAGNqRl60Xpr0KLb4w4yT9mCAPWKOXI8POB9MIbh3FLYxR2KYQ8dGKHYa/r
2ha1BhoUqvMK+jAWoFdu3AuEta47+ouW1ZcI15SdRjnYa4PFLhJv+kSogZ5q+kWpzfO7fnryjWHw
jN2ArixX75VcxDtByMjmyA3Lpf7g1cocKmaY1BPQzd5/tVBiJ8wIih4gIMp8bjo6HWfvY9pGs++Y
dEjIMiI8elaTsEyB/MTqWaS6t+MRgyY5w17cB6UThHxH8kgOhlhfWHgWWXEfSguQjaXA+iw1AiiO
/Fz5NS8vAxiBBwRF3CEHOsuaxi3yrA/zGE5RZ7Vz6M6tFhax2QVdb8ynmPrYGzBYF5wzjs7zLkPP
UdlxoBVRdezpv1zmiOyVhp5SpYV/wsFGbImodODhdWGBL/mlXhXEyhsVBhSJNU1+lEziRjUiS9+U
oq8fIJOdwwHRL4gxK986Okmso7uW24xvT/xpLKOraWibX3WZoghidcRXDV4WYoFDmGHuG0dH0N2F
62TrYeGlV6tWnvf2pJ4PLlzO/nvq9C9t32/rx/Jd3z4+9pyxD4/M/yYHEfa4Z8NXHuP3ztnnD+Lh
4Jj99InvO7hjn2CbQ2sZJI/G+dM2/X0Hd9wTeTTBeBmrIE64cpn6cRRxOYrA3mC8QYOnO8MM+XEU
cU6YeCz0HEc4O0i1yi/s4FiNHMw1iljgQh1zclAcRvnB4Nb7vB880lK2q6YSxW1PumTJmhhYTqZp
4hxflbWcg552WwGwDYh3S7KrEdmNi1+oCylmpjrORiBEh+UiXFZz9odkjaj5E+eyJ6VaAGLa2bqZ
SUcPBrtQTklpH8C7hnG5Kz1vjaBugz8HSzfmH2qi3MsNUo/zJErE7VKQ7Bc0vWMvvh27RRZMVjGb
bKmmWQQFKSqlrzcODv4r0qXIR6Jt3GP6qcqd3DQui0ivPjYF229XRzY3qBvRW7eoypFwltHE+sse
vGzXWJ123U2q8E4TQ8z3NvEoFcG5PSzDhjajCEQzmYqPlbnDuUhx31R48czhqGvzY6x5QAhpI+Y7
DaTidNbyQgTqquVn/JP9TS8X7QPRA/ofDigPaLvqpA+DbsNUb/Q81gIrtvR00w86maXaOqj3NAHN
D5CjsAmb1tz7g7S85sKcJsvZpGDxdaDWGKv4PcL+DGMHV3mP7S0C+LTC2BkFizmdldmCY9M6JLyc
jpbQx9rpoD3TfzHZ0HS10/1GiyL0nb1WxXRHNOWzN2eA7RHGSSaRNqO74ZDhPFRQsUvCQ9P+oy6M
5Is8Qbp+ZdfRW30ip9aPaDXQWVi9/rPW0Of3V9JIGDvsaevlOOXZR6iYXgDO645hquXZECRVbxER
Oyrp59ZU6pweg9WZQUqZ+Tg2AxgPYgr4/mPaZtuus9KPox4h4rVjhdB0HH9tf470qdyafS4wKFG8
KQrGKGmTbTSM5o3dGbPYJX0ynZuLCcuSC6zzMVmqPD4/36lQ/WKKBZDKTAUbODS4yarOVvnedGvp
SblJeYk+E1vf9p51zKlT7vF7l5L8PdmlxeuRdeOQ2V/gMBO3mpNta6u5Vpw1CwtnwvHAapVNl3hL
2DfpeElQqXetZer0bef/pdX+3x1yomv7s5X+qgKqfGzbh/75ae3pQz+Oa/oJRAUJIkm6MmUSO8eP
45p+AmmHkE1Z1cB4kWr8H4u9fSINkkBjNaQ7MN3/WuvtE05XrMr8j+AAOOH+0lp/2FhiByIHAiaF
TMake3tQRY7u1NmzzqI12EZ3h25m/ZTk824wC9rHwpy08wml7o1o7OpxXmf7OlXW+RynP+Uci/rh
kx3nOgag+XChF2Z8tqR6cQv9rfjebPv/sfYMGHhyDv97ZODdA7j4bxdp33e/PZRff3vzOKbd82H3
9Pm/hh2G5NQLnA+gyEByeD7sYOtoqDApGBhfEgn9MeycE5PccETtfALbLKk3f1ZjcMxw4fxBQ5FV
y6+MuyduzPOVC0dKyhtgCtAsENlDskBWp4vMVFBpfvXZFfrn/NYoDXUJhRPr19mcF7vErZJzizg1
0i6sauxoMEcDHStnKSlElH4WfjRpX6ohSbcq2+t9uixwDNzKWt7oPZHw/qSvDa1rSygXxVx/duNx
/kMaSABK0vFG2We2jzQ0jqlUXvS/+HHsYjJ2AHE5Zbc8PDwDA3GYjLHDn9cwtuz0wYNY/Oes2cpl
BmojAyk4fvpeqZ0p6JzfeS5hn75nrOnHtRnPYMrDeXlak35p8vxfKMufmMbHJtDl8CV92Js2koH4
Y9qoJ2C4rMmeihpTwmt/TRvthM4T6y4SOnpdzKC/po15osFVlPRtjO0oiphsP6aNcYK5AG5wsGSp
b5hdvzJtXsJdOiGT7CegOewl6L/2R1a7YJ5Xo4cN08XYQipNvU03K/VWZapAIbe+CACYdxM16mWh
tZPlL0ZX7PKlukgtp3yEam5W1HYOnHbEYaaPA+360LtxctlPU3m52mpWhGvVkHsFS2Z4q8/tpSE8
8zpXdO+hjNL0Ol6i9VZJUy2IXStprjqMOHFh7O0U3ZxdrYEmFnUrOAqUm95qxvvVLW9SyuU8UItI
nM4kjfz68P53r0PoaPysDnk/tPm3XSHg5Fl1v511BXvE/vYgv+LHEVQ7kYpQtn2YERSf8pz54wiq
nzC8iDfHmxH5Gyzof41znZYXJBR0SnRZ2B1kwfJ9nPMnhiQAKP7msjuLwucXjqCHfRwIBJaMhsAO
gU2K2bY/zBesl6OkX8Eip7y/x7M69jViS6XxNJ4yffonkcX1vaFVTPR/rQfX3/af5y3mF6W7vC4z
HHkEtFLZr95buNeFsKgaLveWJ0focWe0t1k3N0Gqlijtf34t1oSD2p2Fhs0Gr0/5sA9tBnmUwziO
S7wlFycP8H6Gz44z07e5AY7yetNc3vHzfVY+SdgYKA8ANmF3HJDyus50hK1xFWoBsek7MW2dSMtP
u8wqibyZxaVSRRvd3LXdJM5+/gsPa0suLB3OpSABlwSOKftP05qGeHULrj1j37RxEtrmynpVqQMp
y22qbdra/M7x+Nuf+8oLZKFly5W+2iQCH/xcw4qyvlIRuE9RkwZRqeJH7WZrYDVWcoRH+MqTpZCV
egt+HOb0Bxwez0vqdlIUlHldnV7rEZo5by3TM7hq+YVCK9XK1Qsou8Vp0XPO/fmjfWHJJJ8tG478
lZD/abnsP1tb6QizUSxlU4+VGyS1s+7AXQy4PYl7KiatDQ0dNYBbLsM2zVbD13tyGzR3AhwFDOAo
ECRqah15Jq89fgOxAHcmXSMOBSirZiVdVRnKBhzG29rNWgSARFiApmgUfv0JYKEDSoWMjEXshdlq
k01pYabJFvFUdVGNkfVHUrnF53JsrDuCpkYs46egVrPybMgvlQag3hjwN0zJa9vSrV1vci06aoDw
orDlxUAu5dQm3ZDxODkc9EKt476TbZTZoFptC0eQ9oofXpjWhLqzUxbu+yJetDdQ6BDY19OSBALI
5Y1XGdP5pE/Kh8Ge+dSiFUnYmTYy2rKsAZkJ4VtKw4nCXsRh17rmZRorf4gcLAfXAKf0lZn82Mye
rHdYhFFUHnniL+czBCAoxcxm4AbG/f6Yyx1kDhS9yqZNnHxrjetw4XgZNnldpc5qEFWJ+uccVVj+
Lco8h4bZRzPax1H3sd+tHb+dk+VKzAr1bT3W3gfQQXsJmzhOko1mLMcw+hdeFJRx0sEHzwN2MZsy
bP9+ZxjsCx4z0Watoirs22xogqqECiisVlxkSaXddqQNVSy+5XC1AsZfZ/qAfCRbIiX3tSaiM2Ua
vcH964BFU94BbE7QFvxe9yAQSWGQ6rtm/I40iuk6bdTkBtfUKPWVanYuUhITrtPZK27TwgrweoAZ
jWAijIbe3DVJp5/DA7FuUxs31kDr5sWvtMXzJxppdzng7F0G6vulN6EzagORPj9/nS/3HzBmFAqY
vrqEUJoHpaQxWqMVG2a0iYx0vCvqRd3BLLSO7D+vXwXPFuSe4NKHu1yNP0Ek04A3Hjk54aQvj1Vt
u0d+ystyQcLl/BbZjcH4Xy5Lz85bStXgvG5BZqY314dWtjofW90QaNAIfExHJ/aHemqDpS2POb6/
cmWclCgGaEGzB8jz8vMrZ6S5A3l03ma0jAzLiCUPEqwZ/KXtkMA5d1PcJvf45zhHfvErDFK5xjC8
qSAQoh1C9G1ip0qSGd7GqFSjos3nRvfG2HYPepehqvNaS8HYRFW2eTrh4asSlnhazaKGcJ/pmMPP
rlNfJrm6fOVUfdlMogt1aSzo5yXCjkjPlIsxcYz3qxITWWWXZXKr5KX4AlKPR1XtZdfzkEe7nw/J
l1vqt4UT/gLgA4Nz/2nOtdEsKAO8TVJ749acXO8dwCYBDz0LvDMPWzgMb+AyJDtPmY9p8F9/pEw4
/CVgRdEz2796TvNAMdXW21R5Pez61kyCSCnbAGTd2WV5M74tFFH59TJFoZJV7LCalW/XQjWuhR4t
m6Z073MHA8o5iaC76it9WNWBbVCZNizcCbuQdtLDWq0fYwNf7EG0D0VKYFWvG8d4ES8kuBZeUVIu
xDoNLIzP+v6PiedZG5PRcTZNrDu3K8uJH5leepGIHmY/3tF6IAnfZ2kfmWFhNd7ZTEbiddR28f3P
X+qrt4KaDw2abHi9cGGfy8Iw0rxijrR5y4Y8tA/jsOKvYAzdmYuV+VtyN1S/MaF2N107+vniXGpG
298euRG5ou3XwogkWexwZET48WJ4ebzNYgIL34xNewmv42xdLfUMrmB6SYWG4wKoF3zk+HLpFPPU
qDtvp2VVEdapbh2Zv6+M9CfDNySV2Hu+yIJMDD0SCoUdPlaVcQexwb2ymakXHe5PtJRjB4qJ9oCx
7nKhOF1zxN/rlUVZ6itZLTnDods7qFEqTEGI2+bquAZHVwTHkdwocOZ9et6/hDr92x/Lpe7wXyfM
F43gb5DtfVp+gXD9BNr2yeNv34iqafnY7cFQ8qt+wFAcz2kioN2UAxVPC1bCH00D7YRhiByXBsDT
EZyX+wO9NU4ggxCaSzcImyfZafiBQkFjdfH8BbiSyQuS/fULp/MX0m8y6DCigyROrji9jUOuTOQp
rYvJex5qY2mDxYoS8Mf2xq4Kaq9rsKjrcv3OzA3jPlu8MvEJ7navx77o7tS+8dVJJ13XrHTCHyFm
Zjs9srKPmXBUv5zn6hJsuE8CTdHj964t7FBMxvAOb3yxbAbcRU6zTj/ilvnCI5pfBB+WMzfHEejq
qpwxzyqIFFWCY2YlzmRp14Xx4oprs54qP8uMJLCWrvOjrnPedx7+9hjJFFdG25k3g1vnu5UYdJCv
fgzmTLvOCnPC/L7SgyHR7nI7tjbR2i2nfdkes4o/LMe5ZxPrDgYC8fUw+w7Oum6LPl9Z8jxcDCG2
/bTOm3gS95SPY5CKBrVd1B0L0dPklz5fQ+VF5epJvQPNjx7C/oPiJXlG5erIbMZMv8uz5b6eIElp
g+4FlWO+1e3W3maGagc4BqRb9H/ekcVLk5c4vAWY3PLgK11xD1XXTsORyRm5hRpv841tJKm/mFr5
cdYM5CRW4lypnduSo2CvO03JcHZedHkO6ZWNDfPuIkmB3406/1KL6ckR6FhSwCsEa0m6o4KAMo72
71BZutKMJ4bJ4SEZ9ynhC7jCtGTVj73mjyWRNW0VFNlbu0uDVSUuQ9iXhfGV/q6fKSLIIytc8HaO
xY56g7xaNzScMjS8T2RwI535UM84unfKNvXetUfDZ155uJhzwjYHVKA9c3jrTZKVpdDtLOwwz/TX
uRVhVRKF7OUrAjBlrc+erYfX317bc8TtBZAhyegMX1jTlO+yA7k/oFxrNL3B0zIKJmXZTm5xoS51
tqvGSWwKkUdX+mD8MfSZ46tFNW3cfK0hBWJY12kD8kOUG7s+Gosjt/XyMXBXsEVB6NBw8p/7dzV4
bluoA3fltfOIN3yiB1XdE9JHAEaIbcp3N41f2iv/T3RoJCL39/ul36Z92iW/3adtnJavgtjyC37s
kuYJY1R2XBCJE6Eu6c4/dkmT/jkcDLyGQGKeNrx/7ZLuCZAA8AwdbxZNoIG/tknYV3ixQdmgMSr3
0V/aJg/HkCSAkMtLCrm09KJtuj+GlrVta2SMHhhOW4MbQAIuOxtW7G4olj+fPaZXppEcj8/XRHkt
Eo5gb0PU4ex0AEaqXbEWY4c7WV9aaDHjONvYDdoAL+nuf36lF55XT5eiCQm6IrO4D9Nq5hV2VpTy
s9YpCUrDuxjd+1LMUwhdOt8KhE7+PI5nZNcouATUHxdnDtdIvU7SuPosjD/H+BY+WAZTVKikW2ER
D+ZhGLkejKYhNskx7f3hNinvV8Y8c1gGa4eZs/8aMrcVUDKJwB4WI/XXrgEHnCq5iICP1lqE7RZ7
zObnT+kJPdl7IQCTjDCIFZgPYYR6cP4q6LQVwyLIKc1cK3Cb6iZuxj8L3Stu7Lm9IiZNkqem6ipJ
lTmYDW1jLrZ3NdKeK7FcDJs6C9PUvUmgMgWMZVJ4xsqPm6t6vJ+VfNqmmkbKOq792Co5MIwEHqUk
WH5eLNsv8rp6N7X2zTx286Y3FQOG12rCs3OTjeWku9yCFRwJqHEEJi9B28J7FnG96aq6+NC1SkDy
Z3qkxnqlK07ZSOK3NAig93RYOrTTHE9pTsh44g5z2DpIto0l/1oWIvVTzrLh0MUfRd/bYGHRpRp5
5wUCRL+uY/sIzvDCgF7GWOnMEwSq3NIL7+alyh3Ev8iYVS+FTibRj6UGf8vw48VqIuMsWABDpHqY
J5oJvbEn+8NsoRk2H6bRbo+UNC9Wiv3bOTSG98yhcvKx8kJPkt5io4nD0Wg98Or7dlp/FfiTP14S
fqgcCS/Aj2p/QqRzLExj9NywaaLC96Z+3MS1PR6ZAayVB0sSl7HgscqMOdikh2COMOul0NJRZsrD
Tx/n/rMxz0XgpMOVUNCRxdkaSmff8xrnBWJmrfPFqZdw9W0nsU47u1DhAzrdzp7FbU08UZAV4ylh
YF+Ncuj80bsaCi26Wic1JgxjIPJQHzd1le4UU7EB4jqsG8c3sCrGoEm8u5aMqCHqzIvaLjB47PLa
b2K8U70Uv/p6yvzFFv0bbQldBFZnTSxEGCVgPEIhUdJNxMacuzZwiuhBUbOveTl9imO1uXQLBAJe
vMJFV9FSeSwpeXo3poSLunaDHKLqgO+TLNnkuDgG3khWx89XmlfHMgcx2PcYf0BYOFj6k7loJiJO
vBAR/UKeSVBl8eobJZFqvaW8T8akutDwcYEukCi+E4fUf7jFWm4w8rFvZ/6/7b8d4qFybLHgORwR
CINFR7E/thyvHno3itzQaV287Dq0EkKtVF/94k1+3U2dXyf9sXr71YsCZ+BSAMMOZvT+RdV1QnQT
c9Ey5pDZewhsxt7HPfFqJczCd6GWMto+HXnuh2iS/KkIdhGMEMrEkiwn9bMjYznReRibjO3dGs46
etgb5JH5buSZVqPiBUo3fMZrRfHHyvm84Jl7IUbrFCvP5AiW9MLf+elOpLQLR1Q6d4deT1FvrVU9
xF4Yt5jqLUIdg0g1Ej9xJhjHTVIHKxBD0MRzex612Rw2Xe9udEd5U1OVnLt2qFQDsOXcZqc/f0jW
i82Xh8S4pB0rD0JYZO4/pBx+Kixm1hpPfDKcpnhbLG+WHLLzRLYNnrJMHrXeVaZxZhjBakfLlTnk
rBZEvG0yYUm1B3uUpiLA0YlcqmrvUycMKyg6XEAy4zbVWxwzu8zboV7k27DfC5zSDgx38KMxu8IA
2d3UQvk0pwu5HtiB2PmDrY6eryyMDswI8yk7hSaMIacSyzjBNPsv9r5rOXJc2/JXzuPMAyvozeMA
dMm0ypR/YUilEkHv7R/Nd8yPzYK66pSUUku3bsSNODP3RHdHGXUmSRDY2Nh7GdIJNbjiOnvgXkpQ
UZ5hCi0tGyPawzcWwhM5sMVF1K4FEZK6Yw6+boaBjqIpsfW5Nux4QUNfqjOgXtQvGqwf7RSGDNEp
LnMKR3meB76adMDbVEUfGqY9JtZgKwB3R5zw1sVXsSz/tB34o0PJ//cFPK6m8/cHkqvTp2cRfPb3
WYSLH4NNDcUfXmR+dRbRvvEyK+iJUBWUUQjHS/tVsTOBt4QOKRC4yKgRunD6/VWyM4DzfTGweEmX
IP7yJyU7vs7epKM8ToEAhWovYiSAw2/nDTJceYwKqMZY6eDK8ezNZvjFRsSn3meXOMuzESqh/zbi
EtDk28rV5MUVCi6DdXo1/h+cdN6tgJcnQSUTfS9A8c4NEjthSKNOhOR4CH3RUs03ENKyoW10jRj2
RRHgXaWJHx0AzQa8Hih74IHwdl6vNkuD6Ya4zKFtDsOaSd26BOUhlUS7DmcPmjI0VoZ1OUeeytIg
zuddN6v+HCk+H11rnD0RfOvPH//dXsdvieO/caJE+LHOzhVSokpZuUyhXTIBaVHmc8eEVOrXEX+x
jXkVZdMX/qRfXfIshqtyNAPmg6ZXLkY3xYzLdjGFbiot+gQqPBF0MqwvzgofTdfXT3kW5joz1VEY
xlNW4PYkIguYmn6xNb1rS/GXi4M54GqoAcC58CxrSIwZyJmow8sNy8MiFpCyVH0B10LLfKvn6nbQ
+3XbJdTqyoOoql9d/13+gOujZ82BItiVUG16O7kaVevlFH6rtj7cV2qzX7rcntvMTwtrY4ZxMEdx
kGjWcbQyv87NK9Z2X2wm76TU+RAAyg2EOOok4JHwW3y1m1hQ2oyUIQ/tOQdAbEnu5CbfVGiXgyd+
VUCjFnK4ROxHR4mUADJG0OCS48BkmQ1jMqeoexqB0pJg4WEqbKAFtU6tggxi6g/VSLS+PHw++fl6
Ow8xWIemzNNLLMuzV1bDcUdXWYlXNuvbrsW+K0SOKvc40FsnoW3XKI5sC7F9/PyyH0U2HGEUoBpx
XtTPlfrz0MCCGwvMxmJ8tJr8UJWD0+js+PllXpKh88dD2RgHUpgsY1s4mxFKZEph06GIk4qX6EEf
CtVswWlTnKorYf2jBcmgBoDLuGIqbHiISUrmWLOwkWdrMxbZRVUsHnqaRIgXezKiCz0dnbzTkNCA
jKzMiEfz5JlJBGOkzLeqel/h5KIvs40SPnjPSgDBKAcXn7WvPJXBc/ng3eF4grIaUFvAO569u4WZ
Zip0hmUXknXJjPwgT8M60qyt3oZ2BokeYL0gegU1zSXuVpNeRaRLH1AS4NKuATeOFsr4bppGtGlD
pwKGaJz2NabfJKi0mgEXCDU6CHAmCpMRDmS5X8DJHGYBiJC6vyzJcW4wLxs4KaYCJC172kqzJxuZ
P+HgOCkA67eRBx050L5xkMRIinAKD2VE1hYLoh0fjXZ0plrzG4xohL9n1rjT6nof5ve1Me2Y0q4S
4CkheuL2EzvOowoOtrXYECiASNoA0ZQo31jG4IQtDIrr5G4yI9CDNaLm5QGrfNPPETVadRdNMMjW
s7t67ta5YT6NigC22+TVsc4lvoJlkgMhLEi4LDZkXnyO8dPE5gHkgiBOisMQRzkVWLNHSWxrRrM3
6MzTxnxdAgtuROFpseoHoULGXTXTTh6xbFXzOpfio5F2+7jONLta0ssBVm6kKbJDYqm+pUaOEDGn
j7q9aQqA1MVPJrj42Iy8MoqdrBpAQpRv4gRvVDevE74vaACizJbTGRQi1I7maco2bUCuR/DggaTU
nxnGlsddPtYVJH+VwlHrewTuikJdmlaK9jRFql9wKBa2Pd/Qq6OU5JsmzOx8MU7COK6zWHCbQtjw
7ypRXY2Wdm+lLDAYnOW7bDMNkJofISxoaLMHCuUlhMOcIWIB14ZIQ+5buVyFirbVNUw8YVkBD7Xt
oh6MwmxTWbAplq1NAq2CWrAueNQRYtGLJGVrZsyTdaiiJpofpVwwnx3HAmU64GMKinrX45wLLlSi
+H+kEgpsm22/gu3yCSiUK2DPnKlr0BcCHZSMUr5JatGroCyQw1s0l9pVW+tUDFU0i1ggQK2+SJNA
1yJnNIa1Ug6ok812FXarbNAICkV222FgDX0VR/0xVBOUHZs90GlOqc62MmfwC8vtYsRn4I0aGiO8
rSzpO7QTU1KKkMmQm1XfqgF/1SzDnwHOS03hWhi61aiOjlSnvhgNNKsjry0FV42gI88Mk7QW5vHQ
rzqomSI5DtJ5ARQ2fJkDoAUEsxo9z+ni1XLoZGyx4R160oH5UzPsLthYdfnSlHpaSkmgSaMTYVgb
/mr4KaqJ71ogG9V8JDnmyZDnPgS9rnJ58j6Pvh8FeYDbUbaA9QtXT327Fy5NrWcmYH0wlGn2BkjJ
EQyqe03+Ytt/12l+KUejNw9wDZr76KG/vU4SqllVg4dnj1b6zLCKGz0iUVYeMtiItpIaxHMO12Y0
1OcSNmdCcUiL6JbvqaIW3jCQZQk0rY+62d0YOL5Cg5gm02x/Phjvi0rIDLgVCVIjCF/BnPDtXYJC
zIo8NFG8k2YNVXIxI7O1fB811U9kJZjwq2BJgaT3j4sib1Vt8gy0z2E2/1W18n3ZmN8KpIBfEiXQ
bs6SFFnLxkzJ0G+YR3aECPKlWiyPfTp7MJ22dQOnX6VbF2P9EBsdrQ0EC1VwPh+OD+fGq1s4G41p
yIW8RRXZhrruzqijhLASog4ABHx+nY8mBxh5KrCSgFdgjpxNwiGrY0GGbBV6K9ldJapb3RAcHOv8
brFe1kgxhI5hzCiVJ7RW2O3c7FULHuqIQlbYrARxcBvL2sCBJ8h7LFvWf1Gq/ihtxv6NXgq6GhZ+
czYWegSlb6Ph7ZQS9OkZurkNAg9g8Ak0JfVscKUmdHrBuhIilKDgSEw+H6MPzn9cvQg+3hp6Kyhi
v52ZkMpUWD2JFtCN91PLHDOUv8fIg7Liq+PfB+cedAGBdICqENKy88KqUKlGmWawpJWTFbQFHRid
2gmqjJU8e0qlIiJ/Yd8AMBpu/iwD5Gwx9C25SBMc1d8+XKY3U97FuCRcBJwUG0evoXnUgCOCRLeR
ZEaMGpB//JCfOlFncnvFrECDTH0+I2YcytQahXR4Ws8qzCYW2dfmzNd1mG5YWtAuzartolsUvqBE
LXp9Pjj1OMDhOre5D3Y+DY6BLKiJoi2QN5s8Fq5RPDtNKXOSut1LELcdTGsTp9j8mBZ0DZAmkQap
lThoc6D+4daQJyMxUOis9QRVz+J+noxrEY5MDW6af76bBndGPRyKpj5w8gHomgTVOmdUscdN7JZn
Yz2uV7T9WquZU2Xdaiii7ZQkVOq7vTqHzoAscF7UQIKItIljNl8lEGzAftjsRURMK1N9niyNY0/7
NLqNVAElTpxYuiQA1u55MFNfwVlZ7adjbS0H+AKKkDoaXL1Cihi3Kwl5MM+0DGy23TBgd8v8kAkO
E4WjmUaeJkUedjuoCEzfVblbL9G04/F7btQglO/jOjwuVQawgrBurRR7NFQweCoSDuZGSaJVNm11
VtxLfeSFMM6uy/BabJGC6+YGZQgKqVrKs9Fw6WhbYRZY8UWE7LNG1muUEbIaazMbELNrWDAqHeVj
OHT1Xsyjo4UOANTDPP65eEFiiB1VnDQfchxbwcJ/o3Aa6/h5wviVCdTOzctmmHHS0yiAGG4nxjTG
hi+naMWE6QXsYsCjsI6LYTlNh/wpy+xRnD2eyKiJdW2qKIbCYW/bChOkd42rEOeR0Or2RjHvhnhY
qyk2/ATvFHMtsgZoIuUbTZ92Wr5fjOSYNEi623vwCihAyAdeMzJDpFXa6EmVEoz5sKpmFijYhToV
1o9xerHMMY3KcV3gcFpq6UWBAyscFkxbaDBs+DCD2FSwVOzEayF8jujT7MGOxB5GhCfMQb7F5la7
mo0UWM/FU8Uc83V0LLVb6YiuXYj5CXak3CxewzTK300j9NA51KnBhJNRYoAEHDtBt9Cm1JcaZHLj
JZb01efB7v3mx9EDvE0J7Dx6de86g5IIF8ZZQ2cwEk78PCCr/XpBVsmnQZGofpxGJwPkn1idvTZE
GqhYXxxL3wVc3AKKlkBFQ1eRq7i+jUmlWIuNqEDyHy6szgBT7ExWCSxQ4En4lX8XTrrnAZAXY0AW
kKE0C/DU+fNKhSUUBRS3bFVLAmGxZnTyugYKK+xoiIutLEjjWzW9EDTm1IjDSS1d12y6r2t2rOa6
B6hYDsJK2Axw/sFBBpSY8VFXY2pOESBpJY6ciA0SUH3Qg0amLnBWdhoHw5L1pDN5msMHF4c0dJS8
PtZ8acahAE1iUx69Ue8pL3YtOrIwqCF4ejVDK10NCTTo/DDs1+DNBKWhbMtUCTQF9SMjPuL8cWyx
dID+3lnApDUAkBPWjQT+1Uj+Z3VbZlFhx0wnbW4sAA5GN4m5MKLry66Q5t3Y8RNohhilyN1EpgJR
cMk3aqNvx47dFkp8IaTloWvygphT6DQaDhUV4iVUaxFjMVfREZnl8NhI4UlMdVKMgoM4/PL03YwT
dSGcBGy2VM7ZsZcjmcxi5qtq9yg07AckshUoySu+XlQHU+9XA5avgFJEGwnHNEnRPhrCU6lrVFLw
BqJa2ORpdNMpOBHi5FgMsGeBJrWDSBBEce6NcRKEZnHgqvHQmNcChsOaXOAMXA4uUBITbaPoWHei
i4ispNjrOnMD+vEJ0jwBSmYXUti54pJtalEJwFXdmjhPZ4Ll8HXRgp6kFCrkdmYb0yyYcdhXdCxR
nDN6OCN1FQuqZHTTJjryMGtUxpUE2xCj6+nQoMUEOx/75cutxEd/KIViaEwNsH8gdu53MjbFpfH1
Fj/o25SC93ySK41vwQlFef/J0EFvhuPCSmLoQHesVnwgEUxSlClaNc99BhliuD8xooYMhoWpn7bT
ToH3mwZLmFYsHtLUPMVNv1MyjhRJfaMrN/zgnSAoLzhIVWL3yBoY1Au50JBUWOYAjfaLrjOuoTdz
bGXzWCM4O1afI2ABxxq14RU/YrMEEoaTEVMBFg0SIpo8oXOup04VRo6eYacsQQ4ZAbGrcLYuBQeU
rZWIczKx+nsdRHOeb2eSBaQvYiYRl3BdSkqAkn+QGfplC9deUi/TLjUmjZSGgYZ9rWTY25M7qxiY
qyS53aNFsuY7fVNEX+TOH0QOrk2NNgtyQkDBzmr1Hcpb+dyKhm1aI7IjDCY2XlAM1q1abFJUJz6P
zO8vh+4vStScCAf8/jlTWIx1SCh1BUc39GuenzCcms2ieOAzHTrmX1zug40Aah7ApXGmIyqgL2iL
V6XaGVg3gM1Gwy4R9DMcsJvYAFNiET3UbCjkk+7FmZ1gxLmJWe7HbU8n66ea5H9BP/CyzPHvp+Jv
f9tY5LfzTyn2fw1VdWBhX82Odyh/UhYPcfPjDZiff+JXa9D8Bn1SECdhuIffKPzd/oIpov/34lEP
ZVYZ0+m13Jv8Df8npvJvQv0/W4PyNwi0gNQN8j4YPtCS+5PW4DtNCfAIID2N/ALnTn6xs8psOcsJ
+Km5ZFfgBt0wHRpnUwe4C2Q/4aEN3yQTJgLaQq0mq6/BtRRPjaqGqzbWzbVmoVWuisttOKo9berU
7KkI+BYkCkSJcc03wHjHTMrJqMGCqh2EkQ5IS52lEDukzql+1fcRxOTGZrLuUngbbIFO0n8IcZRk
cDKA1cE0yQnACamJ3W7WdXeG6jqZ+5y5XGSvJmM5hndGKy2nV+/wg0bj+fGPDwuqQaDzSlhyQIO+
zXuaLFognyZLdjvUIWqbSmlnxVA5WgsH0ykqylULW3EnF7Tce7nyf8E6+39Xyv2lQfD3fXcKEtj3
h/LtksJp+PeSAgsZHD34iKIXypvj/1xS1jfoKeCveQ75E977q9uOJcXnJxrxIHoAnY9U9le3HcoW
6AJCwQWqD6g5QsX0DwgyL+z71+d4oGLR04c2FzBJ0AA6V12YY1EVGPTubPjqCU+Q9WE7uKR01Xqo
GtFPB1m3Sx3eZVWl6rRYxLsFlIo1wJoGQH9LHS4kgjE9SOMSQIjtoFzEgj7RRaqakahjWzCqVm1z
iqShcaGAbDEyJKXhS8xCA7GQKFC2sG1ZgQkSavDTKHFqyWNnSEBi3XYsXqeNkZIabaI7U60hja5Z
Y2s4YoujmsmQsZQSwJlgsmD/Hoc+y+0EZR+GcylKEVMX9l8YqZ0fMfhSwxmHmwxCswFj9napQUc+
gVluIdtCD2MssxgpQJbXYlxNOIuO1b9l6975gEBu7lW0e7djnR4eH96uLfzvv9aW8o0zR9HqBHjz
J3T+13aFH3E0PWAXeE1YddpvJAvgKvATAPwFYiYgBvGK8a+1hR9JgIJykBxXD4Cd2x+srXf2kBCX
Aa8fYiZcnAaskbPtCjrMurHANwd6w5bgzanhw97HImY/PsvLQtrxEr3DFuCw8XsbSSsI5osr8FZ2
SpGbdrk0G0RxeQvwNopqirrVurt/R+9zmxnoq3w6vbhQndO3Hcx1+vbtRMMHf000+Rv68WgxgHdn
IHPnicnviQY/bUi642ykvVA7Xk80AKV4LvwyqZBQvZ5o3BQBmok/VXD/iL7xTsmDJ9RAZaFFAw09
TGvM6NfoCBQ/5zQpJORFdWjQ2QipOj1EU9T5hdUPtNWA0EeptYHt7cjDJbA+shbZsgpeQ4JOMApa
6q0Eq1s3XIzHKAOhq8nagzSKpOtLwTaN8gT5UtFTkvGiHBfaJclM/3wy/nfgFUFI6dMJ+SKdSB7A
F/g//zv7kc+v5+TLZ3/PSfT+uGCbDMUQ+Ay9mpMypOEAukRS+TJb+RL4lVgY316EeODL9hIweVz8
Hfy4HjOMJuFMgm8F6+EPgt97iAhPd4AgBAYGhFRQTN7OybbpY0PooSIwi0y1h2SGxUAnxPjdFaKg
J0ayV3fGDysJL/U4zwi6CZBraabA6OFJ0MnxZbgxG9Ny1dm6HRPZsAtLWcEtVoLZR3fdQbyGpnm5
tVA6M4QU+28nFHQYwt5OuLtwIwmDZ0xGTYpkapwZerprcUkDkH2e/j1zP3Lswi7L/U3/PhU+8WC6
fcDc/fHG6uvnB39NXOUbwh42WAjwILt9c8hUvkmc48IdDnBg5FPwnxPX/IZuN2SyoGAC3Qx87PfE
xY/Ahkb6Cqfdl63+D+btBxB1sCktIFlBGgbY7FwnpStLBlEdVQFcGur9jcTttrT6WotBA6+uuwhy
O2FZXPbFPIIxFak0zWL4waGGhRJVcoNtZgShmH3V5/6g3sxdHJH541QAaC4fmtcxfszQSiy0QYFf
EWT7O5hS+lojrkHQewTUWoAbZngvdODtsmw5VFWDZrzRw12svJ4XeBUawNNkUFppKvNKkhqRjMC9
oU6+BSUkA2A8Q8m2R1UeqcdhWcLWNkYjc7R0qMG5UhLXjlIIllsm57SmEENrJ7Q+Woiam7DcFKpl
hpCWuEa5MLP/fHX9bQXmdQHmP+qY9y9YteF1QLzPT1bWy66wxcoC1/R/uM0DZBr+5+ud4ec3/Fpi
yFdgfodCiYQdggf11/kKX3c4wwCXCDoqZ4T/2htQ/eGy/S9C+shOXkO8scSQsMAxCgp9kLuB79gf
rDHsMW97xzrPh2WYtwAeqeF4+3Yqp1PadhOyKnteJNkv61ylTFlEVMNh2fpqmD4ojbzHKeBa2Oyg
IALEjAHG6dtrKbBOlqbEUuykXUbfaJ28gRoEvMNUqpQTjUZjJsUAn7BGtwq76tDFmTLXbHAnaO6r
XvccixFQDeli2aYK/QAxZrbaFBsjFb905sJR5nxgeP8KbSwVQjg4YL69WdnsDByhFcVuS+M6SpcU
/FQz25gm25ZgJU0VNLxqLGCdr2Sj9kVxLrxkCoFeaE2RaIIyIBKlEqkV8zGN60sDtVdadQLNjVok
k9YrtmwmNXZIwU7R+XEndFC9iBkBasgTjAHQCtbGwrSTndy1BS3AtIzMpqbjgi/S8jJ2JTkJTDFZ
N2DeK3H8xMzwqNTAnoWgcJl1GGhhqTl/HgP+O+SGfEWgcg69FECGuT0yl2r8+6iwK5vnMkt/ks9f
h4MPv+iv4IA95JsFlrEMJgcXcv99lnn5CT9DYHPmxgD8Jz9DAxwS8CHe/uEgKxxaeLr3M29EPwu7
NhRWgAaBpKAEecM/iA187f+uR0HMGKZ4+CaEIQ1yiTzQvNnmoDBqqlDEZDd9MDcE1h23yxclnDNh
kPeXOCuXdpLSNdKCS9jgIDwMt9l+MHCl0S6WL6LP20D37krnxbXMACzHMnGl0mn8Q/bXielvGYwf
P8iLwiHYq8D+nB37oqIvUpWN7GakoLL3u+UmdMXLahe7r2bVR0GUj8i7l/LqQjxuvWrpqNJkJpU8
sZsCUZM5ObxLXZhzW4/MXQ0E/eOgC6p1eEDqTfrVbDc7BaAUotumm65QQHRzy5WMv4LC3z/+h6P7
6q74z1/dVZagUb5kM7tpTB/wk9R3yx+WA2CIM9rNw3Q93E8q0aWvRp3PwM8G42z3Yk0oq7WBy4qB
ZDeX02rZJFA7uWmvhrUUhKQ9tANNkEkFwVeou7Pk9K8JBR1XniBzzZZ3QK9aSHQ16diN9B0OMCZo
hvcl7e9AYFUvG8B696kby4jgJH38fAq8bSK+v/DZsrTkRm5EiU+12eGsi4Ys199L//OLnLUO31/l
bGW2CkC6IHyzG70hUAqo7sSaoCGTxvyC0BsANyAW6KB8sUxfvOXOXykyEhyXcV5FQVx+O5NAgk5g
2W6xGzV3mqLt3CiauQG3Bc9q1HdQyFYgxWDoF7mWZHSeVooIkf+80bu1IQkZxVG3JtHQN1RkU7nN
JHVndZA7SifjlAjNvcD19nIzcfIwh8ePxIHawnM5G8w3SsMiEnxk3EkBh79ob5Z5aeGiU/3UHv/7
9fI2u/g1ur+f8ixcFBIz5kmU2Q0ke/bdAUC1Y0ylHRzgrudH6U4h5VcITP6Nn43rWdwoUIsfBnlh
N8pJNSkkZQWiOrkTEXMPbrF5C1PCz2fQWdXh/TOexYRwzpqhqSV2Uzv5Q+2HzmzS3pncbAO2bUuh
lDAcFgLUgDMRqFLALpbTNkAwT/0Y9mZQTvWZl61aP/Pw53Qv2PL6K/rhRwHkpVUH1jmcTM6NIBdz
EFnR4R6bzbK2dmhZfIHOfDkLno87F1hB9q9BTfsciAwBslpRmzi+gTQv1T0IFW7TY3lsnrqKLKSm
gvMdOgL1lXm3rJk977sbCQhZJ77v1nO/7UxXX80H+YTiIKnofBPZoTMlJIyIsRJc6TQdkHpCpfEH
GGd3YE89NaqdSs4F2IaH/ik9hCQh43omFQHiLjo8jOQrqLXyUex//YRnczljtSR2TGA3Gukdthrs
Yi+QxYVqLkwXbdEZj6JK0oCdzJVK6tldaEhkO3fVR500lN2LJMSv9Qk0EQKA8Fd7xEcb5uvbO5v4
M4w0C/jYsxvgvjZzIDLaXgP46g1+V9poaJmdNwVSIG6AFzxYG2idfr4OtI/W+usbOFsH6P6O4gAP
hJuUVBs1YHfwSvCh7bUeDym9NPzEntamndKbJmhti/JJUQc17YJ2y9xmPV0Uj4eH79NF5sRuRhN6
C8yRrdyZOUaLTSTZljfysV2jQFxtx3X/xTI+U+75axlD2wsnzheRIC6X9HprZ3IKrRmZxTedDdfI
VSPbumd911zJhhOhaziIyZWjnxan38dPHe2uIvv58xE84xX8vAWkteAgI1PGrby9BZlFwmzqSXwT
X8vX8g/hqD7BALELitwBTlQFHkyBnOAXD36GWX9/1bPkYmmjVEP7J76BUdZe8wVyaDedB+zs+qsl
9OWl+Jb/Kn1qKqOCzigule6KjuRbRITQjVeFE+4QOL8S/5A/nJGvxvMsg6gVC1I2ZRHfqF4YTHZq
h7uQdva0gcgDFXbTo+DMd+IK8jZ2Q8ZVe0pt6BPcfPFWP1yYr+7iLMMw5jxbjBwPjUXpjV7lL172
yPbs0dpFgeaAwLgdEkzvcCcidnqfX/2Mxfrz7aLwCUFBnO0g8fp2yIusmCTYccY3QJXYmZ3sofm8
zmxmw/mOVs/jXW33dkiqQF5HdtPZW5OK0RdTDGZ5uMq73YFDZTnAAIqMZ5X5ubciCP1iDG5XjzmJ
ye1p+3jtxjtUym3MuJaCKU4eV9tHg6xbguzEzqkjEyfwKsLIYaXSnO5lKtI8yMmt7t3D78jNvUvE
EOYenZT6G2a70C7H960OjornG8jjdeSecrIHGgefdNcUtDO7JQrZRrhES+4vtoa7Lr37i5TsF3xW
I65BNFv1RHIBEZjN5G73gz06LQ1tmhHqzfbhh3u4O3535j3kBmVncWOy3YtUI5DAI+vB1oP9VnXu
LxlVyHOKJ91e39s1ubyG7S/53tgz3W8Xoq5y4pfkMiO4PpFchdy64Upw8pcBkFydMhvf2uJbF/Jj
f2/g5i5KOyen3UyetvcLHsFeC7Zz3JOGbKAbRLSV7V4E1yUZyRbP8wRYsHvlP0WuiZtDsZj4Vz0N
6dNt6Fzfh6uYlPQAU0NE2hMIbrSke4wlnx3T+hHvA8RDAid6/EQgK41cbE/2YG9XHbn0JnI/e/dr
+gQRe/zV/YSHEumCqIm93MKdt97+Hic15FwWdXPqLXjCdNuRI8RK6XzQ8S05VW2sOxff3xEHrowk
5b/57miO45mEToFC6ckJdjpJvdXBncidf4VbVag30FVLDiiNY95ubnandUZ35LBZMJ03fgBlGVrb
TrAJnOPGJIFl39Zk7ffk1DgrzdngIhSZFqGw9SDPD6bdUmSkC8bHu1OJihl3AKkhMAnC+7Ynu4I4
voZcosSr6OnuJBPfYeRpcTUMqBJ8Z7Y3ukKgBER2H8juCqTAy4jcw7TA0zFwzhG/VCSI+LtLyLVF
0FMiBYVwF9n8MKgTVF64dgKJ8jv7UVLXhlWAPVB9v9vgQrhPWtHtPradZ8cOvB880XF2T9ueBkCx
kisENNTVD07heD8Wmvi1s+2Di5luB3twB1tyO9tPib+FxQWVg2us7hnTaru/HGx3prPT2FfX271G
bn0DK2KwTU/0HL+zDXK9XV/gzlMbGZlT0YLMZN07++vUJqX9rJDT7RNmMl9GBnnObce/uqbOIZgx
AXfeHYYvJ8/X/u1IMLozinsPm4aYZHcX0bvZnZzA6S6gJ0UWZ3AEr7QZSdYhwd6OfzwYlJLI9THY
VcBIZONb+ff1FCQzW+A3dOVc4e46Jwjp6eL2cSTryW4xIAbBynNb0qwur0W8Md0zMYQXhp1diSTz
q10TFDT4Smz2DNL0M8q+im9nJV8ZZp2xWiO+GQgvt8L6drEfty1mzTXeFBbsitGtSmUMfUkfL73O
yVffUTaoVzcm2fDcFVQjV6Gn/1xWCHkh7sQCASz1bMetEkiHCQK68GJQrEQngu2LBzNmALdPiduh
ADXudd+ErJ4DY2pMuM93nxe+2bu4/+ryZzuwxSymq0XLc0L54r7cTSsDcdCLHWUX+vped6sg3ddf
nOk/OuzA8kBGOwF+B+r5M4ssjQdTGeObtokrh2nhwZJBuBak+qEAwYwUS1VSyD0ZX1X5+F56/rRw
hQI0Aud5qDDIb/faPDfLURJw4dFZVuKz+azejbfyLU4k1dY4oFT9V8r9R1DI/wUgCVfCfyj+Qfrm
x0P/j/L5HyeOLYHT0/f2HGX8L9iJQgf11ax6h8by+vmheHhdaX75wM+2k6bDjwt+5xCFAAOHw65+
t50kLvgNi0H4fONloO78z9oyzKI5YBxwYwCIOXUIP/oFSfiGDyBLEXm56wVJ8yelZRSr38wJDdo4
CnDKkFABOB2FpHNVDu7/pKdA+FMGoqxEYpCZCtqmpVrRZtJDC1pZyXI/LJJ6BVKWlIHwbyUx1VAs
xvKcuuE0xtNUw+8mVe5bZsYHEa7lLalZIVyCN648jUtlyagpFEEthtVxzCJ4bXSg9gykFOpprVRS
IUI3EUSbMkQ9igrFkl70fadtJDU0atuaGu16SuMGaeBSlCMxs2oE+QMuwJAwSGFfTdslEk9jJKI6
JYdJdNuKfbeLWRyjbzSGEhgnXYQnMsK0vYVaUDjaaqHktSNPovHQqH10UVfhMBDWK+mPqGWgeDRl
pCx4wrSBmNkI1QihaduHBtUslLuaPBqIprem6oHyZKxBjgd4KJcF8EeqLNc70qi4mCPJpSnZ+ihF
d6AB9duhi8A9ATV7VskQ5fMFk4pY9XQ2tkEumkJv5/kg7JslVjO3NTqEBbkGAYOkRi8hBewtDed6
JZtC/l5ybVUtouxHkW5UuzFiKqCn2mTcSTAajKhqRKDDhG1qsZUwFho2KGNAFbbDH8BajwewBtu6
aZkHc2PLBzIv1VbKqJ1S+DEdhUSNem9sld4koHFKRyFnUWbX8H3bqri/CLojhgYRGcVYrqImBKNR
F5m5EvU8hDC3USMBZUI4z1C9ZjKEZoCgLUiWC9YjiLIQZq+g2PAoTRpsS5RUqgZfFnPtpHXxHBN4
dQ+XY5qBJSGp7exWUV+HsOZITCr3WhAXKWqRYwwB2hJe59shHzXNzroR83gSDOnZFBQBBqNQry1I
X0stUocoC1OI11sQn15AgsPBPmmgkWAMA9zIy1kQ90mvzk8KLLB+DLBSfJ7KRdzrzbzUHuQpFezm
YjjktBpRaXFSaDZORFaFDq+snuNHpo/dSBoZpUqSme3/5e5MmiJHujX9X3qvzyTXvOg2u1LMQADB
kCQbGQmk5nnWr+9HZNZXEOQlbnVbL26blVktSHDJ5X78+Dnv0D12g1c8mlke+O7Y6j43iVGbNomB
OJEz6f0F4uFSCGo3Q7AVmJmFZyOaw49RD7fOMfraFbno6C1qcaMtS4QhdnrTzEKRI4o2iAQHyN6m
ZYpRqiHyovqB6V6y9yY74SIVmPW2DX3qxVaXpNpynEF5a1N0CdQfo8WnTtT6GUS61EM9tChu4VCq
lpuFuGs7kTDKzKULmsnu6McpEiFV1F1X9phGW1OTbepnuIIoLi4C1g+0VhTDrbRQEUh2KrmxHyTR
tg62Zf2lopR4o8t+m7w0ilVXZ5VtBueIeKo0VuVhkNcKJLxw2dDqRgdm4lvA7MuLn3KaBa+xSLyH
sM6nJwyZgsgVkmF8z5JW5tvJWvE9CaRCcnI/whtN7kdZcpDZSSniTXZIIu8Fw60lOkRm+lh0+64I
0JqHFtA+6kOkPvWxNkoLxD3Ri037LL7Mpkl6MlsgjYtBsSCDwZAzHdyn6ttwSs1mqxL+giVKTuVN
VqbKNWtMrZn9gloV1MY4QhsmAhxijSjBogpshPeWJ4eZ26QsXAc1MgHlGzA35M9cFO1ZoxXIMLRy
0Q/7TgsH02l60yIFGrq22Rm5zXTMCO/ETXUlCNxWSLjQS8lUGbd5GcTwIJuiJO1baFFEkEujFi9o
6kQ9VSg5j/d6UYcmhl+1DMisic3xIuoDX7tUUl/+IUWmoOaXBJ61ThLw7u4Uyoim60YzzOI8Vk66
rhZyfJ7rVZ4tRqPQr9pEGpvrfKrlydXqLETJbTQ086ApUiB2VTDm8k4qw8HbVW2qG7jVhwb2Ag5i
myPddDPNQqRdKyWsl/XYynfm1BvcOqdRktxMM3tkY5n1yQkChGL3Av2b6p7repO8xkk8wGZDIq/H
DlF0BQIpljWuY78tiBJjon1D6dW6qlmLXNEFv79IB6H88PUcnzX2feRUHt/KidWwl3HTS5vbnrmh
7KCBQV7BkTeHlaSFBqn6GAR7XY77XZ1500MYpR65+mRHF9PsQLH20JTDX2K08BHr0aN+9ht/etbr
uLrMyzh6LEocxILAUL6hZ2Q9K0UfTG7f2IOKYshoVgtspswXs+/bO1X3kVhlu0HIVTOvpV2I6T1V
Zhnx60VVe8hICSR+vqndgFWeUWEp4zZT2gzLsqnqpbDKKeWUIOS0/RSojoeBcckEaKgiReOUK25n
y8PEeWlE5yEKvjfCyLRx09eFfp/3fdKjQdKOd6JIWHsooPq+U5e+RhcTV1naS40qxCpOqxRJMdli
Astq8sudEvpD7BjwzCHzdCKkKRUMZu+2Xtney8agqa5kwjVydKVFlzOZLAXbpF6N7kITRxEwuXZZ
OuhlyA3HRcSoke3FSB2kvA/x2FhKuj+xzMJcPIpWK6gJEFDo8SUxShVRauuPOHSkP03f9jKq3EZR
raRWjb5neT7Ap4z01ik82fjRWEVzS+dBcIJqA6K/iajtuWnV1M9mLtnbrrHrFysc4yu7bBFB6bVO
ZItKr+10WQR6cj1mYZQPa05bO5PPsrTw7tvIK7mr+g2s2amR7J8xFic/O9m3fypaIROdUm0fqpOR
O2lc1Zc6thIb9Lrzizodmgfc2jAIVJUmvw1rvYydaYxo7bXwFbfY8xbmxpI6VXczzwL03qg+boRh
pjZLU85Eu1CmpIGzbKotfTGR4iGIbV8GZVWVXwzMq8fFUARavhl108PrKvKTrTx0duyo2FjfWmqr
3WZIDdsrMUY5rQkZDoeLWxg51xBZt03twToO7bhSHbPIpNxV+1R+kDOje7DlrFGXvlHRg8xq3KEc
BUjRfu69tIu6xRYqNEL49yHyf/tW85Nun6IroWDtlvp3nChyvI3sWLk3zVL0iJXX3iqoIeU6gyTj
0DIGlsA03ETxfSXwn4LLmlXGXaOiDbeGVK49VGaQUNxRg/h2iuTiCtPE0Hc7WZKxRvPj5JygHjw1
tta9pChIvJDNjj+SNsofrSmejb2a+dOp4QQXHiIm6tTsebNCTr2AemkYXnMVml5wVw+J5bl+Szo2
G5fLlD6kOL7to9aLFzSkje9jG01nmR/q5UpHxs7eFWaj0E7pvUaBY+ehwSVHPiz3tMuvfHvM0w0i
7cML3MGgXqBrWJwpXtsHi0rLlM6t/DbIncArzW3TRp1wGiVSdj36Z8lCrSNjN2V+Csc8VFWEhILa
9CH71TGHpuhkjA79wltbakdsnDArX07wqPyVXwwNdnb5oDyQI6Tw+nKSxIVV2vW3oDEkwPBe29EU
8auYIktjp4MDiklCWderQwSzNG9GGleTfRizaaSlbpn9rRbNGA7VLgokdTOPtntGGzWTxv7VMqPE
X2QxqZOTKXpru3EuQVvS0uC6xfuEvnDfm7dpEdH+5Iz392FlVYGjyAXyDjYuQsKRkoHftorA3k+m
EqoomLROprbSg5pJprqJJHVS3Lzts53Ux2Xgdvqob+PSwHexiwoCbEXDCYWJ2rvsVMEzIAFoVxD2
FQjyvdqrsWu3wV+l5H905f3/HZqpfInW/4/0tQqfue7fPKWzgzPeWRidbV/+5/+Yf+/3tRhE1L9Q
SsJ0+tf99h1Sn+stiruI6MwGQR8drCWFH82EPMSokfSZ+YH/vhfjOsGleaYXoXOBli94rn9yMZ6b
Sn+XSvQ3jsCMqNYZCcLhMaqkauyy0/TOvBHgMbGUYlPr/dgsIbnKW2yK6+27msHVr7/83klH/Vib
4T2BOM5IU/rfUMQ/ScMKSbXLdMq7W9MeVQ/fyyYh4iuBtZvsul1YvSbOOSaQjyw1dZMj87auR6nL
FoqGGF7kdXAJULyIoOx3GiJ46viaFe331NJ9JH3Agh4qbUwefUmN176HbR/pX4e6Qp2G25Et8zRo
sS8DSMjkRWA0vUvhKtvpOWe7d2+2FsmpXE4CdnyZfv/63T82rn+9OsQfvLs1tLExkfxYllJw0/PG
tGtuY4hxbmiJYEHsf5gq5ZSf6VxNfP9VESeBAjJ3m2Z3tk+VN7uRkZRsjPQ2M0PqAwkMM7MMlIVn
YqnnaPSAztreF6uv329e55+GRUIa2ioGbqp1LPGuBkE+ZLh131alqqxE2FLubexqoalj4FDjiRe5
38eu0QTnmTk8j0Y93H79CEfd43mOQSGqKt5omLLjL3dU+pNlEmlNpOktRBOx98sqXA9WYzuVnu5z
k1f2VeRGC8nyV4E8XcsBCkF2z0KU4zhexrUulk0s9WsjqeLvgN0rXLvMcNvlWrUT3U+tSovV7Jlz
kVTjKdW94/UBwQx8F+I1qolX9BvN4X1X1p9aVU3sULqJ5G+G8N1cQkjk1NI43vDzIJTnGEBnsE8b
vvNrGLV+LKFtSGskfG3SYk0UWA/R/dun+H9xQhSv2U1Tvb42F0/Ff4NCqfjyXHBeq7R9+XAgzL/w
+0AwtH9xTaQeDkPLRBt8JmH9RSfEDYrTAH7HjHyAG8OPfmNw1ZkTjocuN0CwwbM6+7/PA36EygKH
BXXXWf+bHfFPILhHkYNCLNJ+8NUVKqXggd/21ztkQNmmkkEeVa0GJd4GerwuLFQ/PViFbwaJi0E/
4DO/6OJx71vxhmi25qGcZupcO1AuIjNe59IMu7nvJoQx69LNBnqRse2mTb3xamthSdKuoMBmqy9a
82ibpMNlu7GQEyriCp2FbOWVxgo3EgSrZBeWtRnlqwGZZ0Q6XYmSmx+BigAH6Wv1YuBSPeWlE0RU
wcIErSAVULx6Tuat2pvKAKVh4a9uh6RzesrdQmTRLaa+D57dHaYgQOYH5z27OTP0tUp+2aTxouXv
KH21+DoyHe27TxN71P8HWt1RMKyrVVPmaOHEWDdcaejN4gN/Igx/7PFTtjn6hPPP333Coiy4nxZ8
QltcSeJ7p5yA9mmfXwWcOlBwqv2zDAHCHh8GKE0pq0XUVyvLvwjlyE2tmyle4VPvGgCv5Ftf5K4N
xcgq430RoAGbrmK0BKLossFdpmrSJb6GeM6jbSvpCIt/a9V6ISs4RmlIVoKibTzH5/ejhvYQf6sp
x3Nbx4oXfSNTvZZGmdSeQivZPtfMJQLAyzqquVKiPqhmzoReEUJGjorSZ67vylz61e75r6Ip5xlm
Ama4/ryPTfHGyX03w/gImV7Ro2owq6IGuPkMzxE5hd1+a/NuEytzJczRzIF3pH7NpCSYiHo83j9d
Uh8f46inmEKaM0af70A9wYFZ54wqiA1KyRy1J9bU0dH06Y3n7sq7N84Rc7QDWnUgVampKpTTyMCo
AZx4ozkwvs8gfo9jcDoZBDty0o/j2EFFCT5mZmtxGxT6NpI9JwGdJHFKgfir7HNDgYKs7Sq5PUzS
PkfjvJ6+CRvsABWYrJAdFBQ974cHSPfr2aYV9eWjHWVvWt3iUxa11QqqOE0kE9Ot2olb3GBLf8mp
in61tJRo7nw97B83G4Kyf83IUUKDhfjoFR0fGeXfhZ7nTk6PoUY2MfHqE+v6c+CY19PfQx2FqEwP
Q/oPDDXSTagpuPvpCXTqqRGOIkfQVnJsV4zQj4+VeYt45v/JZNmzPbqGNP0xu8wgKS0ikyDbKpfN
+EwbaFn7umN7z1+P88ftMDNo6FzO/idH2wENX3tIa8ahtkU3YF1QCDyl7APQ8E8rDm4/6hH4e0Lz
+7gZat1HRSBlxaVVTITrV2gHOkFobcUkL5pYXmSW51ioSbQpTnvGWa3L9EuikCB5j30aMdT8KfTw
Muxb+AIFBVdpuOsafMmMsKodJeSfWmGPl2u3kRL9PB3uoljeaEm2CpTYzYLgUkqw3GtjhNP1tVy8
+Mh7y23itPa0b8xnuXyRNH7fLHZSASUi2ENZc6ycZJ+LFU3LflpK6kut3Sm5i6prowMX0+IFjQvU
Unl+rP0SpGIljKjyMFv5k7fq04gQXmy9YXADhNK8sFlU030pKTu1izb4nW4awHuFvEQnfi+yV3kX
KvkPLLR+6lp3b+jTjeUNh8ZcN2JPy/YaMbufUQt0dRZ1UqqlF8k3QcfERcFZw8TVgXk24aGmBZSA
WwD/qYy4nEkz8wp1JUfqH6uYpqimIk6vr/Nicoo0RiV/T8NyyRK5Spt4H2P2HJcvLSnEtDGvm/IZ
JXGPs3F+BVqSK4+uJqYkbf6UGc/+9Nhq36rY5nB60sP0yhsSxxjbhYaAZYxE+kRhJ++jZWPbeKUZ
q76mID9YZ+0g1n1w15flqozznWGvRWrhfVG68hRdRGO/EgjxzctFCl/KMF0NcrQ2teDA51nQ53Bb
Top01Bd+rp+PgXix2mGlWd5NP/iJG8pm7fhKfE4d/CLXNMOR/H6vdv1NUfabFpe7obzxAtz4xrNU
1IuiDJctlU0hGwi0Ui+DH20ZG7qb6GhxPNCegH7vmCj2gQxwWgq0A80ruqFSGlH+JI4DfixfsPRy
QlQhqwwg0g/0UpaG36PKqGzLRtua/lnOLtPNYBtFT6oakZzJK+Y888lDmwtN/pURJIYbSe3GnPmc
ceEKdFfTQl2mebpoOvs27S5rvV+Qh9hjvahJ+5r2hwiWVVTRQ9jn7aqXMVAJnKmU3AglzzxF11HV
qC+nC8iVD/C9Of00J0fhcooxHG59p/KzlYg6x2tt4rG4sINuUSZipefJvjK1p1iOHkNtusyMfJ9P
/aHurfOUVFbWnhXPR7gX/QKS0KZ9bjXbSbPqXpUSbul3HYXyHEs0P//RjK9oEbpy0aHsEW0qdOaN
ZkQfsaZmA1SIBlXCHTu4akMcvqMXxdMcFe+bSVGWIY+P3jiJ01rrDeahoBFJJm2HdC8lV4mpS9Ll
pIoeKdKsen9eJPGmQisYZ243EMUFEmKPBX+tFWJp5Ze5kHgCJ1IiB1eayzyumQfEGNE+MwykfCUo
BdF9onN3KBGIl1IWpL6Ki0dvLK485KmBIa3yHpyvX7hNE11Y1k0v8uUsEC/J5ppmskMTd1mjGjkn
k6J2DT+5xhx1Sw8JSVx1G/vDMqyyVWJIri5797AdNkYE34zVP0uxZpDUaLVq5XBuj+ZlIiFjSuNJ
L1IgbRPLMq23Np03CXndKaelm4A65A1jRDIpSKw78djhVhRlN3pCp2fdFP2+zrOrkAIScvOPViVd
h021o5yPpYniRn6/HqRzib5iGQVOPT1GFDpUvoJOuG7Gatnpvcsea4p8pTAQ1fcVTgFbzUtWVa1t
VK9Fu9VmC2MP0sJSQUc1zu2lJV+RaC7UEnSGMcF+ErjmRRtfWkx+f66id4e/19qLacBV/jeM0NdS
3Jyn4qc8gKrFyhanmxGggGSAWvHP9dC/pjO+V8tHXfiHqh22XXdRWJTncb+QMAQcRbaqksSRs20m
Cgf6KQriDB4hpBpF9xXNp0gJYP92l4qZXkwxtAZduJ4eLmnYbsP6pvK7zdcn7SchJUo5syYhZlJo
IGAoNedH7zJPCUZUELZ5tdLDfBcJbgGQc3QBlMGyHVkkqzTjSojP+gDURGpR04Too1nBWdzJF4jy
uZXVXUnBfdybJx7t0/F89GRHx7MZ4yxCQlatDCSb1Mq7lIFpiGhy9Po+4VvaNX73zW9NhP/08vEp
9Tga9Sj1UNuoqcZ67gAOVPa1e/ona02ccsh8c+h6V0Gk/MCcA1YnMAt0Q2fJx/fTDrACby8R83Im
boStsQG9SJBsrlq5WuYSCp+DvVT6/nJOAKKgXo70mOwJldHSevD5FAl4elG63Ri7ZnsmmsLVdVxv
uFsHPWYyrCut1e60UuXSCIoIWXKVv1rKL3oAcmc0tr1x3xya8BbOrjPYvhvXioN9ZbdRuRJ2Vu96
lasHQF1y4EfaQ+EtVY3sxK+XbaE5Bd3zMdDXtTHuKYVeaea0stRXhKivAqm+mvecoXT3up8+SIgC
6JN/ldT2MrHTC6/LVrbf39PVXiLTel0X4rFPR9Tpbgyflu1QDat0nG5qiQpy12Js492PvfGQNP5h
4moCLmwtCeEm3MYKM/o5lCRMrbXwU/AcebyoaU2FHCR0KN0xUE8k8cqcpX/x5d6uWO82DCHQqxBG
npflXiYmBtWNJq3mMo41Wecdczzdt7u2ztfEXs8+kRl/qh+hYfCrGAUPXUPi4eO6qUtr0CuN0fN8
XYftqtgG+zDVz5vsN1HoH9UX/28UXNlx/xZw/V/r13z/lL7+d4Bp6twAv9QFaILXKkOLpwKL+vRb
IKB+35+a/8KvciQbHGkdjdIi5H4q53+3p1CaphpJHRA7xF+Vyn8XI4X8L0ogJm0pICC/ZUT+Am1q
/0L3CccIgM4oSc2loX9QjPy4lmiZzQVIJH9wGQPo8ut+9G4lK1Kc5YOnD1exVKkLWVIezbjU3CiT
TafMsskNqjo9sX0+3lDnMU0xSzDg3kZPDLWDj+u3qC0zUzOlv5q6lnxGzlDzL9N0++6bXH3ugh11
St6GUTWgsHT3FA1NyaOLsFJEqLEJpbui85WdU73coC4J1WXScO+YfaeDWvgXcR9vh8y6MRJk3k88
wafJBR9Nk4EeEWphqPcfVVpyq2vHaRqrKytvuo1WxPaqL3R9Jdtd7xq1Hu/SVBbYSwNVT8tObEEE
4BmV4/MXKxX+YyAGz9pAjS+URvHP/K7wf6hGF5yYqber9N/hjJkSJtVw+hT0REAPzxjl9weRPAVa
hMZedhWpWbAyMtBNeuZL6x5Pss0kJuo89lRrrq2We4iDAbLoxXdAZJQltemlwUXrOcOsZh/JVblL
PTwtAi+yN4kwUQvoVXVd+GjfURgpNprcXvXG2D8oam05aOig61+DVogbHEKMaLg58Qk+FrvmV7Pe
QNEacmy0h42jT5ClI840qpZc6Xas7cpMGVxz0sNzufcx4a6wFm811Pg1L+2XQTbKq8wGDvL1Q8zp
wsfp5XQ3gEMbQtAts47O+bw2et3So/iqzxpxliT6t8gXkBAwEViRPduTj06rUZ1y2vu8AeDAET3o
cvHx4N4ffdZGtuvOyFL/CrxJ4AKZ+pYELTf+CHUbL6rtTdgEN+ZcZUx9LhlS1UnO129+1Cpk+lF1
pEyEChFx7pcX7vuVBek/zyIjsy9pMNQ4zkkaXvOTefCzkBuNh2qWMt5ofnRZixEnFxRCaqDZK1B+
s+VkmZ/FahmsAJ6O1zEyFAGmASKTMlqeykOTCG63TmVO9gmf008BCpUCAjI9dPozUCvmff0uKAKS
BUWJLstlFdrmzahjjNOMSD9/PTnHDFGEAGlDqcyPhW4SFc2jACWGPPdz05ougQRuB7+V1jSE8MFJ
qbPHesRFphqe8Bf68dbknYzRSVvLPBGM31bBh9VpKAwN5pfvg2n6G6j/3ctKcRXgVDeJy0z1ZFCe
3bk8Dcl3YGzWVePhR4raUaycizSiWBHJ3Q9dLw266oUJKDulRPJd1y+C2u5pIsSy3S4tvRLbTKf6
5ZmR1m2CppzPEq16nNpKfT0xiZ9iLG00WnNIcWGbDL7i6O7i5+hqUeWRLwMyoIq26/caSOYyAi04
upUydugv4Ah0ASIzvzBDkPTYm3fe1uyg1Kyw6wVPOgbKIz7k9YUFnL9xOnX0LzIPu5gTz/qxzsxu
QDpUR4tMVznb6UIfHXzCHuK0zrrmEgeE8iB0vVn3KIrCQIyVlST5XMg7CADZWAx3aV4wgamSjw4M
H0JtGXW1G2sZNcYijZpLkEvlKsgynHTeHvMfJX3/RdjRf7Omsk5k/s/TOjfP/9J6+pjK8Vt/QY10
819QXJA3xnZ2dtDmR787y8S4f9Hsx6uGU1RTNJmP/5e6E+JOQlZsW+WTC3xt5g//O5uTBHrjs7gi
JHgs1EgQ/1FveT5K/t7MQDPmfI5sgyYPBw2r7WPkMnU0yIzKUw+1JAaHm1jlYpNLnVZ3uMr5LG9n
7JHmmE5W0j8PzF1WN3EOwMCYWvrHgVOA23rtV9oB2HG+yM3AdiZzOpWpzH/lw+uRKZP7oueuyrO6
lvpxFD3rIoQgG/l6kvCvMstXwEeBS0qyi/sXX4uynanIJ8L0x03LlB6NeRSlqYBXxRDJ8nUdUNcN
fHONZQosEtm/sorqxGAfo9mvwTSFYgz4Ho2j4WgacykFfGUzWJABK7fjFrpGggFX2DnTTSr3werd
Cv9TkjznAEczikQKUhZIjnGnPE6Su7amqtKY4rry44PwtBpD1XKbxfHWl/pbYF7SNhTtrtQ2XrvX
G7hMJx5gXpFHD0AJljY3PRhwdse1p1wtxgpfbXHNUOp5q4l9aOfFupSoJfV5Sz3RqKnbdTkaFci6
3MSrTrSZUxRZ9C0Ms620bWoq1F8/1advLgSkOWZlNmEG/3eUNfqckkqRhObVBJ0LzymIRw2lC+DL
5rSxhvLUGjsSnuK7MyB8OvSRuCXODL6PC7vqjNoAe29cZTplmNEKb9DXPVPSolwVtBxcqRHTLfIG
gxNQOtexGALvD1QDp1w8nfRqIaf5jd+ap7KDT/GE5zJRU8CwDJlhcw6g7zMhWQxxn9qTeYX517JL
9K3WeI9QQ8oliaeyDgz5HERztBkTpTrRZ/zjnMweDOhwERWtNx7yu8SExpBZtx1jm359nlLkscnk
7xS8Znna4Ztpt5fQBrP1RDFkCRvR39pKt8ZziytUNwJnGDxxIpP/07pA+ZPQT6izAZF9nA5JEF/9
UvCZiiq+AnlKtclvX2NJ+57VljixCo8nHyVpVoM6xzqu6Ez/x9GgpHkatyf9YNntk12KbVVIq04q
bwE1PwZTcwfRY9Fk08nE9GP+y5txvNEKpRrAnRDq6NFX78OgwEx4Ug6afROaOZZfPoosquPvfH3f
Sedls4RUBNgHu27NicJwoXbfv96BxzXpX88Ar0RwlgBlnTW236+83K9UbeqFcugoql2YkBLUH5pY
tcZer1zWwk/TQF1zQ4PCz1w4zsEWr4xI+6fh6W0q3j3GvCLeLcKkCsfE5xA/+D/pqlTPSou3xgK3
S8ncGZnrtU5UuskTEClT2WEueWIWjs+D4+GPlkCT+6knjwzfI2WibHyBKeUCBkFmXvbSxr/T0COu
3Gq6S7CNe8Chuw6c4PXEQ3y8Q/9eDu/m4Gg5tFGKa5gmK4fWSF29/N4JLM8Qx+uG50y+Llgg8Pnc
etROXU3++PbYrnLoq3PJ8+jo7eQq9McwEQcNUSCcTlDe8CAmuAYdpOng+SMiQRuOBifuL6IaKFD/
OOX7TNtRku2TWxPqP/jmTr0JoG8VuxApErzXjAtxClV6pJf1e4rYL6hHU0shah0tE11qK/RelQPV
/MFeT51zCfPLGmAVLJqG9iwtzgUc3uyGJL587n7WWz1DC2IgL0tWRbYu232pOOguZYhKLOSVfl/n
ixaanuloCqinDXyjrz/r0cXv1zPPzjQzlJhQdZxMFSjLpjRdxSHO1tjGjk+VOIeJLGXfTW0JN5Dm
rrkJNR4eX/OlodASu576u0HC+3FBiedEtNP+tMzeP8/R1x6UPMhyqeV5RjeCc+m75t7qLvx4OYW0
SJYDpK74ova3INkC2gPlXaRiykg/vL30H1MCUXKdyme6jIe8I9ERlb+FsGjzpSh3prnsKu2s1NZF
uDaoHzzE1nWCLEPlyAe4aF9P7bwh3uc08659/yZHsQsSWtNKDTMbTo+NvbHNVZJC83tqx3tVvfp6
rKMqAp9RI0AC+Ad8plKt0I6mDXshIDSooR1smtDX6gpW0Nrb2Bf2o7krL78e7Ej37PNgR28GO1Ez
A7wRDm2/KNBKB81ZLUODvrq5NPMdtHA729HQ1eKzrnNVz5XIn4bpEPabfNyp0WXX7htlKRdOfI6l
b5o7+rV8PsWYpjrQ+Hq6OABDb8KbuMML16kf6GQrTmxcRPBti1yCRnhbq5upuwiiZaQt0vFc9Rf8
cvhsoKsiHUR2SuhifqUPH/NtfrGCIA3kynd85pNtapKWjcphXNswsEo3RSftWX3oDbcWKy9cUx+n
4xMG52Xs4qB0YsY/7Yp5eA5h/seZSIL8MbJIfaLZUcGM2/46UsFrujb2tURgHWQmh85yjPYZmBlK
HivMfYPEHV4o1PTWolHwmrzoKRKA+IE0KaJ7qMQSZmoehYXrrFto7DX8oOt7RFG0G4GFrKvGy+q1
LBYifbDzgw9+IV8FJSoDt5NyJhcbzEryBYDhr9/ycyx6e0tSRlQsZluAo/hZFzVwAZgxhyRY1xNO
cwvxJBM972fwZ+G2ykXpQ+DbZUgE7dvOaQxHndyhXgFKgMlHGfDrB3qzl/301Unx/nqgo4PXazol
rYdBOVgj8BlXEveRdt7HC+BaOF8nF2Vz2YWXnbFrozPF2NHCaCVH3OiVEyABhZLTTAFxTH9Re4ss
4+oCjNrBXdS/tJDHQFT2R31vPheL8RBc609wm80bVpc3bVdGvxjRooLjfbBW3oMhHPVeibEBc7Sf
HC0WwJ/7dE8OYF/aV3TCy3TVd/DZEdsEt7gAJvby9Vxon47h+eNQv+WGBhiZOsXHJQj0iC6V1KPa
cGNf6s/Ri626+o9UwDnfygh4SauWcH1e7fTXCtEISPOXvHv6RCJuP8A+zp8kNM72zYF29X16W271
n9WeJYcEXPbQWm7DofMcHrJz74wCsHRdn9fbk1qpx6n7W5hEeh+BEuqt0L6OXsJM8maweQkmF8HO
TqW37aR7qVhU1RoesoIzrOGYrw12aKhWrbNTO1l8SueZxvmSB+uWhj9lwI9P0Ne2lBpBIA7BSxY5
9V0AMGsdtwsbgEmPOAgg3FVirwiayAzID8Kxzurb7MAHbbdpscjo99PQ7i6auz6gz7wwpfXXH/pI
H/hXdKedPLeruHBxi/r4hHZqVgWUeOUAAHd0sEAebjn/9eslIi31VXNnnzgnTw54FNyqJG3xXWbA
rOIq4RjQzBbAi0e46qMzXYAUy8jqshPR5uSwR2shiyFCp/Na8O6m5wYK5759tW6V6+ipe7LvkxP5
8x+/+9+zetyCkqAk/BrNv8cARFJd60mAwHA7ZNxOKnueGuyo5+NPjRHUOle3cXJlhJTRVBkv87wm
ryydIX8ITMAVoEbJp/KE3usKeGBhrUJOYO+2NTe5uLInqOV7GTKAXt1r2YXGcuu4eemXXnmTQ9M/
seqOS1Dzzny36mYHx/dXrCCSINqHhNoSIBbYtrss34AV7UNHpfb9THsqi04tvD8d6u/HPLrIZ32T
GH7AmB7fQXHGcSnZq6y+IceUALncAZPJDgjm8Or6lVec2mh/fGXgVqD4qfvSl/z4ykA+M62dUnHw
fspP/rjzvtvKMvsBgRt8VXMZpidy67cy3vFxRiHnrwGPO9HC77LazktxMGxEHhbAmnQbgM1txrvr
JSwDZrpBNfvMJM+KZWMl8hNT/qdD5P0THC3MrrJrTTV55e4W1DvXoiDD68MZ49uvl9On3HtOHwhl
8Hnniuax+mbgVz1ofk8GbsudEYsDjA7KVYcueBEIJKm+fz3c5zrF0XjH7xW3GS4gjBePy8TatOmy
6dYJlp2GO8kuhpkN/trldQKXgcvzXXddgy1dhvGJL3zqtY82UU+L0es7HsNSdhYygL2b1juUolCM
SYElff3Sn4+yo5c+2j56lE+WFzCaRA8/dMthkderoHNk3cHUydaWnXGZXsz4MWvpD1sZpR1H9S8M
lW7EIvYc/vPl1RguEIOoDLdUKGlSxneLU5yaI7FC1sHRk2ofd5oO7t4qcp4UW/Okcf3iPFCXU7eO
qBTug3rr52fgPsYS1S9HrdYZG2JAK0Efn0ttryEy5Xlg/cE3z3Qqrbro4VCXWLhSAFuMoEWH/83e
eSy5jaxt+l5mjxPwSGwJ0JVTlUoiJW0QsvDe4+rngXr+OEWwhoie9WzUWnQoibSfeU3CPfoQTC09
9H2LELXBw2UiHJU4ZomT+ugm0iEHmi+TqJbWa9r9ur0WSyzaP1+IzSZ+InNbBKr6xfVpSEHUhipf
2GUfvhU2nIDQGcxjZbmG9lWLjzap/fScDE5jrr2jV7nJPLlvhl7GCyK05UBm6EDfWvY+6pkEp21c
Gz1ujgIqnN7akFc352LIRcSQgRv4P+uZPOTyUXaG7q6zd7L5ywLiID9q9hYM/e0pNt8bFIc9uF7o
5CEasIjcAgmTdzkalVeqcE151OV9CWxFozizA29pt3PSOp4kbk7bVcO7KN5ZwR7T6wCuANpsDa/m
MU32WOdRBQK/HEmOh8h25Or9xvjYf7UfZXH09J/St/Grz170+acbFxIA+bGubrqPFZ1qby+njv0o
UIOVXHCa5AQEqmG2CcSDXbSbBs2ict/4d6JyoGTmYrcyC/OhvnhDmHp1ZuPRKwJNskQJJXbUqn4j
ya8h9Ix2U9G2fuj+zK7FO8v7YOuOnLnsAt3pgh9tvp9Cl+NTnYe7waFAID5JHwE3JXgfBY8EeHqw
lcVBq3etOIRf/U/xY8q5xENpGwo36fYByKd6N4iNWWz8FjLYZzgLrf6nle4A7Wi507c7kOah2Kh7
SkUTk3kOTMrxv73sKMjRqApHK/feVXC1mIHFJYuwD/IJiNu81uoLUv9Vtw+lg3n8XkIQUaTj7fme
qcg353txyQbSrMJjMt8UWY7VT4ulFlioown2Pfe5yRxsSaTfYMlLtF2yvUrQfEeOSV71E+m3eMND
4/2I1ypA7/2o+aoByCjDl15MAVg3OYynSHkFLajNSngoba3M8nWwMk8zxgqYOCDqgQ3Y5Y2WlTE2
8dWgvFoBIngbyd6QGje/kh+orUSe0/TuhERMgWrhwT+vTPr8+682+ZuxF++FNmh2oKeMDbFGP1ln
+bcAm11sjHN3hiOJIlwz4tC38b9S7akVxz971FQOMXPtb+QVHNJ7j/rbiZh3yJvmg2/LOeyqXnlt
UmdKnRx/FEeu4XU4a62m65RoMeeLVySzUU1Lq0l5rcfsIGKKeZxGV24doTxYvOoSictOkh/HduVa
WR158YjE6RjIo8dHVvimaZtyQNEHPUYHG/IcbE7hlgI6k4uS6O2lXt1mi6ckjSNdA9ulvJrf2lP1
lT1mfp/EBmqcdJJ+B7JTlm4yINWyNvC8f2/tsUX0b9RpJKyYuTa0j5ri6p3rl3v5iQBS+zB+13+3
iIOh1iVPK9tpgfP8Jxiin0u7HbQZTd1FrGonVgPTTFbohzgRSl6Iqo27ytsbduOO30zR4QD0qcq/
ZFB39Ohn6L+OCLXeVdrXUlE2qfKMsMjk0YulFehpuI84pjqi71TBPYPDWGxvr9D72/+/P3dx1wRe
oXQNI796FAFmSccdUpQeAljNti3XyrzvvvFzcQsMHFDN2Zzt7VlrEinpC71QXrNmW5oK/p2Do6Cm
OkMNHgK0Ib1wVwR3q6XPv+o/V7vhzcCL3VBKuShaI+crCdtxV0GTbnDK2E0gg5kONitt56adO51p
hMTqrpEcs3UxP8rAr6LAqW1bBaU0wKtuEB/H4R6tLr3Z69FOMx9M66XTX/1wF3XHrr8zWhiOewR1
b6/Tu8/if7/gb2PnzTUlslCR6rRkW+kYC6M6wP6gGjpGX5sBzDXxTuzeHvG6JDlfV7i1gnDlL/oS
oJEok573DRFZYB21ydhU0UOttOQfmasnRzTtan9ntftSRk30MEISGsgBFXgw6Q7eRJKdjPQxSR4p
uqmNC313mB6F6qD9qambqjiW/aNF1mTl50r+GraPdbedki+JfqyyoyoOiSg3MTw+bJWLpNxmEfVy
6EGm8jHwHqBorXzs1TmgAYCfBWggQPoakiaXW3MMjTAw0bN7RZ02J7TTReu2DWVmsU9PlX20mpeo
+MBpTdN7Pz1a0W5KaMu+GPWmMDceLOPC6UPX/o3xs/ZHGbdB6saq2xKrEYQRPDxJWENTaM/I2+6b
fZE45S4Zt0gR1NYRVe97JJUpRxJjJq7IXm5/3t8u7sUBWHze4gGQjGlsOog+r/qwtVsyRAdFk/y7
cKQ7KMzxzkffBKnU6oUqsqUy8VvfutcNClI7vdpRUiv4Nt0RhquoW6SK7f5PhBGvum2ZJm0P/TBS
nFraFxAzx22aOsNBz14rGfNep68PjbXBoEoOXOMptRwlcpiaSriG76TTzoy/p+22UR8psdeh26qI
s2wqxI+RycPlYoA9uWm+IVldfCN9rdRdAunKRMlF7CrjXNgPt+fq+s2a5woyiS7LgrrRkjqB1qkC
0sYnNEKIV90h/76ZmmdsRDcNkCB9n+tO3T4jqDnNsfdwZza/b/+CeTGuFuvND5jftjdnverUvjFL
4j8RHUT5uWieLNOx1PveWzni13nt4lOXkVhhaGCiCLZlb9uQWo7jF8V8Ua1jifJnfmd7h7i6t0I3
z7FzPdz+yr/Uu1ufuYi8UDAuB2/ek2g70o5GFsJmMwx38kyKeKi7oxHsjAERjLuw2ivRk1/tzQq5
wQ2irOla6WwB5OfdXkzF4gKYZkFHLwqU1zS7bxDzpDvRbvXX/Be4vRL4QL0Wk11FKIsBF0cSRI9e
TSqfD8AxG3+V3XHmnpvaWU4/QiAv65c2/cKsE7p4w5p83XXiQ/8cvTx4/XiV6wBPFnusVpMhm/T4
NQWNTvAtso3epCg729NXz8qx2oLDQ3LZfvNLGxLqnH7VSGa6tUU2lBmGsR8r76mv0szRx/GPUAFR
K4r0u2rMb8R8415Lx5+Bv+um3nrkxfo01VW1EmzN2/NiB/ERaP2BTkerH7WpRfAyt+otLVTi1yqb
QRVmOWwHnq39yka9CltIx5ET0SzwG7Tnlnp3jTVoUuRDmyyF+XXI02mrhQ0A37yhxRR7yhao8oPN
rQY8jc5pS1Nd69a+9fpa+vsrgI/OmnumLBYFkqESue97I+RNZP43ce2jCGpGTtbW5lFHZkEAm4I8
DcXGdNL8IEkPdaS+WqXyue3DaWX3zqfhzcwDswdkDd0HhhnidMiRXG6fEgeBJvA8/3VgELcMk9dg
qFEcbPw/fVWtUlwWZ2UeDrVBqmAzsB+w6GI4GMqGPNk5395pD6YaKjsMcAOnbNTPHtoWSaGHh0bV
qm2RYZkYk0lpci7dI3r9Je94xYvOwrbRLMqtn6Q/aYD6bWscyg4RhnTWPQ65WBQDllpgGslK1Lvs
u88/fm4KwJIDuIQm1yIjGMccShjIh4/qQOtjKikfVkqm7xBPPnpN8mgggH/MfGT1SyT7XeGn0s6v
6CEVZVxuLDM/jWhUb0JZPaqF8PeauDcDpNAja4gco23h5Wtr66teL/BfmBVeovRzSWcWEXM/ei0q
sr78OpjKU5DiCVTqkduLsL6fIu+TFMbSi5pOPl33wTokQZFtEdOS95Hon4yoaO6HgWIh8NKHMUzH
Y4v8fOEZjyG47g3CvMGzx3c6bTsRBZhG9xTIbQ/vDaWRPI0m5/YJXt52LAG0ew1b1JkKCgtncdc2
ZhvZoSHXr11kl/soYPZ9qQ4JLjJra1Soz4fRFwvh851aExt5PkAaK41BweXEbFXWDneS1FONorOc
xbX3FIWU4PzJ3IU0ufOqKV8a1coJgka48l0hcMqoPBf20Zo76LIXAlQasCiEL86fjd8rVIaL4EDu
B7uz08L+GBVVfi+F/WeVUDM1rSeDjeTkZlE7SdgejIlaqTYY/RNi9o2jKSK+S5R42/ZSdKcl6Htb
+DgCd4pcVeO5/zvj/5/f8r9mCdv/O79lh9bQW4ry/H//D6/FEv/h+ENomXG2/zBawEn8xwR4ya1u
gcoRc+HmfwgtivofqHFQC4lBISvM+rhvCS2EqDwCIKbmzEzV/g0/+ao8RJgLz4MHboZNzOzJyz1V
iiRsDHb+adTK8Q5SQv2lC3TpR1ZXxgeE/acPsZmO6LmI9klixx9R9h+cvlST57Hp6Wa+mbLnf56R
t9q6V3A7fo8BexnxU1tDmO9vOv8mAOaxDXy5l6yTrkbasdHzZlMnUX6vTxgNdzbWG5KUZ5SmVbFN
UIUFilig39HE6Uoldhlg8ENmqgDqwnPXBx2Jy4nxJlXzMrtVTl5WJdvARwM8RsjjcPt71WXAPwMZ
KfjDVedga/qynzoiAeM1auedsATBBsbQYlek6OHgCwLKyWvEfsCmmYthctR66n8PRRW4nmdYRzOK
I/BkFfIhStnuh9QHB5VN/lGgdXnIOlvdN3WIFE/aDfdmIg1o2JT6TkEv9nPaFIgVUShDZySreBo1
dY2dvbx4UfOEkg/xZSZzIe+5DJ2MsVHTjhbyCded+6KVqANUT7kSPpQZOZ6VHWBEoxhluEWeO2UQ
OtoIZK6lUz6Uh8AnApe9HfcTepcWRO58F0XWYci71wbJoULyEKggc5BWGr3Xyz7/aiQBkKeGUS4W
L7bK/a/1TSNOgWqWB0nESBIW5VrL691RgABBnrQgp8iL/CcdvNwUIbbao9HijhSBPh5nR4vbm+ua
4jEfaiJ9wmRK/VDELvewr5V5oCZovUPwDV9aBVDGHrYV0NHYT+oXlHtKeaeJKDyNVdHyJKh99RgI
ubIcEypkuW0qFf2zMil97BkmM823qT1O0crvfGc2VLxoSLsNeNRiieCJkyqpwS54p6gopK0tgehW
x9pYuVreO2rsQ50Jl2dVj+WJ7otK9oNG8k6QQpRDl4fFfanKBX01o+H5NghT0ODcRlGBd0E24HrR
lOqrXcbZV0MNR1ciEnVwIQl3Y579CuHkHnoSqeeoMfHWCLoG8yBTo1lYg9ibOhw9ClPZjW2auXkM
qQ7BleFOjdT831YtZsgbmrqA3sD6zBHn5TLjt6uqwF28k+wl/V018iUoG/zgBYr3wswyp80x4WgH
4MRRGVePmYXcbJ4nOsZRgCtbGRyqEWIRcXv7zU/Hm0QBcylOP/LANHWJgOVln8kYfCppUeOffVX3
74dQISiUZO1eeBDPx4oeI9da9VinaKbfHnkRwf4zMoBtSpeU9GD6XU4IFkUtEkuRf05F+gBJ3ny1
pAjFEQ82W2SuaU5eXeF8JxkonXoV2CHjXY5m9DATwPkHZzuJKVLkFmDVXvMdL09ngbmCImhYaisP
x7IozOTOzOxZU2KOHbR5Ct68kz68bGHntjh5MFafgrCwnEzTM0fVs/wL9FBrO+rZWWunaW90fbdy
YudPWiwtVEJU/zmvGjaFi6A6UqYYy8CC+8vvUMYzk2+BnGdOMsZr3ZyrUvT8oTC1kFLFURuxl8VQ
JcovRmKE9knqqhazobI29z7qJj+6sg0wPeofrF5YB6Uvfwi6bC9eqxymajBc27f+dHJauvDf8mct
VL+1gzcdpFL/Slxl7Sa8r9ALizvwwJm0S/T4T6yjKqfp0M6ULDacCG0XZBK86t5otfMkj/K2sLGg
GhGK2iqtZN3jeBVuR4Qp7/EawgZ2Mre61T6XqNkd81SCa5KH6fcxN2xssIzmmFe9vxtqrN7sKqpp
gEwaGHPEgG/v/3d2pDWTTnSNIBLbwsX+ry1j0LpisE5QF7GN6SiipymWaiO2BXeTCTa4S9M1oOE7
OxJYmCDh0nhzIHZe7sgIqc9CK0wbDkZuPgydqbmKlUmHlLv0mI+j4fgTyHfAihZIx75dORDvbEnB
VUMIRWZEZWJxChtDHrUmidkngYa4cqo2z4Xmvyhpnq9Ehlf1Qv59oc4BwgwJ4iGZL743Z68K48i0
x8A+meGUPYtWbl1MHGS3NmvECAOj38VW1Tu9GDUn7gCH4tEwrpQWrgNlfgTajYJQGeChtSwtoN3a
95KRS6ckT3W3aixEMwul3McVnjCYDVV36pRoyPuF44ECg73DriY41HIZrFTi3rlsWXSQ1zzgaMEs
K3Fh3OmDkRfWaaiVZK8Tmm7sKM+fotH42Eyysv3XexuMt4Y1BLsMkaPFYwdbV++yTBOnKgTyX8CH
30Uilx8kbTT3STSimGqbv26PeRWg8Fk6WRiP2Sxgv4yjsN2qJl3pxamWA3M7htn3aojFyqN1VZEn
oYcnxiOCaJM8ywxcbqvGIrmPGyxfc4m6bD6VyKLE2ohqpGl+9KyqPqAXPNyhwcZ7VtXhPlBUdOhD
u3lKS5jsHWWKta2+rH/ym+Di8kLO5PVZv+jyNyVyhqZOXhNatFkGSW3sHqIOdVcl9pJDY4zyPtC0
ceuFZUgpUODB1iv9ngLhuLLs7+x35Kx4BGYRCGK3Zcic50qS+nmOLXI2o5iToDlAZO8+kLZ63yxD
7baY8mX7nGLiwQjS+C7rQB6XWdDsb2+G67CGyjOUcspj/BaS9MspQZpfVgevDM+GFJW5Ozax8qlU
fFLhOgmGfDMHfKgBpn5wbkSbr4njXYFDkWMhIdXngA9sM7nj5fj6kJd+Z3fd2YvLyckLVdv2KN04
QqevR3TaH3rJ684UZml4xxPcR88uwa1m4hx5+vAwa4B/M0y7+BDrqv/ajjIt8Sap7uqJtxAgc/oc
1khqZmYgbVrTszbdOFQHNGEhDmFuuI9sBAIytGjcKKk6DBhjc+X9ur5SAApwoxCr04ijznz5iQpi
uWOuyOm5zL3BLapE3QusLt28RKi6HtTBub2k1+ebxJpAFfELaxaSWuxyA/3UugCafTbSDiefbKr3
mhToKy/UdToGvYeSApreypxZWothzDLJksnW8vNojmLjl8admtrQI/Jp2GrRqCFrOLR0jDPpQ2r0
/r4M6199qMo/ozgJj6JJk10m6vCkGpq38tuuX08ydGhwXOJkP1dRVp4mUpOqWXxGc1hzMx+Nx7zK
tRe5gNN2e7Kvzw89VuJk4gRGg3R3ubiV1hYDfqnZeRqz7Lmv8uJHO0Yl4Lui3we1CF8UtWl3IbII
azfs9W0GYp3CBMh1KFUIL1wO3YN3qCe1Ts4higivvsEFoVkQbuXGHNXN0Oc/8DjXHCLH/FfjeaZr
CQlZlxp0zu05uN7gc7IG6xCUBaaJ8rwh30QQZW8EOp5V2VlCIdBROi9FezgHhIUpci0Xa1is61oM
FyB68kRmYAtnJ6/L8Qw1TaJMTbMzJofDuTGmCFql3Nw3ONVtDGF1L6XSc9DTSt5iAExtZUhL7PBK
9cEakukge6gC2AHZcRak0l1YDEQ2Ua9tjCT0H+l9oWts4j9ipAIdZjj16Gu32EWbRfVSlChp3J6+
6/iWW5ypw4lqLoQvM3k/T2QP/mBwroc++VRHFoQq3RduV1b2vlNrDFWMSKxFXPMkXSY9VA0M5DKY
R/5cgmLSXIgw8JLozGMZP3uJYt3lXkffw/gmzB+VnFXbVIrG+2hKu6cos9YYbte3FNQxioQYrv2t
/S52b92ocm9HaXLmfWxcfUTAqg+Q1L49t9c3AaPQE2dzgonhrbncKmMqW5NZWvFZl2uAKliN38dR
Ye0Rc1tT43l3KCJXGR84VlNe3gSBaQ19myTnJM/TTW15Je6X2ufIgD11+6Peia1McnMdITju3xnI
f/lVOFKZkjHG6bn3fWunUBvAfrSsDxb2ghsRS+a+rdsvkgVXa2xGJILjgZ522yOuburh1s7sfiWF
vl5N1MooGMwcWIKrJfE4jAep0qOUX+TV9j6lhudMtrSWqF+fFCjrFsgmE7ohj+piii3FU8ZC6dMz
NI0Q5dzOhI42ZLs6D9KDrbeGKw2g5G/P9tW6Ip1K38JG2AZejLXsU6EaryUTJqdnNNR+t0YV7Lo6
VhEYqJuPt0e6TsUYCglSgmZ6rPT858fmzUWKV5po5Difzm2ahNvBtLst1VTK336Z3fkoP24kDF8R
Nxnah6ylZ9n2+poS6tVKoiHDTc6hROMPaMXiN6hzXCo8XT33FpyDzOqALaHKuHIur1ZyBiTN32nL
lPtoj1x+KWWgMpMlrTh3ahUepVoxHuRh7F2QENPOj4R3aMoiWjk3l+8UESaNJuZ11tGmfox64eWg
saL3VSvs+rNvmA9KG73U/cxCCZRTmKV/bq+lejmP/wyGwBp+3fh3EYvNP+bNWo762KQK7i2fUySH
EpxfjQJgRxXvZwcjZKftcZ+IxgSwzP2AL7X+wUfubxtbknHkkenuJxNkBO645qbNsBdQgq7ex2lT
QdGCgFm1Y/dRsRLbIXeK9iIbxb40asMp63pYeSsWYht8i0CMjqWSqYgAJvurTf7mW0KOnDR5U3sa
Cym9S6VY2vrskUcvKbHzKkN1a49g3jSpTLe5T5UErEuN+AwtEd1IrFNjqRjO63qxzUTUgVTlDY3T
LD7JVpLt27KvntjS4i4ZDLFt6j5+lQhgt6KE5ImLUIVLcyjd08P4M0T2sC8zTzurkQW5QQZ5LADh
g7QfMEhQMiu+05Gduhc+/e4pMLBcSOQCRGePgYhCXfH2Ml+tMjMDjGXeWnMUvGS7J02vjKWw2hOG
IME2MhttU/QMdXuURaw9LwBRHpuWfFqmkXPFyPSC1G50Tz6NnVD5/hF1sSHT3bbLuy/TGHebdAqN
XVlJxsELZ8uXZgwJe3DyVMk/Hmo8tHdVa4Lc1qxi5dddz4FOmZg4go2L9tRSE1R4UjWmZs+PszH4
0pVBwUod24SVObg6vczBrJcIUodnjz7T5YHK0LRXwtaQT6L3odNxhwGGbyvoVHrygVY136p4gdhq
GtL2zEv5TVZhHE7SCJnPkPPNhNqh4xVCQTfEiJ9oM/QrM3FZNJyXifLZXGJAqpoytrl4l/Ug7ORQ
SMopjgzDJTMDlhr28BIUowPgkg0HrzSCfSv5v0TNMbk9Q5cP1T+jE0zRGKPxPfeeLieo8PJAyk1f
PSViiO5aCxxO6FOjTFH/WlmM67WYu/VU6rhQZYW053IorykmfMEy7UQykeKRoXgY2CSZoxWIZKeE
5SsTu2js//02UmiCOOTU8D4wFwNqdH0HXnqNEr2nfx1TXTvKlVZ8sGcYjkEVAcN5lHlo7GtHSZp0
R61Sbze1cfwcx9WwEhK89/nUFMDRoA1h8VBefn4gx1LI5GinsC9GlwK4sRlIgDZajIt41mII869X
lh1P+duip0iyMJ/AN/evmjUILpaYSHHBe/fEhewhXLWfdEtO12Z6fgT/mxf8M9NzC07+y2ug9Hw5
luG1Iu1a9jCGBNaHicKw2/XSi9n75nbSewuAUyGfZSuydlqSKIfSrlSHLHWkUFN9UgEVutEPbV+j
Z76VDCWFjKesPUjv/kbOGDr0wD2AnVz+RjNJg2LydOXUd6r+Udey4bGv8wTjwdbfCXq9uzTKccTo
puj59krMM301O+D3LKgEBn2cxUpIZEy+ntkKd52q7vpY7XeVwEjrX49CAQPXWcBM/EfMJ/3NehsW
eNYplPSTaAJlEwkKqHWQrPIirr9ltrYFrEEfGcGWxZmyhiDCQjBBPIxa5VbPs0+V3q3Vgd+5lP4a
qFKHofpFFezyUxSpyhXRj8ZJMQPz6MuSf9DbPLs3MQ14+fezhrQcRgcKF5OlLdZmjIEEaRNDNVng
AaCkVZlpabvy4r+z96jZziKoWFfPzeDLDyL1Csy2GvRTSKCzn3zL2qd5ZLz0Yx/fj3kxwDSmU61V
trx2NP/eK4vdZyIATlROQRFkx2LfR7nZRB2I/5PSDjZsDE8avW2UNv73JGHXI46foRgiYWZwH4Zd
9LlqJPGRylV5Z6ah+ElIXD4WiWmfFZQPMmfqFO871qHSi68ZxYemSESNopu1a3SZnnpUWqHnZEk0
/YB2F8ExM+T4+9SMmbI1AUMKR41N6gJ0a4sHe1L9nVZ2EY9Ar8TFJipE9R3pYUqQUmiI+6wTxhbV
KnipwiAdHVuvCNxmKvAas6vG+OmFnvXDLrtKw7JJQwnIN5pRewiCUHW0jFKmmxgtzqKKVZvlfZVQ
Qseyu5K/61pnYXvXFMZ2mIb+gEC61DixkpeJ6wdx/TrqTfiq6bjQ0MPLvWdPqx+DPM4Tp9FGXNWr
Rrd+zmqzkEOKut8SMPbhPpp8SsaRUscFKgR5dG8bcW9vPDtEi8XMlAZ/OQ/iREmxvHIGObO+Yjoz
s5kqVaC1HSqAf0aNWNlLunra1smAFl2Za8lTSSS2L6qeEKas9anZtJZRnZtYUIMq6YAHu77seU6N
wcu+TynooIb2mH/MepX587RR+9UNDcUuwjou3zozn0paeCGEkjarHNwHEV7J7SiaAcE5DBRjCuTw
oMqt99ox/bCP4qw7+Z1k/rFbNAdCLco/zCkKxHJe9GPnZ9UvzZtx/Fpa5DESBZ0qb2rTaz+rSTRk
LnlJ87kopz7eN0rTfhGDMA6ROhgKMouV9SsOkulBG2rUb4vCaojNcrzeN1OTxYTt4RigYAgSB+qX
USZOoSNmpXdTQTsa+bTnKm321jjo6mGMSLZxJvK0FIRzNX7pSkm1HDn1lbvE1/IBnRoDDLsa+Zh0
YOtaflXZj+TICibjU6oYpWNJVRXCxi3qP30+UE9TkIlsNrI8aWeBNiu6LtOEIzlY2IcGi8fY7UZ8
k13dHMQHtSk8B5OS4IuSphpe96LDDLnJotahfF0bx3ya8j+3b7LL7PjvG8xLDxSA7pk8Nw4u7xhp
6qSOMiYwOt6Wz0M+Am+zywHjtIHND43I87dtpoe728P+zUkX9wuddmr5dMjmXtniRUisuhgCz/BO
6DoZj2XolWc7kyDpdUb1p6wMDxQIDsk+jTy36NvS7RLdO/ipqr8II8wQi4HqP5bkfhxJcRfnWrjy
Mi5nhl4it7hF51I3eX2XuUZbeaqWZ3Fzio0ufIr9OtmKLrIcfarhcsWzsGGlrhWc3xvU4EGmfEAd
kere5XIg1g4Iq007ol0Ll2PVkp3cV6etHGxHe2d12a/b67AML+ePpCpIj3JeBGMJNeoKtR0HqexO
3lTuK0FmP0SoFrS5Uh2AAq08aH/9p96uOsPNidvci6TsSWHx8vNKPTNHrTO6Uz91/U43p8ZNQLN+
wEe5O0S8DE4NC3mr2WGFPk3kHQJyPATRNNWJiqh0G1rXeHEl9pYfDsGRVqMjAX7fBmFUP9qeNbpT
O44rr+E7iwJoYY5e/jbVlrAFPalrOzDC/hSro4lkjy6elUBVOOyZclDL1tsGvbaG7XtnZbQ5kqHq
ShsZDPTlVFF56ZOmzPqTXVblYRSSdOhA+G1AnfZu1HTpSuD/zngzhlDMDiMalJFF9NTFSVNrQT2c
fN/8GEbYt3mxbzhxYd/5+litjDb/+sVGQMdNUICas3ggCYuvQ7C9p0I1nOpKgiMcBNAG7Gotw3jn
m/geiklE7xT/lgTgTgOWHQ/lcMqaEgNYY0zvmt78yHPQ3JOirx3ed4ezWCsEORVgbYvdTbgmW36o
DqcpqlJ0jlB6MgBBH0ep+EXhKV85Te/MIUUy8DREaRT+lujFfOj63puy8YTIUrADopzvcstXPv/r
G4LXwbJnPR9lbqBfrhRCH8LDbmk8yY3x3UjaZ1vtfvvj8Nsaumwl1//bf1psC6C9GtcRXWXMJxbZ
iB8IayjAjJxSC0dcNY7SDSykadtFtb4frSI49ERcG0l0IQaWIXqhmTa4VpD5Tp2EmlPIRuBmxAi3
52CZWVBwgwdDgkp5nr3691p7kyTZYSJVKK22J8nvul0hIs1Fb0Yc5Jwn//ZQV+WHeSykRWYoJgwc
sPSX801LDituT7SnlhB8A1Rb+lTiWvXQF2ax1eocqII2gAC1kTiRbWW8G/S62HtTkRwbIvH9/8vP
4V6gUk8biB7o5c9JED+Wcz3oqAdI5XFSeXoBaMwEGX3YjBO1p7rLNaD3IPVUb0D5tp1Kt1Wy+hC2
Wb8Cmboqdf+dHRzo5h0/Bw+L2Sm6PPWtRqI8DL76Xu5gWBgDoawNDME1VdRH9SDN9vKYCNxowu5p
CD17XwrEM7yxh3UPcdSamnRv08F1hBSrH+opEVujMKSnts6SuylR4eJDTXMA/g1IXUNlbpK8XwEI
zT/0cqdjlEddQWO1DVo9i/yqtdOukwCBntRkgr+V29pTrJNiBUEjb0Rge05CC+Fej/TT7RVdSIJD
5mKDQcuY7yneFuqBlysqd1rFC513J64OtL8xWf0EKJXweLCQ9IHs5dYVLPbeKMd9jc/Cfkztr2Hk
qS/tVBTn3IisrURI6Oi+HKKmZEgbO1aMbdXT6haaJMFFsNm5hl67bRXoO7PsPDhWaDBPdpB/Fkkr
0OzQ6GthRb5Rgqq9V0AcbjQrmLaFiadoU43JMzaa9b7E4mIlrru+NnUAWSoNffpfmrYEk8RBA1y2
D8eTIUYUCbS8J/EMjZX1vb4yZtscCqQzUYEYa5G7j1Uu92loTiffyFsMmztrA/gow9W6l1aujHc+
CMI9iAjaeHMIv8AowDclY25k+dSC40SluEMkQaRrvPf3PgidRHUGa3M9G/Pj9+YO9GnKkonHygnA
C8I3sJ5warefRaq029s79PoZBR8N+hYXSeIQYtPLkWLNquh/lFTfO+Ugx0rpmEr6UozGHcIba1r+
1+eQ1rYCIAwYJgW+q6udyq5SebV2is3YwvN8lB08g6pHWaG+5zWRfBhzOT8n8rRWY3nnM4HjgaEG
HkljfTmhk1S15PCBdrJ73/pU+/p3JZDlX1JoI71rWf3KTf7O+hGUADSm00rhXiyCk1rPRFP4o3aS
U1lxcTCw9qFAIlyVzPbz7QVkR1zdbjphFxw7nV1BlWyxhIo5+NUYedYpEP59XRaZ2IZV4z80OcUq
+CC69WmImjp29FgSr3kDasTtlS4WztSb2Z2temDK85EgtG10gl5yIEOjPiCQWLOHPAvI6+XoK+Va
/3NlQdA41LpSKa6mk786kV0gS9ymiGKVOECjQZENqOL5YY42emhmfbTVJcIKHlFY9xtRtfqd1cfW
R+CPvF1qgYU2ncZT04T/m7QzW44jSa72q4zpPsdyX8wkXWRtKGwFgARA8iaNC5j7vufT/1+iR2pU
VP2VojQz3Zw2suEZm4eH+/FzgCmOfk62l1AVSLp0VdRW/mR5adPSnBAYtKqU3VPRJ7B5+D0T76rk
peq1OQXqFzNXtGFvDaPyJdDLp94Y4so11CZKAAxJyddIj6N2Z9Nq0Lg+V2kCW+UIhr4I+TZ/qKX9
3EYOc3fShGskfngOt3LzaERA8cm5jJ16pXOFfW4J1H9RjpYe+iGdoMayCu95HGPH4f0uowJeAti6
lsuccCoIOjg4gfdbsOhWYPIrwP3OKiCnpXDlJI3ulrkD7/QQGi2plJiU6yo2++FxLGUSc8YUFnMO
x49vWsQOgTPm8VelHaUfeAcScLSBFfjTxLxS4gm/rxZmX7tGHgeD66hR+g18ELmYOe9prPJxkr5m
QEA/V6UOVZlphmqGerRjgwiqpvqZ9G0P8h3o1CdZHvybRvKTXTX6zadatqdviiX11a4OMqVgkvSK
pJveT+bOBuoZQas5NsPGrGnLfM6msPQORu8g1EH6JkDUvDOXaPjO+BJ6Z8BTUKfllhXrGQq554IO
muklC+tVY5nFFXpV9rYJNGk7cs5cCldQxcjRwtE+vQAMsvczqpYuJmTShaNdhkaeDIHkvEAxUF2N
coywvbbYG3Hqr+Z2VxKvc0UUaJtwpgt98qQub6QXwrPmGuaBeqf2uQS/zSyYYOhLkfCpw8Ie8S9t
nvMDTpQu6XMvsEK7k14KG9yyl0Nq09XafU2T4XbJX524K0xR7qLhyZmvgnnoH+42xaM5dKgs6SWs
reAmcJRpo5DRXMtWQ2mn1KS1Hzn+U9SEzaHRm+y3X/jp2jF6bR2ZhbTUlnaMtpwjtPlzkGsBLkd9
Vaz8UOlrCRNU6aVCW3PdBGX4UFfeeE1PAIKVmlduOfqBO+m+cV1B0LCy2d2rZgqXcgLnNhbAT25h
XpnUbYQgRsmkOPRV33/tJSlet/pEohKOg4VcwJmF5g7m0QMCiE4IsQ2MLHUV9lZjvqhBQH+PlgSb
elTVnVlA03V5pc8MCCIDNBBhP5nbpYVQyTPMUcq91nmJklbfq34WrwvE2xYGJICr3hfQnNMoKJci
mEcO53g/QeEe211MR4+uos0ntxBADGlab3HB40Z1KFyYWaBuJr9X3DqfDAghRmmhfCjg/t8/YkaM
ICpAtAuOTXi5RWUVx5pfBa9e0IHlr63Mu+WVA9lCGuq5D3hhviZVtHaoirTF80QjLZx6lmQ/q45E
i8jlqZ+d0PGDZ250oe2EBn0UIMWwG1oO2feCnKZGCwqfFf1VfrlVp8KY5VG8EAmGpG3k67r0Hf+P
TVOk4y63SSXy8hFb433VHoYMv/kiKVDUhdSsVkDVnVUdp1/jWnsbcl3aXB7tnBU5Hi1EA85MDwCA
mKtAeN5FUiub09ydXg6j9pYABZ47G+ryJdATCQSDB48KJQQEBlemEarxKs9Aif3xw4D2ZbCLIF8B
MAKYPN6GZt46YdiotAfL0FvrTVSjBEb3weWhnknaHJsRMkSTCfAkSjFTOgWVKtMqXAvXcWOVqvJg
SWlyiAe7ek4TcLAqzDJrXiyWm8RhcF9UJo1/7VgexjKyF55gAnZ1PgF4Uq5Gis4q95W4CG3tKVMb
yrBmqma+5Y8ldzqUOMDwguI2MSdnE9OStA7DtFplfpuQ0J2Gb5JaDvQiR9Fa8Xt/4fF5brJIe89+
DpQnhETCxqhKx5v8bphbXLR+F9OSsvHmOFdKRriQxo6SS4ZaYGP3byCInUOh9+aaOBGfP0C6o9t1
4jaO3f+xY+T99l4F4s51cF7HWyX3fNWkwkQZqNN6l3Rpui5oxVs4Fe/5feFY8HKcgxUeBoBMhAsl
SOluHMKCPgIpjT5L5ST9VkO1GDdhqSQyGHkIoQJKyWu/1aYMUt2s3WlyhFZTEWiR46p67Tw4lHsf
JdAi1rouQhRSokGGhMsbrIVs07nPhWiAiaG/hWy1IfhxJfAsM4vt6FUbY/t+mijPSWPs3+PdYVKY
AMhollQ/IcAaXhsjAUMwdum1LsPDG5t6vc1LudjJJj3MRltF0GKGiAYOABUWDvq5XUXOGdYPqmnQ
MYoU2KNFqitQB/ulGKEglpIUDahELSGKr6Uf/uB1v4Kh0r/mftJA0d0Quxs1MgSkpaqZK4NmXSMn
j0O+6M+g6vMZxOECpKJsRbrLOmm6mqJW0qPBeWliWimNrM/Wvi6hlpQ7wcIeFpo1/rJFEPeeqYX2
UwwkQglNdqedvJdCttN9rMJHXOh1v6KPwtyULWTFUY7eQhWM0672jXTXJp5/ADfQ07Fs2jvNgkV1
UKDikju6BOssCK5TshFPZQudbEIE89yVdgMtbS+DiJD5yb4dbRyrRezRT5OXy471NFihVKbZoLsA
ulOdFfxq0QW5DH1K/BoDnrjqrcC+VvL8+2Uj8xY+PpEz0ItY0wJ3DrRU2OK67imD1MvxazAg8hf4
qbEm79muK8Uel8Ls00sR8A9lEbYBTgAQ7rGTUaMwGyXfi18LJTDdspXVtRRl1W2V5s1G5mxcScRU
t3lRVWtJG+Rryxs6UootYpK4r40/peaBVktlY6dmvbb8yN/UmgNPMOWxT748LfbQz4G/MDvk+4Gn
IbMGZ4BIakLqNvGLbIpeCRtNAM9emHxJ4XFTXafv+niGm5QHsBXFq9FyFbuyEyf7rqoHADL62NLc
oxfbYsiD294bvc9Gb3lIBxlR+oQfGciAGlP80gWe89inRXwnDfghdxpJWmwytQie6KuQad2PS3ip
1FbzbiPHK1O0zxo4b/y6Dr+T30wDwJch26Qh6a4wx+baScNhZfEjru04Sxue2136qdLtEhE72Gmr
ldkMaAM4tUrfFIdXkUA8oP+eKUn7VS59RKbCBE6uBT91bjoJwfD/gEbnQPx4A9SwbSVci9GrkSkB
arlptS7ISv3o4zzYYPtPUfgzeA5QPGxQZF5mWPmxPWlmY1N0KaLxxzTXWgkhqw0z0krXK2ejjsOw
8BA/E/hT0pwLgHRW4IFE9Ho+SNZUKFEDc0etkrgZbec1aK3xc9d3QbmxKPjf0dBP42+aJBKQHzmE
u6fLEm+J/k9gCp2doUNyG1ITyvpUGBzhYPMTYc8upe6VxEq1z3RZ/5zbvbMt+uLapHnomvjDeKBt
QHZz2/9ZBmC3kc0otnJbVftJMfyNPHLUnEHpiZnzekdaFG3DfvrGq2dJCOjEDQFw5HoAjcDbTDFE
sRAbYPmQRA0cCCnRI+JeeTy5ffqviPiPKNYOxVv2qane3pq778W/z//qzxwt7xAKm//896N/ugt/
Vnmd/27EP3X0L9X/+f7b/lu+/t58P/qHTUZGYHxs36rx6a0mH/Zu4F9/8n/6m/94e/8pn8fi7T/+
7WfegsDlp5GszD6Sps3t/Bco1t5+vVXfm7df//jU8Ev9j/z3P95Hl73hI8Sf8xf5mmJq/yRpSEMG
AeEMuGfN/sXApln/5GaaGVuoo3C0eFr+i4FNkf85v3ipMJHU5v/M5c06b5vgP/5N4XdgHoWID+T+
O8DlT/jXhOckP4AolU0LRofeYPM9FviQsplRZKlTZPGdXIcrxW42fiy5nUz2MFVd3/n8YbYe/vL4
H9nVhKv4L2swIM3cctwH8uzYPlibwlGRxqiL73Kpu6paDYqthaTPiQXKNwon1bRozuSdLLiqoStL
AHWpfqd5sroK0h5NlTBZkqk5mTVuXsocM54ZrwgXxPE4UtuSOsNOmrvCSJA6bQ19U1Zpu+vbItiU
E6lbu1T0pTB6juo/3KJkpci0YJC04VzxFEFNTZiFRU4z1F1NpHSreNnvwhqTdQwLD8Tl/UiwgUg6
nb3Repw4qgT7UM1nnbmoDzWP7+RL2H4amTUKZY4wy8iK9xKV3+quyUJ7m09ouHpapXyRYsu/8vrG
3ziJqm/1UPPWNBVSs0tRzOntLl+XcqfshyGON2OixTeWMff3h0QlCNgVEIV0X/JMRxo572EAKFt7
p6TgxtzQ1LsbkxLTk4cgUkB5Om+II2zzVobK7PHyNhWd/l8zTTw399pyMEQ0X2JHBFh04d8RCFdb
zehfc4BNLieYPKbf+NsILqvHNqeLPvWs4J62YwCOHalxD/TVWoGta2Op42eQ+fkXcvLjgwezxhr2
XIoIsMLuL3+vEA/wubxYeHWy7WdCEpEwNc1GOB/wMHfwV5i73kK3aOBaI3vdO1CMUmK8bO/0kNGO
x7MT18Q1TWH2ePsbCV1DU6yHd3IYrqYsdOF3WV82IXCN8vSaW/4+2BCOmNaY/QhFeHhXb1BD7Vxj
C7fo2t9IK/aFq6y0jYoiab6GamdhdKezOZPIABykeML/xOiqkCXTHyYjvAubrTUFt2FGjcceb0Z9
Cb31Xsk4PkeYorKHOye04sV5PJFqE8RVPKrhXbM1d+FT9Nk5ZLfmNftd+RLdpq68y26Hg7qztsWW
Hsg35855vC/u8716QKZGb1fG775zvUO4MPvz+b30XcL5jgEYhiX9DHdafzNC3Fpk5kaqGnRMp20U
Wm4AkhyZp8tLfrKrIAagKQ2ia/wKJN5CUlmfpFL12nC4A673W4/HnUF71J+u7bsNXiCA2Tgz2uxi
P1xASlsXcqYlwx0c966CkpaBAHunPwzx2+XBiGlj0qDzaP62xAX+0VIUBeCtKyxp7rRGOfsqWv80
VtWqPiy9Bk4WC0sEqHQZcpPTxy6kwnw65hPTw1JE7UjzepDo9J6O37vpNUTYIplFd6yFnODJBfBu
k76mOSlK/7wQFevJpHkd7Rp3TkJ6CbgxbVwbK7iznU91gtpfuXCtL9kTAwep0ZxOwR7E3wjX5nfd
lG195bfZeHsf2Qw1XjB4bjMSmOk8Pwi3+OV4+WS1s4bSzIc7pQ+Gfc9qr6zEnha248nSOZRp2Yoz
0JFEiyM4Uj/J26Q36vLe6kpKyvQaII7m0BBCdzw84XDq5MEeupyF9+PJbL6bJfJ7Bw/LYn/8RBug
PkRleS854aMsxdvGw49b9aZU82+QCLo+ormXz8OZkYL6hTBrLucAyBOOQ2lJCsxcjLSkFYXs0Z7S
3bY2YMGTq5Wnpo+tkV3Xzv6y1RNXzisYrA2tX+AAyT8K/jUNK6cB8Dfeh7q3pr9741U7C7WQqMh+
XrYkAvE5f3N/D4wKCpcs/xWW0s6TSg+0SbvT76SDft3fx9dkOtTPHpdVsFJ2NFJvdMtt0bYzFpZT
jEb/Mj0bVXSHjst57j84tSHXRtWpDQ3xH3PFtbk2SPGOPP7qVAeXIP9vzM2ZHDiSqQaJYajT9aE2
+JJ259vyKuofYBzaJf14Q+0pVkteSf/9vvofvBjex/bBmLCCZgjZXli8G7uxpW+K9/SnP3/upZv/
wyEHzSMsm2oVjRbKsPiWvddu2nwyYVekB/myFeFZzuagGk7Azl9wXJ/07c2YmlBNc/8+g0Bqm5X1
tzyJk6toDLXtZUui38ISVgjAeTziVyzhEs1BAqRTMIX39BqFdwFopXUXaEsJPfFc4fXBFWvwhqhz
h8V7wv/DjvOVccYrjtkhkDRI7wJb+zx1hfIjDFCwL+Xk2+VBif4KczMJJ4R77G4osuZBfzCnV10U
TFBaHkiAg2IJDn2quWRV1mOtfuoLBQmtheN8ZoA8U9+Xi3c5EdqxxaIMpjIqu/qgaQnahEq/N/xJ
Rv7Uuik7a2EPnuwOhkecSTVXg/aJ/NqxsTrPUWDwqvrQ4I51rR/dSIdx2jFuLk/jyd7gsgHKBVfs
jAvk6j6248UFAE2trg9tkt+E7U0qO7v/mwXhNEFFF8Xo6tSH0gKCJh/sLF5wPmfmau51YBurpLeY
reMxFHlnqZ3f1AeL4E2Sr9V6L4VL9AhixXNOsHy0IpI3pEo9eU6MFf25OFiyO73G+UqqXecxhAvN
Td6QQ8qXyswnblwwKsSm8FyNORn8+gCal+47Sdl4VMJAui3dF2eOE2cXaiXwp/xNvBVrRypre95v
OXK15pA/6J7UI+IWuD0UUlKjlG7f/bq8M8T7f55RymAO7pqoQ32vvH04woGvJNAMTdXBHlcqyiL3
WnRVw7zhI0m4qhdFJ8+ZAyIB+QboFMAbQrhhTh6wPcOoWEDjqnjwJ9fZajfTTXzn76ZdvNeunevp
m/SrB97+lr9eHuu5c/bRuOA89Cql9aLDuEyrp5Y/QMa6vmzh3AqCjwOIMVMSOyf5Jy/vuy7FAvfJ
OjDgoIGCVfONEM8x3Xtj9i3PwgUnfOZQGLOLol0AahnSX8L+JKFnq50m9YdBUdbJ1D0AukKVr14r
qJJ1ak/qUN9W8bdBjjdm7rh9b9BXsr888tPzb5CNJysD1RGsUmI7F/0j3Yge+3RQlGxloXPSDHvD
Wdis54bKjUPrIKAxiC5PotXKHkKmfjwoqotmo6OsdM1Vf9pfhvveLX90L9VztlRpOL1yGNkHm8Ku
qZUYkpzeZ2R04VTwIaS0z2YkPowlRNO8+T++7kk104BCeoVIlc0j1g/LKSSjWSjTIcXRIMBVuqm9
Vn9Z3zrUtdJ1fas9T0sEaKdn4tjmvK4fzr8HAYofy+OEpAeo6eG1aJbon9/fuZeGJVxvmkLtPgGY
ctBIFWk35d3gSptuxXvxRtpL63A/uOFu7N0wd8N9tUt/Bzvns50tHM2lgQpXYF0XPo+EYTo4QXit
DlfAVxeepu8B9slA5xTJDEijK0I4iJNqxS192tNhvJbpC9/lL8GvrtoHORBst98ln+xP98pGepR/
eq0rPUqP0X31En8u184GucibdiGsOEl1vO8nGlFBAgJpPWG+nsjCWqWRyof4hawDqbliMxP2fNIk
1/q69KQ7ezaRW/tva8IyxwXM2pCoYO1398vQ9ka5c2rgf67uc4e5wC/GqzzcegsPEZHQiZiAHfzB
rrCwWmDrrdZjN/0dPhnbYKuv4735YN0En8Lb4GYqXfl1WDiqp35+tunQw0HoS1+5EO2ALg9GX8Km
/Fu3buPuKt0n2icua23BkAjReR8dWHEwneyquYfj+Hy2pZFza5njYfjSbMPv1ufpp3OTP8W+G97I
z2O1psUBTjQTVPyXJeb0c0dmbuKiZEMaBPLXY9uG5DlOOHrjYVJNd5BW6rQUNZ4k9OfF+2hCWDxL
TwoLyNp4kK+NNZTB2/F3cZvdqrv6OttHe30XX5X6RrvPon2I/ORC0Lo0QCHAH/sgVdMqmA7JlEhu
MUjbsk2W+PnOGoE/dw6OyXqIkgh2Ak9phkLBQdI5Dig51+VCXHPu7p35pv/LgjAMKYXIoUjwO3X1
MoXxTTJaV2UqX12+4c/cg2SK4OIhuiHLKDJ+h2ELX8nsxlvn3hm3bf9aZRsaEy5bmRdc8KEzgJlr
kOcQeHVhv092GeXR6E33vq/fj/62jZ5h6n4cp1tH0jeXbZ0Go3O0BHKLWiH8U+K7y56iUYmczLhX
Iweu3eB5cPZyeON4HgVKpK+bbD11SymHM34SjBD4hZlTWaOUJaxWOcZNFZVtC3WJclVM035Ec8Kz
pd+ttB+tZpM25ibJsm1X/ehUew2HDS+dJfrP08WkhAZ0FxUI0KgnTZJmoAEyjOXhnlbc8UYdrS25
/3IVlvXn2paWyhZzVfx4VWdNAgopszLBXA4TbsYC6hipH1T/4PEUdYdG3+RwsDRJtrcTbxeQrxq9
CJK5YG/7T13VIqexBJI+OSRUdMBlAnecqdFPOO+8LqIc6uvOfVjanEG9oHJilP5Wj/1woSB81hQo
GRt0PGA9kahJy8qhDwnW7z1jMjZJAjOmXHso3Od1/KdbmJf2e5OnRVEdnjzhuCRDI4etL4+HfkKT
nErQELyFwzMsx7dy2qEpeQiahRLDyamZTc7v/BkDRIVMcNl6qakVQILxUJew7RjZ1eAo61DXHsig
rEa12Y/1tJv6Jeme+VgcOYY56z/3Ms6ZLZr1hZcjokxWMjh9dejUUl2NUtfdOIk3bYYgUN0oku+h
zlD2nTnm28te4szmxTJpB1oMZiEqERxBxQsYZFLWWI53eWhdGeiUSQrPct8IflDY2fiRvO1gGDXU
XefZimsCc778EWdGz5xyfTjsG4gexHWuq2EMrLI6xJMkQ86T6vEmqZ0COKdT/0LoEkXKplAeOqVa
ykoIWqXsYcSE5u5XaHRhI+aVKYQBXSC3cdJWh8qQwsB1TCnZ5VbsHAwrz+4UsKM3lhNMKDeN6aoA
COz2zUSvoqOQtLAcRAHHAIAh8OGpQvgEDQId6UnIacM88lcTDXr7uDIH1yrScnd52k7u3vnTZxcH
v7k6p8WPPx32iCmoEq86hL3TbsBbhetBMp2FEyHC4t5niMQdz16KDFgRZkgvi2nIHDJEUeQQJjVK
sTGN9kscR8pNZyMBr0/To58l1aqPNHsT2VX5hzXaeY3gGQZGC5aJX4RQbQozeE09uT6YXdHupyrJ
tkNvJwvTeXr0SYjOh4DW8jlRKY7TAbJgQ/l1qGtT39ChmH7vvcxZmePYf4qTuIW7pg2v7C7p7/NS
T54ur+a5Q8A5BPKI25mLAserWel92bQgYw99pOs7MytpT8s7bVdQjFOKPtqaHThSSZfG1WXD8w8W
fA/ufO4ywTSrLWwjW/Lgcop78z5uqOC0jlbu1LpvVx77fiVFsnZVxc7PP7RJ7wTMJ2BTuTBNzt/x
YFOqWkpg+Rqn7ock3YW9t6I5cq0kL73/Z7zcnHDBljC+oc9SqS089eCgehvb+o0z1Te5tVTkP5nG
dzNzpRGaJHjLhU2aT76ttGiLHHTDNd98so2jq9y1r5cn7uT2FawIuwSm76aRI6Kmrhyu8txahd11
4E8Lj+uTvYgVB48IPgTaFFKox8vD2yj25Al6jb7amtPVqF0PFSd/o+QPzZIKyUmwRtISjDxPThp+
dG6/Y1tSMyZyYg2M6AuND0aygcRI21+etZOjPduAq5yCLAhGIJHHNhT4+OqGiTsEujO6Xh0/x2hk
22BKJr1eeUoOZd2o7rPKX182fHq9HlsW4SUkh1plckqZ9xF9MG0eXhEnraTpZ5WGT7lswfhQr1VT
2jQgc1t5TR/KAin3PH9Hx3v+AiDSIH5mslYxouF2t2N/KJSDYyVbS/I3gfM60kTfpo+Nry3c5Kfx
/2xt9tIzOQpNucJqVgSnKMqUyiEZlHVvmbsiSjZ1oK77JnrRhy9eon4J8k8GjeG9FLtTC8FSniwE
Nee2FAEchBqUnZR3HeGPab8sVfI4guPrgCT0uq6/aWnoWvUvuV4i7zi3r8BpEEHhsGjWFMK2KXbs
qKoq5aB9ipCarL6V4U3+K/GeSv0AxOfyXjo3KqCyCu8ZbmFKk8ebOJSVsY5jRTvAkPlkTfIN5I13
TZV+qWJr4byc8TIQvP1tSljFIQqH0BlUjVqN+gR5yLZtBvTNl2iwz23N+dECSJlIhjk8HlGZwt2A
qCKeGTKFFV3aX7wO2oJGb1+0uL8qEZpbmMPTlAxvU6I8membW8bF9yn6vy00KGVzkOEl/ZKMSuN2
FfKAmhqMKz9Nqz3u8C2RY2tjxXq+6TPU5oPuFoqh3PVkriovTNdTHpZ3I2oPd0Vc/4RgNNyFRt29
Xl7w0+Qf5GqAO2QulXdYorDi0IiqitckDbckouu6nX0tnabY5A3qk36FS9YJRW86Gn7dQG7kTWIV
3WYspxa2Glg2Wojt3LSFcitPHHV7+eNO127mAeSagKaKqMEUSv4V10NfpAnRUmfTjtFEtxF0QevO
GKaNZkrInUbFwnPwHQB77MrIps06hwA1gbSLfQZOoKITN+Nd6cexvvl2G/zq4yb5NPYwpbtk4vtv
Q6o5+Wqa0vRr3oaa6TaRFJMWpn7zaSjt8N6W9Kx2c9CklTtCzfUcJ5H0rShlJeXZY4ELlkYn/KaF
ylS4PZvEcX1PVR+joJGBRgbqdN1HjfGoF6pUryoEhW2oMZIggs8r9j7bcKLwgwd1gpXVNOr7TCpI
ZypKGH8lez5GbmxL1jc9UvvHWBlj6KmKtv8x1iaV3S6N0s8yaW3wuonZvQAeSX/0fVt1blam/mHo
KWcsnAjRq1CSBVDBBTwLctMvIERHcuHXIEfM8oDrXvvDZlThcgqaFXp2lzeM6FNEQ8Jh7yW5r7US
Q60tQ8BGa1hycLxhYTjz537cIqIV4chk5HnyLsOKIYOhhduCFpGFO12cMRIE5O6442hQgmJUTBVC
2qI0mRJ1hySN7v0AEtzQiaAmRvskjcmuXZ42cUCUWkE6cspQJoDETWQjiDIgbEXSdYcwILMzykW9
qm3w/petnFxkpFdJsPC+oo8Q8hZh2jrTHDpFCgFpBN2mqvvA7RrrqSl7SAk1d+wmypF2toJC6g93
Be8sDEOBD1fr3P4qPATs3hyavEx5XOqmm1eZa5Wh29kLwxP33rsVwACkN5hOrs/ji4b3HCA2LSPJ
IXVrtT3YSujmIHguT+LpUjGWD1aEHR6FHt15Zs4zNUog2nO8V2oPSwJKYrcw5WGszE9ELPGEEnPI
rTH1cmBHvBMbb51E1qHMJ7dp3qjjruKpQFtEvyqcHt81BdxYo6tpw8Dv9FeFtHQUTrcNsQ/VY8pv
fBflouN5HdMEeQHdCx4GKVlljgmTb7GeYiBSarPyDH1bNo90KS4ciZOrh+YX5HKhyAapD5+jemxV
R9JjpHQUPiBAbjjbcLg2YFzS9+nrn64nVxuphxkVPid4hfXU06pW1EwKHxKlkbYyQvBuaqhLqb+T
/AovLJ4/s14VOdwZ4Hg8HN9MrDCh5fBAN+zg6rGqgPLpx203t6T2cAhzb+mkd+rv9ciLJcyLJWCd
uHH5gvfCBxGfTAZMFHrN+rBE51RpDh3Qa3id0h7+7TRfCCqXrAg+Bsk/8M253BwGh77tFIC/RUfO
wt44Z8TQZ7JPiBIJyIW9MfS0Zg7kcA+ab3JtxnJWPEuoVG8vbw3xDphnjMsSCkJIhWnZF8xYBD12
Dmsxh9DKtrSoV6inSNWaLv5wW9ZlueDAToZFiAVJGiEPhBhzVed4j2iFHhmZppQH3+xwzb9L4/ny
gOa9LNybGACtzEaY6WaEk0xsbuZyRz90YvmuExLHUCIKXv5vRoSdPlQZOwCi9UNIq35UvvbTp9Ja
olM4P1V/j0RYGhTMK6gtiQCU/BvMbm44je7lYYhejxjjaK6EOystAxP6c608QOc67NPa1TmoEVVq
12s2fyg6TyJGsDaP9wOGBSlYOwFkVR5S7fOsl5D3NyQwFo6N6FJFI4KrUwr0DaJ5+YufjGfalzoM
8rzQF8wsrY3gAmbBmIaWJAhjuh8agMNw6YmwtI3ncX6YLC2kfxVpv/KAZqUrpQ+W8Vmxf19e/iUb
wlmk9TsNowQb/gge2P6upS9Gu5DxXrIxb8EP4whzc7Kmji0WpbSaKUCzkItcLEcvLIcIOO2nOqoL
h5F0dkhbfeCW+hJp/ImjPN69InwvqRlEUarlwVKiq9LqaUs49CpcyMWPy6tydgdze84yr/SHilBP
uYEoy6g49jwtNja1GqP/Zo3axnKevD+kh/3rSH6wJZwWO6T9Msvnp0zlrFrrVumezTRYXx7Q2S3w
wYhwVipJDpNenf0YHJiJdiXb0kr53zz/6A34e9qEA9P0sVPV71bUYFVAiF1LqovpVZv9+ZYGQEl5
g0QkxXJNGI8pqZVTSzLO3yxWOvoPvJddBJkuz9oZ30wyCTQRD9qZKVi4x8q2jryiqsuD5lAx5nEN
kTTSdm6vUVVd2UvPzTOLhDkicjBxJCVOSnDw+VGP79ne5VfYqtxYi9Fo2V4e00lS9f1R+8GKuN8G
I0lIBpUHZBPnl8t98RA/RqMrI5vcueXP6S54VJcenmeHBmfQHElR0RC7keMmVCU1aFkvJ1l7Xv9m
tt1aT7KF9PRZMx/yD8J1bdlkyKlEEHhE3wewXol0H7e/Lk/gGSd0lOMQLmxVV+LGkLAReQmSyY+V
8lw3sF+nyUJkcH6lPoxGOE7oSvddU+PueogNVMp57mQPd1WvfskTf63lNlW8dkdB+slAeyZxouvO
0nad6i9ctEsjFu4oK49Jq/azh4oalEPVtdbQvS6rO3tRZfvkQfq+Oz+MWbirFDvOFVpUykMdQAy4
zjy3+Vw/WVfxs5estHRNHSxPV/nW+0OCy9kNf1xWUZk6VqQkhn0ZDxkl6ybx3G58vLxxTt9mggkx
Ym0RKSFvUR4gO3C+tJOr/IhLN27oOVs7/jY1FjbQwrqJKvG+ouSjAxTioA3GOh7v1DAGXpptG+l/
5bn+XjURehkaMd4zxFKolhs9vC7jbqvEL5fnb+FwO3MA8iGMSdPWr+r3FULS0mhvkCjZy0taK2du
/qNtIHhHT6pVPddYIzntd0pXuZPpb9S2d6X4vlL83eUhnb1gPszbvIIfhqQUVSgZ87x1UJsPsQcG
eFdM+drRn1GvQkXBAza09KZZ2haCW+mm/zIKjh23cgj6Z3t4neqFZgux7PvXgaJmNjMPzfXY47Eh
j5tlbUN43mT5NjZkl1S0awJythyUcZv8vp1eL8/meYsI/vGO5i9xv+fU6co0mbg/C2ftRdFtkY2r
LINl0rCfoMBelc0S2OgEOP7XKP+2KdwGjR86vRnwls50adVrX+AOXttaB3l5uM1ziBfUveIg1nGt
LTaxnqwj3Z4gE6HKpfJEakm47ILcMpNalYz7pviqJSgi0ZULed8abP3mDydWsCQM0nEiW+9T37yv
5AevlPdazQAjnqpN+NygtkF5YXvZokgbjy8+Hpxw2LXR7E3Fw6S+W6vX9Ys6raiZDbCo1C5AEte6
8jfpiorMi3E9mk82bUM34XqpnnFS4Xv/DAA8tNAgHAR72PEmLqVsSrqJzwhf6u/972pd7eun6pP/
aD0Vm+R7u28/5Q8Yp4S2Xix/n13gD8aF+2Ic+skzVYybdz0pc/hDFFeLVqiVdDf1On0YdslznrnD
2xJ9yOmunmd/xt7OMqAqCKbjYcdaqtkIXZn3Q7XuOtcJ1mOzrqRN2Gy8xjXW6p25sMVO/K5gUbj3
5WREtDDHYjk6j2r2WZmQove7deW9TMiuXN5dJzfJsTGx3Cg7WVAG9byf6QKD59K2yvXgyAvOfcmK
sHyJNGVeFTOkvEZcHi5OSne58vPyUE58njAUwQn0IJO11Jw3aJDuVDiE28y50qphg5jh2iwrFy2/
BQzf2W0J4pyNAekLtdPjzWGXU0VdzDPuE9tz02RYGfFaSq6DpSav8/P3tx3BBYRJonbTZBv3oU/b
k3ZfyDu1XHgwLI1l/oYPF3CfJ5NS5w4+NP+cpO0aElfXpsEqMxYc2mlg+75Qf49m/pIPliZP1vKa
etk9wg/yo/Oz+ZTJbnir7pMf7c8egUnXTt12KapdmkPhrkdnYpAr6uD3Wb0Jqt5FiAGZj+fLe3DJ
iOAttFLxI+jEjXtdcjZ2GG6j9K2O1M1lK/8fp/T3DAouQpKB4SAHYtzX2abTD1Kxcr7bv3j5mK+S
vG7DrVksnODLu0OVBe+f1yC4eQoY92W+05ybBG2W/8fdeS3XbaVp+1b6BuBCDoc/gJ2YkyhSJyhS
kpFzWACufh7InmlukM1d6j6Z+ctllyXZXFjACl94A4QD5Ag/n9mpYVYHxTxVepSFfCQjrDx0KkEB
PxWjrzqnFHjfhZtHa/Bdr0uGhpVoEx8K9cs4dDmPFmL4Ds0SWfKi0vvPprU6JzpZksvU5u11+vfA
1M+q+pXs3xON5n8+0PtEGRSTTbyHai28oXfM7FwvrKJtR+NqhL+XDF5+N6JR5sY/nME33ftsd4pJ
txw9Rw2OZcCFvw8fhEb3mu6lT8DIG3rDV46GIQwiwezdz+f0wZ5ihKVPyA2M5OJqsTtgxfHPYgQ5
qgMqdlm7nUpE+azUOHX1nhhqHeNIuTnoESSjq9xMvKLeJGrjafGf/9F81jgHG7ueuAbDciWrpZvi
hmu2lZdbp1b4qbmsrkM1AdekDczFsoSn03iQ45dyOEWQ+XjBAXShpbsQDdflLNOZc4TRZeNKuc+v
FmV/lCLI5nXfwH25cpvaxekXqZx/5x3+c9TVOVvOk1yihWxclQs06aEznsxTMnwfxd2su3+OsVp3
CwFqtvChuAKpdmHggbwp7q2ryG/us63tt/7wZ/Ji7DQv36qvcuc6z+Vruf+PprlGueoB8Aqlnoyr
SenJTx2f1DQrv3w+yMc7+H/muTZlK5U6SIuAeQrpcYrwF3/+vZ9vsHVtclAgz4u8/1pMG4uLoIvD
ur9pkznzIQv+lEb5FM/wHd9kORwW3CFacMAQ30FRbACDStYqw00qFfLo22MgfbPtZnhKp7l/1tWi
TvCT7puvSZZTDu0jPSZxCPLBT/twfIyFArR8ylTxTTErY/SAYISZW8Fm/apVMcZJI8Xqyc0R2Crc
XGo7CbZ93Z2IYdex/zILkL6qxXYC+LEW83B6repC/KZuIhwQH4aiHtykqXMqmVbkFRiDLzKeJ/bS
Om7+NSbCIdwXi6/O+mrXsj4va0frbjjLh5+KSIQHAjZ2C4HopIF303MqD19GzTh8vi7Wdz3jLkLU
i78CRjcIcx6HgQxpKLUsi5smmNN9lEwv0SRUV/T0FJAwi05EMB+82uWtsgJRZiSbW4UWUwaeUsyG
uAlsFEejYPgpsaHwdnrotPky6LPhNy/9ZX5vB1wdwImBCG+tWeKG3km0EZn04OSmcNUJKlbbBr+Z
ijAak0LfdPFJkhE7On6bil2ZSSiP4sYJItVLpya5MwPxWGZW8KNthlOaJR98PKA7FuhsxgNBsTqA
uVxUMwsLcWNYqAJpU9/5ISJwXl6mgS+VtX3i670LeaHQAaMDpQqijdbQGmoWGkZbRZKt3WTWn7EW
3hnod6aVvk9l4rZA9UfDPldFfpnU1YWOl9Dna/XdHgFBR9MLBRHwKeg+L5ftm5TFaWxDSmDZ3WhT
8m3U2/AwyWHniaJ7dCoNm9AqstykOqXA9I7mwKyPxl0+w5txRWCKbBo1Zp0oX8dJ30aGdi4kFT5q
5c5l57ZAcZs2OCRCAQI7ahBxihPnw/p+wPsLyQcwLBgnoZ+6xsg0mS1L8WyZN0Yq236pGYUr2ulU
W+zDUVg0lCt1Qtdfb+LNTBW+brNQ1G5wAqp3Ra5hPJPC3/j8O74T9ltEden4wQRFc9vAR/P4hVp2
qfVlL8W344jDo5rbduIFIpCv8cArSrfOC/OlSFqIDVlc4s6XZR1Wf5VVVA8hCpm3WESOu2TqDmFb
pts5lOuzOZGSv66B31Jk/5c660dq7J/qtv9vVGRn5/yPYuAiDf+3kPvVS46Q+7b5WXyP/nG/aKP/
bIp/vBQ//vH/iu6l+d7F3/9xwS/bI1l2fthfsuyW9QeHg46shoXGP2w/Tve/ZNk15w/EqgD8W4v6
M6JVLLy/ZdklRflj0QuAAUfogLr4Uib/W5dd0p0/HMp+KCLjagw6+L9F6m/+Sn7Qt+c7IFr/96/f
6qSvbh6ItxAx+EnL4WXDUV3lzkk8UeOfwwityKh9wMk1vYZfYL4Msh5sM23prHSpfGKl/6KPvknM
CAwXMW8U6RdYKzIPq6NDGltUZHUHx0eMS+r+SjEuMuu1cS7m5G45IIcGCOld3SWbvGwQh898JXmo
i3s9Tv1BPPeGcEtLPuTNa6PWgCYlF8USNTjAKTvk0XAw+9uiHbZDkHhCD704uVCdh1qxN0WLBUgC
2i2dN3o7elNf7IZIcSuZhKraqRhrdtYp8eW1wvS76a42ttbUeJHgIudZ9/ZlfMWR7GKt7Evb0muu
wcXcZo+EfXR53FMaNqu74d3Iq6tQjJCrg5GRA7PvXW0U10HzFCrJpi7iP/vROOjtn282xQcLan2K
vRtylZqUholznsaQ1aHdbOvNlma0i5Ld1tgF+/Jguvn2/vMh363h49W0hjSRcAsThTaMqA7xJrvG
JXYrTpAjPxwCtX/0QmT0XdaMeaUfZqVTJSJt6/tsx5Chb8K6xgX8MU9OpCTr3O6vF/hmrNVqyYzG
qgfObQ8Rz8Ktfti7+kuzH8/LnXgqrsKf4Rl8U2zTz4vbaBd2roYzryu+fv5O1zHN8hRkKyRHSNpB
OF/nznrWwntPMoQlpA1CWjamN+6MgvW0qUxch9xYcWGNfD7oKnB7N+ZqteZKY8qdmjKmlm6GuN8V
3dwi+b5ACdJ5+/lgHyzUxWcGKhqtOUDlGgf22/gFVRAJT99F3K2UdC9Us/E2dOxgm06R6Relpu37
qe22xVzll7pTtT7hl/0y1U2/b2utPq/ytr9GZ0G9lmI7/TlhIPZ7q47jkbYhkSmH5eIK8+tceRt3
GJLC+RdLrm5EsdegCuCjX4SHGdYWnh2gahKEzanUZxXsIIuAFB3VMs1C4dtC3OT4tcCJcjJFhZbb
R0aLXlvYbBXZjvefv/3lFHhzAyAFx5yQYkM4cbkZ7dUNkE1iSHCznvamjey7p5Zm37mJWRgPjSxX
12M5WedNrkyyi5KCFXsg8U8J8q7LQ2DeoTFQhkSeB9ojyf3xTJXKGTSEcpS9alf2xlAyBzaKqPZ6
HNMG1/MSv8/qW2Q2BTIyTnOeRHG1TWNl8hypC86G3kxP6KysjpkFIQcbYKlGwDUi81y9+7l0uiJs
w2rbaeaMV9Vcn2NXXR/0xv6pxZbYd7BATlzG6zh+GZR7GMIXlCMkOtcWG6VWJp1URAw6jfl9lffy
Nu6d9IulJqS+mtYApsOAzddD5NdQfJ60pc/TNhMutkOlA1VNixPvYY3B4ZnQcgaGpuM/Bk9nbQA6
qHJUinqutxHKgl6cT+l5YMGHrNMm2MqB/SMV2ZlTxiXwSPyYOqc+6cyxpMBvVigaaBwLKN5gCQsW
zlwrohlzUOP7V49bkyUSebooFFZFNsilG1lldFeY8Pm2s2Hn0b6q5uA+iJr6Bb240tw6BabWbjTW
wevn22ZND+Wp4KawSHQ4Kvxlri4HPRStNNTqsJViTYzbmRrnXYLY7r4w2vzOMrq4dmUdhWREOqfx
e5fHhu1nljYp7ox7+I2N2CPISNWSyo1Vz/MXDFHCk+pIq4N8uSZxCCBjIkWEWrCuDdKN7CxhFeae
MyC4GDMIy4oANzOCTvCkYVK2qaa0rm3hZWUkinSoJ1FuWrtzvHhSe08PdFR9O+OGHZfuxrDrTzQU
13v/1xOiLwLohSAaaIZ2vPfTScPaBjmgfQGtFLW51LaRwo3UrdJUKHF2VYWCO447pRJoiPw1w46C
Xb5JEHzAeh3pIwpup2heq5P31zMtXQTOX4QYSASPn6mii9Xh7mXuu2TuPCdrTa8aFd3/fAktZ8jb
dc23WWqQHO6LgyAOXsejyB0u8XkXWntnDn/Kzdz5QmusTY4d5Inr/IOXjMwf4tYIyciLLP7qPlfg
xIy1kQZ7Kj7fYdgmuy5XIl/VihS3ukJ/QB2ofuk10EZmlzZ+CrHeM/CVXYp8kWeJurz9fPK/OC3H
swfiRj2P7Bq9lXfW1ULjELMiI9gHXZf8GDNNv3V64yCHmeQlQBt2HPLleRZhfVlIjfpFgWfsCr4H
6jOQwKtA6s9b1JAi1xrwsGpEV5ylc5vvujJJ7mqu440CdOvw+WO//2Y8NeocJHvkTdDDj79ZxvVl
q20c7PvBmi/i2AFO0tfyPoPrd2J5rC5mFiEOEzTnTOhpmH2s0c1GGjoYvhrOvqz0/sFukjDZ1qVq
PE1V0GHDbFkAGBIl3Zc4PxXbpkgM2/t8tr+qq6uPtLDgAW0t6h0cdsfTncw+TdtSDfZFK+qvpQjS
W3002tsqGrXUzwI9GtzYoK7ndcYg/SjYSrFb6ZW+makHtdtuTrovVtEIwEeJUltum8Ig8O26Lv9M
6misvEjLnHQ7dIN20Q9N8pIbiVHurdzA/rW0DMSildLIT+Qp72615d067AQF+hip/Trt7SJq5mHK
vIIusrZ5P1lLfafbJ33db4wciaO8spJNa83mpmtoSISq1e8+f7kfLCUSbnqWaB5RjV13PMw2sWYb
3+C9M1rDFmffeRcMmXmeq6l24jsu23v1GYnu4K1Sx6A+ueb5JvJg2mjZS/uI5rzfa0PkU2poN8k0
2v6oyxEdRmS+uhJwwOeT/GARL9J4SwEF5hzN3+MFlNl4lCV4cO6LCYdNqA0vJWKunlbPygY+VeFL
eSFv8rqrrvEuLU+cex+84iV6Q60Aoir049XyjZsqS5FiDA9VGRoXQT/JN4VA013Cq+7ERNcBIyvq
aKjlUd5kCGMX5TJSL+GBPWvvazkyDr1sZjShtRJdhqD3EapITxwRH86PZoWt0DtH2HkVu+fawPXR
p8gdhtiedq301eIUuJItBF4+/44fTg/hYVqd+H+Qhh5PD4dktbNLhemRlfiGjsKybMXP0KSCMy0P
9HtDnk/gYd9PjrMPSiwdVBTWNHN1CesJRe2QV3pIMwCwFpIR21buw62Qc+f3ciCO2mUo9iACSNCA
11IokiYaoXWsk3FO+xe+VrYJlP6+iucMXXxDKzZ2gzZFbs8kJlJ0YqLv3y0tT9rilB6pMDL88bsd
5yxxcjBBB/SGi4Nkx/Aw1GG8aqwleIyrAPHsOT8Vdy0/9fhMYE8gwLtE9mzRd/XGxM4UZbLDA0Iw
2b43zPAhU9WmIzqdp9ytZ5EfFFky4KWVijQebDVQzrIJIwFKgEX4XI7RqULA2htt+Q4EGvhFA0jm
uFj3izipxwJZH2df22bpC73N91FDFGpGdevpHCReWzSgKTPJODhtMp2lESmaGUr9LrDk2h2GLLjN
01T2ukgp96Jq+7MaNvdTbiXNpi1kjOVGzTyPkUe5yXS7P9CXSg9ZMY1+RvJ16KYwv1HGQLvsJi07
kxEiwbZ1qM/Gyc682O5Oaf28//aciqglLZkV3hbG6oQSelw2syo7+7EHM6BezY3qglMo6qt4OOXH
9MFYS8xCWEs6QBtXW62zpLSavCnCQxxj21X3zpOlhPK5UtFvdKrsoZ2zU8oWH1y0SNstKtooPRMy
rQsncaZ2c9g54SFMgh+VooV7s6NhspxX17Pct/veChz8wZ0Ue2HNugjKKTgRsr1PgXgELgDytaUJ
uY59EQtKullFEza1y8Gl2PYi9XXom9OsbkyRnrL0eH9s4SPCy0W1AG0NlIOO3zLw+UKrwhC52WLq
z5D1qPFoUocLALu/KZfKdlmaBtDFmZmO78/qcp26qUdnusAuzDbPwjJo3MTKLV/X22zX8jYJ44Pg
3pSF6dc6GoafXwnrwuQyPEclRxdiTqRua9DzAoaWhlmKuV1L2yum2D7UoYboi6M1Hut93rdTLr22
Q4breBnM10UpfY3NwXLcz5/k/cJecHpoGdJy1aiRLn/+5u61s8TIx8iJD4XaUBioR1/JpfkZnzXt
sok0efCSaTgx5rIxj4/PZUy8InG8wMJhfTsFTSLamXrYwdSymNsCa0QiV3Fi7b5fTADnUHjCLM5E
3WQtDNA7di8VCCcdRCEj94s8LVjlWXOjWe5OlDjfR2oMxaJFPdqCNryOldDfFLqwsuSQle1wNgTG
Qyab6XkZBPJeIZvy9AGb66SSUYop9OkEc/T9Jl1G1xevLKIL+q7Hn7BSyj4N7Co5FO2ICGFQl9s6
MGoXo7PDPFjtCRzErwB//fkISimOcPxSelwlxHrXiX4ay+SAwmbkC9MaN6wbycdrpAhdLCnbMzls
ki03Vbp4JEf7qOtge/a4dHRyH7hJH8evct9MbpeW1n7qjMAnqg02InaqQykRLswRAAf0IsOdFEC1
DWbJ9gJKsC/G0N1qZtt9+XwbfHDYLjBLBa1YTgSgnat9EKZK1PZFmxzofCZub5v5xlbrCRhLEe4S
qzkHxC+fibHrQT7xh2M8ySfixF+lkfWLXXxUOQ5wpUVV5fhD9nKaT8KO00PXQ5keKXD7lTpqtlu2
yiPQrORaAqqG8+FY6nvDkroLtTDsJ0UZpp082NFeLevnXuQzuoVm7LamKTwTXMfeljTnQtLDyrcI
sc8KhdQTV5j+Nhhs1e0lSS9cfRA/k/F5bFE30KzQ2NPADU8cex8dNph8Eu9z5BB6r1ZqnVdxEkVj
gkGknmwRRi42cz1FGykLNV9tAygE0KhePv+0H50DsJY42hyEqul8Hb9VXUkwn6ZOcqjN3nDlciwp
+QrNdxrjN1HIy6lOJR50kEPFF2jSslPfHKZx2PZKgoz8QZWweI4DOTxHBTzbqggZ7VKC8hOJ0wcH
KTrm7EBuXlwMFjP2t+M5ZaPTc2HRKq1i+prexG5k1KeQSO8zYGaFOSuHNn1/jpnjUaQZ0z8pnJND
IMxhT6Uk8rq4FV6bkXt3cuFcSaooMZprgxOB9ofzo5ZvsWRwa13L5nVhMlSJaieHVrH7S0WRykdR
Os3N5wvkg/OTk5O7gihgOdBWsd0U9hGFDonzDMn0TRnKweU0DdJesqT01gzaU14KH48HZIC0Zcnv
V0cNnPG8ET3vc4iTjWG35VY18S6lSaa7dneqHfnR1yPSoPlJXEUnbHVapyj+ho7FaFar5OeR6FO/
M4p5P6YzOvQTzr7jUyiF5ebfeKl0xNjlYDPktTofbudmExRGcogqNdoliVXjP5uh7xhM0qUVy8bt
vzEeCPZlOIXq1Grr4YGsO/kQpQejwkxHxbP1IkAjxEU/F3BnKU5JeX1w5f8yjTRpp7Mr1veFVmSl
jedzeqDmCRlT6ZP92BI7drjWHiQZAU5nUkrqrU60F7IUnYg4PjjUCMoRP1w0jyjCrb5qEhQmd7CZ
Hirmxp1rjFdj0nwbe7Pbf/5iPx6JpaNbFL/oaR3v/ogutpPWUXZQhiTYQEFt9k1M35wSanpiu390
Cav0MbFJpaQPpnl10kzJMCotNegDoqDRa6rN9WGaamtbz0l9iM2+OoRjYV+Kcg48IqL2yRjak2nX
MsjqFl5cTgCWLoVb/ddDvjnEKwSfi0CZEngqRuDJZsvlqknBRsudeRtZg4Jaaa7sWfuhlxQwWUJT
Q+jcCqq9k0vD7vPXD3Tu3fMsgo2Uy8l2KVSt68i6pEELqWdpHye1oridFZV/5p2uXFtIgc87IE6T
vu+qVP+Roalf70w9EBdjLYzntgNPp+O/cG8WY3PZjc2EDkA/ql8TyRrODDFoj5MuUtmdqi67QfAB
oo6cRlPkYho5HOz0eeiKOyob/XVfzb29pdmZ/wwQwRo3ajUaz2OotTbHSOKTPaKQU813aq9kV0WX
tZuAwOIu1/XqRtKiJAHunOPCDjt7ytDrITr168DEriEOhZK62lx0/mAWwJz0KLRHNJy0ltI8rdoM
4eus3fUJgjxccGkOEDNpbQY1uux7qc32Y57H3Lj5iCKpXU3ZpS1n0Vddmk20YfKIBrQpNPjtvUWb
PurLXPXDojYv5EapLscaEVhfS8b8SW05DZsmHM0djUeebRrDPnUnPWo3ih04L/VUto/5LBmWrxj5
YEAR7qT7jseOqM+HueLPca4853IR3vdjGduu1Jmp5dZyF99LRllJO3puqLnMfVi6mZIYF8Kufoo4
eQwtyTI2Y1YoT3UXIzugTvRfryi2i9datrNNKgem5lIoThQ/TCxtv7xv6zof43ZyRRT25zbFncLL
e2IwLx51HKq1Jp6+2umQvlqROnQbk5vmWS8tEfoY2kzPjtKZ1hnNbz3z+yG2rqoZhoKRxoFzaCRL
OUhNo2FZjv7V1dyVreM6ObL0sE7iJtgVRml/j8t85PNlJWAfyeyDS2c0m3t0+RXDbYBAKJtRCmbb
jfvC4qqTcPfxpdiZ73M9pn3aB6WdbtLOGmYvi4biS65VIxQ4w+n2elSWd9BOzcMcGZSZElO+hKRQ
3eFmSsE76GuaD9YwDLdVgQGt17S4kLrZ3CsPcsBpsm+yPrnAMlu+MfnoupsGI+QCU5LS0YX1LUe7
KpbDfW/W2uQF+dTbvtKal+Vkjt/xisQ5pdOtYHBDLA5qv1TlLGcB5/KPaA4A8OMfAWBX7cPqSRXV
8Bq2KUYElWzVids2MlR5Iy5/OtAN7jVj7l9mOVZGFvOo+Xo3VTxJKJLrpAsnw2snw3g1OtHIXjDW
MuQ8sD2CZRgBAxyN5r6vU8jfdkAM6hXUHF/aNkItauIIesFHFmF0VICdJzW1kl1MBVJzNTuuci+M
l5+TJVnvzQCF9IMsSuXVoGqa7gIx2jf0nELVLdJST7yU3MZ3ukh/jMEpnxX1BFkhi5U+8KSwGKDE
q3rxzREUWV10BI3ereIpjDeammlnEddHCZKiRl6sqVPN2Ojcyk/WlEfwAZyKnaTHtKu8Xo4aPKSK
fpo2WRT3mismuO9unJjZTY7c6Q0WJFPhaqMV+hwDzfeyHfOvkpaglVk6aoKcMfhOtwiG9uCIUXuc
02L4IagFg+mKwyH0kC0OEJxNFQTC5kCSAJdFWf/cCMSbYJxp7bcw0YrGVQXeVlvFkYPvIum7RzFl
JparVER1N9QyxIl47ij3I4CneIbG+lQfHLRpHtsiyq8yUSMOY9dIWrth3hl3iTxrZN6VsyS8RTPe
RLqoHuK2EnzQnqWL1nqu/oya2fghByQ/7lyF002DBLUEpiDB2wougcFSj6v4hgM8RP3A0OaBtTaF
L4Ka2+yx9AZ6IkOXXgwYCL8OQRG9WpMCt0MewJu4QSPDRtTS2bmbWkgmflvSTDonO9Iest5C2WAS
IaVyYbaysmHnjXjZTn3qYaSc3eYyrBujSs67Of4qz4beb6sURA8JTY9YKfaslexXkqj9HASq8AMQ
b8LNhrFqfNZCGd1UkS5vc3qWxb5U5yE8a6XIsny6V9JtP2tmsomTublr4z66c+zBeRW8zIcwby9y
w/lK6pgkvtlz2XgwR2xgsUV/gQjHPG0SFvBz1Q9V7HJmOU9yFkozSa46wYwocoyH7LRX402fxvFD
gvzgM5rp0SM/vrFAQzl8pzmdgrM5HBwUSSU2C4RKu/yz1AO1d5FLzb/kYCO/9C3WQkwqG01XmUap
8h1JWsobBbGIG7XGhNr0rBl39tSXu2ys1IusTnXW9igZuYsaiQTXXzhN6NZGELCYojSLWRPdIrlc
5pjxRGm6mZqiQuTAIr6a83aw3LGOOgTQATBBXXREGPF4+J91bak8D0PY7rAZwfzMVKpc8cpQEucs
Zo1GvlZZg1/0osKjuOxGCx5n2V11vQNYeCrM8jmv8UqqCBAhuqHXipFpRNUZhnaKUp+oQgChaj0o
T1Jk2Jd2NTt/a+7+Fub+/xqa3iE5+9do+l3/kr+Fyy//9V9weQTV/qC4C2Kef8p0F8kf/oLLL39C
2kdKRO35V7vsb7C8ov1Bjk352yaVJ5NZ/C7+xsrzR0T7+FyBoQRzSIXod9Dya+A6sCZqotA0eDhl
6aCsQvqQ2rusijC/FkbVPdh53++DRktelaFpbE69oaDUbEXOHgxOdhCzqDdWOWrhhn1pdKzcqdnH
6mU8ReW4qbs0vMsdR7rT5ClG9tFRv7Jf4gfFaINvYSm0Dbq/bsX1dYVdyTRsxxCF+SnVv4TS2J+j
eijdSSqmQfEYjF+wDUgwOAEicREBIf4eyOOW+KW7jcc0hera6IO1UamnRp4wZvssJw5ttyUFCjcW
or4AJ6v+DQH6rYX7/ydZRFlEuP/1+j6Pm/j1pYvfrvFf/8tfixxKuPyHQnVmUWCHAfKGFEJB6g8K
UxACKBBTClvW/9/rnOW/UBKRH4b3tHA/yF3/mxMCX4TFv/w2jmq0LJFzX9FAPqOF/OoX/TOVYwiT
DHnRS/oFViEwOs5djTgF2hd2ww1ZjroJS2S302H6MWSx+FHXmI/gp2H4pYk6RirrrZ8o2LaKHgi0
igvkiYrIikC7PA3SVKgoQZ2FQcO/Hj+NMsZZHsHEvBFZNbuNpJ0pcp49jgZOedwtzT5XigJtCSXf
Vs7cbapIQTpBcfaIu3zTEoEAUWvnfp3b7cOoZc1uaPT6QGIjk9oF40UxOE9jjJbzm09+89frekuu
UTh33iTEfz03taMF/8LBgA388XOPSdD11iAlN0j40++Vd0UBhipTWtnH/TC9LZshPNiz3Z116uDc
FLYSbgM1zXaiMsR534bN9z4f2scqC66M8SxXlJ+fP+EvjMHxd0aXE/w1vKQFcrhuYtFc0fUx5Qlz
JZPv9Lwa/oyDQveixjQ2NP+Mc0zRoPPJNQ2JvpX8erbSralELtCCzI9aZDf1XBe3RVi2V1Yxl7vU
iYlKJYGBn5zj2hYP2b60Q/m67vrwwhnliQbogiQeneBUbec44ycIo/UJUI5WAPcD0c5Se3pTgYh7
+g2pVOEqqJkidwe50XR36lGlt+088MM4GoVnRPNdi98VNiqd/FqTZl7HrVJ1+GpNREddmO2srEr8
ECb1ldGlGHwGZd949VxJ3/NEsgMvNx2WeybtpNEobmZM4n4WU0t0HZGqPVTGvTY4LgmvfVHXcbeb
Z51Ioe4aBYn8WUs93G3L83HSQA/YlZZ9RXTNJriRhistmdWvczLqD0RRZuGVGuROFwZi8S2gm+kr
aveT71UrbtZRdIIsbjtX4PnUguQjrp70bhSbIByC/ozkozmxXo7Lytx8JrbbeLcBDASeh3Xd8fuV
U6NuwzYu72cFRHFBJrHt7Eo/Bf9efcZ3w6yuWV0jIbBLPKOIo6udlMzRLpsbh0JBGQYuRInLSom+
sQIjj3QnfywCuXhwtP4hn6Snz3fIL6j5mx1iUVWjM7FgRSFjyO+tPywxosZiVndzDnqs18zxCuEF
yzft0r7oFQV5M8tpdmIkDTEGofw5OaV0QWkhO08bPEwL0E1neu3gc0ai4RYAO/wYW1zET7sCW7Ba
+zESvuxUXezzULBXGrM9V/JU2Zt6BzFFs0vDLZp5n0HF+xrJw3gZjlN13dgUQ6woKfdG1co3TiaU
O/4GrV8n9SPZhH2inrlqvfP16a3RegQsBESUqv+qUjxOpgZycQzuKk11wX9eJryHNsmQ1QC4Lcwz
sxq8sEu2sSjvaygkn3+KlTjTMj7fARl+yosL7XdtG1epcWd2eqrfBbNenxmBZPF2xZmZ4dJQB1NG
uTiI72OpGOiHmja+CqPuGkCsfH4fq0olzS7SdBIn2rrvNsXyWHRAsP6mXU4b+3hTxJ2hgmEetbtS
mb6anapcGXGkHz6f/HJVHC3DZRDkFxbmjAo7gqv/7ck2RdjMxKRNdxQltJ2pCnc0y+bQN92JzXfc
Y1lesoEJLswowCsLwm81kIrTYKuDhL6bkzz0pLKMWrdGIM1vwSs95qU6nrgllx94PDMOaog4TA+u
BYjR45k1UT30maJ1d6HebuQBY/hW8brc/DHA9mwAXYOGyE+M+cFSpkhOX5NQCTwa9fnjQQEUpPSX
hupudEjm5+Y+mmAcNP0uH9tXizLh7FibntBaTqI/VTXfff41388ZKUhq5aQ3BIDv/FVjM9db6hvj
nZCi0Me8aLpNqfJRkevEdduprzySegZUbNh/PvB6D2FbQZce1oMCLp/FaqxOcL3oW6pJWnMNoWW+
kqvYyyWlPBOWaiQu7fDczdp43lRBWW7nNA++UlIetiQd9b7u7f6F66i8SYJaPfFGVhqOKIuAkYKI
wVogsKVmv2rhp0PMziYivja7ebrt7cE4y2uhenneBvezaF1zRO63C1Jtm1XOudWO0EpH8YMUh0KB
VcT7nqBlG6GtyXlkCT+XWUeIGXE9wM/ZnniPywJ5s2ohNKiYtgJOV9F7AGm22iaSiuqBhHcx8KIB
vmLhSkN/oRiXjjb5KlKqYaduhSS5QTaf+ISrtQO+y9HhY9JoIUYHu7cEnW9inCAsigTewXQ9FR1d
z8ncq/Qn3UygF1xlirEtafrsHdSOPp/y6gT6NS78NFrZFhU7turxuEpGP1mPovlaE3Hst23ZYoaM
KwVpeXfi7a7iZvJ7DLlBDMIPpHfzju8AvkzprNhMb/AJla4sIV0UswQPFZS5Vwa9G036+Pz57NbM
KlIMBzu0hUnB9bIo9RxPLyfliqegme/w6p5dLS9tyoDtjEOc1ih7K5vzDdXR/KDVvYUjuEl+TSW2
tArlTJ4bxR2FNKB3ndg7ScYswv388X6d7/9cbwtkyCFCR9xOAbewNPqOH88Yo6Tg/prukLT6Uirw
18O+iWElTQ4UBjRl1XCKXZn68BOkfnERhHF7Ffc9rBo8Bc4tJCM286gnfiwwirfNKfNMsAGNGxXt
f7F3Xr1xY+m6/isH554D5nBLsoIkK7iqZNm+Iay2zczFnH79eajewcXSUaFn3+4BZtAzwGjV4kpf
eEP0Te+b9Gbxr7OTGFJCbJYPuZrM93WqV2476l87e15IW914i6pscu02Xn78enIg6cAuop7CRltd
SnFjUaMM+/lArd30HC3u7jQKtptyHjE2rCJd2ma50twm9muHgLselaPnOLiZsome1SloNC/K5+6v
j7/5+UHjky/5L1xvtqGqsS1WB00zqj7tgkk5JG2q/TTsrtjD4LA8rMuKTRRL4zcb5MFWCeRrkc7F
92Bk8GiEWei2QPVb7UXZGnVhFEI5xAEGrhS4Q2+cHOXKS39+oJf5IcVjU82C500ov55f0IbmoFR2
feCK63e1ZrzgYmT5qERIV3bv+Xn+e6TlY6KDvGD53wg/f1xZABoWhIyoDwZw96+GUKC7FM6dqtA1
HUbK45HTXZOGWb10y6CQ6RboMSEjsfua3mtX5djzGnQHcDdia0qR+mRW+ECqQmqPCZfPJsLl+0uH
999GbvrWsyPc0/CNy8EDjeGeXm0CltVqrt00SxJ6ttvffthyhgGcY2y5OsrzMBZaUwbdAfYIAUis
Kt/pDXV3QaDNNwKe1V2QYmLEmwYcQy6LW56WhNIB+vMFxYqILGyb6Ua4M+ZEvc2a9lWE9i+9kFKv
LagSfnwK3oQF1z93AS9hrYXCITvy/OZRC8iKklbWh1odjO1cDWPuClMOd1bVb+26BKY+d/lOt2p9
C3J0PPS9ndI0Uufou4ksksffbG4UZY4+4bQePpBlta9G1eY7YyGz52EpfqlFnN+GNQzftArjO6ek
SNDrLWJRpeF8ilS72OhdXD7UQv4uU838wsUA5gcVFetBw4gTMuNQP0RD4Bz6trS3UYJwQEcdFTlL
vaIFVZhe3OXRlaD8LRhefRuuB96r5W5mi60Oqm2O+D30UXXQAhNVkUnA7Zoq/daA5HprxsL41GDc
t++H7skQ8/wS4C36LZhQfoNNuuXmxVXAhAOlGtCpJyedHiZJj25xBCteP17G87D+7TTwgkDzIHkH
Hr7G8iVdkXdzJJWHbNLbvTNlJb08FYLrmBl+Oxvz5uPxLo880TytZj4OkT0csPNdk7QZ3A4joOGs
qvJXOFAuAO3Uq2OHMszUmjeOAeng4zEvLzTSMO5punEg31B8PB8zt2yKNXVYHcRIi7NWY9WPWn3y
OM7XEKfvfE7w14iZQtRnA1xU9qS+N5Haqg52bgskZZLwQdBJ9uIoLW6zLrjGubocD6dMDU9QhVoi
3bbVC2nlZhQRg4gDgt/SaShBZYVBNLmTjP2vIiXlFWT0xdu3wGjp0js6aRLMjeVT/3FjN1in13Ef
U/UYanM/w4rGOj3qt2bcmG5p4niQlLgF1nLfXQkz13QcHj6qDAi5025YMt71s4T2lVkmJlONHWn4
Nlbx+Foq5fylLYwHtTK0HWVbGR0GWX2QqtjAtKA0bjJkkzelInWuVKjCt+l7fk1V9FNGs9FcXRpG
HO52Jn/WH8fvksKjE9hNvS90TfIqHe1FRPbClw4ZxaxASoajHG+1qi3o2/fTsM+GtrsTs/j0D3fs
MtfFl3qJNHBPX92tZR1gvNizjcIogw9fBfE25/okwM2m/cdDXRzI1VCr8B0aYjEHCheAXcqjJ2XN
V5AfSIkNzksbVV/VqVWuhHVvhY+z25EsiU4exViyBos76HwT6b2SCBMK04GtKt+OuOh2XpY54qsp
Kpzi8Wr2NCsqYFGrT1U99z5XhHhAQSHy6jqPsKu3eQcle5Zv9GzaSHmZ7SSprbdOMsfbctDMgwB0
fVdpY+FOxgJ+l9pfS1qxMXtJyO5Yz6VAi25O7ip79qvRFrdtXlyb6Bp9x5al38LtvwhoqO+UMKRp
IaN06UGaIURyG36i8T15PfiZbZFLo++M+jHqtRaMBwZArj5++XhxL66H5QfQKn1rmVJQWN182dBT
m0/r9ABgKKIKLZn6r3zQhy3Bevs8Dfk1D99VAYW1ZEQbby8aMjSKSIXP11YuaACBSM8OWlyZt3Yf
bDUyXWNB4haDUu9DSegPRV+HfqmjhRFX+uwa0XitLHYZ5fE7MGemi4YiGjn56qLCjc2iVBJmhzqZ
4l3nONEu1S2RAPcJZrdrfuHOArw/HO0NkJfA502mmt6zTEFqfO6D2v4RJdeW4+IholrMXb00q6iw
gKs9/zhdoxZAkIzioCC/8QL5MPPnwYw3Riopnz9e+VVv7G0hqMaTGC4MO5vb+nwspBeoZZEvHMpG
TV1hR+iFT3RZ3NBoQm3Tx3l422l6sVWQa/ErIalbQPjdLRwuUEpKmXgGQEkqCUWS7hQFsAqANAB/
jUoVDhb6jbUEe16XwoYIAkdEVx7ti1yHDiMY2eW9NuHbrvlcuiIFCKtTb9RtrLOKsYi31DntK3fR
Woti2a9vuPFF+IIraU085TYwbHXoxaGXwl9xb+2H2H4RC3jNiA1wbIbUuiKKg88a3DlXCjplB3p4
ek4p8niZDMXr43V77wAhWolrHXwHkNDrsie4PixLnUIcpIKUO4duvEknNbmNS/NE/DffF9MjXo3S
HTItJzUfun1/LRE5r2GxLTky8H+JC3loF3vb860TSsiXS60YPivUDTZdO3e+nsq/cwMRgtxq6l0I
XHyrFX23ySll5Xl/pXK+yoT4AUC/NMTZqOnTvFv0D/+MMrQkTOnmyfWhbHvETuYh24gm+VIk8o+w
KSUPcVrdT8yK0qymXNPAXW28vweH/EEOzBNFLe18cDlrjcQ0y+YQjvFPVZr0TxTD89PHy2xcfOMl
9l2+MZMEgrwmmphG3c/lYHYHSqv2TtOHcDvTlXZZDqQNJ3SpiaRMcaeoodiiQINlG2iMjRRFwcks
5/SQCnv+YSYifSjsZNxpShp8nZwy/BY2crzDFjnaqtHYbQuEbrd22xrbqFPnbZw3AC4p2OzbwaZB
XoSPGPpRN+365m6MrHRnKdHX3szyHVhBZyNPUf1gplNDjjlImymZnLt5HsV9NFaZa4VWcupHfOHl
Rs22kQqcNah63Y0i8b2qtmK666e42fWWXn26xn1a4Dt/JsycW0gs8C9YKqoivDbnK5X3StpoozYf
Kif+S5vswVMdSb7Ncic28Jmb1SWnR1s2idVhF4RT+T2Mmm9pR724ztL4tRR5e9+XdfnZjlqQ+FHU
bKUyEm6f2OZdWYBdNXIxPBrR5HhObxRgsgN8Szsxqfdaj4JvU4fZfq7ma57SF3vQhj1jEtmTQFJk
Wu8OLZesfLAj+UDugGBuMkqfwUMHTx9vwvc+IC0WNKwQDaW2ulYWMmN5cMagVg5dNvpijDfhZG3A
VENxr7e20h4j29zjobuLufbSoXD7onhS8l0Rfgmbx6JAclab7u1BcTun2ITtPqvbUxoPrj3E3mR1
LofNLbXhi8GLf+WifOfHU5VVsKMEcsUxWsviDgAukblq7UNnCZwFRYozri0I7XV1BPuntTGrPDVI
tvQC3QCVNqFbh4m416tGB7lIZaefYF6VyTB7VT/czpH9FxjGcmd0hnNb0c7+3Ms0GGxJzn7ijRpt
eYWA1ILk943QoM2pqsNeJE525e1elw/Y2AvEjRwSboKtUsw/39hKog9ZFCnSYUy1aRsAO6Q1HD5l
cz8+zXNf3tdS5HxpTGydtKGz3MFCb3+owHsLUJthrGM8LstThW6CGmouV0pC92g0ffDOmf/xJlrF
NPxWZCp4qJcuDYXDt/7NHxmhBd8UQGynHgSGFxSaBTD3co69VFKlK6nKu0NRLyT7QzKcs3H+WULQ
+1kIxuOg5klA/lVlOwcwxCZlex0+ntU6fvx7WswL4Cb/uiDpjEarDHNbageAF90+1UPFzyccrSJN
viP/daNaxDcZgiC7SXG+tM6k7kE8Y+MWh7OvKpwOORH/LJp/+02wkW2qsmDEuBfO568Lh+bdXGuH
OBp+E0uXhbrrzeBzpg3WlVVdJQ5/D8UjzIJSGKKldT4UlBKgrGAQDqOSP0uODMukiE3flGRcZ0TY
X+MpLdHoHynhMh5Klm/Coha9nXWvPNQFO34unAN2AuLVlLD7U5Bb8YtY7zO8lVLl64g6XePHUbGf
A1v6aRu9PbuwOuYUlbAEiPQUbnSgXC+SbAU3cxyXNwrFT9puIpmunNDLl4faB10lusRLk3pd+xz6
MaeeOCfHWYtQDZrV4S8N4/Q9GCGNZpva3dRFfM1qeh0a8pF45UCLUW8lqqdPfL4ofdnPjtLn1bHp
VPMmEbSe0P4ut+gaTI91Cwqk6EbtB9dy6aewOh9naAIbHeTb38v1v/DN/wtj9Y+L4kLs++HX8H+8
H9mvn6KIf5xhOJf/338AlS31X0svFsyZSUqBnNZ/AZUN+1+kMoAn0bemxL8ofv+Xrrf9L8pTPGbU
Yhdw5VIY/U8Mp6r+yyLGJBdaHNT1pWXxDzCc61tUpwZKCgpqkvIk6ntL7PHHhS1sC7uOsAwOeflK
J8OUX6Jr5av18Xgbgnnyi6l/w0s/H0Kqu2yKdABBWiyjn/21dWK24Q8lPLXEhn8swNPfd8QZmJKP
dnZ1LIMBDViUy+h+g+87HyzAwnOR6pQOA9oC3vTgVJux2tnwKcEw6Ptip15z8nlveiogbyS8WN4L
sSI5aZVSF7p06H6L7+KZEg6V+muDrG/gZVqLthVERXmpky0JxB/LBFtksLXCAFSV2G5vhW4e1p5u
JAj4x1c+4TvzATtEVwn9gAVivxoqQIsqpEkXHKCee5L+XGZfzbJ0ac+4ZqxcGWwd2jIvQk5gAjT8
ULeSV3UJCwJbKaDjEVv2G7N+1OprmgHrDf43vpbgmeSV/1jD0YY2jYoxmsJjGcifbPVBDg1f6obN
x/tu/WKtR1ldxnql2v0UzuEx6DeB5JraS/Bobns659Y1J4/1J1uGQhYL6VtO7lLLO98KShN2ge2E
0ZECVe2l6bYy1NT7eDpvX+XPF/htkAXdvQjvG7Kpng8yDppWULuPjjXQGX9CA79ExfFmfBU36msE
QUd40eiqLwP8GbhNzvbj8dfb/W146sIQlbWFqbG6ldRSAwOtiujYZ8+TXh2jQeyBM/w1VOWVhVtX
Zen+Lj3g/x5qdWFg955YylBFR6dHFcW1DjCrHqut+mm8z68Aj99duT+GWq3cQjyz8pihFLO/qaMZ
FOS15tb68DIb4NaQMGj/AP95Q+z/cU/IZqd0TlYzG0IzezLuABluEjv3WkUBl3DtWro8XMv6LDgY
LkBACKucu2kMraQ6ER7HSN2kDpdr60OH+3gzvDcI55Yu4QJIo498vhe7aAaZV3NHiCj9Lan72Uie
qX5c2fKXi0MRCZ1fdHVBNF40aRO7oEMRqdERykJy0pUIIrMVSP+wkMl2Yxi05IgIaApePIbyONVa
aRvR0SZdnmaKVgrcnytzee+LwT5aQgu4HuZavbdxsoTOY8itOtSbLnuIsvipj5Ldx+vyzhdDNJNK
Adg2BGfWtlt5NZuzYQzxUck8pU8Vr9al6cpM1mJIy/c6G2S1+C2aNqNDAeHo3z+etL2qu85L/wi/
1wv3r4en2Zt82Rd+eavf1aMrjurd5H7+N+ZJpEWUDUWM2Ot8/yEtL6JIauKjho7HIqn0EBbt5n82
xuq+jZqMlrdcsWJ6trcnLH+HK0nVu6v1xyy081lQqpPaqC3j49DikhwZnd8i9X3lqL4/CPBvuvp0
aK3VDTc0qGXAd4uPRVrvE5jB5Gf/zof67xFWD207JtDhp54RuOAaWg5RceVDrdguSNEsWw6NqP+c
xDomsTonGeIxPtZbdYey+272Y/eUe7Yf/wpKXoj4+ekvazf4D3TWXwfZDQ62d43d8O6XxNqB8saC
6V7jkoxo6NtanuNjl3Y34ZzCM7mmQHtliLUQRxjT5oniKT46j7Yd75pCuvKKr+GIf39JypbK0q1f
SGnne06vECoOBo3D+4r8wS7fl9tmJ+7Te+MhOFmbv77d7i2fdTQP2X26VfdiW++izeT+/Df2zB8/
Y7UrozxpwjhV4qNtHkE2E8Ya/scjrPtrFzNdbUvkSuehSK34iMzBLridfjXppjK9uXXDjeWZ7uQX
m2xT7rLOX9wXkRx7DLfX5B3fXVBjQbHBMyByW81zbhMpHgcjPoZmtRu6Kv8B7zP49fFUlz9yHhly
OtAZRz8GaNqFXEoLW5843oRBIR4CHOwz6W7qNE+M14SV3p3NHwOtNo9SSM4gej6pPcWeZpeoj1wb
4t0NCoMSAXP+DbZxdSmOUZHNKE4nx/vX/DbbKnfKC/7k/d7aVP7s4YzqF17m2ZvuLvQzr8OS6fOw
j27lu/2/8cYQ0NPro/rOr1lNtitiYoI5T446BDktyR9G5Zpi1Bva6HzlaN/hH0lhFmNKopzz02iK
Lp4TK22OCE1Yv5pZ6o9KMra1i4sNcmMGTINvfWXMv8txyL5Os9H+aFItey71Prk3tVE9xGEa39ba
FMLamyTg7CLpg7/ssaq4HedFACRP2uq+CxL59xgq01+9mcuxa5ZZdD/ICE0T8Sgaulg29wJF014C
ka42C4tNFbg/ZVLxGXcX+V41A/67gZyk4zX5KADxZ6WdIvMCphtQbwMyx4mV4iGoRyRDUDHQD3OV
R/d2I5mYWIwQnDdja6TCtbPaal2aughJxIATY7qXEc0qpxsNmAJ6AHgb3J74OtnyKPhHKn3osWCe
A0u6sX9/fHou4nM6FJSCQKBxfGgnro5oXuhlEcdJf8Ty4mEqD0I3fjvZIi/zwFtwBbp7cYJQ3l7A
6ks5nrd4Tduk6JlGwxjKDCa7ltK60lWm3xKXnO0puBbsWvYVkbmOPt/5npJLXQ1zoccnO9NYn6nN
ym+mPWg/0cptG8/WC/kANF7qXWMEIY8CqmHd1kmU/M7jNHzqnIqQSm1TOucUZ7P6uQv7JnkT1/kS
tAGZpqza4mdgq/mTNI7l77Yz5Z9qM3ffp1wd6C8GvQYb0xjxacs7u6w28twVJQw6Iz2YlYOcoyI0
ZXIbZQzvQkPNP9upMz7bka1hHpFUcQHiBLmxDUKYauHWCL/fhzUCSy5g8tTYjWi8RAAdsli+UvtY
0acJNLh5qOAbcH8XCtW6Y2lJFdDOqo9PEppK9zIUSVdWoJDi2ytwPB+y9rtpNdKtHQhUo4MQWlcR
/hUO1bCJHFNcCefX8phvP4cO05KYGMAWL35OKZwO84P0lMppua1yJfTHILD3EvDBjWiV8A51Vgi+
cGuPdVlabjdp4lmTF5rpqHfNpqns/qE2gvEWUT/Zm0UmHelBRwB+04Iy3GAdgyDbSsMk7jXkQLby
WCnbbDKmW24k4Teo9t33meX40aCjyJK02ubj43fRaKeWgI8RwR1NE4rmayXZoUU51WkV+eRY2XIJ
CL393dv4LbilUNS7GJOvb9Cb5xtNqSX8A7NW/zxgmYrUkdwWjyHJ7qmwp/pHZ87TE6o40RfeFeXU
TKWWu1OoIG4ziaF8avOcV3EiJNB6DxE55YTST/UZyjxxnJV36b2JOFbszhUitl7ngM0GJjR+jeqm
tlzKH/EvNBjC0jPtqJO9SKqq7FEy077yYlkawXw3OLNAwHJeJESRnlBXhX0vJ73aun1upV/VPq7+
QigiGFylLOUvYCLl4yAl7b2adp3u9qYj+UGWWvq1AuJFZ4INvfQjYNjypXU6OeeXwmSZcRX0g3Pq
Gid0/BZcQnPfOAG06Sbr+lM3pVPsI/haJuh0UZ/zuqqx9R0o0rTzginovny87BcXIbgvCAkIJlDr
wdBiFZ3NqQ6QXu/TU9MlDh36HDBzYVlPH49y0SU0Fgsb9Q1lRRHhIvuRQyWWjDgvTkFQKm6F0AEa
iVLvY9ezTzs583JnQ9vQ3AVwVHkw2/FxyAN8wzCjRVl0MJ4azuD241/1ztxB7iwCn1D5lnT9fDFE
G0ZGrg3FqRhse1u3wtjMkJSv3GWXkRT9CqQluMkoavDsrJLkPG2UCNEcccKcvLmLTDl4sKXQ3NtL
ulxO6bEVVf5JCS19MZJm3bGm2uShkXsd0gIbbFpGt0KjzhtRknbxs833KPxr/pynoJnhzHcwCvam
GRj7DmmofS/15V1rYK9oJ2njzTQFNrzxsdcEGO9+/AmX4OvskVvmxoutvMGQLvp7oR0aldVU4jRU
Yeg3JoKUjS5T2k2Nax7fa6wThxDbJUrslrp4SNqrghrgKr3Xq1mcbLqYd06QmBurlB0Xdjnl5KwA
A9Zn6clR8CAty+mahdDFZlmGBygJjxO2Au2M881imoD6JrMtT4SEi0LyGDzI6IddwTOrF1EDw9BY
WCITCF30xc6HKRGFa5Dwqk7l3KEz06KP7qZzO2/Syox2ah63W52U6xDmgckLr9yjnqN4vaJLezXL
pltMcXK3HFNMH9pRRXEqxlJbApCdztXo4nJMWTpDstCz5VDdjmVxjY18EcaR07LRqa6RCiGbsLpQ
8IQsAOT11ckZu9lTjBplWdkJPaMxjm254EsQj/54E150GN6GhGu9DIvv/GppIi2IeLfn6pRKBiCO
WAn2djtrm0FBQQvDKcvlfiXRTDPlyvZ/b7IWQxIVyAuzZ7Varer0aljN9clJcYWzg9YO3Gaes42O
uJaPsEt3FLZ6zZ3nna3It6XcRtuL2a6NN+U616HmavUpaUTrTWMcePoUGVfurcujTSJL4kfvHpwB
7fvznagguAasI1FO4YgmmjVGry0GTF6HD53/8fpdfkVYdKwhCB7O14WbRhc2fWlGhoYLN0fLcRB7
5a2fd5OEBAKKGqpvSFp4ZdOsAa3Mii0Ka46+M+AowIXn81NDG6efQUinJB7FRsebpOmR93SCxjfb
4bZ17Dsl6k6LQXIb2Cjr9cahDfTSDdJrwq+XC0peu0gPLUeHKHO5FP5oTdRao8foYkinqKWlpCTW
7zHu/kMD7f/rVL3sxfOregGpsmdQZAYqvG4cZZqcN22UhM+1VTkbUxWdK1SsCzVh5xsEdsPdx6t6
GcMT67w148nrYKWuwan2BF9BNlrr1MTmd5DCuzCoUzfRo89jcDSGFNXSAqx7BzYlVRBXVbcQ064c
0MtJL9bhi7M9TXyOy/Ll//iyFIRIOTXTOmmw8LxCnebbifCEeryYdjiryDdXJr2civOvjP0oVCMy
PuAH6rrQlBc8X7yW9imKZdRGo1lVvxWgGJ4adU56t6aZctCn2ekQyRuN2ZNUMUTbIM70ny3v/rVC
5mUPj0WgqUKdFJgBe31VPQGxn5XjmDinFBDcFkPBZlMRb2muVDnSfVdb+iOFMOkuh/F3D0hUuGWT
Oy8ff5XL/U2/9M1582+g1Oqo5VU29pjCOScsABxXDiVp0QP9/fEgb8oL558emPCizgAGXjWIEM7X
eqrlOosDPX+Og7KnbtDn7G47afdlPSuzZ2R9ewNKV9F3rd7pA0xJa0pduMiCXmqcQHjL7f5VLoFR
evD0x9C39cHJvDJW6XWRQD/KmTC25Ozp1zm3LOEaXUmNO1KMUHJDM7CfSBGLlxIq1bjY7taOP6hj
40/GmD4lpEaPMMRr2W+zqSMNl+L+Ru0S5EGyNJC+kMirhZfEjfMthlCAuY9ilegXGWaZ+xJmbAcd
z6Fn4cw5NSankCW3wSKCXxaUXegDozOabZPE2uSWmDE9TsjYjB43gWR6USkOmVzJPz/+5O+kMxbK
XGxpJKMAYK65B5HWm01fteVz6BjdtnLQjnVmTcrchVTs6YiierhyYQyYJLdGD7U2TMr0uQraa229
yx2Gog6ooKVPif7AAjL685yLqswtSG7Js2xl4d1khqULiqO+dqUtf+Z8iy3CPcBZiGwWYubqvZeN
RlbqNEieB/Dc+yqW7bvQQjzHUjC5wl4t3Qd23GziTooOSjdYLhut8T/+6JdXGtI9QJ2hK1EbQbJx
NdUgM/VZmPGz7NTOPc3s8XkYa/kBddqTNo31NfzwO+NRM4eKCtSa52kd+JbgWVMxj/Ez2ELJR26l
38/q8h4a6CMaYXStG3cJsCAaWAhJhNt0g0nQzidIoUHCCoS1xLe83U/Notrb6OEGcLuJk1hVUSod
OHyOMGEnOtlWBLbmS0GvujqiV95oxcURu5TmJsLQyU9IXa70wS4DzuUX8pqQz5E9rj9JoaNXRn0u
ebYVlsBAWMubGB6BpBE99HQevbHvqucivlqWf2ef02UF1bik7CDn1huwwt0Vck/yTOEMdX9C3S31
zWsN/3eebkiVCzuNPITob92dMiN51HvbBExgUUwz5VbZ0iWdtgYFi10I73Bb9pbmpqlZf5qMLr01
UAX3i0jW/AHkxpUdvyz46tRRMwG8QfkfzI21utgrZaxqCfr+c5w7j2M6/UY67GQG4bfASh4a0b9+
fMAuA1+iUfTuYZtQ0r5o3tu8lFYsRPo8zEZ5Z0qhcYBC+ZVCqnJlYpcpLfBHEuhFv5LawFqTpA0D
A3UetXg2Zud7Gsrtk4OX00MywLmulWbYYJ483OStApzXjs3NP54neQsVCQiXGBmaq71kd6hop3Q6
n63Zkm/zmkJkKZsIriLlciWX0N68Gs7XEI6QRmF/sYtetLHOD7VZAi6enaB+Ljmi5V7uY6ShbJSu
gdw3+abUpbT0RKEN32cDWb9dIFEYdasuET8KkSXdnRVkUG0G/PVwEZ7LPIWoIIyjYlfh06RIc7gx
tVndaqaA8qrGQ30asMLZ9HIXaRtchrIHWBw6kum1Kf9Q+kH/neCquu+VstZvTYxYfowpttVuDCja
pAxJuIQ4WlcEnGUiAj+s7fibI7qp26Gnoz8P5OavttrpNEO6WH8au0l/LULEG72JA7rJTQ0z5jaz
hk9aWTjDEmhMhwCm0eT2FBoOTpEgiU2y07kO5gnPTQh4vOA4IgoJju0W4QoodUhHoMRQ6UbfuZpR
tqbXD5l1bIRR3VvwLxaphgZPpbFTsT9EnyOXXNwBsv1Usgzu0uigfkaId2N1nXobUm89iUoKfpOG
L3T7sZMtl+Ci/zorHT2n2UizTSc6eQY/Z425FxeC/0UGMoOSrrxAC2R0EORdqpQIi4eijTpPxuQZ
jct2ighzxWDtHIlmE6tAkwKr42l+rMNU+lbZrdx6ha7AeY+sSnNcGk2T7Q8iUen3GFpl+PTb0CQl
YtRln0JYujGLoHyZjcBUN1NPmuuNrJv5JGFv2RKrQi1xC0fu0IR3kAr3Gy0yAz+NzAy1+74uXrip
W+F3UF0s1+4Vqd0IKmKYlQ/VdIfDlvMaU1Z+DXo9x3snjGT+UC3MjYHofOXKWFqh3V+oQex3uhHf
xE4nATPFQOCZN0JFIjOzIcs6Vq89OASXhWtlggyZjVF8ww4ArylBzVwex2bDFWAg0oFAMfD01guN
ePTVGSESb0ScFfz9MD68WSg/mk1aay4EAL2AcGultTfndXxwaOkdVTlKWr8w5/AWIkB+D9Rp+pFQ
yDU9dR5ze58Y3Sy7jWRpiRt2eMU3SpH/so08SNyRKv+pdgKHZbTD6HPLwfuGh5uFsrldPUntlP3q
uiz7VOtmDEwYvsHdKFeq40tmE75WbRO+0LKUTN8uC/lpBtQs3KaJn/VBh/2aVSLzaw0on0f2l3+x
BLIslTlFO9Rkos7VVUizVEjkOPeqppy+iImaAp8onU2vjnQEw0O1MG8nB+F+FKHG+iVpSvQoUlX+
XjW1A+NvjutDVddW49YNQbo7B71xj3Rn3XqJPUfbUjelYpO0+qae2vR5QrH5oVTiQULZIMSwOFZm
bNYMoGWMYA7x90KyzcdwLsJXmBsdZ1/CHPAW3tuy0M5jX9jm14BueE3II+E3Yknz+J0uKpUDfEvw
+TFDLfHrLDMdCmqKqPxASnvTDXGg+FnZTnvXj4m6t5uBzzBVkZdi1+EPfSx/SgfZ/BnVNmSsSHTa
i6zNwyPLwc4LKf3hySFhM+OKUGhfIPUOje/IAhPkODO70zwS5p/SYVYwxGqd+eeopMpjh6zsz1BF
Q9PNzLI8OmFmYUnRzK+WMer0/ZDHQuamz3ZTaIWbUNcKCsVVOf/uDdNtcumhT5wbR84nyDxB89Ok
e+LrOaRoFTTAS6inZuWxsVXhajD176WQzAb8eFDd5qneyqR3SDu7ra1Mwh1DOPueak/yb7Wvgiei
teEYBtL0BYn+6dYpiNZdaQhMwkmqhBSzomr6ldgOjPew6vArHg1u/RLRRMmz0OBlyYIsRtJeVJXs
Er8koa/P7D3uuFgNXe7J5HNhp/EneUiE4rN2Bf4fdqu/1IoRTFeKSJeAKBIOirRE5ABKSYBWsaqu
p4nqdEr9rKolnO9kMj8Prf4jx0vzwXAqeSNqUXhaVcS7RBtav87z0RtyK9vwHrIOptXS4Wm1T/rQ
c31naHCWDU6b4NjVBzgY/a4EuL1Dv0jdDPps37RjWB6oXoS3OlXWK/HIZeSzVCwAYYI8R1txrf6b
cMsik2XUz/2MRUM6CVRJIzQn0OgxrhRmLgPZP4e6CLIcVSCPLVn189RF4UaLB8N35vmaxeg7E4L7
CmJfpepFUX35FX+Uf0ZZjyYsOIvnQCp/DL3TPYa2XXmaJBm/Pw6m3pkPABVQ9HS6FnfR1UYogWV3
YWyK53oxQBgpcroGzja7fzwKEdQSkBNMLVrC5/PBANmuzD4sn6ORK7bNUOxITeUajP4yvYHHRwDs
UNJ+49mcj9ImraRU6VQ9B2aDqlRjqJ6wbcSqHWAhSSY5fjf0074LjWu55lq7hqLsIvtAPYzuv4mf
0CqPr0dTS8Mp655TSkaJFxBM7iO9CDdYaxiDLwvLzml7tFnqjtNEoFYOyTR4kpaXXlY0zWMTyOm9
qicqqqT/j73zaI4bSfP+V9nYOzrgzRUowyJZRVKGEnVByMLbhP/07w/a7h0WWFsIzXuduXTEqNVZ
mUjzmL/B0uZWTqzpKxGcOIyWwDQQbY1Ad+lb1FhnZEbz4BB8WBsWpAUs09fRxzRABMxTVbIqoVic
AxpKabgP8d6UuLVFmnjqQIcGKU0leGoRz/1TYj3MTBNeK7T+mcPIWpyv/yhLPj3zrnpOeCm8otUj
r2yAgVzfS0vBRgqC5JBsWQpm9LXoXpwPMxWN0Yyq3z0X7pdN5Qp3cgvP8kr3V7jNvVVIx/IsLodb
7F2UAiJ/MBlO9gwXH6GN8KKttOUuZ6x4eyu70e76DOcE5nXOMY9IWwEYNur37OhFB4NAAHSPHvTP
Zuk8NBqRuVbG39Kk/SmJYqXwuzz/y7EW+Y0PuVmoutQ9d9m9bnyP4g/X5/IbGXBtMosml6r0VBEH
lu/OcSvXcZtNu+02h2+6B+3TVbx3obfnadmou9BNNrK7QtBYlgTI3pDaI02ctc/gJS0RU1BBMCtQ
teFjUuWyghFQMVLmGzEJ9MpEFbdKUgIpK/O4kbdJgTIaYLLRQuZ+kFN9S85gPKSymPKVJHZJAf/9
u7jfiYVplyKsushi5Rq6v1RU40c/i4bPrdK02GSRylpSOB3aSve9vND8d1aBWBJsK8ziC9V3kabv
0X8tzV3r1PVDVXVPvSLSe/xFms1YycEGNd3k3fVvuNgjv38qhpRzn0uZNZ2WB478kqjOHD46kyVt
2rEC4zKQWl4fZbHrOcoKhUnu0d9CwGiTnB9roXealHWthWpRaD9FmSQjAihaL6HsduOb/d+eov/h
uP43Msqvlv4tx/VrW7dn3Nb53/+b22qaf3FYZsozzmecFm7Dv0145j+hM8Q5oro58+7+xW2V/4I/
T/vf4W8AUubqYov8Q27lD3kd5+hCh3qIgc6fOZS8wWXPlRh+xIzMoVfFbjnfJzw9+J9Vhf9Ig1vf
qCHdKSG+jVU93pQ2huWJKgEenK1a7YCM+mctVR8kGQmkxgKyjb44KeZgPSu4Y4fRcIiwAvdk30Lp
qPsO0fvb76X9zy5jl3GC/28jnMeo+f41qvP/Ooj0a/5DnG84/uo/hjiq/heAC879XGhDY/p/d5yE
AsRfIJzQwf2bFc3F9A+dWtX+Qi98Lj7i5gwIei7c/bPjVOMvoI4KfWleSsqEf2T9dH4tgd+ebVWB
SeBaS/PkDdCMm7cquxbJdGMopC3GTy7yzwF6VYjU0xBcA/wv3qt5PCJIDaw/0TiJ0hLSXes4SChO
iMZhTgwnQx7aqhjEeaIzT1OvfpGVtKBz0MTYvD9m2WcpqGbrQHVcCdl/4wj+9XDPwPUZRzED7Cjc
4w68uI8RHwBOIIriVOKVhs7IhJEbCllKNoR3lfgqstzfawhVuIUeWjd1bfwKRP8e1wuYXENrnHJL
PCEWku+Bqn2w0Otzh0xX3qm6f9PEMkLpRVZtqlqrt7ixaJsm6KLD9KKifeTm+EisxAH/U/s/mw+a
0LPysY0kIVfDMkQvjSrMjKFSj1noBfjF1YBdXe07HvFuJHa6etvKN3p6qyeHoAFUd5OKJ1SK60en
PMQtNa0bQ/LMnwXVAreu96L8KuztpG5rUvvEY744G7viWBzH4j6OdjYsA4R9JGqxbqBvjG1wMKuN
ZnmBjvUXOjUuhpdmvlN/GDgsSTszdKdTHxOI3ISflC8pmFNrHxGejEfMK/vqUKTe+ODkzybFTq34
jvq4ad6gSG4NSCpv/Jui9aySZvEGG0NH3iPi0yI7Ve+ycNNiY2ltUMYf0A8GTxS5GUY/5MjRpnzX
PqJmjmdG+lR+tF60F8xWRiRAqOgj+eQF8S4TnxLbdeJN4QPxcKV7xED333A2owJiucqn4kn65Ngu
Cu2yuRuynY+IlPg+NNtO3RThccKR8HtU49Phdfomuys3/pdKvjEc8P9oN7pJth9rysWueoyP1sHY
WO9hUGqt6/8U1g4AOmYnxV3wja9mvMeYGtfocZbidsFGuOAu9/oes2zoy8fo0xRs/BEwKNIZrvPQ
P+9wVr1HX/k0Wq7xobhrdun98NlRXP2Y516DAUOwCb5NyBl54229Mw7+u1QHmOcmlGvLI9JCmNBr
j53kKrS1NzRMkwfnBS3K++kl+5ZjrLrPyg3datybPHXf/4ICgVrLfe85984h3MobgRGqV34ZD/Zu
eEa/yPM9SrQb64BRbgWibYtgcoiscuaVv+JfzuDGv/LRjeVDZ3vGLQ6Zu+Kup4Q1udNjfNSLDQv6
ku8NLzpUzQYNv3aneMmP5ADZId477+z7ae8csUE5OD+7U3pynuCkQuFMT9NXjm29DTS3Arlfu9Gj
ss2f8ic98Zx2g19KNHtZulrvmbJX/l02+c8z+N+8QFefwa9l+/W/ZlmRfRvlP7+ePYPzX/077jKc
v7AWRKaZbvUceBFd/WN+KP+FKsD8DEICwwiDeOefR1D+iwCNoIr/ISIFC2gmn/zzCmIMR79/piaD
EpuFR5Q/ERXhl73OSampkKOQ0vMPHgPiw/Ooq9cGIOooWtwLkAYx9JxG+pXDSLp5tTiP/3Mdvxb7
WHQW52EAwIBpRlKVLHjZbsONtEChtrTvpaZMP0JEmDY6AOdTXeb5J3QL9U/4FqpA+TP5UxWa5kqD
/O0sHUjpSP/gR4Ceq7VIViU0dYSRG8Exl6dmryR4x2VD/2fpFHN0eOEpVhJOQFpYAoJD2WrSQgnC
I2hdPIKJXL1UrdcCCcKmxQebWeI0wmHXz/+cp/qqhCjhfes7YxQeZdoRtBDybDvZE4gcO1vTxL60
aqhZolMAggXtrsXeSNqKbV234TEe4/a7U9jSTs5qLXWv741Lw6CzC8UenW8V/5XzGTWhbYxOy4yG
Lmu2YY+zWmoka6DcJTZo/jyEXXx/vg6h2FIwPepEISmdHB4Dp+AN0ArKS5o8ozXUn70Y6BMJ095q
Ld7uPXaem26Yim2NMdyf70U6A+A7aT/P3iuLuhPNW92X0Ag8hgLV1tCG4dBOVvrl+qKeh7cggJnt
nMxRlMWU6Lcq0ett4ow4AA/0J45VIv/oQU25jlk+GSW+2aOKoNz10S58QoiK7BOuKiK0JdypZc0R
gjd5q1u95SnXBO1lxHyuj3Jh6yMfIc8a5kTQvzPV13PyETA31ayOj9o0+HuMnogzs/EnJmFrgJM3
88GTFrsoJHyQ8plNTM63ZJbUCs2qODs2eYLnOQOLG98RysqN8eYjoeaJHjtIJt6B+RE4HwZ4dpbY
VsmNMWXRxgyy5AdIscY1Ecp+QuR6rZ/ydlogPSGM8YFwewPjez7eqEAepUkZHf2JLAenOXiGGmjb
65/p7SiqCYucb45yP3pZ86xf3VBV2vaYH9K+HiBrHqYYVlVRJmv8sLfnGVImhQyAexxpZMkXt1Mx
W//Ulp8dS1OHDDjQoI/VavgBQMDZhU2gPoxT96TZlfhVdnXx4Ksd6MWpGHd/Ol06U5xmFdrOfHst
9kpkpGOhhHl41EN93Iat9MOH273540G4h1E7odhpMeHFl6OWW7RVxAFzcCDd+nkdbeBuVf+foyym
UojAF6k2hsdGTRwvVPXBDRCbXRnlzTHmSZkPF3EHqRsY4PP94YyDncpKkR0zSdU3eNaMX+jgt1us
A+zH68t2eSiah+SFxExLrrZc2L0NqBokRaaY7zUt7HzcFPvmOQGJvQYqmi/ufyWiXLkoPfHsQ6ab
6xdvLCSmWgRjYZXFMavTxwGA06EadNX1m9FT5M5LKxk357xfc4B7e9wYFmVJDvV8iyxbvloyDl1D
b/+I2ayEz1UE5WNM1vwq3q4ko2AgARSFC5Htfv7R7BCNKUyQi2MFxr70OlVqs7tqEn7gjQ3amSvt
iwtrCbt+JkRDiIAJP/+cV3eIBahQdFNSHi2hKSi9V1P6nIZm6+8y7HVPgTXZP0apNY9DKUXCvb5r
3l7LBCPE3DIYUxp6y8EDQOiFNljVsWgaJd8kQHUCXCTq+AV9fO1LmMpQnK4P+WZ5iXyoenKdQbtg
2MXyqmA0RRVkAidQA/y1nAaPExbjoJWVNTXKN/uFoQhAAIoC1+E9XSytJNM6McuiOc68sl86mM1T
CX1nzeDswoyIb7iyAMETEi/7IP3YIiCQp91xapXuDsBGtsswQD4Eku9/vr54b74XkQfZCSEdZxzC
/mLxCidBzsio22NtZ2KDAG962w8VmH5bam50pbFXIrgLU6PaRfZFwIrK6pJIAsYM3pgj2qOkMqGZ
HrfJ67yntDBYN9en9uYczFODGERla+bnLkn7bL16kCEBH4mGlK+9nMaeFNDSGwyrP+UTWrbY8HQw
D+FnrjjGIAmwvNDmwcFecP5m3culZ4xRSnqKh436UHVoST8N1iDpW2H3hv0UOHk97ObsVHWHCjrD
feDUqg5qMy/w6YhLh4pRDAq+8zIlAzk6+ZNsIu5QA0+TvQyKAFDZViMSRUJdlg5YCNfaxkBvoHAz
DYrXxmg7/1kyc4n4eNTQWkpKv1Q3KFEUYg/jvc5RLC8rsWkprA4bXe7tyHNonxtf6njKRq/0s+lT
mqtR8pi0EdmYGpXCvMt9EcUpaKikLN4rUevAxS4x3NvVXdbGX6Ok65ud1lHPfAxbQE8PCUSGX4ao
lc4NnVQK7/MC/v9BzZ22eWrToESAxAiyxtUrM5VvtCaTk02st+JzkE2WtckwyAvubdtPIYcOGpwu
E1Rg5oapaXf3kZKW97I8pM9NY9XaFvXIMPpgjmD7FIwatK+DNqbqKUxEGT0gPjWM2yif7C+CeP6T
pJI57CcnacKdgDwW7Kek99tPaVIl0v0QD7F1GGwfQaIt6ARfeYp7xagoS8FafJj0Tup3QO2tr5o+
KvYmzEAqHYpczJCxAYfAm8oq+8mt8BqkAQlh3XI7tIybQ6fHUYaHcR/b+JtLw3upG5R0U8pV/Llu
sjJEs8PKiq3QS3Mu+ml4sAWOH30twxnXUAGBCb2GFPogNUESbxQhZOGWQwbdOEt88c3vVfNd0w9k
ZJzfDvhUoxfhtix16l9Nak9wstMu8qKGK3rvh9jubCZTKvUjZsFGv0smq8fT3BEczG1IhGg9ZJpk
Nl4lpa31LTRScLJSYrVB7OapUdnb0pq0yCskBxXjyRbfzLooVQ9QatrudNEHyVNSR+oAsCuT1S8D
eVD4E7W7Xr2RIvzo9qkvp2KLQx1qC2Fghu1uGnSM3SwjTuWDjxCqsxNG0itQYBIL3ilZEqaPthxW
wy3lemEekkaDWOgaqd1StnO6pqevVWkQdBJZSjdiAiLqCezLmzsT6QXUA9K6Rl1jVCqxc3rUm3ZR
otXRFi+Csr/FWKoSAksCY8jvbKOfTZUlg+0edyKL7mqRp8g7mVKj/OjB4+Ul6oNxWB5bHMR6D6/z
LthmovLVQ4PsZLQ3Yr+UvppdVuRuiQUK9j6qXKT7TkQg5awgNZ8o34Qos0OZUGTX9KvAOJj0PIId
/utFvZ9aEM2HKOEvu2OMpPl2qvGQB03S4ycEMlxHqbpLKaCOPFP+tm/l8tEM8h4QZE9V6UHUNebt
TVeq9ucgTZOsc6n31PnzpKCn/WNSmjz4PCJt2wOOTIOhhIYkZ2F7wHgBWRyshwZNfC3TymjeJZz2
8V4qeVb2iZVRcGhKrWlAFOGIXdabCSXLHx0+uc03OQghbeY7CxpkLbMXe4PqftQmcnaS5E6b9iLU
jPQTKXcC76bnAHSzybLdZs4dSFttn46s16E2M2yoXIps+GmXTVDRdY+btnjss9iZbkAR6ekTNCHD
wUY8UqRbjpbT4odND+WmDjJcQc06tIsHJFv6/Psw5dPwONa5ZWxkqS7swYtlXA5/jvVYdL+SaFS7
d05SBM0pjvWJTJlIRtuXNdaJPzMVSGXD1WdM04fZSqqbXFmC+npbwYqtv6fFINePcpHl0UZmE8Rb
UeJ1dJshIcXBUuX0nSS0yNqn/aSNeyVuM3QAYkVtj93M4tg1Ig2KX1mVYb3ihVzPsY0SO5Fs6yFf
pGFoaunflcmKnK8+5xq8vJCrFnw1JiJukdsKXZM6iRrtJqahNSLGFRdG6ZUQM1Nv8C0QrSoYqM9d
ikbsPRee5bt2GIfJRlKD5FSIwam3BJI0ky3ROc9ZmNnc0UBtfjhOXqpY7QKcvXMyAbhzKMyMjtfQ
22BcKwn54VDpHJmG81RiIRFmFp8NpDPk91zWf+UNxrJunxkVDgp4a6coJcTRF14BrXYRgq1yr5Ta
8DasoYYBZ9doyagYZ2W7qk9lsPmgfwC5tuBEixYhkw96E4bfq6ynvS13XET3leLk3Jw2d/vGxqtM
PjVGniJwlUe52LAuhbwZ7UEvPUsE5Q86er6yKbAELAG5jtSwBinUzcd8yKb6xkE6DlTeIFVJs/PT
0Bn3tT854X09hDJtiKJWtOE+bqyABLaAa7DJ1FqRDvZAdubJNSB4L+9M2LJTU6Gz4mbp4ID9jWMF
Da62irnzzMwwnqp6iAMvUNr8XekQlnGZy8n4ECKwgk9FZQj9XZvbQf1YV2nMEYsQa4cQ1dO64iYQ
xcnBdIIDXveOtdGNyqxuIqVX/H1vFb16a9VhJz1lWomoSlbJJQ0nw3wMU2qibq72eJjEwdBG25TQ
7QtuP3J2W6W9r7lC1eLmRxvK1T1OoJ1VuVGYqtOe+8WIvaZNkm5wNRy7G8+ffCPf00+E2lB0oa/v
k46oxeu6QlZd7uwWQRfFRrdIGwROVJIdYzChI0xrblIL3QcsR6vGlO8oYyFs7UiUMXa1Zce/xk6N
owP/OqpvumieRV0Oded2w/z8hPVQJp5dJhLk+aEYVGx+DXaNodeZ9C7XKjjS1jiWxvsq8MH4I5Ik
uCaEGZbYv+Rp+cOYY5ND1+XWbJwSxhRFwOYCUlQ5pv0efgKWH4o8YEtTTjl3lk+ltd2rGY5irg5O
KvOymDB9U/dmmRycRgqfIyurZ0pMYb3PAcnbbgXOudjbre/8iCIFrQ9Ro9PFtkDKw8U+IvgK/rPK
b0bCwHyXxiCxXC1o4jWw4MUQfMYC4AgLIWwpsaDlWjmp6BIdezthp0TS5yoOa4ShxjWzmosjzVRS
Bf4fdaY3sJRpxoxb7dEpM2w6tIjdhEqLxzzXKkkXhyLF/k3U1t4YGOV9MWBsYrbHCV8roj9Z/iz7
8nQbCT1f0RtbwBEoVrBwNH1mh7tZtH6JRBaq2fVBpHZHW8Kk0CVMi08TokW3imYGR7kd1PxmKC2D
Cw+5U90tg0z9aVV1/lDVifJUE0GpKznwhcQU7Ukq4g7i8xQo5z9/lfOXSEzJ1DK649gXEEz8Xr/V
u8hfqSxcGkWjjDZnirO4w+J7ThGWglPDKFOHnZBUtQOGk4q+vZ63XUhJac3Q5/otRYto9flconBo
2hGE8FHtqZZEVDH2ch1XBwtKyudWiPiPU1LCdIM+zdyBAhozb61Xa9ePTiikRp6OfQw6OuZD8S5I
lQchptz86dTYNKh9U9+lvMs/zocahZUXE3SoYyzXZJ6ZEKrilhotqY2EbpjvpfGQramcv82DSTRB
znMMEamCano+aGBlPkSRwDnq7eCMx1gxRLSXmjytMQyy/XKL33PePaZY0hbHlN6ZtbI5ZyzkWXGP
rzkTrHk5eDjeEF3bUJUrpY2ko2nX9m0PufsB9w4SUYGxhxsDPcPYTPiRvjLu2+36m/zgzHRTC52q
+Xe9+rBGaPhUVwr/OIG+36LVC82o4Nm5/k3fjgLQb25KoXJNm3R5G8iqPw5mYftHP2mm3air4RbK
6Vo/8c39Bqgb5BaFrhk3CFv5fC5pR4FEdjrr2Bap7Pm0rrCBA3rEZ1RXzt+bCS2GWpSEZJF2CPWN
1tHqW+VYybn9QJlozZL87SgaAQat2PlEcPq08wnZQZlVet47xzKWrEPVdoGLq0WzcmO9XTYK/lQi
Z+EQyD3LAm/npAjHpHVwKruwR7IuU8kF9Uoa3LRy4uc/3Am0U+A1z2o+eBhC6z6fktVZaM5lTnCS
0kCuH3K69tmRQqu++8Nx5toSNxZ41Fn6cvZaeb2vp0lNwkYoPOAE1LsKNPWXXAunlWfu7ak9H2Wx
DcwqqoLWIUzQMvkFBuSwVfXIucmkwv8Qx2nPKxP3K13KN2MuVnBxYlFaz5xQysJTo2L82+XSVhE/
JQt5G8s3pp2wg2ZlxEsbhBYUlXko24BM5m366o5IhsaO5gTihMRN2npq0me3yHqp0U1vjOH3P/xw
lCNp+3N+qewCJZx/zKvBRrWPJajh4SnKLOVkKU1iEeUj93l9mAurCGBmviVw8gLsuXhAYVJGthJ1
4SkPzeAUYz1C8qjkD+2U+dtMbcYRLYtec6+PemElZ5gO7XJE5AgPFqNS6EvqAgbYycr9/FAbebRF
jcmaXVbXItj5IJ09KPM6AnAlROCjUdw9X0c6GIpSNlN4csiK3FqCJjSCtAbDN/mqV6tFtIKUvHBZ
zUqHmkrCQYSwxFdbAeJTRqGGpyHTrM+BbSgviaOvSRdfHIW2OZwhjQtkScuQq6EtB0ygT8qkVuJG
MvAWf3DGSQ7/9AJh/eYavEwTgz7wki3U4QOIAGwTnSp42gc1FdMW8c81hZVLG4KHEbFnMg1EYBfR
YtmIUBrBuJ4AEAU3DpgQ1xzi/Gil5lqIc2lDsB3gV82YABpB5xsirUcKeH0fnQy5ftekDnlgPkNP
9faFXvvnP9/oc1sBhVXOFhnU+WBxEVo1sJvolItUf5CDvvo+iaH2tFFd65Zc2hHEbdz3s6wZDcrz
ofI0TwutSUkvFA0HpKbufPEsOVbYfbg+p4sDkT7RguXaeCPMnepRlGuNHp18P4f3a0qW+axhlPmH
BhDz9cCDq82PMQkhihnnE0pJ+7Gni2MUbpL2kzWaQ7MppjL9Q/8ExpmNVGZqBeEFvdB5w7y6aacq
99WpZUNYIRYQQaiou9Gyw/d/umq0umELY8KFYzKF3PNRkGAbKZdUycmuh+E+rTr5PjOTdIWY/PYc
EZ6CRsKhGB1JsPfno9C+QR2I4slJBGn8MqHHuDPaAjBSisO6d31Ga2PNucSrdYvt1IZBPyWnLlKn
J+CI+qYQcr+lXrymKfd2y5nsNaQx0QAFYfCbDPZqqJZ+hR8MQ3RqMs1/TiVf2dGSs/40uYPOPVcF
Zk82RlsmP5lZanodZfGpSyJhbRUT2853NUCoznOSydZW4s2Lk+JTgQo1gDIs7wYZGqlltBp3Xt9T
oKZ+7TUKOgTXv9J8c56/f2CEuBA4RzNYSF7sCHXOL4yWa8HvooHaJKiDiujZmOWb7eK+tfv4PpZC
6aTrxSB2g5KhZXn9J1zYKIgRgYdCMYw41FlsFEPEVaGPVXyyBE0/KogTorRtEReflGCWZrk+2vxf
ezNhmJ9zlsVzsjRB1QO97EOpjk96q4kdRTmKKmbZeDNn/9aM2+YuyIV6UztUmK6PfOGDIlYwp5C8
x/P/zg9E1EWRkyKod4rHFB5BpUTbtlfHlV16aRQk84FBAX9BUnBxzxv2QDukauITcgvdJ1OOw2zD
/xkFK8f77TuJ9Tt1jnkZScqXG8en8u4bA+uIJt303mz08n1sBeDvfWLEkg6WszLgpW3Cdc/ZQ1sB
1Nzihsws7GuDXopOKBEaFN2lbpcKybltqE+uXMZvo17mRkyNYiDY7zcxWp5PcRXrfnRKAtHuOBMB
sMNj2anycxFb3SaeurUCw8XZzR+MNwCtz+Xz3NNPTCMpik9Gp+g7yD/5rSUNkotqithf34eXTgDV
E8INCN68Our5PqyjhmRs4B5royZ9b2LtcFc1UnbbN7m86RQjNtzaL51bkVjd9vrQF2cJBH2eKNX5
pc3WQGNPN9BoxqzDFF80p4kBm4sJfaVRg3O1chQublFUrHB04H7hhjufaBhm1YjOSnyyW+jIfqmV
CG8myTbvlPzOlCf95frsLm6bV+MtotSsrOmz0IY5ZT020rGV/gxaCSlJhHJvab0j5p2k2UpqfWlF
IeoBPIOwSWC8SOCxYQh7R5obbb6PcFEc2r3bhW3+4ofQ/lbuzt8kruXl+Xq0xdahC0J/Plbjk1KL
Ut8MeYV4TwdTLm7jYZ/HeQgqgr7k2Nit5QpLyz/BOFiLLJYavXNIhuEmso4UzgHcLbNSxw8np49Q
eev6nvJYnlr5jyoJaW80lkYDscNhOfVyE9gDTfiif6oxnn9sozK4ydAuPgz4RG1DfFP+Jj3/n2K6
l3aAiu4lzxgXFUZy5zvORszHxMolPo1KG8J3j3uxy5WEfiV10zbZ97n1jce+XMkpL24CFAfBQZFG
oGi7GLa2fb9tgfK0hjhNyKU9T7Evb6vUlFbujkuvC5kyUdaMzH5joV3ZUu3bDXeHNuAC0/k5Brhj
J++uH6RLNxSpOMCT36HJEmbbFEgAi3aMTwWFevTUTfE+pZV/r+p99m6yGudO8/XmRqn84OH6yBdX
Eu1Svh06h1B/zldSrxO5FLkSnxInMbaOmKptoHbaLTXuaiUcmP9Ty7NEARvBFvjb0La186F4wNqI
MDw5TUP9M3PYqo2opp+i0tQXKhXjPgzt8aWwi+wnqA2xAiu7eIZQHVBhHYEBxuXjfPhUDir+xE9O
NTnBHn32BhbEFKNZqQ5l/T4po+YTqmMpuKNe+TFkxsuYd/qutFvtfS1L4FdCo59eri//pQ8PgQGt
ZIQdiX3n7fcqkE/GsaaTSYgkFxqlnhqTsJ1fTs1XtR87Cgtp/oUmt3gnKaq5siAXh6ZDxNtrAhpe
Rme9lnROIdN+swq/t7wwtmI68jGwDdSZ5B6XciDUg6ugHFNs0sxx2pWjdenuwJ181mjQwBkuC0MS
cvUkAyI+qRN6XRXgsI9QU+KjMkhYKMihsXfCTluzi7z0RgL/hvZAwWM+0+crjlrpQK2gjE8pRkuB
axR6MWMpQumho6530HJlzePu0hGDVU51gNUm+li8ysEYDgkAi/hUa0oVoHoFi3mTDhIiQsjqpGvR
zqVl1ZHlgatCZZbI43yC3YQxho2e4kkJa5tx+uobOmsgD50wCnd93zu/QjKt5+sb+eKyztYD4J5Q
ZHrjIVImrRnBrzu13QC8ZwrSrHVVIED7mVvX7rRWER+vD3lpXclMkconKULkY7GuQxMXI5pFDDlo
+YMVBsO4Keugg9jr68nTvzEYwipAfWlgk7adr2oU4MUy5g3JvVGnz0ZLN3JXDFH6rbaSYE0H/22X
nPeewTBVxk6U/t+iHjw4uagwkplVXcljpBiFSom++RaA0OSZSuB1qa48RbLIN1ashptxsihWBwIt
bmkI10rGly5uOia8EOA+KTYsdtTct2mtKEuAArXJi581zSkpQrpoxDv2SUuG6qFFrM90NWBA94ZN
yXLl6XhLupkXhLsKMDAvFXf4+fJXME8qQ+In1InQPUcR8nA/dca4wZ1reihtR5qdRPvHRmn0eymy
FJQOlBYce9+v5YGX7k0QGVStScnoKM4n4dWV3QVxWGlBnZxQ8Ld39CEQU9CnoLprS3vctW3ofNeH
LD2WBeqZ1zfhxXB0JpTO+t4I9i/jQFG3Y5BKSXrKM7rhLreW/rmx4/azhCNx7ZmjEHuta9GWnPqy
maXAqsEAbAAJd3f9p1y6ZcimqGJAHmCjLvZE3GdpkuDMdFJQ1uywzaMa7unYFCFEOVKf3DVJ4P+S
pFSeVmK/SyNDQ1YRksBD6k0ZtGFeOWKLMND5VxBDQH8z3LZSo79LW5Bybg1+Ev0EJL1WVv/SfQMZ
dW7QwJ5GLOb8w+uDU4w69lin1CjSe2Woek+X8+pdp0bWSt5xaY7Q/9hiBGZMdZF2SOYURiALKY4C
ptn5Q5PjU6OYB3AG0p3Iwuc47+SVdb08vX+NuQjPhGEDbC7z5CRTGbvrx+Ad0Lb8zi/K7HB971x6
K6ha0mGz6DjA2zxfyAKQciUDfjv5RWUNbq+ijLuv8rZ1PEvNg9btW6leiXYujgmPDao0PCkgOOdj
+o4Go2Usk1Ofgw5z9WZqJZcTDtkm0ZwtLqJrz/6le4KAcg6uMOg1ljXaQYraKtHU5DREhrz1sxL5
OjX3qxtVTcy73opC9Dx4JTeSU6+1Ci7uHyIqyipztK3Nf/7qjgo7Sw46lf0jBfVtgdGWGQ+AyMz2
SYrwdRmztTrHxZsJqYH/HXGxvjlmeYo9xMkpV2EAILaHVkVZ+VsALPWthXb9ZrLylwzFwL3adNM+
Clt15Uq6lKrNXolE98DMuJvPJ03NVhFghZOTmuXGPsKEwbXR2VupsVz8rKaDJvzcQ6XqeD5KOoUa
7nAiOYW5lewMavv4t5g22j1deN8Bkdl1zYgVrYQD9Z83M2CQ/2voxVc1QwS2gdvSzKCXJbmOmYYf
KzsC+itbMw3i+im9uJwzYX0+NLQ7F180iERX6yJNT6M0oa9pdx2RVVn1w1p149LFA24b6ptDT9Va
9mjUhoK8Es2JmY1qsBubxtDsCG8zCgq1DKvn+rwuDkc0PvPD0CddAglKtZyiOLDZqSYdB0x30uoT
MH7xSzL9Nv039iS53dxImzs12iJsTIc4lPJJ4qpr03IjYBzheTmEK3vy4pTQzp+JCrRPlvxquE2i
CJwoPTX0NGRMW5pc3Wt52LzvhWWLlbr0pauUUBASNZhJNCEWwakk6Ok5bZ2e2kJL3jd6M77UmhN+
RtFDtz1BCeHfqDKRsM19d4CG5KqLYMPPlRxRhCk9GZZkEeNn5b5zGqDxKeQarwhH/bHyxXjzxxsF
DVbcReYCPP4wi5Pe4NhiaznBlj5pWGRilpDSPAQu7dqSUFfyi0sRLpzI38k4NgiwMc/vFW5s36xV
qj91msM8w1DmNtLT9FCN+bg3g1rdNaqf3ccAoUvXqOVqI+nC+pwqIl/ZTRe+L8J8v7VCYf+Rh5z/
ElP4UsoNiv9Cpw/loa19AO5+JkNdqKNJ+9DktfhyfakvvFdI1czleVCkbKtFRICXLtfK1BPTUWf9
phQBrLs6krcZJJcHIKb+DgqP1a3cBBduOMqWM8WRsynLy5xOhCU+BshynvR8GqVNHVoNIOtetZPt
9eldqj1xw0F/pcgzK7QsYitAz5ZU5DWe3fWoJ1uldmjAYT2WfpwapN9nUlJ8E2PcGndGvCVsyDZh
FUDIRbDj6KeiujHzQXq8/qsufee5a2ZwiokxlxDPCfn7igw6OwHVULYNLsOpKyHbvocKKB8Av5cv
1we8FCSgoTcX//Ah4zQvXmjV75suQ1L7RATkI77eON5UquOBfdHPvDAUOmkA4wPRQtKQWbEPspTk
K9O+tNe4Kgk96cfwCCzeNfpLgBkcjjVl1elDVE1fbSn9f5yd147cRhumr4gAczhlp5mRhmNJlmT7
hHCQmXMsXv0+Nf9iV002mmhDB7ZhQNVVrPCFN4gnxRydL7WV2Ge22x5FXx7eVekTtWrZrZcawxsr
nznLTWWi6xy4hSE+D5FqLx9qyvftwaOmgFNA/h2+lyKApA6R8BFGMpZv9xf/1tcmHKSUDY6Zpv7q
Dq0nqHEWKvJ0okQr9aJL0zpapIc/nLYc+w/eMljVzktxa6nxldWk1y9p+1r+qG0xocCPIQ86JR+/
6umiPBdqar46Yqxx/1KVpxj48fn+RG8OSrmeUjONZ6R3rq+vebaE0fZRETj6WJ2goCoXVSTwGjD+
etL0uf99ypR+Z1O9b931FwanRTGTcggQ9dXWVvI+zHvFKgIjTarvFHsT+EvO9K1dqumiGhHeAok4
wSRbfMUMo6ONGNCBlk79rC19fHLbyrxUNfTj+4tx8+axsO9hxwC9hON/vRphpSTc2fAFSxdG26j0
3hEQ0YTvKZiAg6LBXMVbx/bHROAggH4xnQjhgzgPD4gJt5R/43TnXb21E0lLyKQJIdAwWf0kDJTq
SY+bIqDN7Ez4SQJ9Z3UGSaNO1JZXZhTlnhrwrRMo2w4ym+af63qF1ldxiEYwvElRa2cLgctn7E2S
Z3C5zXm2wAx4LgZxYzGHqBXWk9jbILe2JbY/VIEJBlFrkf//p5QsT6a4LOk6B7iWIe4wDfTp/NEw
YLVBr0JlD+fSVzbXoYGjjvwJhW8b+rjPpdIeWnzvXtKuFf/i9EGNY26l430fYZet6lP+z/1NI/fq
9V7m1Mk0Q3Ybkb5fvcZoyrRmGgJoG2p1Gg6Q97SvRt6ay85J3YatMAtkP5ObkSLnugORpTMSHLK3
1jdU7QT/afEI1kP1ouUOhOuHZwXXGTS73HYMttp2zTJ4sOdsoIe5aUd4i1fNcjGjpJkeDitYN9AU
6JzK4HGN28DlqMCTgq449huNb4RVgbtNtKdeJp+p1UfCJhVUD11DgopNiUg3OmZLeYEGeJUA/3Jr
9wiMJBmQOzXib4VSFvkRxr8k0qteNv55fzm3B4rXDHlmmdoQHq/xG4jN4mOeJlkA0gp1T4i0y6nU
RzX6rVbamlok4gl/Y76T8LT0fdedJqVCaPP+j9geKvmkvhMhtHct6OtD1cR0JBJlygInEfkpz1CY
pQmfVBknRhMgnhqXw9Lk+k4ks73CeNAAH0jIJ2dkHTo5URJVhCqkde2shwilxvhuzZ1biItVMPwx
Hs16j7pwa7JcHGwoqeOGuuP1ZEuUBGt95ou3Zr78QzlwOTijNV7M3Gg+kpgnvzXe6O185hszBapL
g45Gi9RPWg2qYNBeDwNFT9ucPOq8hO9wEPNSePBQvQRmbq66O1/1xr0g41EiRbSYpZvM9UTTOI+L
bKHEsqgIShyHYnSyp7wxGsN3C2X49f4eujVDmhoSTcmFZ65dJhqqARgnFiSX9mQgdlBCt8XPSPnq
dv0UUG3vlZ0L4sb86EAij2daXK+Au67nVwGlsGsvzANN71X7eenVZjr1tF/qb/DL2oefWzwB8O9z
IAZSbl13+BczHSyhG2Vg5Et1VOF0BWPRwpamlHUx6VJ8fXg9pZsf+QRQOerTq4cOla2sxCWlDHCm
z5+W3jD8wtPFj9LuuvnQt2JXyPHGwQA3AYhYort04uvr9VTyWEuTZSgDYOC6cqzn8C2EKOjjXZc/
YRjnffByNKl3dumNV5LyABcwFQkAOuteDLWKGPDsUgZcQPpXBf72X00Ti+f7q3lzFJST0I6E8rUR
4tHayBxSeGRBNVfVKTa68eAq016YeOMMsHYQDVg/Ccdb7UgEP8vGbOYKaAb58NlMwBv5U2Kl+nnR
3Vg/d7rQsp1jsB0U/CsEdSjBJCYg568/mxFHbTJ0XhnEfWJ9duLF/GIgm/JjiUPrS14NtnV8dC3h
U5DxARKVrKU1qSItpYSpalTBYNvKaajN4RyOvbLTR7k1LSmwC0kJEXqSgetplZFppjHOnMFQOBDl
9XzyrQKta6dDpLtbdOP8H2YlYRxAQGTAsfp2qQid3kXnJLCVyXiNe0iaRiV2noHtEePvN+XrQ14F
9Fy9nlSvKHTZ2qwJprxMX8pwyU9hNI68swU+lJBi59/CyA21nS2yvSnlsJROUBWFwrnutdYhWM3Z
8OoACajxDXNVDa+0DkFtHEwy5fHtAcwIXroBGkZaw1/PMRnI4fQoboLWHv8e6mLAGe5xXi3ig+w8
edJwJtnsjgalEuGNUxukQ1MaPqXv5jfRUfk73d8VN3YhoTUmKHDO2RVrVo8ISzPKKWgFOt72/lg7
0Qt+LP/qeV0Gs1LvQb23w3EDU8PHsAlgzUZ1TVQmskHZMgVxFf0+N65zUNTuk20hO47L9x5laRv7
vt/37zEYdeE1ibPosd5BnWcOtEqxwauF+G2HatpnJ55v72M5FrGHckBTNKcJy9G9Nvz2MHBZQimm
t8fDSkXneqO4JdD+MmsEJxzN4NJtv/fa8i0CT3VorOmtrNXm/ODX5FED6ihxLhQYSMyuRxwsvI4N
aVQf4/d4bGfzpOiYYcWly/u2aI9GDO+jORw7UA6s7+oG09QOsnStKa9JrqtPJGg9XOmkX5548O3a
D7kfdkbcnHPpBAMETiaCOs2m1YpK99Uqb8g4kY5Y7CPOGFi+RqHu/NOq8WztnI3Nm8povNsyaWJy
xNLXq0kT1gBFIdkzI96MmEson8xB7AEOb82J2ACNTA4Wh15u4p8S/nlqI4NbIAmmeZmOmSu0o1u4
youSl9OjQQITkrQwzrvUUl8/OXlspSXyumnQVHP9ApInPwlt0nda6PIjXGWcjII2o8znCHw2hDpu
exxGUZMLBsorv1YARpH9TFKKiX0RheVfU5lkao5HRaRFHwYjnCsfx1bd21PSuLWwxLE0u1g+ZEFW
CxsrahjhAAZu0PTC6jToTdUdUR2yxtfUs4f/sFmAZxLPco9SVpS/5qfP6HWjNTi4aQZuCdBaV9Uq
OfZV2fc7r8+tWfEiSAAdkRgtietxplYUApwNgJrcSRFsHRL3n8TVl4MWJor5nwYDO0IBjtRujZ8O
seyD0cFggEBHqgZeGp3gNrefl6IQe7Km2+PGJYKFOHBtab2zQVyq0VzEEQX3UdTmKUFbChH8xXu0
a/W+djzdwAHlm7CKUKYk8np7UuiBFo0Ho8tq+wRFJCP9GyJt8qbbRfrwqeNr8dwhbU0FRFsHXkWN
ghf1sSKgWyF5QJNTKue+qFAxfPT2B7HCzQiJhKsVssz11hjTMoytltplm/dj46u1hrk1wnOVODpj
nWD90sg6x/1BN48c68kZ43uRqDLN1SmzF7LUpCmiIKpMJUhURT0rqASiy9MWT0vd/a6jPbcTZW6i
CJqApPzyGqNSvWmTpbRI0gTkb2Cmc3Lq29r8vfKa6TMvR3pUQpRmdia5PXTsSGlDQcMVBLQhf9BP
hxsPdm+eJxoU2Uzt4+hVTve3okbi11bBevlyf0W3s6MXQgcGJgcxLTnj9WBNhQurDW4uKGZFqQ66
3qr1caqF0iAJ58TYBllFs2fbsP2MkK1BxEiYN3nWmu6femZu20WPcwve4S/I/SJymAuz/6wTPvp9
OkfIOQ6JtvNWbM+8icwG551GHxHSGvyEDuOASCJtB29awKR6KfDM2WkfDotgZ8IgI9eSndW1Gpdd
AsdbHDqYmJv+6I04+Tcvy+Gba5YNYFRa6F/uf8HVdqFHTEqHk6ZEASONsj7xC2jITtGr+ZU7NTxo
sn/nIvR3jHtnT5h5tYByKHakTvsK2KsDw+Z6s6iAp9TatcVriaD3lzapbCqqS7ITd90ahUYM9iv8
Ysptq0PeL8gWlr2YX1Wzo17C+3NKTWPXrVfevT9FDnIy8kBTJQabAhl09YZaIQbmVWxhPUWQmx0M
LW30U+m1iNEmDWfl6I2dMx+cxhH/Rr1eVz5QF/tjRHJoBBPKsr9rUeV8rtS+mU9dWRi6nxh5iEJh
0uUsP1IuCq5YSDNg3A0c9nlSUbx8MatU6V+7kRNyqKaiyc90n83pogujis9qHhb2mzIbwsZyWa2f
IzMGctSEE6mfL0wnij6mttPFr1ntduXJq0U7HSK1VVkpk+TtSQV2I55Lrym+ZlnsYGjW1sb82B5/
Xzug/ET9VLg4UqtPtOhajWagq742Q9k9h3ntnbQiT8/IdDentmj0xwhBcjyK5sB7aMmQ66+rMlqR
KaZSTNqrMTXmQTNq6yTBjf6wGOnOhXhj97maTrjDqy1t91Z7nM7EaItw0V7VrO/9IQL1sHTR3usp
F2i1+VxA43Qb2YKIWa0W0HTiHPmq2XjF9UJBI7adw/PkdNop0jLloIvh3z7V7OosRih09++LWxOE
70SA5QBe2rT9DWUaMWPN59fGKotjqZTRJ1XPnZ0dsrri+WKUNcFcUbijGUIp8vqq4CCo9oxMwyvC
j7/aCZqOs6v6TRn/iBDB8EW4l9lsp2XqnDxahBJAQQv3ekClHCa7LRXtNbXL+qlLy6/CrPcocTcH
eVeeokgiw7rrQbyqG/rUxl4v6oHwD5EWn7kvluP9L7S90amN41uPEtS7a/kqauzzujcUeuevgCDC
6jzWS2f5gKupj6OnvcsmvPGpKKJBikftDGDuelKO0zehCEfzdY497fcBId1nA1r8C4iF6LWBmn+e
M5HuvMU35ggelmGhrgCyWosLKZbWCXRjzVeSYuUf023Dr8uUQPDCcqN5LApnLwLq5rTh7kuT1Vy3
2a1JaEmbuuYrkkZoKSpWdjTrGHYZirTHkKbczglbxVT/G0824KSWAnURuYt+CuCywp6ikILMaxpm
+BGGVnFw5g5J42ocfJSO50/398v2A8qI+N0iAr1/Go/X4yVVAnEQrYxXYmFnPITCqPtnR3HL9lnz
Oqf50MHTAayfF5m1E6tu7zELsWeeAYJIIOxr2GWvEuJNi2a9Jo2oDuGshn8BhAYsBU7qMreR+GzC
ZjzM2rgneXRjkSWqFGguFQBYosb1pFM62pFwEbWjnzphEhj26BuL0Adt6vplOdsPf1SqJtzUFo0I
+Tqseo7oBDY1RFiqXU5UYutYZJdsSeKDkeTZiN2gGP+9/1W3dw3jobFIIgyAllTgeoLCW7BFTXrl
ldU3/b7HzHF2m732wxriyWZlGChUcmL0PTaCevNiZk5mK6+Wgp2pmS3Hbqz/nCz1X6s3It9N+i9J
7HZHRxVvk2Y9uek872yiVQ3nfz8B6gqHlNly713PFNw4gE8im2Aw7SE+2jNG2F+yimQAJWPP7TEM
RVcAV0wvi8Mfg6YhYuyoaPvu3Lvbc0R2RyOGnIu0li769e9YTL2JsySLAq8JPV+0Q63Rp8cE1a4h
4NYpzEUznrGkvP+ht9OXJnnSMhqZJiotq+tidLyZRmmRBJUt7CfIAZ04mXVRq34X67ZAbFm1/zR0
YVl+vRj911JrzB/3f8J2r9HKoLBqyEYUj/XqxXGcVnWSCXhajBbca5dpKX6rzbSzo7dHllqSLP3j
zMOGW2Os0tkJsxy8cFAquupP6fRC7wjX1VF5AUewVyu4MSeuRCqpxAMmucTqwHJZ9U0a9UWA+0r5
e2aU5sn10unp/sq9ZyPXkRyTAj+JzBt+3Zu6e4wbgrnoShUkqbvYut+wetI8l8LoZRi05EdVmupy
9MqpRg1bwdZheolQxJiObom2nl2ro3OwC0x2viBK5f0T0SXRfM0DfnxIO7WpjkLzIuOZG8dJd7gb
t5aIajOvL20D2Tq43vBFOjhVOXhFkGqDfaD5rxycCsH5+0u0feoBOEnzPQhH4I03xcoZ2UnhhWXg
YHGFFaRrH6cwtw81MOjz/aE2E6KoB3pL6iazvTaMzCFc7Lp0wiroNS85TGOsHFx0y3eaqZt7glE4
K+wpciD6f6v7qgrTodTyqebAFskZd2dCiVbYih+GKGj6gOHH82DrD+rSSoEoqWdBvARdm2muNrRh
TLmNkkkT9Ha/HDplgHVravPp4SUkvyIfxlKVquW6ZJnjzJ0JbFyCKdTGQ9/1EWlnnRzvj7LZE8xF
3rJ0AnlP0Wm+3nn4U1hJk0zMBUX6p0XY6WtOaHOk8rPXdNwOhUDSe6wJTxfa22rZ5gXp6dFbaozF
O/vSDaaDI7INbVGJH35ACICgnkDPoHonEXDXs6ISk2EWnjbBoM36d75NhgoKbnWntBFz4jfTECJ7
s+iPxrdyWCyfsAB8RxKuZqj2aanHddsEqW5AqOtFehqncPk9zOLi7BW58iBbiZ3IgIAWCKXJtTbF
86RvZCWibALVzesnF5T2Jc6y/jRkzoNtv/ehWEyJ/aRjTNXweklnSxvMvNUYKtHqJzVFWLBLzOGU
URv6kCI8+en+xtzeIGiqEAxRuSPDQ276ejzTqVNPCY0mAJ5sn6rCKs+FpjwIMv3frKgQcgSA/FNC
uR7FagYzyUevCRBMVI+RqxV+PtnL2dJFvRO33pwQZUjaZDifQma7HsrRMnvqF7cJFksL/wRpNf3S
9WLZueO3VyLL9tMoq89EyysKFaSXMIgHLZzYTj8fjFTHN56YLvpHsaa/B3tMv/6Hj4VJiryr+GTr
xK5xSkuD2N0GS+RGL5M0ADGw5Hl8BdnugFjII9FYWDv/WmYfKnFrt8GAEClHOcUQKk7EwzciEYmE
NkvpMWiHq7c4xBumaV02ehem2cFE7DJwm2h+cbTB+OX+st24ETGfpoEmecc8Eas9DnAxgri2NEE0
etGXvF3UZ6HFHyKRjDvR0c2RqCkAh5XY23UpN6FsZ5W90yDGrA5Ht3MTX4tTjOgT+gv3J3Vjn0sN
fu5d0DISvn29zwljemMs0jbo50g5FLVenvXI+PwfBqESKasJdF/XEWyh2oPdxWUbaDKz74tl8nuh
7R2mTZz8vhMIfSVbhCLk6j5vR2xf6mFkw3FSn5sa25lGYMJEsNY8R0W5Z1h86yvpEigjo1i8Y+Xh
/qle4SRUtbxBMKsknFPiQDEo51JJ+rdhtKphZ0/c+lAgB0GjSRERCnbXoxlQTcNCLC30b6O+JJGK
X62Fe9n9L3V7Tv9vlDU2LPSgpqGx2gZdkrRHyvzloUlx16ri6Mf9kW7Nhw4CQQyBmQEG4Ho+cBD7
hcJkG7RKMj6n02Ieom4OT/9hFDJEPhLbbwN5jvSyQojQa4Maabtjq4m/tQKTo/8wiBTLoRtCxL6O
1JO2mZRoyrog1GPMaKd+usTCejxIJ3jm5ePjgBDcYH9RHnS9wa26AMCE+4dmjJb3bOLtqF/+w2wg
wEqOG2/5OqnFTK+3l7DoUIptl8X3slm1/bYsmz3p1Js7AFjtO6eMZojciz+dn96zeghdCctWCHEk
NXB8LBYfzme5syVkAZA94li8edej5IM1J6OJtBxufcYprDvs7xygGA8vGjmaFNVBigoeg74aZQQb
bbU2Anb5qB3SNFGORj08fsMRjIAn4cZhD2xwJdGY2lgWWbAGcEb6RU8S9W+YcManaOmz55lL6M/7
s5Lx1FWSTlmJ+dDno9xFVX31uLrlWDmzCxh7cWp1eKrivlG+TLEYltdwElXzWs5haJ8TB4PnJxrR
ffRwiE7lkEowDvekIECnr5d1Kljy2RzrIGs7SrRxFGk/6hwXmwPsMOU3BIaGvRtw+4qQ9TCi1Etm
z6wDCtNLcfsTJseMCGY4lKViFmdwDMsFdz5oy45eFHvl4O2YUvdKgrap3BAprU6COkAUTYHJBZFQ
p/joqXljf88XY4y+KmarGH/WWRrtFDHk33n9ba/HlL/pp9MXddM4U/Ptg35Q9Y8ZxbGjHRf9byIj
Br2/jbYHXV4nXPV03KWb7+oruu7SmQoajwGMLeU4t6Co8yaqdx7IW4vIVsV0hFoZNZ/VhJJR60e1
a4ZAGNm3wuwGf0nTj8OiPw9ptRfc3lo96a5Fjxv6MXKe16tXVdqSUdIdAqwyuxcExf4C2Swu7oKX
9f3F24wkby92NBwE2lo8MdcjKQaVv7qf+8CtauWYohYKIcno/GQR7c5Qm+/EvcWLDFraJJzZcC8K
0VSJjTVwEJaofmWpNxzTvt47YDcmRBQIAByYlURPry7krplHLdHLEeWTpNH9qE/+mbOwwCPbwrH6
4cWjOm4DWOAs0+hc7QkTk+VmcvUREJJdwVKv4ariyOdp9aHBe3dvapv78h1RDzqObETeH6tdQdxk
tV1hToHuTjwDA1DD8oC2v90+YY5p0TYWHbaOtOrGbw0p37ATiGyXlkBUqnHyDlHs2mBHBV4DfGI1
sPM8OY2UWg6dFg6XabH29BY2mSsVYjYmRD3ONn3XVbANuGmJm6kwQPlik6wRZ5GduOkZKzgz0PPW
+Ss3wuTR7icNM+5m3iQp/UzqfH0W3Ghu6OS2TjC4cCMudIAi64Imu4Zt2KiIPeWl7Xmg6or8MnuH
bhk90Ovh5mkYs6ivXMjNo3roY832VX33dtx+NGnRQBMejhxnb522KAb6Zp6RLkEeQy0/tm7P7nT6
zi3xrkU4bOeQy+N1de8jDEvfimYclAKJ0b6eVK2l0m9HGAHWh+YxroA82cJtz7o1q7jYNfqhGxL6
yRSBn7pG33sLNvsG0cF3/Wyagdwya3kbOwbDUQzOEiDy1kZnd2oZojO6Pv9Am6u1sEbGUxfjXNwx
zvcvg83pZGhAI2BTqD2TRhnXMze1GIfgsNJQKXfr+pyORqydvTqO9RMndZyPPLuWe7DiOV9OtdKZ
D4rtSMQUSDpWH9y1tDBbJYyNTRRVaaMZpAtmqFbmub9oMbFUPHXaF9yk95osm08N7AxMDrkCf+iE
rm7afii8ZFlsC46U0j7pSpjZz1Zl5bQpeSNPWZngIzs1DtAIs9cx4jTJlI3T/VXfHCL5I6SJoWRr
OYTG16uugJIoRJ5ZFBgQ3uFKyl+W0tJ3egubQwQFAPlo8hVqrDqwzOtRiq5e3NFFHG2KteplEk52
rKn7Hwdr1/by5lCy3Qp0nkvWWx0gOiUkLZobBpbXm+LcY3ZWHCKccJeDOaAH6z+6fkgKU6XmD2Ew
JeTrmTlG4xTz2DvB7NWRb0dILTdJUu8kfZvgSYrbkeyBLKWKspHGrnWPZlPmOsFIne7NcVv9bwcg
y3M94YXoFaX6x/1ZbReRTUG2DO6SheTDXc8qHxVj6QfXC2LhZtBQkEM40NDNP9nIrj164/E6UXSX
3XrJ5V97kbS6leM63YUBXPoSlXVFtEelbuuT2pkW7tWYlAOVVNxCP2lKbOeI35vLzvremC/NJzqe
UvZdNm+u55vWlks/hU1Tofn+VGnDcEyKyj2NziA+3V/ad+741Q1vEP1Ss+Z1pu0MJvp6LNvIJdti
yt7aUGt6P8bBvb6kfHjjLVOboT3ZCRfuEXdfPFNaIoX+rLZta17qUQjliRsxJxewog4mxiTtqlMj
TsVXNF7K9qykyRT6etnb2Yd2MdoR3KZn/dt2jVX5lTVqYoJGXoyjbzc1ItRx5hnDt1YkJqMgiN4e
0yEf+qPI0wqBJsFpMv0saqFVwvIqw18z0wynJzWr3MhvuVAUf9Ls7iIoUIcHZIVM45KZ/fymFb09
fQo9Owyf0wG43EdtUpr2VYuatj12Xo2exlwmpvFc6laVYnpt9gUAutwsvsNvE8u5NdtwPoh0mYtf
Bwdy7qWN1Cg6pXrfLUfVIi/y3dye/0TfpUwPqsGBOCVFgUBgnULcPblFNLv+5C5G8ynr9BGj+ta2
lCdUhcPxwDmbojPrqpqnJUOu59NQ0rrrfE2IyTurGLq232P8393Uz8nGDCREmqY331plajAaVLXx
azq2bvHHrA9D8YuStNSBozrKwl/nBj+n8YBXfBy+uEZSDr+Es66Kz55RdQJMSqJFz8vUarVfI09V
XwA4WcS/RJ72J4CzbvV0f9Ntb/n/a8RIYEZ1cu1nNToJF0xl1G8xovCnDtMrv9aj7vToKDDtYetR
C0BTgNDsemcXVlfU+ZBPbyTiw6e6MMdTGut7XaZtiEJ3iZzLgCIrNSFWo4SG2YlRkRe8netHrIyq
X1sV9d1TOSj46phd6VkUldPxt0dnR22ctUNSi71hrIlzaEAkLUZH6ZvSpNN8SMVk+rHb2OVOlrC9
6+ksINeKRD2dOlq816vYVJmpDrxab1PWc8jGSs//zSEEf2P3gyNqc82qdz6c/CuvrySGZEZMj9Il
6PTrIY1Yx2q0MbI3JVsq/ax3TZifSijB40d0IRb34d1ImoMkJJvkHa+7el2SiiKNqyKOUCBffcpH
oZ3D4lHOO+EcfX5QMjKk5F+8VcxRzlO0wHYMg8ww+0sNNvJzNSzjk4rm3Qk/aPB8j24QBuSDScUQ
2QlYxY+6mZoprjBhAG1Ov3gp/hW4QT1oGSenBZ0SlAav1bv01vW3KihBlbadpG/eZJpvxhLbB0eJ
nJ1PtN2ENIMo/kP0AMlA8nM9CmD1DiPEInsjPzX+mJpm+RYbuLIYtVucFbUud1JHd7MDKXfREWdf
0MxFNPh6vHLWFpTbxvqtmnLrg0aIPx5D/BC+062KX5ip+sqlMP7oZm3eqbTdGlq2INgrErO+ruBk
eVTM7Wg2byVs3PGpLnMEdREkWTAsEoZTXQSiJf3LpEGkuyx0ynZYANu7mb4okkw4QgE9gO55PfU8
0heqBvb0ZuqleEHrOvQLCjM7H/TWKIjby/RKDrKGtIYZRXzbyue3d3hnUyjJj7mulz2ppO1NQs2B
q4SQkSOAXPn1ZEogYzCCxvktbcsPcag4h6yPUqxzINXcP23vNsXXl5aEdpORk7qADl5Xc5bEbIzW
SMUbnpNLCRI/ij83thj6g5Mvenkc9Wlxf6m7qFVPxB9W88uc2b3mT1BVpj+jQqF+1kxLGfmpNSju
yQqd6aM1RYr1jxdjBvPwHYsyH6weWxoo8HtXl57i5JFG1CPeCIBkJTJXn2atH95ch2jm/tJsDy/6
f8SXnCV2NY2I648QGeo4LNDq3ohox9bv4A0/lfE0/lPRfv1Vsae2O98f8cZn5/iBeId/LVHbqyzI
CLN2yqx0eRuzYXyBrlgcBPXFo7s42s463tjIHlmk5OYjswOC5npyYZspkdlnxZsqVO2pj5b4AOE1
21nCbZBBgMEVi/I9lVBSr+tRnEQ1FgUy7dvQjMOTnpr1NxiT1kmhLuh7qFke82EQO+2UW1MDgi0l
05Er2qSuUhE+mr2eQWuI+HVSFgedGunewbnxsbhxqGghnMJbvw5konYcUiUty7ekppzg0ci4gEUq
D5NqZL+YYqn/GBACKHxIY9MlbKeXWTWnP8w0yl9yfBo/0D1vT1EFzM02iz11i80aUKyU4soSMwIZ
711k8ee+h5cIXTiD9jYWJUUCy+18VXH05/v7dTuKLKEDDQXdQ81yfULoykEwi3CMjwWY3SXJtJML
7n5nq66VKjl60ksMQD/FJIlEXe2ilJy3yvR+CHK9ELbvmQSuP5B4GLqP0WI16ms5kNI+0ZIWUPIW
x60vueIu7ksTlZF+CIc07U/4Ri+zP9vTSPlkEcWesNtmO0hVJZ5RdjlFR9Cf11vd1mgSDm07BLqi
N36aGODsEPXxFT3Td7bedtklzYASG9h/asXrYgkoAhIweNwBnZT2MDpxdTHSzDs++nHlkWUEOYgU
s7meUI7YMC7LzRjMZgfGxNPjC9XT4tFoTzKMJS4HpDHlwvfn6aeNqppZp4GlV4NFsbWXasyKozoI
ZWcLba7y91Fgg1AnxJ1yjWVu4LSBk28ZhRzHH1Lrr8FYnqoG4xk7jPYMW7dbgSIWG4H+hGzSrct0
1pSSfOaGRq3bCxPfyKCDWF0TUenOje/3v9LNsWSvXPpSYWuyOhtV2EHhRO4yUMoUdfE2Ng+Vwrvh
2RR87w+13XZMS1rqoFoGjHVNPccvLx8QYdCCqY/sg6ZG4TFZmr0u8ebJ4FOB/YVAjAIJl/jq1V2y
fOr1hcXDU646TkMpqM8MypfegLrTGlV91uxkjwR2c2pUblWZKG6T4dl2447SoRYsQnRno6QmGGfD
Xonu5iiEFHBIwDfzzl+fKG3ooy6uTC2IDbs4DF3ZfDCGaM/Y4vYoQGgQJ5ekjVU93O5nMTfgOfG1
6q1DmKbNs6J0ewyrm6PA8+YWgkCxQVdmVoxEp3DZd62Dfn/Kvdz0yh4U5OZmgL8lqS9k1GswYiGy
0h5JNgJcpJaDXiRvthr+ikv6r2lVv45l+JhVJy8Nm+//j7cu48dqauGPwxdK6/6PMsLqZPCi+miV
wx4afNO1kCOBE6DnTWK4sebpkE8eTKFogTFhxjnq7lMSlU9OjBCI0Sxfm6X6IxzCT/g9PKgg8T5H
VhMmLOUDupryy/5043Z5a/Vpwv5ACCG86MMowBh75VNOyvhoPMskJbwKcA3pBQXw66Gynm2xLGyS
ePD0A0bZrl95BtXIqd/LY27tRy5cgOA8I0Qkq3tQpeDc0a7VsfX0cCX0CuXFhkV9uX8F3rptbTJr
CYMjm1/zv5PZHCzRNnrQho57wobnRwg84uhG2V6TfW2oxmcCEURhm74ukBKaFtdrB5mjq8OhWoLS
yGL0S2ewR6LWD3nllJcJO4u3YYnn12HUxnOt9eGZemf9VPbRRBnU2VNS2i4vIHHiSOQ4iMYgaV3/
mqI0hGUu5hLMViQOZe4htr2UxsOBDYkoGCyJ2aF/u1acpvfTRsiM6kHJsh6jfvzDmps9eYLtVLgW
2Y+I7tBA2Khg0vLNKMoYIoiUWjlr0YgPmtubOztlE3EgXQIWg3a3JJzzOF8vWBjGgxZ7sRMkjf1R
uNbrCJXTj5Hvov28t1k2U7LotiBLDUMSTBCQjOvBvBk50THtrABJLfM4FSa2N4WxJ7l5axRolRJi
SHeHb3Q9CsDfMfXm0Qqs1mp8Wx+9s5kNe/zom6NQtIW3ChwBhMf1KK7bAsaBJxBAc08gDSsGDvdR
+OX+Qb4xitSmkI8ksgA0zK5HqYFdmAsk0SAyquWIEbx2GntlPt4fZXNd0JKDC4NMr8Rrb0LoWXh9
Nyupi0JW139pcrpGiZH1f6OLMuwcnVtDoe0EQZPPIyGa1xNyEwSdW35IUAxj6VeLPl4ckyZj4qXt
o11oZgWgSTqgEhOR/V4PRdk0R0mqoNOoZPER/1W0R1T0ybti2YOF3fhMGB5JVij9dbbdaqikqvpC
6WhqRiqGr0OoDa+a24tHX305IdhD8AJIdOjUXk+ojan3JUbChDzz9wRb6Gdj8JAdcOdHq4dSuAFk
EhZyxJoIHFwPVPbouCRREb0ZqA2d3Fr/u0KU7tGMioCC94/nQ4pSbVL/oYkS6hYaNeep/IyRYvxV
QdTu8/2dvfkwHBDqUxq5m0OHat1tprMzJGO2lG+jShOn7RAxdnRl2tnUcApZkavqJEkNPQfSUEqT
WzKZWhIW6vbgBlPbiupY6270S4Pl3nwYaPuZILb1ynljQZr8GItsir4loprdTw52l/pLhH7W9D1P
1Kw8ibJBJ84mEq4P9Ev1oG6zMfyuTVO9+LHR08utNGW0fD0dbeO5thS39fE8gHXj93Y34/2MfHJ5
wcM1646FJ0TuV64aKUcdu5/5kNkE9+ewzzvb1/R0Mk+VOk/GufCmvjl7WjcVlwijx/llGF27uXhO
WJwTlNEc4dMpmvXPoqiW6Tdwe/SK7WZ2X6IsNpsn9GS9+HnysurfnOvkB7G4oZ2XKXWjj14Zm8lZ
auUPvT+bi5ocpxpozud5JgX5FGZmHF/EpLX/h7kzaW5bW7L1X7lx5jiFvnlR9w4AkBTVgZItdxOE
bMvo+x6//n3QOVXXBFVk6Y3exGGFmk1s7CZz5cq1gJuEaKpv5cHUcG4AYMbxVsrT0VYa3/pWZB17
l1jbElEvwMzCjoo8+6CHcFmdsVTlxC7QPc5viUrGelup8fwopo3xNZGGtODTpmXojrOgfjNVcJCN
OeWz/EHvFa29ivD2lR262ATZRuiiQqfZ8Etd3uiQMcqfTdYlD5BeJAlFE6LIbd5quP5mNWZgXiwh
2XY91eUw7MYG56htEtPhfuWT6KJlgcZb/zBEUv9VALCG9sO1rqWOFQq++gKSGoiOPo/p9AvPOUN2
YlxVWicfs7JxUj32jceZaNHaVr1a9k6e9XO/06Rci69a3RhRFsiKaRDuuN1pzVRrNTgUTFH03TIG
P9mIAIDhtjIT5Uuo5ari0KeYlhtrSDLjQUymlMb13g8fg0GwUqfUm1JAQUqsKrc34kFkYXS97A5j
GGKLShu6epMkfSJdZ4M/ReS8kxUfWhqupyu1zpPZ5mUIMAoaozKdDK2CyYG3EIe/5iloTccK6uyH
HzT5ox5goGZrhI2NUwZD/NhNyih+TOdOuZvEMcXEmZUmWUir6WLsTLkmFC7OsMW8b1sxa3FgAOt5
0GY1jd02VIXIk9RUiHcxaXKwg/Cih5tZKEx5M4VtB8FkeQ2fq1Jq5C1Yh6w5YhwP5XYs4lLcQXfp
ZEdKjLCyqd1b447yUDzZYZTO39Aj1PvFvYT9ZKuVr6ZuhGTOt17CeMltoHeUNvoDo+yaSiVpbom7
vbap20bUXySpykQnVGo5gWpiyYdKESP9IIlFUyQ2zWXNl4R9Kzm6lgQyRLhUardFo4o/zh+FJzev
DqK0qOLTqgxXdA1YSIM4DKlQ1F4AhLVtrTK60iJB/lS3SPqeH+qNU3dhMMELRTMep+xVnIfziBbK
TVN7WtnqV2E/ZI7SS4p7fpST0HUJiZYaF33eHLvrSlreUvbCALv2KvKgaxjtNR2HZDlQz7cIn/88
P9rpM0FaAsNk5ojHifiO78RKsHwxHeLOs4phQo9ML2wxEKvN+VFOMeQF3UFjk27DRfBhzUqkiczo
Al6VNwlZPtiSkGMaVJUBzbV+LMmdnZiKGW6aJOuyn5I1LdqVieBDI0qGornN06QYt2lFs+xdYqRa
Z+Ni7b+7cgHtg6o03aQkzQt79XguEFzwKcT0rZdYvam52TCIN9poje80XKd3ix506gPc4dSnAauP
x5EbZZxKOuyQ56SJtEzCPrOhhsZPVHDUzQgPahvoXR5cWFgnJWJUR6H2KxA1FxOldZ9LGoWj3w7k
RJXR+3vD+B5LA95tQUPrcZJDlQhb3ZbrTnh3dxTMTJrgYRUgEY0K0up5AxGxqrnU9fu8lMadupjV
ofj04fwSO3064mEggdfkSIOfeTyptTIr2aKVdq+YvrDVBVW5iamCulppqts0kW/SCMkcqxmUd0eV
ROIk5eh9Es8QYR4PrHQVF6HSWvdDxfwFcN1uGqzoLkT9J6cCOnRAH+RKi/neicci2V9VDbpg3ded
Hz9YiRFvJbUUPrchBCjUGean89N5eqyyYYHRuU4W5sS6R1Mq2WShbw0ep6/IVV/Hbkz8aIfdeMk3
9o2hSPCoLhH9cw6ty65BwLyFo9h5mTb1Lrp0yROqmcpNWQjdhdrkm0OBMMNapGJIq//xuxLCarKG
UO28OgpGw2G7AeloQdARYIl1pW/PT+LaTI2bAhyd4txiFEPyoS6f5zewbyrTVpQnY/BaTrTMo3VT
wB5rTjUUIU2s3Zym49f2uVYbsl0ovVg9mSqevbAby9hA/luKgisc0amYDFIYXcJiTsJ7Ph6kbU4j
juTFbvb445mD0Lbw8nvPEKTIUYaYYI8y2m0kW5SctIr2zFG4VGF448YBkKQLiJZzgDV5+VC/zUmo
oPIxUXj1OKa60MbxRjv4zMmFuT991cu9xopa2hhPM/IpRXczyebRkztKwo4iFLOHDasVud00q8GF
0OCN0f7qejEWuvEJXDhl0SyBnc0eDZLTVRR1kFj9KLqlF+j7+TV1+s6WTklg1iVbRpRqdc5ZBca2
2eSPHje38IBWY6DtwcxlN89MJdsiB1NNTpoMdei8e2CK7aDIXOOverbH7y01AignMFU94IfSBVIX
7FASBrcTrcKTqiq9GpYg+PygJ8ceEuCEQ6hUcoHw7/L93xaLMSPKXfTB5OXpZD1G/Rzc5IJmIdcX
9bdNlqAof37AN14k4CRZLUcEPq9r9VRJ7RrSqZwBmfy7wIjRNEET/Mn322h3fqjTjcC1AU7JiwTr
t9Z1Sj33JWU2sslrRDO8keMEFcIsuuSU8NYMci/RL4ya6SnUVqhKIJHSTJ7qh9MnQ4saN5C0dCd2
se92KGRfIIK9MYHYR6IhJrMTWKmr67Cd9QYZiVz0pNTS8WQtO6JWzOzierxknPPGBDIUMjeLnvrC
KDxeHFjx9EXUVKKnBIO/QdJcvVKV+N2IKOgHuw2okpohZ+XqgZQsTcMcwWtPG1p1nwzWdAcAcknn
4Y1nQeMPvJWDGGbQuro75E1DebqWvMaALZGk7Uhn6Zi555fcqxPaEaDDwyzoLgKwHPwUD4+nbDCi
QDANX/R6aoaK65cK5LkCtAIRwWIUvwujCaW9hZT8MNVhZW2h/jdBANRSCtbVVIty4si+NX6ajHGa
n+UhT41NLhqd5mAPOpheLedi6og6lOnrxK/rH4Yf6e11UUW9+QRgVopoi0VUKhUtDOPtFPbCO+3h
uXSpXiw2zbDpmM41c6JFnS3t80ry1Cwy7slt0PVPymhhJUrS5/MT+sbuWpod2cLkhUBhq8Ux1hmH
SCxKXlqI9G1LGqRZm9465QBQXDebOo1l/UIoeLpUuBMpLAMhLR506yqp2SJfNo45vjFCIu9kM4LH
NKvNhaWyfPLjlQKaTRs107i068qrJ0tkqc8TRBo8Sy/676nW9FsWrvKYz4BB01jrn1V8vffSJKoX
qKynJwj5EURSEm10KDhHjtdo5ytQhkLWKCIa5W1aT9KnLoGwO0wgf+df3xtTyVDUgQFSaX9a0xm5
cFqhKRjKV9LhTmGpXEdyZ+zPj3J6ZRMRLLxJAk6Sy7VuldGiWY0NvOKBltZurg3aNhtz826U6+BD
EunpTwvv+O35QU8fDUVuVNXgsNL5SSvD8SyitJzWRS4rHlUYy9HrJPpkWqH27oB6YULxlpCEp4y+
dkibylidCqyjPEwdo1ucednq5qDf6ZVxift7uiyAXSCdckgSVPP/4wfKRsMqBYqgniWG3+vZavdi
V07bIWwu1fPeOCVRo6MBhPoUcoUcmMdDhTqorFopmgd7PRHwNKbBL94kMcJPe0nF79GN1KGk+whT
JelaD+e5cSu9KjzRqsx6I0djOX2OotFCqbRXlwrXqIrxVWD00aGakmByp1qofuL5HEQPBjyR4EpG
YiPb6LkYhbQomRg+S10WWTaclcqn/SltpkuhzjJhxzucDU4fHhpxrAHApuOnRJ899wezULy6iX4V
baU4htrtS58GIDlqnqc+3E9JjaeZcCGEfWNpLqR8UllCkoUQdjywnjbzAFQse4pV6LezKgjPqVZL
FzbAKw9v9XxU2rkE0GRhnDVc16PIUs9mrXm0RJkOoLl2n5p65wZx2z5IRtN4Iiq+u0nrCmechvKA
7UDkFnp7ySfudOUutsXc6QSVlCOl5Xz4LYgliesiZAhMz8B2wgatFJx6rAog7znZvHfXL51/y2bk
AlzUto6HavUiyHxqaZ4qmNFGwdyCUgL1hPOjvPFAUIrJGQGwMOxYc2+nOSlLwUw1QiKA40yLgl0v
zzhih6yd80OdXkPGUsUncF1wuZN6NOJuidWVjeZJgSG4U9C1T7qU9E5Qm6CAkhnSEThKU+yOSlpe
aOc4XaeMTSWPg5vVCix7PJlDKpaRKDN2HEWWO+MgQbIjR+75J3xzMvEzoPGWuh1a1cejGH2KY03T
a140l90uwLT3NiQR22JGfykXON3xPJCxEMEXqwaYY8dDVbUwYqkqat4EJRPtUO6IRyvKms8hy9ZN
FCX7mdZx98UHaQvsINCtSwqmbz3sYtDLqqE2enJfqJEa9qwdzSvpdPgwCmF/h9Zi8FnPtEuI2Rv7
nysXsT4WKEzsE6+SolaRqvBl3UPQpzeu/LkXDDupdIvuSCOODaewwuFT0UR1RvA6pv1OtJqoutNr
CcepCkJWfiHje2v+CZi5xcjgF3DoeP7VZDJQAK11Tw2aCZw9zahVTh/Lptqoha7ZjS99b6xgKxXp
u4V+4crTBgVtRAKGgpl/PPSM5cmwONR4hM6m00eiDyM9qHdR3XYXnvKtd7zornCHMv10ARwP1VA4
AaQMDa/PR9mG04RpSqujUZL46uP5vXNK0+KxEK5hQRGBgPasxmoHPNmrYDBYT20vuHTGDS9xWqHS
mAnZ/DBIzTTZxtyl3jQk0ejSZesn27Zou8cmzvRxpyRyeAkpWQY9vniWlJ7ACxQBCHHNo+rzoG2q
IjS9QazV+6LP+rsRNtnH88/+xijkOAg4ooe6WESt3qgeBSU9JJ3lGUM3wjnJm+Jbr+nThQP4jbe5
9DHQCEWWzcta0Y70IjS6WchMbpQsgXY0TY+DJg1bKdTVC0+0BByreeMYXKaMGBkh5dU9acTqbHS9
aHqp2fZPvRb6N9DrqHkaqWiLqt99evcMImQDHZj2ESgZ6urkzYWiksG0TE83/NQu25RGPbO9ZIj+
1gS+FvOA0pd7eTWBXd8ogWUmlpdkebfxza5zpMLIEOQVL9lbvbEkXjvWIAUt0mJrzVVNC4zAqFLL
a8Zqcoe2LB0U7y7JDLw1yuK2AI+PWUML63h/h3U9jh3oj6e1eJ+0iOu5MTDP1btfDvUO5K4Xjix1
iNVZOUphTuUyCQ7citouL4bOFhX/UnPLG88CmYpVwHrj/FiHZjp6wshsIAlVDkrqdJGR7BNOyEuY
2EkUwz59FfmlbExwtjZINeNBMjIsdQ9qZnazO3FozU9S0uTgYu0omFhJ4X3m0q9dSk7VyCK9vXoL
szsdTbV5QMVcHh8xzYSxADBQpw7BOe7bi8yEENsax9zXSER0xa7wsLVc7J4s/p90uXCV+oBVd6Y5
FLAgRCOnrhJpWvZUI2RyaDlbIgx39Va0rW5Ahgt1hSn9XuDYWd8VBpIKthQE6eM8RhpeQULflrFN
HcrHealCYOamrH2INEogRCgs4Odp2YmsxT+GBH/RxyjW2uKqlgtZ26goGw03I5pWhi1KIMVfh1qM
ZjSrpEm/EdRIMrzISotqH2Gk4NOGMqAslcuTRelububJxg2jL20BidKkdgP4gup3qcWL5+WdC4/Q
iIZDSqQUEemEWKVFvVLDxCY/82Q5a7dtQ7NFFsCafucoBgTmVxifo/VUxasn0ECTZDK9jjDD1ZUs
cNsMsfrzo5ycqMsotA/Rh7eEQeuArxEESabxyvTMoosPOqZIdtYH6k2qjOPGH9Lmy/nxTrbTouyv
UecFvmES15eFpVZWwXclL+6iYlvJCOOGtaq9+6mWrkZCWdANAHR9dQBptIaIyFvIXh0YtVsYcbml
70240cpR2GtydUmr4XQWyVQXTQg42BJX+7K7f8/fYlHo9LpRPFye1AMue1ZohzDCPwW+IgS22GEb
fX4elyc4ugkB3aBGL9oJC913DYFNjdWWidITKNZZZriaUVYv6jCF5U7POeR3lSaM2hZrh1G/AOi8
igquhqb5B94s7OkFwF9dihD9Fuc7y/KyZuym+3K00h+JkSdfamNIgq2RyN03TI2oF6bJGIzoSFpo
uHSW372UbdYIeyvFoMpW9FSwXNakCaVPge/xFOpmI+9IS+vZjSLVoFWzGtvyq2JkAXJ1XTxpTpnU
XbQpwJRqt4u0ov1g+br+y5d74zMtrEpvRxM6iLYISfC5bygQb89P/OttvHp86IrU1egKIelb6y1L
gjR1OtIjHroBpV1R1fNia9BUO54s7bvST59ys3cn1Pt/1EXffFVrvbx0W6xf/gITEjmCKkEnJ348
Xm51CNcKeQfLE+Ik2g1tLdVUp+UgcaY2SS6ArSc3k0m8BTq4iNAv/dar1+0PSps3dWN5VgDLcCA1
s+mR/aaPmWrnQrXLc/khMLlqzs/zyUFhAofABQIPJbnXT56xNjJRS6L4MERF92UQitRGzVj+dH6U
k9BrGYWeCQnqEQf5Gt7VqhlbrySPD00vJDsjk8TbfJyTLRDXpfzq5IwgcWcgoAIgA+C09RlhDU2G
zBrAS2rhJqGPX8ckMByflvy268ML58Ppg9HluoBb3CAyogur0YIwH4ugLINDPfSlA4JApTktlXsp
695tSQj8AT8bgJyHAlWSj1djNo6o5OFhcYjHgiJPVWfbPkU05vybOl0PPAUiioAToJFkjcejCIB1
hZxX3FG1nzrEHeG+iANrd36UN6ZtyZi4PKhjA1evgMcqNAojGcKEaUuUwC0Lq/xmzrTz2nGTh6J7
frSTQ5yiCXcgT2SgEUxF4/iZND8a9Gzg3hW1YLa1DGU1qxJ+1GV/I8R9sYOGeUl38Y0H5I6Cqo0s
zXI3robsOCv0OWmTAzT3cu9rLaWvqRVSdlfr91/PP98b78xaqidcxEsn4it5/LdrMTTGQBWDEtGo
ognuLMSpP8ZqVmzePwrFV5n7d1FxWc8iGEkotIKRHWZphiaXCcIGdY7iwrt661mW8iu6lWwrMOnj
dxUGsZQjXJAd5M70t/Sn6M9BqMXf3vssaMOo0KQWIXKg4NUoglUmQaz5zFipwiVGEM8O+uqSEebp
kc4oGi+FZjHkLNc7djbEWS6aPD8UqTLvMrq6NtaUzFsEp9q9KsijXaEfftNWmX6JBnO65JVFj4AD
iYxkaeg4nkZ/kEpIx2F2KCSjHx7lOtPje3pj5PFQk0rmHye57L7rpa/F7xZ6f3VkUFBRoWoIwrV8
tN9WY1OmjRQPTXFIQ30wnaK0MKLDZPf9W4zqOUUhghbeIAJGx+Ok0eQbsxkUB79HrwWKfeZoGeJn
Vqob7z4UF8kF7i9uLnRb11GgEmcFtO22OOTl3G1BR/RDEbfFhYjvFCddlB1okULqhrgCns3xE0VN
rHSCkBaHPk6GKz1Rk21oCP6OXCzayEOpu1kGLxV83HRGjKc2vTmo9zln3oXj+fQOpWufrU5de6lg
rFfPhD4rOKVRHEqsdnZDlet2NoT5RhFq35US6mjv3o5od/EKQaNp1V7j+1mgamNZx+WhqvvChXz4
kON98f/wUOS03NeLIshJHTaXUzU1s6480BETOLNixU5u+bSUyn65yWaxuTr/UG9sQboE4RWTP8Bx
XCcr5BRzPdVGeWCnKA63k7KJqG5vrRSSozmDLMBTDZ7PD3p6fCIfQfhDjgT5AhDveAlxbPuILC7i
RL5sOT5imJojE1qaF97YGysEZAsEmyYuHJrWdAsJ2vCoTWJ1KNpc/BXpefGYJXr+qcHgbyOX0bup
qXSK0eLEVQqhCd28VVhiyvWgKYNZHqCrK9eLpPY2HUbTFfVLWORJaYCROFaAIzm9CFhXcXhdV/A+
A54MFEbZNEFa9Q5pCN1JlZygYxKlmfikTzRuW33Y7lm1xZfz7/CNhQOYTJMXVDQO0DWs13Ry1c9z
3Bw44gplw3FdyxtFGrrs2iqkstojbSA85oWoFRfy+df25aOka6HOUCDl7lgiwLWCehhGMZygTjuk
FT4aBveTViKiivhBGVyj/1lFe6uEGHUbInBe/yqNcTZ24pDFzYfcmGk7s5NCn/Vfkt4U1Q0O7da0
a0e5apaeHjHfn5+o9SKkNYClwDta+BVL7nS82LuB1oN+ltJDb+SN28/JdSD4h1wNPlM7fi9OtAwG
AQcQZ0nTTnRWZanoJGOO80NYNBKOr2mPB6v43uyFUZBu5pBaqEykSqtHatJSbrO8rQ+4F+qOpgnW
jqX2pFll4cCUaC9cOevFvgwHY48Em8SCGt0yw7/d1aUKc9M0p+YQlYKxa1WumNTqpQ0dVb0zmGO6
a6bB3NS1HjjyVIUXTpH1acXw9LMRIxEdcY2vRW/6vpKSuSnbQ9j7PnArDQ+1L/bb88vkdBT28avS
A6ciR/Lq7NAb5H+VOegOqNSYdxXNYtnVmFXDpQD5tSzy++6RaXXHIALPi6Wkqq/DBL1JhdzquuEA
boOLjqzEo7lrrFm8Rm92zrepOcdfVU2opIewRnBidmlfQj4WZkCLVpIpdk0FtCDT4puWQfQx7hVx
3tHXFo+O2Q9IzEw9ajO0WFpxbHeJbs67wM/074khZh8jH9DAzuowxmnZDKwvE1qwtPmIwpOiN3r8
zpiIhwU1IO2FsLX4Dq6qKUpCq99Y5eOhsIRvcq+Gu7CI9Qs7/KRdaRnF5BREQoCh2ObHC1SpAtnM
onICMu0laVOPWqvaFaS3yZ2FHNUnaxyBq4SxtVDrDcYgP6QKu38Xa4HZbPG5jhFkqUH57BFtG8Gl
0KQM78yMFu8FVjLblsIuIMoq2SsrcwCNm8tDb5nE2plk3AtZR+H+dR3/x4/x/wQvBUkAZPu8+dd/
8vWPopzofAjb1Zf/8sqX/ENbv7y0d8/lfy6/+t8/evyL/7qLwL2a4le7/qmjX+Lv/z2++9w+H32x
yduonR66l3p6fGm6tH0dgE+6/OT/9pv/eHn9Kx+n8uWff/woOo4u/lpA1+wff39r//Off4Bv/ral
l7//9zfvnzN+7/CcPncnP//y3LT8qqL+CSGdas4rvETg88c/hpe/viP9CbL/mkhqAA1LF1le0G34
zz/MPxcqEigH3DIFtIjsqCm65Tvyn2C1IB/IuKkEbvzAH//12Ecv6N8v7B85asxFlLcNf5fV+e8D
gbQS7g9IFAH4giKf4NW9jBp+URjTLdyO1sWLobFD1aSAIkXIP5dTa5cKNtYRhLPf5ufvD/L7wMuK
Ox5YY2jCQLhziyPG6sizrESPp2yob3O5i51ej3X6LmQY9DLy0+eHOj5dl2dkKOIfCg1IGXMHHe/Q
Pq1wiBry+rbwae9N2l7fjpoeXXggdTlOVk+EmjBc1EV+l6hz+Ri/3VRR0AQdjg3drUnrui3WZrht
RC19whu0v24jcdhqSSrJm7YeAfrkGF1FGbbJYINZIIQzTi293KWUK+4sV/VOmGW/dXSpKAtbng3Z
q5SOJuBBFauvRZTcseC6zs7baXqS+qn5nPTV8LOPQuGrISiprc2VpdnRGPf3fS0U4EljOD3GmSw/
qR163m0gGTdBOH7Xmlh8wE5tcOV+7GD6+GKV276Sjd+sWRLeh+a+vowlaiAyJzFG93YJLX+bJVlq
MplG3PY2GYxuaw1F5vrdeMkOaTl0V++Cii87BFmyhSawehd6LEKbGczmVpvDT33lKt097jDlTtH9
S7zgV97IyVhkozSrLqLLa9u4pgsoeJZ+c0sz+LaaREcOMrfylW1Mc033I4i3paxhW0ePN9pDk1Zv
u74lahFts0WQqAZHek7EeB9VxUsgqJtwMEFiPKUZ7UG+1xoLSaHJCQfF1bJPJqY9XZXZw0z0o9xK
9aGPrsXWKZtHX4ztUPymRp/j/ropnDR3BKQCQkPcBIm8wQzIMeNuK/SxHc87KSyRWPzc+F5cTA+4
/uIXeRvjrzfGD5P+4refpjm+GaJHTqVtKl37+LGWqHsZkzPoW8UMNnI/8N9nQ0k99DGu8u6xjmv3
wtZ9Y1NxX6HhBGpInr+29cH5Bc+3RmpuizCSdny51c1c3MZJ/hIlxQRRSIpu9WB+zqpC2BmzRRWx
7cOPUpLcR3kpbjU/FNws9PWbos4GO/NFGxHaL5RCt736wo1dOylwiZv1ef0QN2J0SKIicSxB/dAa
0kxbvaI4UjNGjjlIP9NSa/eJofU3VtEbd7raVEvpQ3JrGoE+KIle7pMxGnhT+bST8zK8EG28Jgwn
iw0wadEhA9Y3V6gZvGKxjDu9vdUaU3FpmIi2HEjT9VzOmqPmSv/LGkbOcCPtbbQNlS/oDMj7HFkB
Oxgs3el9vbIjKZZcDeKVIxAn2pLYWw5aCp3jc9hcjX7DX+6SbKOqVM/Pv9BV0eyv/U/vLQZ+yC1y
ja3CJaELtZCJbW8z5OSduA0qpwksfdeWk7ppzCHfpeaU3BDZj3YpdZ9p3p4uwCxvXD1wRBbld8Bo
ENZV/jzkECgSOeluBRMylG8J8Q0y8NrO1PxLWmdvDsXdujTREISu74RcDauqmbvu1qpqNDXUSdpk
ciJ+DanzXJrZ5UxbLw06t8jMaCBdyLbHJ6sotWajwX+9TUuxvc/MzHSBBZWHoW+HGyZDsZNwNh1j
qJPbUBLLTdnVqg1qCMezK/Rt0MTYRU5hdqFs+JojHX8w+l64FWEA8+9JE0pgIJbSIM5yG9S+vGnA
XG1NF0P4LE1pIo2B7ZgRmAhjtMoXv4oUl+5S/0rLh2GbS7O+09NhvgJ1xKVv7kV8EKdLMq2nURDQ
3mu6QLK56LkdT53qByFsNaW8LcYWmCivi02YjOm1Ptf5zpjCZB8jf3ErUQC9gGecvDTQE1TU4C4R
MtDFSgT4+3VYBaLUGWGe39CwYm6MKSndgLLCeyMggDYI5QRBcJeIUVYRUNlbZV+NsXqTifW4FbOI
uTdyYXt+b59cugACiDKRLRPZcVqv9pUeiPqcTv18k03STinr+qqbRYAIyagQSflbsfBducb/mEEc
ZR1nM5L/L3MN3s9//FdQf5Jr3D3XTficpv/YN+lz/rM5Tjv41b/TDkP6k14e6NPk+Wj1LcnF32mH
Lv65MOSXBUG3AZjCf6cdkvqnTqGdgHzpMERPnZ3wd96h/rlkj8DFaISD+CFg9p6843itsMVoJpGo
qoI8MxYQy/G6H6QszQYxyh7rUawdqZLsWTQ/9IOu2OFYmRdO/OP9/ddoVNoXxy9t6dVdXTp6HAxj
KpTZIx7ZyTZ7kOfAG5SYNvr2rlDCyAb1j65+eymHv8633xOcN8bk0KcPgSkmw1k3t2axH8pdNiaP
/WR4Y2RxsbbjrmyijdgXxi6Sk5vIutSA+sa0vlbfSSZBoE+mtdd7qyukNH2UZ22+6ltz347W51Yw
kbTQLwnTc6vwlv59sjOv6IUC44PnL/PKDXf8FgnzczNORf0Rgme/RQdFiVwz+SmOtjQGyPD/jGCq
5/mXLvggxRC97s3WU/IrLQFEc8TAlVtnlp6t2V76i8OfZvDTLJ7GCheig9jv2/6Xou7NeIM9Uxtu
0/ij2nh6eJPSoaNtot4xQqfOdmbzdW4DOw8IaGtH/tjV+yZ01dv4oQg3k/JzKj6q/YcwR+PZm42v
mMvN5c40d772qBjolD2I6qOpxXYjBQDoMsSWh1YUdgjmdcZVtBvlKyHAzxGGofJo+ntlZ1wr1OfD
zEbPzPo0P+uhm2mtw30RfVU/J9/l0kmEw6z9SIXsLtJLhzbZqjgMNJ+p2Yspfp3MD5r5XFHXnHpS
uPJBrr7DQ3ebIsal6KX3v9HjZ+dUfLtto+z7IkelPEVt9os/P/i5i3qZOMDl7HqeGGhp+mLEqS0p
n4Xoph6vdX3mpixtS7oRSzRj7OaQR7Ti0oPmFEHgBNaWtYBYbp3cqL5rDF87wdHVHQJpUbGHbHV+
I6xCvr9WCTfbYhn7yjFc4XBVHNRBRvD5OERZ5ei6r+JZNPku7aALmuqrW7OJlNt8qGAgCNXHolUv
9fme7As2w1JOh7gLU+sEYJ2MFjrUpKuPrfncTm3otEMzO3o5WDbAiHwhFHtrNBgVi0kH5FDKhcfb
QhNQwC+gijymnfXkh2VoG3oHv7qPb8c6bC+MdnLQwB15VeAmuEKwZ4GXfg8h/MHohU4Z048jIa8N
4umqrfFklP6+HbIb3Yqepjq/hKm8sp2Ptj6jwn2gDkM5AFLqEvn+lsdPfoD1WWIkH+tJ+9oaV2FG
07bVkl5FZlJtJAImuw71EZ2m4QomL2u5DD9GWf+gD7lpN52p7LM2KTZUcShTxI/nF91rAfjo8wGf
4eqLrRSy+wvqc/z5IlmjB0EOrA95eWd0O962oTiteaXJrkVCF9mqeDUlV9J23IvDpvSRerPDciO8
JCxCC6Km3UNv+9BexYITb7O7+ka6rvbatQHabXdkmZVj3ekdz+jwg3Vt83vS4FY0djsIY4HAIGu8
Fe0YMFi0hZ/CbXNdXGmlrd8334MP4bV8U39Lr4NtuEOPYCPDXxZs2bCl2PUfta/nZ+P1ID6dDdi0
hGYQ/tcXYFBSypuqxPpgPg2To/wg64pRkWEL1OB9jv/LuCme0taWD+kNE4F3gC+6JfKBlo2BZP0J
ix6hcqoP5d1wE78U33kOo7RBEs5/zlcLm3Ofc4UO4Xc3gGyE1od4X96qkw07I9zX2+KmuBKuco7R
XxJz+yW5n7f+Q/9F8vLb6brbGLaP65W8o1bu34V764oShPyo7JXFBHgbFVdWtylSV6jcNHTRP5yT
21h1zPGpDd1csYfKHltbaxxusN60EyAY27gybvz9cJAexkfaaVvDLkFdKncEVAvdqtuluq3Mnjre
zNq28e+s4jAhjlV8bdvHvHKU2la/pPe+XWzVK9wOH8q7wkMQofhQ38W7S5H3a2i9njdAYhqbwDiX
drnj1Z7QepFhXmZ+iD6J15In7Wcvvm3us3vL1q6Ez+qnxs4euorVaieJHYy2hqhk46ALLEgk4c7w
LRs3AEZm4TTjvh4OdY0xBx0hCIY6/F5a7zrSk2hLmhxWOKW55uBEnTvFZM2OX9pdTtfsRgqd5ja+
0RI3/8a9g/C2EF5XJZvu/7J3XstxY9mafpe5xwl4cwuXjkkmM2l1gxBl4L3H088H9Yk5xWSPcvp+
KhSlLkktuL3XXuY3fvatvgj7fme+Jt/0V+k43GOrdeLgUbDgeGR8lONcSPC49KKtqRdr2EWay36o
y62iukKJ0SO20a41ePj5iZ2dR3Zyg8OpfC7GOKiIGasoMwoeGBuA2Pn8FueEHCcn57kEx+AYv/R7
ZRc9B07lZnd15IiTJ4h2WfpR60BRs3I7P+q73s8OxSHe1K71WO4mT/ZVXyxs+ZXWeXa8ZWvIQIl7
+OeXpnFBN4GCEfCZhaTPVdyt1BLLgKCeHzNzE+ebUtonlo1dss5+DDOZ+H9Iq8BuLS8Pd2G4r+Jd
Zjzqw2NS7ERrD6+ird5V69ns9i1qYOFRmx1Rcedgm8RO/aMy/XCwAQ51v+eHKHBhtCuPRWc3oi1L
tvozrW3rOxSY37Lu9eVzOL+ZzYM0efw+/cVstpMIzXjH7D3NcMYRoVa/Kd1Yviyl29buPO7L5J5h
QpO5QbzJIh/Rqs4oyG0iBz9k21KQx9gP4jMIXKww75f0WNWbiAkB0bh9iBPDXor7To2d3rBcuXjW
FbxVXDbmAKjc9OtuQ78zOaOr2X8wBVf0S9ofEtkv08dB2Ojzx0yuqBdwSUCi64VdG4qXoi3VoPmd
qTwiN6OWAAro14yJE+S2QIxUNIclWkQpcHKkd3Ap1Fy9DW3cfe3GuMunsxGdhv7YmrE/mC+x8YTu
i50nvK1bSrvXyQUEJJ32FVsdkC0l1NVWD3K5Rak/Es/4hyJ7OyW7QJ8Vrw7k1llq48bJ8eVq9OqY
NgHYQRCQAdZVciHmiaozbWjONGh+tg2pm5KmiS0iVsxxKd9qFV3vQEYnNEFAL6zl4QpI/LwDmZLo
LbiT8JLoeW33Ug3+vyh+MElY8/w9FrGiExu7YhiUuxB9VvAcrrqEDSaxxr4plVs+INfT3RU6RC1F
oUpqxej8GsInjIkaiyjOnTFYfm3GSPNJHGmv6neh0gOVDYNNp3CoCjlCewIS8sajppc51Yj4aMxI
Bvz9gLzO9bgd0hoUGcm6QIpZV5klsWkKkS5czrhUbVSkyfFt6xD1RbaYWY275GVgr3CvG+fy5zYm
2iraKsFO+gDiBgD+NRh1ipXOgBYknvu4aj0xbUVnkMIWvWFW3n/6hOvIniwF9jEv/ro5K4SZGoWI
HJ87TErsMvC6iZkkY5yIyvKboiS6m0qq//eLkpxfh1WIBbg0rf56xH1m5J8X3tTIldJUlXxOU1RJ
nDzZRepPK1OctLxfMlxTtr11b4TfkR62lcFigkJQEO9N8ahZqV2V71r9pHbnoHopxNM0HYrpMlcv
c/tRd6yS6RJld2P3EesHtbsjW06LAxJe5rwt6uO8bEFFSCoTmogirrVjNXfeoPJ0+eAkO6PepnJJ
8KPCMx8WMATLtknsqXo0Ynb9qeiPmr7NxXexJoCrwn29bNX5mAq/S2qOBY3fVo5tdC4Njl71TQ/P
vXU2ypfaoBLaGtyI+SCEvqz8yMoXbfbK6b4N3VHfcsYNxmMm7izt0EA4LH5bRkI+cKdbePjx0Lkr
oA0WD/aAT9psL4JnCa9m8iwv93J0psI2dDfgmWLeorCX1V9Bv9GG71KJUcZjXD9llLfoPSXSJhor
d5h3Ce9K4KBtXEO4ixmOVTnIHjNwFe2IG0P/IyoFfJO/SxLvVPuGhQJiynalbzLJiVp0rwFlUuxs
m5WbuKuA+ak76mfdeBr6p4g/Gqe60yiXdnYm86W3fEnxZGVLjyIOKJzXWN1WnsLY65b2zZdTm7Rs
xeeip0X3lf30eXnVcTGGeLio5ygOMwp2TIWqyuzsAotie9aExoml6hYm+Es2Dd4Dxx1gAgRSLnud
K0RLuNK9ReW86D+LAeDNghWIJ9ahbZaHtP7dCvfAw1RmW334qHT7EA3hYiMFR7V+6XKfgNJO74Lp
Z8Yxn47o7MYyouPao0kpoD3O0rcgdFTVrugnkDQ2+zFj0mg3+n6GRqMmjB94s/O+Lv3Bcoe9bNwV
dq48k9UtJ9BUuvVoDb0nRvY62wz9QfFlyJyC05p7HB/sStwX4n5qf4WFr2pel3nlz0DfiLw7cW89
DunxflHsZnyIkrdy1mwta+w6RiehRyjmsTJK22heDGUfDk7cPGSKb0x2Ed9Q2EJC4EvoAMMOeejP
RImO31XNYrZoE8+FIp9jZc+Al2xhuMt2CFV6mTP+HhCrPy6D3bypBjo9TjAjlgFDTLeH4FFc9lNZ
235OSToZxyq6y9SP9T9CHMLi/IV5VD64WWEvlSsriK85aKALl/m+XPaJcYyK40NJry11xL4ga1Z3
KmezMv+aBnThlLfe5BWU/MRcY5dLlQ8pzsq+WfH3OTla9HzA3+L2Gl8iwNvTVvioTlJ7RDtFCg/h
4Bb6SzA/D/3gmCGK4PP3UH1UqoFC6YgfvaA/VIqtkAeIUu7kIwGheZjn7ybDrlKkYDoLMTzs/m5w
y9oJurMo0LMrHYRaC1MGIeWGmg3ArNE3kWLn4VOrlV7Qf0iMTxMhtbXmCduq9ZXN1IN9uhU5Bpqj
THGdUMPHNoC/Op1s3XDnF+mul4+1spFHWxfv1fjcfB/RLjyNEJmX3jaFY6ardlg/aMF9kIxujHx8
81MhtkVHuZ+2cYdG/ajdFc2p1V6kMNimIeV49VB33ncNVx+t/ygn7Q59uB2qpLY51XY1oYrs5sYv
UY/sGgZgu0TIcWyKBk3W2je6HxAfjTwgrvu46q6lUIBE0oKcfkPMTGdbUJ/yah/Muwnjx56+Xt+f
QgWVHP2jyn5qypNs42cvTBstZfRNzrxNVgcozgLSfL807Wc+5qb49iJ/CJUfQeAIfFF0k7Pw3Iuu
9BPogUnxUvvgyazSsVLQacc02nAeDI/d/bRQAvtIYYBMdZJsg4ZT4gfGphRju8y9Ot3PmVs9d+mB
tqoPMWjxJkBqla2EO9GFRbYZEcTFYsgL22Pce5Hh61vLbT3iQ/SeogT4LTxYfnmffhdOdWTnkj2c
J6/fjVtwJu1DTy9V3xn0Xc7Rt7CwJ8EWt/UlTri7WeUsc+JddUheVVsMnPmxUV319ZYN89Vwck1t
0AtdqQQrm4EK+qpPVJLL5ykuC+ekARc+xJVoT+CpKRAjW1dUJGAly0vEQmaD0tcKs96Ft3zAlEC1
MQy6R3/nuRWMu1ZMbyBfv+TC9A+BOP/BeYNeupa+YmKcxwLYmHMSZb0TanLppsVwS1n0S0bJo2Mx
BhBHV0FLXqNXlC4OajOZxXOCbrNdaf2LGIknnKcp8pfvnbicxsS6ETNRKrqOmfQqaVqutpi8eWYI
n89DAEKCnCSzdM6Bli6OaLi5uKURFS9EAr8uXPrfkwKPZFvI94mwiViny0tGjKULX+3MX1LsfhB+
qm5tWfTZwZDOYYI2F+inunam4T7WiBmHOfrV66dl/CXlb0Z7ELOPoT9BHSyTl2L4vZg+U/EhcQCB
oLZVCzaThjRxUagk55TowttG7bMGksgvZqeZwXJ6JZlUso+bXWG4E6Cp3slihx0zQmSebSYPUbY3
aSv74DG28oGGxpZE5LH1KCYd+oUurauN5M9O7Q1+64X35mPwrfwdPKe/q7fS09zywByFP8fUyK89
3Rve09f8Q3qvD9JO/jY/CvysnUYMg0AQiYxRMHh2+VGE20Xy0+U8CNu52CnG3TQ+FhtT2Vb5x5D+
mHNUBA9gl4XhKCYP3bgT2sJGKhrU2XbQLkl9J5ZvuVvUd2zwRfbjei+lB4smTrjL4m2h+Fa6AZbB
gY2HNPBr/j2cxaf6He+H/H2mzV2iC2czzBNUQqCNZ4nxHn/8PVen0P26eAC+MLBfOyBfq5G5A8ho
Zv1yjiRXqbeTvk2SO1X1pckPLI+kkl9XdVeOd4zgbLFyWNjqN6t2G9UbqqfC+OjLe3rx5nLsSKyx
s5A2Q2xXkRctvhbbIeVbYoeV056zd+Gtyp3yvnVIrukQZLZ+6QJvlNwk9+SH4DK/6WAKZ78sbe1R
fRtepN/RuXjJWQ2P4V215Yb29THyU/4C61s2uhMM7bvgofcNj3vcFS/Vd+1l2GA2VtiC5qQXwv1v
rbEBWtFVxlI6lty+smNucBs9GNusssXvkAmMrb6r8M+TnhBq8qt99K0A86Xamdfuut90Ajk4Jbt9
144pt3ZUjppnOYKXb9KN7rZ+eKfbHCaO6EP5S23he0KDhg2VOMo3ei3iJbgLnsSRfgddH/GnvAs3
CT2eBAyZXR/L/XivbIet/rMlWnulL3/Ir8kBCRDtETaG+lQDtXpjTxWVlyxumnrjvNfooUreUmxF
ZlbDz8p4nIfdrFyiatlo050V+Unr8HvIg6yHQmEbZ/G9eE2P+ns/YgVrh8f8ua5tfhiVxw+oXrqw
1Usf6xCps1vdiVIHsbyRy41ba3XSOZjDsRxFunVv7byHKGAQ3z+GrbExc6db6Np7Y7QBczI8AoGT
nsef2q/hKHdMMeyGv8m0c2aUqUcHSRi2je5koRNg45duWm0jd/dpBhDTN1SXPwxsrFDt6FcEHR7X
tcSZEtecXbH3A20fWG6THLAD0iQ/UHaS5JvlPhofU1qs4Vbvf6sx+dRFYUQ8bON606pHPMGU9mGk
NEm8rnP5xd6wzWpTlm43EupsIF8p7n5IzdkYZcwW4zsmkTdq/68tEEwN10kPhDSVec812UfVmhzO
Vr6c897ATGNkhwfxlNnpwLwDDt6+S89Sc6fL/akoPQCKsivwjwNrnxavkt7o0n7pSHE7HBu4wa1q
JQy8Ph8djdJMCPxE0ll6swpr9kQN6aKqZKwxmTfOKUZ9X0INwBkyA2t1UaM1cNVsE7NAweinWs6T
m2/rfX8/3Y0vYCl9yxtPbI24xpvJyaN9Pz1VqQMLSqJF/Cyf1Kc5sc0TXfJkOCExltAxF6hHqIR9
pDrbwpHjjRnZ5o/lGSSoo33PcYjRbL1zMsPO8M8y/Za1fZINL+8estYZB8/I1wOqT7ypdBvKss4W
T8nvdaM/zO/9sFWSp1C9nwdPITyf5lN1kN+bbbjL7zpv2YebeGOd043gdYf5pLrpht7qK3/ugfD+
Unwf76p72R+JS8o9qMA6uTdYkoHbJp62YPeyn+NNlx6X7jSlx1zlPlz1NCUOHV+1XsNhoDD+8gTj
UeLIkRzV4Ns440l4XmPjUTxx++E3HLPCZ/HEfE18U34LxMjsQJ/YCO3gfVlc5jAURMQY/aScdVd3
S0eyNX+5I7/1VZvz1pX95TeMFNGyhefiA44kHlHcb/o8su9Mu/7Fi15DzXbZ62/RuS3t+Kl8ohQS
9tVjVrNBh2I9Na2f1mkUHFUCgmbz6+0HWOycUVJKgWH3v0uvONYP8Rttk7153++trX5OfoWcz+O+
ucuetB/zXj6mH5CHCbvGiaYwPwvTPnlWFMbKrtpTQtuddNCUdasCIMuGxzY4mO39aLmCn5b7bNjO
E1q4j313itVjqPox8GDdFRS3kvzYJOgQHtxM2FjtxlJcod8u8QbTLQg4dDHUytG/0bDWWwK3m7eO
lrBa7PTVKuwVWSDYujd3p6o/yvJ27n15PsvqMW2dSHdanru4E/pj1qG5B2VHO1rxCyS6oLWNG33d
f7NnmVQAQloVKOBHXg1WzB5viWDqlvOCUsqDoMTFYcilyQ6GSfXqTpv/4xgBDhuNLkCQq0vP9XA6
KfU5GUchPWO3ojtdbBIxm3pfiunP2RRugTz/eBt/msnQ3CHnAGEHVYw4cRUlrKRSMBgz03PSBpWL
Y/2HJhf9ScHMD7LUDzBwQTxTJUVdCb0exEU0FcCzC45UlICdLodnz2mlW7OwgQ+EJagF6NoK2x9/
T52uPwNvnm7Q2l1H7Bmi4FWTs54gEHRJHp+rxSoZ7fQsU13vXIodZxnlfvf3y/3hcPzzvazXg6vK
THKFQSB38jlUp5WVL1WbxWczXsZDVs93UxKYftpGLbI+y49ap6KaEyX2ZnNh0BKZhk9ruHBKNWsO
Q0PNyPM0tpCowRb9tZ62XmXcYTp644z7gzr+dKdIfCCtBeYNPg61ydWbaXOhRilMWS7yt57rSTbw
6exJeFA32iXYmPvcKx+Zl0aXcF/+Ul4J9QxF429Z6gg5/Vq7AYadnNTSRwqHdk0GAKK/z2m4xL4Q
+2nqkpJogSvT+pFizv9Lr96rw9Y658khlA5F4Gh42yIilDlJY+N3pSDZhPbm4mnmgIDUDkOvviGJ
8Bl9WlBGVLfOj4VM8/ZRCM4j6X7ixbVHT4BEZD7wPxXBjj9Kb36ELVAbcHnWKEEnY1BokTgx6RK5
HOfRa0f0A2NlOHHiRInbkASirjTeeMV/QC/XrxjaB2OdP5Jf6lUMSHXJoP2aiZelgvTT56mrGJPm
ZBEHZSVMss2u/T4UnJ9VSnaViw+qFPxOMFPcMRQ5/X1pXvfsdKxJMH5aHUQRCoFc8HllUgpHOlu2
uMhyLDHFyR5UdRw2QfwDgzGy1ud5KLfJOFk3sFDXfeA/14VoRXDC2gxJns/XLRTs8/Q2Li6DJfid
BKirmpLFjvXAzuVYppmltzcGKl82PY+6KmRSMDHhQBv58yUFVepaSanzS1Img9cYhxkSDEUe2XyS
p/7f3+u/udi6kVBAY5aOhuVVnxuRLy2uNI33mtRvcVSQYCvmr1Lqn+csvpWZXidn/PU0EYA2kA6u
x8pVJqjUikhzOxwvwZLScitacm2Zkc3fH+nPYfF54aLvRx+d0dBKQ76mkSaQSFup1ocLKvw0s0oo
Mk/Rqmxoiwvbn6TPMSl6462ZnTQcU0QPnWkNQGvx3Me7sjgk0VmwHqrpUGleEmxKS3O0zM80T86h
13r95I71vdI8Va2boeXebibBtdRtm7pdDH/l0Em4du0K6xCqHiSJZtlagWdpjKhd6TflJFNrPEbI
HHH2jZ/yJ+nFmLDV8JTYqe7Jvfj97CUdbLG068iTagcNNXlw+s4pGRlm9zD4uxi+8X1iIJG/FvHQ
hkzBQdS9qf1a8VCRSw5dvhWDTTpuhmOxueWJfN2F4lOueDl0pgkP5heehCoKOS6TYn8R08Wx9OGB
GZ+9WPLkDF3z1mvlA3pMtyLSGnE+f1j0PJkzs4zWxXpt/lEYEZYkMBEukBYSysDJnXMj8qDRgu0a
WtWFb09LaJi2hdCFXl1Wt8bLXx97lf9SgGhDT1aNP8fSP0B0YrjgM6tNxSUT1JcszmOnUaPASeqi
9rpElt2k/I3VYHbjyb/uUkIweMzVTxDw9bWpYNuj1R8PVXOZkSrcd+ZGAIunRZqTS6Gw+fv2+YL+
pKdIDgAfQJeB1oAzu4o/ndgHY1NysdG81KK0Rck0YSTwOxpPpVCg0ikhRLZYjJCyqryRCP6bq4M8
XQWGQAFSul5zP0vO+6jATvciFKLFzGJxkVw+Kr1Wu1ocH+e7sU4ShoDhC5O5t78/+tfXjEweNEcE
AiFfE3o/P7msxlU4mEVzafP2gFLryp+3iBe9bk9WezNOfVnNXI22GJpKK6r/upFtjWIDxE9rL0Ar
ui2NrLHbTRAA7V7WX5RVuRo+2syAOTVvLKcvWFAg4Dwln5hGLqgURf78oBFPYwgVE7Achyo5bcSn
CDx00V/6TjgUDYKog8xIeuoMAR4k0kAgRE1IxTvdCoFgVpnod4voG6OqX1rm7H//DF/Sc24PoRSF
057BPuYOV4d9UmUCYNxQPM819rvhNP+Ohrr19bJqbTlluk8yYABdZ5RpwfqhrqaIrqPXLpYZdqm5
6ndmX3q5TrpXKWcUa3qvyUG8VcmNW/2yYoCrolOAPBIbk0z96k4HDHP0qdCri1WB315aJiZWVUuo
5KQ/8CPsbny4LwfoislGWpEFKqHIdG22abV9KxXQsy44NClAysGtZEGf3diD2pc4i9oEEBr6NgwC
QOJeJdej1ihlK2fxpQasFtu5Jb8r0nRuo2UX1XF5p6ug1cJ5YQis1tVB17gPS8iU49TrD4EYWieI
2ygxLsB7JkPbDxi93lf4wB9SpJJtfXlTzZzRbpPoD1YkgBtaemy35R8mQF4hCj6sMBJ23AbdUprC
cjbdW7VGtxvfNgfPINAGIolKpwp7IQ3Ks5UXbqJ0fIBlUTeVIbaPPd3RoDOHx8XwMnSLzsAKZgSL
T0aNx30X30hPv1ZOvDJgiPBjOJ44nK5wPm2M7VzfZsll6fLECTHVcQaxLl0jk0pHXGj5xUkX7Ps+
PRHMnyD/jHYnWr/ETjyiFuUpkzq8YqngLA19gEa2Gh+6tHojNZKvO/EQi4AhycBpyMOQBrva+LVc
hL1lFvFFG4V4o4yD8iB1peCFQycjJshy6oMSNEFV2AzIgZ52PRZ5EQta7UqnoRFwCov3vMry/YIu
ZW6gOpeq/QYLm/ZOFcJDF0jy9u/h4MuZyxKECYCswqqsx177HKyUvmiESBuHFdFlbRQWxR2zNTsU
ga6b8NHtzMRB+T+/JgESbUxMuACRXl1zlDUQuubQnOWk+7Fk7a88yl6zIN3lZsAhyNxLECP/79eU
rsXaVutpxAdZQOQ4uC5dnwh4dDSyjjvcuYhdpYCsfDEsfFCml6LAe7a3Q+lNy4/wkLp6n+tgdsBm
xjZvhRo1RHG39uIYaw/4PHPuiHAyYrN1FSq1dgZXECx2uADFkD+MDvjvh47wa6kcGhp+cH/k4WFA
JDZTt0mBiflZnu4H0D1Vug3mU5e5xuwVKbUmhdBLm9XOUD3n0sdYey3ju17b4S5vRb+B/WYRnUF9
E9BRz9Vnvdyar4XujsWbohxGiDarSrXTnjTT62cmYQB+GJPqnt47fxRopt9CdcbPws5rt5igbh9V
/cFongP6d/qrmqmemT4gymI3Z6xvhtKvQgx36MTez5U7m7bwTtRl4BVru8DwITKynZBwTgvIFRzn
ACE3UnUjLH89BSwKUMSi4IWCvrwGQWbijMe8jop7qyggJyaam0F8HwKrLcchvbE0/yXx8SkNZpms
O8HiNEBZ5Jr8Gmt5Lsa1Op571R/lx1K3g+Whbfl4Yu1oradlNAq0N8P8blXHgI9YBpeoe4v6fau8
K+ovSf01jbS4qlNY/cqEYxSgheyp6evSo0jMrO0QiMxgniXzeZ57JINfw0F2ut6yEWz2Y8ZkQuJ0
ARMNQBUDmJEx3QX9eYyOpbwJzbfeAiJV/ZTbBkk8+hd8obaPHQm9oK6uWM+vVrCfo8bWYPOMuubM
BX11OilT2+2GSPCUEUMRZwRAp449rZORphyN5RRZzQF4BLM0q4TPkKCRP9OTFFXwwYgX5aEtKL8k
7WcsVHYhnay3iWKqgfclAOQv6BaEb3WZbwZufaaf3fC7MhSmMcDrXn8BFWOLMdYtLadJyoB7eNe+
QR0Y6cU3dvIyAFbKHNl8bKpzkv5UGR6niHxW086EGm2FT1b4GDfvpX4WQcxEbyXYHf1Q40izQCgC
6JYn54CbUa2dVW766h34FDDmyc0U0BOs2H6DpbUJLp1OdL0zZXt5KTnznCCyLcuhz8IcrX+Wf0uX
KXKZgEsq4K70ToapoDoGNxx5ffUoPDIVHD6UAxod9OfjTVk4auPhZ08nCm/cln4N6DXZLUHycUiK
bmp+jPKLYHllCNmdv8YdcH5NvVBxkOfS+42RbLHLsaiNg30MjHH8ZrW0JHeysatnP2n8cWXjzUii
CChSrL88zQ9dAwgdflw7vYrRzDzuvS/fJ+a4oHDHyDVexp8LvkSx15sbyIUMaBv5yUr3SAQX8j7s
3kJzly3fjOH7wso0Ia+YpBvrrLqPvJQ4xjphKmptyt5TTNecDuDhCYX8KIa7RrikIKPSHTXZhFtl
BnDgLu+9pLrXAYoU7Ue6zpMnO213hfSocvNC9XOQHofsEkyXhGFji6/BdDCbnc6JXqbPRXQsgntF
2sjhJsr3argJkru03yfZvu7X8l5ZtqAji+VBKg665Baqn2vneXyFyKcMz33m57u+fJjNzaT6VfzU
pFADz1J/6hn8B68y22OZdprlWeYdQPZc26KugwJEBAxqrzOQvCUupq6n/VUgMUDBUeMhSE669yV7
LbHa7ebhvDAAjMGWZklnGyjU+LMkXpIkG3dLrY8PalerdpuHCGzjkBWgcLmJRLoodS/TF06n1RcC
xFydkv4ag9I5hp6DY8gDRih2bw1PZlI8dcE6v5VLLzNE0A8rEKwArNXl0bSpp5AOzID6x9ByTGWW
mDpa9Iq+gGRXRl6DlkUxkRJErzsnznTwnku5SQegWTfO4C+pLzkRjMO1DsTHCW3Iz8mGUKGuI0VC
dpEDcTzp0eDWSuHKajDYyyBxGA+QWczwY+pbJIPE8Ja/kvTlm3ADKz9w5T6u1fd6g//oMGi9NBiL
pmUXijf1LqxOdANmv+rU33ELdLDr0BDKGprDzTyNTpEuPyGNM3OqWOh/fxfr1/+0OtY7QSJHZvyD
evyf/vA/7mRcssjKkCS5LJn4HmoLZ/dMxVWS6m50dG4s4vrfr/g1PV0vqWPYA4Rfo/y7KsCLXME+
UFZpfbZj55plMTpdavxQKss85WoIcaKXd3pT5OBh28AL1OahmeQnhcNwX5sziD49fw4R9oQ4ODek
QMXgdE1qW/IvY+LQgv083XhLf1Bdn18TLINV9IukH0zadUodL0GcznGdAoNjfQxSEW2GSZSdMegH
VxrjzquyYUE5inJJB62bWHl46oBYhIwb+yIbfDW0pM0siv1G7lVbq5ECSnHz8MOg1X2tKK2Naawc
mDwBjNF27aaVKn07l6CuUNf8MRdGezdL+Wac5Vsy5+qXNbCqwhMkoFlB47iWbm/nagpKdUkvMqQK
G32mpxmvyxtf/UuCr3y+yNVXD0ItleU0AEjTigw6sM32Y6mpwNHwL9WE8WeEMqo5Ga3YDBkwvbXe
6v6hmLLKTwyMljClcCQsQyYTftA4APli6uSIQBncBR12klhOhgnuUo74LNh9c1upIbSESjB8y+Xr
KrdS+a+7eG2my3SxsGUDsni1i6vY1JHNWYSz3gFsQul58WpxoDlghuMuqihaVqe6PrzTprW9G4YN
tFpTB6A1mjcW6LUAK5tpnVzogCXXEcYX5eXOUoOZMkk493W20Tpl2NQdb1FY1F2pyZAUZJxWF1B5
aoqwrzQrD1bckSTAk/BCjSRMy5m0JMYtIOO/vTHMx1ZxMfqaiFR8DnVFNRZJ1jTCubbmxenC8aws
9Y78IHOJbZB/i+596AN3CviGKMUfRPoIjjGDkhowO0R+LrqU+fR2Yzl+qZF5X5TG7GS+G8X8Ve3X
9Ag8zmEVXrLALO4X6lld6TdBZo6HpQh2eoBkVZWaoTOpk+io/ClHbyv9oGmSlwiHqbxTmJKqIv5M
Ydvl5Ar678KKZr+eCxEz0vJfi+3/66r8L1nh+P2/66o89cP3rP+nmsqf/8O/1FQERAP+CwYFnDS8
UvG7Wb3d/1tOxdD/C/Nwmmj0ttA4MvnC/63iKGj/BQWdAdUf+R1rVVz5P3oqgiT+F1oqnE2ruhke
68p/oqfyZ3X/z7mxgpiRcGJDriAt5qHq1TJrDbXqtErrSAxJeXMKyMOkkHpqea9u4741d0U75Rs9
bMqTPCjVXq2Cys9mfTm1yjQc+jTNGMYWmzCkVWyWdXpnWV39JElTcWcUIkhUND22atMuh1haRJDh
WhvAi4WdhFpFc+PsXjfr/zwOcqpr7wISGMNZBnt4Y3zezKLaaOhEKOoFB6fQDfPC9BLT/IHshbD7
x0c+/evv/ItOy7+uhA4YCA7Lglt7daU+b61kxDfuIueM5KJoMnfLBMy60KqccivSj1W/6mBambTc
KPT/zUNyReAGq7ixDPfs80NGZlVOZi4GFy2G1wwjNTxkgUqapumz9/en/HIpFhm2xrCAkHlnqVw9
ZcK6Gawhr5+EUe/8aNa/53okokor3XLc+tPt//TpYCgjIcQyZKpHynmV8xqlqIe5PtdPaP76edju
EE33zaW7K2rRq6fcR13I1pRdgUvRoL7WovAolbKTgIQIvkOnUFWT1mC7jcZuP+cnsaGAHNRdruZ+
nl20PnqeMFJQ8hUK2x6AsxyagRQogtXQy9KNTux6s58fBuNihe1J8syFr/Nnc5oTPZKzFEHBEeC3
SDI1BYVs5zMNzFgVin9FX/So/l/0WFn3TMpWCix8U0Z0rIzPS6IaYRkkc6M+kcrrm//N3nksOXJ0
WfpV2mbvv4UWWwQ0MgGkzuQmLEuF8hDuoePZZjcvNh/If3pYxTbSet8bGlnGSiBDuF+/95zvLPHE
sJe82dNYxtWhmcbwoRA++yp44X94Qn6pzX7/ZDQRDm8eezyFxs+fTMrtxDgmc5573xuhw1Qo/6y4
/Ie37dddmo+hsYWJlVg2mrDGr5Q6szGJ0UTu8dzHJhILkRZ7pxDLrih99MqBXNMrbVdxwgE40dQV
bZx6K+2Anc5LnZ2xydgbAVuxV59//4b8UjbCU4RhBDwPYii2C+Ikf/79m0nJvs7j5CWLkzqKZddf
fJPWbNzQqTFpe24Gk0G+j77x7z/4d9nVT88Yxgv2BszVkOeYpP1S3Zlw1I3Uc/VL59Aaoh3lpilj
+LF6UO38pu3hOZfzHPlJaKxmaX/pICeNNgaB0omRqfdX2KDtijrmsyZcpOit74lpdytUtF9A3VPy
LrupUZvpH7Hlv05XQf+TiIGPg5hoZHZ0EH++ZoKDlJMsw/yiXOs+BtU3ymZdB+G5DeGEVE7k3pi2
wnkz/60t+58q5X+xbP7p+fkL/e0N8lvW/gfgt//Y9l1f8ZT/AbC+Uap//7v/WbB4/6L7bzF3/oX/
Ri0T/AsKvOcwImCj+H/Fimn/61bXUKUiSrhJNVkC/g1/E4DhbsPdW1oIMwX0PeZ/p1r5ZRVwmVPD
g0JvR0g7BDHKlp8fnAT2b5aZRveS9zm9Vm2X8jxVGSmmLoGxu9swe5VPSVJsltkavqheg2gIjJaT
uO0VL7Hq1FlOdvlozvDnW9/W/7Aa/rzu//4FwcRxBr9lXKPMuO2nf+5WcPYzdOB1LypHP4so7IiI
m6jvolTOPyyJPy+8//4olGg3DCSL468DqW7wR86sS/cyixkv06iTTWKk+T+4yf5SIN52f0RgENsc
Xte/kAxGWm9C0x57HZDP70yPHlyJBGNSNdGxbauY//ao/rouZrOTc3BelLgvtDzpNEaXbibVweyL
ZQN7wn0qA664MMNinc9zsfXjx8JndFsMebPPk8ZGk53Gu7RXLsSW0Nj96Yn/L0q2XwQHt0vGCY/K
mtWSqBz7V1n+TGWo57JNX31fpN989oTrmCIDp8gCEJw1Id1v8zg5mOh7h3ygQS5RMhfGusTSVWn8
JrItNQqFZ9cZ8s1QJNkfN/V/1idOUbwLf3OK+j//WxfZ/P2nZen2V/5YlhznX/DXPKiUaFT+fUr/
4xhlcVZi5H3DQSKhZkvklfz3yuRY/zKpvrjv8EFQERnhfy5MtsvPu9ncYSze3lfH+e+sSz+/9Tf/
J7zGmx2SGAd0GL9qVBmPtl7DqSMqmvyjT8c74hJPJUOmchr/odwAt8kS8v+3/T8+jHKIoxpNFFSM
v1T/Rd9aXaVcWoo1+fNPZd6YzbGtzCzF5UE3DvvxZJn3qRvmPzR1AVTwlBH7xoSdhhma0HoYhOi8
Aaz2MYOaQDE3LZKEWB5LuQGIG0I70q27FJU4qJYE+xO0/07tPTw893YmVX0p0s4CJZ11yblK84wg
8FBP6pS6c6K2i2OByxpKAnMhNS5ui53BKCmGcr1sCmUtFWY2EoDWo2tNANVi1y52Xd9hZehIA8fP
X1T2sW9KVaB2V2W5d0aHw2nDcHhOen5SN8HEi7ymbD7CIvDUqi4WWxCz4rM66SHlUuR9a1/zOgnw
eRSjiylXLwwEFT8gGi05JNuwhjK7HozcAFwUGKm4H6fJOAC0qfu17kaog9ECq46AUq82y7uBUOvK
WcueozwcDy/uDlZY5fHt0AwEiGTrnqW+NUO9SxcGGmDdhDFBqeYmsgflt9ML0PdXhrRLdVhqzjA5
CvWVMyTiS4IPxjTFQzO43hoBHpPDRUxRag1iM2axubLamzHSISHAHm8/qYDn2Ag+cQiAgo79hjOF
GUmzxeiTMpf2OvcM3OYx8dJmbYJlD+lDrmYjqdcLIzGRWkxi/WcMD4+i6nB4C+vCM27dt40VgIGs
HnoftEIMOKc0YMnz6DNlC9xDWOKxzRL8Yu0SJviSyPzKsXxmHlaX2ciiYbK2dCMLit9uV5eqjISb
RbkvLsM07odhwUY/OnvZVhqD3/hg2ekps9JsneZiG3RyjFRXjmvGzgFidb0qs/hbPDI01IjgTFMd
SfAhaCJu9+VSWvfW5D46FZqB2Uo+09Y6zsCpmoCCsmg95iZLXO7Mqt06yr0Gg1znU9+sc1OcmaPQ
b2R+bybnYtFi37TdcTDzVRxgMzf8tl8Vub4XMd5Ly71vBe3SCTy7P877Za4u5sI3aGrvrvaGq2ul
383QihKi65/p3T0RurBxq/k82xIHex+/2N1wMvAjCCdfNn2IDKBd4sPkLQAtRfceSDrblp8R4kCb
ESLy7bvBI+lGEJzdDLVgqg6JPwWrqlsYumJHWTlFWTFyQaIgq/TN0aAHRNhfhoB6wO9AcDFbWoec
CSoRfjNFWK+ScMKdpfJd6rbf24m2azIzHwjifENdt9YSk/GCwaZhatmY5bNX1CmjgPA0WstdtWTX
2kowGZg+FgPjzIk24UTrgt8yCsaMVc6UmN4ERgWkWOh/Xq0mRHIUdPhUlnaH+Xblet07X/QOIlGw
CjvjaygKmtJpfV2yFH8WeQQl6ctmOOy08k6V7N89e9p3NpY5pyJGKXPbL6lm1tTHNpMLJ3OiuY7F
etb2vSDI3WeEsbZkyQhWtV9sAWiCYd4BHlN71zWAoWYcF3ZTO7uwaa7g77qzziESDvBveoERwk79
7ygWt2UN7WQuksfGJHIrnTjdcvBeVo4C89VrTQBktdw5Cfyy0gKJaNvFjyQrMEigTVmKOerMpTr5
TNjjcGBKVLmRls33GnrvKrGEj1bN3boOxLMpF6SOZtNKB+FaZjirW3I7hsXmT7rs1KZGs8sE6Qkl
Hp/Zx/4HIPTitOYxne1DEhcngp+qVRF2MILjh7ZgfrMo3lDLLx/yOEe/lrljNLiyiwrbfU0CkwwR
f8AwJNCl1LGVIlHxfjPJJ+AYHVxjVMCbrqlwLNb+86Q8/5Crca/c4tCqcaJJrvZ5qjfBqA7zwqfZ
9BUiqwCvJlJzeSzYple1g3G8Umi/CWrRdeHvTaBjXul/G3WK7Xyc0Q8biAR8ynU/7e3IvmUusFgg
dTLXzY324YQT/NOi7zaJgpDHf94ZrcIhT/kFzUscp2Dmm5I21EaJKozXFJzhHr/pNk6ajWPf0Ll5
/CD95OyV+qtyeb7rASlKlmJrDtSmbDFu+wHSC2NGA2/AhmtHf+WNsF61qxF6tsm5ZeQ7E3i48ZgS
b9gkqjPPeo1nc9Tm/SQXZBFjKy6GXaIJ6VEe2TJXK7uBDDAMxVZ67dGnHYPxmJI4D4dTrZjWN3Yb
6dD/YY8FqwHJE+yLiSU3WQCSf70YiC8qcVR5ZZzcAMd55sTFvq+nlIl89pBI/YHv9r4uzefOLmkt
QYfWDDVH9Bb+WxUq+3ubl+JcofJaLaO892V9X6W4hWobW6F0Z/i56ksIXtUaa+f7XEpj7XrqAnSW
ZA81y92ED4nN78viw6dsMFiGpQK3JIx9jBoS2ALW8p6uVl4BTdJjfag8UIexH3+Z6fkS6/VjqFMb
00AT7HMnJUaqzMeT6RE/WNBJYousyueESQYOZceBxyBtLhQ3qTKml8rPEVmQax2247SSXvNoubO9
djLzHiHjj5K+5zbsG+jNs33OaG8h9Gr7yM3AaIoFO2NWuWyzur/0YZug1ANne+sIowNrHDBKbcCL
X1AvhP0rYoIq8gpfrqrUFauqjGeSzZpTn4T6YFC4YgTPwAG2443QZgByyz+qruoPjeG+M/ENN0a9
/EZQ8YNgeYoZ1a5GHWrYR3Bj7axw7gwbh4I19SBUHEWyCGQwgkiPQZ09uLW+D/zqyQ0ye2POjATZ
+8aNm1rO44Lvb2WXhowSeudPgbd8uFOPSHJwdnEtYUnbRgZoGkSpOZQ9nZ8mPzmWuG/aJlxzGP1I
eCNWnJl7+Fv5zGru+ZtwLMW30ZZf+wkpjDllj27WFdw4Sp4wEOYrus1tNbrZzmlAZ9WL97FU2NLo
RflbOqb1yiy57UowpbM1oTQL/tuKlMTNYMSHorM3QZkeHKu/4Cv6HB3oMd3o3HkDVCIvltteJqih
3PDclzPvyczUr+jYHMqbLG/y/VVX0Lx3lpMJYmVVV8O32pAbem/gyF0AamHx6RU2ULPwknfZczM4
a9OQ9zrFWp008msRqpWIE3a32jPW2WLgfnWveJ0euqXczZbzPi2SX5fqgkIOqnOggtUkjc8uIL6q
7t1XftsaMRiW/9F6MXyIiZk/nkqoCSEPYmkZ+uj0HoQjOYp1r5PsUpagfKZQD1Hdqo8mFxN64tg6
13yZ6ZDrm1jQaWbZ7wI9NelDFuQl20ogMN0MsI2/Z6OFUChNFSq3YpblY2JYxQRByxvNKCtcBFEa
ScapyUpavMKMsenWOe3g/c0/UX0WGoXSmPf1oFYz46MhYqJv37e9Y1ASgsvAIkiA/BpSZdVeDG0j
UfrTie2/OF//LNW4nUwAoeKD5IgW3nLWbx2LPzU/ksri8knGA3XpU/PmA+iZmofurhpSkF9zNgNa
J5y6vfz95/7So7h9MPA95M4YgKAUmvYvPehGd0NPKHuPKbsWGQcg4aCny5H5RTIIChsI8Y1BBz3L
ZGDgldz3iprR4DqHSFMNv3hiNjbshJJAgm/b4eiYlbHyyy4B+tvRXg5mUaNzyxf3lBps1aVd+PlK
3ABeZHa5xnOva9AfiRimfxgl/PWqcrK9ddYNDHn4YH5plir8Rr4c/B6/r5avrRvK18GQe1Fa7MJi
Fv67p4rA2Pz9Nf1FBfz7zbwlXTOcpLl3a2j9fDPprXd2YoDA8PJBZmunauwXW5lOu9XTVMYrbQ04
MGs3400qy4lTxoRHGpqa5wM2CVUo/uHp+rnR/sfTxSD1Zj/CuPfXSE1a+4OwtBH1PM2n0q+C01S0
4j7nAEraeSPuVe3HA6588U986b+c739vOtBJuHU4XfoGP18LlFhBH9pAg6Q/Jl+GJGhYLqpFJ5Ft
0baKtL94/ySYoNXx0zEfjyLsCBB8Hj50lE+/fOZoTdr3YydZ93I5MrSq4h5y7vvf3+Xfv/mfmwmu
h8mJTnzILNHCbf3Lm+OONm4RnzA18yncyvVyuJTeeteuvvw2HKtt/e6szAc2DVNhkYyiYM+iv/37
r3ATlf36q9LkYGAbBsSD0Cb69UsUzOJiPwFb0qXqhHH3OY0pv5qCkwkAtBid6ahhGbjHKS0uTQmi
sWPpLYOs3c+yWVaUebd9GfKL6ljmaj9sj5Of/vBEf4iTHvtN2RFqzl5ZPFh6QbWKRYKaFatOA5Ay
UE6zczzE5WEaLYidWpoG7lw/1RJue+ZdG8hvnqmBxtTnTlv7jgHiiq7ooVZ2DUGhi+KqnFfdELBf
23ZGC9qoiPMjPY1DPIKlcrz2dvyujZv/snwi3PLrYpcwZlAVcXg5S2980+50dCVXmZDwt7gfPywg
isbQvMW2dczt6iRYXdf48CHYcKREsHMYsJ8jdg2fkxG9bMI9io1tkXm72oFOb6pLODj+qWX+nVti
u3QasGBCVwr1FmUILhEzLc+N423nbKQZjl0dBasHnCoMjd/GWCHX9j4zFd+NRbKfR/sxq8MIXQqS
aa/9KHGkV7Z+46o81wN6QHTpzGjNXT5nx1K471RonJqTc1rO69nifxYJWtymfyPUmJXUrFacx7aJ
I3ZuKr4W7K+WCYbRaYbvtVM/s06j6OyW3ZiNONhhgvB2QvSOX6ogsQHaIIgGqV1k/mNqW+832h5B
0q8gCo596QBcMgrkQ1MLwBSuXOMRFlIcam2thyb8qCb3gBTuBGr5bM3525hkt9p4XwzjNouHT3In
hlVv1492Nj5JEjdUaW+M1vxNeP4+wHdUmNxY+sMo3uVzmpjH0lFy3Q3AlJ0bD8QOIH4TjctZJq8+
vIxmTpLTefAo0yLfSJ8oKF/GDrY1HTkVSQgLEZZL86EXdBTG7tLZ1XPSz+NWqQm2a6zlV6if/lYb
5l2c17vFQt6LlLg2xhsd0yAPUWR3zuIfpxAVbFxyj/ENoviiT7GkmDU19ouq6HaNXO5mbFBRb7cP
REB052oSVL4dhO0A+JFaLkK1PPJzCUgkdY6515w4mh7Dhfesn32SCUMk1eZARHavJYPVxMr2aVnM
l6Ju7oa82MVxj+jWyQdcECO67YETZt9S9NnLfHC0eHHojh0c1TPEr9ofOdpELLvirZMdqJfOjxaB
GMsoy+7Q87Ztsjr76MLu2SvR706zNwGd8reGv+xYD7ponmt3lbJoVGV9JyrYHXFx4bquq7om1Y5Z
V+ShzgBGiRxe1ZMH2ZO6z7Bg6KhZbxyZ3fttvJf1Yr3O05LzE/vnsGGHU4A3Sneo34KGzRBQbnWn
xxB8EmXiym3wpMhuBAdndv2pndQPkumPVQ/4shLkyChzgWevnfswDR/Htn8T7YhFQUcJNrbIjwFj
+Zjs6W0S21jHzrujDXUUyGOWAPeJjbnWKsP7Jp83DIGe0RxsJOO2NdloAiaosfIG92J4w9mdko+2
gD9jqp0GymmW7q6JqaRbt4GX4rwt9XxmunGJQ3dr8aToOvusm+4otdhYosffCl1LTdsmMKNqLi79
nH0pK3OT1sY+kxB7oD/oYDm1M/xNooK2BvYBFZgf/fJppuZbvzT5Mcw7R++cUor0rdXGsOtGHyyM
zfEAL++6rXqxqUeAyfzCCV8O3gQ89p1Zet89MYY4LULU19Kc/VWWZ8shdiu7xZTTiE+/smjN6WSE
lJrjfPYz95GcdNihCRc9ZG1MrOZkioHxd5c1Z0Nk024OF8hebfGKG7Pl4Z+L1xD79qppJ7DslpU/
M4tSV5rI3zpB+sEgYtoohByO4ofoAfzGwTCBbLczsHdLEUNw093Vb+ogMifb+DEtNEmOaYevJI8l
/bcJsnNdcFIIipAugwvwHS/vChHmct9kxotrDeajYQB8oa/pY/QXmAFap42kHK1rlZsyRKSRjAj+
a8pZ2+++JIWjjnnezLQiDT9byQR4V+XPFkjP7jLOeCKUbPHEZqdqMJwIKA8wpGBZoiXmdDWP3n02
DGozSnEXjMG1Gy3UCRyP1ghuYZPE7O9Jnx+rxGS059cm3Q9K27TQr11rv6sJZhfqZciqfmtF2lPi
aAfq3EIJnIeOtI1KgPfyu/qrNXff7LIbQQF7ZjQoQRO4VDHdLTOLu4+QACuMmJUUX2SK9RKnHz3P
YQGnhor4wxib5jhkzgJYI+B4/liaS0aro5TZhV4VhiGmDtvWxAi4yZVjDsisK5eOYpGq5TQ7XW6v
24VIwjWKJvlqZfFFc2gQB5bWFPp2E5rlupWBK1dDFQMvTmJnwlnjfO0TkGP70B/NcxeW/ZY87Qpz
J1TURNCwWOcD5JltZkyI7YuiSe/pn3gryT9XCz6kuRmJGoljzl16bOp2w7ucbephoXcqAwuvxdL2
74mS6lz2MGLXKhDtOkfdR6+8Dr60felvikE2j1NTxocky+9IHyXbwJjOQTpk4jC49qDwl03h40B9
8dyJRB+1JRfcal1WPhT9zIMMVXaib7UOmri442Ekg1lPW6dNr/MwAa4T9etAQ3sKQLwEpASvLaPK
NvktZXxg2BmkgpyRTIxvqasfTQLBCI9lAcyG0XtQqpRRO/jhuyDZlAZXFjs/KrQ6z0upnXkz20vk
TPmltGIMdP7GaRBtYazlJ6rgFQQCbEcex8jXVRMpPeX70Kqwdeuulk+UIhJi5hIcoBrIm482fTHm
fp6fw9ohViIYkgOKsel+xG/2VvUpnAXHiLcWYvwNMDcmNPBe1q6N4j6w4umam6O7K5Zw3DthX3R7
15ntHccHldMOHFjQTQcuos37vCfiUG3ijh7plAx3CPPHd+Zi3npa+idEDstJd4IWhBGD94qLMHhm
3b9of1RHBBEYqmoKvEgXanS2lNjEmtT0+2zjVLjNJ5fmY0rDc95b2JOWgyZALF+mHQh8f638Md+q
vkigI5qaxDCmm98HN63u4mRBUA7h4OZOAJDd63iX8Fzeds9hcba2NcjTZLGIVgJa7sJEjMDdGEJZ
G3O78qFeO+Ow3PRzD3EBvUcs0ouU7zZXErt3QZwBPHfxYi2lufcHDFeZbA6MRAx8kLI+9eNyzxsC
tdTsmdarkZa2Lohby8p9b4ybOVUB4TjFZ5dwc7pQumtljde2bNZpQBhayeoNQfx74rmPnoUirwIC
Z1X53WiNkH+d/loE4VeVh/h98n4105tZDy7WAqYwM6Mlc5+rG0+I1q8oeABFMt4bFei2fAyPuSBD
TaTdvQqCa1IIhPotUrAhvNFbJzxN2bCZEkZ6zDLYDTM4dlUGLKJflpfAjF9Q3FsRYzt8d9X4LPGH
Au6o2XcrWZmMHaghbsbqVdv21m8jRVixulWURIsu+5ohjHHIM5PgJ+UsXOvQza79yMy1XUhucpsR
vKEbXDX8v3u/F85ODK7xTruyA49GHEAFJ66xQrnpFPUr6KKEIzQRwD3DgEkBk9Wuf+AqVKvQUXPU
Vv5+nIKFPOjF+Kp1mg5wGcLuW5a3cidoV1w6mPhSOtO5qAL7yQBeBiI7uILPQjBZOtVv3tjeDxPx
A3OY7kZbLA9QQiQQ7eJFhflr5+I1dOO8p2fqXPzYQN5gQuEs7PmYaPq/yah/Q9DSbkqjg549BX57
qft5+FEVCqvrMH3k+eAf8wBSfGsM71URc1hYCmzZCe8RqeAzwX0hQBg9N1HcUrLCtM8QCWaAAOM6
2JY26KQSLeYch6ClhX+ujVp+a5tyesCRAf4cZqf9e7chrg+Lq3YFax5VNmPosttWuXhdKv+hHgg/
Hxq8eD1EG9T5WdUGUT6azWNGjFcFB741JszlcZx2sHL64EuXEZGnRBxSzd2KkmT2Dqkc8mztsutl
EfDv5Mm2MePNjju+ekNXNTu0jnF/Hby6xtLRVQL2oIzBk1LO9zO9Qg84AJ10FnrmpGyW1hifzRFS
1oBtPGjhC9rZA+PLVVq3F29RlwlOZ4HduHeYVdPW2Rk1ky3tM1LRbfhDF0HTr3AhvDkjWD+UnhFt
POOkJ8IZZjNrorxuRISNWW7bHCSYVeObTzGlNclY7pJOZHsvX3CyVZ+DCXe1MCwsss7J7OsjnaWv
jDKcDQviJkt8fM0e+/VIc3JFNNCwEqMit2TSVzD2p77lCaiH/ElW2AuYdJaBtazCGoi7doEDNczR
/ESfVWfp6+SEp9DXxaMjcW9YkLB17MvDoMar9BKCpTh6KUYRuEmLqY/KxnjL5o5VMrEP02BY6Squ
bm5M61NJ68UV5C4yeaegcrrxwzdna+VnhC90VZFwl8s3Em7c1Th3HzVAuBUDCucALO5ZzGH9AMmB
Qh+N6WZ0ITp2cxVveX0ObgvfPLMSiGs5LQEvThWz18lY02c0zz6LO5jK9N2oKRfDgSAx383v7Dku
N71LjT3292x8OGRdkHNeRVi45d3SCJiFr8LMekja8DEWXHbl/9BE2Ed+Hj74k5dsMuVSC9U9QQiC
I7pbncNqtsiwZhQvDYzBVXdNl/B0C4U5ZNQ2q/TmTsntZDnKJsPIOiT5kXcXiKPuwu92Jq4llXi/
uDpyzerTbjH9lrm+FjW9gcF/7diCOVLYB80U+iBb+2hWjJdMOwl4efWrmq1m1TG7eXSC/FowZ7of
kjKgiTzWkT3C4xe9u0sKwAfjzXMU9eHin9So6XenzXH22CDRTC3synMbtbqS+6S35n08JE9MN8TK
gdWypwjZxo3XJVsjF/iU3UMvhvI9dKmUh7weohmmUOYgIkY+9tA20LE7Y3jqlEZbkbRnKdvgeXDx
2EJggalplhnGNkiJ+biAqXLa16mFy98HvXcMi5QzVTtXe+0ObpRW8d6qsy/OUk3f6tGpV2Plhsep
WL4Y2gqOIbHwMs0/lHJoA/nNR2nr62I01aZLPHHwS2IqijFt12XRPKO6+Y7jLl0trLEbHIOfblZA
dgk6M5oYjbfp6G+CfGKkhwR5abJj2iprZU3JVWYVxngQj24nxNZzvLM/T0N06zxYDrSwqb9whbL1
4JX7aQB80TPvSV3vBIxnjtxYFTin2g2N50s+xDUVdhNeaNT+ZsyLXi1O8DL35g/mjXjW6/pgWM41
NQeY4kX2LukD7jj/EqnQa8U0jLCWybUQ4I7yOic5Uxe5BPuwTNmnMgahtqG+NC1dc4IwxYpS/9w6
zpVOtYqqpriQYVESVcj1d4X7xfVzPsJ30sPigQJTDQiFAWwPkiFJIINxIgVnV8i0X6VUgFCMzeqb
lJW16/grg5e/9xYvJyLPu5pX9V4201OR0mtXAaf2vgUzOzl8kyWb1qnVvChlvMyhf02AuExZbfNF
rGkd31JR0DI+m2526RteaGHIB8bev7kdtVDo5qfGnvD122pe6T47mVM3wTYsQEeq0iKyYTIvblN8
SxzenMwVsIrthqeHErFU6Eu7zKbJPITTata3Y07gCqLLBof6PN7MCzvKrMNu7fBnYHHmO9yLL6mS
T4uPPELl4rkd5FvtpOCsbYDZLv8yy+vUVO8Uv4dQccLl7EE7URPvMCPj4BkJJwzAfRnRRmPG0YmN
q5qnYdQvcqbNI1r1QNArZWqjT7mCU2UQlZAPeh9L6ASp0RObYp6Akd4HWOaxu+Hbbd1XpwVSrUVa
RrlRvlWGS6dVXvIlffEdxldNhim0JmUilp8OoYd5buy8EFFWZpfvnpb5K0maHk5HY5tyYe6YFrS0
9Epchezaq6QjtrSHSWnSZuSOO/kBe+dXNcEKT7t8Syj6Net9Pnd4dylQ2xwnUVvCF0yKOrKUR+aH
5dBDo6M0uRhWh4uXoH/oW+QzADEpej4HXe9nQVZKmzf1dpThwH/SnK0b42lo0leVLt95uZ2TUwMP
YwoFTTUGw9GSd4XO5KGQw5PPkxuazJpH3ySMeOj2Zp9fvImKUrg6XrmT4BzITIH6i3k+B/ttqrMr
B8OME9FiU7EE19m5RdQuktjGBuRT5xXvYQ5cR9kwmUeWIGdmxCi7HLweEWWbWQQ8TlX+KZP2DvHe
sOOYu20sg0zgCi5BNQ1X5YHglK17poXwOILSUCFaPukUoIuSdVeF68Urt3Kiv1fji13nIS06dLyU
zl64ryWKi9HR+jd30l8xUbs7TlgLq+IEvHhJaMlI24qtdVq53XFkKV5b9kTorzauAUfvlR0DIxRx
fJldeTcbwx0jr/tE0Z6y9Q1yYUzBo+/OL+M06o0t+4+yMArmZPbO8OIjmj7i3hY2wtqkoI9BkBtl
kJ7T5ZaC1XufQW/ObB18bBk38SboxwfTBajT+aivXInDHr3CsQjHV6NOnuuWQ2uoyjvPICs6M4pn
Z3ZiHohqL0tPA5WO3YjpK23R8T4x1LkZg3MT2yejhomcyoyYkmX42rUsAWkviXU2dtJhDrgMAQWT
Gg6jsxxV0VJDpcyAh7iFyFrD4Fhq47VzbpCMwKJitzJSL2dFq9yS62HM/JUICrFOGk4UyAxtTsHJ
aqJDY4TtfhJoTVCBEBxek5PJBOnesKunWY1EWTtJsE9MDgRgjRculeVu4mDinZIRjK/PwHe7d0PR
OHNqbEuOfU1CCPFzWxmPrcNOB+0gE8d5ir8NGvGDpZbyy1Sa4t7vGhn1RrgxYcCjxCMa3avmRzNe
aGOH/anWISlCnMkhnRjhKa2lvasa0USjzi5tbtAei136jhnrzOz3z21MK0HKnnyfGLq00DDafbO5
xDytKyfzvPXc+uQupTDryJgWzStK2fbZi+v2Oksjvo7CrDeNrvrpLvaQUJhm0dvUWf1IfqpfpKfE
YLNk5dx1NEQ5lw+wzjPWHsq4Wn1xvd6JbOZ9d3ZKjpGubZJdtLuUa3/Q+m7W6WM2wdT8v9ydyXLj
WJamX0VWm1pBhXkwq0qzEEnNkss1uUdsaJREB0CMxAyUtVlv+iF63ata9K7fIN6kn6S/S4oeAl3p
7hFgV9KKmRYZnpJfAnc49wz/+f9lpM/CBeJoVWdPT3H5CPPlz3Ezfc6lxDxbGsZDtwRwChpreUTL
0EsQuf7Iy0g4BWb9axeA/Og88yZoZPSD1PIRWMMnH1bJowUOxNH6yKSpT/d79BK5aBIo5fJDauKM
yPpCPaUg754oUoMCW96QCmzV30IXJm+z4/XNojiFKvI2k3ztDOV31Hw0de4EChKVqkKE7YUXUtVh
v21gVzJIkSNLWX5aokxAjT+ZyK4NA6vanaeS+6ATwx8DOURrp4uRYALQqSt47KXaLE6WK4gLeTFI
pY+iKfLFGVXSuAvr486sCEIrsDGho5xFHisVWBhHbQH/CRkdUHr4cxmdleNSiGzHlvFUetNrXa9d
aH59awxmyrgulCK9omWwZmJgLMkNjzlTzlN76V1LpMHGmpuR4dbaClRmEAfqyDIy7gbAeCPYq2HI
VNLlh2WNCmdiQAFUh6G0GPNsYXCcdcucfKsLv7Vp+tR3lEJRI/Tf/CieZDk45SMlE4Ukk7A8wt0x
zPPcsJSRqyxBfYkMtqfkRKxBerpU0+u4i1A8n5rJpFtmgPdC6h6Fqd0sUypWGJyzKraOUw8HXKum
3bET28h1VJAbHWspPpBCRgUyherIIiAcl1IL+Wp9TvnxUyWZT1GKugSrs0RIwHlQl4i/2M6dRPY8
dB/IP3xwShpUWkC247J14A8JoaCW4GhtBF9xB/nZSPX0RLxMABER7CUj6mK0mneSCgZ3eVY4KdmM
6FcDyjFS4aSbjPAqNnTrKPQtVGak4izqQKnBkg7guz7JEuc+04hTgk79VaqrR6eOryqToMIkTCJh
0ZZIIjFfBXAo9xPSv5+ruiOMI/XeRLZ8rHTOg6XldzX71krLdkzqneytM2liTqeHO+nmv0VeJVPm
ivUJIuLxuKDxcqHbKNNMk0fAKpOiipGEml6VlfzcaOpt1iiXqTZVSTHk07GDkuoo1KrrGHyRY3Xj
WtdgDMqgXkmC2zDKs0lQgK7kib8Alr2WF15+Ek4R2qhrdRSbtGN0UQPhtR5Olo526nb2xTQDnGYs
8M6CoJppUYc1qlB5ATM7XWoU3CApMdLqRvN+izQkY8nNnEuxM7El+pG16SfqzffTfF63BLzETB70
vHr27C4Kbi1HbUeS750mlv65TrzbxIIvW3ah0VhGFy7J01zNzwkoT8sm+03pukmSdxOhHpbnBUVX
G8KDBW15RXEVmDLITu9DQ2aAXXNGyHJipP5vVpenRypYkrOwsU4LQwGl2Zx5Cs2rluedOJ511zXg
nnI1uSimbXy8BH5F9NgBy/AX83DqfkmN6Iu0RB7P0D/gj38K/PBCSV2RxtYeXTkEV2pB0Thydbz2
TgK0YgVKfWnTs4lLjLOnq/XDImo/4n8h5+0pxwQbF04UwgFFllO2ksQ8XtQmhEQ6Wd9RIHcfICot
r5SiJb0WVdWvS9UkICjL5a3hptM7bBTV6aD2g1GrK+dBmlGZL4BX+xoKkPpCIs3fQEUcS1YZTkKp
ML/koeo+OG7moka0FPSDhWADlaP6bAr/VGdAOKy28YPqdx14WQWYHOXerAQXUctWOtaiBeJztgKG
M6AhvTJTNM2I3n0bbtzp1HqeuvXyLolJkELeZKKSEho1CSfFKidVZ0zoG+B1F3QhmVBMFlkF4Nsw
LB95a81s6KMkIRPWaXWi6fJvJEoR5MF5h+yj/dBZGiYilZUTfLrnPLScD7aWfu50qjkyJGyFh2QS
12gONM1eHMtFCau/Lt/6ropoU2tedsAMQEFMWqo+hW6BsU6z9A6hMFgcvYiTp9dHcgD8WUulFxVi
D1T2AKY7OTC1xkiTay9VTFwR5wRo9IncdKh+qJ0HpNZ4zgiWritXv7em3sephROXdc8kMY2Jkiyl
Sad7Fm/skvgT4Y9muS8lMPaxlFvuWevRFrBwH9GkPQud9C5PjfM6LVF9SISZlCOUTYmWg/xCbeTw
JMQ+HYGlR3RIz1DdDp1nfBMaQHKfZJFsv7ihNH1adNhytNOWx+lSs0lYLiUfKJ0Z0Y2qofxDluyj
HrY8glvEF3XgnYayFIwpVF3S/LCEczE9kRIQtoupGZx6BR0mCcHgqFzYn1GQeejM9IPcWjDDQQQd
R2VD8RF+NyNpYLw2rInVUYDVF1CfpHWQjQ2VCKNzPuIljKmslAi1a3dRiKpn1VRjV4o/uXH+DK0U
7lpCaRDd5g4tG9dAAAxCv1AvbsqkVCdWaEnHOSSvYcetTuIdqsSFiSS0QakTP/RikdLlobmtNVLt
iCtdz847qUY9Kj5WimkzKVRKvmgsdMf5sjxrbfSuWffzRbtcnmUJCfLFVLrOqsW5pGufohigaC45
8rGfuzedVlZXUrv4NfOLh6S22rMit5EgtxfuyCuN9ig1ilsriI+d0EPuKfeaURkHnBRZP87SwJpA
s4Iyc6BzpU7BG5TV8kJWys/domOrMUxyNOX1xrYSZqNaj+C6ny6si0UhHdNabR4BW53e0R9dij6b
z4BphLxZeLMIleM6MKegevTmRS6lT21e8sQwc+MFlkhJTTUkmzLfO2E20Nuy7cXnRpfnXqYVd3qF
NJUV5xhlmL0oyYMOaRt8+5j5laFZMBZAm7VIckZt0N34nqvdqvQAoGSSG9w2lK9HGZj9UZOhnVO4
6SPI80ujE15Ijt+d2I+085WUyQhXAyegir7kZlySwaDm1JZj0p1nYeKpgL3gPpM686z18VTKMri3
oDwMIjMa+06onpQF2u1FDVvnCGyRwLtDqURwTzdjRuI3hVDIpFdWPQGNCTmwxzu5F6x95xz7qQWi
2Vay3PqgeUsaWerWdadH9VJp24tKt1yyq3A+GRehJ7JdchmUYw3EezsKgihTP6ihbARXrZnwVXHX
0DUjuZBupstS9u8blQTlpAnoPjmn2u9YE8WIIS+raLTn0GjUyAPaoTx0JMt2ZqlWm0yKBGKniWIS
NU0gPF2wG1qznHS2mwQfqkCK5lWJbyMtU8z3smDQS9+w2nxiGTh3NNoEHMjcwc0gjFos5qbfLOLH
uOGU0zoKtmiMgkFZzqMw59IXClKnraJ32aeMdGtIQfCR5Ciz75aF+KdbALyMtTZoyT8jzoBIliJp
p03kSMmI3N+LXmoqVZwFnnmSU/6dVkkUXTaeXWXnFIZYGMVtnV/dLOa5GrPqGBSs+9NSKRbtc61W
lf2M8qn06EHB6E90TgKPRRP0aefipN5WtZLoY7WLgisNWrR2pCzC5IS2+Gl7JZdOqI9t3PX4xKxd
bTkBEawByHGXQDZs4qVgpGRhAFm8UhUn6tQqs2MUJOzFKbcnBIppJ9fT4yAzW+uGrnjHQeBZtstf
8fr8ZJSD7xSkApjOo9qxa+nzIl9JTZrUFjmuhSmTbPBIwkl5l2h4z9SEYawyaX4AN4ayFMVgvDMk
Sk7cNgTSP81r5V63po4/ocFD6ehxhaUeAs289K9Sk77YM6esc7BDtAFGL+RkIMbzyM2AMlqYJS6u
R7+vRjYWUcnpOaX1AMGysF5mHwz6pqK7XDJNnCvqxc3HJKIyfZ7roO6RE9VV/dzVp756VVv0yZEb
oeAxTRckRtBQkWAVaeXGmDRKXT2TxYprXC47la+8ysKrl+VgQd5aDlRE1c3W+Fy4Wd1OtGUJYkHL
KQB/VDMpjAHTLepj2zUzCqIeakVqtlTUcSmwo+dymXsZeJiwnQqJ2DRBklWvVIs+D2IN9YMCor26
NcPOREfB9VkZysWAXcvUTqxLi3DurAONm42YSpXQHyFzhFZBwNnUuMKF9MGP8d0vA5rYGSuz2otE
jjv1zJDMxLruYAKPTjHrgKMdJanq0wDulnQkVznJVckDDXDkJ1PMBzBC704POtIwcmCmD3HmegYl
s7BLrpZyal8swPe8SG0qRHYNNzmlsFBfgti/WqgUII+4BUGdVFJVfIxSGp5HSQOJ+yg32uKhkxId
dyEA0EaqD+6xws07WjHIXZ9XaVTRGDdFATaCb58yqChb2g3sqn5I5vmo8Qpqs+AjYhwiw12g4t2Y
SvQEYkR58hdcLEdatYJj4ltJY10rDP0xNSro0YjUIIJVg4WPykRbIbrspszOTYQpE2nI9IsW5118
EvvgvEe13ABVWwDo1c7s3FQ/SQadDIh+WvR4eHUDUMfN7XJxBqqUAH4BCw/IvkVRGaep7dPZUJpS
c2uY3n3gN4BzG7WW2vpIndZqeh6bUf3F5XuD65i0Cek2LyRuyfSkmhIWU66iO1O/z8l3QIuWB0Yx
UdNWQmLC9jMyF4buPVvN0jYRfORmKWPFnkVBmN40lZPfGLpEVsdTF1TlyGGRY2rc9sFaNBxlJw8K
9UOz4HEQ6NLQe17UtjleLPTiOVFVMOdZU4bqVQXU71QPo5X+l2nRAGdExTluQ0BFJpcxnnLjBuel
l8FFplkaAC6cZ4lWdtmh/qr7KvMLgATTqYCros9hhXo3fcD4baSAU8jjKbWPTIDa2ynM1SSlltf0
NmMiKa08FEVO14um5uYkh9Rpeeq3CsvipI0P1tYupHuDpiF3vNA07XSqRd5lQdL3JpFpgdIJEyx4
YetqeVxYkXKvtk5Z8bDwBY8VKTzLp3V7V3qJckNKg4R5uiRbOcrkOBrbIeoHZ4micTQrsoA6mSrS
bCdmGWPZlpFbfQCYlXwGbIsJIbME4bDT6Xl7qsmdV4y72k3lI+KoaTpCVkCb032ieWMto0+w8AOl
Gi+mreSQogDOXfqU88j7xNlxKpvJZeZ3NoxNTpucRYpZfTYrGxi7YijcQ1lDcjlJEi7cxGadmsSs
f8vMZBGNTD1CKQwWMKNGY1nJr+BJkp/AOeH9p1JCDkP33A/ga/hrOlaCbpdGhvU3xj9GAnpayV8i
cMcjx6e1HD1ptBaQsvNtJO86cpoTzEuTHfsx7WNHLW2VC9H/V5mTNMYbOZftSAJCwmlApimXZmG3
qH7NFw1QXrtubmh1tu0xnn74SMkwbCe1koP2lCXgotR5Ef4LShMbrsiNPh2neWJ/kfO0uK4cWsZw
gFMwUTkXp6a0kLLUi8j+tUqa9B4IVHnlW/QuZ0s2wogOBfZSpIY0q/pubt7lsQngEwAgbXx6a8+m
na9/BmHH78YqHsSNTbzljaH9DKi8TCXv1snSBDBCboX3Uy+/1IswLybE4njredHcwwjrfXbyJdku
GQ4bkCaBF8azXFbjj40ky09GCOogrMroyTeVJWk7g7ZtCbJ/iildSvYnLGH+KDglxBOphpp3jbZN
kOrVWV5m5hc/TXGkWhmvhA5k9ZgsXPgINNWjD8nwEPCsO6A5kMDK2rhWGuOuDJeILeqUWq7JwlQT
tU6hKpY1r74l3r0vQkPFWOk1QObCaBf3bTaN52UVzko4nCYmmTh4Mapb3H73RuU2+mhTNwwuFlYG
OLzxHdq4PYdG3MzMRksqoyBMRKeutfTQxU7KSy1JnHEQWgsLIJVUXHd+CN9J7Snes+86U3Ajep48
+KFPgNmB7RlR6gtoAK7osJWVLvsITMJ+4bXdj7o2BWBUuIl0aaS5/JCVlv+cgDiRaKuDrP+4oixM
mY+stD6mv7c8Qx2POfZIYh17Lrld4IQyW3sR6lxpqiZ6chFJMGEwplPiekFYkU06cNDNSUh6gwO1
apro7LIqTzQNyQVdiZQb1ezYl3h77HulaWMTgCjExwj3UnJoc8dVz6UiNr5QoJc+KC7MsM8UiEl/
r/5e5TsUb2kIWULgseguQHc5v5V+oTzLHS1pY9Jz6a3nlU5Gg7yWkUQBc3QWSDI2w28iLEwYa2zj
KSjREw0RT4iqLQD9+WLJ5ZNwQ4M5Mvg1WZyn0I0T8Jhqa5ypMtX9Oq9IHoJ3BHe1JJhxpw0Ot5e7
JaOTKwD1nigGUJTFIngSLDFjQ1kYF/LSxOpWeui0SLZpNF4sJRuvFcTWc9NW0EsXpRHGo4iegTnh
xfQqofN4bPlNeyy7FlwqUDiMcBsoBVodKcejRg5sunKkRgTi+Myojerx4gQFjSo/ymnOjSf0ZYZP
dUz0PqauQF9RO81R0UvoRZ84JL2/AFRWTSTbFfOx5iBjypRwWZ/EioV6JIGC19zlqqVSwtPiDDzp
kh4R+Hcq9aVYTVZRdF73SDYlfOQAG4ARCUXcIwthAZKvU5qy4k4puTvxn83MhnsdRuWC0IDkFv9q
T6/Aiktjubb9Uew4zU0m++0CcmobKtoRzwbNQBAl9JVFCzd2HkzbdU/oMtfv1ITCaVM2xqNnwtZ8
FOF1IVpGRPdZh5WQxkYdefvWLLyPXt501yCs1I91B8XhWC5igVine9T/aIKTnR5BZbXUJ47k4iJl
red9tEpH0c61IuqOy2WWfg6pGT16jkVbgZ89ZAko5cxeBi9Kt3S5jUFRk+E1r6gB4LH7MphVusYy
lb9t0qq7pJ8+PI7hVCBXJldsl7gNOT/dlNjuKEmoCB4lXVLeKlGbnaeZ7l9T5XxWYP4oR7KLXAWi
GbBuPCZq0JoTmjZY0DAKuEeCrFD1Uxllk2yyvv1rvwRrTUsmR8sH4D5O9ba56UrPS0f2NGOHV+RZ
qgvdZZceOQ30jBNr1ffmiKvmKs6lXDuO2CkZaoUeaebVAGTCOREJ3blADhZJ3tyYSxeXS3NE5GaW
BpdUrSb8P3oDSxOkDw77ksZ5BR5SM/GkYgQuS34KxF4BZU+LoyHL7XFhdgv1yrQcPbgqWruZHndQ
P14YZeGYtMpUTFAwXTIIbZ9cUHXRNsGploVLZwKDiAEsoyuJjNWiroLT1Gv4/bUVoCgzNc9tmAQQ
bUBTqBmBYUXtmnZZDBhtBlZrkImqfHs0LWoQc6WnT0mRhL7KlwGRBRCTJHylaRlBhwhtRwmnHNlx
megykugeeHrwClIBCK0msxacd0ZALFEBr4M0iURXq4/o/iW7P7JXDmGO8ZEfoqIL0gtSBFp0Az4N
idqiBJE4oj9WDY5dw9KdU4gliwwaJoGHrDmocP3FGK+241yAdA6DRynyl/mI3K9JMRd0D7sanObc
ybhPjxqwHDCEVIVpjcoCR+qoXU47eRR7xFUj3/RZyVZOw/gybRtlcVqGfPdRJgWxN5akJPvEHjJJ
bCaN4U6asCnJTE0zUCiwgIE9V3XHvSvybIozUxTueerHPq0RZi7TZ+0HdHMsVbUNKRmBi0YnJzak
Ew85QxJUAAPV4sEgArEnuEU0EZZLE6SUJQn3fWFV4eN6DTMS8flxmLtBeVrFgWygToebPSJedZ6p
UlYaQreEf9zDOZQ2PrJLWBUbCSfZkxFma8uGxqAQdir7eKE5xriW6V//SLwwtU7MxpdpTqij6BnC
MLJUide20UjtWlKuSGPJ926c6cu7BnTO9JzInu2nZw11GEBRwWOuOWx5n8xLPI6sYApqaAEjNDiL
aUic6EHMQXIxzKkQBvTxO2UTO6d5o2i/daZpfw6WU+hKJTBUPu01As0rue6tlLL3ajd+dH0EX4Mk
vK6QLC4VjbCHVMSR00burbugik2nGVT2bvFFzZxfaR/EIhoGl/VxITefVm17f4qo6j6J+O+/ir/z
nKRt5qNE+7d/7f3pyn/OaGf7Unz3t07myfUsmufbv9QbOf/b6sfwYQpyu94fJnGBQMDHcp61t/O8
DHmK1xcRv/rNTxlpTawpfnqT+HFxjyjz1hA/9UvfH+iVYe++Tef/9k/PSRkX4vlcQKVvWa6ghXnT
Mfn1kVZv870RwhlPXL4wtH1ooFmsYm1wlsWHAcMkdl9/LNnyIVy4aGtS7F996DWFievNFP29Sfj+
+23m+nuT+b03mK/mfEVAqEPN1SMHWz3Rn5oDWSa/rCiys/7QL/t2DkxYDfkZ+gGvP6e9eL/mQBE6
BIPmQNMOZZCStiKzwG9eHvI0vDKaa7XXDbL+oj1af8UYuv6awjsiWaHImwXuTYFkHWpcQfSxvy6/
w/7Yr/VfP9DWWfoTJ0CHFxyiAJS38eDEp38C2ATw5JkwH8L6JD60eu/XBCiC2mDQAdCtQ9rL4cSl
MWb16RtCFUMJOQXtG/v26qo4sYNeXeWMqxC2ctB7G59lN5BWdhCtXk/J3p19fb0R//rGl9j4KvzH
qvl6vbH8vTlQDOj0mQIDOYXVZ+/mQLGHbn1FPbR1HRFV4qH1pzcFkm0cQpuJbjGiQqsPHBf7dfwF
w8WgI2DCQ6ybloWq5HqZt06/gRCDzC7APOznLtCHbgLr0FgpqBM5rz8crTd+AH6gpUAUz0nZt8VX
hfDEoNXXnUMd/w8t49cD0L/+8A8Q0rQ1BS6V1Wfv7gCEtAZOgWYe4uIL7arX9e8vv6Jah6w9/Cv7
eAEOXX/FPET8AH67/qnHqz6Ex0jdwz0vhO4GbXnVPDRkiI1B6X21aG+Ou+ocAhRXFNQn1p+1edkn
t98a6vY4h+LVNeHWrT/9m986FGddCDO8/nh9xPZoCrShgY+pHhoWagrm+z6v5JhMESGhbbw6P/u3
CwRP+6CDoMmweau6ytX+1bi/OQga5OGGgzTu6ybYw9BHKHkPmgJdOzQoMBuIOa3fEnv6ZgpwD5WV
kdjMwd65wCidDZwCxUaHwtJsxCnemwJwR0KLQiUvqn39OXO+R8ZAiIMN2wXKIUGQbZLp6C0/UaAs
aN64C74ekP16dZTGB767xl1A/gelkb7nR+rH4Qe4hZvcz9rc7NG6q4NvAQlXQNVh1dxkd+T+BtCM
QxxjhHfeWMj92gBD70FJUXB3WHyUYb4e77cWkOAIcQZuidf02PoL92kXCAmXQccfH1gTm4Ac39dj
/mYKSI/ZxL8qGjrrGdo7V8Ac6g8qDilwS0dVcdsIyIcaJhBNtj/ux/06AOQuBi4/bTscAZwAbrie
+ZcMpCaBoKCdC4JYfPYv+h0a/LK5YaUmy6n3Vx4FKrDaDpxff3gF+7Xwgnp30LGXcHDRCkUvdlP9
6k+BZPJzk+qIsfYB9zD3z701dBLI7jMJpHgtzNobq4dAkExiCH3CvQv+xJMOWnmk15CVtchp9t19
ybYPbco9SM7uXapPCDQNemmJjI5GNdPcKnVISO1S4IIvWd3XPL+qDzVzeLmIJwL10V7v8C1L73AB
kuaE3/3V0u/dpgdgNnAD4NBDFc0EwAS++myZO0OU+RzdEIXA1WcdWuyTqyco7AcdAqECDbsKSqh/
XGtvjJ5kKlg9XB0qY6tv2qeXH7r+hnZIrkdoZ797Bkhzm+T8NOjT99TNHWoEuOrEm1Hqfz0AzOib
xVdXWU8kIdevDzBm77aAUPYctv8PMYKiqM1cvnl14B+kArF9aEiv3n7vXn3wDSCxvLaCAKD2auGF
M/9mClRmQEW/FXnL192xb6tPOn7g6pPuQBTDQfr8NZrb2gZoWR/KOgoKqolyufjs3TU41AvSMfDf
sQEEwuK1TbQ7xP/uYcSnvqbh/zrwg7DGtE2N4O4139H3AxyLK5KQ16Lsv/rsXboDxM7AgyBgbzjC
si4KCG+MAKVgR0fGeeMd7F/JQx96A/CKBlc8Vm5jB3szIG4Ci4Kw/ppY3icHyBzqAEjUOhDT1h1U
jHtvTc0Xt9DWuR/2zeoPXW/wjZpDYEN+76tFe7Pjyf+Q4cYt3NQ59+/mH+r3Yu4UanyqsnH7+mee
ZAAZPsBPr8CCfdrxg0u8q9WXFXkDbt1yeiTKn+Dbwb5uoE97t/zG0EPPjY7MGQjnzfL3vX7JJtMJ
wE+lzrW+79Ynbo+2AY8+8L4jm4tzC95D7Sf5JJvbQEwP8O/1y69dzD16eepOw1/eAOSpI16/bfR1
RwH8jY7X+rNvtl8djm0jqtGFvqDVv/BA/RHfamLl93TdOZBD1/0QsXdq2Fp/z2v4AKKfxdT/QDwS
U+/TlhcwhEFhPrB2lpXKtvMax/VtHpkgNjz49k2ou391LXP9SH89ypEI5ShdgmCkrrn6cLW9cXxE
8UdB+hjky74de0KToevPAsNthZvfN3mSIoN7k8kA8J+9e21xOQ3a9sQ2pqFDP2ptUty9Jcfe4QuY
3IJ7d8XbQ0+8zqsDaYVWsx/NqwQ8tga6Y9PfsLaq+2TttKFprS3U1qYjcI/eUbHXO26AOSM/qSmk
5TTlNXvfN2eSYZPScDRWe+8OtrEOKv76y3ObcV+J1+udZ8kip0uLLi0Ar/jMvXv11wTqX391g3yl
Ax8FWPW1j9o/3tSz6E62UXB5nYG9i9+UwXh9WvFYeQA6mxgVW/nmIhdXGvlqUpqvGKW9m4LBHcqG
TCcePcpfrXh/E5DgIMNhG5s9sH9ZS2ewL08vIr6sTCNub/EhahUVLQpaHJLVZ++8ORqLhro1Nnc7
Lara+xBNS8D4DVRuN0jd/ZuCof6spFiHsjjiQtN7/elvAwHVAqVKK+++ebU7gCcqdKgrGorjGx+u
/+4WwB5qg5Tu9+76g/hw4N5XcWBVmrEozL4XxSkCp4gOOmLve+fTgyce+PLKIZUYoey+gST0fT5w
qyS18QnpX1l99q54oa6f6K+7P6IqD2iLu2/ThdDb+1h/updUEnj72qBBDmbgJqBijUigBQb5Xcef
9m3HAKFt72Eewxl6AKjLiXUnnO/n8ExwmhRtNFz/r1Zhv3J4PNjwdactjYhO/sOzeeP2Wjr0DYKV
xHi9FfbO/ikCTj8on4Px1+i7oAHhDyjC2ykQwFWYGwB2rnfB+qjtU9w/OLehE9bL5MIN/bV81Xf9
ac6zaNDk8K9n4JUQZY+mYHAi16A7w4Spi2b09Tv2TYHoU1uhVjfd3PsH2wNYPPAgSFwCYo/Dw/Tu
SYDDCY4Cyh1gV1ZftUcbYOi7Q89F+hJyGuT3Vp9vToCq0aIhDsnqs3d2UNSfBplBsvZA98Vnm6KO
Qs56P2w2/96tPo2DA99eFKvg58AHWq/vNoSBggboFfIjr5fAa0P0Hp0AZegUSDTj0IcEAQlcROtP
zw0mAXqoOzIZArwF8dm/FNhgpjoJnA6evkmXHtP5xgsgN0CMCE+qRpD888bvJ/bHVy7LEZTqLyuq
S3+ev+HL/OEvbIggvx3gleBRsDiS0wKEAzpDh4rLIr1PE2bvLwomzPVXrakfxZ//1iPGXFWv3/xw
U81efe/rX3994W8f5Wvt+9sf9akq//zP37wl72crg9+LSPLNa/bmYE2D+uanf3IS1kFq7x03q3Dq
z7NZ9uy1kxX15utbCe7Vf/un0SyevczeMpOKrvQ/HuMbCtOvV8H3Rj3J5vM4nMUvm6HERhHlj6ED
X80bCOg344hRV9XmocPezaCDPbhhnrL5AY99cOUvyzmn9O03qQLHNPSbHmK/mL8c3BWzYp5vhluT
oZJrGjr6iAGyWXjwSzTP/OfestI1I+jm/u438DA/tbSjWeY/Pc1nvamhtAEZjU3M+IPx3zvF/zkH
WMAn/wue31/igqNdbC02bVLfWYq3t8yWwXhvfd7cGBuL0vtbP/Xz140hdjpKAzQ/94b6/35F/EXr
eDTzMkzDZi5X9gb//e9u8p89Q22alb3TL/yLoaOezLoZhiXz081Yq+cVDuXQoc+yrfOu/HB/rWf8
e5fEWZ7N5uHm4VbPKgDDO3jW5WaU1aCifjl00PMke9maAtHFMXTYi7Ke+cVmnNXTiirI0GEv50+z
uH95gRgcPu4HhD03o6weVpQzhz7sR+jYs80wq1EFh/HQUe9m5Yt/8Es2e/L716BIMQ0eHNb7/qgC
+zV01FfXQDzzwSTys288BAEUGvoln+Z5cXA0i4PNUGLGaS/Y/FFY4r/m8/06j+a93aEKeoKhz3ud
HLDp/jk/2PYmSasOH/0kYdiDu/Lpxc8xnM+9o6jDz7yDQ3Nfxk8HZ7l4/p7JF10NiuXsYI5+eSoP
rsq8tyNfR9/BHP377eRucvs4Gf+3A7F55hkTtr3/RQcOTXcCxqGK9kyAqT9anPc8jf8cT5BeAUv+
Kf+DcClmA38TnvbDuOQZb/gHv7MPod4vX7ZjAktkt/on9PWVf9KRed/7XLnaw8bNt+zrCk4/5Ekn
ZZak883brq4ZBBu/OXx/7vWvk6zw3g22VtmCYVNQYpFm4dY8EMR9c7L+3DPfJeX7z7xqKthM0OYa
+HNjfxAnof/EpmbbOjx8On1ali2S4N9c7n/uO25wF9xk+1veyUFtzX75hw7Lz4a67JnZ1kakHcPW
VduBuVrAOkB1fO/m/NkvOpqFRHDvJAWoDXKYoG8DGAvT3xom0j8Gf+G9ruZ5kibFLOovFUYcLIYt
+FQVy6LbioTX8Em8miEbP3/ajCROHnleeFzYDqJ5Cc4OOMo2P97su7/wVl8TEwfX88KbZ99cuKKT
iDw8rcEQhtJRByjjh1/7j7ulkHPBPA2Nkvs31V7cQiGxSX/j7SDi+SV+SbKs5wEBI/y7J+Vnrzdh
g/vPquzABz+ah65fRpvnW3ng3zsBP/m0R0nOxK7Sl6fzrJu7SeXHvSkRjSND54SHn20lL0Sr2+Bh
y9Als9h7XG0Hjzuex9Es60U7uwhLzjKmoZ/eFkiBobMwyYvtqw1XdfCwo27+7PXnVnRWDX1axIe3
J0HIeQwedpYl8/cipu/eRz95SI7JZD3PNw8pjp7oXRr6yCf+E77aVh5DwMcGD4y6XZzP281I4oEF
mGzwuPOMsLo/7C7mgbpPf3ZFuXvow46yBNW7nmmA2X74uKdljM3pTQJUmsPHPXv+xjhAULCDcYtZ
2H9awf8ydHbP59nWBlME7nXwsCRWrmZtPyUEkcXwkS9nRbW1GwRUeegDX/qFV267Jsq3IWL5RyDx
kzbnLkyqWbD9yDuY40sfu17MY7IyW0UKwbMzeELKZh49JWXmbsYS1kcRiOChQ18l4QtzshloNa7Q
gRs+bjzbKg8bOzgiV8K2b55u9bDmDlbv74QpUDpsvuqdaOgntxyZiXrWtxW7uJpvRL70ZfN4q5nY
RQLzhjxK6c76taBdwAVuE265/sEDcLZ5/r8+veJEz7cHFsCeoRv4bmU1Mz/uYRzUXUQdd+lWJZMo
eAcPXM0I6LLenoCIdwcD1/OX/uWBiMcuhvWLbp0c2AwmtjFEC5s//vVd8RCIYnHPuVwpnA3dFK+F
oQs/dl+Sftj4bQK3/NPX0yPO1TP7boSa8mYSVnPy3fzITxqiqyTmgpq7WX9D7yKquZtn28U9awc7
hFLN/CD5gvPSq2YpcCztxjCTfr2aPc9ftiM9MOK78OcuUN6uerNNayHscDtwbH//H8L8vxea0eQE
TBy+SQUwswzxz4+/7h+XWlNFNeG/YGbti+tx2+VFf+PuwLD9gsV8mvmL/sA7cDF/yagZ9+/nHdxJ
lLfdcPYyz72eOdvBRFy1M5FO6g27iwf2yu1F20EwfpSV8dx/+6yinWfoZTSaERO89NdsF+HXXeYf
XIJL6PnZu7jewKr1s6C7iI1Ok9g9uBD/uPvldjOpK39YtAwPneMzstnxfKv0pAjFkB2M3F+6VZfb
0FHPZ2nfNNDKPvxZL9rMbbttc7bqTBz6wOvC7UWSzXvbDZG44Y+9LrC+M/YONsYFEL/A+3ZKdnCu
L2dJvnn51UYWDblD5xk/Z5Z8c0QEoc7gkTl7yVZ1XBFkm4MHnoUvftXHZkNctJOBZ+32mRbsMkOf
+HqeboXO1g6W7maW4aSG7zl76AkOf+obMmLfbORdpMxv6Hbx05RArLefv19k/slo5o4QbJZiNjbv
v4qThKzB0EW892b+dm5FFWRogweeLfxvZ3rF6jJ8aL/u230a/XfwxGUWCLdwe3fQJzl88Ifuaf7O
dOwiqfnoz4t41o/Pd2HqPlCETqqDs6LMyvTgXw4mRZIlRfl6MjdTsrLZsGDvYAFev/CijGe552d8
5eZf/fe+FOrxHbjWdymA17B9z96AgdmF73Plv7wQ2k9mefF20tbtCH//nGFFfqox5nXW7jw/AFsT
M2tf/3WN/nz7pTSjALHZQUhOanrWzligzA//73//n3kg/nSStTR18QSnsycyoJtV69lDkGSmJth9
BlsBP0oy6VJAQzeDib0oOCw1QeU1dPy7OUFBsNnu+b+M/VnSEi/5Bx/L+GXWz3SgBKpaO/jScRK8
JEzg/SwgjPSjnpsICSdwrB0s3sWs9DO/B06gERwmd8G7N3TebmZS6EvP1P2lPC83463MxPo7drD2
pKvdd0begQ26nKWFt+XWrB/7h5fAPy6xJPC0/wXzSqFLN2HvBOxge/4i/PfeoDs4UEdJkeOS9IYV
BOxDz9IR7kgvGyxI8QYPyn0ev/ibgcTJ3IWHM/JmL2/H3EUF+3aelk8hEFXy4mArD0Yi+up9yS5s
7jxKnnEC+Joff98OdiCZrHmW9Nukfty38OO+tlHChdgPpo0dFMS+9vauYPzx1zl6uwy76OMZzdL5
weM8e+ld50JZeeiGHy984ARFb8cLwpeh407cNi02w4hjtIuoerIsZzjaPt3UJyXBZM+mmDuwKZPM
L7byT7soX00Kz0/SvrnehUd0z7E/IffbH1mwNQ9dvhOc1J5xFUJxgwelFNJbsh8XpH58sr/dCDS+
D3/W0e//p5gfvPzzWZX4/dTCSjV16FRczOO2NxXvNNOUf7pqfOk/bXsFqC0PnwwCiaTwepcL1csd
jOs/bc2CvoM7/Io4y53lz/2akLKLawTwXFL0Yyo4A4dPhIgY654Nhn13J8NuDbqDU3zFRfq8Deja
ge29mhEvF36Zb957FRaZOzjL65G3QUfKLq65q6QT9hdikv5T72AbX/u4+L1Rd3FlrEbt3xfKLnDn
azMsHfl5PusHtkIVZKi5vP39P8rY799IMNjvYGAikz7VjrqLYuHdvH325mE4721mdRcA6ddewW/6
RtVdoKTJ68y3MH+onA2f5jvB4jM7uJxTQt2MJo63Kui1hm6OO9JpW1UnOIx3MG65RS+x0g0b+rT3
ST9KQ01oB4/6+/9KDu6T6Pf/WLUa3WS//+/42e/31qraDuaaxnl/q162UhQbPCuzuNs20LDzDZ+Z
B/ebA74LZMQR9RAgDAfH/4+7K9ht2wiiv6JjAvQQEUjkXgpYjGSjrlUjkl0gt5XEWFvTYkGKCeQ/
6j/0lh/rG1KbclYbMRVf7MBHywC5u5zdnXkz740plFsUMQoZoAJmPZ8+YqRRR8BhwJ5XLgFak3df
5Pd7MQi01QmPtfdzM/+kTwyGvEl9hk739jejynuI5MwMzpwqnAbHuvtynM63unRogIwhSi/QdW2A
MkUc1O3x1NPhsLXWWVcktjl+KQqGhmHzpxF46xsnqKje5f7jfjwkggQ6pX3QVseAtjIkT3vvfFUw
wpNHaW9q0o8GdFtnZXK5DggXyxkAlwTXq4pVpfVK1wMfxVpLofK7J1XOfrtCWjseMMEC5+a2VCNG
swf3ouNLya+AXuikU7+d9heyzgM2S1TH/KL/50w+FsnR3aY5wEHfU01pTuG77bnTvJzrT9b9g0EJ
xcIQKpdoaPI5znv30Mr5dH8cbxJImJQ21buDUXkio8V21ruDEO4IYAj9PJixejSjMjA2W/B6QqUC
jDqO2LMOBjryNruHM6QVORlui3tuOB3AKFuDlKuvEMugfOGwX0JgtdRxAyN+P4einnI7+4wqhF9h
x9736zP02C5NLm6yD+owEkZCvSkkFla5EbQX7X4WXYGWvsnEwdARCUOTrdbivbCbTVGdppPko9Un
CKPGqX7Lb+VC41MRg4EzA3/PLs2yGv4sm0OvyC15dRcwSNAzBIX1+sSwy6wIHYYRQ5ijXqgbC9UE
SCQL/UcSwPWpsFdjyYDUh4LMFqvejc1vbfCQh9icW8/jr9Pr6cE3EHy4YbY2Xj4nYvjJMXxZlFW7
JahMigHXTo32itB52r3j+GVGxeymN4KODtAADbdHDCi4tk64MJvV57/T5H7rRiyrgq4a7s+OE7g0
eINmoyIWZqSZ6wnUt0DvRa1O8tKNWiYhDXNbA/qm2/xf9Bn69ZvEmtsig11EVg8PreifY9FTfith
p84hM6pQh2AtePIVDF7pMDcPGgdiYL0SxilwgpGJjbM08+sIGHXSowV8Sg1LSCf6rujBGA7wYiVF
IF5FAQPBG5v07qucWgL0cVaCsagiURSYdl+TKdKnACiUafQZ8kzCOkEYrY7xqvt41694leSlm7ec
W+g46v48/m64zkt/sBFjh9wgNfaA/hPqw0G4sG3EoQP/cQAgQVyfJadaFAD9jB9D6AMMxA9Zehfg
U6BZXIReGj+/eQPa/skJlGRbLfXpvntI3rUrBngAL3yiJjm7dioQvjb3mdqUDA9zCC02Hy5kOK5y
zWbBAEqae3Y9UONMos4XFwkSGOvbl6H4kxENVkxd0RyHiywXcOg9DOWoOMvcZlRgA0M+amz/tG7B
5e5h0DPHUMeRDgGulVClWGIX+T5v/GBXnm/kNu18IMg/bfd46Yx0x+75Va5UPrbADF+0xUUWYKk+
ygkBwgIAqah6+7rU5f+uiTxPoIS0s9BqDpeLtwABUvebmgQEfp1RHO+BXIA/NEdo7Z5UuTaM4ot4
lYOACew+cEP1GcKsk+RTLzZpQAaHoQ00sV6VHKO0+saskaLUbiQDI5mgGlE/lbFnZYHfJ0ineoJt
0s216+F/ZTcLYFvBywWq6IQXmL+QTJMpBGquOey41K8dJGxHXFIFWGth1jwjlV3DRedJiqTMT73T
AqBsgVrFGmmWHYu0GJifcbleKT8FYvXdP8osu0NMoiwVTY0ZzwWr3j1GTrCIocMxKyFN5w2WYJl/
4PPaGnkflxtQpNXAGbnCPSczYnBNYxFFkKyN27TNcb8GyDgYQB3/NbTCXoHdyhCLvG62OkRHxXWW
934vwfGGvxh04wbCq32FRjInCH/QL6KdZfOEgU+gEUTXwKc5G3EJvkvB0VmSIa+irJYh5/GuLPxa
TUbadfb5HxQ/bpOmsaIVq/vza45TcyVHuzqtxwFCQh07HtcuQnNno/6hViHPcJaBPiXPb5ahtig/
2CxbTHp3Ti5ShF+//AsAAP//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38100</xdr:colOff>
      <xdr:row>5</xdr:row>
      <xdr:rowOff>109904</xdr:rowOff>
    </xdr:from>
    <xdr:to>
      <xdr:col>6</xdr:col>
      <xdr:colOff>644769</xdr:colOff>
      <xdr:row>16</xdr:row>
      <xdr:rowOff>29307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D0965-4357-47E1-A338-30182249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5</xdr:col>
      <xdr:colOff>622788</xdr:colOff>
      <xdr:row>5</xdr:row>
      <xdr:rowOff>118117</xdr:rowOff>
    </xdr:from>
    <xdr:to>
      <xdr:col>14</xdr:col>
      <xdr:colOff>344366</xdr:colOff>
      <xdr:row>16</xdr:row>
      <xdr:rowOff>8808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CDEB020-9102-46F3-9477-52CCDE435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7028" y="1230637"/>
              <a:ext cx="5756618" cy="20700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14</xdr:col>
      <xdr:colOff>586154</xdr:colOff>
      <xdr:row>5</xdr:row>
      <xdr:rowOff>125737</xdr:rowOff>
    </xdr:from>
    <xdr:to>
      <xdr:col>19</xdr:col>
      <xdr:colOff>567397</xdr:colOff>
      <xdr:row>16</xdr:row>
      <xdr:rowOff>47293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D875F1-7B67-41AA-A57C-CF3C12B99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15</xdr:col>
      <xdr:colOff>13855</xdr:colOff>
      <xdr:row>18</xdr:row>
      <xdr:rowOff>89159</xdr:rowOff>
    </xdr:from>
    <xdr:to>
      <xdr:col>20</xdr:col>
      <xdr:colOff>154083</xdr:colOff>
      <xdr:row>27</xdr:row>
      <xdr:rowOff>6927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EC7C85-FADE-4FEE-AAEF-54046E414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7</xdr:col>
      <xdr:colOff>586154</xdr:colOff>
      <xdr:row>17</xdr:row>
      <xdr:rowOff>219807</xdr:rowOff>
    </xdr:from>
    <xdr:to>
      <xdr:col>14</xdr:col>
      <xdr:colOff>315058</xdr:colOff>
      <xdr:row>27</xdr:row>
      <xdr:rowOff>90054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41C3A1-0B5D-4EF0-AC0C-A79544D7F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</xdr:col>
      <xdr:colOff>460</xdr:colOff>
      <xdr:row>19</xdr:row>
      <xdr:rowOff>2419</xdr:rowOff>
    </xdr:from>
    <xdr:to>
      <xdr:col>2</xdr:col>
      <xdr:colOff>675335</xdr:colOff>
      <xdr:row>22</xdr:row>
      <xdr:rowOff>14653</xdr:rowOff>
    </xdr:to>
    <xdr:sp macro="" textlink="MHQ_score">
      <xdr:nvSpPr>
        <xdr:cNvPr id="7" name="TextBox 6">
          <a:extLst>
            <a:ext uri="{FF2B5EF4-FFF2-40B4-BE49-F238E27FC236}">
              <a16:creationId xmlns:a16="http://schemas.microsoft.com/office/drawing/2014/main" id="{99C4DF8D-1237-B787-13FA-CAC53AC2D42F}"/>
            </a:ext>
          </a:extLst>
        </xdr:cNvPr>
        <xdr:cNvSpPr txBox="1"/>
      </xdr:nvSpPr>
      <xdr:spPr>
        <a:xfrm>
          <a:off x="672405" y="3847055"/>
          <a:ext cx="1346821" cy="6149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A775CAC-F741-406E-8D43-5722DF1C153A}" type="TxLink">
            <a:rPr lang="en-US" sz="1800" b="1" i="0" u="none" strike="noStrike">
              <a:solidFill>
                <a:srgbClr val="000000"/>
              </a:solidFill>
              <a:latin typeface="Aptos Narrow"/>
            </a:rPr>
            <a:pPr algn="ctr"/>
            <a:t>62.8</a:t>
          </a:fld>
          <a:endParaRPr lang="en-GB" sz="1600" b="1"/>
        </a:p>
      </xdr:txBody>
    </xdr:sp>
    <xdr:clientData/>
  </xdr:twoCellAnchor>
  <xdr:twoCellAnchor editAs="absolute">
    <xdr:from>
      <xdr:col>3</xdr:col>
      <xdr:colOff>659422</xdr:colOff>
      <xdr:row>19</xdr:row>
      <xdr:rowOff>14746</xdr:rowOff>
    </xdr:from>
    <xdr:to>
      <xdr:col>6</xdr:col>
      <xdr:colOff>630114</xdr:colOff>
      <xdr:row>22</xdr:row>
      <xdr:rowOff>21651</xdr:rowOff>
    </xdr:to>
    <xdr:sp macro="" textlink="participant_num">
      <xdr:nvSpPr>
        <xdr:cNvPr id="8" name="TextBox 7">
          <a:extLst>
            <a:ext uri="{FF2B5EF4-FFF2-40B4-BE49-F238E27FC236}">
              <a16:creationId xmlns:a16="http://schemas.microsoft.com/office/drawing/2014/main" id="{9A42398C-F11D-41AC-AC29-8D47F92EDC49}"/>
            </a:ext>
          </a:extLst>
        </xdr:cNvPr>
        <xdr:cNvSpPr txBox="1"/>
      </xdr:nvSpPr>
      <xdr:spPr>
        <a:xfrm>
          <a:off x="2769576" y="3817419"/>
          <a:ext cx="1992923" cy="600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C4B2613-1942-46F5-A099-94F1B5D56D27}" type="TxLink">
            <a:rPr lang="en-US" sz="18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661,426 </a:t>
          </a:fld>
          <a:endParaRPr lang="en-GB" sz="18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E64925-18D5-46C5-8FA2-044C93658ACB}" name="data" displayName="data" ref="A1:BB2016" totalsRowShown="0" headerRowDxfId="65" dataDxfId="64" tableBorderDxfId="63">
  <autoFilter ref="A1:BB2016" xr:uid="{70E64925-18D5-46C5-8FA2-044C93658ACB}"/>
  <tableColumns count="54">
    <tableColumn id="1" xr3:uid="{8C341118-5755-45D1-B076-39C9984BE938}" name="Country" dataDxfId="62"/>
    <tableColumn id="2" xr3:uid="{39494FC9-2807-4840-9ACA-6BE7DE0704E7}" name="Biological sex" dataDxfId="61"/>
    <tableColumn id="3" xr3:uid="{E23221FD-5F14-4500-AD57-940AD5F7DF3B}" name="Age" dataDxfId="60"/>
    <tableColumn id="4" xr3:uid="{1CA8D760-DAFA-46A7-9C7D-8431245E6FD4}" name="MHQ Score (Average)" dataDxfId="59"/>
    <tableColumn id="5" xr3:uid="{8D05719D-0145-40C1-9BB5-B6736CE9AC9A}" name="MHQ Score (SD)" dataDxfId="58"/>
    <tableColumn id="6" xr3:uid="{D4C7CB27-E4E4-4670-9F3B-D601BD78444F}" name="% Distressed/Struggling" dataDxfId="57"/>
    <tableColumn id="7" xr3:uid="{1130BEA9-B244-4542-939E-23AE19F33764}" name="Ability to Learn  % with rating of &lt;=2" dataDxfId="56"/>
    <tableColumn id="8" xr3:uid="{C489E2BD-4A2F-43CA-97F3-6C578331D660}" name="Adaptability to Change  % with rating of &lt;=2" dataDxfId="55"/>
    <tableColumn id="9" xr3:uid="{26E8A1D1-6164-4CAD-8930-B50FD4CE302E}" name="Appetite Regulation  % with rating of &lt;=2" dataDxfId="54"/>
    <tableColumn id="10" xr3:uid="{20416D9A-5960-4F31-928E-E95CFACE1B20}" name="Coordination  % with rating of &lt;=2" dataDxfId="53"/>
    <tableColumn id="11" xr3:uid="{24022D61-57BC-4EFC-BBF7-C0D5505486C3}" name="Creativity &amp; Problem Solving  % with rating of &lt;=2" dataDxfId="52"/>
    <tableColumn id="12" xr3:uid="{2BE91F25-9C2D-4E9C-8643-392AAF279BB1}" name="Curiosity  Interest &amp; Enthusiasm  % with rating of &lt;=2" dataDxfId="51"/>
    <tableColumn id="13" xr3:uid="{E667BEFB-6828-4348-87C8-E371670D0C70}" name="Decision making &amp; Risk taking  % with rating of &lt;=2" dataDxfId="50"/>
    <tableColumn id="14" xr3:uid="{36F1B1FD-5CAA-4AE1-925F-81E5F0490B71}" name="Drive &amp; Motivation  % with rating of &lt;=2" dataDxfId="49"/>
    <tableColumn id="15" xr3:uid="{36AAD626-126B-4CF9-9039-B4F74584EC62}" name="Emotional Control  % with rating of &lt;=2" dataDxfId="48"/>
    <tableColumn id="16" xr3:uid="{0978B3ED-8CA6-4324-B22B-51CB9993F6CA}" name="Emotional Resilience  % with rating of &lt;=2" dataDxfId="47"/>
    <tableColumn id="17" xr3:uid="{2FACB126-A2F2-439D-B0FA-BB3A153DEAFB}" name="Empathy  % with rating of &lt;=2" dataDxfId="46"/>
    <tableColumn id="18" xr3:uid="{5B3B3B96-6706-4BB4-9784-E0ABFD5F5517}" name="Energy Level  % with rating of &lt;=2" dataDxfId="45"/>
    <tableColumn id="19" xr3:uid="{2908C069-F189-452F-A09F-E19A5F26A9C7}" name="Focus &amp; Concentration  % with rating of &lt;=2" dataDxfId="44"/>
    <tableColumn id="20" xr3:uid="{865E2CD2-8031-4621-94EA-60627A2D616F}" name="Memory  % with rating of &lt;=2" dataDxfId="43"/>
    <tableColumn id="21" xr3:uid="{AC79A910-2BC2-4E16-86F9-862D411CBC8C}" name="Outlook &amp; Optimism  % with rating of &lt;=2" dataDxfId="42"/>
    <tableColumn id="22" xr3:uid="{F153D7CC-A45F-476F-BEDE-EBFD55D8E6CC}" name="Planning &amp; Organisation  % with rating of &lt;=2" dataDxfId="41"/>
    <tableColumn id="23" xr3:uid="{09521BF6-3FB7-4FBD-A413-F59678C82E33}" name="Relationships with others  % with rating of &lt;=2" dataDxfId="40"/>
    <tableColumn id="24" xr3:uid="{A43E78B1-FAF9-4886-BA2F-ABAF503C02A7}" name="Selective Attention  % with rating of &lt;=2" dataDxfId="39"/>
    <tableColumn id="25" xr3:uid="{C6786402-A55D-4DA4-94EB-1E470939E5A5}" name="Self Control &amp; Impulsivity  % with rating of &lt;=2" dataDxfId="38"/>
    <tableColumn id="26" xr3:uid="{DD5B45F0-16BB-44A7-9EC9-B286CB1717E3}" name="Self Image  % with rating of &lt;=2" dataDxfId="37"/>
    <tableColumn id="27" xr3:uid="{F505A543-00EF-4A5E-B4C6-EC43B1C15F72}" name="Self Worth &amp; Confidence  % with rating of &lt;=2" dataDxfId="36"/>
    <tableColumn id="28" xr3:uid="{48CAFAC0-C814-4A7B-B422-133EAACCD89F}" name="Sensory Sensitivity  % with rating of &lt;=2" dataDxfId="35"/>
    <tableColumn id="29" xr3:uid="{DCAF11D0-8A41-4DF7-853B-8DF2DAB63B25}" name="Sleep Quality  % with rating of &lt;=2" dataDxfId="34"/>
    <tableColumn id="30" xr3:uid="{05F0C3F6-36F3-47AD-B841-E213A54D2BC9}" name="Social interactions &amp; Cooperation  % with rating of &lt;=2" dataDxfId="33"/>
    <tableColumn id="31" xr3:uid="{57CD7288-6105-4FC5-A968-41EF1B64B9C7}" name="Speech &amp; Language  % with rating of &lt;=2" dataDxfId="32"/>
    <tableColumn id="32" xr3:uid="{F664989E-45F3-4ECE-902E-52E08DF0DE67}" name="Stability &amp; Calmness  % with rating of &lt;=2" dataDxfId="31"/>
    <tableColumn id="33" xr3:uid="{F2D2DD71-7573-4DB5-B14D-CA7BC14546AD}" name="Physical Intimacy  % with rating of &lt;=2" dataDxfId="30"/>
    <tableColumn id="34" xr3:uid="{E50CEE9C-021B-4CD1-B41A-761CE7F9067A}" name="Addictions  % with rating of &gt;=7" dataDxfId="29"/>
    <tableColumn id="35" xr3:uid="{5D747A23-5430-4B32-918B-E38B4237506B}" name="Aggression Towards Others  % with rating of &gt;=7" dataDxfId="28"/>
    <tableColumn id="36" xr3:uid="{EDFEC041-A7C5-417F-99CE-6B7AF738268C}" name="Anger &amp; Irritability  % with rating of &gt;=7" dataDxfId="27"/>
    <tableColumn id="37" xr3:uid="{FEFA05EF-8A1B-44F8-884A-DB84C8EF7BA6}" name="Avoidance &amp; Withdrawal  % with rating of &gt;=7" dataDxfId="26"/>
    <tableColumn id="38" xr3:uid="{D6080FC0-E33A-4227-A8B3-A95DF8C42C5A}" name="Confusion or Slowed Thinking  % with rating of &gt;=7" dataDxfId="25"/>
    <tableColumn id="39" xr3:uid="{CDBD4CBE-D755-42DA-9C0D-DCCA21296F8D}" name="Experience of Pain  % with rating of &gt;=7" dataDxfId="24"/>
    <tableColumn id="40" xr3:uid="{CC6CD091-5C43-46B9-ABFF-BBA7DC8E4A92}" name="Fear &amp; Anxiety  % with rating of &gt;=7" dataDxfId="23"/>
    <tableColumn id="41" xr3:uid="{5B7E91DB-FC20-43FD-B84C-F15B97DCAEBC}" name="Feelings of Sadness  Distress or Hopelessness  % with rating of &gt;=7" dataDxfId="22"/>
    <tableColumn id="42" xr3:uid="{59A1A317-43CA-493F-B07B-3A3C7F7CBF33}" name="Guilt &amp; Blame  % with rating of &gt;=7" dataDxfId="21"/>
    <tableColumn id="43" xr3:uid="{7879CC22-82E6-4075-A3C3-E2C3C79D4EC5}" name="Hallucinations  % with rating of &gt;=7" dataDxfId="20"/>
    <tableColumn id="44" xr3:uid="{2ED8FDE1-39E0-456D-9650-65F5E41A98EA}" name="Mood Swings  % with rating of &gt;=7" dataDxfId="19"/>
    <tableColumn id="45" xr3:uid="{28A14236-4D00-42A3-BEE4-3071B4C70AA3}" name="Nightmares  % with rating of &gt;=7" dataDxfId="18"/>
    <tableColumn id="46" xr3:uid="{835DE11C-7E73-40AE-9BEE-9AE2931DDE9C}" name="Physical Health Issues  % with rating of &gt;=7" dataDxfId="17"/>
    <tableColumn id="47" xr3:uid="{6CD36002-CC58-4841-8D83-B57096D3ED74}" name="Repetitive or Compulsive Actions  % with rating of &gt;=7" dataDxfId="16"/>
    <tableColumn id="48" xr3:uid="{5899E620-23CF-4D4C-842E-91A8BA5EC7D8}" name="Restlessness &amp; Hyperactivity  % with rating of &gt;=7" dataDxfId="15"/>
    <tableColumn id="49" xr3:uid="{B27608A1-39DC-40FF-A4F6-BF6D8E4A5E7F}" name="Sense of being detached from reality  % with rating of &gt;=7" dataDxfId="14"/>
    <tableColumn id="50" xr3:uid="{FB934C6F-D202-488E-A4EE-D02F98D10F9C}" name="Suicidal Thoughts or Intentions  % with rating of &gt;=7" dataDxfId="13"/>
    <tableColumn id="51" xr3:uid="{23C32588-F586-4B8B-A3F2-3A798B553E55}" name="Susceptibility to Infections  % with rating of &gt;=7" dataDxfId="12"/>
    <tableColumn id="52" xr3:uid="{02095ABB-F884-4030-B963-6705284EECA0}" name="Traumatic Flashbacks  % with rating of &gt;=7" dataDxfId="11"/>
    <tableColumn id="53" xr3:uid="{04598B13-AF08-4312-837B-7E5AA84FA531}" name="Unwanted  Strange or Obsessive Thoughts  % with rating of &gt;=7" dataDxfId="10"/>
    <tableColumn id="54" xr3:uid="{ED59D9D1-C286-409B-AB6E-9083B92A99AE}" name="Sample size (Targeted data /Cleaned)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0376-D97A-594E-AE7B-0AB04D427FF5}">
  <dimension ref="A1:C22"/>
  <sheetViews>
    <sheetView workbookViewId="0">
      <selection activeCell="G27" sqref="G27"/>
    </sheetView>
  </sheetViews>
  <sheetFormatPr defaultColWidth="11.19921875" defaultRowHeight="15.6" x14ac:dyDescent="0.3"/>
  <cols>
    <col min="1" max="1" width="28.19921875" customWidth="1"/>
    <col min="2" max="2" width="15.796875" style="2" customWidth="1"/>
    <col min="3" max="3" width="18.5" style="2" bestFit="1" customWidth="1"/>
    <col min="4" max="4" width="11.19921875" customWidth="1"/>
    <col min="5" max="5" width="18.5" customWidth="1"/>
  </cols>
  <sheetData>
    <row r="1" spans="1:3" ht="21" x14ac:dyDescent="0.4">
      <c r="A1" s="33" t="s">
        <v>154</v>
      </c>
    </row>
    <row r="2" spans="1:3" x14ac:dyDescent="0.3">
      <c r="A2" s="26" t="s">
        <v>153</v>
      </c>
    </row>
    <row r="3" spans="1:3" x14ac:dyDescent="0.3">
      <c r="A3" s="26"/>
    </row>
    <row r="4" spans="1:3" x14ac:dyDescent="0.3">
      <c r="A4" s="27" t="s">
        <v>151</v>
      </c>
      <c r="B4" s="28">
        <v>2024</v>
      </c>
      <c r="C4" s="28" t="s">
        <v>145</v>
      </c>
    </row>
    <row r="5" spans="1:3" x14ac:dyDescent="0.3">
      <c r="A5" s="27" t="s">
        <v>146</v>
      </c>
      <c r="B5" s="29">
        <v>274115</v>
      </c>
      <c r="C5" s="29">
        <v>555250</v>
      </c>
    </row>
    <row r="6" spans="1:3" x14ac:dyDescent="0.3">
      <c r="A6" s="27" t="s">
        <v>147</v>
      </c>
      <c r="B6" s="29">
        <v>205135</v>
      </c>
      <c r="C6" s="29">
        <v>438013</v>
      </c>
    </row>
    <row r="7" spans="1:3" x14ac:dyDescent="0.3">
      <c r="A7" s="27" t="s">
        <v>148</v>
      </c>
      <c r="B7" s="29">
        <v>3485</v>
      </c>
      <c r="C7" s="29">
        <v>6796</v>
      </c>
    </row>
    <row r="8" spans="1:3" x14ac:dyDescent="0.3">
      <c r="A8" s="27" t="s">
        <v>149</v>
      </c>
      <c r="B8" s="29">
        <v>739</v>
      </c>
      <c r="C8" s="29">
        <v>1518</v>
      </c>
    </row>
    <row r="9" spans="1:3" x14ac:dyDescent="0.3">
      <c r="A9" s="27" t="s">
        <v>156</v>
      </c>
      <c r="B9" s="29">
        <v>47</v>
      </c>
      <c r="C9" s="29">
        <v>50</v>
      </c>
    </row>
    <row r="10" spans="1:3" x14ac:dyDescent="0.3">
      <c r="A10" s="27" t="s">
        <v>150</v>
      </c>
      <c r="B10" s="29">
        <v>483521</v>
      </c>
      <c r="C10" s="29">
        <v>1001627</v>
      </c>
    </row>
    <row r="11" spans="1:3" x14ac:dyDescent="0.3">
      <c r="A11" s="1"/>
    </row>
    <row r="12" spans="1:3" x14ac:dyDescent="0.3">
      <c r="A12" s="1"/>
    </row>
    <row r="13" spans="1:3" x14ac:dyDescent="0.3">
      <c r="A13" s="27" t="s">
        <v>83</v>
      </c>
      <c r="B13" s="28">
        <v>2024</v>
      </c>
      <c r="C13" s="28" t="s">
        <v>145</v>
      </c>
    </row>
    <row r="14" spans="1:3" x14ac:dyDescent="0.3">
      <c r="A14" s="27" t="s">
        <v>1</v>
      </c>
      <c r="B14" s="29">
        <v>109170</v>
      </c>
      <c r="C14" s="29">
        <v>202628</v>
      </c>
    </row>
    <row r="15" spans="1:3" x14ac:dyDescent="0.3">
      <c r="A15" s="27" t="s">
        <v>2</v>
      </c>
      <c r="B15" s="29">
        <v>62708</v>
      </c>
      <c r="C15" s="29">
        <v>133852</v>
      </c>
    </row>
    <row r="16" spans="1:3" x14ac:dyDescent="0.3">
      <c r="A16" s="27" t="s">
        <v>3</v>
      </c>
      <c r="B16" s="29">
        <v>64718</v>
      </c>
      <c r="C16" s="29">
        <v>148087</v>
      </c>
    </row>
    <row r="17" spans="1:3" x14ac:dyDescent="0.3">
      <c r="A17" s="27" t="s">
        <v>4</v>
      </c>
      <c r="B17" s="29">
        <v>70210</v>
      </c>
      <c r="C17" s="29">
        <v>157937</v>
      </c>
    </row>
    <row r="18" spans="1:3" x14ac:dyDescent="0.3">
      <c r="A18" s="27" t="s">
        <v>5</v>
      </c>
      <c r="B18" s="29">
        <v>78463</v>
      </c>
      <c r="C18" s="29">
        <v>171141</v>
      </c>
    </row>
    <row r="19" spans="1:3" x14ac:dyDescent="0.3">
      <c r="A19" s="27" t="s">
        <v>6</v>
      </c>
      <c r="B19" s="29">
        <v>64314</v>
      </c>
      <c r="C19" s="29">
        <v>128809</v>
      </c>
    </row>
    <row r="20" spans="1:3" x14ac:dyDescent="0.3">
      <c r="A20" s="27" t="s">
        <v>7</v>
      </c>
      <c r="B20" s="29">
        <v>33584</v>
      </c>
      <c r="C20" s="29">
        <v>58975</v>
      </c>
    </row>
    <row r="21" spans="1:3" x14ac:dyDescent="0.3">
      <c r="A21" s="27" t="s">
        <v>156</v>
      </c>
      <c r="B21" s="29">
        <v>354</v>
      </c>
      <c r="C21" s="29">
        <v>198</v>
      </c>
    </row>
    <row r="22" spans="1:3" x14ac:dyDescent="0.3">
      <c r="A22" s="27" t="s">
        <v>150</v>
      </c>
      <c r="B22" s="29">
        <v>483521</v>
      </c>
      <c r="C22" s="29">
        <v>1001627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8D4CC-0085-4A41-930A-63EA2C953AB2}">
  <dimension ref="A1:G35"/>
  <sheetViews>
    <sheetView topLeftCell="A2" workbookViewId="0">
      <selection activeCell="B41" sqref="B41"/>
    </sheetView>
  </sheetViews>
  <sheetFormatPr defaultColWidth="11.19921875" defaultRowHeight="15.6" x14ac:dyDescent="0.3"/>
  <cols>
    <col min="1" max="1" width="34.296875" style="13" bestFit="1" customWidth="1"/>
    <col min="2" max="6" width="10.796875" style="13"/>
    <col min="7" max="7" width="10.796875" style="12"/>
  </cols>
  <sheetData>
    <row r="1" spans="1:7" ht="21" x14ac:dyDescent="0.4">
      <c r="A1" s="32" t="s">
        <v>137</v>
      </c>
      <c r="B1" s="12"/>
      <c r="C1" s="12"/>
      <c r="D1" s="12"/>
      <c r="E1" s="12"/>
      <c r="F1" s="12"/>
    </row>
    <row r="2" spans="1:7" x14ac:dyDescent="0.3">
      <c r="B2" s="12"/>
      <c r="C2" s="12"/>
      <c r="D2" s="12"/>
      <c r="E2" s="12"/>
      <c r="F2" s="12"/>
    </row>
    <row r="3" spans="1:7" x14ac:dyDescent="0.3">
      <c r="A3" s="11" t="s">
        <v>138</v>
      </c>
      <c r="B3" s="14"/>
      <c r="C3" s="15"/>
      <c r="D3" s="14"/>
      <c r="E3" s="14"/>
      <c r="F3" s="15"/>
    </row>
    <row r="4" spans="1:7" x14ac:dyDescent="0.3">
      <c r="A4" s="16"/>
      <c r="B4" s="17">
        <v>2019</v>
      </c>
      <c r="C4" s="17">
        <v>2020</v>
      </c>
      <c r="D4" s="17">
        <v>2021</v>
      </c>
      <c r="E4" s="17">
        <v>2022</v>
      </c>
      <c r="F4" s="17">
        <v>2023</v>
      </c>
      <c r="G4" s="17">
        <v>2024</v>
      </c>
    </row>
    <row r="5" spans="1:7" x14ac:dyDescent="0.3">
      <c r="A5" s="16" t="s">
        <v>139</v>
      </c>
      <c r="B5" s="18">
        <v>90</v>
      </c>
      <c r="C5" s="18">
        <v>66</v>
      </c>
      <c r="D5" s="19">
        <v>58</v>
      </c>
      <c r="E5" s="19">
        <v>60.57</v>
      </c>
      <c r="F5" s="19">
        <v>62.034024228817813</v>
      </c>
      <c r="G5" s="19">
        <v>59.679376767649899</v>
      </c>
    </row>
    <row r="6" spans="1:7" x14ac:dyDescent="0.3">
      <c r="A6" s="16" t="s">
        <v>140</v>
      </c>
      <c r="B6" s="20"/>
      <c r="C6" s="20"/>
      <c r="D6" s="19">
        <v>64</v>
      </c>
      <c r="E6" s="19">
        <v>64.19</v>
      </c>
      <c r="F6" s="21">
        <v>64.747249790614816</v>
      </c>
      <c r="G6" s="19">
        <v>62.810444248244799</v>
      </c>
    </row>
    <row r="7" spans="1:7" x14ac:dyDescent="0.3">
      <c r="A7" s="16" t="s">
        <v>141</v>
      </c>
      <c r="B7" s="20"/>
      <c r="C7" s="20"/>
      <c r="D7" s="20"/>
      <c r="E7" s="19">
        <v>64.332090988485604</v>
      </c>
      <c r="F7" s="19">
        <v>64.447860677446101</v>
      </c>
      <c r="G7" s="19">
        <v>62.432044220902299</v>
      </c>
    </row>
    <row r="8" spans="1:7" x14ac:dyDescent="0.3">
      <c r="A8" s="16" t="s">
        <v>155</v>
      </c>
      <c r="B8" s="20"/>
      <c r="C8" s="20"/>
      <c r="D8" s="20"/>
      <c r="E8" s="20"/>
      <c r="F8" s="20"/>
      <c r="G8" s="20">
        <v>63</v>
      </c>
    </row>
    <row r="9" spans="1:7" x14ac:dyDescent="0.3">
      <c r="A9" s="11"/>
      <c r="B9" s="12"/>
      <c r="C9" s="12"/>
      <c r="D9" s="12"/>
      <c r="E9" s="12"/>
      <c r="F9" s="12"/>
    </row>
    <row r="10" spans="1:7" x14ac:dyDescent="0.3">
      <c r="A10" s="11" t="s">
        <v>84</v>
      </c>
      <c r="B10" s="12"/>
      <c r="C10" s="12"/>
      <c r="D10" s="12"/>
      <c r="E10" s="12"/>
      <c r="F10" s="12"/>
    </row>
    <row r="11" spans="1:7" x14ac:dyDescent="0.3">
      <c r="A11" s="16"/>
      <c r="B11" s="17">
        <v>2019</v>
      </c>
      <c r="C11" s="17">
        <v>2020</v>
      </c>
      <c r="D11" s="17">
        <v>2021</v>
      </c>
      <c r="E11" s="17">
        <v>2022</v>
      </c>
      <c r="F11" s="17">
        <v>2023</v>
      </c>
      <c r="G11" s="17">
        <v>2024</v>
      </c>
    </row>
    <row r="12" spans="1:7" x14ac:dyDescent="0.3">
      <c r="A12" s="16" t="s">
        <v>139</v>
      </c>
      <c r="B12" s="19">
        <v>14.06</v>
      </c>
      <c r="C12" s="19">
        <v>26</v>
      </c>
      <c r="D12" s="19">
        <v>30</v>
      </c>
      <c r="E12" s="19">
        <v>29.21</v>
      </c>
      <c r="F12" s="19">
        <v>29.089670828430901</v>
      </c>
      <c r="G12" s="19">
        <v>29.806711991341601</v>
      </c>
    </row>
    <row r="13" spans="1:7" x14ac:dyDescent="0.3">
      <c r="A13" s="16" t="s">
        <v>140</v>
      </c>
      <c r="B13" s="19"/>
      <c r="C13" s="19"/>
      <c r="D13" s="19">
        <v>26</v>
      </c>
      <c r="E13" s="19">
        <v>27.12</v>
      </c>
      <c r="F13" s="19">
        <v>27.481237736801294</v>
      </c>
      <c r="G13" s="19">
        <v>28.148433244601101</v>
      </c>
    </row>
    <row r="14" spans="1:7" x14ac:dyDescent="0.3">
      <c r="A14" s="16" t="s">
        <v>141</v>
      </c>
      <c r="B14" s="19"/>
      <c r="C14" s="19"/>
      <c r="D14" s="19"/>
      <c r="E14" s="19">
        <v>26.93</v>
      </c>
      <c r="F14" s="19">
        <v>27.33</v>
      </c>
      <c r="G14" s="19">
        <v>28.181353376969899</v>
      </c>
    </row>
    <row r="15" spans="1:7" x14ac:dyDescent="0.3">
      <c r="A15" s="16" t="s">
        <v>155</v>
      </c>
      <c r="B15" s="25"/>
      <c r="C15" s="25"/>
      <c r="D15" s="25"/>
      <c r="E15" s="25"/>
      <c r="F15" s="25"/>
      <c r="G15" s="20">
        <v>28</v>
      </c>
    </row>
    <row r="17" spans="1:7" x14ac:dyDescent="0.3">
      <c r="A17" s="11" t="s">
        <v>142</v>
      </c>
    </row>
    <row r="18" spans="1:7" x14ac:dyDescent="0.3">
      <c r="A18" s="22" t="s">
        <v>143</v>
      </c>
      <c r="B18" s="21">
        <v>2019</v>
      </c>
      <c r="C18" s="21">
        <v>2020</v>
      </c>
      <c r="D18" s="21">
        <v>2021</v>
      </c>
      <c r="E18" s="21">
        <v>2022</v>
      </c>
      <c r="F18" s="21">
        <v>2023</v>
      </c>
      <c r="G18" s="17">
        <v>2024</v>
      </c>
    </row>
    <row r="19" spans="1:7" x14ac:dyDescent="0.3">
      <c r="A19" s="16" t="s">
        <v>1</v>
      </c>
      <c r="B19" s="19">
        <v>63.7</v>
      </c>
      <c r="C19" s="19">
        <v>22.049609988409301</v>
      </c>
      <c r="D19" s="19">
        <v>18.611047678607136</v>
      </c>
      <c r="E19" s="19">
        <v>21.014996771753136</v>
      </c>
      <c r="F19" s="19">
        <v>22.034066785162008</v>
      </c>
      <c r="G19" s="19">
        <v>26.636260184072501</v>
      </c>
    </row>
    <row r="20" spans="1:7" x14ac:dyDescent="0.3">
      <c r="A20" s="16" t="s">
        <v>2</v>
      </c>
      <c r="B20" s="19">
        <v>77</v>
      </c>
      <c r="C20" s="19">
        <v>36.750583342104697</v>
      </c>
      <c r="D20" s="19">
        <v>27.667563313431693</v>
      </c>
      <c r="E20" s="19">
        <v>34.713819014782786</v>
      </c>
      <c r="F20" s="19">
        <v>34.0433391261259</v>
      </c>
      <c r="G20" s="19">
        <v>31.502714439792499</v>
      </c>
    </row>
    <row r="21" spans="1:7" x14ac:dyDescent="0.3">
      <c r="A21" s="16" t="s">
        <v>3</v>
      </c>
      <c r="B21" s="19">
        <v>80</v>
      </c>
      <c r="C21" s="19">
        <v>53.492294822603903</v>
      </c>
      <c r="D21" s="19">
        <v>50.582511980616204</v>
      </c>
      <c r="E21" s="19">
        <v>55.005324975448623</v>
      </c>
      <c r="F21" s="19">
        <v>53.712014452640929</v>
      </c>
      <c r="G21" s="19">
        <v>49.894581915827999</v>
      </c>
    </row>
    <row r="22" spans="1:7" x14ac:dyDescent="0.3">
      <c r="A22" s="16" t="s">
        <v>4</v>
      </c>
      <c r="B22" s="19">
        <v>95</v>
      </c>
      <c r="C22" s="19">
        <v>67.320044774056001</v>
      </c>
      <c r="D22" s="19">
        <v>69.673775155015591</v>
      </c>
      <c r="E22" s="19">
        <v>73.74173682025598</v>
      </c>
      <c r="F22" s="19">
        <v>70.139559414158271</v>
      </c>
      <c r="G22" s="19">
        <v>68.892432284592005</v>
      </c>
    </row>
    <row r="23" spans="1:7" x14ac:dyDescent="0.3">
      <c r="A23" s="16" t="s">
        <v>5</v>
      </c>
      <c r="B23" s="19">
        <v>97.3</v>
      </c>
      <c r="C23" s="19">
        <v>83.351600129175594</v>
      </c>
      <c r="D23" s="19">
        <v>87.681404320088433</v>
      </c>
      <c r="E23" s="19">
        <v>86.672379182085393</v>
      </c>
      <c r="F23" s="19">
        <v>88.131387874099261</v>
      </c>
      <c r="G23" s="19">
        <v>88.511190324035297</v>
      </c>
    </row>
    <row r="24" spans="1:7" x14ac:dyDescent="0.3">
      <c r="A24" s="16" t="s">
        <v>6</v>
      </c>
      <c r="B24" s="19">
        <v>106</v>
      </c>
      <c r="C24" s="19">
        <v>106.899723393214</v>
      </c>
      <c r="D24" s="19">
        <v>104.66794353884741</v>
      </c>
      <c r="E24" s="19">
        <v>102.82850136749494</v>
      </c>
      <c r="F24" s="19">
        <v>103.0662605943044</v>
      </c>
      <c r="G24" s="19">
        <v>106.886089069954</v>
      </c>
    </row>
    <row r="25" spans="1:7" x14ac:dyDescent="0.3">
      <c r="A25" s="16" t="s">
        <v>7</v>
      </c>
      <c r="B25" s="19">
        <v>113.5</v>
      </c>
      <c r="C25" s="19">
        <v>122.3668123295614</v>
      </c>
      <c r="D25" s="19">
        <v>114.72102855728738</v>
      </c>
      <c r="E25" s="19">
        <v>116.44944117965665</v>
      </c>
      <c r="F25" s="19">
        <v>115.45691825480901</v>
      </c>
      <c r="G25" s="19">
        <v>117.25792995504401</v>
      </c>
    </row>
    <row r="26" spans="1:7" x14ac:dyDescent="0.3">
      <c r="A26" s="11"/>
      <c r="B26" s="12"/>
      <c r="C26" s="12"/>
      <c r="D26" s="12"/>
      <c r="E26" s="23"/>
      <c r="F26" s="23"/>
      <c r="G26" s="24"/>
    </row>
    <row r="27" spans="1:7" x14ac:dyDescent="0.3">
      <c r="A27" s="11" t="s">
        <v>144</v>
      </c>
    </row>
    <row r="28" spans="1:7" x14ac:dyDescent="0.3">
      <c r="A28" s="16" t="s">
        <v>143</v>
      </c>
      <c r="B28" s="17">
        <v>2019</v>
      </c>
      <c r="C28" s="17">
        <v>2020</v>
      </c>
      <c r="D28" s="17">
        <v>2021</v>
      </c>
      <c r="E28" s="17">
        <v>2022</v>
      </c>
      <c r="F28" s="17">
        <v>2023</v>
      </c>
      <c r="G28" s="17">
        <v>2024</v>
      </c>
    </row>
    <row r="29" spans="1:7" x14ac:dyDescent="0.3">
      <c r="A29" s="16" t="s">
        <v>1</v>
      </c>
      <c r="B29" s="19">
        <v>19.399999999999999</v>
      </c>
      <c r="C29" s="19">
        <v>44</v>
      </c>
      <c r="D29" s="19">
        <v>50.723802900370288</v>
      </c>
      <c r="E29" s="19">
        <v>49.761212893265316</v>
      </c>
      <c r="F29" s="19">
        <v>49.571381210767228</v>
      </c>
      <c r="G29" s="19">
        <v>45.925743662654597</v>
      </c>
    </row>
    <row r="30" spans="1:7" x14ac:dyDescent="0.3">
      <c r="A30" s="16" t="s">
        <v>2</v>
      </c>
      <c r="B30" s="19">
        <v>14.1</v>
      </c>
      <c r="C30" s="19">
        <v>33</v>
      </c>
      <c r="D30" s="19">
        <v>45.505415027898373</v>
      </c>
      <c r="E30" s="19">
        <v>41.334982892519569</v>
      </c>
      <c r="F30" s="19">
        <v>42.116477088020332</v>
      </c>
      <c r="G30" s="19">
        <v>42.436705841087097</v>
      </c>
    </row>
    <row r="31" spans="1:7" x14ac:dyDescent="0.3">
      <c r="A31" s="16" t="s">
        <v>3</v>
      </c>
      <c r="B31" s="19">
        <v>17</v>
      </c>
      <c r="C31" s="19">
        <v>27</v>
      </c>
      <c r="D31" s="19">
        <v>32.38446621332789</v>
      </c>
      <c r="E31" s="19">
        <v>30.690539562845291</v>
      </c>
      <c r="F31" s="19">
        <v>31.719197201551999</v>
      </c>
      <c r="G31" s="19">
        <v>33.968037701285901</v>
      </c>
    </row>
    <row r="32" spans="1:7" x14ac:dyDescent="0.3">
      <c r="A32" s="16" t="s">
        <v>4</v>
      </c>
      <c r="B32" s="19">
        <v>12</v>
      </c>
      <c r="C32" s="19">
        <v>21</v>
      </c>
      <c r="D32" s="19">
        <v>23.440156754830369</v>
      </c>
      <c r="E32" s="19">
        <v>21.775559590825559</v>
      </c>
      <c r="F32" s="19">
        <v>24.604411593474261</v>
      </c>
      <c r="G32" s="19">
        <v>24.442940886407801</v>
      </c>
    </row>
    <row r="33" spans="1:7" x14ac:dyDescent="0.3">
      <c r="A33" s="16" t="s">
        <v>5</v>
      </c>
      <c r="B33" s="19">
        <v>11.6</v>
      </c>
      <c r="C33" s="19">
        <v>15</v>
      </c>
      <c r="D33" s="19">
        <v>15.519289334913839</v>
      </c>
      <c r="E33" s="19">
        <v>16.653211749708028</v>
      </c>
      <c r="F33" s="19">
        <v>16.197813954367518</v>
      </c>
      <c r="G33" s="19">
        <v>16.372648992747301</v>
      </c>
    </row>
    <row r="34" spans="1:7" x14ac:dyDescent="0.3">
      <c r="A34" s="16" t="s">
        <v>6</v>
      </c>
      <c r="B34" s="19">
        <v>8.4499999999999993</v>
      </c>
      <c r="C34" s="19">
        <v>8</v>
      </c>
      <c r="D34" s="19">
        <v>8.764978793316585</v>
      </c>
      <c r="E34" s="19">
        <v>9.4450105947387328</v>
      </c>
      <c r="F34" s="19">
        <v>10.055277989053522</v>
      </c>
      <c r="G34" s="19">
        <v>8.9343791137865001</v>
      </c>
    </row>
    <row r="35" spans="1:7" x14ac:dyDescent="0.3">
      <c r="A35" s="16" t="s">
        <v>7</v>
      </c>
      <c r="B35" s="19">
        <v>0</v>
      </c>
      <c r="C35" s="19">
        <v>6</v>
      </c>
      <c r="D35" s="19">
        <v>6.0100561983160219</v>
      </c>
      <c r="E35" s="19">
        <v>5.5803092386025428</v>
      </c>
      <c r="F35" s="19">
        <v>5.7362716112517287</v>
      </c>
      <c r="G35" s="19">
        <v>5.4017543228183804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B3C3-EFAD-E14E-9379-2E5B0F2953DD}">
  <dimension ref="A1:BB2016"/>
  <sheetViews>
    <sheetView zoomScale="110" zoomScaleNormal="86" workbookViewId="0">
      <selection activeCell="D1" sqref="D1"/>
    </sheetView>
  </sheetViews>
  <sheetFormatPr defaultColWidth="10.796875" defaultRowHeight="15.6" x14ac:dyDescent="0.3"/>
  <cols>
    <col min="1" max="1" width="30.69921875" style="1" customWidth="1"/>
    <col min="2" max="2" width="13.796875" style="5" customWidth="1"/>
    <col min="3" max="3" width="11.5" style="5"/>
    <col min="4" max="4" width="20.09765625" style="6" customWidth="1"/>
    <col min="5" max="5" width="18.5" style="6" customWidth="1"/>
    <col min="6" max="6" width="22.3984375" style="6" customWidth="1"/>
    <col min="7" max="7" width="31.796875" style="4" customWidth="1"/>
    <col min="8" max="8" width="38.296875" style="4" customWidth="1"/>
    <col min="9" max="9" width="35.69921875" style="4" customWidth="1"/>
    <col min="10" max="10" width="30.3984375" style="4" customWidth="1"/>
    <col min="11" max="11" width="42.8984375" style="4" customWidth="1"/>
    <col min="12" max="12" width="46" style="4" customWidth="1"/>
    <col min="13" max="13" width="44.296875" style="4" customWidth="1"/>
    <col min="14" max="14" width="34.59765625" style="4" customWidth="1"/>
    <col min="15" max="15" width="34.3984375" style="4" customWidth="1"/>
    <col min="16" max="16" width="36.796875" style="4" customWidth="1"/>
    <col min="17" max="17" width="26.796875" style="4" customWidth="1"/>
    <col min="18" max="18" width="29.796875" style="4" customWidth="1"/>
    <col min="19" max="19" width="38.5" style="4" customWidth="1"/>
    <col min="20" max="20" width="26.19921875" style="4" customWidth="1"/>
    <col min="21" max="21" width="36.09765625" style="4" customWidth="1"/>
    <col min="22" max="22" width="39.3984375" style="4" customWidth="1"/>
    <col min="23" max="23" width="40.5" style="4" customWidth="1"/>
    <col min="24" max="24" width="35.09765625" style="4" customWidth="1"/>
    <col min="25" max="25" width="40.3984375" style="4" customWidth="1"/>
    <col min="26" max="26" width="28.09765625" style="4" customWidth="1"/>
    <col min="27" max="27" width="39.8984375" style="4" customWidth="1"/>
    <col min="28" max="28" width="35.19921875" style="4" customWidth="1"/>
    <col min="29" max="29" width="30.5" style="4" customWidth="1"/>
    <col min="30" max="30" width="47.296875" style="4" customWidth="1"/>
    <col min="31" max="31" width="35.69921875" style="4" customWidth="1"/>
    <col min="32" max="32" width="36.59765625" style="4" customWidth="1"/>
    <col min="33" max="33" width="34.09765625" style="4" customWidth="1"/>
    <col min="34" max="34" width="28.3984375" style="4" customWidth="1"/>
    <col min="35" max="35" width="41.8984375" style="4" customWidth="1"/>
    <col min="36" max="36" width="34.3984375" style="4" customWidth="1"/>
    <col min="37" max="37" width="39.796875" style="4" customWidth="1"/>
    <col min="38" max="38" width="44.19921875" style="4" customWidth="1"/>
    <col min="39" max="39" width="34.8984375" style="4" customWidth="1"/>
    <col min="40" max="40" width="31.296875" style="4" customWidth="1"/>
    <col min="41" max="41" width="51.3984375" style="4" customWidth="1"/>
    <col min="42" max="42" width="30.69921875" style="4" customWidth="1"/>
    <col min="43" max="43" width="31.59765625" style="4" customWidth="1"/>
    <col min="44" max="44" width="30.3984375" style="4" customWidth="1"/>
    <col min="45" max="45" width="29.09765625" style="4" customWidth="1"/>
    <col min="46" max="46" width="38.09765625" style="4" customWidth="1"/>
    <col min="47" max="47" width="46.796875" style="4" customWidth="1"/>
    <col min="48" max="48" width="43.296875" style="4" customWidth="1"/>
    <col min="49" max="49" width="49.796875" style="4" customWidth="1"/>
    <col min="50" max="50" width="45.19921875" style="4" customWidth="1"/>
    <col min="51" max="51" width="41.59765625" style="4" customWidth="1"/>
    <col min="52" max="52" width="37.796875" style="4" customWidth="1"/>
    <col min="53" max="53" width="51.3984375" style="4" customWidth="1"/>
    <col min="54" max="54" width="33.5" style="7" customWidth="1"/>
    <col min="55" max="16384" width="10.796875" style="5"/>
  </cols>
  <sheetData>
    <row r="1" spans="1:54" ht="31.2" x14ac:dyDescent="0.3">
      <c r="A1" s="39" t="s">
        <v>0</v>
      </c>
      <c r="B1" s="40" t="s">
        <v>151</v>
      </c>
      <c r="C1" s="41" t="s">
        <v>83</v>
      </c>
      <c r="D1" s="47" t="s">
        <v>135</v>
      </c>
      <c r="E1" s="48" t="s">
        <v>136</v>
      </c>
      <c r="F1" s="47" t="s">
        <v>84</v>
      </c>
      <c r="G1" s="42" t="s">
        <v>85</v>
      </c>
      <c r="H1" s="42" t="s">
        <v>86</v>
      </c>
      <c r="I1" s="42" t="s">
        <v>87</v>
      </c>
      <c r="J1" s="42" t="s">
        <v>88</v>
      </c>
      <c r="K1" s="42" t="s">
        <v>89</v>
      </c>
      <c r="L1" s="42" t="s">
        <v>90</v>
      </c>
      <c r="M1" s="42" t="s">
        <v>91</v>
      </c>
      <c r="N1" s="42" t="s">
        <v>92</v>
      </c>
      <c r="O1" s="42" t="s">
        <v>93</v>
      </c>
      <c r="P1" s="42" t="s">
        <v>94</v>
      </c>
      <c r="Q1" s="42" t="s">
        <v>95</v>
      </c>
      <c r="R1" s="42" t="s">
        <v>96</v>
      </c>
      <c r="S1" s="42" t="s">
        <v>97</v>
      </c>
      <c r="T1" s="42" t="s">
        <v>98</v>
      </c>
      <c r="U1" s="42" t="s">
        <v>99</v>
      </c>
      <c r="V1" s="42" t="s">
        <v>100</v>
      </c>
      <c r="W1" s="42" t="s">
        <v>101</v>
      </c>
      <c r="X1" s="42" t="s">
        <v>102</v>
      </c>
      <c r="Y1" s="42" t="s">
        <v>103</v>
      </c>
      <c r="Z1" s="42" t="s">
        <v>104</v>
      </c>
      <c r="AA1" s="42" t="s">
        <v>105</v>
      </c>
      <c r="AB1" s="42" t="s">
        <v>106</v>
      </c>
      <c r="AC1" s="42" t="s">
        <v>107</v>
      </c>
      <c r="AD1" s="42" t="s">
        <v>108</v>
      </c>
      <c r="AE1" s="42" t="s">
        <v>109</v>
      </c>
      <c r="AF1" s="42" t="s">
        <v>110</v>
      </c>
      <c r="AG1" s="42" t="s">
        <v>111</v>
      </c>
      <c r="AH1" s="42" t="s">
        <v>112</v>
      </c>
      <c r="AI1" s="42" t="s">
        <v>113</v>
      </c>
      <c r="AJ1" s="42" t="s">
        <v>114</v>
      </c>
      <c r="AK1" s="42" t="s">
        <v>115</v>
      </c>
      <c r="AL1" s="42" t="s">
        <v>116</v>
      </c>
      <c r="AM1" s="42" t="s">
        <v>117</v>
      </c>
      <c r="AN1" s="42" t="s">
        <v>118</v>
      </c>
      <c r="AO1" s="42" t="s">
        <v>119</v>
      </c>
      <c r="AP1" s="42" t="s">
        <v>120</v>
      </c>
      <c r="AQ1" s="42" t="s">
        <v>121</v>
      </c>
      <c r="AR1" s="42" t="s">
        <v>122</v>
      </c>
      <c r="AS1" s="42" t="s">
        <v>123</v>
      </c>
      <c r="AT1" s="42" t="s">
        <v>124</v>
      </c>
      <c r="AU1" s="42" t="s">
        <v>125</v>
      </c>
      <c r="AV1" s="42" t="s">
        <v>126</v>
      </c>
      <c r="AW1" s="42" t="s">
        <v>127</v>
      </c>
      <c r="AX1" s="42" t="s">
        <v>128</v>
      </c>
      <c r="AY1" s="42" t="s">
        <v>129</v>
      </c>
      <c r="AZ1" s="42" t="s">
        <v>130</v>
      </c>
      <c r="BA1" s="42" t="s">
        <v>131</v>
      </c>
      <c r="BB1" s="43" t="s">
        <v>152</v>
      </c>
    </row>
    <row r="2" spans="1:54" x14ac:dyDescent="0.3">
      <c r="A2" s="30" t="s">
        <v>172</v>
      </c>
      <c r="B2" t="s">
        <v>168</v>
      </c>
      <c r="C2" t="s">
        <v>168</v>
      </c>
      <c r="D2" s="3">
        <v>62.835362107940099</v>
      </c>
      <c r="E2" s="4">
        <v>8.8583802329809096</v>
      </c>
      <c r="F2" s="3">
        <v>27.350402682547699</v>
      </c>
      <c r="G2" s="34">
        <v>3.6652371928645699</v>
      </c>
      <c r="H2" s="35">
        <v>8.2664612883414605</v>
      </c>
      <c r="I2" s="35">
        <v>11.656545280481399</v>
      </c>
      <c r="J2" s="35">
        <v>3.44332082386134</v>
      </c>
      <c r="K2" s="35">
        <v>4.9659935371571997</v>
      </c>
      <c r="L2" s="35">
        <v>6.6464041696737901</v>
      </c>
      <c r="M2" s="35">
        <v>5.3163842616012502</v>
      </c>
      <c r="N2" s="35">
        <v>8.42075343018384</v>
      </c>
      <c r="O2" s="35">
        <v>10.1912002738077</v>
      </c>
      <c r="P2" s="35">
        <v>9.8921920634515192</v>
      </c>
      <c r="Q2" s="35">
        <v>3.656406639953</v>
      </c>
      <c r="R2" s="35">
        <v>9.7584575504326292</v>
      </c>
      <c r="S2" s="35">
        <v>8.2969012637275608</v>
      </c>
      <c r="T2" s="35">
        <v>5.6920584720474796</v>
      </c>
      <c r="U2" s="35">
        <v>10.059144813183201</v>
      </c>
      <c r="V2" s="35">
        <v>7.2836889449391302</v>
      </c>
      <c r="W2" s="35">
        <v>7.6011198207108297</v>
      </c>
      <c r="X2" s="35">
        <v>3.3672662656424599</v>
      </c>
      <c r="Y2" s="35">
        <v>9.6711464541848802</v>
      </c>
      <c r="Z2" s="35">
        <v>10.9054857948259</v>
      </c>
      <c r="AA2" s="35">
        <v>10.352046849758</v>
      </c>
      <c r="AB2" s="35">
        <v>2.4008012018877198</v>
      </c>
      <c r="AC2" s="35">
        <v>16.969909922937902</v>
      </c>
      <c r="AD2" s="35">
        <v>5.8938956327126997</v>
      </c>
      <c r="AE2" s="35">
        <v>4.2572779836651202</v>
      </c>
      <c r="AF2" s="35">
        <v>11.469692703702799</v>
      </c>
      <c r="AG2" s="35">
        <v>15.7844653569723</v>
      </c>
      <c r="AH2" s="35">
        <v>18.802463895943799</v>
      </c>
      <c r="AI2" s="35">
        <v>12.6768954380543</v>
      </c>
      <c r="AJ2" s="35">
        <v>24.4885451653319</v>
      </c>
      <c r="AK2" s="35">
        <v>34.086836796351101</v>
      </c>
      <c r="AL2" s="35">
        <v>22.130570413922701</v>
      </c>
      <c r="AM2" s="35">
        <v>26.4657165996298</v>
      </c>
      <c r="AN2" s="35">
        <v>38.103651387660697</v>
      </c>
      <c r="AO2" s="35">
        <v>31.484910213922699</v>
      </c>
      <c r="AP2" s="35">
        <v>31.563391216734502</v>
      </c>
      <c r="AQ2" s="35">
        <v>10.39090595809</v>
      </c>
      <c r="AR2" s="35">
        <v>30.6033746680924</v>
      </c>
      <c r="AS2" s="35">
        <v>15.9453936008701</v>
      </c>
      <c r="AT2" s="35">
        <v>26.3439160231115</v>
      </c>
      <c r="AU2" s="35">
        <v>17.610640416346499</v>
      </c>
      <c r="AV2" s="35">
        <v>24.461112264605202</v>
      </c>
      <c r="AW2" s="35">
        <v>23.859125808088301</v>
      </c>
      <c r="AX2" s="35">
        <v>13.967269980778701</v>
      </c>
      <c r="AY2" s="35">
        <v>17.798946588078898</v>
      </c>
      <c r="AZ2" s="35">
        <v>27.380264361411999</v>
      </c>
      <c r="BA2" s="35">
        <v>33.671792669057297</v>
      </c>
      <c r="BB2" s="36">
        <v>661426</v>
      </c>
    </row>
    <row r="3" spans="1:54" x14ac:dyDescent="0.3">
      <c r="A3" s="30" t="s">
        <v>172</v>
      </c>
      <c r="B3" t="s">
        <v>168</v>
      </c>
      <c r="C3" t="s">
        <v>1</v>
      </c>
      <c r="D3" s="3">
        <v>27.678563642977</v>
      </c>
      <c r="E3" s="4">
        <v>9.1508016953696494</v>
      </c>
      <c r="F3" s="3">
        <v>44.752595407655299</v>
      </c>
      <c r="G3" s="3">
        <v>5.0315955325638599</v>
      </c>
      <c r="H3" s="4">
        <v>11.279824239207899</v>
      </c>
      <c r="I3" s="4">
        <v>19.434568646325701</v>
      </c>
      <c r="J3" s="4">
        <v>5.3542109021213697</v>
      </c>
      <c r="K3" s="4">
        <v>6.7571406235068503</v>
      </c>
      <c r="L3" s="4">
        <v>8.2202925325309106</v>
      </c>
      <c r="M3" s="4">
        <v>8.33821601477824</v>
      </c>
      <c r="N3" s="4">
        <v>14.151661493503701</v>
      </c>
      <c r="O3" s="4">
        <v>16.357942648848699</v>
      </c>
      <c r="P3" s="4">
        <v>15.9407004903605</v>
      </c>
      <c r="Q3" s="4">
        <v>6.0437136840637997</v>
      </c>
      <c r="R3" s="4">
        <v>15.6929006750706</v>
      </c>
      <c r="S3" s="4">
        <v>15.8553407382707</v>
      </c>
      <c r="T3" s="4">
        <v>9.1230013741976901</v>
      </c>
      <c r="U3" s="4">
        <v>14.692667432666701</v>
      </c>
      <c r="V3" s="4">
        <v>13.428702863454999</v>
      </c>
      <c r="W3" s="4">
        <v>13.9361165768231</v>
      </c>
      <c r="X3" s="4">
        <v>5.0631406968321597</v>
      </c>
      <c r="Y3" s="4">
        <v>14.844145809216499</v>
      </c>
      <c r="Z3" s="4">
        <v>19.529392316437001</v>
      </c>
      <c r="AA3" s="4">
        <v>18.111285321458301</v>
      </c>
      <c r="AB3" s="4">
        <v>4.0724828557313302</v>
      </c>
      <c r="AC3" s="4">
        <v>22.947383332480101</v>
      </c>
      <c r="AD3" s="4">
        <v>11.839591159947799</v>
      </c>
      <c r="AE3" s="4">
        <v>8.2911497873787301</v>
      </c>
      <c r="AF3" s="4">
        <v>16.925983393610601</v>
      </c>
      <c r="AG3" s="4">
        <v>23.2056631591967</v>
      </c>
      <c r="AH3" s="4">
        <v>28.501415812457498</v>
      </c>
      <c r="AI3" s="4">
        <v>17.245302262908499</v>
      </c>
      <c r="AJ3" s="4">
        <v>34.047709724387097</v>
      </c>
      <c r="AK3" s="4">
        <v>48.135993184090999</v>
      </c>
      <c r="AL3" s="4">
        <v>35.611722298911701</v>
      </c>
      <c r="AM3" s="4">
        <v>33.275365496988201</v>
      </c>
      <c r="AN3" s="4">
        <v>49.9773024166497</v>
      </c>
      <c r="AO3" s="4">
        <v>46.399160069096602</v>
      </c>
      <c r="AP3" s="4">
        <v>47.323908330996296</v>
      </c>
      <c r="AQ3" s="4">
        <v>15.299171612555799</v>
      </c>
      <c r="AR3" s="4">
        <v>45.574074826519798</v>
      </c>
      <c r="AS3" s="4">
        <v>18.647879637065099</v>
      </c>
      <c r="AT3" s="4">
        <v>25.152482246909901</v>
      </c>
      <c r="AU3" s="4">
        <v>29.326070252601799</v>
      </c>
      <c r="AV3" s="4">
        <v>28.991256482205401</v>
      </c>
      <c r="AW3" s="4">
        <v>39.073307034223397</v>
      </c>
      <c r="AX3" s="4">
        <v>25.840263469892101</v>
      </c>
      <c r="AY3" s="4">
        <v>20.970980030209802</v>
      </c>
      <c r="AZ3" s="4">
        <v>37.286403048217799</v>
      </c>
      <c r="BA3" s="4">
        <v>51.5840120931027</v>
      </c>
      <c r="BB3" s="37">
        <v>108827</v>
      </c>
    </row>
    <row r="4" spans="1:54" x14ac:dyDescent="0.3">
      <c r="A4" s="30" t="s">
        <v>172</v>
      </c>
      <c r="B4" t="s">
        <v>168</v>
      </c>
      <c r="C4" t="s">
        <v>2</v>
      </c>
      <c r="D4" s="3">
        <v>40.436037681446699</v>
      </c>
      <c r="E4" s="4">
        <v>12.6014332258467</v>
      </c>
      <c r="F4" s="3">
        <v>37.442154453370399</v>
      </c>
      <c r="G4" s="3">
        <v>4.8087537996965102</v>
      </c>
      <c r="H4" s="4">
        <v>11.5405551725962</v>
      </c>
      <c r="I4" s="4">
        <v>15.3263078530145</v>
      </c>
      <c r="J4" s="4">
        <v>4.5029029534847798</v>
      </c>
      <c r="K4" s="4">
        <v>6.9617819123681599</v>
      </c>
      <c r="L4" s="4">
        <v>9.1472890926104498</v>
      </c>
      <c r="M4" s="4">
        <v>7.9008560065714803</v>
      </c>
      <c r="N4" s="4">
        <v>11.0722021185075</v>
      </c>
      <c r="O4" s="4">
        <v>14.540222062646301</v>
      </c>
      <c r="P4" s="4">
        <v>13.9406632361598</v>
      </c>
      <c r="Q4" s="4">
        <v>5.0224376434507203</v>
      </c>
      <c r="R4" s="4">
        <v>12.511587484043799</v>
      </c>
      <c r="S4" s="4">
        <v>11.826711121838001</v>
      </c>
      <c r="T4" s="4">
        <v>7.34477587011291</v>
      </c>
      <c r="U4" s="4">
        <v>13.291824821490501</v>
      </c>
      <c r="V4" s="4">
        <v>10.620997227710699</v>
      </c>
      <c r="W4" s="4">
        <v>10.187047015037599</v>
      </c>
      <c r="X4" s="4">
        <v>4.9816005283707696</v>
      </c>
      <c r="Y4" s="4">
        <v>14.212362181248899</v>
      </c>
      <c r="Z4" s="4">
        <v>14.5767960484049</v>
      </c>
      <c r="AA4" s="4">
        <v>13.913762667029401</v>
      </c>
      <c r="AB4" s="4">
        <v>2.9862053828791302</v>
      </c>
      <c r="AC4" s="4">
        <v>22.0137828885908</v>
      </c>
      <c r="AD4" s="4">
        <v>7.8719716693926998</v>
      </c>
      <c r="AE4" s="4">
        <v>6.0827922019939402</v>
      </c>
      <c r="AF4" s="4">
        <v>16.8574347935125</v>
      </c>
      <c r="AG4" s="4">
        <v>17.991897211702199</v>
      </c>
      <c r="AH4" s="4">
        <v>22.9596754412925</v>
      </c>
      <c r="AI4" s="4">
        <v>15.9468407438924</v>
      </c>
      <c r="AJ4" s="4">
        <v>32.499769411357903</v>
      </c>
      <c r="AK4" s="4">
        <v>43.736288078452702</v>
      </c>
      <c r="AL4" s="4">
        <v>30.393873396403801</v>
      </c>
      <c r="AM4" s="4">
        <v>32.100951032384202</v>
      </c>
      <c r="AN4" s="4">
        <v>47.061777119028299</v>
      </c>
      <c r="AO4" s="4">
        <v>41.628288722805003</v>
      </c>
      <c r="AP4" s="4">
        <v>41.286531680687602</v>
      </c>
      <c r="AQ4" s="4">
        <v>13.299471228548599</v>
      </c>
      <c r="AR4" s="4">
        <v>41.467348408312901</v>
      </c>
      <c r="AS4" s="4">
        <v>21.1663165421168</v>
      </c>
      <c r="AT4" s="4">
        <v>28.839191475061099</v>
      </c>
      <c r="AU4" s="4">
        <v>24.0949255075226</v>
      </c>
      <c r="AV4" s="4">
        <v>27.852080035005901</v>
      </c>
      <c r="AW4" s="4">
        <v>32.496839888526303</v>
      </c>
      <c r="AX4" s="4">
        <v>18.0737431387832</v>
      </c>
      <c r="AY4" s="4">
        <v>20.5987667398309</v>
      </c>
      <c r="AZ4" s="4">
        <v>36.461189862290801</v>
      </c>
      <c r="BA4" s="4">
        <v>44.898060345620301</v>
      </c>
      <c r="BB4" s="37">
        <v>79398</v>
      </c>
    </row>
    <row r="5" spans="1:54" x14ac:dyDescent="0.3">
      <c r="A5" s="30" t="s">
        <v>172</v>
      </c>
      <c r="B5" t="s">
        <v>168</v>
      </c>
      <c r="C5" t="s">
        <v>3</v>
      </c>
      <c r="D5" s="3">
        <v>57.7553975206636</v>
      </c>
      <c r="E5" s="4">
        <v>13.4664519319241</v>
      </c>
      <c r="F5" s="3">
        <v>28.720842240655799</v>
      </c>
      <c r="G5" s="3">
        <v>3.8541909034427899</v>
      </c>
      <c r="H5" s="4">
        <v>8.8249245506967195</v>
      </c>
      <c r="I5" s="4">
        <v>12.2169920656436</v>
      </c>
      <c r="J5" s="4">
        <v>3.37138605318101</v>
      </c>
      <c r="K5" s="4">
        <v>5.3885185640073097</v>
      </c>
      <c r="L5" s="4">
        <v>7.3662508782540597</v>
      </c>
      <c r="M5" s="4">
        <v>5.6244043624158202</v>
      </c>
      <c r="N5" s="4">
        <v>8.0270803493246508</v>
      </c>
      <c r="O5" s="4">
        <v>10.7604172603689</v>
      </c>
      <c r="P5" s="4">
        <v>10.4721085969102</v>
      </c>
      <c r="Q5" s="4">
        <v>3.8783583618222699</v>
      </c>
      <c r="R5" s="4">
        <v>10.265676426590201</v>
      </c>
      <c r="S5" s="4">
        <v>7.6392515167452197</v>
      </c>
      <c r="T5" s="4">
        <v>5.8540227030516299</v>
      </c>
      <c r="U5" s="4">
        <v>10.258078229388801</v>
      </c>
      <c r="V5" s="4">
        <v>7.0363026522477403</v>
      </c>
      <c r="W5" s="4">
        <v>7.5833533829531001</v>
      </c>
      <c r="X5" s="4">
        <v>3.5059880491157598</v>
      </c>
      <c r="Y5" s="4">
        <v>10.5627198602745</v>
      </c>
      <c r="Z5" s="4">
        <v>10.5359201927425</v>
      </c>
      <c r="AA5" s="4">
        <v>10.4489019024188</v>
      </c>
      <c r="AB5" s="4">
        <v>2.56866386330067</v>
      </c>
      <c r="AC5" s="4">
        <v>17.9296834961199</v>
      </c>
      <c r="AD5" s="4">
        <v>5.3342537284185001</v>
      </c>
      <c r="AE5" s="4">
        <v>3.9391339840402302</v>
      </c>
      <c r="AF5" s="4">
        <v>12.517405294912299</v>
      </c>
      <c r="AG5" s="4">
        <v>14.7550846583463</v>
      </c>
      <c r="AH5" s="4">
        <v>19.6946599492838</v>
      </c>
      <c r="AI5" s="4">
        <v>13.6691581793037</v>
      </c>
      <c r="AJ5" s="4">
        <v>27.5721394998356</v>
      </c>
      <c r="AK5" s="4">
        <v>35.495613387930298</v>
      </c>
      <c r="AL5" s="4">
        <v>22.8262926801014</v>
      </c>
      <c r="AM5" s="4">
        <v>28.942038168854602</v>
      </c>
      <c r="AN5" s="4">
        <v>40.433816129559098</v>
      </c>
      <c r="AO5" s="4">
        <v>33.176754079374703</v>
      </c>
      <c r="AP5" s="4">
        <v>33.461890159269501</v>
      </c>
      <c r="AQ5" s="4">
        <v>10.7465147514084</v>
      </c>
      <c r="AR5" s="4">
        <v>32.834634387835798</v>
      </c>
      <c r="AS5" s="4">
        <v>17.382043341062001</v>
      </c>
      <c r="AT5" s="4">
        <v>28.739002337351899</v>
      </c>
      <c r="AU5" s="4">
        <v>18.404370827569402</v>
      </c>
      <c r="AV5" s="4">
        <v>26.436806249049599</v>
      </c>
      <c r="AW5" s="4">
        <v>23.5393149480897</v>
      </c>
      <c r="AX5" s="4">
        <v>13.2845348020036</v>
      </c>
      <c r="AY5" s="4">
        <v>19.1170534025451</v>
      </c>
      <c r="AZ5" s="4">
        <v>29.727640348931999</v>
      </c>
      <c r="BA5" s="4">
        <v>34.898375223589099</v>
      </c>
      <c r="BB5" s="37">
        <v>95004</v>
      </c>
    </row>
    <row r="6" spans="1:54" x14ac:dyDescent="0.3">
      <c r="A6" s="30" t="s">
        <v>172</v>
      </c>
      <c r="B6" t="s">
        <v>168</v>
      </c>
      <c r="C6" t="s">
        <v>4</v>
      </c>
      <c r="D6" s="3">
        <v>73.953082665194799</v>
      </c>
      <c r="E6" s="4">
        <v>16.0203079916141</v>
      </c>
      <c r="F6" s="3">
        <v>21.861376678799498</v>
      </c>
      <c r="G6" s="3">
        <v>3.2782846577383</v>
      </c>
      <c r="H6" s="4">
        <v>7.1272939751166504</v>
      </c>
      <c r="I6" s="4">
        <v>9.7653266313753093</v>
      </c>
      <c r="J6" s="4">
        <v>2.7491283431473499</v>
      </c>
      <c r="K6" s="4">
        <v>4.2940979707306903</v>
      </c>
      <c r="L6" s="4">
        <v>6.4220134242922899</v>
      </c>
      <c r="M6" s="4">
        <v>4.0413488867159</v>
      </c>
      <c r="N6" s="4">
        <v>7.0717341133062401</v>
      </c>
      <c r="O6" s="4">
        <v>8.1179291527011692</v>
      </c>
      <c r="P6" s="4">
        <v>8.0046407167035607</v>
      </c>
      <c r="Q6" s="4">
        <v>2.8742403296211401</v>
      </c>
      <c r="R6" s="4">
        <v>8.3764135968954694</v>
      </c>
      <c r="S6" s="4">
        <v>5.9712688647490904</v>
      </c>
      <c r="T6" s="4">
        <v>5.1416027846947596</v>
      </c>
      <c r="U6" s="4">
        <v>9.3505617718081204</v>
      </c>
      <c r="V6" s="4">
        <v>5.1918998597546304</v>
      </c>
      <c r="W6" s="4">
        <v>5.9510895473204304</v>
      </c>
      <c r="X6" s="4">
        <v>2.6700727009293699</v>
      </c>
      <c r="Y6" s="4">
        <v>7.6905274363652998</v>
      </c>
      <c r="Z6" s="4">
        <v>8.9647526837621605</v>
      </c>
      <c r="AA6" s="4">
        <v>8.5694049935607808</v>
      </c>
      <c r="AB6" s="4">
        <v>1.9938120504983701</v>
      </c>
      <c r="AC6" s="4">
        <v>15.6178566783954</v>
      </c>
      <c r="AD6" s="4">
        <v>4.4027883134452903</v>
      </c>
      <c r="AE6" s="4">
        <v>2.96947002231517</v>
      </c>
      <c r="AF6" s="4">
        <v>9.2053739870722495</v>
      </c>
      <c r="AG6" s="4">
        <v>14.5089788754417</v>
      </c>
      <c r="AH6" s="4">
        <v>16.333552588513399</v>
      </c>
      <c r="AI6" s="4">
        <v>11.176948262441501</v>
      </c>
      <c r="AJ6" s="4">
        <v>21.431649708708498</v>
      </c>
      <c r="AK6" s="4">
        <v>30.1790243551639</v>
      </c>
      <c r="AL6" s="4">
        <v>17.7957128254106</v>
      </c>
      <c r="AM6" s="4">
        <v>24.975405386534199</v>
      </c>
      <c r="AN6" s="4">
        <v>34.549751998352001</v>
      </c>
      <c r="AO6" s="4">
        <v>26.958806868642402</v>
      </c>
      <c r="AP6" s="4">
        <v>26.8435718800473</v>
      </c>
      <c r="AQ6" s="4">
        <v>9.1052944085974801</v>
      </c>
      <c r="AR6" s="4">
        <v>25.608501303629598</v>
      </c>
      <c r="AS6" s="4">
        <v>14.4920014664339</v>
      </c>
      <c r="AT6" s="4">
        <v>27.0121812857425</v>
      </c>
      <c r="AU6" s="4">
        <v>13.647367523864901</v>
      </c>
      <c r="AV6" s="4">
        <v>23.6115227842281</v>
      </c>
      <c r="AW6" s="4">
        <v>18.5518153256841</v>
      </c>
      <c r="AX6" s="4">
        <v>10.720796833929899</v>
      </c>
      <c r="AY6" s="4">
        <v>16.333335198922001</v>
      </c>
      <c r="AZ6" s="4">
        <v>23.569141170696</v>
      </c>
      <c r="BA6" s="4">
        <v>27.375498996757301</v>
      </c>
      <c r="BB6" s="37">
        <v>108388</v>
      </c>
    </row>
    <row r="7" spans="1:54" x14ac:dyDescent="0.3">
      <c r="A7" s="30" t="s">
        <v>172</v>
      </c>
      <c r="B7" t="s">
        <v>168</v>
      </c>
      <c r="C7" t="s">
        <v>5</v>
      </c>
      <c r="D7" s="3">
        <v>89.574027235283594</v>
      </c>
      <c r="E7" s="4">
        <v>13.6659572971652</v>
      </c>
      <c r="F7" s="3">
        <v>15.065513943087099</v>
      </c>
      <c r="G7" s="3">
        <v>2.4708334875248799</v>
      </c>
      <c r="H7" s="4">
        <v>5.1201200284250996</v>
      </c>
      <c r="I7" s="4">
        <v>6.7507581216408203</v>
      </c>
      <c r="J7" s="4">
        <v>2.1901405394192102</v>
      </c>
      <c r="K7" s="4">
        <v>3.0764966724180201</v>
      </c>
      <c r="L7" s="4">
        <v>4.4227755445985002</v>
      </c>
      <c r="M7" s="4">
        <v>2.6661749061924298</v>
      </c>
      <c r="N7" s="4">
        <v>5.1652464817035098</v>
      </c>
      <c r="O7" s="4">
        <v>5.4193241102722398</v>
      </c>
      <c r="P7" s="4">
        <v>5.40227232361479</v>
      </c>
      <c r="Q7" s="4">
        <v>1.91758349602691</v>
      </c>
      <c r="R7" s="4">
        <v>6.0178874481092297</v>
      </c>
      <c r="S7" s="4">
        <v>4.0280376652485197</v>
      </c>
      <c r="T7" s="4">
        <v>3.3833597879314001</v>
      </c>
      <c r="U7" s="4">
        <v>6.6843514952906</v>
      </c>
      <c r="V7" s="4">
        <v>3.3778579349025999</v>
      </c>
      <c r="W7" s="4">
        <v>3.9228086863471199</v>
      </c>
      <c r="X7" s="4">
        <v>1.7951391351121999</v>
      </c>
      <c r="Y7" s="4">
        <v>4.8526659076054299</v>
      </c>
      <c r="Z7" s="4">
        <v>6.1450074492415103</v>
      </c>
      <c r="AA7" s="4">
        <v>5.4580947536257298</v>
      </c>
      <c r="AB7" s="4">
        <v>1.3462385876484499</v>
      </c>
      <c r="AC7" s="4">
        <v>12.034155704367199</v>
      </c>
      <c r="AD7" s="4">
        <v>2.8185823472971201</v>
      </c>
      <c r="AE7" s="4">
        <v>1.9171037357357401</v>
      </c>
      <c r="AF7" s="4">
        <v>6.1255802384449796</v>
      </c>
      <c r="AG7" s="4">
        <v>13.1564334385329</v>
      </c>
      <c r="AH7" s="4">
        <v>12.9922051827056</v>
      </c>
      <c r="AI7" s="4">
        <v>8.6739397342429694</v>
      </c>
      <c r="AJ7" s="4">
        <v>15.1025203740578</v>
      </c>
      <c r="AK7" s="4">
        <v>23.760339126725501</v>
      </c>
      <c r="AL7" s="4">
        <v>12.2041853802509</v>
      </c>
      <c r="AM7" s="4">
        <v>20.0215802742701</v>
      </c>
      <c r="AN7" s="4">
        <v>28.208228753589701</v>
      </c>
      <c r="AO7" s="4">
        <v>19.911985606307798</v>
      </c>
      <c r="AP7" s="4">
        <v>19.9504392592378</v>
      </c>
      <c r="AQ7" s="4">
        <v>6.6588888015028198</v>
      </c>
      <c r="AR7" s="4">
        <v>18.197115141894599</v>
      </c>
      <c r="AS7" s="4">
        <v>11.422633615733</v>
      </c>
      <c r="AT7" s="4">
        <v>24.580040370179901</v>
      </c>
      <c r="AU7" s="4">
        <v>9.3680327595802293</v>
      </c>
      <c r="AV7" s="4">
        <v>20.1440923013323</v>
      </c>
      <c r="AW7" s="4">
        <v>13.884754628688899</v>
      </c>
      <c r="AX7" s="4">
        <v>7.5829579668309597</v>
      </c>
      <c r="AY7" s="4">
        <v>14.5015835501612</v>
      </c>
      <c r="AZ7" s="4">
        <v>18.133841543224101</v>
      </c>
      <c r="BA7" s="4">
        <v>20.554808475444801</v>
      </c>
      <c r="BB7" s="37">
        <v>124766</v>
      </c>
    </row>
    <row r="8" spans="1:54" x14ac:dyDescent="0.3">
      <c r="A8" s="30" t="s">
        <v>172</v>
      </c>
      <c r="B8" t="s">
        <v>168</v>
      </c>
      <c r="C8" t="s">
        <v>6</v>
      </c>
      <c r="D8" s="3">
        <v>102.914355145058</v>
      </c>
      <c r="E8" s="4">
        <v>9.0007851764634701</v>
      </c>
      <c r="F8" s="3">
        <v>9.5194631508908891</v>
      </c>
      <c r="G8" s="3">
        <v>1.7804298558109399</v>
      </c>
      <c r="H8" s="4">
        <v>3.4622800395367999</v>
      </c>
      <c r="I8" s="4">
        <v>4.0077913061657204</v>
      </c>
      <c r="J8" s="4">
        <v>1.7099934306696101</v>
      </c>
      <c r="K8" s="4">
        <v>1.9539150748729599</v>
      </c>
      <c r="L8" s="4">
        <v>2.7901239559984701</v>
      </c>
      <c r="M8" s="4">
        <v>1.6245199741813301</v>
      </c>
      <c r="N8" s="4">
        <v>3.3681561160586999</v>
      </c>
      <c r="O8" s="4">
        <v>3.1100200185592799</v>
      </c>
      <c r="P8" s="4">
        <v>2.8793706755701298</v>
      </c>
      <c r="Q8" s="4">
        <v>1.27254541611901</v>
      </c>
      <c r="R8" s="4">
        <v>3.68401024766837</v>
      </c>
      <c r="S8" s="4">
        <v>2.3406773972430801</v>
      </c>
      <c r="T8" s="4">
        <v>2.1226213245909502</v>
      </c>
      <c r="U8" s="4">
        <v>4.0082617401123803</v>
      </c>
      <c r="V8" s="4">
        <v>1.95678364405497</v>
      </c>
      <c r="W8" s="4">
        <v>2.2157218976784199</v>
      </c>
      <c r="X8" s="4">
        <v>1.18740305316935</v>
      </c>
      <c r="Y8" s="4">
        <v>2.8305989820870998</v>
      </c>
      <c r="Z8" s="4">
        <v>3.45217792429515</v>
      </c>
      <c r="AA8" s="4">
        <v>3.12666281821194</v>
      </c>
      <c r="AB8" s="4">
        <v>0.88682503368856402</v>
      </c>
      <c r="AC8" s="4">
        <v>8.1254440419918197</v>
      </c>
      <c r="AD8" s="4">
        <v>1.76668561396501</v>
      </c>
      <c r="AE8" s="4">
        <v>1.1457412490866901</v>
      </c>
      <c r="AF8" s="4">
        <v>3.6127502872781498</v>
      </c>
      <c r="AG8" s="4">
        <v>10.116922802758401</v>
      </c>
      <c r="AH8" s="4">
        <v>9.8674970354100004</v>
      </c>
      <c r="AI8" s="4">
        <v>7.1354029615236403</v>
      </c>
      <c r="AJ8" s="4">
        <v>10.6416262544001</v>
      </c>
      <c r="AK8" s="4">
        <v>17.4909317705159</v>
      </c>
      <c r="AL8" s="4">
        <v>8.3152965164982593</v>
      </c>
      <c r="AM8" s="4">
        <v>15.3417380863006</v>
      </c>
      <c r="AN8" s="4">
        <v>22.211999275128701</v>
      </c>
      <c r="AO8" s="4">
        <v>14.422803042263901</v>
      </c>
      <c r="AP8" s="4">
        <v>14.2638148741171</v>
      </c>
      <c r="AQ8" s="4">
        <v>5.41077260787665</v>
      </c>
      <c r="AR8" s="4">
        <v>12.7825010139178</v>
      </c>
      <c r="AS8" s="4">
        <v>9.2464549196671602</v>
      </c>
      <c r="AT8" s="4">
        <v>21.7328255565455</v>
      </c>
      <c r="AU8" s="4">
        <v>6.4509154034346299</v>
      </c>
      <c r="AV8" s="4">
        <v>17.139380527245901</v>
      </c>
      <c r="AW8" s="4">
        <v>10.357996850508099</v>
      </c>
      <c r="AX8" s="4">
        <v>5.4903903078722802</v>
      </c>
      <c r="AY8" s="4">
        <v>13.0099287038939</v>
      </c>
      <c r="AZ8" s="4">
        <v>13.4938813270717</v>
      </c>
      <c r="BA8" s="4">
        <v>15.6065996641828</v>
      </c>
      <c r="BB8" s="37">
        <v>98372</v>
      </c>
    </row>
    <row r="9" spans="1:54" x14ac:dyDescent="0.3">
      <c r="A9" s="30" t="s">
        <v>172</v>
      </c>
      <c r="B9" t="s">
        <v>168</v>
      </c>
      <c r="C9" t="s">
        <v>7</v>
      </c>
      <c r="D9" s="3">
        <v>109.250185493304</v>
      </c>
      <c r="E9" s="4">
        <v>10.571264334493801</v>
      </c>
      <c r="F9" s="3">
        <v>6.83060089482903</v>
      </c>
      <c r="G9" s="3">
        <v>1.5523968864551501</v>
      </c>
      <c r="H9" s="4">
        <v>3.1221011137415502</v>
      </c>
      <c r="I9" s="4">
        <v>2.4971836105193201</v>
      </c>
      <c r="J9" s="4">
        <v>1.82699221918849</v>
      </c>
      <c r="K9" s="4">
        <v>1.7223460926374801</v>
      </c>
      <c r="L9" s="4">
        <v>1.9241240902744501</v>
      </c>
      <c r="M9" s="4">
        <v>1.29919666756359</v>
      </c>
      <c r="N9" s="4">
        <v>2.7602939919618898</v>
      </c>
      <c r="O9" s="4">
        <v>2.1182726459403298</v>
      </c>
      <c r="P9" s="4">
        <v>1.9969820369429501</v>
      </c>
      <c r="Q9" s="4">
        <v>0.90164212466131799</v>
      </c>
      <c r="R9" s="4">
        <v>2.8537029211339999</v>
      </c>
      <c r="S9" s="4">
        <v>1.60435871902772</v>
      </c>
      <c r="T9" s="4">
        <v>1.63529527243812</v>
      </c>
      <c r="U9" s="4">
        <v>3.1319614347864402</v>
      </c>
      <c r="V9" s="4">
        <v>1.3655864280488299</v>
      </c>
      <c r="W9" s="4">
        <v>1.60678388905439</v>
      </c>
      <c r="X9" s="4">
        <v>0.895288315193004</v>
      </c>
      <c r="Y9" s="4">
        <v>1.97707717725249</v>
      </c>
      <c r="Z9" s="4">
        <v>2.0798632683811098</v>
      </c>
      <c r="AA9" s="4">
        <v>2.2492045905243701</v>
      </c>
      <c r="AB9" s="4">
        <v>0.85308710985495895</v>
      </c>
      <c r="AC9" s="4">
        <v>6.4318999626900002</v>
      </c>
      <c r="AD9" s="4">
        <v>1.4058297275165901</v>
      </c>
      <c r="AE9" s="4">
        <v>0.97183727969895894</v>
      </c>
      <c r="AF9" s="4">
        <v>2.7432957259420498</v>
      </c>
      <c r="AG9" s="4">
        <v>8.6758062232300208</v>
      </c>
      <c r="AH9" s="4">
        <v>7.0739366301581299</v>
      </c>
      <c r="AI9" s="4">
        <v>5.9908296600897</v>
      </c>
      <c r="AJ9" s="4">
        <v>8.0990239998216893</v>
      </c>
      <c r="AK9" s="4">
        <v>13.5159549141424</v>
      </c>
      <c r="AL9" s="4">
        <v>6.9378105250456503</v>
      </c>
      <c r="AM9" s="4">
        <v>13.5458073311025</v>
      </c>
      <c r="AN9" s="4">
        <v>19.956066579805999</v>
      </c>
      <c r="AO9" s="4">
        <v>10.9990645314759</v>
      </c>
      <c r="AP9" s="4">
        <v>10.673959334418401</v>
      </c>
      <c r="AQ9" s="4">
        <v>4.2862679448507901</v>
      </c>
      <c r="AR9" s="4">
        <v>9.7159318582401806</v>
      </c>
      <c r="AS9" s="4">
        <v>8.1299565386230501</v>
      </c>
      <c r="AT9" s="4">
        <v>20.9921052594689</v>
      </c>
      <c r="AU9" s="4">
        <v>4.8524396662519598</v>
      </c>
      <c r="AV9" s="4">
        <v>15.655474072248699</v>
      </c>
      <c r="AW9" s="4">
        <v>8.3057775998145704</v>
      </c>
      <c r="AX9" s="4">
        <v>4.59582582116529</v>
      </c>
      <c r="AY9" s="4">
        <v>12.7981192419584</v>
      </c>
      <c r="AZ9" s="4">
        <v>10.3008611348929</v>
      </c>
      <c r="BA9" s="4">
        <v>12.445311085616201</v>
      </c>
      <c r="BB9" s="37">
        <v>46671</v>
      </c>
    </row>
    <row r="10" spans="1:54" x14ac:dyDescent="0.3">
      <c r="A10" s="30" t="s">
        <v>172</v>
      </c>
      <c r="B10" t="s">
        <v>8</v>
      </c>
      <c r="C10" t="s">
        <v>168</v>
      </c>
      <c r="D10" s="3">
        <v>59.479492198308002</v>
      </c>
      <c r="E10" s="4">
        <v>9.3789996335848898</v>
      </c>
      <c r="F10" s="3">
        <v>28.784593751246</v>
      </c>
      <c r="G10" s="3">
        <v>4.02086314708757</v>
      </c>
      <c r="H10" s="4">
        <v>8.8825607788783003</v>
      </c>
      <c r="I10" s="4">
        <v>13.765274790855599</v>
      </c>
      <c r="J10" s="4">
        <v>3.8215116917571499</v>
      </c>
      <c r="K10" s="4">
        <v>5.5806746980710704</v>
      </c>
      <c r="L10" s="4">
        <v>7.0485011015381804</v>
      </c>
      <c r="M10" s="4">
        <v>5.9213535494469696</v>
      </c>
      <c r="N10" s="4">
        <v>8.87811530336608</v>
      </c>
      <c r="O10" s="4">
        <v>11.7319872959884</v>
      </c>
      <c r="P10" s="4">
        <v>10.644262410516401</v>
      </c>
      <c r="Q10" s="4">
        <v>3.0467378923102801</v>
      </c>
      <c r="R10" s="4">
        <v>11.357087897541501</v>
      </c>
      <c r="S10" s="4">
        <v>9.0133518037452003</v>
      </c>
      <c r="T10" s="4">
        <v>6.58200434932282</v>
      </c>
      <c r="U10" s="4">
        <v>10.374930135112299</v>
      </c>
      <c r="V10" s="4">
        <v>7.3958920923027698</v>
      </c>
      <c r="W10" s="4">
        <v>7.3623078343810002</v>
      </c>
      <c r="X10" s="4">
        <v>3.50273355628212</v>
      </c>
      <c r="Y10" s="4">
        <v>10.723146674186101</v>
      </c>
      <c r="Z10" s="4">
        <v>12.205074032978599</v>
      </c>
      <c r="AA10" s="4">
        <v>11.7071448743608</v>
      </c>
      <c r="AB10" s="4">
        <v>2.5228930815229198</v>
      </c>
      <c r="AC10" s="4">
        <v>19.093028106472001</v>
      </c>
      <c r="AD10" s="4">
        <v>5.9876737267855198</v>
      </c>
      <c r="AE10" s="4">
        <v>4.6781646944141402</v>
      </c>
      <c r="AF10" s="4">
        <v>13.545359106038701</v>
      </c>
      <c r="AG10" s="4">
        <v>17.567106740471601</v>
      </c>
      <c r="AH10" s="4">
        <v>14.800594640253101</v>
      </c>
      <c r="AI10" s="4">
        <v>11.777035399121701</v>
      </c>
      <c r="AJ10" s="4">
        <v>25.164256294703701</v>
      </c>
      <c r="AK10" s="4">
        <v>34.860780511457499</v>
      </c>
      <c r="AL10" s="4">
        <v>23.751908644517599</v>
      </c>
      <c r="AM10" s="4">
        <v>31.280953516320601</v>
      </c>
      <c r="AN10" s="4">
        <v>41.155526552135299</v>
      </c>
      <c r="AO10" s="4">
        <v>35.046647641340698</v>
      </c>
      <c r="AP10" s="4">
        <v>34.415820766323201</v>
      </c>
      <c r="AQ10" s="4">
        <v>10.419777083438699</v>
      </c>
      <c r="AR10" s="4">
        <v>32.352008996231902</v>
      </c>
      <c r="AS10" s="4">
        <v>17.3365115591027</v>
      </c>
      <c r="AT10" s="4">
        <v>29.863516779764101</v>
      </c>
      <c r="AU10" s="4">
        <v>16.8961885121637</v>
      </c>
      <c r="AV10" s="4">
        <v>24.044522911400101</v>
      </c>
      <c r="AW10" s="4">
        <v>23.880741722567599</v>
      </c>
      <c r="AX10" s="4">
        <v>14.427748182159901</v>
      </c>
      <c r="AY10" s="4">
        <v>19.926265693224401</v>
      </c>
      <c r="AZ10" s="4">
        <v>30.049555582178598</v>
      </c>
      <c r="BA10" s="4">
        <v>33.535789207605099</v>
      </c>
      <c r="BB10" s="37">
        <v>359847</v>
      </c>
    </row>
    <row r="11" spans="1:54" x14ac:dyDescent="0.3">
      <c r="A11" s="30" t="s">
        <v>172</v>
      </c>
      <c r="B11" t="s">
        <v>8</v>
      </c>
      <c r="C11" t="s">
        <v>1</v>
      </c>
      <c r="D11" s="3">
        <v>17.524124680190301</v>
      </c>
      <c r="E11" s="4">
        <v>10.6273391995226</v>
      </c>
      <c r="F11" s="3">
        <v>50.512777974963001</v>
      </c>
      <c r="G11" s="3">
        <v>5.7924011721021902</v>
      </c>
      <c r="H11" s="4">
        <v>12.9861117633713</v>
      </c>
      <c r="I11" s="4">
        <v>23.9129262949258</v>
      </c>
      <c r="J11" s="4">
        <v>6.0098537267330201</v>
      </c>
      <c r="K11" s="4">
        <v>7.6114230268362402</v>
      </c>
      <c r="L11" s="4">
        <v>8.9145233978503704</v>
      </c>
      <c r="M11" s="4">
        <v>10.168583498369999</v>
      </c>
      <c r="N11" s="4">
        <v>15.339952642374801</v>
      </c>
      <c r="O11" s="4">
        <v>20.3093716349318</v>
      </c>
      <c r="P11" s="4">
        <v>18.338325289510902</v>
      </c>
      <c r="Q11" s="4">
        <v>5.3643402907932796</v>
      </c>
      <c r="R11" s="4">
        <v>19.206865175784198</v>
      </c>
      <c r="S11" s="4">
        <v>18.442109326534801</v>
      </c>
      <c r="T11" s="4">
        <v>10.926121160160299</v>
      </c>
      <c r="U11" s="4">
        <v>16.075344709857699</v>
      </c>
      <c r="V11" s="4">
        <v>14.429024581921</v>
      </c>
      <c r="W11" s="4">
        <v>14.577329297438901</v>
      </c>
      <c r="X11" s="4">
        <v>5.6915620903621997</v>
      </c>
      <c r="Y11" s="4">
        <v>17.292432464710799</v>
      </c>
      <c r="Z11" s="4">
        <v>22.668562127565998</v>
      </c>
      <c r="AA11" s="4">
        <v>21.5455210879535</v>
      </c>
      <c r="AB11" s="4">
        <v>4.5385515628000004</v>
      </c>
      <c r="AC11" s="4">
        <v>25.942812216794199</v>
      </c>
      <c r="AD11" s="4">
        <v>13.206788291557199</v>
      </c>
      <c r="AE11" s="4">
        <v>9.6192407939012305</v>
      </c>
      <c r="AF11" s="4">
        <v>21.182965716425102</v>
      </c>
      <c r="AG11" s="4">
        <v>25.074290426507201</v>
      </c>
      <c r="AH11" s="4">
        <v>23.542042065178801</v>
      </c>
      <c r="AI11" s="4">
        <v>17.6934429450876</v>
      </c>
      <c r="AJ11" s="4">
        <v>38.760051456263</v>
      </c>
      <c r="AK11" s="4">
        <v>53.272887608565597</v>
      </c>
      <c r="AL11" s="4">
        <v>41.032810251037297</v>
      </c>
      <c r="AM11" s="4">
        <v>42.007117886619099</v>
      </c>
      <c r="AN11" s="4">
        <v>57.724419143187802</v>
      </c>
      <c r="AO11" s="4">
        <v>53.982698535497804</v>
      </c>
      <c r="AP11" s="4">
        <v>54.2880081457077</v>
      </c>
      <c r="AQ11" s="4">
        <v>16.462499702193799</v>
      </c>
      <c r="AR11" s="4">
        <v>52.613955213159798</v>
      </c>
      <c r="AS11" s="4">
        <v>21.9628991741459</v>
      </c>
      <c r="AT11" s="4">
        <v>30.733323815857101</v>
      </c>
      <c r="AU11" s="4">
        <v>30.491699018053598</v>
      </c>
      <c r="AV11" s="4">
        <v>30.460311676428802</v>
      </c>
      <c r="AW11" s="4">
        <v>42.748742690693902</v>
      </c>
      <c r="AX11" s="4">
        <v>29.4497736232282</v>
      </c>
      <c r="AY11" s="4">
        <v>24.522666317856</v>
      </c>
      <c r="AZ11" s="4">
        <v>42.7497410505879</v>
      </c>
      <c r="BA11" s="4">
        <v>54.072334715078902</v>
      </c>
      <c r="BB11" s="37">
        <v>69694</v>
      </c>
    </row>
    <row r="12" spans="1:54" x14ac:dyDescent="0.3">
      <c r="A12" s="30" t="s">
        <v>172</v>
      </c>
      <c r="B12" t="s">
        <v>8</v>
      </c>
      <c r="C12" t="s">
        <v>2</v>
      </c>
      <c r="D12" s="3">
        <v>33.980000434549801</v>
      </c>
      <c r="E12" s="4">
        <v>13.0205544673957</v>
      </c>
      <c r="F12" s="3">
        <v>40.369719150884499</v>
      </c>
      <c r="G12" s="3">
        <v>4.9303496288118698</v>
      </c>
      <c r="H12" s="4">
        <v>12.2443649936358</v>
      </c>
      <c r="I12" s="4">
        <v>17.869183252035</v>
      </c>
      <c r="J12" s="4">
        <v>4.9888945214174596</v>
      </c>
      <c r="K12" s="4">
        <v>7.8153550800940801</v>
      </c>
      <c r="L12" s="4">
        <v>9.3339310119126004</v>
      </c>
      <c r="M12" s="4">
        <v>8.5764938217615594</v>
      </c>
      <c r="N12" s="4">
        <v>11.3430732353092</v>
      </c>
      <c r="O12" s="4">
        <v>17.054868327868</v>
      </c>
      <c r="P12" s="4">
        <v>14.924511968739299</v>
      </c>
      <c r="Q12" s="4">
        <v>4.1248112069558696</v>
      </c>
      <c r="R12" s="4">
        <v>14.8289903402324</v>
      </c>
      <c r="S12" s="4">
        <v>12.496367019416899</v>
      </c>
      <c r="T12" s="4">
        <v>8.8369413812731992</v>
      </c>
      <c r="U12" s="4">
        <v>14.0514144674229</v>
      </c>
      <c r="V12" s="4">
        <v>10.583477474637499</v>
      </c>
      <c r="W12" s="4">
        <v>9.9483143679071002</v>
      </c>
      <c r="X12" s="4">
        <v>5.0428363018424696</v>
      </c>
      <c r="Y12" s="4">
        <v>16.003406808547901</v>
      </c>
      <c r="Z12" s="4">
        <v>15.840752689169401</v>
      </c>
      <c r="AA12" s="4">
        <v>15.669705251696399</v>
      </c>
      <c r="AB12" s="4">
        <v>3.3438213225928202</v>
      </c>
      <c r="AC12" s="4">
        <v>24.5476876745807</v>
      </c>
      <c r="AD12" s="4">
        <v>7.72343055452518</v>
      </c>
      <c r="AE12" s="4">
        <v>6.6690370275185096</v>
      </c>
      <c r="AF12" s="4">
        <v>19.972314569035898</v>
      </c>
      <c r="AG12" s="4">
        <v>18.953130780660999</v>
      </c>
      <c r="AH12" s="4">
        <v>16.5896748641611</v>
      </c>
      <c r="AI12" s="4">
        <v>15.6218883357094</v>
      </c>
      <c r="AJ12" s="4">
        <v>35.359700080022698</v>
      </c>
      <c r="AK12" s="4">
        <v>45.0466822303203</v>
      </c>
      <c r="AL12" s="4">
        <v>33.170183194934701</v>
      </c>
      <c r="AM12" s="4">
        <v>38.585082471896797</v>
      </c>
      <c r="AN12" s="4">
        <v>51.298904191086002</v>
      </c>
      <c r="AO12" s="4">
        <v>47.8658221091775</v>
      </c>
      <c r="AP12" s="4">
        <v>45.541575647470196</v>
      </c>
      <c r="AQ12" s="4">
        <v>13.665323295714201</v>
      </c>
      <c r="AR12" s="4">
        <v>46.512852879913403</v>
      </c>
      <c r="AS12" s="4">
        <v>24.279163204070102</v>
      </c>
      <c r="AT12" s="4">
        <v>33.290417063725798</v>
      </c>
      <c r="AU12" s="4">
        <v>23.5431993935095</v>
      </c>
      <c r="AV12" s="4">
        <v>27.143877398211799</v>
      </c>
      <c r="AW12" s="4">
        <v>33.1945744488252</v>
      </c>
      <c r="AX12" s="4">
        <v>19.673533635281601</v>
      </c>
      <c r="AY12" s="4">
        <v>24.326844546378499</v>
      </c>
      <c r="AZ12" s="4">
        <v>40.782713528638197</v>
      </c>
      <c r="BA12" s="4">
        <v>45.660242658577097</v>
      </c>
      <c r="BB12" s="37">
        <v>46781</v>
      </c>
    </row>
    <row r="13" spans="1:54" x14ac:dyDescent="0.3">
      <c r="A13" s="30" t="s">
        <v>172</v>
      </c>
      <c r="B13" t="s">
        <v>8</v>
      </c>
      <c r="C13" t="s">
        <v>3</v>
      </c>
      <c r="D13" s="3">
        <v>53.276208403982203</v>
      </c>
      <c r="E13" s="4">
        <v>13.6965747950573</v>
      </c>
      <c r="F13" s="3">
        <v>30.2737310363799</v>
      </c>
      <c r="G13" s="3">
        <v>4.4042782761099701</v>
      </c>
      <c r="H13" s="4">
        <v>9.5405702620169102</v>
      </c>
      <c r="I13" s="4">
        <v>14.5624619125396</v>
      </c>
      <c r="J13" s="4">
        <v>3.8428321630797</v>
      </c>
      <c r="K13" s="4">
        <v>6.0891184522550796</v>
      </c>
      <c r="L13" s="4">
        <v>8.0515244647928892</v>
      </c>
      <c r="M13" s="4">
        <v>6.2028975979369996</v>
      </c>
      <c r="N13" s="4">
        <v>8.6496233307779793</v>
      </c>
      <c r="O13" s="4">
        <v>12.148212915195399</v>
      </c>
      <c r="P13" s="4">
        <v>11.145307450818001</v>
      </c>
      <c r="Q13" s="4">
        <v>3.1113151386850402</v>
      </c>
      <c r="R13" s="4">
        <v>12.0522996734069</v>
      </c>
      <c r="S13" s="4">
        <v>8.5255879940359591</v>
      </c>
      <c r="T13" s="4">
        <v>6.95657211142289</v>
      </c>
      <c r="U13" s="4">
        <v>10.141669930949201</v>
      </c>
      <c r="V13" s="4">
        <v>7.1854315325049001</v>
      </c>
      <c r="W13" s="4">
        <v>7.3836693811037399</v>
      </c>
      <c r="X13" s="4">
        <v>3.67324941013768</v>
      </c>
      <c r="Y13" s="4">
        <v>11.7654819751096</v>
      </c>
      <c r="Z13" s="4">
        <v>12.133244512940299</v>
      </c>
      <c r="AA13" s="4">
        <v>11.813894120352799</v>
      </c>
      <c r="AB13" s="4">
        <v>2.4230728713326299</v>
      </c>
      <c r="AC13" s="4">
        <v>20.311335223117101</v>
      </c>
      <c r="AD13" s="4">
        <v>5.5582200772490902</v>
      </c>
      <c r="AE13" s="4">
        <v>4.3151598164865801</v>
      </c>
      <c r="AF13" s="4">
        <v>14.9794032537996</v>
      </c>
      <c r="AG13" s="4">
        <v>17.253871216590699</v>
      </c>
      <c r="AH13" s="4">
        <v>14.889456800282501</v>
      </c>
      <c r="AI13" s="4">
        <v>12.674301132399201</v>
      </c>
      <c r="AJ13" s="4">
        <v>28.1101632463876</v>
      </c>
      <c r="AK13" s="4">
        <v>36.231497627720003</v>
      </c>
      <c r="AL13" s="4">
        <v>24.647757056772299</v>
      </c>
      <c r="AM13" s="4">
        <v>34.368029303776098</v>
      </c>
      <c r="AN13" s="4">
        <v>42.764164236648</v>
      </c>
      <c r="AO13" s="4">
        <v>37.107906730687901</v>
      </c>
      <c r="AP13" s="4">
        <v>36.726535771918499</v>
      </c>
      <c r="AQ13" s="4">
        <v>10.950629846010299</v>
      </c>
      <c r="AR13" s="4">
        <v>34.339469221175897</v>
      </c>
      <c r="AS13" s="4">
        <v>19.0743946804999</v>
      </c>
      <c r="AT13" s="4">
        <v>32.950223188875199</v>
      </c>
      <c r="AU13" s="4">
        <v>17.6303967165972</v>
      </c>
      <c r="AV13" s="4">
        <v>25.710496621494499</v>
      </c>
      <c r="AW13" s="4">
        <v>23.3447902235561</v>
      </c>
      <c r="AX13" s="4">
        <v>13.3087434432703</v>
      </c>
      <c r="AY13" s="4">
        <v>21.278373617823899</v>
      </c>
      <c r="AZ13" s="4">
        <v>32.667101295820501</v>
      </c>
      <c r="BA13" s="4">
        <v>34.9007194531343</v>
      </c>
      <c r="BB13" s="37">
        <v>53575</v>
      </c>
    </row>
    <row r="14" spans="1:54" x14ac:dyDescent="0.3">
      <c r="A14" s="30" t="s">
        <v>172</v>
      </c>
      <c r="B14" t="s">
        <v>8</v>
      </c>
      <c r="C14" t="s">
        <v>4</v>
      </c>
      <c r="D14" s="3">
        <v>71.660895969610394</v>
      </c>
      <c r="E14" s="4">
        <v>17.145651665707899</v>
      </c>
      <c r="F14" s="3">
        <v>22.389760615408399</v>
      </c>
      <c r="G14" s="3">
        <v>3.7602201931094701</v>
      </c>
      <c r="H14" s="4">
        <v>7.4958237096243101</v>
      </c>
      <c r="I14" s="4">
        <v>11.800610497223801</v>
      </c>
      <c r="J14" s="4">
        <v>3.2100446697575702</v>
      </c>
      <c r="K14" s="4">
        <v>5.0044392373558697</v>
      </c>
      <c r="L14" s="4">
        <v>6.9882315752346598</v>
      </c>
      <c r="M14" s="4">
        <v>4.6010316408664202</v>
      </c>
      <c r="N14" s="4">
        <v>7.6263039038090001</v>
      </c>
      <c r="O14" s="4">
        <v>9.1563861989024407</v>
      </c>
      <c r="P14" s="4">
        <v>8.5908681394118407</v>
      </c>
      <c r="Q14" s="4">
        <v>2.4933353462164898</v>
      </c>
      <c r="R14" s="4">
        <v>9.9021629502407293</v>
      </c>
      <c r="S14" s="4">
        <v>6.6318129176971503</v>
      </c>
      <c r="T14" s="4">
        <v>6.0603236690350704</v>
      </c>
      <c r="U14" s="4">
        <v>9.4873094100030695</v>
      </c>
      <c r="V14" s="4">
        <v>5.4146653841024497</v>
      </c>
      <c r="W14" s="4">
        <v>5.6255060000960997</v>
      </c>
      <c r="X14" s="4">
        <v>2.8560870645076002</v>
      </c>
      <c r="Y14" s="4">
        <v>8.4422600086969997</v>
      </c>
      <c r="Z14" s="4">
        <v>10.4878096662902</v>
      </c>
      <c r="AA14" s="4">
        <v>9.7664427349257892</v>
      </c>
      <c r="AB14" s="4">
        <v>2.1852534585893602</v>
      </c>
      <c r="AC14" s="4">
        <v>17.914141588280799</v>
      </c>
      <c r="AD14" s="4">
        <v>4.3455980756611501</v>
      </c>
      <c r="AE14" s="4">
        <v>3.3382004700758601</v>
      </c>
      <c r="AF14" s="4">
        <v>10.7171753512586</v>
      </c>
      <c r="AG14" s="4">
        <v>16.781407359621699</v>
      </c>
      <c r="AH14" s="4">
        <v>13.148805784728401</v>
      </c>
      <c r="AI14" s="4">
        <v>9.4081901759437194</v>
      </c>
      <c r="AJ14" s="4">
        <v>20.4131048730722</v>
      </c>
      <c r="AK14" s="4">
        <v>30.291628625890201</v>
      </c>
      <c r="AL14" s="4">
        <v>18.770473877878999</v>
      </c>
      <c r="AM14" s="4">
        <v>29.372263314712399</v>
      </c>
      <c r="AN14" s="4">
        <v>36.452279902872</v>
      </c>
      <c r="AO14" s="4">
        <v>29.070569888523401</v>
      </c>
      <c r="AP14" s="4">
        <v>29.183077664855499</v>
      </c>
      <c r="AQ14" s="4">
        <v>8.8189023384479892</v>
      </c>
      <c r="AR14" s="4">
        <v>25.8238342005214</v>
      </c>
      <c r="AS14" s="4">
        <v>15.290217852740399</v>
      </c>
      <c r="AT14" s="4">
        <v>29.970635189170199</v>
      </c>
      <c r="AU14" s="4">
        <v>12.828946026940701</v>
      </c>
      <c r="AV14" s="4">
        <v>22.910214467189601</v>
      </c>
      <c r="AW14" s="4">
        <v>17.97365264534</v>
      </c>
      <c r="AX14" s="4">
        <v>10.357257514770801</v>
      </c>
      <c r="AY14" s="4">
        <v>18.053411571105801</v>
      </c>
      <c r="AZ14" s="4">
        <v>25.926329161668601</v>
      </c>
      <c r="BA14" s="4">
        <v>26.557073703437801</v>
      </c>
      <c r="BB14" s="37">
        <v>58400</v>
      </c>
    </row>
    <row r="15" spans="1:54" x14ac:dyDescent="0.3">
      <c r="A15" s="30" t="s">
        <v>172</v>
      </c>
      <c r="B15" t="s">
        <v>8</v>
      </c>
      <c r="C15" t="s">
        <v>5</v>
      </c>
      <c r="D15" s="3">
        <v>88.599253538451407</v>
      </c>
      <c r="E15" s="4">
        <v>14.8045089831965</v>
      </c>
      <c r="F15" s="3">
        <v>15.1186316966244</v>
      </c>
      <c r="G15" s="3">
        <v>2.7418000169710499</v>
      </c>
      <c r="H15" s="4">
        <v>5.4563750685656496</v>
      </c>
      <c r="I15" s="4">
        <v>8.2355653914142497</v>
      </c>
      <c r="J15" s="4">
        <v>2.37881674957652</v>
      </c>
      <c r="K15" s="4">
        <v>3.6015263245051599</v>
      </c>
      <c r="L15" s="4">
        <v>4.91108536646695</v>
      </c>
      <c r="M15" s="4">
        <v>2.96467414499226</v>
      </c>
      <c r="N15" s="4">
        <v>5.6133880938219596</v>
      </c>
      <c r="O15" s="4">
        <v>6.1571427381665096</v>
      </c>
      <c r="P15" s="4">
        <v>5.8650675718361596</v>
      </c>
      <c r="Q15" s="4">
        <v>1.6225556268900201</v>
      </c>
      <c r="R15" s="4">
        <v>6.6073168030750402</v>
      </c>
      <c r="S15" s="4">
        <v>4.3148321087295196</v>
      </c>
      <c r="T15" s="4">
        <v>3.54967354478149</v>
      </c>
      <c r="U15" s="4">
        <v>6.8494799883612298</v>
      </c>
      <c r="V15" s="4">
        <v>3.50408708305243</v>
      </c>
      <c r="W15" s="4">
        <v>3.5406596311979399</v>
      </c>
      <c r="X15" s="4">
        <v>1.8243478543211999</v>
      </c>
      <c r="Y15" s="4">
        <v>5.2464602823566997</v>
      </c>
      <c r="Z15" s="4">
        <v>7.0355163233855098</v>
      </c>
      <c r="AA15" s="4">
        <v>6.2933303398996197</v>
      </c>
      <c r="AB15" s="4">
        <v>1.3322232640944001</v>
      </c>
      <c r="AC15" s="4">
        <v>14.2095529425207</v>
      </c>
      <c r="AD15" s="4">
        <v>2.7002644352304501</v>
      </c>
      <c r="AE15" s="4">
        <v>2.1026647036650599</v>
      </c>
      <c r="AF15" s="4">
        <v>7.1534669839077099</v>
      </c>
      <c r="AG15" s="4">
        <v>15.5376353992463</v>
      </c>
      <c r="AH15" s="4">
        <v>11.572274310373199</v>
      </c>
      <c r="AI15" s="4">
        <v>7.4761705138392998</v>
      </c>
      <c r="AJ15" s="4">
        <v>14.017658506181499</v>
      </c>
      <c r="AK15" s="4">
        <v>23.664018613360099</v>
      </c>
      <c r="AL15" s="4">
        <v>12.4117805500217</v>
      </c>
      <c r="AM15" s="4">
        <v>22.639650014611799</v>
      </c>
      <c r="AN15" s="4">
        <v>30.2590961683096</v>
      </c>
      <c r="AO15" s="4">
        <v>21.652115839729699</v>
      </c>
      <c r="AP15" s="4">
        <v>21.433586994740502</v>
      </c>
      <c r="AQ15" s="4">
        <v>6.3211652466770296</v>
      </c>
      <c r="AR15" s="4">
        <v>17.1509430672428</v>
      </c>
      <c r="AS15" s="4">
        <v>11.430724002428599</v>
      </c>
      <c r="AT15" s="4">
        <v>26.703360810431199</v>
      </c>
      <c r="AU15" s="4">
        <v>8.3410579609166398</v>
      </c>
      <c r="AV15" s="4">
        <v>19.688133506405801</v>
      </c>
      <c r="AW15" s="4">
        <v>12.8855915481175</v>
      </c>
      <c r="AX15" s="4">
        <v>6.8847515398897396</v>
      </c>
      <c r="AY15" s="4">
        <v>15.5732081826922</v>
      </c>
      <c r="AZ15" s="4">
        <v>19.7143471561638</v>
      </c>
      <c r="BA15" s="4">
        <v>20.058729989152301</v>
      </c>
      <c r="BB15" s="37">
        <v>62399</v>
      </c>
    </row>
    <row r="16" spans="1:54" x14ac:dyDescent="0.3">
      <c r="A16" s="30" t="s">
        <v>172</v>
      </c>
      <c r="B16" t="s">
        <v>8</v>
      </c>
      <c r="C16" t="s">
        <v>6</v>
      </c>
      <c r="D16" s="3">
        <v>101.794591134504</v>
      </c>
      <c r="E16" s="4">
        <v>10.4085392505736</v>
      </c>
      <c r="F16" s="3">
        <v>9.7496503522709705</v>
      </c>
      <c r="G16" s="3">
        <v>2.0676286579702001</v>
      </c>
      <c r="H16" s="4">
        <v>3.9470453087589301</v>
      </c>
      <c r="I16" s="4">
        <v>5.0328596235222598</v>
      </c>
      <c r="J16" s="4">
        <v>1.8694960826845901</v>
      </c>
      <c r="K16" s="4">
        <v>2.2979187783062298</v>
      </c>
      <c r="L16" s="4">
        <v>3.23488584694024</v>
      </c>
      <c r="M16" s="4">
        <v>1.8980803821913099</v>
      </c>
      <c r="N16" s="4">
        <v>3.8776796900586299</v>
      </c>
      <c r="O16" s="4">
        <v>3.6247871926888098</v>
      </c>
      <c r="P16" s="4">
        <v>3.4179014054848702</v>
      </c>
      <c r="Q16" s="4">
        <v>1.19305019512098</v>
      </c>
      <c r="R16" s="4">
        <v>4.1842533087758698</v>
      </c>
      <c r="S16" s="4">
        <v>2.6232329752879799</v>
      </c>
      <c r="T16" s="4">
        <v>2.3153269512831698</v>
      </c>
      <c r="U16" s="4">
        <v>4.4495216761987004</v>
      </c>
      <c r="V16" s="4">
        <v>2.1478631977103202</v>
      </c>
      <c r="W16" s="4">
        <v>2.1331095728342802</v>
      </c>
      <c r="X16" s="4">
        <v>1.3066634534491799</v>
      </c>
      <c r="Y16" s="4">
        <v>3.3419572994744602</v>
      </c>
      <c r="Z16" s="4">
        <v>4.1478694124446003</v>
      </c>
      <c r="AA16" s="4">
        <v>3.75754986851942</v>
      </c>
      <c r="AB16" s="4">
        <v>0.93806558159300601</v>
      </c>
      <c r="AC16" s="4">
        <v>9.8561750528141303</v>
      </c>
      <c r="AD16" s="4">
        <v>1.85254792166369</v>
      </c>
      <c r="AE16" s="4">
        <v>1.2542042369346</v>
      </c>
      <c r="AF16" s="4">
        <v>4.4593115997110697</v>
      </c>
      <c r="AG16" s="4">
        <v>12.364112673709601</v>
      </c>
      <c r="AH16" s="4">
        <v>9.2565158669347003</v>
      </c>
      <c r="AI16" s="4">
        <v>6.3315719698040098</v>
      </c>
      <c r="AJ16" s="4">
        <v>10.0626721044723</v>
      </c>
      <c r="AK16" s="4">
        <v>17.665234431332799</v>
      </c>
      <c r="AL16" s="4">
        <v>8.6734973810648306</v>
      </c>
      <c r="AM16" s="4">
        <v>17.490997617572202</v>
      </c>
      <c r="AN16" s="4">
        <v>24.6419181830369</v>
      </c>
      <c r="AO16" s="4">
        <v>16.119313884291799</v>
      </c>
      <c r="AP16" s="4">
        <v>15.579766341475301</v>
      </c>
      <c r="AQ16" s="4">
        <v>5.1936663677418196</v>
      </c>
      <c r="AR16" s="4">
        <v>12.0643205176398</v>
      </c>
      <c r="AS16" s="4">
        <v>8.9711762811529905</v>
      </c>
      <c r="AT16" s="4">
        <v>23.872193566514898</v>
      </c>
      <c r="AU16" s="4">
        <v>5.8881493739296102</v>
      </c>
      <c r="AV16" s="4">
        <v>17.053661247842602</v>
      </c>
      <c r="AW16" s="4">
        <v>9.9262477470565909</v>
      </c>
      <c r="AX16" s="4">
        <v>5.0750034008893596</v>
      </c>
      <c r="AY16" s="4">
        <v>13.855671118933</v>
      </c>
      <c r="AZ16" s="4">
        <v>14.7492595287071</v>
      </c>
      <c r="BA16" s="4">
        <v>15.612077608602201</v>
      </c>
      <c r="BB16" s="37">
        <v>46320</v>
      </c>
    </row>
    <row r="17" spans="1:54" x14ac:dyDescent="0.3">
      <c r="A17" s="30" t="s">
        <v>172</v>
      </c>
      <c r="B17" t="s">
        <v>8</v>
      </c>
      <c r="C17" t="s">
        <v>7</v>
      </c>
      <c r="D17" s="3">
        <v>108.666248610122</v>
      </c>
      <c r="E17" s="4">
        <v>11.246449482908201</v>
      </c>
      <c r="F17" s="3">
        <v>6.8673626107077297</v>
      </c>
      <c r="G17" s="3">
        <v>1.84591008536437</v>
      </c>
      <c r="H17" s="4">
        <v>3.7482278758600698</v>
      </c>
      <c r="I17" s="4">
        <v>3.0637779251086901</v>
      </c>
      <c r="J17" s="4">
        <v>2.08245391395725</v>
      </c>
      <c r="K17" s="4">
        <v>2.18877895972639</v>
      </c>
      <c r="L17" s="4">
        <v>2.3112651842129801</v>
      </c>
      <c r="M17" s="4">
        <v>1.5634406974980499</v>
      </c>
      <c r="N17" s="4">
        <v>3.3418446918871498</v>
      </c>
      <c r="O17" s="4">
        <v>2.4423431308210102</v>
      </c>
      <c r="P17" s="4">
        <v>2.4286177465164398</v>
      </c>
      <c r="Q17" s="4">
        <v>0.86141333323237701</v>
      </c>
      <c r="R17" s="4">
        <v>3.2526553618915601</v>
      </c>
      <c r="S17" s="4">
        <v>1.7273898280433699</v>
      </c>
      <c r="T17" s="4">
        <v>1.5888711310485399</v>
      </c>
      <c r="U17" s="4">
        <v>3.6060305131524499</v>
      </c>
      <c r="V17" s="4">
        <v>1.5600504260476999</v>
      </c>
      <c r="W17" s="4">
        <v>1.6359727254393099</v>
      </c>
      <c r="X17" s="4">
        <v>1.02212723321165</v>
      </c>
      <c r="Y17" s="4">
        <v>2.4530483889997701</v>
      </c>
      <c r="Z17" s="4">
        <v>2.5223090737784601</v>
      </c>
      <c r="AA17" s="4">
        <v>2.7634031145564402</v>
      </c>
      <c r="AB17" s="4">
        <v>0.96234461920466297</v>
      </c>
      <c r="AC17" s="4">
        <v>7.8242933918478696</v>
      </c>
      <c r="AD17" s="4">
        <v>1.4626485705991601</v>
      </c>
      <c r="AE17" s="4">
        <v>1.1826793222737999</v>
      </c>
      <c r="AF17" s="4">
        <v>3.5318983626189802</v>
      </c>
      <c r="AG17" s="4">
        <v>10.0923524284424</v>
      </c>
      <c r="AH17" s="4">
        <v>7.0438609298905002</v>
      </c>
      <c r="AI17" s="4">
        <v>5.2070207140006302</v>
      </c>
      <c r="AJ17" s="4">
        <v>7.6106734409406203</v>
      </c>
      <c r="AK17" s="4">
        <v>13.4795071068565</v>
      </c>
      <c r="AL17" s="4">
        <v>7.1084245606740204</v>
      </c>
      <c r="AM17" s="4">
        <v>15.487232734792601</v>
      </c>
      <c r="AN17" s="4">
        <v>22.182150237286098</v>
      </c>
      <c r="AO17" s="4">
        <v>12.199398918159201</v>
      </c>
      <c r="AP17" s="4">
        <v>11.4117645058276</v>
      </c>
      <c r="AQ17" s="4">
        <v>4.0085514833117797</v>
      </c>
      <c r="AR17" s="4">
        <v>9.1710512798741703</v>
      </c>
      <c r="AS17" s="4">
        <v>7.7549508071328601</v>
      </c>
      <c r="AT17" s="4">
        <v>22.357452138410601</v>
      </c>
      <c r="AU17" s="4">
        <v>4.5999537690691197</v>
      </c>
      <c r="AV17" s="4">
        <v>15.801284220154701</v>
      </c>
      <c r="AW17" s="4">
        <v>8.0630120377330705</v>
      </c>
      <c r="AX17" s="4">
        <v>4.4080218474928596</v>
      </c>
      <c r="AY17" s="4">
        <v>13.057999235962599</v>
      </c>
      <c r="AZ17" s="4">
        <v>10.899594939958201</v>
      </c>
      <c r="BA17" s="4">
        <v>12.4724768496759</v>
      </c>
      <c r="BB17" s="37">
        <v>22678</v>
      </c>
    </row>
    <row r="18" spans="1:54" x14ac:dyDescent="0.3">
      <c r="A18" s="30" t="s">
        <v>172</v>
      </c>
      <c r="B18" t="s">
        <v>9</v>
      </c>
      <c r="C18" t="s">
        <v>168</v>
      </c>
      <c r="D18" s="3">
        <v>66.214297828848899</v>
      </c>
      <c r="E18" s="4">
        <v>9.5244066925963899</v>
      </c>
      <c r="F18" s="3">
        <v>25.906346273621001</v>
      </c>
      <c r="G18" s="3">
        <v>3.3071606635976099</v>
      </c>
      <c r="H18" s="4">
        <v>7.6461838129949502</v>
      </c>
      <c r="I18" s="4">
        <v>9.5332716064444103</v>
      </c>
      <c r="J18" s="4">
        <v>3.06251778792284</v>
      </c>
      <c r="K18" s="4">
        <v>4.34705982941054</v>
      </c>
      <c r="L18" s="4">
        <v>6.2446061861219899</v>
      </c>
      <c r="M18" s="4">
        <v>4.7072326545661198</v>
      </c>
      <c r="N18" s="4">
        <v>7.9602578267613699</v>
      </c>
      <c r="O18" s="4">
        <v>8.6397991797588602</v>
      </c>
      <c r="P18" s="4">
        <v>9.13493750546413</v>
      </c>
      <c r="Q18" s="4">
        <v>4.2702993118514003</v>
      </c>
      <c r="R18" s="4">
        <v>8.1487776308512192</v>
      </c>
      <c r="S18" s="4">
        <v>7.5755117403990999</v>
      </c>
      <c r="T18" s="4">
        <v>4.7959588741443504</v>
      </c>
      <c r="U18" s="4">
        <v>9.7411928362718694</v>
      </c>
      <c r="V18" s="4">
        <v>7.1707223642707998</v>
      </c>
      <c r="W18" s="4">
        <v>7.8415866116531596</v>
      </c>
      <c r="X18" s="4">
        <v>3.23087838574838</v>
      </c>
      <c r="Y18" s="4">
        <v>8.6119033128439906</v>
      </c>
      <c r="Z18" s="4">
        <v>9.5969227456420398</v>
      </c>
      <c r="AA18" s="4">
        <v>8.9875900770602293</v>
      </c>
      <c r="AB18" s="4">
        <v>2.27786871835634</v>
      </c>
      <c r="AC18" s="4">
        <v>14.8321279187093</v>
      </c>
      <c r="AD18" s="4">
        <v>5.79948661391344</v>
      </c>
      <c r="AE18" s="4">
        <v>3.8335114753644501</v>
      </c>
      <c r="AF18" s="4">
        <v>9.3797172154104604</v>
      </c>
      <c r="AG18" s="4">
        <v>13.9904040198339</v>
      </c>
      <c r="AH18" s="4">
        <v>22.831954992262901</v>
      </c>
      <c r="AI18" s="4">
        <v>13.5830458632351</v>
      </c>
      <c r="AJ18" s="4">
        <v>23.808220268505298</v>
      </c>
      <c r="AK18" s="4">
        <v>33.307640763811698</v>
      </c>
      <c r="AL18" s="4">
        <v>20.498053566495599</v>
      </c>
      <c r="AM18" s="4">
        <v>21.6172339153817</v>
      </c>
      <c r="AN18" s="4">
        <v>35.0307565745454</v>
      </c>
      <c r="AO18" s="4">
        <v>27.8986761763014</v>
      </c>
      <c r="AP18" s="4">
        <v>28.691361438135601</v>
      </c>
      <c r="AQ18" s="4">
        <v>10.3617651988273</v>
      </c>
      <c r="AR18" s="4">
        <v>28.842795014252701</v>
      </c>
      <c r="AS18" s="4">
        <v>14.5446865467705</v>
      </c>
      <c r="AT18" s="4">
        <v>22.800012503513901</v>
      </c>
      <c r="AU18" s="4">
        <v>18.330040391982301</v>
      </c>
      <c r="AV18" s="4">
        <v>24.880556058833001</v>
      </c>
      <c r="AW18" s="4">
        <v>23.837435153759301</v>
      </c>
      <c r="AX18" s="4">
        <v>13.503611201160201</v>
      </c>
      <c r="AY18" s="4">
        <v>15.6569582127134</v>
      </c>
      <c r="AZ18" s="4">
        <v>24.6926026002882</v>
      </c>
      <c r="BA18" s="4">
        <v>33.808830657605299</v>
      </c>
      <c r="BB18" s="37">
        <v>301579</v>
      </c>
    </row>
    <row r="19" spans="1:54" x14ac:dyDescent="0.3">
      <c r="A19" s="30" t="s">
        <v>172</v>
      </c>
      <c r="B19" t="s">
        <v>9</v>
      </c>
      <c r="C19" t="s">
        <v>1</v>
      </c>
      <c r="D19" s="3">
        <v>37.231581627190501</v>
      </c>
      <c r="E19" s="4">
        <v>9.5923041121978496</v>
      </c>
      <c r="F19" s="3">
        <v>39.333568805293901</v>
      </c>
      <c r="G19" s="3">
        <v>4.3158301792039602</v>
      </c>
      <c r="H19" s="4">
        <v>9.6746014274409706</v>
      </c>
      <c r="I19" s="4">
        <v>15.221467109558899</v>
      </c>
      <c r="J19" s="4">
        <v>4.7374071555377304</v>
      </c>
      <c r="K19" s="4">
        <v>5.9534280115784401</v>
      </c>
      <c r="L19" s="4">
        <v>7.5364553232107703</v>
      </c>
      <c r="M19" s="4">
        <v>6.6162097532793096</v>
      </c>
      <c r="N19" s="4">
        <v>13.033738386232899</v>
      </c>
      <c r="O19" s="4">
        <v>12.640497173051401</v>
      </c>
      <c r="P19" s="4">
        <v>13.6850970446036</v>
      </c>
      <c r="Q19" s="4">
        <v>6.6828516686530604</v>
      </c>
      <c r="R19" s="4">
        <v>12.3870361715841</v>
      </c>
      <c r="S19" s="4">
        <v>13.421769099084401</v>
      </c>
      <c r="T19" s="4">
        <v>7.4266530503403896</v>
      </c>
      <c r="U19" s="4">
        <v>13.3918495305312</v>
      </c>
      <c r="V19" s="4">
        <v>12.4876515210512</v>
      </c>
      <c r="W19" s="4">
        <v>13.3329150903367</v>
      </c>
      <c r="X19" s="4">
        <v>4.4719393858335197</v>
      </c>
      <c r="Y19" s="4">
        <v>12.540834082212999</v>
      </c>
      <c r="Z19" s="4">
        <v>16.576111477081898</v>
      </c>
      <c r="AA19" s="4">
        <v>14.8804427996226</v>
      </c>
      <c r="AB19" s="4">
        <v>3.63400518626726</v>
      </c>
      <c r="AC19" s="4">
        <v>20.1293642580263</v>
      </c>
      <c r="AD19" s="4">
        <v>10.5533655857397</v>
      </c>
      <c r="AE19" s="4">
        <v>7.0417312573970898</v>
      </c>
      <c r="AF19" s="4">
        <v>12.9211023977844</v>
      </c>
      <c r="AG19" s="4">
        <v>21.4477514548256</v>
      </c>
      <c r="AH19" s="4">
        <v>33.167019157872602</v>
      </c>
      <c r="AI19" s="4">
        <v>16.8237548987812</v>
      </c>
      <c r="AJ19" s="4">
        <v>29.614507076478201</v>
      </c>
      <c r="AK19" s="4">
        <v>43.303412102023501</v>
      </c>
      <c r="AL19" s="4">
        <v>30.5117511821386</v>
      </c>
      <c r="AM19" s="4">
        <v>25.060708108642</v>
      </c>
      <c r="AN19" s="4">
        <v>42.689100217092403</v>
      </c>
      <c r="AO19" s="4">
        <v>39.264874643155302</v>
      </c>
      <c r="AP19" s="4">
        <v>40.772326383566799</v>
      </c>
      <c r="AQ19" s="4">
        <v>14.2047296754372</v>
      </c>
      <c r="AR19" s="4">
        <v>38.9512237014888</v>
      </c>
      <c r="AS19" s="4">
        <v>15.5291748630423</v>
      </c>
      <c r="AT19" s="4">
        <v>19.902186534512399</v>
      </c>
      <c r="AU19" s="4">
        <v>28.229478657142799</v>
      </c>
      <c r="AV19" s="4">
        <v>27.609140610200701</v>
      </c>
      <c r="AW19" s="4">
        <v>35.615625494120899</v>
      </c>
      <c r="AX19" s="4">
        <v>22.444491150363699</v>
      </c>
      <c r="AY19" s="4">
        <v>17.629739647031901</v>
      </c>
      <c r="AZ19" s="4">
        <v>32.146681882173901</v>
      </c>
      <c r="BA19" s="4">
        <v>49.243098716425003</v>
      </c>
      <c r="BB19" s="37">
        <v>39133</v>
      </c>
    </row>
    <row r="20" spans="1:54" x14ac:dyDescent="0.3">
      <c r="A20" s="30" t="s">
        <v>172</v>
      </c>
      <c r="B20" t="s">
        <v>9</v>
      </c>
      <c r="C20" t="s">
        <v>2</v>
      </c>
      <c r="D20" s="3">
        <v>46.559865853737499</v>
      </c>
      <c r="E20" s="4">
        <v>14.147988783231201</v>
      </c>
      <c r="F20" s="3">
        <v>34.665173132987597</v>
      </c>
      <c r="G20" s="3">
        <v>4.6935050355584096</v>
      </c>
      <c r="H20" s="4">
        <v>10.8729175457423</v>
      </c>
      <c r="I20" s="4">
        <v>12.9142177243115</v>
      </c>
      <c r="J20" s="4">
        <v>4.0419708628613504</v>
      </c>
      <c r="K20" s="4">
        <v>6.1521340033645897</v>
      </c>
      <c r="L20" s="4">
        <v>8.9702494726297104</v>
      </c>
      <c r="M20" s="4">
        <v>7.2600229905005902</v>
      </c>
      <c r="N20" s="4">
        <v>10.815311907446601</v>
      </c>
      <c r="O20" s="4">
        <v>12.1549468183408</v>
      </c>
      <c r="P20" s="4">
        <v>13.0074609486544</v>
      </c>
      <c r="Q20" s="4">
        <v>5.87394157906553</v>
      </c>
      <c r="R20" s="4">
        <v>10.313355006872699</v>
      </c>
      <c r="S20" s="4">
        <v>11.191475113129201</v>
      </c>
      <c r="T20" s="4">
        <v>5.9293225867588299</v>
      </c>
      <c r="U20" s="4">
        <v>12.571308356053001</v>
      </c>
      <c r="V20" s="4">
        <v>10.656569931281201</v>
      </c>
      <c r="W20" s="4">
        <v>10.413502171250199</v>
      </c>
      <c r="X20" s="4">
        <v>4.9235561148994504</v>
      </c>
      <c r="Y20" s="4">
        <v>12.513561389649899</v>
      </c>
      <c r="Z20" s="4">
        <v>13.3778674767068</v>
      </c>
      <c r="AA20" s="4">
        <v>12.248164880871</v>
      </c>
      <c r="AB20" s="4">
        <v>2.6470117594406899</v>
      </c>
      <c r="AC20" s="4">
        <v>19.610125264020301</v>
      </c>
      <c r="AD20" s="4">
        <v>8.0128882110229398</v>
      </c>
      <c r="AE20" s="4">
        <v>5.5267146803441296</v>
      </c>
      <c r="AF20" s="4">
        <v>13.902952998514101</v>
      </c>
      <c r="AG20" s="4">
        <v>17.080111173409001</v>
      </c>
      <c r="AH20" s="4">
        <v>29.001932567857601</v>
      </c>
      <c r="AI20" s="4">
        <v>16.255134785084898</v>
      </c>
      <c r="AJ20" s="4">
        <v>29.7869852825701</v>
      </c>
      <c r="AK20" s="4">
        <v>42.493341609734998</v>
      </c>
      <c r="AL20" s="4">
        <v>27.760312168188399</v>
      </c>
      <c r="AM20" s="4">
        <v>25.950466868887599</v>
      </c>
      <c r="AN20" s="4">
        <v>43.042694272623798</v>
      </c>
      <c r="AO20" s="4">
        <v>35.7116505251511</v>
      </c>
      <c r="AP20" s="4">
        <v>37.250346242869199</v>
      </c>
      <c r="AQ20" s="4">
        <v>12.9523214320885</v>
      </c>
      <c r="AR20" s="4">
        <v>36.681444817157399</v>
      </c>
      <c r="AS20" s="4">
        <v>18.213602334142099</v>
      </c>
      <c r="AT20" s="4">
        <v>24.616824294974101</v>
      </c>
      <c r="AU20" s="4">
        <v>24.618152488344901</v>
      </c>
      <c r="AV20" s="4">
        <v>28.523823912484101</v>
      </c>
      <c r="AW20" s="4">
        <v>31.8350899205244</v>
      </c>
      <c r="AX20" s="4">
        <v>16.556249572912801</v>
      </c>
      <c r="AY20" s="4">
        <v>17.062383908529299</v>
      </c>
      <c r="AZ20" s="4">
        <v>32.362029516961101</v>
      </c>
      <c r="BA20" s="4">
        <v>44.175058641999897</v>
      </c>
      <c r="BB20" s="37">
        <v>32397</v>
      </c>
    </row>
    <row r="21" spans="1:54" x14ac:dyDescent="0.3">
      <c r="A21" s="30" t="s">
        <v>172</v>
      </c>
      <c r="B21" t="s">
        <v>9</v>
      </c>
      <c r="C21" t="s">
        <v>3</v>
      </c>
      <c r="D21" s="3">
        <v>62.102117800456298</v>
      </c>
      <c r="E21" s="4">
        <v>14.6673487238136</v>
      </c>
      <c r="F21" s="3">
        <v>27.213814086310599</v>
      </c>
      <c r="G21" s="3">
        <v>3.32038764007291</v>
      </c>
      <c r="H21" s="4">
        <v>8.1306005256863294</v>
      </c>
      <c r="I21" s="4">
        <v>9.9409851967891107</v>
      </c>
      <c r="J21" s="4">
        <v>2.9137942604340998</v>
      </c>
      <c r="K21" s="4">
        <v>4.7085743701849996</v>
      </c>
      <c r="L21" s="4">
        <v>6.7012761743003999</v>
      </c>
      <c r="M21" s="4">
        <v>5.0630296235877603</v>
      </c>
      <c r="N21" s="4">
        <v>7.42304893980993</v>
      </c>
      <c r="O21" s="4">
        <v>9.4137721982034606</v>
      </c>
      <c r="P21" s="4">
        <v>9.8187128940246104</v>
      </c>
      <c r="Q21" s="4">
        <v>4.6227784676994803</v>
      </c>
      <c r="R21" s="4">
        <v>8.5318652601587299</v>
      </c>
      <c r="S21" s="4">
        <v>6.7792254642153296</v>
      </c>
      <c r="T21" s="4">
        <v>4.7840906732095698</v>
      </c>
      <c r="U21" s="4">
        <v>10.3711707825452</v>
      </c>
      <c r="V21" s="4">
        <v>6.8916814784295299</v>
      </c>
      <c r="W21" s="4">
        <v>7.7770312951269398</v>
      </c>
      <c r="X21" s="4">
        <v>3.34372902349316</v>
      </c>
      <c r="Y21" s="4">
        <v>9.3955179937389506</v>
      </c>
      <c r="Z21" s="4">
        <v>8.9858758124303701</v>
      </c>
      <c r="AA21" s="4">
        <v>9.1241521815897393</v>
      </c>
      <c r="AB21" s="4">
        <v>2.7099974941704201</v>
      </c>
      <c r="AC21" s="4">
        <v>15.618543159477699</v>
      </c>
      <c r="AD21" s="4">
        <v>5.1169637159749497</v>
      </c>
      <c r="AE21" s="4">
        <v>3.5743015696297702</v>
      </c>
      <c r="AF21" s="4">
        <v>10.1282063507874</v>
      </c>
      <c r="AG21" s="4">
        <v>12.3302590778463</v>
      </c>
      <c r="AH21" s="4">
        <v>24.357739864989</v>
      </c>
      <c r="AI21" s="4">
        <v>14.6346507080422</v>
      </c>
      <c r="AJ21" s="4">
        <v>27.0499810751509</v>
      </c>
      <c r="AK21" s="4">
        <v>34.781377613243201</v>
      </c>
      <c r="AL21" s="4">
        <v>21.0586247820926</v>
      </c>
      <c r="AM21" s="4">
        <v>23.676364228616901</v>
      </c>
      <c r="AN21" s="4">
        <v>38.172090162577902</v>
      </c>
      <c r="AO21" s="4">
        <v>29.361991773476099</v>
      </c>
      <c r="AP21" s="4">
        <v>30.293983915096501</v>
      </c>
      <c r="AQ21" s="4">
        <v>10.548201296134399</v>
      </c>
      <c r="AR21" s="4">
        <v>31.3745339124746</v>
      </c>
      <c r="AS21" s="4">
        <v>15.739675682908</v>
      </c>
      <c r="AT21" s="4">
        <v>24.652183936271101</v>
      </c>
      <c r="AU21" s="4">
        <v>19.155400106837401</v>
      </c>
      <c r="AV21" s="4">
        <v>27.141431733218202</v>
      </c>
      <c r="AW21" s="4">
        <v>23.728135458585399</v>
      </c>
      <c r="AX21" s="4">
        <v>13.2608394282741</v>
      </c>
      <c r="AY21" s="4">
        <v>17.019284087600401</v>
      </c>
      <c r="AZ21" s="4">
        <v>26.875229213487799</v>
      </c>
      <c r="BA21" s="4">
        <v>34.896318528690998</v>
      </c>
      <c r="BB21" s="37">
        <v>41154</v>
      </c>
    </row>
    <row r="22" spans="1:54" x14ac:dyDescent="0.3">
      <c r="A22" s="30" t="s">
        <v>172</v>
      </c>
      <c r="B22" t="s">
        <v>9</v>
      </c>
      <c r="C22" t="s">
        <v>4</v>
      </c>
      <c r="D22" s="3">
        <v>76.237042574731902</v>
      </c>
      <c r="E22" s="4">
        <v>16.193566416173599</v>
      </c>
      <c r="F22" s="3">
        <v>21.334903633209901</v>
      </c>
      <c r="G22" s="3">
        <v>2.79776442977108</v>
      </c>
      <c r="H22" s="4">
        <v>6.7397890976507302</v>
      </c>
      <c r="I22" s="4">
        <v>7.7364831971164501</v>
      </c>
      <c r="J22" s="4">
        <v>2.2896827777661302</v>
      </c>
      <c r="K22" s="4">
        <v>3.5859195590719799</v>
      </c>
      <c r="L22" s="4">
        <v>5.8576477857100802</v>
      </c>
      <c r="M22" s="4">
        <v>3.4833177106670701</v>
      </c>
      <c r="N22" s="4">
        <v>6.5190431790702297</v>
      </c>
      <c r="O22" s="4">
        <v>7.0829449634851303</v>
      </c>
      <c r="P22" s="4">
        <v>7.4201538515610199</v>
      </c>
      <c r="Q22" s="4">
        <v>3.2539384819251702</v>
      </c>
      <c r="R22" s="4">
        <v>6.8553092471682699</v>
      </c>
      <c r="S22" s="4">
        <v>5.3127363348472896</v>
      </c>
      <c r="T22" s="4">
        <v>4.2257397559673198</v>
      </c>
      <c r="U22" s="4">
        <v>9.2142997585343505</v>
      </c>
      <c r="V22" s="4">
        <v>4.9697002921657996</v>
      </c>
      <c r="W22" s="4">
        <v>6.2755726399706004</v>
      </c>
      <c r="X22" s="4">
        <v>2.4846978380855198</v>
      </c>
      <c r="Y22" s="4">
        <v>6.9412153032822701</v>
      </c>
      <c r="Z22" s="4">
        <v>7.4463942659444999</v>
      </c>
      <c r="AA22" s="4">
        <v>7.3761409562124403</v>
      </c>
      <c r="AB22" s="4">
        <v>1.8028455622416399</v>
      </c>
      <c r="AC22" s="4">
        <v>13.3289454810854</v>
      </c>
      <c r="AD22" s="4">
        <v>4.45987480688341</v>
      </c>
      <c r="AE22" s="4">
        <v>2.6020495169680502</v>
      </c>
      <c r="AF22" s="4">
        <v>7.6983070369541702</v>
      </c>
      <c r="AG22" s="4">
        <v>12.243419403528801</v>
      </c>
      <c r="AH22" s="4">
        <v>19.5087534624891</v>
      </c>
      <c r="AI22" s="4">
        <v>12.940446930734799</v>
      </c>
      <c r="AJ22" s="4">
        <v>22.447054700111298</v>
      </c>
      <c r="AK22" s="4">
        <v>30.0671665821998</v>
      </c>
      <c r="AL22" s="4">
        <v>16.82385288411</v>
      </c>
      <c r="AM22" s="4">
        <v>20.5925398290298</v>
      </c>
      <c r="AN22" s="4">
        <v>32.653874953549298</v>
      </c>
      <c r="AO22" s="4">
        <v>24.854042629505901</v>
      </c>
      <c r="AP22" s="4">
        <v>24.5122794187766</v>
      </c>
      <c r="AQ22" s="4">
        <v>9.3906807847047702</v>
      </c>
      <c r="AR22" s="4">
        <v>25.3946343597948</v>
      </c>
      <c r="AS22" s="4">
        <v>13.696812229631099</v>
      </c>
      <c r="AT22" s="4">
        <v>24.0629246091722</v>
      </c>
      <c r="AU22" s="4">
        <v>14.4640885003893</v>
      </c>
      <c r="AV22" s="4">
        <v>24.310420821358601</v>
      </c>
      <c r="AW22" s="4">
        <v>19.128406815062402</v>
      </c>
      <c r="AX22" s="4">
        <v>11.083383947860099</v>
      </c>
      <c r="AY22" s="4">
        <v>14.619174150407501</v>
      </c>
      <c r="AZ22" s="4">
        <v>21.219668707070301</v>
      </c>
      <c r="BA22" s="4">
        <v>28.191931665496501</v>
      </c>
      <c r="BB22" s="37">
        <v>49636</v>
      </c>
    </row>
    <row r="23" spans="1:54" x14ac:dyDescent="0.3">
      <c r="A23" s="30" t="s">
        <v>172</v>
      </c>
      <c r="B23" t="s">
        <v>9</v>
      </c>
      <c r="C23" t="s">
        <v>5</v>
      </c>
      <c r="D23" s="3">
        <v>90.584114978000102</v>
      </c>
      <c r="E23" s="4">
        <v>14.209523240307099</v>
      </c>
      <c r="F23" s="3">
        <v>15.0105390269994</v>
      </c>
      <c r="G23" s="3">
        <v>2.19004078815321</v>
      </c>
      <c r="H23" s="4">
        <v>4.7717092094616698</v>
      </c>
      <c r="I23" s="4">
        <v>5.2120966016062997</v>
      </c>
      <c r="J23" s="4">
        <v>1.99460717054017</v>
      </c>
      <c r="K23" s="4">
        <v>2.532457396401</v>
      </c>
      <c r="L23" s="4">
        <v>3.9167844897773398</v>
      </c>
      <c r="M23" s="4">
        <v>2.35685106757118</v>
      </c>
      <c r="N23" s="4">
        <v>4.7008701955873198</v>
      </c>
      <c r="O23" s="4">
        <v>4.6547762096304197</v>
      </c>
      <c r="P23" s="4">
        <v>4.9227210881707197</v>
      </c>
      <c r="Q23" s="4">
        <v>2.22331008151337</v>
      </c>
      <c r="R23" s="4">
        <v>5.4070833759566597</v>
      </c>
      <c r="S23" s="4">
        <v>3.7308380390720099</v>
      </c>
      <c r="T23" s="4">
        <v>3.2110098886332499</v>
      </c>
      <c r="U23" s="4">
        <v>6.51324815348082</v>
      </c>
      <c r="V23" s="4">
        <v>3.2470462489422398</v>
      </c>
      <c r="W23" s="4">
        <v>4.3188240031798104</v>
      </c>
      <c r="X23" s="4">
        <v>1.76486616950707</v>
      </c>
      <c r="Y23" s="4">
        <v>4.4446127133841502</v>
      </c>
      <c r="Z23" s="4">
        <v>5.2222056881175103</v>
      </c>
      <c r="AA23" s="4">
        <v>4.5925789120652203</v>
      </c>
      <c r="AB23" s="4">
        <v>1.36077038873277</v>
      </c>
      <c r="AC23" s="4">
        <v>9.77988577193506</v>
      </c>
      <c r="AD23" s="4">
        <v>2.9411908702819902</v>
      </c>
      <c r="AE23" s="4">
        <v>1.7248269674143799</v>
      </c>
      <c r="AF23" s="4">
        <v>5.06042201125135</v>
      </c>
      <c r="AG23" s="4">
        <v>10.7007471293583</v>
      </c>
      <c r="AH23" s="4">
        <v>14.4636000606246</v>
      </c>
      <c r="AI23" s="4">
        <v>9.9151683603207807</v>
      </c>
      <c r="AJ23" s="4">
        <v>16.226750437466698</v>
      </c>
      <c r="AK23" s="4">
        <v>23.860234399675999</v>
      </c>
      <c r="AL23" s="4">
        <v>11.9890913513419</v>
      </c>
      <c r="AM23" s="4">
        <v>17.308516326124199</v>
      </c>
      <c r="AN23" s="4">
        <v>26.0829669141261</v>
      </c>
      <c r="AO23" s="4">
        <v>18.1087925062503</v>
      </c>
      <c r="AP23" s="4">
        <v>18.4135646782664</v>
      </c>
      <c r="AQ23" s="4">
        <v>7.0088034458751496</v>
      </c>
      <c r="AR23" s="4">
        <v>19.281242311165901</v>
      </c>
      <c r="AS23" s="4">
        <v>11.4142538999272</v>
      </c>
      <c r="AT23" s="4">
        <v>22.3797448122688</v>
      </c>
      <c r="AU23" s="4">
        <v>10.4322417916961</v>
      </c>
      <c r="AV23" s="4">
        <v>20.6165860850816</v>
      </c>
      <c r="AW23" s="4">
        <v>14.9201433950468</v>
      </c>
      <c r="AX23" s="4">
        <v>8.3065161838021098</v>
      </c>
      <c r="AY23" s="4">
        <v>13.391083899454101</v>
      </c>
      <c r="AZ23" s="4">
        <v>16.4960121919564</v>
      </c>
      <c r="BA23" s="4">
        <v>21.068912099178501</v>
      </c>
      <c r="BB23" s="37">
        <v>62088</v>
      </c>
    </row>
    <row r="24" spans="1:54" x14ac:dyDescent="0.3">
      <c r="A24" s="30" t="s">
        <v>172</v>
      </c>
      <c r="B24" t="s">
        <v>9</v>
      </c>
      <c r="C24" t="s">
        <v>6</v>
      </c>
      <c r="D24" s="3">
        <v>104.173027863138</v>
      </c>
      <c r="E24" s="4">
        <v>8.6215950324028903</v>
      </c>
      <c r="F24" s="3">
        <v>9.2617114716751203</v>
      </c>
      <c r="G24" s="3">
        <v>1.4574933458847299</v>
      </c>
      <c r="H24" s="4">
        <v>2.92597060836207</v>
      </c>
      <c r="I24" s="4">
        <v>2.8553223052891199</v>
      </c>
      <c r="J24" s="4">
        <v>1.5307971349044101</v>
      </c>
      <c r="K24" s="4">
        <v>1.5672592591855401</v>
      </c>
      <c r="L24" s="4">
        <v>2.29001792587581</v>
      </c>
      <c r="M24" s="4">
        <v>1.3169189579078</v>
      </c>
      <c r="N24" s="4">
        <v>2.7953838927502002</v>
      </c>
      <c r="O24" s="4">
        <v>2.5313517055227801</v>
      </c>
      <c r="P24" s="4">
        <v>2.27382764022749</v>
      </c>
      <c r="Q24" s="4">
        <v>1.3619326595125001</v>
      </c>
      <c r="R24" s="4">
        <v>3.1215192238140599</v>
      </c>
      <c r="S24" s="4">
        <v>2.0229618930314102</v>
      </c>
      <c r="T24" s="4">
        <v>1.9059362894670999</v>
      </c>
      <c r="U24" s="4">
        <v>3.51209343213988</v>
      </c>
      <c r="V24" s="4">
        <v>1.7419270230688599</v>
      </c>
      <c r="W24" s="4">
        <v>2.3086141230865702</v>
      </c>
      <c r="X24" s="4">
        <v>1.05330243315899</v>
      </c>
      <c r="Y24" s="4">
        <v>2.2556095702429499</v>
      </c>
      <c r="Z24" s="4">
        <v>2.66991776351131</v>
      </c>
      <c r="AA24" s="4">
        <v>2.41727106362654</v>
      </c>
      <c r="AB24" s="4">
        <v>0.82936248401546697</v>
      </c>
      <c r="AC24" s="4">
        <v>6.1798111798771398</v>
      </c>
      <c r="AD24" s="4">
        <v>1.6701389927019401</v>
      </c>
      <c r="AE24" s="4">
        <v>1.0237816222130101</v>
      </c>
      <c r="AF24" s="4">
        <v>2.6608467500319102</v>
      </c>
      <c r="AG24" s="4">
        <v>7.5889314342742198</v>
      </c>
      <c r="AH24" s="4">
        <v>10.5558931539056</v>
      </c>
      <c r="AI24" s="4">
        <v>8.0365153541859495</v>
      </c>
      <c r="AJ24" s="4">
        <v>11.292283711807199</v>
      </c>
      <c r="AK24" s="4">
        <v>17.292411817649899</v>
      </c>
      <c r="AL24" s="4">
        <v>7.9124302887691798</v>
      </c>
      <c r="AM24" s="4">
        <v>12.924140510460999</v>
      </c>
      <c r="AN24" s="4">
        <v>19.4770303492318</v>
      </c>
      <c r="AO24" s="4">
        <v>12.5160184819199</v>
      </c>
      <c r="AP24" s="4">
        <v>12.784389862480101</v>
      </c>
      <c r="AQ24" s="4">
        <v>5.6568983523554497</v>
      </c>
      <c r="AR24" s="4">
        <v>13.5897095084866</v>
      </c>
      <c r="AS24" s="4">
        <v>9.5573752178660101</v>
      </c>
      <c r="AT24" s="4">
        <v>19.3251789081943</v>
      </c>
      <c r="AU24" s="4">
        <v>7.0850967110904497</v>
      </c>
      <c r="AV24" s="4">
        <v>17.232067008425499</v>
      </c>
      <c r="AW24" s="4">
        <v>10.8428234612682</v>
      </c>
      <c r="AX24" s="4">
        <v>5.9585450317681197</v>
      </c>
      <c r="AY24" s="4">
        <v>12.055801546989301</v>
      </c>
      <c r="AZ24" s="4">
        <v>12.082967800802701</v>
      </c>
      <c r="BA24" s="4">
        <v>15.5999468274686</v>
      </c>
      <c r="BB24" s="37">
        <v>51928</v>
      </c>
    </row>
    <row r="25" spans="1:54" x14ac:dyDescent="0.3">
      <c r="A25" s="30" t="s">
        <v>172</v>
      </c>
      <c r="B25" t="s">
        <v>9</v>
      </c>
      <c r="C25" t="s">
        <v>7</v>
      </c>
      <c r="D25" s="3">
        <v>110.07230769102</v>
      </c>
      <c r="E25" s="4">
        <v>10.640240322428101</v>
      </c>
      <c r="F25" s="3">
        <v>6.7806866929144602</v>
      </c>
      <c r="G25" s="3">
        <v>1.1377640896735299</v>
      </c>
      <c r="H25" s="4">
        <v>2.2386089115127699</v>
      </c>
      <c r="I25" s="4">
        <v>1.69678149528754</v>
      </c>
      <c r="J25" s="4">
        <v>1.4661130581916799</v>
      </c>
      <c r="K25" s="4">
        <v>1.0634375157674001</v>
      </c>
      <c r="L25" s="4">
        <v>1.3772274086445999</v>
      </c>
      <c r="M25" s="4">
        <v>0.92591109954402395</v>
      </c>
      <c r="N25" s="4">
        <v>1.9387636688096299</v>
      </c>
      <c r="O25" s="4">
        <v>1.66047295582254</v>
      </c>
      <c r="P25" s="4">
        <v>1.3882385321930999</v>
      </c>
      <c r="Q25" s="4">
        <v>0.95847151550133902</v>
      </c>
      <c r="R25" s="4">
        <v>2.2901208852035002</v>
      </c>
      <c r="S25" s="4">
        <v>1.4305582460044901</v>
      </c>
      <c r="T25" s="4">
        <v>1.70087655345904</v>
      </c>
      <c r="U25" s="4">
        <v>2.46226552833736</v>
      </c>
      <c r="V25" s="4">
        <v>1.09087594942939</v>
      </c>
      <c r="W25" s="4">
        <v>1.56655884679894</v>
      </c>
      <c r="X25" s="4">
        <v>0.71610872285234395</v>
      </c>
      <c r="Y25" s="4">
        <v>1.30469421303848</v>
      </c>
      <c r="Z25" s="4">
        <v>1.45484012678908</v>
      </c>
      <c r="AA25" s="4">
        <v>1.52382833876473</v>
      </c>
      <c r="AB25" s="4">
        <v>0.69874397694692603</v>
      </c>
      <c r="AC25" s="4">
        <v>4.4649288560057299</v>
      </c>
      <c r="AD25" s="4">
        <v>1.3255643223404101</v>
      </c>
      <c r="AE25" s="4">
        <v>0.67399027957084201</v>
      </c>
      <c r="AF25" s="4">
        <v>1.6292725133182799</v>
      </c>
      <c r="AG25" s="4">
        <v>6.6666459491692596</v>
      </c>
      <c r="AH25" s="4">
        <v>7.1103709826388499</v>
      </c>
      <c r="AI25" s="4">
        <v>7.0990897471638998</v>
      </c>
      <c r="AJ25" s="4">
        <v>8.7909121150253497</v>
      </c>
      <c r="AK25" s="4">
        <v>13.568451783925299</v>
      </c>
      <c r="AL25" s="4">
        <v>6.6988092161669197</v>
      </c>
      <c r="AM25" s="4">
        <v>10.7951739962734</v>
      </c>
      <c r="AN25" s="4">
        <v>16.815413879593098</v>
      </c>
      <c r="AO25" s="4">
        <v>9.2973543050251397</v>
      </c>
      <c r="AP25" s="4">
        <v>9.6347215121406293</v>
      </c>
      <c r="AQ25" s="4">
        <v>4.6826202236226102</v>
      </c>
      <c r="AR25" s="4">
        <v>10.489694779132799</v>
      </c>
      <c r="AS25" s="4">
        <v>8.6607188475534294</v>
      </c>
      <c r="AT25" s="4">
        <v>19.056280657737499</v>
      </c>
      <c r="AU25" s="4">
        <v>5.2141585743895602</v>
      </c>
      <c r="AV25" s="4">
        <v>15.453529500038901</v>
      </c>
      <c r="AW25" s="4">
        <v>8.6497302133200407</v>
      </c>
      <c r="AX25" s="4">
        <v>4.8631453936529798</v>
      </c>
      <c r="AY25" s="4">
        <v>12.430998549256399</v>
      </c>
      <c r="AZ25" s="4">
        <v>9.4500134954528594</v>
      </c>
      <c r="BA25" s="4">
        <v>12.399874310424201</v>
      </c>
      <c r="BB25" s="37">
        <v>23955</v>
      </c>
    </row>
    <row r="26" spans="1:54" x14ac:dyDescent="0.3">
      <c r="A26" s="31" t="s">
        <v>10</v>
      </c>
      <c r="B26" s="5" t="s">
        <v>168</v>
      </c>
      <c r="C26" s="5" t="s">
        <v>168</v>
      </c>
      <c r="D26" s="9">
        <v>49.959210634501403</v>
      </c>
      <c r="E26" s="6">
        <v>77.867835484330001</v>
      </c>
      <c r="F26" s="9">
        <v>33.887715592596898</v>
      </c>
      <c r="G26" s="3">
        <v>8.4870907287911201</v>
      </c>
      <c r="H26" s="4">
        <v>17.3203320216669</v>
      </c>
      <c r="I26" s="4">
        <v>14.2716376894434</v>
      </c>
      <c r="J26" s="4">
        <v>4.8097585404336103</v>
      </c>
      <c r="K26" s="4">
        <v>8.8330565842281992</v>
      </c>
      <c r="L26" s="4">
        <v>9.1057221975623506</v>
      </c>
      <c r="M26" s="4">
        <v>7.8635240900767602</v>
      </c>
      <c r="N26" s="4">
        <v>11.7336201361625</v>
      </c>
      <c r="O26" s="4">
        <v>13.339546555799799</v>
      </c>
      <c r="P26" s="4">
        <v>10.9008754749254</v>
      </c>
      <c r="Q26" s="4">
        <v>5.0584314594623896</v>
      </c>
      <c r="R26" s="4">
        <v>11.282504822343499</v>
      </c>
      <c r="S26" s="4">
        <v>13.6738105150847</v>
      </c>
      <c r="T26" s="4">
        <v>11.204214304100001</v>
      </c>
      <c r="U26" s="4">
        <v>11.7660431649829</v>
      </c>
      <c r="V26" s="4">
        <v>8.6790885247753309</v>
      </c>
      <c r="W26" s="4">
        <v>10.3383526510738</v>
      </c>
      <c r="X26" s="4">
        <v>7.9955728463736797</v>
      </c>
      <c r="Y26" s="4">
        <v>13.2762758022117</v>
      </c>
      <c r="Z26" s="4">
        <v>13.549825712084299</v>
      </c>
      <c r="AA26" s="4">
        <v>14.9746287534297</v>
      </c>
      <c r="AB26" s="4">
        <v>4.6492932231762296</v>
      </c>
      <c r="AC26" s="4">
        <v>16.7700643312122</v>
      </c>
      <c r="AD26" s="4">
        <v>9.7873580254140595</v>
      </c>
      <c r="AE26" s="4">
        <v>7.8224097018591996</v>
      </c>
      <c r="AF26" s="4">
        <v>14.4205368873961</v>
      </c>
      <c r="AG26" s="4">
        <v>18.129840875537202</v>
      </c>
      <c r="AH26" s="4">
        <v>19.029898687199399</v>
      </c>
      <c r="AI26" s="4">
        <v>15.6048415169323</v>
      </c>
      <c r="AJ26" s="4">
        <v>21.7899829325439</v>
      </c>
      <c r="AK26" s="4">
        <v>30.445391060019698</v>
      </c>
      <c r="AL26" s="4">
        <v>30.525464272437901</v>
      </c>
      <c r="AM26" s="4">
        <v>29.9872152294076</v>
      </c>
      <c r="AN26" s="4">
        <v>35.102807955578299</v>
      </c>
      <c r="AO26" s="4">
        <v>28.5901339433095</v>
      </c>
      <c r="AP26" s="4">
        <v>29.753950676269199</v>
      </c>
      <c r="AQ26" s="4">
        <v>15.344752912456901</v>
      </c>
      <c r="AR26" s="4">
        <v>29.976160504875001</v>
      </c>
      <c r="AS26" s="4">
        <v>21.952651450406801</v>
      </c>
      <c r="AT26" s="4">
        <v>24.830529885452801</v>
      </c>
      <c r="AU26" s="4">
        <v>17.403802578514998</v>
      </c>
      <c r="AV26" s="4">
        <v>18.884315977871999</v>
      </c>
      <c r="AW26" s="4">
        <v>25.061418546297201</v>
      </c>
      <c r="AX26" s="4">
        <v>14.5681473832949</v>
      </c>
      <c r="AY26" s="4">
        <v>16.815845622230899</v>
      </c>
      <c r="AZ26" s="4">
        <v>29.429927265261099</v>
      </c>
      <c r="BA26" s="4">
        <v>32.6116667066837</v>
      </c>
      <c r="BB26" s="38">
        <v>409</v>
      </c>
    </row>
    <row r="27" spans="1:54" x14ac:dyDescent="0.3">
      <c r="A27" s="31" t="s">
        <v>10</v>
      </c>
      <c r="B27" s="5" t="s">
        <v>168</v>
      </c>
      <c r="C27" s="5" t="s">
        <v>1</v>
      </c>
      <c r="D27" s="9">
        <v>24.4048947356257</v>
      </c>
      <c r="E27" s="6">
        <v>74.050564988576596</v>
      </c>
      <c r="F27" s="9">
        <v>45.370312863466701</v>
      </c>
      <c r="G27" s="3">
        <v>14.1664078856</v>
      </c>
      <c r="H27" s="4">
        <v>18.055469295200002</v>
      </c>
      <c r="I27" s="4">
        <v>18.518748546133299</v>
      </c>
      <c r="J27" s="4">
        <v>5.3703128634666699</v>
      </c>
      <c r="K27" s="4">
        <v>12.685156431733301</v>
      </c>
      <c r="L27" s="4">
        <v>10.740625726933301</v>
      </c>
      <c r="M27" s="4">
        <v>5.3703128634666699</v>
      </c>
      <c r="N27" s="4">
        <v>20</v>
      </c>
      <c r="O27" s="4">
        <v>13.148435682666699</v>
      </c>
      <c r="P27" s="4">
        <v>9.2593742730666708</v>
      </c>
      <c r="Q27" s="4">
        <v>5.3703128634666699</v>
      </c>
      <c r="R27" s="4">
        <v>12.685156431733301</v>
      </c>
      <c r="S27" s="4">
        <v>16.574217841333301</v>
      </c>
      <c r="T27" s="4">
        <v>17.592190044266701</v>
      </c>
      <c r="U27" s="4">
        <v>14.1664078856</v>
      </c>
      <c r="V27" s="4">
        <v>14.629687136533301</v>
      </c>
      <c r="W27" s="4">
        <v>16.574217841333301</v>
      </c>
      <c r="X27" s="4">
        <v>12.685156431733301</v>
      </c>
      <c r="Y27" s="4">
        <v>10.740625726933301</v>
      </c>
      <c r="Z27" s="4">
        <v>16.1109385904</v>
      </c>
      <c r="AA27" s="4">
        <v>23.425782158666699</v>
      </c>
      <c r="AB27" s="4">
        <v>7.3148435682666699</v>
      </c>
      <c r="AC27" s="4">
        <v>16.574217841333301</v>
      </c>
      <c r="AD27" s="4">
        <v>14.629687136533301</v>
      </c>
      <c r="AE27" s="4">
        <v>9.2593742730666708</v>
      </c>
      <c r="AF27" s="4">
        <v>20</v>
      </c>
      <c r="AG27" s="4">
        <v>28.796095022133301</v>
      </c>
      <c r="AH27" s="4">
        <v>19.073441498133299</v>
      </c>
      <c r="AI27" s="4">
        <v>26.388285066400002</v>
      </c>
      <c r="AJ27" s="4">
        <v>26.851564317333299</v>
      </c>
      <c r="AK27" s="4">
        <v>37.592190044266701</v>
      </c>
      <c r="AL27" s="4">
        <v>38.055469295199998</v>
      </c>
      <c r="AM27" s="4">
        <v>37.592190044266701</v>
      </c>
      <c r="AN27" s="4">
        <v>40.463279250933297</v>
      </c>
      <c r="AO27" s="4">
        <v>30.740625726933299</v>
      </c>
      <c r="AP27" s="4">
        <v>38.055469295199998</v>
      </c>
      <c r="AQ27" s="4">
        <v>24.907033612533301</v>
      </c>
      <c r="AR27" s="4">
        <v>43.425782158666699</v>
      </c>
      <c r="AS27" s="4">
        <v>30.740625726933299</v>
      </c>
      <c r="AT27" s="4">
        <v>23.425782158666699</v>
      </c>
      <c r="AU27" s="4">
        <v>24.907033612533301</v>
      </c>
      <c r="AV27" s="4">
        <v>16.1109385904</v>
      </c>
      <c r="AW27" s="4">
        <v>35.647659339466699</v>
      </c>
      <c r="AX27" s="4">
        <v>24.907033612533301</v>
      </c>
      <c r="AY27" s="4">
        <v>20</v>
      </c>
      <c r="AZ27" s="4">
        <v>35.184380088533302</v>
      </c>
      <c r="BA27" s="4">
        <v>40</v>
      </c>
      <c r="BB27" s="38">
        <v>88</v>
      </c>
    </row>
    <row r="28" spans="1:54" x14ac:dyDescent="0.3">
      <c r="A28" s="31" t="s">
        <v>10</v>
      </c>
      <c r="B28" s="5" t="s">
        <v>168</v>
      </c>
      <c r="C28" s="5" t="s">
        <v>2</v>
      </c>
      <c r="D28" s="9">
        <v>43.353753804347797</v>
      </c>
      <c r="E28" s="6">
        <v>80.668475792947703</v>
      </c>
      <c r="F28" s="10">
        <v>40.010058636363603</v>
      </c>
      <c r="G28" s="3">
        <v>7.3860563636363601</v>
      </c>
      <c r="H28" s="4">
        <v>27.365939090909102</v>
      </c>
      <c r="I28" s="4">
        <v>21.732570454545499</v>
      </c>
      <c r="J28" s="4">
        <v>5.20777</v>
      </c>
      <c r="K28" s="4">
        <v>14.772112727272701</v>
      </c>
      <c r="L28" s="4">
        <v>9.9899413636363601</v>
      </c>
      <c r="M28" s="4">
        <v>12.593826363636399</v>
      </c>
      <c r="N28" s="4">
        <v>12.593826363636399</v>
      </c>
      <c r="O28" s="4">
        <v>19.128685454545501</v>
      </c>
      <c r="P28" s="4">
        <v>19.128685454545501</v>
      </c>
      <c r="Q28" s="4">
        <v>7.811655</v>
      </c>
      <c r="R28" s="4">
        <v>12.593826363636399</v>
      </c>
      <c r="S28" s="4">
        <v>23.910856818181799</v>
      </c>
      <c r="T28" s="4">
        <v>14.3465140909091</v>
      </c>
      <c r="U28" s="4">
        <v>14.772112727272701</v>
      </c>
      <c r="V28" s="4">
        <v>9.5643427272727308</v>
      </c>
      <c r="W28" s="4">
        <v>12.168227727272701</v>
      </c>
      <c r="X28" s="4">
        <v>9.5643427272727308</v>
      </c>
      <c r="Y28" s="4">
        <v>21.3069718181818</v>
      </c>
      <c r="Z28" s="4">
        <v>19.5542840909091</v>
      </c>
      <c r="AA28" s="4">
        <v>21.732570454545499</v>
      </c>
      <c r="AB28" s="4">
        <v>7.811655</v>
      </c>
      <c r="AC28" s="4">
        <v>24.336455454545501</v>
      </c>
      <c r="AD28" s="4">
        <v>15.197711363636399</v>
      </c>
      <c r="AE28" s="4">
        <v>14.3465140909091</v>
      </c>
      <c r="AF28" s="4">
        <v>19.128685454545501</v>
      </c>
      <c r="AG28" s="4">
        <v>16.950399090909102</v>
      </c>
      <c r="AH28" s="4">
        <v>18.2774881818182</v>
      </c>
      <c r="AI28" s="4">
        <v>11.317030454545501</v>
      </c>
      <c r="AJ28" s="4">
        <v>20.881373181818201</v>
      </c>
      <c r="AK28" s="4">
        <v>32.198403636363601</v>
      </c>
      <c r="AL28" s="4">
        <v>34.802288636363599</v>
      </c>
      <c r="AM28" s="4">
        <v>29.594518636363599</v>
      </c>
      <c r="AN28" s="4">
        <v>36.980575000000002</v>
      </c>
      <c r="AO28" s="4">
        <v>32.624002272727303</v>
      </c>
      <c r="AP28" s="4">
        <v>36.129377727272697</v>
      </c>
      <c r="AQ28" s="4">
        <v>14.3465140909091</v>
      </c>
      <c r="AR28" s="4">
        <v>27.841830909090898</v>
      </c>
      <c r="AS28" s="4">
        <v>22.208462272727299</v>
      </c>
      <c r="AT28" s="4">
        <v>23.059659545454501</v>
      </c>
      <c r="AU28" s="4">
        <v>14.3465140909091</v>
      </c>
      <c r="AV28" s="4">
        <v>19.128685454545501</v>
      </c>
      <c r="AW28" s="4">
        <v>24.812347272727301</v>
      </c>
      <c r="AX28" s="4">
        <v>13.920915454545501</v>
      </c>
      <c r="AY28" s="4">
        <v>14.3465140909091</v>
      </c>
      <c r="AZ28" s="4">
        <v>29.16892</v>
      </c>
      <c r="BA28" s="4">
        <v>30.4457159090909</v>
      </c>
      <c r="BB28" s="38">
        <v>50</v>
      </c>
    </row>
    <row r="29" spans="1:54" x14ac:dyDescent="0.3">
      <c r="A29" s="31" t="s">
        <v>10</v>
      </c>
      <c r="B29" s="5" t="s">
        <v>168</v>
      </c>
      <c r="C29" s="5" t="s">
        <v>3</v>
      </c>
      <c r="D29" s="9">
        <v>50.3264939095546</v>
      </c>
      <c r="E29" s="6">
        <v>69.6183969280046</v>
      </c>
      <c r="F29" s="10">
        <v>32.589376573157899</v>
      </c>
      <c r="G29" s="3">
        <v>5.64157791276316</v>
      </c>
      <c r="H29" s="4">
        <v>16.208194828684199</v>
      </c>
      <c r="I29" s="4">
        <v>6.3004545171052602</v>
      </c>
      <c r="J29" s="4">
        <v>5.64157791276316</v>
      </c>
      <c r="K29" s="4">
        <v>2.52018180684211</v>
      </c>
      <c r="L29" s="4">
        <v>11.2831558255263</v>
      </c>
      <c r="M29" s="4">
        <v>12.5432467289474</v>
      </c>
      <c r="N29" s="4">
        <v>6.9016688161842099</v>
      </c>
      <c r="O29" s="4">
        <v>11.884370124605301</v>
      </c>
      <c r="P29" s="4">
        <v>10.080727227368399</v>
      </c>
      <c r="Q29" s="4">
        <v>4.3814870093421101</v>
      </c>
      <c r="R29" s="4">
        <v>13.8033376323684</v>
      </c>
      <c r="S29" s="4">
        <v>6.2427922118421098</v>
      </c>
      <c r="T29" s="4">
        <v>3.7802727102631599</v>
      </c>
      <c r="U29" s="4">
        <v>13.8033376323684</v>
      </c>
      <c r="V29" s="4">
        <v>5.0403636136842103</v>
      </c>
      <c r="W29" s="4">
        <v>6.9016688161842099</v>
      </c>
      <c r="X29" s="4">
        <v>4.3814870093421101</v>
      </c>
      <c r="Y29" s="4">
        <v>13.8033376323684</v>
      </c>
      <c r="Z29" s="4">
        <v>13.8033376323684</v>
      </c>
      <c r="AA29" s="4">
        <v>7.5605454205263198</v>
      </c>
      <c r="AB29" s="4">
        <v>0</v>
      </c>
      <c r="AC29" s="4">
        <v>18.184824641710499</v>
      </c>
      <c r="AD29" s="4">
        <v>5.0403636136842103</v>
      </c>
      <c r="AE29" s="4">
        <v>1.2600909034210499</v>
      </c>
      <c r="AF29" s="4">
        <v>10.0230649221053</v>
      </c>
      <c r="AG29" s="4">
        <v>16.982396043552601</v>
      </c>
      <c r="AH29" s="4">
        <v>26.774811744605302</v>
      </c>
      <c r="AI29" s="4">
        <v>9.3641883177631602</v>
      </c>
      <c r="AJ29" s="4">
        <v>19.9884675389474</v>
      </c>
      <c r="AK29" s="4">
        <v>26.890136355131599</v>
      </c>
      <c r="AL29" s="4">
        <v>31.872837663552598</v>
      </c>
      <c r="AM29" s="4">
        <v>33.791805171315801</v>
      </c>
      <c r="AN29" s="4">
        <v>42.497116884736798</v>
      </c>
      <c r="AO29" s="4">
        <v>34.393019470394698</v>
      </c>
      <c r="AP29" s="4">
        <v>27.5490129594737</v>
      </c>
      <c r="AQ29" s="4">
        <v>10.624279221184199</v>
      </c>
      <c r="AR29" s="4">
        <v>25.630045451710501</v>
      </c>
      <c r="AS29" s="4">
        <v>19.9884675389474</v>
      </c>
      <c r="AT29" s="4">
        <v>28.809103862894698</v>
      </c>
      <c r="AU29" s="4">
        <v>20.589681838026301</v>
      </c>
      <c r="AV29" s="4">
        <v>25.0288311526316</v>
      </c>
      <c r="AW29" s="4">
        <v>25.687707756973701</v>
      </c>
      <c r="AX29" s="4">
        <v>10.080727227368399</v>
      </c>
      <c r="AY29" s="4">
        <v>17.525948037368401</v>
      </c>
      <c r="AZ29" s="4">
        <v>34.994233769473702</v>
      </c>
      <c r="BA29" s="4">
        <v>39.976935077894701</v>
      </c>
      <c r="BB29" s="38">
        <v>69</v>
      </c>
    </row>
    <row r="30" spans="1:54" x14ac:dyDescent="0.3">
      <c r="A30" s="31" t="s">
        <v>10</v>
      </c>
      <c r="B30" s="5" t="s">
        <v>168</v>
      </c>
      <c r="C30" s="5" t="s">
        <v>4</v>
      </c>
      <c r="D30" s="9">
        <v>88.3846371394785</v>
      </c>
      <c r="E30" s="6">
        <v>71.894876129148102</v>
      </c>
      <c r="F30" s="10">
        <v>12.8600565712894</v>
      </c>
      <c r="G30" s="3">
        <v>6.1269820573763099</v>
      </c>
      <c r="H30" s="4">
        <v>3.91262582854573</v>
      </c>
      <c r="I30" s="4">
        <v>8.3713402286806602</v>
      </c>
      <c r="J30" s="4">
        <v>1.1221790856521701</v>
      </c>
      <c r="K30" s="4">
        <v>1.6682676572413799</v>
      </c>
      <c r="L30" s="4">
        <v>5.0348049141978999</v>
      </c>
      <c r="M30" s="4">
        <v>0</v>
      </c>
      <c r="N30" s="4">
        <v>6.1269820573763099</v>
      </c>
      <c r="O30" s="4">
        <v>9.4935193143328291</v>
      </c>
      <c r="P30" s="4">
        <v>5.0348049141978999</v>
      </c>
      <c r="Q30" s="4">
        <v>1.6682676572413799</v>
      </c>
      <c r="R30" s="4">
        <v>6.1269820573763099</v>
      </c>
      <c r="S30" s="4">
        <v>2.79044674289355</v>
      </c>
      <c r="T30" s="4">
        <v>3.3365353144827599</v>
      </c>
      <c r="U30" s="4">
        <v>3.3365353144827599</v>
      </c>
      <c r="V30" s="4">
        <v>3.3365353144827599</v>
      </c>
      <c r="W30" s="4">
        <v>2.79044674289355</v>
      </c>
      <c r="X30" s="4">
        <v>2.2443581713043499</v>
      </c>
      <c r="Y30" s="4">
        <v>7.8252516570914503</v>
      </c>
      <c r="Z30" s="4">
        <v>2.79044674289355</v>
      </c>
      <c r="AA30" s="4">
        <v>3.3365353144827599</v>
      </c>
      <c r="AB30" s="4">
        <v>0</v>
      </c>
      <c r="AC30" s="4">
        <v>5.5808934857871098</v>
      </c>
      <c r="AD30" s="4">
        <v>0</v>
      </c>
      <c r="AE30" s="4">
        <v>3.91262582854573</v>
      </c>
      <c r="AF30" s="4">
        <v>5.5808934857871098</v>
      </c>
      <c r="AG30" s="4">
        <v>11.1617869715742</v>
      </c>
      <c r="AH30" s="4">
        <v>13.9822356569415</v>
      </c>
      <c r="AI30" s="4">
        <v>8.9474307427436308</v>
      </c>
      <c r="AJ30" s="4">
        <v>16.772682399835102</v>
      </c>
      <c r="AK30" s="4">
        <v>24.051845485337299</v>
      </c>
      <c r="AL30" s="4">
        <v>13.4061451428786</v>
      </c>
      <c r="AM30" s="4">
        <v>16.742680457361299</v>
      </c>
      <c r="AN30" s="4">
        <v>22.3235739431484</v>
      </c>
      <c r="AO30" s="4">
        <v>19.533127200254899</v>
      </c>
      <c r="AP30" s="4">
        <v>12.830054628815599</v>
      </c>
      <c r="AQ30" s="4">
        <v>9.5235212568065997</v>
      </c>
      <c r="AR30" s="4">
        <v>15.650503314182901</v>
      </c>
      <c r="AS30" s="4">
        <v>12.283966057226399</v>
      </c>
      <c r="AT30" s="4">
        <v>22.899664457211401</v>
      </c>
      <c r="AU30" s="4">
        <v>11.737877485637201</v>
      </c>
      <c r="AV30" s="4">
        <v>16.772682399835102</v>
      </c>
      <c r="AW30" s="4">
        <v>8.9474307427436308</v>
      </c>
      <c r="AX30" s="4">
        <v>5.0348049141978999</v>
      </c>
      <c r="AY30" s="4">
        <v>13.4361470853523</v>
      </c>
      <c r="AZ30" s="4">
        <v>19.563129142728599</v>
      </c>
      <c r="BA30" s="4">
        <v>21.2013948574963</v>
      </c>
      <c r="BB30" s="38">
        <v>78</v>
      </c>
    </row>
    <row r="31" spans="1:54" x14ac:dyDescent="0.3">
      <c r="A31" s="31" t="s">
        <v>10</v>
      </c>
      <c r="B31" s="5" t="s">
        <v>168</v>
      </c>
      <c r="C31" s="5" t="s">
        <v>5</v>
      </c>
      <c r="D31" s="9">
        <v>83.655666295091194</v>
      </c>
      <c r="E31" s="6">
        <v>72.455791072541302</v>
      </c>
      <c r="F31" s="10">
        <v>14.2983145492174</v>
      </c>
      <c r="G31" s="3">
        <v>4.1754364754087003</v>
      </c>
      <c r="H31" s="4">
        <v>10.333353483617399</v>
      </c>
      <c r="I31" s="4">
        <v>6.1579170082086998</v>
      </c>
      <c r="J31" s="4">
        <v>4.1754364754087003</v>
      </c>
      <c r="K31" s="4">
        <v>2.1929559426087</v>
      </c>
      <c r="L31" s="4">
        <v>4.1754364754087003</v>
      </c>
      <c r="M31" s="4">
        <v>2.1929559426087</v>
      </c>
      <c r="N31" s="4">
        <v>2.1929559426087</v>
      </c>
      <c r="O31" s="4">
        <v>4.1754364754087003</v>
      </c>
      <c r="P31" s="4">
        <v>2.1929559426087</v>
      </c>
      <c r="Q31" s="4">
        <v>2.1929559426087</v>
      </c>
      <c r="R31" s="4">
        <v>4.1754364754087003</v>
      </c>
      <c r="S31" s="4">
        <v>6.3683924180173896</v>
      </c>
      <c r="T31" s="4">
        <v>8.5613483606260896</v>
      </c>
      <c r="U31" s="4">
        <v>2.1929559426087</v>
      </c>
      <c r="V31" s="4">
        <v>2.1929559426087</v>
      </c>
      <c r="W31" s="4">
        <v>2.1929559426087</v>
      </c>
      <c r="X31" s="4">
        <v>4.3859118852173902</v>
      </c>
      <c r="Y31" s="4">
        <v>4.3859118852173902</v>
      </c>
      <c r="Z31" s="4">
        <v>2.1929559426087</v>
      </c>
      <c r="AA31" s="4">
        <v>2.1929559426087</v>
      </c>
      <c r="AB31" s="4">
        <v>2.1929559426087</v>
      </c>
      <c r="AC31" s="4">
        <v>8.35087295081739</v>
      </c>
      <c r="AD31" s="4">
        <v>2.1929559426087</v>
      </c>
      <c r="AE31" s="4">
        <v>2.1929559426087</v>
      </c>
      <c r="AF31" s="4">
        <v>6.1579170082086998</v>
      </c>
      <c r="AG31" s="4">
        <v>2.1929559426087</v>
      </c>
      <c r="AH31" s="4">
        <v>16.4912704918261</v>
      </c>
      <c r="AI31" s="4">
        <v>16.701745901634801</v>
      </c>
      <c r="AJ31" s="4">
        <v>23.070138319652202</v>
      </c>
      <c r="AK31" s="4">
        <v>23.070138319652202</v>
      </c>
      <c r="AL31" s="4">
        <v>16.701745901634801</v>
      </c>
      <c r="AM31" s="4">
        <v>20.8771823770435</v>
      </c>
      <c r="AN31" s="4">
        <v>18.8947018442435</v>
      </c>
      <c r="AO31" s="4">
        <v>14.719265368834799</v>
      </c>
      <c r="AP31" s="4">
        <v>20.8771823770435</v>
      </c>
      <c r="AQ31" s="4">
        <v>8.1403975410086904</v>
      </c>
      <c r="AR31" s="4">
        <v>23.070138319652202</v>
      </c>
      <c r="AS31" s="4">
        <v>14.5087899590261</v>
      </c>
      <c r="AT31" s="4">
        <v>31.421011270469599</v>
      </c>
      <c r="AU31" s="4">
        <v>8.35087295081739</v>
      </c>
      <c r="AV31" s="4">
        <v>16.701745901634801</v>
      </c>
      <c r="AW31" s="4">
        <v>14.2983145492174</v>
      </c>
      <c r="AX31" s="4">
        <v>8.1403975410086904</v>
      </c>
      <c r="AY31" s="4">
        <v>18.4737510246261</v>
      </c>
      <c r="AZ31" s="4">
        <v>22.649187500034799</v>
      </c>
      <c r="BA31" s="4">
        <v>22.8596629098435</v>
      </c>
      <c r="BB31" s="38">
        <v>50</v>
      </c>
    </row>
    <row r="32" spans="1:54" x14ac:dyDescent="0.3">
      <c r="A32" s="31" t="s">
        <v>10</v>
      </c>
      <c r="B32" s="5" t="s">
        <v>168</v>
      </c>
      <c r="C32" s="5" t="s">
        <v>6</v>
      </c>
      <c r="D32" s="9">
        <v>101.428386519928</v>
      </c>
      <c r="E32" s="8">
        <v>74.870171456363707</v>
      </c>
      <c r="F32" s="8">
        <v>15.4842949735652</v>
      </c>
      <c r="G32" s="3">
        <v>6.2658879440000002</v>
      </c>
      <c r="H32" s="4">
        <v>3.8710737433913001</v>
      </c>
      <c r="I32" s="4">
        <v>3.1329439720000001</v>
      </c>
      <c r="J32" s="4">
        <v>6.2658879440000002</v>
      </c>
      <c r="K32" s="4">
        <v>3.1329439720000001</v>
      </c>
      <c r="L32" s="4">
        <v>4.6994159580000003</v>
      </c>
      <c r="M32" s="4">
        <v>4.6994159580000003</v>
      </c>
      <c r="N32" s="4">
        <v>4.6994159580000003</v>
      </c>
      <c r="O32" s="4">
        <v>7.83235993</v>
      </c>
      <c r="P32" s="4">
        <v>3.1329439720000001</v>
      </c>
      <c r="Q32" s="4">
        <v>1.566471986</v>
      </c>
      <c r="R32" s="4">
        <v>8.5704897013913008</v>
      </c>
      <c r="S32" s="4">
        <v>1.566471986</v>
      </c>
      <c r="T32" s="4">
        <v>7.83235993</v>
      </c>
      <c r="U32" s="4">
        <v>4.6994159580000003</v>
      </c>
      <c r="V32" s="4">
        <v>7.0040177153913001</v>
      </c>
      <c r="W32" s="4">
        <v>5.4375457293913003</v>
      </c>
      <c r="X32" s="4">
        <v>6.2658879440000002</v>
      </c>
      <c r="Y32" s="4">
        <v>7.0040177153913001</v>
      </c>
      <c r="Z32" s="4">
        <v>4.6994159580000003</v>
      </c>
      <c r="AA32" s="4">
        <v>1.566471986</v>
      </c>
      <c r="AB32" s="4">
        <v>4.6994159580000003</v>
      </c>
      <c r="AC32" s="4">
        <v>10.046749244173901</v>
      </c>
      <c r="AD32" s="4">
        <v>4.6994159580000003</v>
      </c>
      <c r="AE32" s="4">
        <v>4.6994159580000003</v>
      </c>
      <c r="AF32" s="4">
        <v>5.4375457293913003</v>
      </c>
      <c r="AG32" s="4">
        <v>10.136961687391301</v>
      </c>
      <c r="AH32" s="4">
        <v>10.046749244173901</v>
      </c>
      <c r="AI32" s="4">
        <v>15.5745074167826</v>
      </c>
      <c r="AJ32" s="4">
        <v>14.7461652021739</v>
      </c>
      <c r="AK32" s="4">
        <v>17.050766959565198</v>
      </c>
      <c r="AL32" s="4">
        <v>18.617238945565202</v>
      </c>
      <c r="AM32" s="4">
        <v>15.4842949735652</v>
      </c>
      <c r="AN32" s="4">
        <v>20.093498488347802</v>
      </c>
      <c r="AO32" s="4">
        <v>11.613221230173901</v>
      </c>
      <c r="AP32" s="4">
        <v>5.4375457293913003</v>
      </c>
      <c r="AQ32" s="4">
        <v>9.3086194727826097</v>
      </c>
      <c r="AR32" s="4">
        <v>23.316654903565201</v>
      </c>
      <c r="AS32" s="4">
        <v>10.046749244173901</v>
      </c>
      <c r="AT32" s="4">
        <v>17.788896730956498</v>
      </c>
      <c r="AU32" s="4">
        <v>7.0040177153913001</v>
      </c>
      <c r="AV32" s="4">
        <v>14.7461652021739</v>
      </c>
      <c r="AW32" s="4">
        <v>17.879109174173902</v>
      </c>
      <c r="AX32" s="4">
        <v>5.4375457293913003</v>
      </c>
      <c r="AY32" s="4">
        <v>13.9178229875652</v>
      </c>
      <c r="AZ32" s="4">
        <v>9.3086194727826097</v>
      </c>
      <c r="BA32" s="4">
        <v>15.4842949735652</v>
      </c>
      <c r="BB32" s="38">
        <v>53</v>
      </c>
    </row>
    <row r="33" spans="1:54" x14ac:dyDescent="0.3">
      <c r="A33" s="31" t="s">
        <v>10</v>
      </c>
      <c r="B33" s="5" t="s">
        <v>168</v>
      </c>
      <c r="C33" s="5" t="s">
        <v>7</v>
      </c>
      <c r="D33" s="9">
        <v>66.576686148993005</v>
      </c>
      <c r="E33" s="8">
        <v>66.7586449862103</v>
      </c>
      <c r="F33" s="8">
        <v>19.5499431011818</v>
      </c>
      <c r="G33" s="3">
        <v>0</v>
      </c>
      <c r="H33" s="4">
        <v>0</v>
      </c>
      <c r="I33" s="4">
        <v>5.0262858427272699</v>
      </c>
      <c r="J33" s="4">
        <v>4.4710855729999999</v>
      </c>
      <c r="K33" s="4">
        <v>4.4710855729999999</v>
      </c>
      <c r="L33" s="4">
        <v>0</v>
      </c>
      <c r="M33" s="4">
        <v>5.0262858427272699</v>
      </c>
      <c r="N33" s="4">
        <v>4.4710855729999999</v>
      </c>
      <c r="O33" s="4">
        <v>14.523657258454501</v>
      </c>
      <c r="P33" s="4">
        <v>5.0262858427272699</v>
      </c>
      <c r="Q33" s="4">
        <v>5.0262858427272699</v>
      </c>
      <c r="R33" s="4">
        <v>9.4973714157272706</v>
      </c>
      <c r="S33" s="4">
        <v>9.4973714157272706</v>
      </c>
      <c r="T33" s="4">
        <v>5.0262858427272699</v>
      </c>
      <c r="U33" s="4">
        <v>13.968456988727301</v>
      </c>
      <c r="V33" s="4">
        <v>0</v>
      </c>
      <c r="W33" s="4">
        <v>10.052571685454501</v>
      </c>
      <c r="X33" s="4">
        <v>0</v>
      </c>
      <c r="Y33" s="4">
        <v>5.0262858427272699</v>
      </c>
      <c r="Z33" s="4">
        <v>9.4973714157272706</v>
      </c>
      <c r="AA33" s="4">
        <v>4.4710855729999999</v>
      </c>
      <c r="AB33" s="4">
        <v>0</v>
      </c>
      <c r="AC33" s="4">
        <v>5.0262858427272699</v>
      </c>
      <c r="AD33" s="4">
        <v>0</v>
      </c>
      <c r="AE33" s="4">
        <v>5.0262858427272699</v>
      </c>
      <c r="AF33" s="4">
        <v>5.0262858427272699</v>
      </c>
      <c r="AG33" s="4">
        <v>0</v>
      </c>
      <c r="AH33" s="4">
        <v>9.4973714157272706</v>
      </c>
      <c r="AI33" s="4">
        <v>14.523657258454501</v>
      </c>
      <c r="AJ33" s="4">
        <v>15.0788575281818</v>
      </c>
      <c r="AK33" s="4">
        <v>24.0210286741818</v>
      </c>
      <c r="AL33" s="4">
        <v>18.994742831454499</v>
      </c>
      <c r="AM33" s="4">
        <v>28.492114247181799</v>
      </c>
      <c r="AN33" s="4">
        <v>19.5499431011818</v>
      </c>
      <c r="AO33" s="4">
        <v>18.994742831454499</v>
      </c>
      <c r="AP33" s="4">
        <v>14.523657258454501</v>
      </c>
      <c r="AQ33" s="4">
        <v>4.4710855729999999</v>
      </c>
      <c r="AR33" s="4">
        <v>29.0473145169091</v>
      </c>
      <c r="AS33" s="4">
        <v>14.523657258454501</v>
      </c>
      <c r="AT33" s="4">
        <v>37.989485662909097</v>
      </c>
      <c r="AU33" s="4">
        <v>4.4710855729999999</v>
      </c>
      <c r="AV33" s="4">
        <v>29.0473145169091</v>
      </c>
      <c r="AW33" s="4">
        <v>14.523657258454501</v>
      </c>
      <c r="AX33" s="4">
        <v>13.413256719</v>
      </c>
      <c r="AY33" s="4">
        <v>19.5499431011818</v>
      </c>
      <c r="AZ33" s="4">
        <v>14.523657258454501</v>
      </c>
      <c r="BA33" s="4">
        <v>18.439542561727301</v>
      </c>
      <c r="BB33" s="38">
        <v>21</v>
      </c>
    </row>
    <row r="34" spans="1:54" x14ac:dyDescent="0.3">
      <c r="A34" s="31" t="s">
        <v>10</v>
      </c>
      <c r="B34" s="5" t="s">
        <v>8</v>
      </c>
      <c r="C34" s="5" t="s">
        <v>168</v>
      </c>
      <c r="D34" s="9">
        <v>47.786571329013903</v>
      </c>
      <c r="E34" s="8">
        <v>77.602469123856906</v>
      </c>
      <c r="F34" s="8">
        <v>37.452096646664202</v>
      </c>
      <c r="G34" s="3">
        <v>6.5413150860146203</v>
      </c>
      <c r="H34" s="4">
        <v>11.8216528247622</v>
      </c>
      <c r="I34" s="4">
        <v>16.359631606890801</v>
      </c>
      <c r="J34" s="4">
        <v>2.9062303118303898</v>
      </c>
      <c r="K34" s="4">
        <v>7.3691487174471497</v>
      </c>
      <c r="L34" s="4">
        <v>7.1909538768106902</v>
      </c>
      <c r="M34" s="4">
        <v>5.9699358268460196</v>
      </c>
      <c r="N34" s="4">
        <v>10.193456130919399</v>
      </c>
      <c r="O34" s="4">
        <v>15.057233442073899</v>
      </c>
      <c r="P34" s="4">
        <v>12.9653668624834</v>
      </c>
      <c r="Q34" s="4">
        <v>2.67516631025345</v>
      </c>
      <c r="R34" s="4">
        <v>10.4531351315789</v>
      </c>
      <c r="S34" s="4">
        <v>13.9082795599557</v>
      </c>
      <c r="T34" s="4">
        <v>8.8107634182620007</v>
      </c>
      <c r="U34" s="4">
        <v>9.6864007158824901</v>
      </c>
      <c r="V34" s="4">
        <v>10.0826350622373</v>
      </c>
      <c r="W34" s="4">
        <v>11.1162438215676</v>
      </c>
      <c r="X34" s="4">
        <v>6.9636502712078103</v>
      </c>
      <c r="Y34" s="4">
        <v>13.665542686279901</v>
      </c>
      <c r="Z34" s="4">
        <v>11.6994917051094</v>
      </c>
      <c r="AA34" s="4">
        <v>14.5593402789852</v>
      </c>
      <c r="AB34" s="4">
        <v>2.3054285561844301</v>
      </c>
      <c r="AC34" s="4">
        <v>17.780361182843301</v>
      </c>
      <c r="AD34" s="4">
        <v>7.8242465141091904</v>
      </c>
      <c r="AE34" s="4">
        <v>8.2913417774682898</v>
      </c>
      <c r="AF34" s="4">
        <v>14.982935380834601</v>
      </c>
      <c r="AG34" s="4">
        <v>18.359964157006999</v>
      </c>
      <c r="AH34" s="4">
        <v>14.551001077394201</v>
      </c>
      <c r="AI34" s="4">
        <v>12.614223365408</v>
      </c>
      <c r="AJ34" s="4">
        <v>20.827506685663</v>
      </c>
      <c r="AK34" s="4">
        <v>30.730965060224499</v>
      </c>
      <c r="AL34" s="4">
        <v>32.681696917059</v>
      </c>
      <c r="AM34" s="4">
        <v>33.083977750830101</v>
      </c>
      <c r="AN34" s="4">
        <v>41.481452398322801</v>
      </c>
      <c r="AO34" s="4">
        <v>30.8262488156629</v>
      </c>
      <c r="AP34" s="4">
        <v>37.120030252149199</v>
      </c>
      <c r="AQ34" s="4">
        <v>12.0031693230376</v>
      </c>
      <c r="AR34" s="4">
        <v>30.9081770361609</v>
      </c>
      <c r="AS34" s="4">
        <v>26.4944838997673</v>
      </c>
      <c r="AT34" s="4">
        <v>27.810017270612398</v>
      </c>
      <c r="AU34" s="4">
        <v>13.3135264889606</v>
      </c>
      <c r="AV34" s="4">
        <v>17.788158172372199</v>
      </c>
      <c r="AW34" s="4">
        <v>27.7449244462093</v>
      </c>
      <c r="AX34" s="4">
        <v>15.035042226502499</v>
      </c>
      <c r="AY34" s="4">
        <v>17.180159730892701</v>
      </c>
      <c r="AZ34" s="4">
        <v>29.591985746142299</v>
      </c>
      <c r="BA34" s="4">
        <v>34.340976024731901</v>
      </c>
      <c r="BB34" s="38">
        <v>209</v>
      </c>
    </row>
    <row r="35" spans="1:54" x14ac:dyDescent="0.3">
      <c r="A35" s="31" t="s">
        <v>10</v>
      </c>
      <c r="B35" s="5" t="s">
        <v>8</v>
      </c>
      <c r="C35" s="5" t="s">
        <v>1</v>
      </c>
      <c r="D35" s="9">
        <v>29.376579310344798</v>
      </c>
      <c r="E35" s="8">
        <v>72.548835339723595</v>
      </c>
      <c r="F35" s="8">
        <v>44</v>
      </c>
      <c r="G35" s="3">
        <v>8</v>
      </c>
      <c r="H35" s="4">
        <v>16</v>
      </c>
      <c r="I35" s="4">
        <v>24</v>
      </c>
      <c r="J35" s="4">
        <v>4</v>
      </c>
      <c r="K35" s="4">
        <v>12</v>
      </c>
      <c r="L35" s="4">
        <v>8</v>
      </c>
      <c r="M35" s="4">
        <v>4</v>
      </c>
      <c r="N35" s="4">
        <v>20</v>
      </c>
      <c r="O35" s="4">
        <v>20</v>
      </c>
      <c r="P35" s="4">
        <v>12</v>
      </c>
      <c r="Q35" s="4">
        <v>4</v>
      </c>
      <c r="R35" s="4">
        <v>12</v>
      </c>
      <c r="S35" s="4">
        <v>20</v>
      </c>
      <c r="T35" s="4">
        <v>8</v>
      </c>
      <c r="U35" s="4">
        <v>8</v>
      </c>
      <c r="V35" s="4">
        <v>16</v>
      </c>
      <c r="W35" s="4">
        <v>20</v>
      </c>
      <c r="X35" s="4">
        <v>12</v>
      </c>
      <c r="Y35" s="4">
        <v>8</v>
      </c>
      <c r="Z35" s="4">
        <v>12</v>
      </c>
      <c r="AA35" s="4">
        <v>20</v>
      </c>
      <c r="AB35" s="4">
        <v>8</v>
      </c>
      <c r="AC35" s="4">
        <v>20</v>
      </c>
      <c r="AD35" s="4">
        <v>16</v>
      </c>
      <c r="AE35" s="4">
        <v>12</v>
      </c>
      <c r="AF35" s="4">
        <v>20</v>
      </c>
      <c r="AG35" s="4">
        <v>24</v>
      </c>
      <c r="AH35" s="4">
        <v>4</v>
      </c>
      <c r="AI35" s="4">
        <v>12</v>
      </c>
      <c r="AJ35" s="4">
        <v>20</v>
      </c>
      <c r="AK35" s="4">
        <v>28</v>
      </c>
      <c r="AL35" s="4">
        <v>36</v>
      </c>
      <c r="AM35" s="4">
        <v>28</v>
      </c>
      <c r="AN35" s="4">
        <v>48</v>
      </c>
      <c r="AO35" s="4">
        <v>28</v>
      </c>
      <c r="AP35" s="4">
        <v>36</v>
      </c>
      <c r="AQ35" s="4">
        <v>16</v>
      </c>
      <c r="AR35" s="4">
        <v>40</v>
      </c>
      <c r="AS35" s="4">
        <v>28</v>
      </c>
      <c r="AT35" s="4">
        <v>20</v>
      </c>
      <c r="AU35" s="4">
        <v>16</v>
      </c>
      <c r="AV35" s="4">
        <v>12</v>
      </c>
      <c r="AW35" s="4">
        <v>24</v>
      </c>
      <c r="AX35" s="4">
        <v>16</v>
      </c>
      <c r="AY35" s="4">
        <v>20</v>
      </c>
      <c r="AZ35" s="4">
        <v>16</v>
      </c>
      <c r="BA35" s="4">
        <v>40</v>
      </c>
      <c r="BB35" s="38">
        <v>54</v>
      </c>
    </row>
    <row r="36" spans="1:54" x14ac:dyDescent="0.3">
      <c r="A36" s="31" t="s">
        <v>10</v>
      </c>
      <c r="B36" s="5" t="s">
        <v>8</v>
      </c>
      <c r="C36" s="5" t="s">
        <v>2</v>
      </c>
      <c r="D36" s="9">
        <v>36.466666666666697</v>
      </c>
      <c r="E36" s="8">
        <v>83.038434104103501</v>
      </c>
      <c r="F36" s="8">
        <v>45.454545454545503</v>
      </c>
      <c r="G36" s="3">
        <v>4.5454545454545503</v>
      </c>
      <c r="H36" s="4">
        <v>13.636363636363599</v>
      </c>
      <c r="I36" s="4">
        <v>18.181818181818201</v>
      </c>
      <c r="J36" s="4">
        <v>0</v>
      </c>
      <c r="K36" s="4">
        <v>9.0909090909090899</v>
      </c>
      <c r="L36" s="4">
        <v>4.5454545454545503</v>
      </c>
      <c r="M36" s="4">
        <v>4.5454545454545503</v>
      </c>
      <c r="N36" s="4">
        <v>4.5454545454545503</v>
      </c>
      <c r="O36" s="4">
        <v>18.181818181818201</v>
      </c>
      <c r="P36" s="4">
        <v>18.181818181818201</v>
      </c>
      <c r="Q36" s="4">
        <v>0</v>
      </c>
      <c r="R36" s="4">
        <v>4.5454545454545503</v>
      </c>
      <c r="S36" s="4">
        <v>22.727272727272702</v>
      </c>
      <c r="T36" s="4">
        <v>13.636363636363599</v>
      </c>
      <c r="U36" s="4">
        <v>9.0909090909090899</v>
      </c>
      <c r="V36" s="4">
        <v>9.0909090909090899</v>
      </c>
      <c r="W36" s="4">
        <v>9.0909090909090899</v>
      </c>
      <c r="X36" s="4">
        <v>9.0909090909090899</v>
      </c>
      <c r="Y36" s="4">
        <v>22.727272727272702</v>
      </c>
      <c r="Z36" s="4">
        <v>13.636363636363599</v>
      </c>
      <c r="AA36" s="4">
        <v>18.181818181818201</v>
      </c>
      <c r="AB36" s="4">
        <v>0</v>
      </c>
      <c r="AC36" s="4">
        <v>18.181818181818201</v>
      </c>
      <c r="AD36" s="4">
        <v>4.5454545454545503</v>
      </c>
      <c r="AE36" s="4">
        <v>13.636363636363599</v>
      </c>
      <c r="AF36" s="4">
        <v>18.181818181818201</v>
      </c>
      <c r="AG36" s="4">
        <v>13.636363636363599</v>
      </c>
      <c r="AH36" s="4">
        <v>27.272727272727298</v>
      </c>
      <c r="AI36" s="4">
        <v>18.181818181818201</v>
      </c>
      <c r="AJ36" s="4">
        <v>27.272727272727298</v>
      </c>
      <c r="AK36" s="4">
        <v>45.454545454545503</v>
      </c>
      <c r="AL36" s="4">
        <v>45.454545454545503</v>
      </c>
      <c r="AM36" s="4">
        <v>45.454545454545503</v>
      </c>
      <c r="AN36" s="4">
        <v>50</v>
      </c>
      <c r="AO36" s="4">
        <v>40.909090909090899</v>
      </c>
      <c r="AP36" s="4">
        <v>59.090909090909101</v>
      </c>
      <c r="AQ36" s="4">
        <v>13.636363636363599</v>
      </c>
      <c r="AR36" s="4">
        <v>36.363636363636402</v>
      </c>
      <c r="AS36" s="4">
        <v>40.909090909090899</v>
      </c>
      <c r="AT36" s="4">
        <v>31.818181818181799</v>
      </c>
      <c r="AU36" s="4">
        <v>13.636363636363599</v>
      </c>
      <c r="AV36" s="4">
        <v>18.181818181818201</v>
      </c>
      <c r="AW36" s="4">
        <v>40.909090909090899</v>
      </c>
      <c r="AX36" s="4">
        <v>18.181818181818201</v>
      </c>
      <c r="AY36" s="4">
        <v>13.636363636363599</v>
      </c>
      <c r="AZ36" s="4">
        <v>50</v>
      </c>
      <c r="BA36" s="4">
        <v>36.363636363636402</v>
      </c>
      <c r="BB36" s="38">
        <v>27</v>
      </c>
    </row>
    <row r="37" spans="1:54" x14ac:dyDescent="0.3">
      <c r="A37" s="31" t="s">
        <v>10</v>
      </c>
      <c r="B37" s="5" t="s">
        <v>8</v>
      </c>
      <c r="C37" s="5" t="s">
        <v>3</v>
      </c>
      <c r="D37" s="9">
        <v>36.456410256410301</v>
      </c>
      <c r="E37" s="8">
        <v>69.771917118233006</v>
      </c>
      <c r="F37" s="8">
        <v>44.7368421052632</v>
      </c>
      <c r="G37" s="3">
        <v>7.8947368421052602</v>
      </c>
      <c r="H37" s="4">
        <v>10.526315789473699</v>
      </c>
      <c r="I37" s="4">
        <v>13.157894736842101</v>
      </c>
      <c r="J37" s="4">
        <v>7.8947368421052602</v>
      </c>
      <c r="K37" s="4">
        <v>5.2631578947368398</v>
      </c>
      <c r="L37" s="4">
        <v>15.789473684210501</v>
      </c>
      <c r="M37" s="4">
        <v>18.421052631578899</v>
      </c>
      <c r="N37" s="4">
        <v>10.526315789473699</v>
      </c>
      <c r="O37" s="4">
        <v>13.157894736842101</v>
      </c>
      <c r="P37" s="4">
        <v>21.052631578947398</v>
      </c>
      <c r="Q37" s="4">
        <v>5.2631578947368398</v>
      </c>
      <c r="R37" s="4">
        <v>21.052631578947398</v>
      </c>
      <c r="S37" s="4">
        <v>5.2631578947368398</v>
      </c>
      <c r="T37" s="4">
        <v>7.8947368421052602</v>
      </c>
      <c r="U37" s="4">
        <v>21.052631578947398</v>
      </c>
      <c r="V37" s="4">
        <v>10.526315789473699</v>
      </c>
      <c r="W37" s="4">
        <v>10.526315789473699</v>
      </c>
      <c r="X37" s="4">
        <v>5.2631578947368398</v>
      </c>
      <c r="Y37" s="4">
        <v>21.052631578947398</v>
      </c>
      <c r="Z37" s="4">
        <v>21.052631578947398</v>
      </c>
      <c r="AA37" s="4">
        <v>15.789473684210501</v>
      </c>
      <c r="AB37" s="4">
        <v>0</v>
      </c>
      <c r="AC37" s="4">
        <v>26.315789473684202</v>
      </c>
      <c r="AD37" s="4">
        <v>10.526315789473699</v>
      </c>
      <c r="AE37" s="4">
        <v>2.6315789473684199</v>
      </c>
      <c r="AF37" s="4">
        <v>13.157894736842101</v>
      </c>
      <c r="AG37" s="4">
        <v>31.578947368421101</v>
      </c>
      <c r="AH37" s="4">
        <v>13.157894736842101</v>
      </c>
      <c r="AI37" s="4">
        <v>7.8947368421052602</v>
      </c>
      <c r="AJ37" s="4">
        <v>18.421052631578899</v>
      </c>
      <c r="AK37" s="4">
        <v>28.947368421052602</v>
      </c>
      <c r="AL37" s="4">
        <v>31.578947368421101</v>
      </c>
      <c r="AM37" s="4">
        <v>39.473684210526301</v>
      </c>
      <c r="AN37" s="4">
        <v>42.105263157894697</v>
      </c>
      <c r="AO37" s="4">
        <v>36.842105263157897</v>
      </c>
      <c r="AP37" s="4">
        <v>34.210526315789501</v>
      </c>
      <c r="AQ37" s="4">
        <v>10.526315789473699</v>
      </c>
      <c r="AR37" s="4">
        <v>26.315789473684202</v>
      </c>
      <c r="AS37" s="4">
        <v>18.421052631578899</v>
      </c>
      <c r="AT37" s="4">
        <v>36.842105263157897</v>
      </c>
      <c r="AU37" s="4">
        <v>15.789473684210501</v>
      </c>
      <c r="AV37" s="4">
        <v>28.947368421052602</v>
      </c>
      <c r="AW37" s="4">
        <v>34.210526315789501</v>
      </c>
      <c r="AX37" s="4">
        <v>21.052631578947398</v>
      </c>
      <c r="AY37" s="4">
        <v>21.052631578947398</v>
      </c>
      <c r="AZ37" s="4">
        <v>34.210526315789501</v>
      </c>
      <c r="BA37" s="4">
        <v>36.842105263157897</v>
      </c>
      <c r="BB37" s="38">
        <v>39</v>
      </c>
    </row>
    <row r="38" spans="1:54" x14ac:dyDescent="0.3">
      <c r="A38" s="31" t="s">
        <v>10</v>
      </c>
      <c r="B38" s="5" t="s">
        <v>8</v>
      </c>
      <c r="C38" s="5" t="s">
        <v>4</v>
      </c>
      <c r="D38" s="9">
        <v>90.56</v>
      </c>
      <c r="E38" s="8">
        <v>64.241165231842004</v>
      </c>
      <c r="F38" s="8">
        <v>10.3448275862069</v>
      </c>
      <c r="G38" s="3">
        <v>10.3448275862069</v>
      </c>
      <c r="H38" s="4">
        <v>3.4482758620689702</v>
      </c>
      <c r="I38" s="4">
        <v>10.3448275862069</v>
      </c>
      <c r="J38" s="4">
        <v>0</v>
      </c>
      <c r="K38" s="4">
        <v>3.4482758620689702</v>
      </c>
      <c r="L38" s="4">
        <v>3.4482758620689702</v>
      </c>
      <c r="M38" s="4">
        <v>0</v>
      </c>
      <c r="N38" s="4">
        <v>10.3448275862069</v>
      </c>
      <c r="O38" s="4">
        <v>10.3448275862069</v>
      </c>
      <c r="P38" s="4">
        <v>3.4482758620689702</v>
      </c>
      <c r="Q38" s="4">
        <v>3.4482758620689702</v>
      </c>
      <c r="R38" s="4">
        <v>10.3448275862069</v>
      </c>
      <c r="S38" s="4">
        <v>3.4482758620689702</v>
      </c>
      <c r="T38" s="4">
        <v>6.8965517241379297</v>
      </c>
      <c r="U38" s="4">
        <v>6.8965517241379297</v>
      </c>
      <c r="V38" s="4">
        <v>6.8965517241379297</v>
      </c>
      <c r="W38" s="4">
        <v>3.4482758620689702</v>
      </c>
      <c r="X38" s="4">
        <v>0</v>
      </c>
      <c r="Y38" s="4">
        <v>6.8965517241379297</v>
      </c>
      <c r="Z38" s="4">
        <v>3.4482758620689702</v>
      </c>
      <c r="AA38" s="4">
        <v>6.8965517241379297</v>
      </c>
      <c r="AB38" s="4">
        <v>0</v>
      </c>
      <c r="AC38" s="4">
        <v>6.8965517241379297</v>
      </c>
      <c r="AD38" s="4">
        <v>0</v>
      </c>
      <c r="AE38" s="4">
        <v>3.4482758620689702</v>
      </c>
      <c r="AF38" s="4">
        <v>6.8965517241379297</v>
      </c>
      <c r="AG38" s="4">
        <v>13.7931034482759</v>
      </c>
      <c r="AH38" s="4">
        <v>10.3448275862069</v>
      </c>
      <c r="AI38" s="4">
        <v>6.8965517241379297</v>
      </c>
      <c r="AJ38" s="4">
        <v>13.7931034482759</v>
      </c>
      <c r="AK38" s="4">
        <v>17.241379310344801</v>
      </c>
      <c r="AL38" s="4">
        <v>13.7931034482759</v>
      </c>
      <c r="AM38" s="4">
        <v>20.689655172413801</v>
      </c>
      <c r="AN38" s="4">
        <v>27.586206896551701</v>
      </c>
      <c r="AO38" s="4">
        <v>24.137931034482801</v>
      </c>
      <c r="AP38" s="4">
        <v>17.241379310344801</v>
      </c>
      <c r="AQ38" s="4">
        <v>3.4482758620689702</v>
      </c>
      <c r="AR38" s="4">
        <v>13.7931034482759</v>
      </c>
      <c r="AS38" s="4">
        <v>13.7931034482759</v>
      </c>
      <c r="AT38" s="4">
        <v>24.137931034482801</v>
      </c>
      <c r="AU38" s="4">
        <v>10.3448275862069</v>
      </c>
      <c r="AV38" s="4">
        <v>13.7931034482759</v>
      </c>
      <c r="AW38" s="4">
        <v>6.8965517241379297</v>
      </c>
      <c r="AX38" s="4">
        <v>3.4482758620689702</v>
      </c>
      <c r="AY38" s="4">
        <v>6.8965517241379297</v>
      </c>
      <c r="AZ38" s="4">
        <v>17.241379310344801</v>
      </c>
      <c r="BA38" s="4">
        <v>27.586206896551701</v>
      </c>
      <c r="BB38" s="38">
        <v>30</v>
      </c>
    </row>
    <row r="39" spans="1:54" x14ac:dyDescent="0.3">
      <c r="A39" s="31" t="s">
        <v>10</v>
      </c>
      <c r="B39" s="5" t="s">
        <v>8</v>
      </c>
      <c r="C39" s="5" t="s">
        <v>5</v>
      </c>
      <c r="D39" s="9">
        <v>85.075999999999993</v>
      </c>
      <c r="E39" s="8">
        <v>74.949351120162007</v>
      </c>
      <c r="F39" s="8">
        <v>20</v>
      </c>
      <c r="G39" s="3">
        <v>4</v>
      </c>
      <c r="H39" s="4">
        <v>12</v>
      </c>
      <c r="I39" s="4">
        <v>8</v>
      </c>
      <c r="J39" s="4">
        <v>4</v>
      </c>
      <c r="K39" s="4">
        <v>0</v>
      </c>
      <c r="L39" s="4">
        <v>4</v>
      </c>
      <c r="M39" s="4">
        <v>0</v>
      </c>
      <c r="N39" s="4">
        <v>0</v>
      </c>
      <c r="O39" s="4">
        <v>4</v>
      </c>
      <c r="P39" s="4">
        <v>0</v>
      </c>
      <c r="Q39" s="4">
        <v>0</v>
      </c>
      <c r="R39" s="4">
        <v>4</v>
      </c>
      <c r="S39" s="4">
        <v>4</v>
      </c>
      <c r="T39" s="4">
        <v>4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8</v>
      </c>
      <c r="AD39" s="4">
        <v>0</v>
      </c>
      <c r="AE39" s="4">
        <v>0</v>
      </c>
      <c r="AF39" s="4">
        <v>8</v>
      </c>
      <c r="AG39" s="4">
        <v>0</v>
      </c>
      <c r="AH39" s="4">
        <v>20</v>
      </c>
      <c r="AI39" s="4">
        <v>16</v>
      </c>
      <c r="AJ39" s="4">
        <v>20</v>
      </c>
      <c r="AK39" s="4">
        <v>20</v>
      </c>
      <c r="AL39" s="4">
        <v>16</v>
      </c>
      <c r="AM39" s="4">
        <v>20</v>
      </c>
      <c r="AN39" s="4">
        <v>16</v>
      </c>
      <c r="AO39" s="4">
        <v>12</v>
      </c>
      <c r="AP39" s="4">
        <v>20</v>
      </c>
      <c r="AQ39" s="4">
        <v>12</v>
      </c>
      <c r="AR39" s="4">
        <v>20</v>
      </c>
      <c r="AS39" s="4">
        <v>16</v>
      </c>
      <c r="AT39" s="4">
        <v>28</v>
      </c>
      <c r="AU39" s="4">
        <v>8</v>
      </c>
      <c r="AV39" s="4">
        <v>16</v>
      </c>
      <c r="AW39" s="4">
        <v>20</v>
      </c>
      <c r="AX39" s="4">
        <v>12</v>
      </c>
      <c r="AY39" s="4">
        <v>24</v>
      </c>
      <c r="AZ39" s="4">
        <v>28</v>
      </c>
      <c r="BA39" s="4">
        <v>24</v>
      </c>
      <c r="BB39" s="38">
        <v>25</v>
      </c>
    </row>
    <row r="40" spans="1:54" x14ac:dyDescent="0.3">
      <c r="A40" s="31" t="s">
        <v>10</v>
      </c>
      <c r="B40" s="5" t="s">
        <v>8</v>
      </c>
      <c r="C40" s="5" t="s">
        <v>6</v>
      </c>
      <c r="D40" s="9">
        <v>105.15652173913</v>
      </c>
      <c r="E40" s="8">
        <v>72.314438556317498</v>
      </c>
      <c r="F40" s="8">
        <v>17.3913043478261</v>
      </c>
      <c r="G40" s="3">
        <v>0</v>
      </c>
      <c r="H40" s="4">
        <v>4.3478260869565197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4.3478260869565197</v>
      </c>
      <c r="S40" s="4">
        <v>0</v>
      </c>
      <c r="T40" s="4">
        <v>0</v>
      </c>
      <c r="U40" s="4">
        <v>0</v>
      </c>
      <c r="V40" s="4">
        <v>4.3478260869565197</v>
      </c>
      <c r="W40" s="4">
        <v>4.3478260869565197</v>
      </c>
      <c r="X40" s="4">
        <v>0</v>
      </c>
      <c r="Y40" s="4">
        <v>4.3478260869565197</v>
      </c>
      <c r="Z40" s="4">
        <v>0</v>
      </c>
      <c r="AA40" s="4">
        <v>0</v>
      </c>
      <c r="AB40" s="4">
        <v>0</v>
      </c>
      <c r="AC40" s="4">
        <v>13.0434782608696</v>
      </c>
      <c r="AD40" s="4">
        <v>0</v>
      </c>
      <c r="AE40" s="4">
        <v>0</v>
      </c>
      <c r="AF40" s="4">
        <v>4.3478260869565197</v>
      </c>
      <c r="AG40" s="4">
        <v>4.3478260869565197</v>
      </c>
      <c r="AH40" s="4">
        <v>13.0434782608696</v>
      </c>
      <c r="AI40" s="4">
        <v>8.6956521739130395</v>
      </c>
      <c r="AJ40" s="4">
        <v>13.0434782608696</v>
      </c>
      <c r="AK40" s="4">
        <v>17.3913043478261</v>
      </c>
      <c r="AL40" s="4">
        <v>17.3913043478261</v>
      </c>
      <c r="AM40" s="4">
        <v>17.3913043478261</v>
      </c>
      <c r="AN40" s="4">
        <v>26.086956521739101</v>
      </c>
      <c r="AO40" s="4">
        <v>13.0434782608696</v>
      </c>
      <c r="AP40" s="4">
        <v>4.3478260869565197</v>
      </c>
      <c r="AQ40" s="4">
        <v>8.6956521739130395</v>
      </c>
      <c r="AR40" s="4">
        <v>17.3913043478261</v>
      </c>
      <c r="AS40" s="4">
        <v>13.0434782608696</v>
      </c>
      <c r="AT40" s="4">
        <v>21.739130434782599</v>
      </c>
      <c r="AU40" s="4">
        <v>4.3478260869565197</v>
      </c>
      <c r="AV40" s="4">
        <v>13.0434782608696</v>
      </c>
      <c r="AW40" s="4">
        <v>13.0434782608696</v>
      </c>
      <c r="AX40" s="4">
        <v>4.3478260869565197</v>
      </c>
      <c r="AY40" s="4">
        <v>17.3913043478261</v>
      </c>
      <c r="AZ40" s="4">
        <v>8.6956521739130395</v>
      </c>
      <c r="BA40" s="4">
        <v>17.3913043478261</v>
      </c>
      <c r="BB40" s="38">
        <v>23</v>
      </c>
    </row>
    <row r="41" spans="1:54" x14ac:dyDescent="0.3">
      <c r="A41" s="31" t="s">
        <v>10</v>
      </c>
      <c r="B41" s="5" t="s">
        <v>8</v>
      </c>
      <c r="C41" s="5" t="s">
        <v>7</v>
      </c>
      <c r="D41" s="9">
        <v>73.099999999999994</v>
      </c>
      <c r="E41" s="8">
        <v>70.696817467266499</v>
      </c>
      <c r="F41" s="8">
        <v>27.272727272727298</v>
      </c>
      <c r="G41" s="3">
        <v>0</v>
      </c>
      <c r="H41" s="4">
        <v>0</v>
      </c>
      <c r="I41" s="4">
        <v>9.0909090909090899</v>
      </c>
      <c r="J41" s="4">
        <v>0</v>
      </c>
      <c r="K41" s="4">
        <v>0</v>
      </c>
      <c r="L41" s="4">
        <v>0</v>
      </c>
      <c r="M41" s="4">
        <v>9.0909090909090899</v>
      </c>
      <c r="N41" s="4">
        <v>0</v>
      </c>
      <c r="O41" s="4">
        <v>18.181818181818201</v>
      </c>
      <c r="P41" s="4">
        <v>9.0909090909090899</v>
      </c>
      <c r="Q41" s="4">
        <v>9.0909090909090899</v>
      </c>
      <c r="R41" s="4">
        <v>9.0909090909090899</v>
      </c>
      <c r="S41" s="4">
        <v>9.0909090909090899</v>
      </c>
      <c r="T41" s="4">
        <v>9.0909090909090899</v>
      </c>
      <c r="U41" s="4">
        <v>9.0909090909090899</v>
      </c>
      <c r="V41" s="4">
        <v>0</v>
      </c>
      <c r="W41" s="4">
        <v>18.181818181818201</v>
      </c>
      <c r="X41" s="4">
        <v>0</v>
      </c>
      <c r="Y41" s="4">
        <v>9.0909090909090899</v>
      </c>
      <c r="Z41" s="4">
        <v>9.0909090909090899</v>
      </c>
      <c r="AA41" s="4">
        <v>0</v>
      </c>
      <c r="AB41" s="4">
        <v>0</v>
      </c>
      <c r="AC41" s="4">
        <v>9.0909090909090899</v>
      </c>
      <c r="AD41" s="4">
        <v>0</v>
      </c>
      <c r="AE41" s="4">
        <v>9.0909090909090899</v>
      </c>
      <c r="AF41" s="4">
        <v>9.0909090909090899</v>
      </c>
      <c r="AG41" s="4">
        <v>0</v>
      </c>
      <c r="AH41" s="4">
        <v>9.0909090909090899</v>
      </c>
      <c r="AI41" s="4">
        <v>18.181818181818201</v>
      </c>
      <c r="AJ41" s="4">
        <v>27.272727272727298</v>
      </c>
      <c r="AK41" s="4">
        <v>27.272727272727298</v>
      </c>
      <c r="AL41" s="4">
        <v>18.181818181818201</v>
      </c>
      <c r="AM41" s="4">
        <v>27.272727272727298</v>
      </c>
      <c r="AN41" s="4">
        <v>27.272727272727298</v>
      </c>
      <c r="AO41" s="4">
        <v>18.181818181818201</v>
      </c>
      <c r="AP41" s="4">
        <v>18.181818181818201</v>
      </c>
      <c r="AQ41" s="4">
        <v>0</v>
      </c>
      <c r="AR41" s="4">
        <v>36.363636363636402</v>
      </c>
      <c r="AS41" s="4">
        <v>18.181818181818201</v>
      </c>
      <c r="AT41" s="4">
        <v>36.363636363636402</v>
      </c>
      <c r="AU41" s="4">
        <v>0</v>
      </c>
      <c r="AV41" s="4">
        <v>36.363636363636402</v>
      </c>
      <c r="AW41" s="4">
        <v>18.181818181818201</v>
      </c>
      <c r="AX41" s="4">
        <v>0</v>
      </c>
      <c r="AY41" s="4">
        <v>27.272727272727298</v>
      </c>
      <c r="AZ41" s="4">
        <v>18.181818181818201</v>
      </c>
      <c r="BA41" s="4">
        <v>9.0909090909090899</v>
      </c>
      <c r="BB41" s="38">
        <v>11</v>
      </c>
    </row>
    <row r="42" spans="1:54" x14ac:dyDescent="0.3">
      <c r="A42" s="31" t="s">
        <v>10</v>
      </c>
      <c r="B42" s="5" t="s">
        <v>9</v>
      </c>
      <c r="C42" s="5" t="s">
        <v>168</v>
      </c>
      <c r="D42" s="9">
        <v>52.012032139867202</v>
      </c>
      <c r="E42" s="8">
        <v>78.478660619448604</v>
      </c>
      <c r="F42" s="8">
        <v>30.519904816180201</v>
      </c>
      <c r="G42" s="3">
        <v>10.325559755572201</v>
      </c>
      <c r="H42" s="4">
        <v>22.515767290808999</v>
      </c>
      <c r="I42" s="4">
        <v>12.298793511383099</v>
      </c>
      <c r="J42" s="4">
        <v>6.6083100360529796</v>
      </c>
      <c r="K42" s="4">
        <v>10.216232122496301</v>
      </c>
      <c r="L42" s="4">
        <v>10.9148939105996</v>
      </c>
      <c r="M42" s="4">
        <v>9.6526837950871904</v>
      </c>
      <c r="N42" s="4">
        <v>13.188846400715301</v>
      </c>
      <c r="O42" s="4">
        <v>11.7165875313767</v>
      </c>
      <c r="P42" s="4">
        <v>8.9502376975489604</v>
      </c>
      <c r="Q42" s="4">
        <v>7.3102631028272098</v>
      </c>
      <c r="R42" s="4">
        <v>12.066136016135401</v>
      </c>
      <c r="S42" s="4">
        <v>13.452272086856899</v>
      </c>
      <c r="T42" s="4">
        <v>13.4656699532965</v>
      </c>
      <c r="U42" s="4">
        <v>13.730996444624401</v>
      </c>
      <c r="V42" s="4">
        <v>7.3529454773531597</v>
      </c>
      <c r="W42" s="4">
        <v>9.6033610138693994</v>
      </c>
      <c r="X42" s="4">
        <v>8.9705864347508104</v>
      </c>
      <c r="Y42" s="4">
        <v>12.908476403612299</v>
      </c>
      <c r="Z42" s="4">
        <v>15.298116566963699</v>
      </c>
      <c r="AA42" s="4">
        <v>15.367014688087201</v>
      </c>
      <c r="AB42" s="4">
        <v>6.8638972616620402</v>
      </c>
      <c r="AC42" s="4">
        <v>15.8154838393788</v>
      </c>
      <c r="AD42" s="4">
        <v>11.6422068745676</v>
      </c>
      <c r="AE42" s="4">
        <v>7.3793385282095496</v>
      </c>
      <c r="AF42" s="4">
        <v>13.8891538281541</v>
      </c>
      <c r="AG42" s="4">
        <v>17.9124085460675</v>
      </c>
      <c r="AH42" s="4">
        <v>23.2617917951113</v>
      </c>
      <c r="AI42" s="4">
        <v>18.430531549263101</v>
      </c>
      <c r="AJ42" s="4">
        <v>22.699380052586299</v>
      </c>
      <c r="AK42" s="4">
        <v>30.175566034740701</v>
      </c>
      <c r="AL42" s="4">
        <v>28.488144628884001</v>
      </c>
      <c r="AM42" s="4">
        <v>27.061234522988698</v>
      </c>
      <c r="AN42" s="4">
        <v>29.0759362068492</v>
      </c>
      <c r="AO42" s="4">
        <v>26.477337458377701</v>
      </c>
      <c r="AP42" s="4">
        <v>22.7940993613012</v>
      </c>
      <c r="AQ42" s="4">
        <v>18.5020531651653</v>
      </c>
      <c r="AR42" s="4">
        <v>29.095543287121401</v>
      </c>
      <c r="AS42" s="4">
        <v>17.661294260334401</v>
      </c>
      <c r="AT42" s="4">
        <v>22.015356769450701</v>
      </c>
      <c r="AU42" s="4">
        <v>21.268506061266301</v>
      </c>
      <c r="AV42" s="4">
        <v>19.9200223208097</v>
      </c>
      <c r="AW42" s="4">
        <v>22.525903976115899</v>
      </c>
      <c r="AX42" s="4">
        <v>14.127001088474501</v>
      </c>
      <c r="AY42" s="4">
        <v>16.4716228906994</v>
      </c>
      <c r="AZ42" s="4">
        <v>29.2768060624431</v>
      </c>
      <c r="BA42" s="4">
        <v>30.977726208350099</v>
      </c>
      <c r="BB42" s="38">
        <v>200</v>
      </c>
    </row>
    <row r="43" spans="1:54" x14ac:dyDescent="0.3">
      <c r="A43" s="31" t="s">
        <v>10</v>
      </c>
      <c r="B43" s="5" t="s">
        <v>9</v>
      </c>
      <c r="C43" s="5" t="s">
        <v>1</v>
      </c>
      <c r="D43" s="9">
        <v>19.701543859649099</v>
      </c>
      <c r="E43" s="8">
        <v>75.579582649284802</v>
      </c>
      <c r="F43" s="8">
        <v>46.6666666666667</v>
      </c>
      <c r="G43" s="3">
        <v>20</v>
      </c>
      <c r="H43" s="4">
        <v>20</v>
      </c>
      <c r="I43" s="4">
        <v>13.3333333333333</v>
      </c>
      <c r="J43" s="4">
        <v>6.6666666666666696</v>
      </c>
      <c r="K43" s="4">
        <v>13.3333333333333</v>
      </c>
      <c r="L43" s="4">
        <v>13.3333333333333</v>
      </c>
      <c r="M43" s="4">
        <v>6.6666666666666696</v>
      </c>
      <c r="N43" s="4">
        <v>20</v>
      </c>
      <c r="O43" s="4">
        <v>6.6666666666666696</v>
      </c>
      <c r="P43" s="4">
        <v>6.6666666666666696</v>
      </c>
      <c r="Q43" s="4">
        <v>6.6666666666666696</v>
      </c>
      <c r="R43" s="4">
        <v>13.3333333333333</v>
      </c>
      <c r="S43" s="4">
        <v>13.3333333333333</v>
      </c>
      <c r="T43" s="4">
        <v>26.6666666666667</v>
      </c>
      <c r="U43" s="4">
        <v>20</v>
      </c>
      <c r="V43" s="4">
        <v>13.3333333333333</v>
      </c>
      <c r="W43" s="4">
        <v>13.3333333333333</v>
      </c>
      <c r="X43" s="4">
        <v>13.3333333333333</v>
      </c>
      <c r="Y43" s="4">
        <v>13.3333333333333</v>
      </c>
      <c r="Z43" s="4">
        <v>20</v>
      </c>
      <c r="AA43" s="4">
        <v>26.6666666666667</v>
      </c>
      <c r="AB43" s="4">
        <v>6.6666666666666696</v>
      </c>
      <c r="AC43" s="4">
        <v>13.3333333333333</v>
      </c>
      <c r="AD43" s="4">
        <v>13.3333333333333</v>
      </c>
      <c r="AE43" s="4">
        <v>6.6666666666666696</v>
      </c>
      <c r="AF43" s="4">
        <v>20</v>
      </c>
      <c r="AG43" s="4">
        <v>33.3333333333333</v>
      </c>
      <c r="AH43" s="4">
        <v>33.3333333333333</v>
      </c>
      <c r="AI43" s="4">
        <v>40</v>
      </c>
      <c r="AJ43" s="4">
        <v>33.3333333333333</v>
      </c>
      <c r="AK43" s="4">
        <v>46.6666666666667</v>
      </c>
      <c r="AL43" s="4">
        <v>40</v>
      </c>
      <c r="AM43" s="4">
        <v>46.6666666666667</v>
      </c>
      <c r="AN43" s="4">
        <v>33.3333333333333</v>
      </c>
      <c r="AO43" s="4">
        <v>33.3333333333333</v>
      </c>
      <c r="AP43" s="4">
        <v>40</v>
      </c>
      <c r="AQ43" s="4">
        <v>33.3333333333333</v>
      </c>
      <c r="AR43" s="4">
        <v>46.6666666666667</v>
      </c>
      <c r="AS43" s="4">
        <v>33.3333333333333</v>
      </c>
      <c r="AT43" s="4">
        <v>26.6666666666667</v>
      </c>
      <c r="AU43" s="4">
        <v>33.3333333333333</v>
      </c>
      <c r="AV43" s="4">
        <v>20</v>
      </c>
      <c r="AW43" s="4">
        <v>46.6666666666667</v>
      </c>
      <c r="AX43" s="4">
        <v>33.3333333333333</v>
      </c>
      <c r="AY43" s="4">
        <v>20</v>
      </c>
      <c r="AZ43" s="4">
        <v>53.3333333333333</v>
      </c>
      <c r="BA43" s="4">
        <v>40</v>
      </c>
      <c r="BB43" s="38">
        <v>34</v>
      </c>
    </row>
    <row r="44" spans="1:54" x14ac:dyDescent="0.3">
      <c r="A44" s="31" t="s">
        <v>10</v>
      </c>
      <c r="B44" s="5" t="s">
        <v>9</v>
      </c>
      <c r="C44" s="5" t="s">
        <v>2</v>
      </c>
      <c r="D44" s="9">
        <v>49.691304347826097</v>
      </c>
      <c r="E44" s="8">
        <v>79.516390037431805</v>
      </c>
      <c r="F44" s="8">
        <v>35</v>
      </c>
      <c r="G44" s="3">
        <v>10</v>
      </c>
      <c r="H44" s="4">
        <v>40</v>
      </c>
      <c r="I44" s="4">
        <v>25</v>
      </c>
      <c r="J44" s="4">
        <v>10</v>
      </c>
      <c r="K44" s="4">
        <v>20</v>
      </c>
      <c r="L44" s="4">
        <v>15</v>
      </c>
      <c r="M44" s="4">
        <v>20</v>
      </c>
      <c r="N44" s="4">
        <v>20</v>
      </c>
      <c r="O44" s="4">
        <v>20</v>
      </c>
      <c r="P44" s="4">
        <v>20</v>
      </c>
      <c r="Q44" s="4">
        <v>15</v>
      </c>
      <c r="R44" s="4">
        <v>20</v>
      </c>
      <c r="S44" s="4">
        <v>25</v>
      </c>
      <c r="T44" s="4">
        <v>15</v>
      </c>
      <c r="U44" s="4">
        <v>20</v>
      </c>
      <c r="V44" s="4">
        <v>10</v>
      </c>
      <c r="W44" s="4">
        <v>15</v>
      </c>
      <c r="X44" s="4">
        <v>10</v>
      </c>
      <c r="Y44" s="4">
        <v>20</v>
      </c>
      <c r="Z44" s="4">
        <v>25</v>
      </c>
      <c r="AA44" s="4">
        <v>25</v>
      </c>
      <c r="AB44" s="4">
        <v>15</v>
      </c>
      <c r="AC44" s="4">
        <v>30</v>
      </c>
      <c r="AD44" s="4">
        <v>25</v>
      </c>
      <c r="AE44" s="4">
        <v>15</v>
      </c>
      <c r="AF44" s="4">
        <v>20</v>
      </c>
      <c r="AG44" s="4">
        <v>20</v>
      </c>
      <c r="AH44" s="4">
        <v>10</v>
      </c>
      <c r="AI44" s="4">
        <v>5</v>
      </c>
      <c r="AJ44" s="4">
        <v>15</v>
      </c>
      <c r="AK44" s="4">
        <v>20</v>
      </c>
      <c r="AL44" s="4">
        <v>25</v>
      </c>
      <c r="AM44" s="4">
        <v>15</v>
      </c>
      <c r="AN44" s="4">
        <v>25</v>
      </c>
      <c r="AO44" s="4">
        <v>25</v>
      </c>
      <c r="AP44" s="4">
        <v>15</v>
      </c>
      <c r="AQ44" s="4">
        <v>15</v>
      </c>
      <c r="AR44" s="4">
        <v>20</v>
      </c>
      <c r="AS44" s="4">
        <v>5</v>
      </c>
      <c r="AT44" s="4">
        <v>15</v>
      </c>
      <c r="AU44" s="4">
        <v>15</v>
      </c>
      <c r="AV44" s="4">
        <v>20</v>
      </c>
      <c r="AW44" s="4">
        <v>10</v>
      </c>
      <c r="AX44" s="4">
        <v>10</v>
      </c>
      <c r="AY44" s="4">
        <v>15</v>
      </c>
      <c r="AZ44" s="4">
        <v>10</v>
      </c>
      <c r="BA44" s="4">
        <v>25</v>
      </c>
      <c r="BB44" s="38">
        <v>23</v>
      </c>
    </row>
    <row r="45" spans="1:54" x14ac:dyDescent="0.3">
      <c r="A45" s="31" t="s">
        <v>10</v>
      </c>
      <c r="B45" s="5" t="s">
        <v>9</v>
      </c>
      <c r="C45" s="5" t="s">
        <v>3</v>
      </c>
      <c r="D45" s="9">
        <v>63.07</v>
      </c>
      <c r="E45" s="8">
        <v>67.953250410700093</v>
      </c>
      <c r="F45" s="8">
        <v>21.428571428571399</v>
      </c>
      <c r="G45" s="3">
        <v>3.5714285714285698</v>
      </c>
      <c r="H45" s="4">
        <v>21.428571428571399</v>
      </c>
      <c r="I45" s="4">
        <v>0</v>
      </c>
      <c r="J45" s="4">
        <v>3.5714285714285698</v>
      </c>
      <c r="K45" s="4">
        <v>0</v>
      </c>
      <c r="L45" s="4">
        <v>7.1428571428571397</v>
      </c>
      <c r="M45" s="4">
        <v>7.1428571428571397</v>
      </c>
      <c r="N45" s="4">
        <v>3.5714285714285698</v>
      </c>
      <c r="O45" s="4">
        <v>10.714285714285699</v>
      </c>
      <c r="P45" s="4">
        <v>0</v>
      </c>
      <c r="Q45" s="4">
        <v>3.5714285714285698</v>
      </c>
      <c r="R45" s="4">
        <v>7.1428571428571397</v>
      </c>
      <c r="S45" s="4">
        <v>7.1428571428571397</v>
      </c>
      <c r="T45" s="4">
        <v>0</v>
      </c>
      <c r="U45" s="4">
        <v>7.1428571428571397</v>
      </c>
      <c r="V45" s="4">
        <v>0</v>
      </c>
      <c r="W45" s="4">
        <v>3.5714285714285698</v>
      </c>
      <c r="X45" s="4">
        <v>3.5714285714285698</v>
      </c>
      <c r="Y45" s="4">
        <v>7.1428571428571397</v>
      </c>
      <c r="Z45" s="4">
        <v>7.1428571428571397</v>
      </c>
      <c r="AA45" s="4">
        <v>0</v>
      </c>
      <c r="AB45" s="4">
        <v>0</v>
      </c>
      <c r="AC45" s="4">
        <v>10.714285714285699</v>
      </c>
      <c r="AD45" s="4">
        <v>0</v>
      </c>
      <c r="AE45" s="4">
        <v>0</v>
      </c>
      <c r="AF45" s="4">
        <v>7.1428571428571397</v>
      </c>
      <c r="AG45" s="4">
        <v>3.5714285714285698</v>
      </c>
      <c r="AH45" s="4">
        <v>39.285714285714299</v>
      </c>
      <c r="AI45" s="4">
        <v>10.714285714285699</v>
      </c>
      <c r="AJ45" s="4">
        <v>21.428571428571399</v>
      </c>
      <c r="AK45" s="4">
        <v>25</v>
      </c>
      <c r="AL45" s="4">
        <v>32.142857142857103</v>
      </c>
      <c r="AM45" s="4">
        <v>28.571428571428601</v>
      </c>
      <c r="AN45" s="4">
        <v>42.857142857142897</v>
      </c>
      <c r="AO45" s="4">
        <v>32.142857142857103</v>
      </c>
      <c r="AP45" s="4">
        <v>21.428571428571399</v>
      </c>
      <c r="AQ45" s="4">
        <v>10.714285714285699</v>
      </c>
      <c r="AR45" s="4">
        <v>25</v>
      </c>
      <c r="AS45" s="4">
        <v>21.428571428571399</v>
      </c>
      <c r="AT45" s="4">
        <v>21.428571428571399</v>
      </c>
      <c r="AU45" s="4">
        <v>25</v>
      </c>
      <c r="AV45" s="4">
        <v>21.428571428571399</v>
      </c>
      <c r="AW45" s="4">
        <v>17.8571428571429</v>
      </c>
      <c r="AX45" s="4">
        <v>0</v>
      </c>
      <c r="AY45" s="4">
        <v>14.285714285714301</v>
      </c>
      <c r="AZ45" s="4">
        <v>35.714285714285701</v>
      </c>
      <c r="BA45" s="4">
        <v>42.857142857142897</v>
      </c>
      <c r="BB45" s="38">
        <v>30</v>
      </c>
    </row>
    <row r="46" spans="1:54" x14ac:dyDescent="0.3">
      <c r="A46" s="31" t="s">
        <v>10</v>
      </c>
      <c r="B46" s="5" t="s">
        <v>9</v>
      </c>
      <c r="C46" s="5" t="s">
        <v>4</v>
      </c>
      <c r="D46" s="9">
        <v>86.345833333333303</v>
      </c>
      <c r="E46" s="8">
        <v>79.135993796656095</v>
      </c>
      <c r="F46" s="8">
        <v>15.2173913043478</v>
      </c>
      <c r="G46" s="3">
        <v>2.1739130434782599</v>
      </c>
      <c r="H46" s="4">
        <v>4.3478260869565197</v>
      </c>
      <c r="I46" s="4">
        <v>6.5217391304347796</v>
      </c>
      <c r="J46" s="4">
        <v>2.1739130434782599</v>
      </c>
      <c r="K46" s="4">
        <v>0</v>
      </c>
      <c r="L46" s="4">
        <v>6.5217391304347796</v>
      </c>
      <c r="M46" s="4">
        <v>0</v>
      </c>
      <c r="N46" s="4">
        <v>2.1739130434782599</v>
      </c>
      <c r="O46" s="4">
        <v>8.6956521739130395</v>
      </c>
      <c r="P46" s="4">
        <v>6.5217391304347796</v>
      </c>
      <c r="Q46" s="4">
        <v>0</v>
      </c>
      <c r="R46" s="4">
        <v>2.1739130434782599</v>
      </c>
      <c r="S46" s="4">
        <v>2.1739130434782599</v>
      </c>
      <c r="T46" s="4">
        <v>0</v>
      </c>
      <c r="U46" s="4">
        <v>0</v>
      </c>
      <c r="V46" s="4">
        <v>0</v>
      </c>
      <c r="W46" s="4">
        <v>2.1739130434782599</v>
      </c>
      <c r="X46" s="4">
        <v>4.3478260869565197</v>
      </c>
      <c r="Y46" s="4">
        <v>8.6956521739130395</v>
      </c>
      <c r="Z46" s="4">
        <v>2.1739130434782599</v>
      </c>
      <c r="AA46" s="4">
        <v>0</v>
      </c>
      <c r="AB46" s="4">
        <v>0</v>
      </c>
      <c r="AC46" s="4">
        <v>4.3478260869565197</v>
      </c>
      <c r="AD46" s="4">
        <v>0</v>
      </c>
      <c r="AE46" s="4">
        <v>4.3478260869565197</v>
      </c>
      <c r="AF46" s="4">
        <v>4.3478260869565197</v>
      </c>
      <c r="AG46" s="4">
        <v>8.6956521739130395</v>
      </c>
      <c r="AH46" s="4">
        <v>17.3913043478261</v>
      </c>
      <c r="AI46" s="4">
        <v>10.869565217391299</v>
      </c>
      <c r="AJ46" s="4">
        <v>19.565217391304301</v>
      </c>
      <c r="AK46" s="4">
        <v>30.434782608695699</v>
      </c>
      <c r="AL46" s="4">
        <v>13.0434782608696</v>
      </c>
      <c r="AM46" s="4">
        <v>13.0434782608696</v>
      </c>
      <c r="AN46" s="4">
        <v>17.3913043478261</v>
      </c>
      <c r="AO46" s="4">
        <v>15.2173913043478</v>
      </c>
      <c r="AP46" s="4">
        <v>8.6956521739130395</v>
      </c>
      <c r="AQ46" s="4">
        <v>15.2173913043478</v>
      </c>
      <c r="AR46" s="4">
        <v>17.3913043478261</v>
      </c>
      <c r="AS46" s="4">
        <v>10.869565217391299</v>
      </c>
      <c r="AT46" s="4">
        <v>21.739130434782599</v>
      </c>
      <c r="AU46" s="4">
        <v>13.0434782608696</v>
      </c>
      <c r="AV46" s="4">
        <v>19.565217391304301</v>
      </c>
      <c r="AW46" s="4">
        <v>10.869565217391299</v>
      </c>
      <c r="AX46" s="4">
        <v>6.5217391304347796</v>
      </c>
      <c r="AY46" s="4">
        <v>19.565217391304301</v>
      </c>
      <c r="AZ46" s="4">
        <v>21.739130434782599</v>
      </c>
      <c r="BA46" s="4">
        <v>15.2173913043478</v>
      </c>
      <c r="BB46" s="38">
        <v>48</v>
      </c>
    </row>
    <row r="47" spans="1:54" x14ac:dyDescent="0.3">
      <c r="A47" s="31" t="s">
        <v>10</v>
      </c>
      <c r="B47" s="5" t="s">
        <v>9</v>
      </c>
      <c r="C47" s="5" t="s">
        <v>5</v>
      </c>
      <c r="D47" s="9">
        <v>82.26</v>
      </c>
      <c r="E47" s="8">
        <v>71.4240505712187</v>
      </c>
      <c r="F47" s="8">
        <v>8.6956521739130395</v>
      </c>
      <c r="G47" s="3">
        <v>4.3478260869565197</v>
      </c>
      <c r="H47" s="4">
        <v>8.6956521739130395</v>
      </c>
      <c r="I47" s="4">
        <v>4.3478260869565197</v>
      </c>
      <c r="J47" s="4">
        <v>4.3478260869565197</v>
      </c>
      <c r="K47" s="4">
        <v>4.3478260869565197</v>
      </c>
      <c r="L47" s="4">
        <v>4.3478260869565197</v>
      </c>
      <c r="M47" s="4">
        <v>4.3478260869565197</v>
      </c>
      <c r="N47" s="4">
        <v>4.3478260869565197</v>
      </c>
      <c r="O47" s="4">
        <v>4.3478260869565197</v>
      </c>
      <c r="P47" s="4">
        <v>4.3478260869565197</v>
      </c>
      <c r="Q47" s="4">
        <v>4.3478260869565197</v>
      </c>
      <c r="R47" s="4">
        <v>4.3478260869565197</v>
      </c>
      <c r="S47" s="4">
        <v>8.6956521739130395</v>
      </c>
      <c r="T47" s="4">
        <v>13.0434782608696</v>
      </c>
      <c r="U47" s="4">
        <v>4.3478260869565197</v>
      </c>
      <c r="V47" s="4">
        <v>4.3478260869565197</v>
      </c>
      <c r="W47" s="4">
        <v>4.3478260869565197</v>
      </c>
      <c r="X47" s="4">
        <v>8.6956521739130395</v>
      </c>
      <c r="Y47" s="4">
        <v>8.6956521739130395</v>
      </c>
      <c r="Z47" s="4">
        <v>4.3478260869565197</v>
      </c>
      <c r="AA47" s="4">
        <v>4.3478260869565197</v>
      </c>
      <c r="AB47" s="4">
        <v>4.3478260869565197</v>
      </c>
      <c r="AC47" s="4">
        <v>8.6956521739130395</v>
      </c>
      <c r="AD47" s="4">
        <v>4.3478260869565197</v>
      </c>
      <c r="AE47" s="4">
        <v>4.3478260869565197</v>
      </c>
      <c r="AF47" s="4">
        <v>4.3478260869565197</v>
      </c>
      <c r="AG47" s="4">
        <v>4.3478260869565197</v>
      </c>
      <c r="AH47" s="4">
        <v>13.0434782608696</v>
      </c>
      <c r="AI47" s="4">
        <v>17.3913043478261</v>
      </c>
      <c r="AJ47" s="4">
        <v>26.086956521739101</v>
      </c>
      <c r="AK47" s="4">
        <v>26.086956521739101</v>
      </c>
      <c r="AL47" s="4">
        <v>17.3913043478261</v>
      </c>
      <c r="AM47" s="4">
        <v>21.739130434782599</v>
      </c>
      <c r="AN47" s="4">
        <v>21.739130434782599</v>
      </c>
      <c r="AO47" s="4">
        <v>17.3913043478261</v>
      </c>
      <c r="AP47" s="4">
        <v>21.739130434782599</v>
      </c>
      <c r="AQ47" s="4">
        <v>4.3478260869565197</v>
      </c>
      <c r="AR47" s="4">
        <v>26.086956521739101</v>
      </c>
      <c r="AS47" s="4">
        <v>13.0434782608696</v>
      </c>
      <c r="AT47" s="4">
        <v>34.7826086956522</v>
      </c>
      <c r="AU47" s="4">
        <v>8.6956521739130395</v>
      </c>
      <c r="AV47" s="4">
        <v>17.3913043478261</v>
      </c>
      <c r="AW47" s="4">
        <v>8.6956521739130395</v>
      </c>
      <c r="AX47" s="4">
        <v>4.3478260869565197</v>
      </c>
      <c r="AY47" s="4">
        <v>13.0434782608696</v>
      </c>
      <c r="AZ47" s="4">
        <v>17.3913043478261</v>
      </c>
      <c r="BA47" s="4">
        <v>21.739130434782599</v>
      </c>
      <c r="BB47" s="38">
        <v>25</v>
      </c>
    </row>
    <row r="48" spans="1:54" x14ac:dyDescent="0.3">
      <c r="A48" s="31" t="s">
        <v>10</v>
      </c>
      <c r="B48" s="5" t="s">
        <v>9</v>
      </c>
      <c r="C48" s="5" t="s">
        <v>6</v>
      </c>
      <c r="D48" s="9">
        <v>97.223333333333301</v>
      </c>
      <c r="E48" s="8">
        <v>78.911105303562195</v>
      </c>
      <c r="F48" s="8">
        <v>13.3333333333333</v>
      </c>
      <c r="G48" s="3">
        <v>13.3333333333333</v>
      </c>
      <c r="H48" s="4">
        <v>3.3333333333333299</v>
      </c>
      <c r="I48" s="4">
        <v>6.6666666666666696</v>
      </c>
      <c r="J48" s="4">
        <v>13.3333333333333</v>
      </c>
      <c r="K48" s="4">
        <v>6.6666666666666696</v>
      </c>
      <c r="L48" s="4">
        <v>10</v>
      </c>
      <c r="M48" s="4">
        <v>10</v>
      </c>
      <c r="N48" s="4">
        <v>10</v>
      </c>
      <c r="O48" s="4">
        <v>16.6666666666667</v>
      </c>
      <c r="P48" s="4">
        <v>6.6666666666666696</v>
      </c>
      <c r="Q48" s="4">
        <v>3.3333333333333299</v>
      </c>
      <c r="R48" s="4">
        <v>13.3333333333333</v>
      </c>
      <c r="S48" s="4">
        <v>3.3333333333333299</v>
      </c>
      <c r="T48" s="4">
        <v>16.6666666666667</v>
      </c>
      <c r="U48" s="4">
        <v>10</v>
      </c>
      <c r="V48" s="4">
        <v>10</v>
      </c>
      <c r="W48" s="4">
        <v>6.6666666666666696</v>
      </c>
      <c r="X48" s="4">
        <v>13.3333333333333</v>
      </c>
      <c r="Y48" s="4">
        <v>10</v>
      </c>
      <c r="Z48" s="4">
        <v>10</v>
      </c>
      <c r="AA48" s="4">
        <v>3.3333333333333299</v>
      </c>
      <c r="AB48" s="4">
        <v>10</v>
      </c>
      <c r="AC48" s="4">
        <v>6.6666666666666696</v>
      </c>
      <c r="AD48" s="4">
        <v>10</v>
      </c>
      <c r="AE48" s="4">
        <v>10</v>
      </c>
      <c r="AF48" s="4">
        <v>6.6666666666666696</v>
      </c>
      <c r="AG48" s="4">
        <v>16.6666666666667</v>
      </c>
      <c r="AH48" s="4">
        <v>6.6666666666666696</v>
      </c>
      <c r="AI48" s="4">
        <v>23.3333333333333</v>
      </c>
      <c r="AJ48" s="4">
        <v>16.6666666666667</v>
      </c>
      <c r="AK48" s="4">
        <v>16.6666666666667</v>
      </c>
      <c r="AL48" s="4">
        <v>20</v>
      </c>
      <c r="AM48" s="4">
        <v>13.3333333333333</v>
      </c>
      <c r="AN48" s="4">
        <v>13.3333333333333</v>
      </c>
      <c r="AO48" s="4">
        <v>10</v>
      </c>
      <c r="AP48" s="4">
        <v>6.6666666666666696</v>
      </c>
      <c r="AQ48" s="4">
        <v>10</v>
      </c>
      <c r="AR48" s="4">
        <v>30</v>
      </c>
      <c r="AS48" s="4">
        <v>6.6666666666666696</v>
      </c>
      <c r="AT48" s="4">
        <v>13.3333333333333</v>
      </c>
      <c r="AU48" s="4">
        <v>10</v>
      </c>
      <c r="AV48" s="4">
        <v>16.6666666666667</v>
      </c>
      <c r="AW48" s="4">
        <v>23.3333333333333</v>
      </c>
      <c r="AX48" s="4">
        <v>6.6666666666666696</v>
      </c>
      <c r="AY48" s="4">
        <v>10</v>
      </c>
      <c r="AZ48" s="4">
        <v>10</v>
      </c>
      <c r="BA48" s="4">
        <v>13.3333333333333</v>
      </c>
      <c r="BB48" s="38">
        <v>30</v>
      </c>
    </row>
    <row r="49" spans="1:54" x14ac:dyDescent="0.3">
      <c r="A49" s="31" t="s">
        <v>10</v>
      </c>
      <c r="B49" s="5" t="s">
        <v>9</v>
      </c>
      <c r="C49" s="5" t="s">
        <v>7</v>
      </c>
      <c r="D49" s="9">
        <v>58.51</v>
      </c>
      <c r="E49" s="8">
        <v>64.594675563169403</v>
      </c>
      <c r="F49" s="8">
        <v>10</v>
      </c>
      <c r="G49" s="3">
        <v>0</v>
      </c>
      <c r="H49" s="4">
        <v>0</v>
      </c>
      <c r="I49" s="4">
        <v>0</v>
      </c>
      <c r="J49" s="4">
        <v>10</v>
      </c>
      <c r="K49" s="4">
        <v>10</v>
      </c>
      <c r="L49" s="4">
        <v>0</v>
      </c>
      <c r="M49" s="4">
        <v>0</v>
      </c>
      <c r="N49" s="4">
        <v>10</v>
      </c>
      <c r="O49" s="4">
        <v>10</v>
      </c>
      <c r="P49" s="4">
        <v>0</v>
      </c>
      <c r="Q49" s="4">
        <v>0</v>
      </c>
      <c r="R49" s="4">
        <v>10</v>
      </c>
      <c r="S49" s="4">
        <v>10</v>
      </c>
      <c r="T49" s="4">
        <v>0</v>
      </c>
      <c r="U49" s="4">
        <v>20</v>
      </c>
      <c r="V49" s="4">
        <v>0</v>
      </c>
      <c r="W49" s="4">
        <v>0</v>
      </c>
      <c r="X49" s="4">
        <v>0</v>
      </c>
      <c r="Y49" s="4">
        <v>0</v>
      </c>
      <c r="Z49" s="4">
        <v>10</v>
      </c>
      <c r="AA49" s="4">
        <v>10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10</v>
      </c>
      <c r="AI49" s="4">
        <v>10</v>
      </c>
      <c r="AJ49" s="4">
        <v>0</v>
      </c>
      <c r="AK49" s="4">
        <v>20</v>
      </c>
      <c r="AL49" s="4">
        <v>20</v>
      </c>
      <c r="AM49" s="4">
        <v>30</v>
      </c>
      <c r="AN49" s="4">
        <v>10</v>
      </c>
      <c r="AO49" s="4">
        <v>20</v>
      </c>
      <c r="AP49" s="4">
        <v>10</v>
      </c>
      <c r="AQ49" s="4">
        <v>10</v>
      </c>
      <c r="AR49" s="4">
        <v>20</v>
      </c>
      <c r="AS49" s="4">
        <v>10</v>
      </c>
      <c r="AT49" s="4">
        <v>40</v>
      </c>
      <c r="AU49" s="4">
        <v>10</v>
      </c>
      <c r="AV49" s="4">
        <v>20</v>
      </c>
      <c r="AW49" s="4">
        <v>10</v>
      </c>
      <c r="AX49" s="4">
        <v>30</v>
      </c>
      <c r="AY49" s="4">
        <v>10</v>
      </c>
      <c r="AZ49" s="4">
        <v>10</v>
      </c>
      <c r="BA49" s="4">
        <v>30</v>
      </c>
      <c r="BB49" s="38">
        <v>10</v>
      </c>
    </row>
    <row r="50" spans="1:54" x14ac:dyDescent="0.3">
      <c r="A50" s="31" t="s">
        <v>132</v>
      </c>
      <c r="B50" s="5" t="s">
        <v>168</v>
      </c>
      <c r="C50" s="5" t="s">
        <v>168</v>
      </c>
      <c r="D50" s="9">
        <v>60.877698847165099</v>
      </c>
      <c r="E50" s="8">
        <v>66.299853632323007</v>
      </c>
      <c r="F50" s="8">
        <v>23.872912744058301</v>
      </c>
      <c r="G50" s="3">
        <v>3.5013524774782598</v>
      </c>
      <c r="H50" s="4">
        <v>7.5816794687848104</v>
      </c>
      <c r="I50" s="4">
        <v>8.9063410921054196</v>
      </c>
      <c r="J50" s="4">
        <v>3.3366317507391301</v>
      </c>
      <c r="K50" s="4">
        <v>5.8345520173816698</v>
      </c>
      <c r="L50" s="4">
        <v>5.1524486372210898</v>
      </c>
      <c r="M50" s="4">
        <v>6.86977582466311</v>
      </c>
      <c r="N50" s="4">
        <v>8.7554947351867298</v>
      </c>
      <c r="O50" s="4">
        <v>7.7230967879326702</v>
      </c>
      <c r="P50" s="4">
        <v>7.7821610468310496</v>
      </c>
      <c r="Q50" s="4">
        <v>6.1128796702955599</v>
      </c>
      <c r="R50" s="4">
        <v>7.6509399849544204</v>
      </c>
      <c r="S50" s="4">
        <v>7.6647323182772702</v>
      </c>
      <c r="T50" s="4">
        <v>2.9042567341482202</v>
      </c>
      <c r="U50" s="4">
        <v>8.9130256816994908</v>
      </c>
      <c r="V50" s="4">
        <v>5.7761342193833203</v>
      </c>
      <c r="W50" s="4">
        <v>7.8334943986690604</v>
      </c>
      <c r="X50" s="4">
        <v>2.8082881675362299</v>
      </c>
      <c r="Y50" s="4">
        <v>9.49971196805385</v>
      </c>
      <c r="Z50" s="4">
        <v>11.8492391562463</v>
      </c>
      <c r="AA50" s="4">
        <v>10.0445269209669</v>
      </c>
      <c r="AB50" s="4">
        <v>1.4311667418695699</v>
      </c>
      <c r="AC50" s="4">
        <v>14.204231775697099</v>
      </c>
      <c r="AD50" s="4">
        <v>7.7232357151500999</v>
      </c>
      <c r="AE50" s="4">
        <v>4.34259802638155</v>
      </c>
      <c r="AF50" s="4">
        <v>8.43912948705354</v>
      </c>
      <c r="AG50" s="4">
        <v>16.2726518437564</v>
      </c>
      <c r="AH50" s="4">
        <v>18.088471337106</v>
      </c>
      <c r="AI50" s="4">
        <v>13.969468188470101</v>
      </c>
      <c r="AJ50" s="4">
        <v>21.5279400314427</v>
      </c>
      <c r="AK50" s="4">
        <v>28.977543037070902</v>
      </c>
      <c r="AL50" s="4">
        <v>22.563023971901899</v>
      </c>
      <c r="AM50" s="4">
        <v>24.204137750508199</v>
      </c>
      <c r="AN50" s="4">
        <v>36.346041175033598</v>
      </c>
      <c r="AO50" s="4">
        <v>24.8274641551026</v>
      </c>
      <c r="AP50" s="4">
        <v>24.7988308456565</v>
      </c>
      <c r="AQ50" s="4">
        <v>15.3560253929724</v>
      </c>
      <c r="AR50" s="4">
        <v>24.1371638503377</v>
      </c>
      <c r="AS50" s="4">
        <v>14.556446763502301</v>
      </c>
      <c r="AT50" s="4">
        <v>23.4144606683309</v>
      </c>
      <c r="AU50" s="4">
        <v>16.290191498143699</v>
      </c>
      <c r="AV50" s="4">
        <v>23.922590435568299</v>
      </c>
      <c r="AW50" s="4">
        <v>28.0014918368772</v>
      </c>
      <c r="AX50" s="4">
        <v>10.940794565211</v>
      </c>
      <c r="AY50" s="4">
        <v>21.079425393957699</v>
      </c>
      <c r="AZ50" s="4">
        <v>24.376756770849799</v>
      </c>
      <c r="BA50" s="4">
        <v>29.497825102917599</v>
      </c>
      <c r="BB50" s="38">
        <v>234</v>
      </c>
    </row>
    <row r="51" spans="1:54" x14ac:dyDescent="0.3">
      <c r="A51" s="31" t="s">
        <v>132</v>
      </c>
      <c r="B51" s="5" t="s">
        <v>168</v>
      </c>
      <c r="C51" s="5" t="s">
        <v>1</v>
      </c>
      <c r="D51" s="9">
        <v>31.035180342238</v>
      </c>
      <c r="E51" s="8">
        <v>68.529196791500496</v>
      </c>
      <c r="F51" s="8">
        <v>38.695174340000001</v>
      </c>
      <c r="G51" s="3">
        <v>0</v>
      </c>
      <c r="H51" s="4">
        <v>0</v>
      </c>
      <c r="I51" s="4">
        <v>5.7492701044444496</v>
      </c>
      <c r="J51" s="4">
        <v>11.498540208888899</v>
      </c>
      <c r="K51" s="4">
        <v>5.36184100666667</v>
      </c>
      <c r="L51" s="4">
        <v>5.36184100666667</v>
      </c>
      <c r="M51" s="4">
        <v>10.723682013333301</v>
      </c>
      <c r="N51" s="4">
        <v>5.7492701044444496</v>
      </c>
      <c r="O51" s="4">
        <v>22.2222222222222</v>
      </c>
      <c r="P51" s="4">
        <v>16.472952117777801</v>
      </c>
      <c r="Q51" s="4">
        <v>11.1111111111111</v>
      </c>
      <c r="R51" s="4">
        <v>5.36184100666667</v>
      </c>
      <c r="S51" s="4">
        <v>22.2222222222222</v>
      </c>
      <c r="T51" s="4">
        <v>0</v>
      </c>
      <c r="U51" s="4">
        <v>21.834793124444399</v>
      </c>
      <c r="V51" s="4">
        <v>5.36184100666667</v>
      </c>
      <c r="W51" s="4">
        <v>16.472952117777801</v>
      </c>
      <c r="X51" s="4">
        <v>0</v>
      </c>
      <c r="Y51" s="4">
        <v>10.723682013333301</v>
      </c>
      <c r="Z51" s="4">
        <v>22.2222222222222</v>
      </c>
      <c r="AA51" s="4">
        <v>16.860381215555599</v>
      </c>
      <c r="AB51" s="4">
        <v>0</v>
      </c>
      <c r="AC51" s="4">
        <v>11.1111111111111</v>
      </c>
      <c r="AD51" s="4">
        <v>16.472952117777801</v>
      </c>
      <c r="AE51" s="4">
        <v>5.7492701044444496</v>
      </c>
      <c r="AF51" s="4">
        <v>16.472952117777801</v>
      </c>
      <c r="AG51" s="4">
        <v>38.695174340000001</v>
      </c>
      <c r="AH51" s="4">
        <v>21.834793124444399</v>
      </c>
      <c r="AI51" s="4">
        <v>5.36184100666667</v>
      </c>
      <c r="AJ51" s="4">
        <v>27.584063228888901</v>
      </c>
      <c r="AK51" s="4">
        <v>38.695174340000001</v>
      </c>
      <c r="AL51" s="4">
        <v>28.3589214244444</v>
      </c>
      <c r="AM51" s="4">
        <v>44.4444444444444</v>
      </c>
      <c r="AN51" s="4">
        <v>55.168126457777802</v>
      </c>
      <c r="AO51" s="4">
        <v>32.945904235555602</v>
      </c>
      <c r="AP51" s="4">
        <v>49.806285451111101</v>
      </c>
      <c r="AQ51" s="4">
        <v>11.498540208888899</v>
      </c>
      <c r="AR51" s="4">
        <v>43.669586248888898</v>
      </c>
      <c r="AS51" s="4">
        <v>16.860381215555599</v>
      </c>
      <c r="AT51" s="4">
        <v>5.36184100666667</v>
      </c>
      <c r="AU51" s="4">
        <v>27.584063228888901</v>
      </c>
      <c r="AV51" s="4">
        <v>27.584063228888901</v>
      </c>
      <c r="AW51" s="4">
        <v>33.720762431111098</v>
      </c>
      <c r="AX51" s="4">
        <v>27.1966341311111</v>
      </c>
      <c r="AY51" s="4">
        <v>27.971492326666699</v>
      </c>
      <c r="AZ51" s="4">
        <v>27.584063228888901</v>
      </c>
      <c r="BA51" s="4">
        <v>38.307745242222197</v>
      </c>
      <c r="BB51" s="38">
        <v>36</v>
      </c>
    </row>
    <row r="52" spans="1:54" x14ac:dyDescent="0.3">
      <c r="A52" s="31" t="s">
        <v>132</v>
      </c>
      <c r="B52" s="5" t="s">
        <v>168</v>
      </c>
      <c r="C52" s="5" t="s">
        <v>2</v>
      </c>
      <c r="D52" s="9">
        <v>40.8397816212685</v>
      </c>
      <c r="E52" s="8">
        <v>73.665135671613001</v>
      </c>
      <c r="F52" s="8">
        <v>34.1209000612727</v>
      </c>
      <c r="G52" s="3">
        <v>10.761414382</v>
      </c>
      <c r="H52" s="4">
        <v>16.142121573000001</v>
      </c>
      <c r="I52" s="4">
        <v>19.160128580181802</v>
      </c>
      <c r="J52" s="4">
        <v>5.3807071909999999</v>
      </c>
      <c r="K52" s="4">
        <v>10.761414382</v>
      </c>
      <c r="L52" s="4">
        <v>14.9607714810909</v>
      </c>
      <c r="M52" s="4">
        <v>16.142121573000001</v>
      </c>
      <c r="N52" s="4">
        <v>20.341478672090901</v>
      </c>
      <c r="O52" s="4">
        <v>5.3807071909999999</v>
      </c>
      <c r="P52" s="4">
        <v>14.9607714810909</v>
      </c>
      <c r="Q52" s="4">
        <v>14.9607714810909</v>
      </c>
      <c r="R52" s="4">
        <v>14.9607714810909</v>
      </c>
      <c r="S52" s="4">
        <v>10.761414382</v>
      </c>
      <c r="T52" s="4">
        <v>9.5800642900909097</v>
      </c>
      <c r="U52" s="4">
        <v>14.9607714810909</v>
      </c>
      <c r="V52" s="4">
        <v>10.761414382</v>
      </c>
      <c r="W52" s="4">
        <v>13.779421389181801</v>
      </c>
      <c r="X52" s="4">
        <v>10.761414382</v>
      </c>
      <c r="Y52" s="4">
        <v>16.142121573000001</v>
      </c>
      <c r="Z52" s="4">
        <v>20.341478672090901</v>
      </c>
      <c r="AA52" s="4">
        <v>20.341478672090901</v>
      </c>
      <c r="AB52" s="4">
        <v>5.3807071909999999</v>
      </c>
      <c r="AC52" s="4">
        <v>23.359485679272701</v>
      </c>
      <c r="AD52" s="4">
        <v>14.9607714810909</v>
      </c>
      <c r="AE52" s="4">
        <v>9.5800642900909097</v>
      </c>
      <c r="AF52" s="4">
        <v>16.142121573000001</v>
      </c>
      <c r="AG52" s="4">
        <v>28.740192870272701</v>
      </c>
      <c r="AH52" s="4">
        <v>26.903535954999999</v>
      </c>
      <c r="AI52" s="4">
        <v>16.142121573000001</v>
      </c>
      <c r="AJ52" s="4">
        <v>35.302250153181802</v>
      </c>
      <c r="AK52" s="4">
        <v>25.7221858630909</v>
      </c>
      <c r="AL52" s="4">
        <v>28.740192870272701</v>
      </c>
      <c r="AM52" s="4">
        <v>17.978778488272699</v>
      </c>
      <c r="AN52" s="4">
        <v>39.501607252272699</v>
      </c>
      <c r="AO52" s="4">
        <v>34.1209000612727</v>
      </c>
      <c r="AP52" s="4">
        <v>9.5800642900909097</v>
      </c>
      <c r="AQ52" s="4">
        <v>19.160128580181802</v>
      </c>
      <c r="AR52" s="4">
        <v>21.522828764</v>
      </c>
      <c r="AS52" s="4">
        <v>16.142121573000001</v>
      </c>
      <c r="AT52" s="4">
        <v>27.558842778363601</v>
      </c>
      <c r="AU52" s="4">
        <v>20.341478672090901</v>
      </c>
      <c r="AV52" s="4">
        <v>34.1209000612727</v>
      </c>
      <c r="AW52" s="4">
        <v>49.081671542363601</v>
      </c>
      <c r="AX52" s="4">
        <v>13.779421389181801</v>
      </c>
      <c r="AY52" s="4">
        <v>16.142121573000001</v>
      </c>
      <c r="AZ52" s="4">
        <v>28.740192870272701</v>
      </c>
      <c r="BA52" s="4">
        <v>41.864307436090897</v>
      </c>
      <c r="BB52" s="38">
        <v>22</v>
      </c>
    </row>
    <row r="53" spans="1:54" x14ac:dyDescent="0.3">
      <c r="A53" s="31" t="s">
        <v>132</v>
      </c>
      <c r="B53" s="5" t="s">
        <v>168</v>
      </c>
      <c r="C53" s="5" t="s">
        <v>3</v>
      </c>
      <c r="D53" s="9">
        <v>54.826811116653197</v>
      </c>
      <c r="E53" s="8">
        <v>66.618088091465196</v>
      </c>
      <c r="F53" s="8">
        <v>32.748178786453103</v>
      </c>
      <c r="G53" s="3">
        <v>9.0700162017391293</v>
      </c>
      <c r="H53" s="4">
        <v>9.3207967218306607</v>
      </c>
      <c r="I53" s="4">
        <v>7.3040731914874097</v>
      </c>
      <c r="J53" s="4">
        <v>4.5350081008695602</v>
      </c>
      <c r="K53" s="4">
        <v>6.8025121513043496</v>
      </c>
      <c r="L53" s="4">
        <v>7.0532926713958801</v>
      </c>
      <c r="M53" s="4">
        <v>7.0532926713958801</v>
      </c>
      <c r="N53" s="4">
        <v>9.5715772419221992</v>
      </c>
      <c r="O53" s="4">
        <v>9.3207967218306607</v>
      </c>
      <c r="P53" s="4">
        <v>7.3040731914874097</v>
      </c>
      <c r="Q53" s="4">
        <v>6.8025121513043496</v>
      </c>
      <c r="R53" s="4">
        <v>7.0532926713958801</v>
      </c>
      <c r="S53" s="4">
        <v>7.0532926713958801</v>
      </c>
      <c r="T53" s="4">
        <v>4.5350081008695602</v>
      </c>
      <c r="U53" s="4">
        <v>2.2675040504347801</v>
      </c>
      <c r="V53" s="4">
        <v>11.839081292356999</v>
      </c>
      <c r="W53" s="4">
        <v>11.337520252173899</v>
      </c>
      <c r="X53" s="4">
        <v>2.2675040504347801</v>
      </c>
      <c r="Y53" s="4">
        <v>13.8558048227002</v>
      </c>
      <c r="Z53" s="4">
        <v>11.5883007722654</v>
      </c>
      <c r="AA53" s="4">
        <v>4.7857886209610996</v>
      </c>
      <c r="AB53" s="4">
        <v>2.2675040504347801</v>
      </c>
      <c r="AC53" s="4">
        <v>16.624869913318101</v>
      </c>
      <c r="AD53" s="4">
        <v>9.3207967218306607</v>
      </c>
      <c r="AE53" s="4">
        <v>4.5350081008695602</v>
      </c>
      <c r="AF53" s="4">
        <v>4.7857886209610996</v>
      </c>
      <c r="AG53" s="4">
        <v>16.374089393226502</v>
      </c>
      <c r="AH53" s="4">
        <v>20.407536453913</v>
      </c>
      <c r="AI53" s="4">
        <v>25.694886115057201</v>
      </c>
      <c r="AJ53" s="4">
        <v>21.159878014187601</v>
      </c>
      <c r="AK53" s="4">
        <v>37.784747927505698</v>
      </c>
      <c r="AL53" s="4">
        <v>19.143154483844398</v>
      </c>
      <c r="AM53" s="4">
        <v>30.7314552561098</v>
      </c>
      <c r="AN53" s="4">
        <v>47.105544649336402</v>
      </c>
      <c r="AO53" s="4">
        <v>20.658316974004599</v>
      </c>
      <c r="AP53" s="4">
        <v>30.7314552561098</v>
      </c>
      <c r="AQ53" s="4">
        <v>16.374089393226502</v>
      </c>
      <c r="AR53" s="4">
        <v>25.945666635148701</v>
      </c>
      <c r="AS53" s="4">
        <v>28.213170685583499</v>
      </c>
      <c r="AT53" s="4">
        <v>28.213170685583499</v>
      </c>
      <c r="AU53" s="4">
        <v>13.605024302608699</v>
      </c>
      <c r="AV53" s="4">
        <v>38.035528447597301</v>
      </c>
      <c r="AW53" s="4">
        <v>18.6415934436613</v>
      </c>
      <c r="AX53" s="4">
        <v>7.0532926713958801</v>
      </c>
      <c r="AY53" s="4">
        <v>33.500520346727697</v>
      </c>
      <c r="AZ53" s="4">
        <v>27.962390165492</v>
      </c>
      <c r="BA53" s="4">
        <v>30.229894215926802</v>
      </c>
      <c r="BB53" s="38">
        <v>43</v>
      </c>
    </row>
    <row r="54" spans="1:54" x14ac:dyDescent="0.3">
      <c r="A54" s="31" t="s">
        <v>132</v>
      </c>
      <c r="B54" s="5" t="s">
        <v>168</v>
      </c>
      <c r="C54" s="5" t="s">
        <v>4</v>
      </c>
      <c r="D54" s="9">
        <v>74.915245944229895</v>
      </c>
      <c r="E54" s="8">
        <v>60.6531775354267</v>
      </c>
      <c r="F54" s="8">
        <v>19.3672916765846</v>
      </c>
      <c r="G54" s="3">
        <v>0</v>
      </c>
      <c r="H54" s="4">
        <v>3.6600996484615398</v>
      </c>
      <c r="I54" s="4">
        <v>2.0967481827999999</v>
      </c>
      <c r="J54" s="4">
        <v>0</v>
      </c>
      <c r="K54" s="4">
        <v>3.6600996484615398</v>
      </c>
      <c r="L54" s="4">
        <v>2.0967481827999999</v>
      </c>
      <c r="M54" s="4">
        <v>0</v>
      </c>
      <c r="N54" s="4">
        <v>2.0967481827999999</v>
      </c>
      <c r="O54" s="4">
        <v>0</v>
      </c>
      <c r="P54" s="4">
        <v>2.0967481827999999</v>
      </c>
      <c r="Q54" s="4">
        <v>0</v>
      </c>
      <c r="R54" s="4">
        <v>2.0967481827999999</v>
      </c>
      <c r="S54" s="4">
        <v>2.0967481827999999</v>
      </c>
      <c r="T54" s="4">
        <v>0</v>
      </c>
      <c r="U54" s="4">
        <v>0</v>
      </c>
      <c r="V54" s="4">
        <v>2.0967481827999999</v>
      </c>
      <c r="W54" s="4">
        <v>2.0967481827999999</v>
      </c>
      <c r="X54" s="4">
        <v>0</v>
      </c>
      <c r="Y54" s="4">
        <v>7.3201992969230796</v>
      </c>
      <c r="Z54" s="4">
        <v>2.0967481827999999</v>
      </c>
      <c r="AA54" s="4">
        <v>9.4169474797230794</v>
      </c>
      <c r="AB54" s="4">
        <v>0</v>
      </c>
      <c r="AC54" s="4">
        <v>9.9503441968615398</v>
      </c>
      <c r="AD54" s="4">
        <v>0</v>
      </c>
      <c r="AE54" s="4">
        <v>0</v>
      </c>
      <c r="AF54" s="4">
        <v>2.0967481827999999</v>
      </c>
      <c r="AG54" s="4">
        <v>0</v>
      </c>
      <c r="AH54" s="4">
        <v>18.833894959446202</v>
      </c>
      <c r="AI54" s="4">
        <v>15.1737953109846</v>
      </c>
      <c r="AJ54" s="4">
        <v>12.0470923796615</v>
      </c>
      <c r="AK54" s="4">
        <v>28.2876811249231</v>
      </c>
      <c r="AL54" s="4">
        <v>27.220887690646201</v>
      </c>
      <c r="AM54" s="4">
        <v>19.900688393723101</v>
      </c>
      <c r="AN54" s="4">
        <v>31.947780773384601</v>
      </c>
      <c r="AO54" s="4">
        <v>35.074483704707703</v>
      </c>
      <c r="AP54" s="4">
        <v>25.124139507846198</v>
      </c>
      <c r="AQ54" s="4">
        <v>17.803940210923098</v>
      </c>
      <c r="AR54" s="4">
        <v>21.9974365765231</v>
      </c>
      <c r="AS54" s="4">
        <v>7.85359601406154</v>
      </c>
      <c r="AT54" s="4">
        <v>27.220887690646201</v>
      </c>
      <c r="AU54" s="4">
        <v>19.3672916765846</v>
      </c>
      <c r="AV54" s="4">
        <v>7.85359601406154</v>
      </c>
      <c r="AW54" s="4">
        <v>12.0470923796615</v>
      </c>
      <c r="AX54" s="4">
        <v>4.1934963655999997</v>
      </c>
      <c r="AY54" s="4">
        <v>17.803940210923098</v>
      </c>
      <c r="AZ54" s="4">
        <v>24.094184759323099</v>
      </c>
      <c r="BA54" s="4">
        <v>21.9974365765231</v>
      </c>
      <c r="BB54" s="38">
        <v>38</v>
      </c>
    </row>
    <row r="55" spans="1:54" x14ac:dyDescent="0.3">
      <c r="A55" s="31" t="s">
        <v>132</v>
      </c>
      <c r="B55" s="5" t="s">
        <v>168</v>
      </c>
      <c r="C55" s="5" t="s">
        <v>5</v>
      </c>
      <c r="D55" s="9">
        <v>83.295163236702393</v>
      </c>
      <c r="E55" s="8">
        <v>55.959209872058899</v>
      </c>
      <c r="F55" s="8">
        <v>15.448413492992399</v>
      </c>
      <c r="G55" s="3">
        <v>0</v>
      </c>
      <c r="H55" s="4">
        <v>4.64761944909091</v>
      </c>
      <c r="I55" s="4">
        <v>6.1531745948106096</v>
      </c>
      <c r="J55" s="4">
        <v>0</v>
      </c>
      <c r="K55" s="4">
        <v>6.1531745948106096</v>
      </c>
      <c r="L55" s="4">
        <v>0</v>
      </c>
      <c r="M55" s="4">
        <v>6.19682593212121</v>
      </c>
      <c r="N55" s="4">
        <v>7.6587297405303003</v>
      </c>
      <c r="O55" s="4">
        <v>6.19682593212121</v>
      </c>
      <c r="P55" s="4">
        <v>6.19682593212121</v>
      </c>
      <c r="Q55" s="4">
        <v>3.0984129660606099</v>
      </c>
      <c r="R55" s="4">
        <v>7.7460324151515101</v>
      </c>
      <c r="S55" s="4">
        <v>6.1531745948106096</v>
      </c>
      <c r="T55" s="4">
        <v>0</v>
      </c>
      <c r="U55" s="4">
        <v>7.7023810778409096</v>
      </c>
      <c r="V55" s="4">
        <v>3.0984129660606099</v>
      </c>
      <c r="W55" s="4">
        <v>4.6039681117802997</v>
      </c>
      <c r="X55" s="4">
        <v>1.5492064830303001</v>
      </c>
      <c r="Y55" s="4">
        <v>3.0984129660606099</v>
      </c>
      <c r="Z55" s="4">
        <v>7.6587297405303003</v>
      </c>
      <c r="AA55" s="4">
        <v>4.64761944909091</v>
      </c>
      <c r="AB55" s="4">
        <v>0</v>
      </c>
      <c r="AC55" s="4">
        <v>13.899207009962099</v>
      </c>
      <c r="AD55" s="4">
        <v>6.1095232575000002</v>
      </c>
      <c r="AE55" s="4">
        <v>3.0984129660606099</v>
      </c>
      <c r="AF55" s="4">
        <v>1.5492064830303001</v>
      </c>
      <c r="AG55" s="4">
        <v>6.19682593212121</v>
      </c>
      <c r="AH55" s="4">
        <v>12.2626978523106</v>
      </c>
      <c r="AI55" s="4">
        <v>10.800794043901501</v>
      </c>
      <c r="AJ55" s="4">
        <v>6.1531745948106096</v>
      </c>
      <c r="AK55" s="4">
        <v>23.107143233522699</v>
      </c>
      <c r="AL55" s="4">
        <v>7.7023810778409096</v>
      </c>
      <c r="AM55" s="4">
        <v>20.008730267462099</v>
      </c>
      <c r="AN55" s="4">
        <v>21.688890762424201</v>
      </c>
      <c r="AO55" s="4">
        <v>13.899207009962099</v>
      </c>
      <c r="AP55" s="4">
        <v>21.557936750492399</v>
      </c>
      <c r="AQ55" s="4">
        <v>4.6039681117802997</v>
      </c>
      <c r="AR55" s="4">
        <v>15.4047621556818</v>
      </c>
      <c r="AS55" s="4">
        <v>4.64761944909091</v>
      </c>
      <c r="AT55" s="4">
        <v>20.008730267462099</v>
      </c>
      <c r="AU55" s="4">
        <v>6.1531745948106096</v>
      </c>
      <c r="AV55" s="4">
        <v>20.052381604772702</v>
      </c>
      <c r="AW55" s="4">
        <v>26.161904862272699</v>
      </c>
      <c r="AX55" s="4">
        <v>7.7023810778409096</v>
      </c>
      <c r="AY55" s="4">
        <v>16.997619976022701</v>
      </c>
      <c r="AZ55" s="4">
        <v>18.459523784431799</v>
      </c>
      <c r="BA55" s="4">
        <v>26.161904862272699</v>
      </c>
      <c r="BB55" s="38">
        <v>51</v>
      </c>
    </row>
    <row r="56" spans="1:54" x14ac:dyDescent="0.3">
      <c r="A56" s="31" t="s">
        <v>132</v>
      </c>
      <c r="B56" s="5" t="s">
        <v>168</v>
      </c>
      <c r="C56" s="5" t="s">
        <v>6</v>
      </c>
      <c r="D56" s="9">
        <v>76.728396741246399</v>
      </c>
      <c r="E56" s="8">
        <v>58.918145226038</v>
      </c>
      <c r="F56" s="8">
        <v>2.5730107375000002</v>
      </c>
      <c r="G56" s="3">
        <v>0</v>
      </c>
      <c r="H56" s="4">
        <v>9.5072657732142893</v>
      </c>
      <c r="I56" s="4">
        <v>12.080276510714301</v>
      </c>
      <c r="J56" s="4">
        <v>0</v>
      </c>
      <c r="K56" s="4">
        <v>2.5730107375000002</v>
      </c>
      <c r="L56" s="4">
        <v>0</v>
      </c>
      <c r="M56" s="4">
        <v>0</v>
      </c>
      <c r="N56" s="4">
        <v>6.9342550357142896</v>
      </c>
      <c r="O56" s="4">
        <v>6.9342550357142896</v>
      </c>
      <c r="P56" s="4">
        <v>0</v>
      </c>
      <c r="Q56" s="4">
        <v>0</v>
      </c>
      <c r="R56" s="4">
        <v>6.9342550357142896</v>
      </c>
      <c r="S56" s="4">
        <v>0</v>
      </c>
      <c r="T56" s="4">
        <v>2.5730107375000002</v>
      </c>
      <c r="U56" s="4">
        <v>6.9342550357142896</v>
      </c>
      <c r="V56" s="4">
        <v>2.5730107375000002</v>
      </c>
      <c r="W56" s="4">
        <v>0</v>
      </c>
      <c r="X56" s="4">
        <v>0</v>
      </c>
      <c r="Y56" s="4">
        <v>9.5072657732142893</v>
      </c>
      <c r="Z56" s="4">
        <v>0</v>
      </c>
      <c r="AA56" s="4">
        <v>5.1460214750000004</v>
      </c>
      <c r="AB56" s="4">
        <v>0</v>
      </c>
      <c r="AC56" s="4">
        <v>9.5072657732142893</v>
      </c>
      <c r="AD56" s="4">
        <v>0</v>
      </c>
      <c r="AE56" s="4">
        <v>0</v>
      </c>
      <c r="AF56" s="4">
        <v>9.5072657732142893</v>
      </c>
      <c r="AG56" s="4">
        <v>14.6532872482143</v>
      </c>
      <c r="AH56" s="4">
        <v>2.5730107375000002</v>
      </c>
      <c r="AI56" s="4">
        <v>13.8685100714286</v>
      </c>
      <c r="AJ56" s="4">
        <v>21.587542283928599</v>
      </c>
      <c r="AK56" s="4">
        <v>21.587542283928599</v>
      </c>
      <c r="AL56" s="4">
        <v>19.0145315464286</v>
      </c>
      <c r="AM56" s="4">
        <v>24.160553021428601</v>
      </c>
      <c r="AN56" s="4">
        <v>38.813840269642903</v>
      </c>
      <c r="AO56" s="4">
        <v>10.292042950000001</v>
      </c>
      <c r="AP56" s="4">
        <v>24.160553021428601</v>
      </c>
      <c r="AQ56" s="4">
        <v>19.0145315464286</v>
      </c>
      <c r="AR56" s="4">
        <v>19.0145315464286</v>
      </c>
      <c r="AS56" s="4">
        <v>5.1460214750000004</v>
      </c>
      <c r="AT56" s="4">
        <v>22.372319460714301</v>
      </c>
      <c r="AU56" s="4">
        <v>5.1460214750000004</v>
      </c>
      <c r="AV56" s="4">
        <v>14.6532872482143</v>
      </c>
      <c r="AW56" s="4">
        <v>21.587542283928599</v>
      </c>
      <c r="AX56" s="4">
        <v>5.1460214750000004</v>
      </c>
      <c r="AY56" s="4">
        <v>10.292042950000001</v>
      </c>
      <c r="AZ56" s="4">
        <v>10.292042950000001</v>
      </c>
      <c r="BA56" s="4">
        <v>9.5072657732142893</v>
      </c>
      <c r="BB56" s="38">
        <v>27</v>
      </c>
    </row>
    <row r="57" spans="1:54" x14ac:dyDescent="0.3">
      <c r="A57" s="31" t="s">
        <v>132</v>
      </c>
      <c r="B57" s="5" t="s">
        <v>168</v>
      </c>
      <c r="C57" s="5" t="s">
        <v>7</v>
      </c>
      <c r="D57" s="9">
        <v>78.195310124093695</v>
      </c>
      <c r="E57" s="8">
        <v>58.586153507844401</v>
      </c>
      <c r="F57" s="8">
        <v>12.014551485142899</v>
      </c>
      <c r="G57" s="3">
        <v>0</v>
      </c>
      <c r="H57" s="4">
        <v>6.7151716171428601</v>
      </c>
      <c r="I57" s="4">
        <v>5.2993798679999999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5.2993798679999999</v>
      </c>
      <c r="P57" s="4">
        <v>0</v>
      </c>
      <c r="Q57" s="4">
        <v>0</v>
      </c>
      <c r="R57" s="4">
        <v>5.2993798679999999</v>
      </c>
      <c r="S57" s="4">
        <v>0</v>
      </c>
      <c r="T57" s="4">
        <v>0</v>
      </c>
      <c r="U57" s="4">
        <v>5.2993798679999999</v>
      </c>
      <c r="V57" s="4">
        <v>0</v>
      </c>
      <c r="W57" s="4">
        <v>0</v>
      </c>
      <c r="X57" s="4">
        <v>0</v>
      </c>
      <c r="Y57" s="4">
        <v>0</v>
      </c>
      <c r="Z57" s="4">
        <v>17.313931353142902</v>
      </c>
      <c r="AA57" s="4">
        <v>0</v>
      </c>
      <c r="AB57" s="4">
        <v>0</v>
      </c>
      <c r="AC57" s="4">
        <v>6.7151716171428601</v>
      </c>
      <c r="AD57" s="4">
        <v>0</v>
      </c>
      <c r="AE57" s="4">
        <v>5.2993798679999999</v>
      </c>
      <c r="AF57" s="4">
        <v>6.7151716171428601</v>
      </c>
      <c r="AG57" s="4">
        <v>0</v>
      </c>
      <c r="AH57" s="4">
        <v>17.313931353142902</v>
      </c>
      <c r="AI57" s="4">
        <v>6.7151716171428601</v>
      </c>
      <c r="AJ57" s="4">
        <v>27.9126910891429</v>
      </c>
      <c r="AK57" s="4">
        <v>29.328482838285701</v>
      </c>
      <c r="AL57" s="4">
        <v>30.744274587428599</v>
      </c>
      <c r="AM57" s="4">
        <v>10.598759736</v>
      </c>
      <c r="AN57" s="4">
        <v>12.014551485142899</v>
      </c>
      <c r="AO57" s="4">
        <v>17.313931353142902</v>
      </c>
      <c r="AP57" s="4">
        <v>17.313931353142902</v>
      </c>
      <c r="AQ57" s="4">
        <v>24.029102970285699</v>
      </c>
      <c r="AR57" s="4">
        <v>24.029102970285699</v>
      </c>
      <c r="AS57" s="4">
        <v>30.744274587428599</v>
      </c>
      <c r="AT57" s="4">
        <v>37.4594462045714</v>
      </c>
      <c r="AU57" s="4">
        <v>22.613311221142901</v>
      </c>
      <c r="AV57" s="4">
        <v>18.7297231022857</v>
      </c>
      <c r="AW57" s="4">
        <v>24.029102970285699</v>
      </c>
      <c r="AX57" s="4">
        <v>10.598759736</v>
      </c>
      <c r="AY57" s="4">
        <v>30.744274587428599</v>
      </c>
      <c r="AZ57" s="4">
        <v>34.627862706285697</v>
      </c>
      <c r="BA57" s="4">
        <v>30.744274587428599</v>
      </c>
      <c r="BB57" s="38">
        <v>17</v>
      </c>
    </row>
    <row r="58" spans="1:54" x14ac:dyDescent="0.3">
      <c r="A58" s="31" t="s">
        <v>132</v>
      </c>
      <c r="B58" s="5" t="s">
        <v>8</v>
      </c>
      <c r="C58" s="5" t="s">
        <v>168</v>
      </c>
      <c r="D58" s="9">
        <v>67.019850659333898</v>
      </c>
      <c r="E58" s="8">
        <v>64.971781195536806</v>
      </c>
      <c r="F58" s="8">
        <v>22.371874115252101</v>
      </c>
      <c r="G58" s="3">
        <v>0</v>
      </c>
      <c r="H58" s="4">
        <v>2.8959310402479201</v>
      </c>
      <c r="I58" s="4">
        <v>8.6165786787865297</v>
      </c>
      <c r="J58" s="4">
        <v>0</v>
      </c>
      <c r="K58" s="4">
        <v>3.1361728261528201</v>
      </c>
      <c r="L58" s="4">
        <v>4.6144430986126501</v>
      </c>
      <c r="M58" s="4">
        <v>5.8348312874899104</v>
      </c>
      <c r="N58" s="4">
        <v>4.3742013127077497</v>
      </c>
      <c r="O58" s="4">
        <v>6.6416654719383201</v>
      </c>
      <c r="P58" s="4">
        <v>8.9591442471242608</v>
      </c>
      <c r="Q58" s="4">
        <v>4.3080590403594901</v>
      </c>
      <c r="R58" s="4">
        <v>8.0957483771609198</v>
      </c>
      <c r="S58" s="4">
        <v>5.4262212114896302</v>
      </c>
      <c r="T58" s="4">
        <v>2.3243947132758298</v>
      </c>
      <c r="U58" s="4">
        <v>8.6300477215844698</v>
      </c>
      <c r="V58" s="4">
        <v>5.2273394562993403</v>
      </c>
      <c r="W58" s="4">
        <v>7.67261378589874</v>
      </c>
      <c r="X58" s="4">
        <v>0.53489421881997201</v>
      </c>
      <c r="Y58" s="4">
        <v>5.3412970993845397</v>
      </c>
      <c r="Z58" s="4">
        <v>8.25313582530773</v>
      </c>
      <c r="AA58" s="4">
        <v>7.3716342541417097</v>
      </c>
      <c r="AB58" s="4">
        <v>0</v>
      </c>
      <c r="AC58" s="4">
        <v>15.183582799155699</v>
      </c>
      <c r="AD58" s="4">
        <v>5.4433948759512703</v>
      </c>
      <c r="AE58" s="4">
        <v>3.6247630858296098</v>
      </c>
      <c r="AF58" s="4">
        <v>5.4675812422042398</v>
      </c>
      <c r="AG58" s="4">
        <v>16.503269839527398</v>
      </c>
      <c r="AH58" s="4">
        <v>9.0524581962855706</v>
      </c>
      <c r="AI58" s="4">
        <v>7.6319403591177801</v>
      </c>
      <c r="AJ58" s="4">
        <v>18.782255117773701</v>
      </c>
      <c r="AK58" s="4">
        <v>27.573722712900398</v>
      </c>
      <c r="AL58" s="4">
        <v>17.9324577614797</v>
      </c>
      <c r="AM58" s="4">
        <v>26.409927687016999</v>
      </c>
      <c r="AN58" s="4">
        <v>38.131077775934301</v>
      </c>
      <c r="AO58" s="4">
        <v>24.872307873282701</v>
      </c>
      <c r="AP58" s="4">
        <v>24.2774927556931</v>
      </c>
      <c r="AQ58" s="4">
        <v>11.5332320909737</v>
      </c>
      <c r="AR58" s="4">
        <v>22.404548083247001</v>
      </c>
      <c r="AS58" s="4">
        <v>10.0433229236972</v>
      </c>
      <c r="AT58" s="4">
        <v>24.125192098639101</v>
      </c>
      <c r="AU58" s="4">
        <v>13.5060438172892</v>
      </c>
      <c r="AV58" s="4">
        <v>23.391772373643899</v>
      </c>
      <c r="AW58" s="4">
        <v>22.2040029348674</v>
      </c>
      <c r="AX58" s="4">
        <v>15.865011865354299</v>
      </c>
      <c r="AY58" s="4">
        <v>20.023844362343802</v>
      </c>
      <c r="AZ58" s="4">
        <v>25.890940152888099</v>
      </c>
      <c r="BA58" s="4">
        <v>22.975992680681902</v>
      </c>
      <c r="BB58" s="38">
        <v>141</v>
      </c>
    </row>
    <row r="59" spans="1:54" x14ac:dyDescent="0.3">
      <c r="A59" s="31" t="s">
        <v>132</v>
      </c>
      <c r="B59" s="5" t="s">
        <v>8</v>
      </c>
      <c r="C59" s="5" t="s">
        <v>1</v>
      </c>
      <c r="D59" s="9">
        <v>22.587777777777799</v>
      </c>
      <c r="E59" s="8">
        <v>66.954858124571402</v>
      </c>
      <c r="F59" s="8">
        <v>44.4444444444444</v>
      </c>
      <c r="G59" s="3">
        <v>0</v>
      </c>
      <c r="H59" s="4">
        <v>0</v>
      </c>
      <c r="I59" s="4">
        <v>0</v>
      </c>
      <c r="J59" s="4">
        <v>0</v>
      </c>
      <c r="K59" s="4">
        <v>11.1111111111111</v>
      </c>
      <c r="L59" s="4">
        <v>11.1111111111111</v>
      </c>
      <c r="M59" s="4">
        <v>22.2222222222222</v>
      </c>
      <c r="N59" s="4">
        <v>0</v>
      </c>
      <c r="O59" s="4">
        <v>22.2222222222222</v>
      </c>
      <c r="P59" s="4">
        <v>22.2222222222222</v>
      </c>
      <c r="Q59" s="4">
        <v>11.1111111111111</v>
      </c>
      <c r="R59" s="4">
        <v>11.1111111111111</v>
      </c>
      <c r="S59" s="4">
        <v>22.2222222222222</v>
      </c>
      <c r="T59" s="4">
        <v>0</v>
      </c>
      <c r="U59" s="4">
        <v>33.3333333333333</v>
      </c>
      <c r="V59" s="4">
        <v>11.1111111111111</v>
      </c>
      <c r="W59" s="4">
        <v>22.2222222222222</v>
      </c>
      <c r="X59" s="4">
        <v>0</v>
      </c>
      <c r="Y59" s="4">
        <v>22.2222222222222</v>
      </c>
      <c r="Z59" s="4">
        <v>22.2222222222222</v>
      </c>
      <c r="AA59" s="4">
        <v>11.1111111111111</v>
      </c>
      <c r="AB59" s="4">
        <v>0</v>
      </c>
      <c r="AC59" s="4">
        <v>11.1111111111111</v>
      </c>
      <c r="AD59" s="4">
        <v>22.2222222222222</v>
      </c>
      <c r="AE59" s="4">
        <v>0</v>
      </c>
      <c r="AF59" s="4">
        <v>22.2222222222222</v>
      </c>
      <c r="AG59" s="4">
        <v>44.4444444444444</v>
      </c>
      <c r="AH59" s="4">
        <v>33.3333333333333</v>
      </c>
      <c r="AI59" s="4">
        <v>11.1111111111111</v>
      </c>
      <c r="AJ59" s="4">
        <v>33.3333333333333</v>
      </c>
      <c r="AK59" s="4">
        <v>44.4444444444444</v>
      </c>
      <c r="AL59" s="4">
        <v>11.1111111111111</v>
      </c>
      <c r="AM59" s="4">
        <v>44.4444444444444</v>
      </c>
      <c r="AN59" s="4">
        <v>66.6666666666667</v>
      </c>
      <c r="AO59" s="4">
        <v>44.4444444444444</v>
      </c>
      <c r="AP59" s="4">
        <v>55.5555555555556</v>
      </c>
      <c r="AQ59" s="4">
        <v>0</v>
      </c>
      <c r="AR59" s="4">
        <v>66.6666666666667</v>
      </c>
      <c r="AS59" s="4">
        <v>11.1111111111111</v>
      </c>
      <c r="AT59" s="4">
        <v>11.1111111111111</v>
      </c>
      <c r="AU59" s="4">
        <v>33.3333333333333</v>
      </c>
      <c r="AV59" s="4">
        <v>33.3333333333333</v>
      </c>
      <c r="AW59" s="4">
        <v>22.2222222222222</v>
      </c>
      <c r="AX59" s="4">
        <v>44.4444444444444</v>
      </c>
      <c r="AY59" s="4">
        <v>22.2222222222222</v>
      </c>
      <c r="AZ59" s="4">
        <v>33.3333333333333</v>
      </c>
      <c r="BA59" s="4">
        <v>55.5555555555556</v>
      </c>
      <c r="BB59" s="38">
        <v>21</v>
      </c>
    </row>
    <row r="60" spans="1:54" x14ac:dyDescent="0.3">
      <c r="A60" s="31" t="s">
        <v>132</v>
      </c>
      <c r="B60" s="5" t="s">
        <v>8</v>
      </c>
      <c r="C60" s="5" t="s">
        <v>2</v>
      </c>
      <c r="D60" s="9">
        <v>56.424999999999997</v>
      </c>
      <c r="E60" s="8">
        <v>68.878867652502194</v>
      </c>
      <c r="F60" s="8">
        <v>27.272727272727298</v>
      </c>
      <c r="G60" s="3">
        <v>0</v>
      </c>
      <c r="H60" s="4">
        <v>0</v>
      </c>
      <c r="I60" s="4">
        <v>18.181818181818201</v>
      </c>
      <c r="J60" s="4">
        <v>0</v>
      </c>
      <c r="K60" s="4">
        <v>0</v>
      </c>
      <c r="L60" s="4">
        <v>9.0909090909090899</v>
      </c>
      <c r="M60" s="4">
        <v>0</v>
      </c>
      <c r="N60" s="4">
        <v>9.0909090909090899</v>
      </c>
      <c r="O60" s="4">
        <v>0</v>
      </c>
      <c r="P60" s="4">
        <v>9.0909090909090899</v>
      </c>
      <c r="Q60" s="4">
        <v>9.0909090909090899</v>
      </c>
      <c r="R60" s="4">
        <v>9.0909090909090899</v>
      </c>
      <c r="S60" s="4">
        <v>0</v>
      </c>
      <c r="T60" s="4">
        <v>9.0909090909090899</v>
      </c>
      <c r="U60" s="4">
        <v>9.0909090909090899</v>
      </c>
      <c r="V60" s="4">
        <v>0</v>
      </c>
      <c r="W60" s="4">
        <v>18.181818181818201</v>
      </c>
      <c r="X60" s="4">
        <v>0</v>
      </c>
      <c r="Y60" s="4">
        <v>0</v>
      </c>
      <c r="Z60" s="4">
        <v>9.0909090909090899</v>
      </c>
      <c r="AA60" s="4">
        <v>9.0909090909090899</v>
      </c>
      <c r="AB60" s="4">
        <v>0</v>
      </c>
      <c r="AC60" s="4">
        <v>27.272727272727298</v>
      </c>
      <c r="AD60" s="4">
        <v>9.0909090909090899</v>
      </c>
      <c r="AE60" s="4">
        <v>9.0909090909090899</v>
      </c>
      <c r="AF60" s="4">
        <v>0</v>
      </c>
      <c r="AG60" s="4">
        <v>27.272727272727298</v>
      </c>
      <c r="AH60" s="4">
        <v>0</v>
      </c>
      <c r="AI60" s="4">
        <v>0</v>
      </c>
      <c r="AJ60" s="4">
        <v>18.181818181818201</v>
      </c>
      <c r="AK60" s="4">
        <v>9.0909090909090899</v>
      </c>
      <c r="AL60" s="4">
        <v>27.272727272727298</v>
      </c>
      <c r="AM60" s="4">
        <v>27.272727272727298</v>
      </c>
      <c r="AN60" s="4">
        <v>27.272727272727298</v>
      </c>
      <c r="AO60" s="4">
        <v>27.272727272727298</v>
      </c>
      <c r="AP60" s="4">
        <v>9.0909090909090899</v>
      </c>
      <c r="AQ60" s="4">
        <v>18.181818181818201</v>
      </c>
      <c r="AR60" s="4">
        <v>0</v>
      </c>
      <c r="AS60" s="4">
        <v>0</v>
      </c>
      <c r="AT60" s="4">
        <v>36.363636363636402</v>
      </c>
      <c r="AU60" s="4">
        <v>9.0909090909090899</v>
      </c>
      <c r="AV60" s="4">
        <v>27.272727272727298</v>
      </c>
      <c r="AW60" s="4">
        <v>36.363636363636402</v>
      </c>
      <c r="AX60" s="4">
        <v>18.181818181818201</v>
      </c>
      <c r="AY60" s="4">
        <v>0</v>
      </c>
      <c r="AZ60" s="4">
        <v>27.272727272727298</v>
      </c>
      <c r="BA60" s="4">
        <v>9.0909090909090899</v>
      </c>
      <c r="BB60" s="38">
        <v>12</v>
      </c>
    </row>
    <row r="61" spans="1:54" x14ac:dyDescent="0.3">
      <c r="A61" s="31" t="s">
        <v>132</v>
      </c>
      <c r="B61" s="5" t="s">
        <v>8</v>
      </c>
      <c r="C61" s="5" t="s">
        <v>3</v>
      </c>
      <c r="D61" s="9">
        <v>72.831578947368399</v>
      </c>
      <c r="E61" s="8">
        <v>60.691369079151201</v>
      </c>
      <c r="F61" s="8">
        <v>21.052631578947398</v>
      </c>
      <c r="G61" s="3">
        <v>0</v>
      </c>
      <c r="H61" s="4">
        <v>5.2631578947368398</v>
      </c>
      <c r="I61" s="4">
        <v>10.526315789473699</v>
      </c>
      <c r="J61" s="4">
        <v>0</v>
      </c>
      <c r="K61" s="4">
        <v>0</v>
      </c>
      <c r="L61" s="4">
        <v>5.2631578947368398</v>
      </c>
      <c r="M61" s="4">
        <v>5.2631578947368398</v>
      </c>
      <c r="N61" s="4">
        <v>10.526315789473699</v>
      </c>
      <c r="O61" s="4">
        <v>5.2631578947368398</v>
      </c>
      <c r="P61" s="4">
        <v>10.526315789473699</v>
      </c>
      <c r="Q61" s="4">
        <v>0</v>
      </c>
      <c r="R61" s="4">
        <v>5.2631578947368398</v>
      </c>
      <c r="S61" s="4">
        <v>5.2631578947368398</v>
      </c>
      <c r="T61" s="4">
        <v>0</v>
      </c>
      <c r="U61" s="4">
        <v>0</v>
      </c>
      <c r="V61" s="4">
        <v>10.526315789473699</v>
      </c>
      <c r="W61" s="4">
        <v>0</v>
      </c>
      <c r="X61" s="4">
        <v>0</v>
      </c>
      <c r="Y61" s="4">
        <v>5.2631578947368398</v>
      </c>
      <c r="Z61" s="4">
        <v>5.2631578947368398</v>
      </c>
      <c r="AA61" s="4">
        <v>5.2631578947368398</v>
      </c>
      <c r="AB61" s="4">
        <v>0</v>
      </c>
      <c r="AC61" s="4">
        <v>15.789473684210501</v>
      </c>
      <c r="AD61" s="4">
        <v>5.2631578947368398</v>
      </c>
      <c r="AE61" s="4">
        <v>0</v>
      </c>
      <c r="AF61" s="4">
        <v>5.2631578947368398</v>
      </c>
      <c r="AG61" s="4">
        <v>10.526315789473699</v>
      </c>
      <c r="AH61" s="4">
        <v>0</v>
      </c>
      <c r="AI61" s="4">
        <v>15.789473684210501</v>
      </c>
      <c r="AJ61" s="4">
        <v>15.789473684210501</v>
      </c>
      <c r="AK61" s="4">
        <v>31.578947368421101</v>
      </c>
      <c r="AL61" s="4">
        <v>21.052631578947398</v>
      </c>
      <c r="AM61" s="4">
        <v>26.315789473684202</v>
      </c>
      <c r="AN61" s="4">
        <v>36.842105263157897</v>
      </c>
      <c r="AO61" s="4">
        <v>5.2631578947368398</v>
      </c>
      <c r="AP61" s="4">
        <v>26.315789473684202</v>
      </c>
      <c r="AQ61" s="4">
        <v>10.526315789473699</v>
      </c>
      <c r="AR61" s="4">
        <v>21.052631578947398</v>
      </c>
      <c r="AS61" s="4">
        <v>21.052631578947398</v>
      </c>
      <c r="AT61" s="4">
        <v>21.052631578947398</v>
      </c>
      <c r="AU61" s="4">
        <v>0</v>
      </c>
      <c r="AV61" s="4">
        <v>36.842105263157897</v>
      </c>
      <c r="AW61" s="4">
        <v>10.526315789473699</v>
      </c>
      <c r="AX61" s="4">
        <v>5.2631578947368398</v>
      </c>
      <c r="AY61" s="4">
        <v>36.842105263157897</v>
      </c>
      <c r="AZ61" s="4">
        <v>15.789473684210501</v>
      </c>
      <c r="BA61" s="4">
        <v>15.789473684210501</v>
      </c>
      <c r="BB61" s="38">
        <v>19</v>
      </c>
    </row>
    <row r="62" spans="1:54" x14ac:dyDescent="0.3">
      <c r="A62" s="31" t="s">
        <v>132</v>
      </c>
      <c r="B62" s="5" t="s">
        <v>8</v>
      </c>
      <c r="C62" s="5" t="s">
        <v>4</v>
      </c>
      <c r="D62" s="9">
        <v>74.168000000000006</v>
      </c>
      <c r="E62" s="8">
        <v>60.447723420048398</v>
      </c>
      <c r="F62" s="8">
        <v>16</v>
      </c>
      <c r="G62" s="3">
        <v>0</v>
      </c>
      <c r="H62" s="4">
        <v>0</v>
      </c>
      <c r="I62" s="4">
        <v>4</v>
      </c>
      <c r="J62" s="4">
        <v>0</v>
      </c>
      <c r="K62" s="4">
        <v>0</v>
      </c>
      <c r="L62" s="4">
        <v>4</v>
      </c>
      <c r="M62" s="4">
        <v>0</v>
      </c>
      <c r="N62" s="4">
        <v>4</v>
      </c>
      <c r="O62" s="4">
        <v>0</v>
      </c>
      <c r="P62" s="4">
        <v>4</v>
      </c>
      <c r="Q62" s="4">
        <v>0</v>
      </c>
      <c r="R62" s="4">
        <v>4</v>
      </c>
      <c r="S62" s="4">
        <v>4</v>
      </c>
      <c r="T62" s="4">
        <v>0</v>
      </c>
      <c r="U62" s="4">
        <v>0</v>
      </c>
      <c r="V62" s="4">
        <v>4</v>
      </c>
      <c r="W62" s="4">
        <v>4</v>
      </c>
      <c r="X62" s="4">
        <v>0</v>
      </c>
      <c r="Y62" s="4">
        <v>0</v>
      </c>
      <c r="Z62" s="4">
        <v>4</v>
      </c>
      <c r="AA62" s="4">
        <v>4</v>
      </c>
      <c r="AB62" s="4">
        <v>0</v>
      </c>
      <c r="AC62" s="4">
        <v>12</v>
      </c>
      <c r="AD62" s="4">
        <v>0</v>
      </c>
      <c r="AE62" s="4">
        <v>0</v>
      </c>
      <c r="AF62" s="4">
        <v>4</v>
      </c>
      <c r="AG62" s="4">
        <v>0</v>
      </c>
      <c r="AH62" s="4">
        <v>8</v>
      </c>
      <c r="AI62" s="4">
        <v>8</v>
      </c>
      <c r="AJ62" s="4">
        <v>16</v>
      </c>
      <c r="AK62" s="4">
        <v>40</v>
      </c>
      <c r="AL62" s="4">
        <v>24</v>
      </c>
      <c r="AM62" s="4">
        <v>24</v>
      </c>
      <c r="AN62" s="4">
        <v>40</v>
      </c>
      <c r="AO62" s="4">
        <v>32</v>
      </c>
      <c r="AP62" s="4">
        <v>20</v>
      </c>
      <c r="AQ62" s="4">
        <v>20</v>
      </c>
      <c r="AR62" s="4">
        <v>28</v>
      </c>
      <c r="AS62" s="4">
        <v>8</v>
      </c>
      <c r="AT62" s="4">
        <v>24</v>
      </c>
      <c r="AU62" s="4">
        <v>16</v>
      </c>
      <c r="AV62" s="4">
        <v>8</v>
      </c>
      <c r="AW62" s="4">
        <v>16</v>
      </c>
      <c r="AX62" s="4">
        <v>8</v>
      </c>
      <c r="AY62" s="4">
        <v>20</v>
      </c>
      <c r="AZ62" s="4">
        <v>32</v>
      </c>
      <c r="BA62" s="4">
        <v>28</v>
      </c>
      <c r="BB62" s="38">
        <v>25</v>
      </c>
    </row>
    <row r="63" spans="1:54" x14ac:dyDescent="0.3">
      <c r="A63" s="31" t="s">
        <v>132</v>
      </c>
      <c r="B63" s="5" t="s">
        <v>8</v>
      </c>
      <c r="C63" s="5" t="s">
        <v>5</v>
      </c>
      <c r="D63" s="9">
        <v>73.235294117647101</v>
      </c>
      <c r="E63" s="8">
        <v>57.417122788457597</v>
      </c>
      <c r="F63" s="8">
        <v>24.2424242424242</v>
      </c>
      <c r="G63" s="3">
        <v>0</v>
      </c>
      <c r="H63" s="4">
        <v>9.0909090909090899</v>
      </c>
      <c r="I63" s="4">
        <v>6.0606060606060597</v>
      </c>
      <c r="J63" s="4">
        <v>0</v>
      </c>
      <c r="K63" s="4">
        <v>6.0606060606060597</v>
      </c>
      <c r="L63" s="4">
        <v>0</v>
      </c>
      <c r="M63" s="4">
        <v>12.1212121212121</v>
      </c>
      <c r="N63" s="4">
        <v>3.0303030303030298</v>
      </c>
      <c r="O63" s="4">
        <v>12.1212121212121</v>
      </c>
      <c r="P63" s="4">
        <v>12.1212121212121</v>
      </c>
      <c r="Q63" s="4">
        <v>6.0606060606060597</v>
      </c>
      <c r="R63" s="4">
        <v>15.1515151515152</v>
      </c>
      <c r="S63" s="4">
        <v>6.0606060606060597</v>
      </c>
      <c r="T63" s="4">
        <v>0</v>
      </c>
      <c r="U63" s="4">
        <v>9.0909090909090899</v>
      </c>
      <c r="V63" s="4">
        <v>6.0606060606060597</v>
      </c>
      <c r="W63" s="4">
        <v>3.0303030303030298</v>
      </c>
      <c r="X63" s="4">
        <v>3.0303030303030298</v>
      </c>
      <c r="Y63" s="4">
        <v>6.0606060606060597</v>
      </c>
      <c r="Z63" s="4">
        <v>3.0303030303030298</v>
      </c>
      <c r="AA63" s="4">
        <v>9.0909090909090899</v>
      </c>
      <c r="AB63" s="4">
        <v>0</v>
      </c>
      <c r="AC63" s="4">
        <v>21.2121212121212</v>
      </c>
      <c r="AD63" s="4">
        <v>0</v>
      </c>
      <c r="AE63" s="4">
        <v>6.0606060606060597</v>
      </c>
      <c r="AF63" s="4">
        <v>3.0303030303030298</v>
      </c>
      <c r="AG63" s="4">
        <v>12.1212121212121</v>
      </c>
      <c r="AH63" s="4">
        <v>6.0606060606060597</v>
      </c>
      <c r="AI63" s="4">
        <v>15.1515151515152</v>
      </c>
      <c r="AJ63" s="4">
        <v>6.0606060606060597</v>
      </c>
      <c r="AK63" s="4">
        <v>27.272727272727298</v>
      </c>
      <c r="AL63" s="4">
        <v>9.0909090909090899</v>
      </c>
      <c r="AM63" s="4">
        <v>21.2121212121212</v>
      </c>
      <c r="AN63" s="4">
        <v>42.424242424242401</v>
      </c>
      <c r="AO63" s="4">
        <v>21.2121212121212</v>
      </c>
      <c r="AP63" s="4">
        <v>24.2424242424242</v>
      </c>
      <c r="AQ63" s="4">
        <v>3.0303030303030298</v>
      </c>
      <c r="AR63" s="4">
        <v>18.181818181818201</v>
      </c>
      <c r="AS63" s="4">
        <v>9.0909090909090899</v>
      </c>
      <c r="AT63" s="4">
        <v>21.2121212121212</v>
      </c>
      <c r="AU63" s="4">
        <v>6.0606060606060597</v>
      </c>
      <c r="AV63" s="4">
        <v>27.272727272727298</v>
      </c>
      <c r="AW63" s="4">
        <v>27.272727272727298</v>
      </c>
      <c r="AX63" s="4">
        <v>9.0909090909090899</v>
      </c>
      <c r="AY63" s="4">
        <v>27.272727272727298</v>
      </c>
      <c r="AZ63" s="4">
        <v>18.181818181818201</v>
      </c>
      <c r="BA63" s="4">
        <v>27.272727272727298</v>
      </c>
      <c r="BB63" s="38">
        <v>34</v>
      </c>
    </row>
    <row r="64" spans="1:54" x14ac:dyDescent="0.3">
      <c r="A64" s="31" t="s">
        <v>132</v>
      </c>
      <c r="B64" s="5" t="s">
        <v>8</v>
      </c>
      <c r="C64" s="5" t="s">
        <v>6</v>
      </c>
      <c r="D64" s="9">
        <v>101.63</v>
      </c>
      <c r="E64" s="8">
        <v>57.608607726715</v>
      </c>
      <c r="F64" s="8">
        <v>5</v>
      </c>
      <c r="G64" s="3">
        <v>0</v>
      </c>
      <c r="H64" s="4">
        <v>5</v>
      </c>
      <c r="I64" s="4">
        <v>10</v>
      </c>
      <c r="J64" s="4">
        <v>0</v>
      </c>
      <c r="K64" s="4">
        <v>5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5</v>
      </c>
      <c r="U64" s="4">
        <v>0</v>
      </c>
      <c r="V64" s="4">
        <v>5</v>
      </c>
      <c r="W64" s="4">
        <v>0</v>
      </c>
      <c r="X64" s="4">
        <v>0</v>
      </c>
      <c r="Y64" s="4">
        <v>5</v>
      </c>
      <c r="Z64" s="4">
        <v>0</v>
      </c>
      <c r="AA64" s="4">
        <v>10</v>
      </c>
      <c r="AB64" s="4">
        <v>0</v>
      </c>
      <c r="AC64" s="4">
        <v>5</v>
      </c>
      <c r="AD64" s="4">
        <v>0</v>
      </c>
      <c r="AE64" s="4">
        <v>0</v>
      </c>
      <c r="AF64" s="4">
        <v>5</v>
      </c>
      <c r="AG64" s="4">
        <v>15</v>
      </c>
      <c r="AH64" s="4">
        <v>5</v>
      </c>
      <c r="AI64" s="4">
        <v>0</v>
      </c>
      <c r="AJ64" s="4">
        <v>15</v>
      </c>
      <c r="AK64" s="4">
        <v>15</v>
      </c>
      <c r="AL64" s="4">
        <v>10</v>
      </c>
      <c r="AM64" s="4">
        <v>20</v>
      </c>
      <c r="AN64" s="4">
        <v>35</v>
      </c>
      <c r="AO64" s="4">
        <v>20</v>
      </c>
      <c r="AP64" s="4">
        <v>20</v>
      </c>
      <c r="AQ64" s="4">
        <v>10</v>
      </c>
      <c r="AR64" s="4">
        <v>10</v>
      </c>
      <c r="AS64" s="4">
        <v>10</v>
      </c>
      <c r="AT64" s="4">
        <v>30</v>
      </c>
      <c r="AU64" s="4">
        <v>10</v>
      </c>
      <c r="AV64" s="4">
        <v>15</v>
      </c>
      <c r="AW64" s="4">
        <v>15</v>
      </c>
      <c r="AX64" s="4">
        <v>10</v>
      </c>
      <c r="AY64" s="4">
        <v>20</v>
      </c>
      <c r="AZ64" s="4">
        <v>20</v>
      </c>
      <c r="BA64" s="4">
        <v>5</v>
      </c>
      <c r="BB64" s="38">
        <v>20</v>
      </c>
    </row>
    <row r="65" spans="1:54" x14ac:dyDescent="0.3">
      <c r="A65" s="31" t="s">
        <v>132</v>
      </c>
      <c r="B65" s="5" t="s">
        <v>8</v>
      </c>
      <c r="C65" s="5" t="s">
        <v>7</v>
      </c>
      <c r="D65" s="9">
        <v>78.66</v>
      </c>
      <c r="E65" s="8">
        <v>68.269453068134496</v>
      </c>
      <c r="F65" s="8">
        <v>10</v>
      </c>
      <c r="G65" s="3">
        <v>0</v>
      </c>
      <c r="H65" s="4">
        <v>0</v>
      </c>
      <c r="I65" s="4">
        <v>10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10</v>
      </c>
      <c r="P65" s="4">
        <v>0</v>
      </c>
      <c r="Q65" s="4">
        <v>0</v>
      </c>
      <c r="R65" s="4">
        <v>10</v>
      </c>
      <c r="S65" s="4">
        <v>0</v>
      </c>
      <c r="T65" s="4">
        <v>0</v>
      </c>
      <c r="U65" s="4">
        <v>10</v>
      </c>
      <c r="V65" s="4">
        <v>0</v>
      </c>
      <c r="W65" s="4">
        <v>0</v>
      </c>
      <c r="X65" s="4">
        <v>0</v>
      </c>
      <c r="Y65" s="4">
        <v>0</v>
      </c>
      <c r="Z65" s="4">
        <v>20</v>
      </c>
      <c r="AA65" s="4">
        <v>0</v>
      </c>
      <c r="AB65" s="4">
        <v>0</v>
      </c>
      <c r="AC65" s="4">
        <v>0</v>
      </c>
      <c r="AD65" s="4">
        <v>0</v>
      </c>
      <c r="AE65" s="4">
        <v>10</v>
      </c>
      <c r="AF65" s="4">
        <v>0</v>
      </c>
      <c r="AG65" s="4">
        <v>0</v>
      </c>
      <c r="AH65" s="4">
        <v>20</v>
      </c>
      <c r="AI65" s="4">
        <v>0</v>
      </c>
      <c r="AJ65" s="4">
        <v>40</v>
      </c>
      <c r="AK65" s="4">
        <v>30</v>
      </c>
      <c r="AL65" s="4">
        <v>20</v>
      </c>
      <c r="AM65" s="4">
        <v>20</v>
      </c>
      <c r="AN65" s="4">
        <v>10</v>
      </c>
      <c r="AO65" s="4">
        <v>20</v>
      </c>
      <c r="AP65" s="4">
        <v>20</v>
      </c>
      <c r="AQ65" s="4">
        <v>20</v>
      </c>
      <c r="AR65" s="4">
        <v>20</v>
      </c>
      <c r="AS65" s="4">
        <v>20</v>
      </c>
      <c r="AT65" s="4">
        <v>20</v>
      </c>
      <c r="AU65" s="4">
        <v>30</v>
      </c>
      <c r="AV65" s="4">
        <v>10</v>
      </c>
      <c r="AW65" s="4">
        <v>20</v>
      </c>
      <c r="AX65" s="4">
        <v>20</v>
      </c>
      <c r="AY65" s="4">
        <v>20</v>
      </c>
      <c r="AZ65" s="4">
        <v>40</v>
      </c>
      <c r="BA65" s="4">
        <v>20</v>
      </c>
      <c r="BB65" s="38">
        <v>10</v>
      </c>
    </row>
    <row r="66" spans="1:54" x14ac:dyDescent="0.3">
      <c r="A66" s="31" t="s">
        <v>132</v>
      </c>
      <c r="B66" s="5" t="s">
        <v>9</v>
      </c>
      <c r="C66" s="5" t="s">
        <v>168</v>
      </c>
      <c r="D66" s="9">
        <v>54.825956030298101</v>
      </c>
      <c r="E66" s="8">
        <v>67.466044114347795</v>
      </c>
      <c r="F66" s="8">
        <v>25.351856933652499</v>
      </c>
      <c r="G66" s="3">
        <v>6.9511670282962896</v>
      </c>
      <c r="H66" s="4">
        <v>12.1984563330049</v>
      </c>
      <c r="I66" s="4">
        <v>9.1918383671220507</v>
      </c>
      <c r="J66" s="4">
        <v>6.6241501715481004</v>
      </c>
      <c r="K66" s="4">
        <v>8.49321259414595</v>
      </c>
      <c r="L66" s="4">
        <v>5.6825350388833096</v>
      </c>
      <c r="M66" s="4">
        <v>7.8894865636184797</v>
      </c>
      <c r="N66" s="4">
        <v>13.072297999564</v>
      </c>
      <c r="O66" s="4">
        <v>8.7886100474995406</v>
      </c>
      <c r="P66" s="4">
        <v>6.6225023728768004</v>
      </c>
      <c r="Q66" s="4">
        <v>7.8911343622897796</v>
      </c>
      <c r="R66" s="4">
        <v>7.2126789201282699</v>
      </c>
      <c r="S66" s="4">
        <v>9.8702938092835595</v>
      </c>
      <c r="T66" s="4">
        <v>3.4755835141481501</v>
      </c>
      <c r="U66" s="4">
        <v>9.1918383671220507</v>
      </c>
      <c r="V66" s="4">
        <v>6.3168510335898</v>
      </c>
      <c r="W66" s="4">
        <v>7.9920069399678901</v>
      </c>
      <c r="X66" s="4">
        <v>5.04821904417682</v>
      </c>
      <c r="Y66" s="4">
        <v>13.5969173240946</v>
      </c>
      <c r="Z66" s="4">
        <v>15.3924098823111</v>
      </c>
      <c r="AA66" s="4">
        <v>12.678076121423601</v>
      </c>
      <c r="AB66" s="4">
        <v>2.8412675194416601</v>
      </c>
      <c r="AC66" s="4">
        <v>13.239296244676501</v>
      </c>
      <c r="AD66" s="4">
        <v>9.9695185882903701</v>
      </c>
      <c r="AE66" s="4">
        <v>5.0498668428481199</v>
      </c>
      <c r="AF66" s="4">
        <v>11.366938224736</v>
      </c>
      <c r="AG66" s="4">
        <v>16.045428415082799</v>
      </c>
      <c r="AH66" s="4">
        <v>26.991479479837601</v>
      </c>
      <c r="AI66" s="4">
        <v>20.213711195894302</v>
      </c>
      <c r="AJ66" s="4">
        <v>24.233210018239902</v>
      </c>
      <c r="AK66" s="4">
        <v>30.3606999204662</v>
      </c>
      <c r="AL66" s="4">
        <v>27.125430871182299</v>
      </c>
      <c r="AM66" s="4">
        <v>22.0308157937895</v>
      </c>
      <c r="AN66" s="4">
        <v>34.587279301941599</v>
      </c>
      <c r="AO66" s="4">
        <v>24.783280510651199</v>
      </c>
      <c r="AP66" s="4">
        <v>25.312495134780299</v>
      </c>
      <c r="AQ66" s="4">
        <v>19.122549342762898</v>
      </c>
      <c r="AR66" s="4">
        <v>25.8442764946465</v>
      </c>
      <c r="AS66" s="4">
        <v>19.003139974450601</v>
      </c>
      <c r="AT66" s="4">
        <v>22.714190801108</v>
      </c>
      <c r="AU66" s="4">
        <v>19.0333581013914</v>
      </c>
      <c r="AV66" s="4">
        <v>24.445595155258701</v>
      </c>
      <c r="AW66" s="4">
        <v>33.713644985255002</v>
      </c>
      <c r="AX66" s="4">
        <v>6.0890589558484196</v>
      </c>
      <c r="AY66" s="4">
        <v>22.119468869000201</v>
      </c>
      <c r="AZ66" s="4">
        <v>22.884861309834701</v>
      </c>
      <c r="BA66" s="4">
        <v>35.923659843606202</v>
      </c>
      <c r="BB66" s="38">
        <v>93</v>
      </c>
    </row>
    <row r="67" spans="1:54" x14ac:dyDescent="0.3">
      <c r="A67" s="31" t="s">
        <v>132</v>
      </c>
      <c r="B67" s="5" t="s">
        <v>9</v>
      </c>
      <c r="C67" s="5" t="s">
        <v>1</v>
      </c>
      <c r="D67" s="9">
        <v>38.913333333333298</v>
      </c>
      <c r="E67" s="8">
        <v>70.350962358463207</v>
      </c>
      <c r="F67" s="8">
        <v>33.3333333333333</v>
      </c>
      <c r="G67" s="3">
        <v>0</v>
      </c>
      <c r="H67" s="4">
        <v>0</v>
      </c>
      <c r="I67" s="4">
        <v>11.1111111111111</v>
      </c>
      <c r="J67" s="4">
        <v>22.2222222222222</v>
      </c>
      <c r="K67" s="4">
        <v>0</v>
      </c>
      <c r="L67" s="4">
        <v>0</v>
      </c>
      <c r="M67" s="4">
        <v>0</v>
      </c>
      <c r="N67" s="4">
        <v>11.1111111111111</v>
      </c>
      <c r="O67" s="4">
        <v>22.2222222222222</v>
      </c>
      <c r="P67" s="4">
        <v>11.1111111111111</v>
      </c>
      <c r="Q67" s="4">
        <v>11.1111111111111</v>
      </c>
      <c r="R67" s="4">
        <v>0</v>
      </c>
      <c r="S67" s="4">
        <v>22.2222222222222</v>
      </c>
      <c r="T67" s="4">
        <v>0</v>
      </c>
      <c r="U67" s="4">
        <v>11.1111111111111</v>
      </c>
      <c r="V67" s="4">
        <v>0</v>
      </c>
      <c r="W67" s="4">
        <v>11.1111111111111</v>
      </c>
      <c r="X67" s="4">
        <v>0</v>
      </c>
      <c r="Y67" s="4">
        <v>0</v>
      </c>
      <c r="Z67" s="4">
        <v>22.2222222222222</v>
      </c>
      <c r="AA67" s="4">
        <v>22.2222222222222</v>
      </c>
      <c r="AB67" s="4">
        <v>0</v>
      </c>
      <c r="AC67" s="4">
        <v>11.1111111111111</v>
      </c>
      <c r="AD67" s="4">
        <v>11.1111111111111</v>
      </c>
      <c r="AE67" s="4">
        <v>11.1111111111111</v>
      </c>
      <c r="AF67" s="4">
        <v>11.1111111111111</v>
      </c>
      <c r="AG67" s="4">
        <v>33.3333333333333</v>
      </c>
      <c r="AH67" s="4">
        <v>11.1111111111111</v>
      </c>
      <c r="AI67" s="4">
        <v>0</v>
      </c>
      <c r="AJ67" s="4">
        <v>22.2222222222222</v>
      </c>
      <c r="AK67" s="4">
        <v>33.3333333333333</v>
      </c>
      <c r="AL67" s="4">
        <v>44.4444444444444</v>
      </c>
      <c r="AM67" s="4">
        <v>44.4444444444444</v>
      </c>
      <c r="AN67" s="4">
        <v>44.4444444444444</v>
      </c>
      <c r="AO67" s="4">
        <v>22.2222222222222</v>
      </c>
      <c r="AP67" s="4">
        <v>44.4444444444444</v>
      </c>
      <c r="AQ67" s="4">
        <v>22.2222222222222</v>
      </c>
      <c r="AR67" s="4">
        <v>22.2222222222222</v>
      </c>
      <c r="AS67" s="4">
        <v>22.2222222222222</v>
      </c>
      <c r="AT67" s="4">
        <v>0</v>
      </c>
      <c r="AU67" s="4">
        <v>22.2222222222222</v>
      </c>
      <c r="AV67" s="4">
        <v>22.2222222222222</v>
      </c>
      <c r="AW67" s="4">
        <v>44.4444444444444</v>
      </c>
      <c r="AX67" s="4">
        <v>11.1111111111111</v>
      </c>
      <c r="AY67" s="4">
        <v>33.3333333333333</v>
      </c>
      <c r="AZ67" s="4">
        <v>22.2222222222222</v>
      </c>
      <c r="BA67" s="4">
        <v>22.2222222222222</v>
      </c>
      <c r="BB67" s="38">
        <v>15</v>
      </c>
    </row>
    <row r="68" spans="1:54" x14ac:dyDescent="0.3">
      <c r="A68" s="31" t="s">
        <v>132</v>
      </c>
      <c r="B68" s="5" t="s">
        <v>9</v>
      </c>
      <c r="C68" s="5" t="s">
        <v>2</v>
      </c>
      <c r="D68" s="9">
        <v>27.46</v>
      </c>
      <c r="E68" s="8">
        <v>78.122485026186098</v>
      </c>
      <c r="F68" s="8">
        <v>40</v>
      </c>
      <c r="G68" s="3">
        <v>20</v>
      </c>
      <c r="H68" s="4">
        <v>30</v>
      </c>
      <c r="I68" s="4">
        <v>20</v>
      </c>
      <c r="J68" s="4">
        <v>10</v>
      </c>
      <c r="K68" s="4">
        <v>20</v>
      </c>
      <c r="L68" s="4">
        <v>20</v>
      </c>
      <c r="M68" s="4">
        <v>30</v>
      </c>
      <c r="N68" s="4">
        <v>30</v>
      </c>
      <c r="O68" s="4">
        <v>10</v>
      </c>
      <c r="P68" s="4">
        <v>20</v>
      </c>
      <c r="Q68" s="4">
        <v>20</v>
      </c>
      <c r="R68" s="4">
        <v>20</v>
      </c>
      <c r="S68" s="4">
        <v>20</v>
      </c>
      <c r="T68" s="4">
        <v>10</v>
      </c>
      <c r="U68" s="4">
        <v>20</v>
      </c>
      <c r="V68" s="4">
        <v>20</v>
      </c>
      <c r="W68" s="4">
        <v>10</v>
      </c>
      <c r="X68" s="4">
        <v>20</v>
      </c>
      <c r="Y68" s="4">
        <v>30</v>
      </c>
      <c r="Z68" s="4">
        <v>30</v>
      </c>
      <c r="AA68" s="4">
        <v>30</v>
      </c>
      <c r="AB68" s="4">
        <v>10</v>
      </c>
      <c r="AC68" s="4">
        <v>20</v>
      </c>
      <c r="AD68" s="4">
        <v>20</v>
      </c>
      <c r="AE68" s="4">
        <v>10</v>
      </c>
      <c r="AF68" s="4">
        <v>30</v>
      </c>
      <c r="AG68" s="4">
        <v>30</v>
      </c>
      <c r="AH68" s="4">
        <v>50</v>
      </c>
      <c r="AI68" s="4">
        <v>30</v>
      </c>
      <c r="AJ68" s="4">
        <v>50</v>
      </c>
      <c r="AK68" s="4">
        <v>40</v>
      </c>
      <c r="AL68" s="4">
        <v>30</v>
      </c>
      <c r="AM68" s="4">
        <v>10</v>
      </c>
      <c r="AN68" s="4">
        <v>50</v>
      </c>
      <c r="AO68" s="4">
        <v>40</v>
      </c>
      <c r="AP68" s="4">
        <v>10</v>
      </c>
      <c r="AQ68" s="4">
        <v>20</v>
      </c>
      <c r="AR68" s="4">
        <v>40</v>
      </c>
      <c r="AS68" s="4">
        <v>30</v>
      </c>
      <c r="AT68" s="4">
        <v>20</v>
      </c>
      <c r="AU68" s="4">
        <v>30</v>
      </c>
      <c r="AV68" s="4">
        <v>40</v>
      </c>
      <c r="AW68" s="4">
        <v>60</v>
      </c>
      <c r="AX68" s="4">
        <v>10</v>
      </c>
      <c r="AY68" s="4">
        <v>30</v>
      </c>
      <c r="AZ68" s="4">
        <v>30</v>
      </c>
      <c r="BA68" s="4">
        <v>70</v>
      </c>
      <c r="BB68" s="38">
        <v>10</v>
      </c>
    </row>
    <row r="69" spans="1:54" x14ac:dyDescent="0.3">
      <c r="A69" s="31" t="s">
        <v>132</v>
      </c>
      <c r="B69" s="5" t="s">
        <v>9</v>
      </c>
      <c r="C69" s="5" t="s">
        <v>3</v>
      </c>
      <c r="D69" s="9">
        <v>38.308333333333302</v>
      </c>
      <c r="E69" s="8">
        <v>68.819827253404299</v>
      </c>
      <c r="F69" s="8">
        <v>43.478260869565197</v>
      </c>
      <c r="G69" s="3">
        <v>17.3913043478261</v>
      </c>
      <c r="H69" s="4">
        <v>13.0434782608696</v>
      </c>
      <c r="I69" s="4">
        <v>4.3478260869565197</v>
      </c>
      <c r="J69" s="4">
        <v>8.6956521739130395</v>
      </c>
      <c r="K69" s="4">
        <v>13.0434782608696</v>
      </c>
      <c r="L69" s="4">
        <v>8.6956521739130395</v>
      </c>
      <c r="M69" s="4">
        <v>8.6956521739130395</v>
      </c>
      <c r="N69" s="4">
        <v>8.6956521739130395</v>
      </c>
      <c r="O69" s="4">
        <v>13.0434782608696</v>
      </c>
      <c r="P69" s="4">
        <v>4.3478260869565197</v>
      </c>
      <c r="Q69" s="4">
        <v>13.0434782608696</v>
      </c>
      <c r="R69" s="4">
        <v>8.6956521739130395</v>
      </c>
      <c r="S69" s="4">
        <v>8.6956521739130395</v>
      </c>
      <c r="T69" s="4">
        <v>8.6956521739130395</v>
      </c>
      <c r="U69" s="4">
        <v>4.3478260869565197</v>
      </c>
      <c r="V69" s="4">
        <v>13.0434782608696</v>
      </c>
      <c r="W69" s="4">
        <v>21.739130434782599</v>
      </c>
      <c r="X69" s="4">
        <v>4.3478260869565197</v>
      </c>
      <c r="Y69" s="4">
        <v>21.739130434782599</v>
      </c>
      <c r="Z69" s="4">
        <v>17.3913043478261</v>
      </c>
      <c r="AA69" s="4">
        <v>4.3478260869565197</v>
      </c>
      <c r="AB69" s="4">
        <v>4.3478260869565197</v>
      </c>
      <c r="AC69" s="4">
        <v>17.3913043478261</v>
      </c>
      <c r="AD69" s="4">
        <v>13.0434782608696</v>
      </c>
      <c r="AE69" s="4">
        <v>8.6956521739130395</v>
      </c>
      <c r="AF69" s="4">
        <v>4.3478260869565197</v>
      </c>
      <c r="AG69" s="4">
        <v>21.739130434782599</v>
      </c>
      <c r="AH69" s="4">
        <v>39.130434782608702</v>
      </c>
      <c r="AI69" s="4">
        <v>34.7826086956522</v>
      </c>
      <c r="AJ69" s="4">
        <v>26.086956521739101</v>
      </c>
      <c r="AK69" s="4">
        <v>43.478260869565197</v>
      </c>
      <c r="AL69" s="4">
        <v>17.3913043478261</v>
      </c>
      <c r="AM69" s="4">
        <v>34.7826086956522</v>
      </c>
      <c r="AN69" s="4">
        <v>56.521739130434803</v>
      </c>
      <c r="AO69" s="4">
        <v>34.7826086956522</v>
      </c>
      <c r="AP69" s="4">
        <v>34.7826086956522</v>
      </c>
      <c r="AQ69" s="4">
        <v>21.739130434782599</v>
      </c>
      <c r="AR69" s="4">
        <v>30.434782608695699</v>
      </c>
      <c r="AS69" s="4">
        <v>34.7826086956522</v>
      </c>
      <c r="AT69" s="4">
        <v>34.7826086956522</v>
      </c>
      <c r="AU69" s="4">
        <v>26.086956521739101</v>
      </c>
      <c r="AV69" s="4">
        <v>39.130434782608702</v>
      </c>
      <c r="AW69" s="4">
        <v>26.086956521739101</v>
      </c>
      <c r="AX69" s="4">
        <v>8.6956521739130395</v>
      </c>
      <c r="AY69" s="4">
        <v>30.434782608695699</v>
      </c>
      <c r="AZ69" s="4">
        <v>39.130434782608702</v>
      </c>
      <c r="BA69" s="4">
        <v>43.478260869565197</v>
      </c>
      <c r="BB69" s="38">
        <v>24</v>
      </c>
    </row>
    <row r="70" spans="1:54" x14ac:dyDescent="0.3">
      <c r="A70" s="31" t="s">
        <v>132</v>
      </c>
      <c r="B70" s="5" t="s">
        <v>9</v>
      </c>
      <c r="C70" s="5" t="s">
        <v>4</v>
      </c>
      <c r="D70" s="9">
        <v>75.738461538461493</v>
      </c>
      <c r="E70" s="8">
        <v>62.850424799168202</v>
      </c>
      <c r="F70" s="8">
        <v>23.076923076923102</v>
      </c>
      <c r="G70" s="3">
        <v>0</v>
      </c>
      <c r="H70" s="4">
        <v>7.6923076923076898</v>
      </c>
      <c r="I70" s="4">
        <v>0</v>
      </c>
      <c r="J70" s="4">
        <v>0</v>
      </c>
      <c r="K70" s="4">
        <v>7.6923076923076898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15.384615384615399</v>
      </c>
      <c r="Z70" s="4">
        <v>0</v>
      </c>
      <c r="AA70" s="4">
        <v>15.384615384615399</v>
      </c>
      <c r="AB70" s="4">
        <v>0</v>
      </c>
      <c r="AC70" s="4">
        <v>7.6923076923076898</v>
      </c>
      <c r="AD70" s="4">
        <v>0</v>
      </c>
      <c r="AE70" s="4">
        <v>0</v>
      </c>
      <c r="AF70" s="4">
        <v>0</v>
      </c>
      <c r="AG70" s="4">
        <v>0</v>
      </c>
      <c r="AH70" s="4">
        <v>30.769230769230798</v>
      </c>
      <c r="AI70" s="4">
        <v>23.076923076923102</v>
      </c>
      <c r="AJ70" s="4">
        <v>7.6923076923076898</v>
      </c>
      <c r="AK70" s="4">
        <v>15.384615384615399</v>
      </c>
      <c r="AL70" s="4">
        <v>30.769230769230798</v>
      </c>
      <c r="AM70" s="4">
        <v>15.384615384615399</v>
      </c>
      <c r="AN70" s="4">
        <v>23.076923076923102</v>
      </c>
      <c r="AO70" s="4">
        <v>38.461538461538503</v>
      </c>
      <c r="AP70" s="4">
        <v>30.769230769230798</v>
      </c>
      <c r="AQ70" s="4">
        <v>15.384615384615399</v>
      </c>
      <c r="AR70" s="4">
        <v>15.384615384615399</v>
      </c>
      <c r="AS70" s="4">
        <v>7.6923076923076898</v>
      </c>
      <c r="AT70" s="4">
        <v>30.769230769230798</v>
      </c>
      <c r="AU70" s="4">
        <v>23.076923076923102</v>
      </c>
      <c r="AV70" s="4">
        <v>7.6923076923076898</v>
      </c>
      <c r="AW70" s="4">
        <v>7.6923076923076898</v>
      </c>
      <c r="AX70" s="4">
        <v>0</v>
      </c>
      <c r="AY70" s="4">
        <v>15.384615384615399</v>
      </c>
      <c r="AZ70" s="4">
        <v>15.384615384615399</v>
      </c>
      <c r="BA70" s="4">
        <v>15.384615384615399</v>
      </c>
      <c r="BB70" s="38">
        <v>13</v>
      </c>
    </row>
    <row r="71" spans="1:54" x14ac:dyDescent="0.3">
      <c r="A71" s="31" t="s">
        <v>132</v>
      </c>
      <c r="B71" s="5" t="s">
        <v>9</v>
      </c>
      <c r="C71" s="5" t="s">
        <v>5</v>
      </c>
      <c r="D71" s="9">
        <v>93.817647058823496</v>
      </c>
      <c r="E71" s="8">
        <v>53.601378658740202</v>
      </c>
      <c r="F71" s="8">
        <v>6.25</v>
      </c>
      <c r="G71" s="3">
        <v>0</v>
      </c>
      <c r="H71" s="4">
        <v>0</v>
      </c>
      <c r="I71" s="4">
        <v>6.25</v>
      </c>
      <c r="J71" s="4">
        <v>0</v>
      </c>
      <c r="K71" s="4">
        <v>6.25</v>
      </c>
      <c r="L71" s="4">
        <v>0</v>
      </c>
      <c r="M71" s="4">
        <v>0</v>
      </c>
      <c r="N71" s="4">
        <v>12.5</v>
      </c>
      <c r="O71" s="4">
        <v>0</v>
      </c>
      <c r="P71" s="4">
        <v>0</v>
      </c>
      <c r="Q71" s="4">
        <v>0</v>
      </c>
      <c r="R71" s="4">
        <v>0</v>
      </c>
      <c r="S71" s="4">
        <v>6.25</v>
      </c>
      <c r="T71" s="4">
        <v>0</v>
      </c>
      <c r="U71" s="4">
        <v>6.25</v>
      </c>
      <c r="V71" s="4">
        <v>0</v>
      </c>
      <c r="W71" s="4">
        <v>6.25</v>
      </c>
      <c r="X71" s="4">
        <v>0</v>
      </c>
      <c r="Y71" s="4">
        <v>0</v>
      </c>
      <c r="Z71" s="4">
        <v>12.5</v>
      </c>
      <c r="AA71" s="4">
        <v>0</v>
      </c>
      <c r="AB71" s="4">
        <v>0</v>
      </c>
      <c r="AC71" s="4">
        <v>6.25</v>
      </c>
      <c r="AD71" s="4">
        <v>12.5</v>
      </c>
      <c r="AE71" s="4">
        <v>0</v>
      </c>
      <c r="AF71" s="4">
        <v>0</v>
      </c>
      <c r="AG71" s="4">
        <v>0</v>
      </c>
      <c r="AH71" s="4">
        <v>18.75</v>
      </c>
      <c r="AI71" s="4">
        <v>6.25</v>
      </c>
      <c r="AJ71" s="4">
        <v>6.25</v>
      </c>
      <c r="AK71" s="4">
        <v>18.75</v>
      </c>
      <c r="AL71" s="4">
        <v>6.25</v>
      </c>
      <c r="AM71" s="4">
        <v>18.75</v>
      </c>
      <c r="AN71" s="4">
        <v>0</v>
      </c>
      <c r="AO71" s="4">
        <v>6.25</v>
      </c>
      <c r="AP71" s="4">
        <v>18.75</v>
      </c>
      <c r="AQ71" s="4">
        <v>6.25</v>
      </c>
      <c r="AR71" s="4">
        <v>12.5</v>
      </c>
      <c r="AS71" s="4">
        <v>0</v>
      </c>
      <c r="AT71" s="4">
        <v>18.75</v>
      </c>
      <c r="AU71" s="4">
        <v>6.25</v>
      </c>
      <c r="AV71" s="4">
        <v>12.5</v>
      </c>
      <c r="AW71" s="4">
        <v>25</v>
      </c>
      <c r="AX71" s="4">
        <v>6.25</v>
      </c>
      <c r="AY71" s="4">
        <v>6.25</v>
      </c>
      <c r="AZ71" s="4">
        <v>18.75</v>
      </c>
      <c r="BA71" s="4">
        <v>25</v>
      </c>
      <c r="BB71" s="38">
        <v>17</v>
      </c>
    </row>
    <row r="72" spans="1:54" x14ac:dyDescent="0.3">
      <c r="A72" s="31" t="s">
        <v>132</v>
      </c>
      <c r="B72" s="5" t="s">
        <v>9</v>
      </c>
      <c r="C72" s="5" t="s">
        <v>6</v>
      </c>
      <c r="D72" s="9">
        <v>50.328571428571401</v>
      </c>
      <c r="E72" s="8">
        <v>49.724330539676899</v>
      </c>
      <c r="F72" s="8">
        <v>0</v>
      </c>
      <c r="G72" s="3">
        <v>0</v>
      </c>
      <c r="H72" s="4">
        <v>14.285714285714301</v>
      </c>
      <c r="I72" s="4">
        <v>14.285714285714301</v>
      </c>
      <c r="J72" s="4">
        <v>0</v>
      </c>
      <c r="K72" s="4">
        <v>0</v>
      </c>
      <c r="L72" s="4">
        <v>0</v>
      </c>
      <c r="M72" s="4">
        <v>0</v>
      </c>
      <c r="N72" s="4">
        <v>14.285714285714301</v>
      </c>
      <c r="O72" s="4">
        <v>14.285714285714301</v>
      </c>
      <c r="P72" s="4">
        <v>0</v>
      </c>
      <c r="Q72" s="4">
        <v>0</v>
      </c>
      <c r="R72" s="4">
        <v>14.285714285714301</v>
      </c>
      <c r="S72" s="4">
        <v>0</v>
      </c>
      <c r="T72" s="4">
        <v>0</v>
      </c>
      <c r="U72" s="4">
        <v>14.285714285714301</v>
      </c>
      <c r="V72" s="4">
        <v>0</v>
      </c>
      <c r="W72" s="4">
        <v>0</v>
      </c>
      <c r="X72" s="4">
        <v>0</v>
      </c>
      <c r="Y72" s="4">
        <v>14.285714285714301</v>
      </c>
      <c r="Z72" s="4">
        <v>0</v>
      </c>
      <c r="AA72" s="4">
        <v>0</v>
      </c>
      <c r="AB72" s="4">
        <v>0</v>
      </c>
      <c r="AC72" s="4">
        <v>14.285714285714301</v>
      </c>
      <c r="AD72" s="4">
        <v>0</v>
      </c>
      <c r="AE72" s="4">
        <v>0</v>
      </c>
      <c r="AF72" s="4">
        <v>14.285714285714301</v>
      </c>
      <c r="AG72" s="4">
        <v>14.285714285714301</v>
      </c>
      <c r="AH72" s="4">
        <v>0</v>
      </c>
      <c r="AI72" s="4">
        <v>28.571428571428601</v>
      </c>
      <c r="AJ72" s="4">
        <v>28.571428571428601</v>
      </c>
      <c r="AK72" s="4">
        <v>28.571428571428601</v>
      </c>
      <c r="AL72" s="4">
        <v>28.571428571428601</v>
      </c>
      <c r="AM72" s="4">
        <v>28.571428571428601</v>
      </c>
      <c r="AN72" s="4">
        <v>42.857142857142897</v>
      </c>
      <c r="AO72" s="4">
        <v>0</v>
      </c>
      <c r="AP72" s="4">
        <v>28.571428571428601</v>
      </c>
      <c r="AQ72" s="4">
        <v>28.571428571428601</v>
      </c>
      <c r="AR72" s="4">
        <v>28.571428571428601</v>
      </c>
      <c r="AS72" s="4">
        <v>0</v>
      </c>
      <c r="AT72" s="4">
        <v>14.285714285714301</v>
      </c>
      <c r="AU72" s="4">
        <v>0</v>
      </c>
      <c r="AV72" s="4">
        <v>14.285714285714301</v>
      </c>
      <c r="AW72" s="4">
        <v>28.571428571428601</v>
      </c>
      <c r="AX72" s="4">
        <v>0</v>
      </c>
      <c r="AY72" s="4">
        <v>0</v>
      </c>
      <c r="AZ72" s="4">
        <v>0</v>
      </c>
      <c r="BA72" s="4">
        <v>14.285714285714301</v>
      </c>
      <c r="BB72" s="38">
        <v>7</v>
      </c>
    </row>
    <row r="73" spans="1:54" x14ac:dyDescent="0.3">
      <c r="A73" s="31" t="s">
        <v>132</v>
      </c>
      <c r="B73" s="5" t="s">
        <v>9</v>
      </c>
      <c r="C73" s="5" t="s">
        <v>7</v>
      </c>
      <c r="D73" s="9">
        <v>77.671428571428606</v>
      </c>
      <c r="E73" s="8">
        <v>49.929974774201298</v>
      </c>
      <c r="F73" s="8">
        <v>14.285714285714301</v>
      </c>
      <c r="G73" s="3">
        <v>0</v>
      </c>
      <c r="H73" s="4">
        <v>14.285714285714301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14.285714285714301</v>
      </c>
      <c r="AA73" s="4">
        <v>0</v>
      </c>
      <c r="AB73" s="4">
        <v>0</v>
      </c>
      <c r="AC73" s="4">
        <v>14.285714285714301</v>
      </c>
      <c r="AD73" s="4">
        <v>0</v>
      </c>
      <c r="AE73" s="4">
        <v>0</v>
      </c>
      <c r="AF73" s="4">
        <v>14.285714285714301</v>
      </c>
      <c r="AG73" s="4">
        <v>0</v>
      </c>
      <c r="AH73" s="4">
        <v>14.285714285714301</v>
      </c>
      <c r="AI73" s="4">
        <v>14.285714285714301</v>
      </c>
      <c r="AJ73" s="4">
        <v>14.285714285714301</v>
      </c>
      <c r="AK73" s="4">
        <v>28.571428571428601</v>
      </c>
      <c r="AL73" s="4">
        <v>42.857142857142897</v>
      </c>
      <c r="AM73" s="4">
        <v>0</v>
      </c>
      <c r="AN73" s="4">
        <v>14.285714285714301</v>
      </c>
      <c r="AO73" s="4">
        <v>14.285714285714301</v>
      </c>
      <c r="AP73" s="4">
        <v>14.285714285714301</v>
      </c>
      <c r="AQ73" s="4">
        <v>28.571428571428601</v>
      </c>
      <c r="AR73" s="4">
        <v>28.571428571428601</v>
      </c>
      <c r="AS73" s="4">
        <v>42.857142857142897</v>
      </c>
      <c r="AT73" s="4">
        <v>57.142857142857103</v>
      </c>
      <c r="AU73" s="4">
        <v>14.285714285714301</v>
      </c>
      <c r="AV73" s="4">
        <v>28.571428571428601</v>
      </c>
      <c r="AW73" s="4">
        <v>28.571428571428601</v>
      </c>
      <c r="AX73" s="4">
        <v>0</v>
      </c>
      <c r="AY73" s="4">
        <v>42.857142857142897</v>
      </c>
      <c r="AZ73" s="4">
        <v>28.571428571428601</v>
      </c>
      <c r="BA73" s="4">
        <v>42.857142857142897</v>
      </c>
      <c r="BB73" s="38">
        <v>7</v>
      </c>
    </row>
    <row r="74" spans="1:54" x14ac:dyDescent="0.3">
      <c r="A74" s="31" t="s">
        <v>11</v>
      </c>
      <c r="B74" s="5" t="s">
        <v>168</v>
      </c>
      <c r="C74" s="5" t="s">
        <v>168</v>
      </c>
      <c r="D74" s="9">
        <v>62.234104817070197</v>
      </c>
      <c r="E74" s="8">
        <v>67.109924933055098</v>
      </c>
      <c r="F74" s="8">
        <v>25.1521922137891</v>
      </c>
      <c r="G74" s="3">
        <v>4.3868365872499302</v>
      </c>
      <c r="H74" s="4">
        <v>11.405243189478099</v>
      </c>
      <c r="I74" s="4">
        <v>14.443016692712501</v>
      </c>
      <c r="J74" s="4">
        <v>4.6409073113842902</v>
      </c>
      <c r="K74" s="4">
        <v>6.1818086059599402</v>
      </c>
      <c r="L74" s="4">
        <v>7.5539731012754299</v>
      </c>
      <c r="M74" s="4">
        <v>6.0454034698721397</v>
      </c>
      <c r="N74" s="4">
        <v>8.4054704695186295</v>
      </c>
      <c r="O74" s="4">
        <v>9.7102056281177092</v>
      </c>
      <c r="P74" s="4">
        <v>10.606148298536199</v>
      </c>
      <c r="Q74" s="4">
        <v>3.6223740208652</v>
      </c>
      <c r="R74" s="4">
        <v>8.0587866874290093</v>
      </c>
      <c r="S74" s="4">
        <v>7.8950749594851697</v>
      </c>
      <c r="T74" s="4">
        <v>7.3370883386553398</v>
      </c>
      <c r="U74" s="4">
        <v>9.1165546364307506</v>
      </c>
      <c r="V74" s="4">
        <v>7.9421827716372597</v>
      </c>
      <c r="W74" s="4">
        <v>9.4925293021006993</v>
      </c>
      <c r="X74" s="4">
        <v>3.8361272657972698</v>
      </c>
      <c r="Y74" s="4">
        <v>9.9538439733694908</v>
      </c>
      <c r="Z74" s="4">
        <v>7.5832973006706199</v>
      </c>
      <c r="AA74" s="4">
        <v>8.2238673172191206</v>
      </c>
      <c r="AB74" s="4">
        <v>2.3604463824825102</v>
      </c>
      <c r="AC74" s="4">
        <v>18.075305032654601</v>
      </c>
      <c r="AD74" s="4">
        <v>6.9503116408198</v>
      </c>
      <c r="AE74" s="4">
        <v>5.3825457728546802</v>
      </c>
      <c r="AF74" s="4">
        <v>13.9156958373074</v>
      </c>
      <c r="AG74" s="4">
        <v>18.857629369265201</v>
      </c>
      <c r="AH74" s="4">
        <v>17.890837293422301</v>
      </c>
      <c r="AI74" s="4">
        <v>11.845941053877301</v>
      </c>
      <c r="AJ74" s="4">
        <v>25.277611841395501</v>
      </c>
      <c r="AK74" s="4">
        <v>37.759586189102599</v>
      </c>
      <c r="AL74" s="4">
        <v>24.690975492324</v>
      </c>
      <c r="AM74" s="4">
        <v>20.344464048280901</v>
      </c>
      <c r="AN74" s="4">
        <v>36.388878955757399</v>
      </c>
      <c r="AO74" s="4">
        <v>29.093743682459099</v>
      </c>
      <c r="AP74" s="4">
        <v>34.361863166410501</v>
      </c>
      <c r="AQ74" s="4">
        <v>9.6770219884983604</v>
      </c>
      <c r="AR74" s="4">
        <v>32.581779881159797</v>
      </c>
      <c r="AS74" s="4">
        <v>15.239609839598</v>
      </c>
      <c r="AT74" s="4">
        <v>31.595212495697599</v>
      </c>
      <c r="AU74" s="4">
        <v>17.6877879616274</v>
      </c>
      <c r="AV74" s="4">
        <v>22.773362633821101</v>
      </c>
      <c r="AW74" s="4">
        <v>22.990164494721199</v>
      </c>
      <c r="AX74" s="4">
        <v>7.7110597098544602</v>
      </c>
      <c r="AY74" s="4">
        <v>19.314814711890801</v>
      </c>
      <c r="AZ74" s="4">
        <v>32.076123371104501</v>
      </c>
      <c r="BA74" s="4">
        <v>34.001955989379198</v>
      </c>
      <c r="BB74" s="38">
        <v>14266</v>
      </c>
    </row>
    <row r="75" spans="1:54" x14ac:dyDescent="0.3">
      <c r="A75" s="31" t="s">
        <v>11</v>
      </c>
      <c r="B75" s="5" t="s">
        <v>168</v>
      </c>
      <c r="C75" s="5" t="s">
        <v>1</v>
      </c>
      <c r="D75" s="9">
        <v>35.178415823163903</v>
      </c>
      <c r="E75" s="8">
        <v>66.809646492576505</v>
      </c>
      <c r="F75" s="8">
        <v>39.994510326971202</v>
      </c>
      <c r="G75" s="3">
        <v>4.5262942595803004</v>
      </c>
      <c r="H75" s="4">
        <v>12.616832169824701</v>
      </c>
      <c r="I75" s="4">
        <v>22.4207707837679</v>
      </c>
      <c r="J75" s="4">
        <v>6.7161430349939701</v>
      </c>
      <c r="K75" s="4">
        <v>6.9360481190007102</v>
      </c>
      <c r="L75" s="4">
        <v>8.5303305417225896</v>
      </c>
      <c r="M75" s="4">
        <v>6.5695513366796403</v>
      </c>
      <c r="N75" s="4">
        <v>14.485979037324499</v>
      </c>
      <c r="O75" s="4">
        <v>13.2490389314371</v>
      </c>
      <c r="P75" s="4">
        <v>16.281837571325202</v>
      </c>
      <c r="Q75" s="4">
        <v>6.7161355193360004</v>
      </c>
      <c r="R75" s="4">
        <v>12.461068469488399</v>
      </c>
      <c r="S75" s="4">
        <v>15.0082520460785</v>
      </c>
      <c r="T75" s="4">
        <v>8.5761529735424293</v>
      </c>
      <c r="U75" s="4">
        <v>12.534356802987601</v>
      </c>
      <c r="V75" s="4">
        <v>12.241168395920299</v>
      </c>
      <c r="W75" s="4">
        <v>16.950707288832099</v>
      </c>
      <c r="X75" s="4">
        <v>4.3430496262487504</v>
      </c>
      <c r="Y75" s="4">
        <v>12.910025587330599</v>
      </c>
      <c r="Z75" s="4">
        <v>13.3406637533222</v>
      </c>
      <c r="AA75" s="4">
        <v>11.279095240030101</v>
      </c>
      <c r="AB75" s="4">
        <v>2.90452338820517</v>
      </c>
      <c r="AC75" s="4">
        <v>20.954738560535802</v>
      </c>
      <c r="AD75" s="4">
        <v>13.349825734466799</v>
      </c>
      <c r="AE75" s="4">
        <v>10.665209935487701</v>
      </c>
      <c r="AF75" s="4">
        <v>18.141857530751</v>
      </c>
      <c r="AG75" s="4">
        <v>33.562408749215798</v>
      </c>
      <c r="AH75" s="4">
        <v>35.193286486910502</v>
      </c>
      <c r="AI75" s="4">
        <v>15.264782507689899</v>
      </c>
      <c r="AJ75" s="4">
        <v>33.965563476992699</v>
      </c>
      <c r="AK75" s="4">
        <v>48.469871487045197</v>
      </c>
      <c r="AL75" s="4">
        <v>36.503595093315496</v>
      </c>
      <c r="AM75" s="4">
        <v>28.6604732627051</v>
      </c>
      <c r="AN75" s="4">
        <v>45.473733297832297</v>
      </c>
      <c r="AO75" s="4">
        <v>40.223602444315802</v>
      </c>
      <c r="AP75" s="4">
        <v>42.642493232687599</v>
      </c>
      <c r="AQ75" s="4">
        <v>13.368157212414101</v>
      </c>
      <c r="AR75" s="4">
        <v>48.066736801022898</v>
      </c>
      <c r="AS75" s="4">
        <v>14.046193921504299</v>
      </c>
      <c r="AT75" s="4">
        <v>27.4052091945283</v>
      </c>
      <c r="AU75" s="4">
        <v>28.138165180880598</v>
      </c>
      <c r="AV75" s="4">
        <v>25.334431100924501</v>
      </c>
      <c r="AW75" s="4">
        <v>36.1370807744592</v>
      </c>
      <c r="AX75" s="4">
        <v>15.2739595201505</v>
      </c>
      <c r="AY75" s="4">
        <v>20.258405446568801</v>
      </c>
      <c r="AZ75" s="4">
        <v>40.9840669210759</v>
      </c>
      <c r="BA75" s="4">
        <v>50.659695210265703</v>
      </c>
      <c r="BB75" s="38">
        <v>2456</v>
      </c>
    </row>
    <row r="76" spans="1:54" x14ac:dyDescent="0.3">
      <c r="A76" s="31" t="s">
        <v>11</v>
      </c>
      <c r="B76" s="5" t="s">
        <v>168</v>
      </c>
      <c r="C76" s="5" t="s">
        <v>2</v>
      </c>
      <c r="D76" s="9">
        <v>49.001965788461</v>
      </c>
      <c r="E76" s="8">
        <v>66.608639610476004</v>
      </c>
      <c r="F76" s="8">
        <v>31.219894800381201</v>
      </c>
      <c r="G76" s="3">
        <v>4.74050350182939</v>
      </c>
      <c r="H76" s="4">
        <v>14.3288899723568</v>
      </c>
      <c r="I76" s="4">
        <v>18.0068779102088</v>
      </c>
      <c r="J76" s="4">
        <v>5.0804286425607996</v>
      </c>
      <c r="K76" s="4">
        <v>7.8550466110239396</v>
      </c>
      <c r="L76" s="4">
        <v>9.7480625286115501</v>
      </c>
      <c r="M76" s="4">
        <v>7.8985824480506404</v>
      </c>
      <c r="N76" s="4">
        <v>10.5797577761721</v>
      </c>
      <c r="O76" s="4">
        <v>13.1264756796147</v>
      </c>
      <c r="P76" s="4">
        <v>14.2264213460783</v>
      </c>
      <c r="Q76" s="4">
        <v>3.4867222800742002</v>
      </c>
      <c r="R76" s="4">
        <v>10.660723715685</v>
      </c>
      <c r="S76" s="4">
        <v>9.9515396554702704</v>
      </c>
      <c r="T76" s="4">
        <v>8.6013955419770998</v>
      </c>
      <c r="U76" s="4">
        <v>12.0463073424706</v>
      </c>
      <c r="V76" s="4">
        <v>10.6682895759236</v>
      </c>
      <c r="W76" s="4">
        <v>11.912779579994201</v>
      </c>
      <c r="X76" s="4">
        <v>4.7933305565406803</v>
      </c>
      <c r="Y76" s="4">
        <v>12.8875590394636</v>
      </c>
      <c r="Z76" s="4">
        <v>9.8630078557187293</v>
      </c>
      <c r="AA76" s="4">
        <v>10.888623780705601</v>
      </c>
      <c r="AB76" s="4">
        <v>2.0265436800639902</v>
      </c>
      <c r="AC76" s="4">
        <v>22.812419935830398</v>
      </c>
      <c r="AD76" s="4">
        <v>8.2132889553766901</v>
      </c>
      <c r="AE76" s="4">
        <v>6.0952932241648696</v>
      </c>
      <c r="AF76" s="4">
        <v>18.6417322289468</v>
      </c>
      <c r="AG76" s="4">
        <v>21.316536590779901</v>
      </c>
      <c r="AH76" s="4">
        <v>22.561691025305102</v>
      </c>
      <c r="AI76" s="4">
        <v>12.590904504011</v>
      </c>
      <c r="AJ76" s="4">
        <v>30.531018532981602</v>
      </c>
      <c r="AK76" s="4">
        <v>44.700232447254201</v>
      </c>
      <c r="AL76" s="4">
        <v>30.1321606029985</v>
      </c>
      <c r="AM76" s="4">
        <v>23.6585824734135</v>
      </c>
      <c r="AN76" s="4">
        <v>44.978304547337601</v>
      </c>
      <c r="AO76" s="4">
        <v>34.0168111508534</v>
      </c>
      <c r="AP76" s="4">
        <v>41.261426381301199</v>
      </c>
      <c r="AQ76" s="4">
        <v>9.9419832060378202</v>
      </c>
      <c r="AR76" s="4">
        <v>38.774171730606</v>
      </c>
      <c r="AS76" s="4">
        <v>17.401887833718501</v>
      </c>
      <c r="AT76" s="4">
        <v>33.976195565223001</v>
      </c>
      <c r="AU76" s="4">
        <v>22.9099777215187</v>
      </c>
      <c r="AV76" s="4">
        <v>27.475408213038801</v>
      </c>
      <c r="AW76" s="4">
        <v>28.289981150928298</v>
      </c>
      <c r="AX76" s="4">
        <v>9.0420639515409391</v>
      </c>
      <c r="AY76" s="4">
        <v>20.9213946074366</v>
      </c>
      <c r="AZ76" s="4">
        <v>39.014548496455198</v>
      </c>
      <c r="BA76" s="4">
        <v>43.104800727321603</v>
      </c>
      <c r="BB76" s="38">
        <v>2350</v>
      </c>
    </row>
    <row r="77" spans="1:54" x14ac:dyDescent="0.3">
      <c r="A77" s="31" t="s">
        <v>11</v>
      </c>
      <c r="B77" s="5" t="s">
        <v>168</v>
      </c>
      <c r="C77" s="5" t="s">
        <v>3</v>
      </c>
      <c r="D77" s="9">
        <v>64.795990759317505</v>
      </c>
      <c r="E77" s="8">
        <v>67.857518871224002</v>
      </c>
      <c r="F77" s="8">
        <v>23.939731641067301</v>
      </c>
      <c r="G77" s="3">
        <v>4.80862860176945</v>
      </c>
      <c r="H77" s="4">
        <v>12.2489356962532</v>
      </c>
      <c r="I77" s="4">
        <v>15.794174985209899</v>
      </c>
      <c r="J77" s="4">
        <v>4.9584342677640496</v>
      </c>
      <c r="K77" s="4">
        <v>6.58384369425176</v>
      </c>
      <c r="L77" s="4">
        <v>8.0090696172737097</v>
      </c>
      <c r="M77" s="4">
        <v>6.0270317892314296</v>
      </c>
      <c r="N77" s="4">
        <v>7.7995911888760396</v>
      </c>
      <c r="O77" s="4">
        <v>10.4670813716767</v>
      </c>
      <c r="P77" s="4">
        <v>9.9752134515123299</v>
      </c>
      <c r="Q77" s="4">
        <v>3.2706963860356</v>
      </c>
      <c r="R77" s="4">
        <v>8.0939714616348297</v>
      </c>
      <c r="S77" s="4">
        <v>6.6368772245605898</v>
      </c>
      <c r="T77" s="4">
        <v>8.5274944658149696</v>
      </c>
      <c r="U77" s="4">
        <v>8.7753599506916995</v>
      </c>
      <c r="V77" s="4">
        <v>7.1154666805365103</v>
      </c>
      <c r="W77" s="4">
        <v>8.67327642933056</v>
      </c>
      <c r="X77" s="4">
        <v>3.74135892672092</v>
      </c>
      <c r="Y77" s="4">
        <v>10.7375604088963</v>
      </c>
      <c r="Z77" s="4">
        <v>6.9286018044816897</v>
      </c>
      <c r="AA77" s="4">
        <v>8.2663103535273095</v>
      </c>
      <c r="AB77" s="4">
        <v>2.0350713583511202</v>
      </c>
      <c r="AC77" s="4">
        <v>19.689323117181999</v>
      </c>
      <c r="AD77" s="4">
        <v>5.6398629200434103</v>
      </c>
      <c r="AE77" s="4">
        <v>4.6720612367408201</v>
      </c>
      <c r="AF77" s="4">
        <v>15.5581797916578</v>
      </c>
      <c r="AG77" s="4">
        <v>14.718978394870801</v>
      </c>
      <c r="AH77" s="4">
        <v>13.476432992534701</v>
      </c>
      <c r="AI77" s="4">
        <v>12.597556856072201</v>
      </c>
      <c r="AJ77" s="4">
        <v>26.2015032680386</v>
      </c>
      <c r="AK77" s="4">
        <v>38.991356875508501</v>
      </c>
      <c r="AL77" s="4">
        <v>23.674604152745601</v>
      </c>
      <c r="AM77" s="4">
        <v>19.836553416783801</v>
      </c>
      <c r="AN77" s="4">
        <v>36.004458154103403</v>
      </c>
      <c r="AO77" s="4">
        <v>28.174446987261302</v>
      </c>
      <c r="AP77" s="4">
        <v>35.501887136143303</v>
      </c>
      <c r="AQ77" s="4">
        <v>8.6480875105949799</v>
      </c>
      <c r="AR77" s="4">
        <v>32.867593113813697</v>
      </c>
      <c r="AS77" s="4">
        <v>16.630801015604199</v>
      </c>
      <c r="AT77" s="4">
        <v>34.182929089851399</v>
      </c>
      <c r="AU77" s="4">
        <v>16.018099071324901</v>
      </c>
      <c r="AV77" s="4">
        <v>22.916200571395699</v>
      </c>
      <c r="AW77" s="4">
        <v>21.167462080845301</v>
      </c>
      <c r="AX77" s="4">
        <v>6.1555919125245104</v>
      </c>
      <c r="AY77" s="4">
        <v>19.9452360070167</v>
      </c>
      <c r="AZ77" s="4">
        <v>31.773887000055801</v>
      </c>
      <c r="BA77" s="4">
        <v>33.270535487137998</v>
      </c>
      <c r="BB77" s="38">
        <v>3873</v>
      </c>
    </row>
    <row r="78" spans="1:54" x14ac:dyDescent="0.3">
      <c r="A78" s="31" t="s">
        <v>11</v>
      </c>
      <c r="B78" s="5" t="s">
        <v>168</v>
      </c>
      <c r="C78" s="5" t="s">
        <v>4</v>
      </c>
      <c r="D78" s="9">
        <v>74.316327808662805</v>
      </c>
      <c r="E78" s="8">
        <v>66.066447956747794</v>
      </c>
      <c r="F78" s="8">
        <v>19.769774216947301</v>
      </c>
      <c r="G78" s="3">
        <v>4.68420686537912</v>
      </c>
      <c r="H78" s="4">
        <v>9.4364351245085203</v>
      </c>
      <c r="I78" s="4">
        <v>11.9017150099869</v>
      </c>
      <c r="J78" s="4">
        <v>4.1107109601496203</v>
      </c>
      <c r="K78" s="4">
        <v>5.4930419698363897</v>
      </c>
      <c r="L78" s="4">
        <v>7.0001330225867697</v>
      </c>
      <c r="M78" s="4">
        <v>6.2588584764304098</v>
      </c>
      <c r="N78" s="4">
        <v>6.38101909534599</v>
      </c>
      <c r="O78" s="4">
        <v>7.5857229507865203</v>
      </c>
      <c r="P78" s="4">
        <v>8.2920944629670004</v>
      </c>
      <c r="Q78" s="4">
        <v>3.21599730568748</v>
      </c>
      <c r="R78" s="4">
        <v>6.5831882100298902</v>
      </c>
      <c r="S78" s="4">
        <v>5.5167174555580401</v>
      </c>
      <c r="T78" s="4">
        <v>7.1786266515490302</v>
      </c>
      <c r="U78" s="4">
        <v>7.7087500444180996</v>
      </c>
      <c r="V78" s="4">
        <v>6.4516916380137497</v>
      </c>
      <c r="W78" s="4">
        <v>7.2515447038676397</v>
      </c>
      <c r="X78" s="4">
        <v>4.1737804991488403</v>
      </c>
      <c r="Y78" s="4">
        <v>8.4151215565985797</v>
      </c>
      <c r="Z78" s="4">
        <v>5.4415538935885799</v>
      </c>
      <c r="AA78" s="4">
        <v>6.9902845092673802</v>
      </c>
      <c r="AB78" s="4">
        <v>2.9949976390808</v>
      </c>
      <c r="AC78" s="4">
        <v>15.988750484414901</v>
      </c>
      <c r="AD78" s="4">
        <v>5.5212084748597299</v>
      </c>
      <c r="AE78" s="4">
        <v>4.6014402997411201</v>
      </c>
      <c r="AF78" s="4">
        <v>11.5697822727189</v>
      </c>
      <c r="AG78" s="4">
        <v>14.748118474560799</v>
      </c>
      <c r="AH78" s="4">
        <v>9.9840617591349901</v>
      </c>
      <c r="AI78" s="4">
        <v>11.039304965352599</v>
      </c>
      <c r="AJ78" s="4">
        <v>20.626472853066701</v>
      </c>
      <c r="AK78" s="4">
        <v>33.679316778317101</v>
      </c>
      <c r="AL78" s="4">
        <v>21.3171257976913</v>
      </c>
      <c r="AM78" s="4">
        <v>17.132117750288199</v>
      </c>
      <c r="AN78" s="4">
        <v>30.395246354109901</v>
      </c>
      <c r="AO78" s="4">
        <v>24.973743401657298</v>
      </c>
      <c r="AP78" s="4">
        <v>32.153395173644</v>
      </c>
      <c r="AQ78" s="4">
        <v>9.2695746830671393</v>
      </c>
      <c r="AR78" s="4">
        <v>27.448624806910001</v>
      </c>
      <c r="AS78" s="4">
        <v>14.8198161376662</v>
      </c>
      <c r="AT78" s="4">
        <v>31.365477485038699</v>
      </c>
      <c r="AU78" s="4">
        <v>13.776666954418801</v>
      </c>
      <c r="AV78" s="4">
        <v>20.096349460197601</v>
      </c>
      <c r="AW78" s="4">
        <v>19.036615234678301</v>
      </c>
      <c r="AX78" s="4">
        <v>4.9378640563108398</v>
      </c>
      <c r="AY78" s="4">
        <v>18.402649214597599</v>
      </c>
      <c r="AZ78" s="4">
        <v>27.741517405397701</v>
      </c>
      <c r="BA78" s="4">
        <v>25.392579809367799</v>
      </c>
      <c r="BB78" s="38">
        <v>2772</v>
      </c>
    </row>
    <row r="79" spans="1:54" x14ac:dyDescent="0.3">
      <c r="A79" s="31" t="s">
        <v>11</v>
      </c>
      <c r="B79" s="5" t="s">
        <v>168</v>
      </c>
      <c r="C79" s="5" t="s">
        <v>5</v>
      </c>
      <c r="D79" s="9">
        <v>84.561446240918201</v>
      </c>
      <c r="E79" s="8">
        <v>61.217628224805701</v>
      </c>
      <c r="F79" s="8">
        <v>15.017747464655701</v>
      </c>
      <c r="G79" s="3">
        <v>3.31311347949875</v>
      </c>
      <c r="H79" s="4">
        <v>8.16956805010709</v>
      </c>
      <c r="I79" s="4">
        <v>7.0777211392654698</v>
      </c>
      <c r="J79" s="4">
        <v>3.00465262310599</v>
      </c>
      <c r="K79" s="4">
        <v>4.6589699419911303</v>
      </c>
      <c r="L79" s="4">
        <v>4.5069789346589797</v>
      </c>
      <c r="M79" s="4">
        <v>3.8900572218734499</v>
      </c>
      <c r="N79" s="4">
        <v>4.5224890781359202</v>
      </c>
      <c r="O79" s="4">
        <v>4.3904870560092002</v>
      </c>
      <c r="P79" s="4">
        <v>5.6653452611368502</v>
      </c>
      <c r="Q79" s="4">
        <v>2.7771845166806499</v>
      </c>
      <c r="R79" s="4">
        <v>3.5361027441956199</v>
      </c>
      <c r="S79" s="4">
        <v>3.3741172442607601</v>
      </c>
      <c r="T79" s="4">
        <v>4.3605035782010697</v>
      </c>
      <c r="U79" s="4">
        <v>4.9319316697015303</v>
      </c>
      <c r="V79" s="4">
        <v>4.0720317070137204</v>
      </c>
      <c r="W79" s="4">
        <v>4.3549879273268397</v>
      </c>
      <c r="X79" s="4">
        <v>2.8681717592507798</v>
      </c>
      <c r="Y79" s="4">
        <v>4.9019481918934096</v>
      </c>
      <c r="Z79" s="4">
        <v>3.7235928802101199</v>
      </c>
      <c r="AA79" s="4">
        <v>4.7954508058463299</v>
      </c>
      <c r="AB79" s="4">
        <v>2.4987071380960102</v>
      </c>
      <c r="AC79" s="4">
        <v>11.382736603578801</v>
      </c>
      <c r="AD79" s="4">
        <v>4.1985180782662201</v>
      </c>
      <c r="AE79" s="4">
        <v>3.0456674026625801</v>
      </c>
      <c r="AF79" s="4">
        <v>5.5288643972816498</v>
      </c>
      <c r="AG79" s="4">
        <v>13.2366121693726</v>
      </c>
      <c r="AH79" s="4">
        <v>10.763741272501701</v>
      </c>
      <c r="AI79" s="4">
        <v>9.7163511737993993</v>
      </c>
      <c r="AJ79" s="4">
        <v>16.119588868099999</v>
      </c>
      <c r="AK79" s="4">
        <v>26.635873048971</v>
      </c>
      <c r="AL79" s="4">
        <v>14.6593141452494</v>
      </c>
      <c r="AM79" s="4">
        <v>13.7249738926141</v>
      </c>
      <c r="AN79" s="4">
        <v>26.258487553504999</v>
      </c>
      <c r="AO79" s="4">
        <v>20.423235918122099</v>
      </c>
      <c r="AP79" s="4">
        <v>25.287611363041702</v>
      </c>
      <c r="AQ79" s="4">
        <v>9.0739248249342204</v>
      </c>
      <c r="AR79" s="4">
        <v>20.545575052791602</v>
      </c>
      <c r="AS79" s="4">
        <v>12.854042628177901</v>
      </c>
      <c r="AT79" s="4">
        <v>27.523351266030001</v>
      </c>
      <c r="AU79" s="4">
        <v>10.7082531586139</v>
      </c>
      <c r="AV79" s="4">
        <v>19.170771921636899</v>
      </c>
      <c r="AW79" s="4">
        <v>14.9667381924964</v>
      </c>
      <c r="AX79" s="4">
        <v>5.1893832539350004</v>
      </c>
      <c r="AY79" s="4">
        <v>16.444596677115499</v>
      </c>
      <c r="AZ79" s="4">
        <v>22.7034326332498</v>
      </c>
      <c r="BA79" s="4">
        <v>21.285541104246899</v>
      </c>
      <c r="BB79" s="38">
        <v>1721</v>
      </c>
    </row>
    <row r="80" spans="1:54" x14ac:dyDescent="0.3">
      <c r="A80" s="31" t="s">
        <v>11</v>
      </c>
      <c r="B80" s="5" t="s">
        <v>168</v>
      </c>
      <c r="C80" s="5" t="s">
        <v>6</v>
      </c>
      <c r="D80" s="9">
        <v>80.923819686763593</v>
      </c>
      <c r="E80" s="8">
        <v>53.684528094974802</v>
      </c>
      <c r="F80" s="8">
        <v>12.545408021869701</v>
      </c>
      <c r="G80" s="3">
        <v>2.62641770487875</v>
      </c>
      <c r="H80" s="4">
        <v>5.4580589953513003</v>
      </c>
      <c r="I80" s="4">
        <v>3.5581696403878902</v>
      </c>
      <c r="J80" s="4">
        <v>2.4683771155148801</v>
      </c>
      <c r="K80" s="4">
        <v>3.4183217929965899</v>
      </c>
      <c r="L80" s="4">
        <v>4.1448501429119302</v>
      </c>
      <c r="M80" s="4">
        <v>2.5337528537173899</v>
      </c>
      <c r="N80" s="4">
        <v>3.51098664415795</v>
      </c>
      <c r="O80" s="4">
        <v>3.1295297272277098</v>
      </c>
      <c r="P80" s="4">
        <v>4.4808252049107402</v>
      </c>
      <c r="Q80" s="4">
        <v>2.02154446038214</v>
      </c>
      <c r="R80" s="4">
        <v>2.39390500632609</v>
      </c>
      <c r="S80" s="4">
        <v>3.3347533128215101</v>
      </c>
      <c r="T80" s="4">
        <v>3.2040018364164999</v>
      </c>
      <c r="U80" s="4">
        <v>4.4990179468833098</v>
      </c>
      <c r="V80" s="4">
        <v>3.6144490076041098</v>
      </c>
      <c r="W80" s="4">
        <v>3.3347533128215101</v>
      </c>
      <c r="X80" s="4">
        <v>1.6110972891945401</v>
      </c>
      <c r="Y80" s="4">
        <v>4.5172106888558803</v>
      </c>
      <c r="Z80" s="4">
        <v>2.8316412904725499</v>
      </c>
      <c r="AA80" s="4">
        <v>3.15681884018657</v>
      </c>
      <c r="AB80" s="4">
        <v>1.74184876559955</v>
      </c>
      <c r="AC80" s="4">
        <v>8.5784923515927307</v>
      </c>
      <c r="AD80" s="4">
        <v>2.90611339966134</v>
      </c>
      <c r="AE80" s="4">
        <v>1.1079852668455701</v>
      </c>
      <c r="AF80" s="4">
        <v>4.96404334398862</v>
      </c>
      <c r="AG80" s="4">
        <v>14.272466328093699</v>
      </c>
      <c r="AH80" s="4">
        <v>12.7307377241924</v>
      </c>
      <c r="AI80" s="4">
        <v>8.9127662722930303</v>
      </c>
      <c r="AJ80" s="4">
        <v>16.986445460238301</v>
      </c>
      <c r="AK80" s="4">
        <v>20.553711471612498</v>
      </c>
      <c r="AL80" s="4">
        <v>13.328215739001299</v>
      </c>
      <c r="AM80" s="4">
        <v>15.7312171163136</v>
      </c>
      <c r="AN80" s="4">
        <v>23.712231453097498</v>
      </c>
      <c r="AO80" s="4">
        <v>18.5827522900573</v>
      </c>
      <c r="AP80" s="4">
        <v>18.6174366327039</v>
      </c>
      <c r="AQ80" s="4">
        <v>8.9690456395092504</v>
      </c>
      <c r="AR80" s="4">
        <v>16.194541372120401</v>
      </c>
      <c r="AS80" s="4">
        <v>13.8114338780791</v>
      </c>
      <c r="AT80" s="4">
        <v>31.798409294626101</v>
      </c>
      <c r="AU80" s="4">
        <v>9.3777916693983396</v>
      </c>
      <c r="AV80" s="4">
        <v>17.4713647406147</v>
      </c>
      <c r="AW80" s="4">
        <v>12.302097811032301</v>
      </c>
      <c r="AX80" s="4">
        <v>4.0322914084794901</v>
      </c>
      <c r="AY80" s="4">
        <v>17.938091279018501</v>
      </c>
      <c r="AZ80" s="4">
        <v>21.085813748218801</v>
      </c>
      <c r="BA80" s="4">
        <v>18.1797003485574</v>
      </c>
      <c r="BB80" s="38">
        <v>909</v>
      </c>
    </row>
    <row r="81" spans="1:54" x14ac:dyDescent="0.3">
      <c r="A81" s="31" t="s">
        <v>11</v>
      </c>
      <c r="B81" s="5" t="s">
        <v>168</v>
      </c>
      <c r="C81" s="5" t="s">
        <v>7</v>
      </c>
      <c r="D81" s="9">
        <v>91.779007032551505</v>
      </c>
      <c r="E81" s="8">
        <v>50.911036527047699</v>
      </c>
      <c r="F81" s="8">
        <v>8.5941890805851493</v>
      </c>
      <c r="G81" s="3">
        <v>3.8193681474939498</v>
      </c>
      <c r="H81" s="4">
        <v>5.6765143986844198</v>
      </c>
      <c r="I81" s="4">
        <v>2.54624543166263</v>
      </c>
      <c r="J81" s="4">
        <v>2.54624543166263</v>
      </c>
      <c r="K81" s="4">
        <v>1.6445519660694099</v>
      </c>
      <c r="L81" s="4">
        <v>3.2891039321388198</v>
      </c>
      <c r="M81" s="4">
        <v>3.07650964701776</v>
      </c>
      <c r="N81" s="4">
        <v>2.3874104665456</v>
      </c>
      <c r="O81" s="4">
        <v>4.1907973977320401</v>
      </c>
      <c r="P81" s="4">
        <v>2.91767468190073</v>
      </c>
      <c r="Q81" s="4">
        <v>1.8033869311864399</v>
      </c>
      <c r="R81" s="4">
        <v>2.54624543166263</v>
      </c>
      <c r="S81" s="4">
        <v>5.4101607935593199</v>
      </c>
      <c r="T81" s="4">
        <v>3.2891039321388198</v>
      </c>
      <c r="U81" s="4">
        <v>4.3496323628490696</v>
      </c>
      <c r="V81" s="4">
        <v>3.07650964701776</v>
      </c>
      <c r="W81" s="4">
        <v>4.5622266479701397</v>
      </c>
      <c r="X81" s="4">
        <v>1.2731227158313201</v>
      </c>
      <c r="Y81" s="4">
        <v>4.5622266479701397</v>
      </c>
      <c r="Z81" s="4">
        <v>2.54624543166263</v>
      </c>
      <c r="AA81" s="4">
        <v>2.1748161814245401</v>
      </c>
      <c r="AB81" s="4">
        <v>2.54624543166263</v>
      </c>
      <c r="AC81" s="4">
        <v>9.8135524764124291</v>
      </c>
      <c r="AD81" s="4">
        <v>2.91767468190073</v>
      </c>
      <c r="AE81" s="4">
        <v>2.1748161814245401</v>
      </c>
      <c r="AF81" s="4">
        <v>5.4639201135633604</v>
      </c>
      <c r="AG81" s="4">
        <v>12.6774678383091</v>
      </c>
      <c r="AH81" s="4">
        <v>9.7084768312994392</v>
      </c>
      <c r="AI81" s="4">
        <v>3.8731274674979801</v>
      </c>
      <c r="AJ81" s="4">
        <v>11.3530287973688</v>
      </c>
      <c r="AK81" s="4">
        <v>21.5917698440234</v>
      </c>
      <c r="AL81" s="4">
        <v>11.883293012724</v>
      </c>
      <c r="AM81" s="4">
        <v>9.9210711164204994</v>
      </c>
      <c r="AN81" s="4">
        <v>22.332185349604501</v>
      </c>
      <c r="AO81" s="4">
        <v>19.468269987707799</v>
      </c>
      <c r="AP81" s="4">
        <v>12.095887297845</v>
      </c>
      <c r="AQ81" s="4">
        <v>4.7748209330911999</v>
      </c>
      <c r="AR81" s="4">
        <v>14.642132729507701</v>
      </c>
      <c r="AS81" s="4">
        <v>7.9050899001129897</v>
      </c>
      <c r="AT81" s="4">
        <v>28.169977708301001</v>
      </c>
      <c r="AU81" s="4">
        <v>3.6605331823769198</v>
      </c>
      <c r="AV81" s="4">
        <v>11.1941938322518</v>
      </c>
      <c r="AW81" s="4">
        <v>6.41937289916061</v>
      </c>
      <c r="AX81" s="4">
        <v>4.5622266479701397</v>
      </c>
      <c r="AY81" s="4">
        <v>15.5438261951009</v>
      </c>
      <c r="AZ81" s="4">
        <v>17.347213126287301</v>
      </c>
      <c r="BA81" s="4">
        <v>13.5816042987974</v>
      </c>
      <c r="BB81" s="38">
        <v>185</v>
      </c>
    </row>
    <row r="82" spans="1:54" x14ac:dyDescent="0.3">
      <c r="A82" s="31" t="s">
        <v>11</v>
      </c>
      <c r="B82" s="5" t="s">
        <v>8</v>
      </c>
      <c r="C82" s="5" t="s">
        <v>168</v>
      </c>
      <c r="D82" s="9">
        <v>60.924326815157599</v>
      </c>
      <c r="E82" s="8">
        <v>65.795609049443797</v>
      </c>
      <c r="F82" s="8">
        <v>25.518655602121399</v>
      </c>
      <c r="G82" s="3">
        <v>4.1712320674318804</v>
      </c>
      <c r="H82" s="4">
        <v>11.7707793476881</v>
      </c>
      <c r="I82" s="4">
        <v>16.7338058789394</v>
      </c>
      <c r="J82" s="4">
        <v>4.5795298819958097</v>
      </c>
      <c r="K82" s="4">
        <v>6.25061020458568</v>
      </c>
      <c r="L82" s="4">
        <v>7.5454858329369996</v>
      </c>
      <c r="M82" s="4">
        <v>6.9152957107517903</v>
      </c>
      <c r="N82" s="4">
        <v>7.9741359535720404</v>
      </c>
      <c r="O82" s="4">
        <v>10.171807518944</v>
      </c>
      <c r="P82" s="4">
        <v>10.4976510434091</v>
      </c>
      <c r="Q82" s="4">
        <v>3.3601581992088101</v>
      </c>
      <c r="R82" s="4">
        <v>9.1578082976558193</v>
      </c>
      <c r="S82" s="4">
        <v>8.6051783288422801</v>
      </c>
      <c r="T82" s="4">
        <v>7.9803553997413603</v>
      </c>
      <c r="U82" s="4">
        <v>9.1742564757550706</v>
      </c>
      <c r="V82" s="4">
        <v>8.1127255196063999</v>
      </c>
      <c r="W82" s="4">
        <v>9.4162882120833107</v>
      </c>
      <c r="X82" s="4">
        <v>3.7951673998753099</v>
      </c>
      <c r="Y82" s="4">
        <v>10.677015606269499</v>
      </c>
      <c r="Z82" s="4">
        <v>8.2269199300794398</v>
      </c>
      <c r="AA82" s="4">
        <v>8.5063331460533007</v>
      </c>
      <c r="AB82" s="4">
        <v>2.2752517479340399</v>
      </c>
      <c r="AC82" s="4">
        <v>19.221565328505999</v>
      </c>
      <c r="AD82" s="4">
        <v>6.4350395072859001</v>
      </c>
      <c r="AE82" s="4">
        <v>5.6556711102093002</v>
      </c>
      <c r="AF82" s="4">
        <v>16.288596764575701</v>
      </c>
      <c r="AG82" s="4">
        <v>22.101132666318499</v>
      </c>
      <c r="AH82" s="4">
        <v>13.1741819146194</v>
      </c>
      <c r="AI82" s="4">
        <v>10.6533204127626</v>
      </c>
      <c r="AJ82" s="4">
        <v>25.434211277165499</v>
      </c>
      <c r="AK82" s="4">
        <v>38.014138528570498</v>
      </c>
      <c r="AL82" s="4">
        <v>26.042050008834298</v>
      </c>
      <c r="AM82" s="4">
        <v>23.748815643026202</v>
      </c>
      <c r="AN82" s="4">
        <v>39.485764962796402</v>
      </c>
      <c r="AO82" s="4">
        <v>33.8778200872678</v>
      </c>
      <c r="AP82" s="4">
        <v>34.830226873286598</v>
      </c>
      <c r="AQ82" s="4">
        <v>9.1804348229371104</v>
      </c>
      <c r="AR82" s="4">
        <v>33.513055417765202</v>
      </c>
      <c r="AS82" s="4">
        <v>17.5613841499211</v>
      </c>
      <c r="AT82" s="4">
        <v>35.565040735918998</v>
      </c>
      <c r="AU82" s="4">
        <v>16.405054865819899</v>
      </c>
      <c r="AV82" s="4">
        <v>22.355071545695701</v>
      </c>
      <c r="AW82" s="4">
        <v>22.0874352776368</v>
      </c>
      <c r="AX82" s="4">
        <v>7.2859599545086198</v>
      </c>
      <c r="AY82" s="4">
        <v>21.968997230718099</v>
      </c>
      <c r="AZ82" s="4">
        <v>34.071899110917499</v>
      </c>
      <c r="BA82" s="4">
        <v>33.148249062105997</v>
      </c>
      <c r="BB82" s="38">
        <v>6598</v>
      </c>
    </row>
    <row r="83" spans="1:54" x14ac:dyDescent="0.3">
      <c r="A83" s="31" t="s">
        <v>11</v>
      </c>
      <c r="B83" s="5" t="s">
        <v>8</v>
      </c>
      <c r="C83" s="5" t="s">
        <v>1</v>
      </c>
      <c r="D83" s="9">
        <v>32.151343283582101</v>
      </c>
      <c r="E83" s="8">
        <v>65.554727677133002</v>
      </c>
      <c r="F83" s="8">
        <v>41.167664670658702</v>
      </c>
      <c r="G83" s="3">
        <v>4.19161676646707</v>
      </c>
      <c r="H83" s="4">
        <v>14.071856287425099</v>
      </c>
      <c r="I83" s="4">
        <v>26.422155688622802</v>
      </c>
      <c r="J83" s="4">
        <v>6.5119760479041897</v>
      </c>
      <c r="K83" s="4">
        <v>7.3353293413173697</v>
      </c>
      <c r="L83" s="4">
        <v>8.9071856287425106</v>
      </c>
      <c r="M83" s="4">
        <v>7.7095808383233502</v>
      </c>
      <c r="N83" s="4">
        <v>14.1467065868263</v>
      </c>
      <c r="O83" s="4">
        <v>13.398203592814401</v>
      </c>
      <c r="P83" s="4">
        <v>15.943113772455099</v>
      </c>
      <c r="Q83" s="4">
        <v>5.3892215568862296</v>
      </c>
      <c r="R83" s="4">
        <v>13.847305389221599</v>
      </c>
      <c r="S83" s="4">
        <v>15.868263473053901</v>
      </c>
      <c r="T83" s="4">
        <v>10.4041916167665</v>
      </c>
      <c r="U83" s="4">
        <v>12.125748502994</v>
      </c>
      <c r="V83" s="4">
        <v>13.772455089820401</v>
      </c>
      <c r="W83" s="4">
        <v>17.2155688622755</v>
      </c>
      <c r="X83" s="4">
        <v>4.9401197604790399</v>
      </c>
      <c r="Y83" s="4">
        <v>13.1736526946108</v>
      </c>
      <c r="Z83" s="4">
        <v>13.398203592814401</v>
      </c>
      <c r="AA83" s="4">
        <v>11.901197604790401</v>
      </c>
      <c r="AB83" s="4">
        <v>2.4700598802395199</v>
      </c>
      <c r="AC83" s="4">
        <v>21.182634730538901</v>
      </c>
      <c r="AD83" s="4">
        <v>13.3233532934132</v>
      </c>
      <c r="AE83" s="4">
        <v>12.0508982035928</v>
      </c>
      <c r="AF83" s="4">
        <v>21.332335329341301</v>
      </c>
      <c r="AG83" s="4">
        <v>35.329341317365298</v>
      </c>
      <c r="AH83" s="4">
        <v>28.742514970059901</v>
      </c>
      <c r="AI83" s="4">
        <v>13.023952095808401</v>
      </c>
      <c r="AJ83" s="4">
        <v>36.152694610778397</v>
      </c>
      <c r="AK83" s="4">
        <v>50.898203592814397</v>
      </c>
      <c r="AL83" s="4">
        <v>39.745508982035901</v>
      </c>
      <c r="AM83" s="4">
        <v>34.206586826347298</v>
      </c>
      <c r="AN83" s="4">
        <v>49.925149700598801</v>
      </c>
      <c r="AO83" s="4">
        <v>45.658682634730503</v>
      </c>
      <c r="AP83" s="4">
        <v>44.985029940119801</v>
      </c>
      <c r="AQ83" s="4">
        <v>14.2964071856287</v>
      </c>
      <c r="AR83" s="4">
        <v>53.068862275449099</v>
      </c>
      <c r="AS83" s="4">
        <v>16.242514970059901</v>
      </c>
      <c r="AT83" s="4">
        <v>33.607784431137702</v>
      </c>
      <c r="AU83" s="4">
        <v>27.245508982035901</v>
      </c>
      <c r="AV83" s="4">
        <v>25.074850299401199</v>
      </c>
      <c r="AW83" s="4">
        <v>37.5</v>
      </c>
      <c r="AX83" s="4">
        <v>15.194610778443099</v>
      </c>
      <c r="AY83" s="4">
        <v>23.502994011976</v>
      </c>
      <c r="AZ83" s="4">
        <v>42.440119760479</v>
      </c>
      <c r="BA83" s="4">
        <v>49.476047904191603</v>
      </c>
      <c r="BB83" s="38">
        <v>1340</v>
      </c>
    </row>
    <row r="84" spans="1:54" x14ac:dyDescent="0.3">
      <c r="A84" s="31" t="s">
        <v>11</v>
      </c>
      <c r="B84" s="5" t="s">
        <v>8</v>
      </c>
      <c r="C84" s="5" t="s">
        <v>2</v>
      </c>
      <c r="D84" s="9">
        <v>47.487449062754699</v>
      </c>
      <c r="E84" s="8">
        <v>64.601500663858303</v>
      </c>
      <c r="F84" s="8">
        <v>31.729200652528501</v>
      </c>
      <c r="G84" s="3">
        <v>3.6704730831973902</v>
      </c>
      <c r="H84" s="4">
        <v>13.866231647634599</v>
      </c>
      <c r="I84" s="4">
        <v>20.391517128874401</v>
      </c>
      <c r="J84" s="4">
        <v>4.81239804241436</v>
      </c>
      <c r="K84" s="4">
        <v>8.2381729200652494</v>
      </c>
      <c r="L84" s="4">
        <v>8.9722675367047309</v>
      </c>
      <c r="M84" s="4">
        <v>9.0538336052202304</v>
      </c>
      <c r="N84" s="4">
        <v>9.3800978792822196</v>
      </c>
      <c r="O84" s="4">
        <v>14.437194127243099</v>
      </c>
      <c r="P84" s="4">
        <v>13.295269168026101</v>
      </c>
      <c r="Q84" s="4">
        <v>2.7732463295269199</v>
      </c>
      <c r="R84" s="4">
        <v>11.9086460032626</v>
      </c>
      <c r="S84" s="4">
        <v>10.9298531810767</v>
      </c>
      <c r="T84" s="4">
        <v>8.5644371941272404</v>
      </c>
      <c r="U84" s="4">
        <v>12.071778140293601</v>
      </c>
      <c r="V84" s="4">
        <v>10.195758564437201</v>
      </c>
      <c r="W84" s="4">
        <v>11.2561174551387</v>
      </c>
      <c r="X84" s="4">
        <v>4.3230016313213699</v>
      </c>
      <c r="Y84" s="4">
        <v>14.6818923327896</v>
      </c>
      <c r="Z84" s="4">
        <v>10.114192495921699</v>
      </c>
      <c r="AA84" s="4">
        <v>10.2773246329527</v>
      </c>
      <c r="AB84" s="4">
        <v>1.5497553017944501</v>
      </c>
      <c r="AC84" s="4">
        <v>22.920065252854801</v>
      </c>
      <c r="AD84" s="4">
        <v>6.6884176182708002</v>
      </c>
      <c r="AE84" s="4">
        <v>5.9543230016313196</v>
      </c>
      <c r="AF84" s="4">
        <v>22.675367047308299</v>
      </c>
      <c r="AG84" s="4">
        <v>21.533442088091402</v>
      </c>
      <c r="AH84" s="4">
        <v>14.6818923327896</v>
      </c>
      <c r="AI84" s="4">
        <v>11.9902120717781</v>
      </c>
      <c r="AJ84" s="4">
        <v>31.973898858075</v>
      </c>
      <c r="AK84" s="4">
        <v>47.063621533442102</v>
      </c>
      <c r="AL84" s="4">
        <v>31.076672104404601</v>
      </c>
      <c r="AM84" s="4">
        <v>27.814029363784702</v>
      </c>
      <c r="AN84" s="4">
        <v>50.0815660685155</v>
      </c>
      <c r="AO84" s="4">
        <v>40.293637846655798</v>
      </c>
      <c r="AP84" s="4">
        <v>42.659053833605199</v>
      </c>
      <c r="AQ84" s="4">
        <v>8.7275693311582394</v>
      </c>
      <c r="AR84" s="4">
        <v>42.088091353996703</v>
      </c>
      <c r="AS84" s="4">
        <v>21.533442088091402</v>
      </c>
      <c r="AT84" s="4">
        <v>37.846655791190898</v>
      </c>
      <c r="AU84" s="4">
        <v>21.2071778140294</v>
      </c>
      <c r="AV84" s="4">
        <v>27.161500815660698</v>
      </c>
      <c r="AW84" s="4">
        <v>27.079934747145199</v>
      </c>
      <c r="AX84" s="4">
        <v>8.7275693311582394</v>
      </c>
      <c r="AY84" s="4">
        <v>26.101141924959201</v>
      </c>
      <c r="AZ84" s="4">
        <v>41.027732463295301</v>
      </c>
      <c r="BA84" s="4">
        <v>43.474714518760202</v>
      </c>
      <c r="BB84" s="38">
        <v>1227</v>
      </c>
    </row>
    <row r="85" spans="1:54" x14ac:dyDescent="0.3">
      <c r="A85" s="31" t="s">
        <v>11</v>
      </c>
      <c r="B85" s="5" t="s">
        <v>8</v>
      </c>
      <c r="C85" s="5" t="s">
        <v>3</v>
      </c>
      <c r="D85" s="9">
        <v>62.379202127659603</v>
      </c>
      <c r="E85" s="8">
        <v>65.815369250592994</v>
      </c>
      <c r="F85" s="8">
        <v>24.653887113951001</v>
      </c>
      <c r="G85" s="3">
        <v>4.9520766773162901</v>
      </c>
      <c r="H85" s="4">
        <v>12.4068157614483</v>
      </c>
      <c r="I85" s="4">
        <v>18.210862619808299</v>
      </c>
      <c r="J85" s="4">
        <v>4.8988285410010697</v>
      </c>
      <c r="K85" s="4">
        <v>6.4430244941427004</v>
      </c>
      <c r="L85" s="4">
        <v>8.0404685835995693</v>
      </c>
      <c r="M85" s="4">
        <v>6.3365282215122498</v>
      </c>
      <c r="N85" s="4">
        <v>7.7209797657081998</v>
      </c>
      <c r="O85" s="4">
        <v>10.649627263045801</v>
      </c>
      <c r="P85" s="4">
        <v>10.117145899893501</v>
      </c>
      <c r="Q85" s="4">
        <v>2.8753993610223598</v>
      </c>
      <c r="R85" s="4">
        <v>9.4249201277955308</v>
      </c>
      <c r="S85" s="4">
        <v>6.5495207667731599</v>
      </c>
      <c r="T85" s="4">
        <v>9.6379126730564408</v>
      </c>
      <c r="U85" s="4">
        <v>8.4664536741214107</v>
      </c>
      <c r="V85" s="4">
        <v>6.5495207667731599</v>
      </c>
      <c r="W85" s="4">
        <v>8.4132055378061796</v>
      </c>
      <c r="X85" s="4">
        <v>3.5676251331203401</v>
      </c>
      <c r="Y85" s="4">
        <v>11.395101171459</v>
      </c>
      <c r="Z85" s="4">
        <v>8.1469648562300296</v>
      </c>
      <c r="AA85" s="4">
        <v>9.2651757188498394</v>
      </c>
      <c r="AB85" s="4">
        <v>1.81043663471778</v>
      </c>
      <c r="AC85" s="4">
        <v>21.884984025559099</v>
      </c>
      <c r="AD85" s="4">
        <v>4.9520766773162901</v>
      </c>
      <c r="AE85" s="4">
        <v>4.5260915867944602</v>
      </c>
      <c r="AF85" s="4">
        <v>17.838125665601702</v>
      </c>
      <c r="AG85" s="4">
        <v>17.518636847710301</v>
      </c>
      <c r="AH85" s="4">
        <v>9.1054313099041497</v>
      </c>
      <c r="AI85" s="4">
        <v>11.2353567625133</v>
      </c>
      <c r="AJ85" s="4">
        <v>26.4643237486688</v>
      </c>
      <c r="AK85" s="4">
        <v>39.350372736954199</v>
      </c>
      <c r="AL85" s="4">
        <v>25.1331203407881</v>
      </c>
      <c r="AM85" s="4">
        <v>23.748668796592099</v>
      </c>
      <c r="AN85" s="4">
        <v>38.764643237486702</v>
      </c>
      <c r="AO85" s="4">
        <v>32.854100106496297</v>
      </c>
      <c r="AP85" s="4">
        <v>35.782747603833897</v>
      </c>
      <c r="AQ85" s="4">
        <v>8.4132055378061796</v>
      </c>
      <c r="AR85" s="4">
        <v>34.185303514376997</v>
      </c>
      <c r="AS85" s="4">
        <v>20.447284345047901</v>
      </c>
      <c r="AT85" s="4">
        <v>39.4568690095847</v>
      </c>
      <c r="AU85" s="4">
        <v>15.0692225772098</v>
      </c>
      <c r="AV85" s="4">
        <v>23.0031948881789</v>
      </c>
      <c r="AW85" s="4">
        <v>20.553780617678399</v>
      </c>
      <c r="AX85" s="4">
        <v>5.4313099041533501</v>
      </c>
      <c r="AY85" s="4">
        <v>23.056443024494101</v>
      </c>
      <c r="AZ85" s="4">
        <v>34.771033013844502</v>
      </c>
      <c r="BA85" s="4">
        <v>32.161874334398298</v>
      </c>
      <c r="BB85" s="38">
        <v>1880</v>
      </c>
    </row>
    <row r="86" spans="1:54" x14ac:dyDescent="0.3">
      <c r="A86" s="31" t="s">
        <v>11</v>
      </c>
      <c r="B86" s="5" t="s">
        <v>8</v>
      </c>
      <c r="C86" s="5" t="s">
        <v>4</v>
      </c>
      <c r="D86" s="9">
        <v>72.187479935794499</v>
      </c>
      <c r="E86" s="8">
        <v>64.757035217730305</v>
      </c>
      <c r="F86" s="8">
        <v>20.465489566613201</v>
      </c>
      <c r="G86" s="3">
        <v>4.9759229534510396</v>
      </c>
      <c r="I86" s="4">
        <v>14.285714285714301</v>
      </c>
      <c r="J86" s="4">
        <v>4.0930979133226302</v>
      </c>
      <c r="K86" s="4">
        <v>4.8956661316211898</v>
      </c>
      <c r="L86" s="4">
        <v>7.7046548956661303</v>
      </c>
      <c r="M86" s="4">
        <v>7.4638844301765603</v>
      </c>
      <c r="N86" s="4">
        <v>6.3402889245585898</v>
      </c>
      <c r="O86" s="4">
        <v>8.02568218298555</v>
      </c>
      <c r="P86" s="4">
        <v>8.5874799357945406</v>
      </c>
      <c r="Q86" s="4">
        <v>3.6115569823435001</v>
      </c>
      <c r="R86" s="4">
        <v>7.7849117174959899</v>
      </c>
      <c r="S86" s="4">
        <v>6.1797752808988804</v>
      </c>
      <c r="T86" s="4">
        <v>7.8651685393258397</v>
      </c>
      <c r="U86" s="4">
        <v>7.9454253611557002</v>
      </c>
      <c r="V86" s="4">
        <v>6.7415730337078603</v>
      </c>
      <c r="W86" s="4">
        <v>7.9454253611557002</v>
      </c>
      <c r="X86" s="4">
        <v>4.4141252006420499</v>
      </c>
      <c r="Y86" s="4">
        <v>8.5072231139646899</v>
      </c>
      <c r="Z86" s="4">
        <v>6.4205457463884397</v>
      </c>
      <c r="AA86" s="4">
        <v>7.9454253611557002</v>
      </c>
      <c r="AB86" s="4">
        <v>3.6918138041733499</v>
      </c>
      <c r="AC86" s="4">
        <v>17.0947030497592</v>
      </c>
      <c r="AD86" s="4">
        <v>5.5377207062600302</v>
      </c>
      <c r="AE86" s="4">
        <v>5.13643659711075</v>
      </c>
      <c r="AF86" s="4">
        <v>13.884430176564999</v>
      </c>
      <c r="AG86" s="4">
        <v>20.545746388443</v>
      </c>
      <c r="AH86" s="4">
        <v>7.1428571428571397</v>
      </c>
      <c r="AI86" s="4">
        <v>10.3531300160514</v>
      </c>
      <c r="AJ86" s="4">
        <v>20.545746388443</v>
      </c>
      <c r="AK86" s="4">
        <v>32.504012841091502</v>
      </c>
      <c r="AL86" s="4">
        <v>23.354735152488001</v>
      </c>
      <c r="AM86" s="4">
        <v>20.545746388443</v>
      </c>
      <c r="AN86" s="4">
        <v>31.621187800963099</v>
      </c>
      <c r="AO86" s="4">
        <v>28.1701444622793</v>
      </c>
      <c r="AP86" s="4">
        <v>31.219903691813801</v>
      </c>
      <c r="AQ86" s="4">
        <v>8.9085072231139595</v>
      </c>
      <c r="AR86" s="4">
        <v>25.682182985553801</v>
      </c>
      <c r="AS86" s="4">
        <v>16.131621187800999</v>
      </c>
      <c r="AT86" s="4">
        <v>35.3130016051364</v>
      </c>
      <c r="AU86" s="4">
        <v>12.3595505617978</v>
      </c>
      <c r="AV86" s="4">
        <v>20.465489566613201</v>
      </c>
      <c r="AW86" s="4">
        <v>17.8972712680578</v>
      </c>
      <c r="AX86" s="4">
        <v>4.8956661316211898</v>
      </c>
      <c r="AY86" s="4">
        <v>19.823434991974299</v>
      </c>
      <c r="AZ86" s="4">
        <v>30.4975922953451</v>
      </c>
      <c r="BA86" s="4">
        <v>24.317817014446199</v>
      </c>
      <c r="BB86" s="38">
        <v>1246</v>
      </c>
    </row>
    <row r="87" spans="1:54" x14ac:dyDescent="0.3">
      <c r="A87" s="31" t="s">
        <v>11</v>
      </c>
      <c r="B87" s="5" t="s">
        <v>8</v>
      </c>
      <c r="C87" s="5" t="s">
        <v>5</v>
      </c>
      <c r="D87" s="9">
        <v>85.832682926829307</v>
      </c>
      <c r="E87" s="8">
        <v>59.960304907615999</v>
      </c>
      <c r="F87" s="8">
        <v>14.0065146579805</v>
      </c>
      <c r="G87" s="3">
        <v>3.0944625407166102</v>
      </c>
      <c r="H87" s="4">
        <v>8.4690553745928305</v>
      </c>
      <c r="I87" s="4">
        <v>8.4690553745928305</v>
      </c>
      <c r="J87" s="4">
        <v>2.9315960912052099</v>
      </c>
      <c r="K87" s="4">
        <v>4.8859934853420199</v>
      </c>
      <c r="L87" s="4">
        <v>4.3973941368078204</v>
      </c>
      <c r="M87" s="4">
        <v>4.0716612377850199</v>
      </c>
      <c r="N87" s="4">
        <v>4.8859934853420199</v>
      </c>
      <c r="O87" s="4">
        <v>4.0716612377850199</v>
      </c>
      <c r="P87" s="4">
        <v>5.5374592833876202</v>
      </c>
      <c r="Q87" s="4">
        <v>2.9315960912052099</v>
      </c>
      <c r="R87" s="4">
        <v>3.90879478827362</v>
      </c>
      <c r="S87" s="4">
        <v>3.5830618892508102</v>
      </c>
      <c r="T87" s="4">
        <v>4.5602605863192203</v>
      </c>
      <c r="U87" s="4">
        <v>4.8859934853420199</v>
      </c>
      <c r="V87" s="4">
        <v>4.0716612377850199</v>
      </c>
      <c r="W87" s="4">
        <v>3.90879478827362</v>
      </c>
      <c r="X87" s="4">
        <v>2.9315960912052099</v>
      </c>
      <c r="Y87" s="4">
        <v>5.3745928338762203</v>
      </c>
      <c r="Z87" s="4">
        <v>4.5602605863192203</v>
      </c>
      <c r="AA87" s="4">
        <v>4.8859934853420199</v>
      </c>
      <c r="AB87" s="4">
        <v>2.2801302931596101</v>
      </c>
      <c r="AC87" s="4">
        <v>13.1921824104235</v>
      </c>
      <c r="AD87" s="4">
        <v>4.2345276872964197</v>
      </c>
      <c r="AE87" s="4">
        <v>3.74592833876221</v>
      </c>
      <c r="AF87" s="4">
        <v>5.5374592833876202</v>
      </c>
      <c r="AG87" s="4">
        <v>18.566775244299698</v>
      </c>
      <c r="AH87" s="4">
        <v>9.9348534201954397</v>
      </c>
      <c r="AI87" s="4">
        <v>8.4690553745928305</v>
      </c>
      <c r="AJ87" s="4">
        <v>13.8436482084691</v>
      </c>
      <c r="AK87" s="4">
        <v>24.1042345276873</v>
      </c>
      <c r="AL87" s="4">
        <v>14.657980456026101</v>
      </c>
      <c r="AM87" s="4">
        <v>15.7980456026059</v>
      </c>
      <c r="AN87" s="4">
        <v>26.547231270358299</v>
      </c>
      <c r="AO87" s="4">
        <v>23.7785016286645</v>
      </c>
      <c r="AP87" s="4">
        <v>26.058631921824102</v>
      </c>
      <c r="AQ87" s="4">
        <v>7.8175895765472303</v>
      </c>
      <c r="AR87" s="4">
        <v>18.078175895765501</v>
      </c>
      <c r="AS87" s="4">
        <v>13.6807817589577</v>
      </c>
      <c r="AT87" s="4">
        <v>28.175895765472301</v>
      </c>
      <c r="AU87" s="4">
        <v>10.0977198697068</v>
      </c>
      <c r="AV87" s="4">
        <v>18.241042345276899</v>
      </c>
      <c r="AW87" s="4">
        <v>13.3550488599349</v>
      </c>
      <c r="AX87" s="4">
        <v>4.3973941368078204</v>
      </c>
      <c r="AY87" s="4">
        <v>15.960912052117299</v>
      </c>
      <c r="AZ87" s="4">
        <v>24.4299674267101</v>
      </c>
      <c r="BA87" s="4">
        <v>20.8469055374593</v>
      </c>
      <c r="BB87" s="38">
        <v>615</v>
      </c>
    </row>
    <row r="88" spans="1:54" x14ac:dyDescent="0.3">
      <c r="A88" s="31" t="s">
        <v>11</v>
      </c>
      <c r="B88" s="5" t="s">
        <v>8</v>
      </c>
      <c r="C88" s="5" t="s">
        <v>6</v>
      </c>
      <c r="D88" s="9">
        <v>80.914718614718595</v>
      </c>
      <c r="E88" s="8">
        <v>52.212865729031499</v>
      </c>
      <c r="F88" s="8">
        <v>12.554112554112599</v>
      </c>
      <c r="G88" s="3">
        <v>2.5974025974026</v>
      </c>
      <c r="H88" s="4">
        <v>6.0606060606060597</v>
      </c>
      <c r="I88" s="4">
        <v>4.3290043290043299</v>
      </c>
      <c r="J88" s="4">
        <v>3.0303030303030298</v>
      </c>
      <c r="K88" s="4">
        <v>3.8961038961039001</v>
      </c>
      <c r="L88" s="4">
        <v>4.7619047619047601</v>
      </c>
      <c r="M88" s="4">
        <v>3.4632034632034601</v>
      </c>
      <c r="N88" s="4">
        <v>3.0303030303030298</v>
      </c>
      <c r="O88" s="4">
        <v>3.4632034632034601</v>
      </c>
      <c r="P88" s="4">
        <v>6.4935064935064899</v>
      </c>
      <c r="Q88" s="4">
        <v>3.0303030303030298</v>
      </c>
      <c r="R88" s="4">
        <v>3.0303030303030298</v>
      </c>
      <c r="S88" s="4">
        <v>4.3290043290043299</v>
      </c>
      <c r="T88" s="4">
        <v>3.4632034632034601</v>
      </c>
      <c r="U88" s="4">
        <v>5.6277056277056303</v>
      </c>
      <c r="V88" s="4">
        <v>5.1948051948051903</v>
      </c>
      <c r="W88" s="4">
        <v>4.3290043290043299</v>
      </c>
      <c r="X88" s="4">
        <v>1.2987012987013</v>
      </c>
      <c r="Y88" s="4">
        <v>4.7619047619047601</v>
      </c>
      <c r="Z88" s="4">
        <v>3.4632034632034601</v>
      </c>
      <c r="AA88" s="4">
        <v>2.16450216450216</v>
      </c>
      <c r="AB88" s="4">
        <v>2.16450216450216</v>
      </c>
      <c r="AC88" s="4">
        <v>9.9567099567099593</v>
      </c>
      <c r="AD88" s="4">
        <v>3.4632034632034601</v>
      </c>
      <c r="AE88" s="4">
        <v>0.43290043290043301</v>
      </c>
      <c r="AF88" s="4">
        <v>4.7619047619047601</v>
      </c>
      <c r="AG88" s="4">
        <v>22.5108225108225</v>
      </c>
      <c r="AH88" s="4">
        <v>10.8225108225108</v>
      </c>
      <c r="AI88" s="4">
        <v>8.2251082251082295</v>
      </c>
      <c r="AJ88" s="4">
        <v>13.852813852813901</v>
      </c>
      <c r="AK88" s="4">
        <v>17.748917748917702</v>
      </c>
      <c r="AL88" s="4">
        <v>14.285714285714301</v>
      </c>
      <c r="AM88" s="4">
        <v>16.883116883116902</v>
      </c>
      <c r="AN88" s="4">
        <v>23.3766233766234</v>
      </c>
      <c r="AO88" s="4">
        <v>22.9437229437229</v>
      </c>
      <c r="AP88" s="4">
        <v>17.748917748917702</v>
      </c>
      <c r="AQ88" s="4">
        <v>9.0909090909090899</v>
      </c>
      <c r="AR88" s="4">
        <v>12.554112554112599</v>
      </c>
      <c r="AS88" s="4">
        <v>12.554112554112599</v>
      </c>
      <c r="AT88" s="4">
        <v>35.497835497835503</v>
      </c>
      <c r="AU88" s="4">
        <v>7.3593073593073601</v>
      </c>
      <c r="AV88" s="4">
        <v>15.5844155844156</v>
      </c>
      <c r="AW88" s="4">
        <v>9.9567099567099593</v>
      </c>
      <c r="AX88" s="4">
        <v>3.0303030303030298</v>
      </c>
      <c r="AY88" s="4">
        <v>18.181818181818201</v>
      </c>
      <c r="AZ88" s="4">
        <v>20.7792207792208</v>
      </c>
      <c r="BA88" s="4">
        <v>17.316017316017302</v>
      </c>
      <c r="BB88" s="38">
        <v>231</v>
      </c>
    </row>
    <row r="89" spans="1:54" x14ac:dyDescent="0.3">
      <c r="A89" s="31" t="s">
        <v>11</v>
      </c>
      <c r="B89" s="5" t="s">
        <v>8</v>
      </c>
      <c r="C89" s="5" t="s">
        <v>7</v>
      </c>
      <c r="D89" s="9">
        <v>94.025423728813607</v>
      </c>
      <c r="E89" s="8">
        <v>51.558368641497303</v>
      </c>
      <c r="F89" s="8">
        <v>8.4745762711864394</v>
      </c>
      <c r="G89" s="3">
        <v>5.0847457627118597</v>
      </c>
      <c r="H89" s="4">
        <v>5.0847457627118597</v>
      </c>
      <c r="I89" s="4">
        <v>3.3898305084745801</v>
      </c>
      <c r="J89" s="4">
        <v>3.3898305084745801</v>
      </c>
      <c r="K89" s="4">
        <v>1.6949152542372901</v>
      </c>
      <c r="L89" s="4">
        <v>3.3898305084745801</v>
      </c>
      <c r="M89" s="4">
        <v>5.0847457627118597</v>
      </c>
      <c r="N89" s="4">
        <v>1.6949152542372901</v>
      </c>
      <c r="O89" s="4">
        <v>5.0847457627118597</v>
      </c>
      <c r="P89" s="4">
        <v>3.3898305084745801</v>
      </c>
      <c r="Q89" s="4">
        <v>3.3898305084745801</v>
      </c>
      <c r="R89" s="4">
        <v>3.3898305084745801</v>
      </c>
      <c r="S89" s="4">
        <v>10.1694915254237</v>
      </c>
      <c r="T89" s="4">
        <v>3.3898305084745801</v>
      </c>
      <c r="U89" s="4">
        <v>6.7796610169491496</v>
      </c>
      <c r="V89" s="4">
        <v>5.0847457627118597</v>
      </c>
      <c r="W89" s="4">
        <v>5.0847457627118597</v>
      </c>
      <c r="X89" s="4">
        <v>1.6949152542372901</v>
      </c>
      <c r="Y89" s="4">
        <v>5.0847457627118597</v>
      </c>
      <c r="Z89" s="4">
        <v>3.3898305084745801</v>
      </c>
      <c r="AA89" s="4">
        <v>3.3898305084745801</v>
      </c>
      <c r="AB89" s="4">
        <v>3.3898305084745801</v>
      </c>
      <c r="AC89" s="4">
        <v>13.559322033898299</v>
      </c>
      <c r="AD89" s="4">
        <v>3.3898305084745801</v>
      </c>
      <c r="AE89" s="4">
        <v>3.3898305084745801</v>
      </c>
      <c r="AF89" s="4">
        <v>6.7796610169491496</v>
      </c>
      <c r="AG89" s="4">
        <v>20.338983050847499</v>
      </c>
      <c r="AH89" s="4">
        <v>8.4745762711864394</v>
      </c>
      <c r="AI89" s="4">
        <v>1.6949152542372901</v>
      </c>
      <c r="AJ89" s="4">
        <v>10.1694915254237</v>
      </c>
      <c r="AK89" s="4">
        <v>20.338983050847499</v>
      </c>
      <c r="AL89" s="4">
        <v>11.864406779661</v>
      </c>
      <c r="AM89" s="4">
        <v>6.7796610169491496</v>
      </c>
      <c r="AN89" s="4">
        <v>32.203389830508499</v>
      </c>
      <c r="AO89" s="4">
        <v>25.4237288135593</v>
      </c>
      <c r="AP89" s="4">
        <v>10.1694915254237</v>
      </c>
      <c r="AQ89" s="4">
        <v>3.3898305084745801</v>
      </c>
      <c r="AR89" s="4">
        <v>13.559322033898299</v>
      </c>
      <c r="AS89" s="4">
        <v>5.0847457627118597</v>
      </c>
      <c r="AT89" s="4">
        <v>27.118644067796598</v>
      </c>
      <c r="AU89" s="4">
        <v>3.3898305084745801</v>
      </c>
      <c r="AV89" s="4">
        <v>8.4745762711864394</v>
      </c>
      <c r="AW89" s="4">
        <v>5.0847457627118597</v>
      </c>
      <c r="AX89" s="4">
        <v>5.0847457627118597</v>
      </c>
      <c r="AY89" s="4">
        <v>15.254237288135601</v>
      </c>
      <c r="AZ89" s="4">
        <v>18.644067796610202</v>
      </c>
      <c r="BA89" s="4">
        <v>10.1694915254237</v>
      </c>
      <c r="BB89" s="38">
        <v>59</v>
      </c>
    </row>
    <row r="90" spans="1:54" x14ac:dyDescent="0.3">
      <c r="A90" s="31" t="s">
        <v>11</v>
      </c>
      <c r="B90" s="5" t="s">
        <v>9</v>
      </c>
      <c r="C90" s="5" t="s">
        <v>168</v>
      </c>
      <c r="D90" s="9">
        <v>63.531115084910603</v>
      </c>
      <c r="E90" s="8">
        <v>68.367979156814002</v>
      </c>
      <c r="F90" s="8">
        <v>24.789301116157802</v>
      </c>
      <c r="G90" s="3">
        <v>4.6003393918343898</v>
      </c>
      <c r="H90" s="4">
        <v>11.100729585743499</v>
      </c>
      <c r="I90" s="4">
        <v>12.174558146884401</v>
      </c>
      <c r="J90" s="4">
        <v>4.7016864330297103</v>
      </c>
      <c r="K90" s="4">
        <v>6.1136776864127498</v>
      </c>
      <c r="L90" s="4">
        <v>7.5623776360936104</v>
      </c>
      <c r="M90" s="4">
        <v>5.1839909489466702</v>
      </c>
      <c r="N90" s="4">
        <v>8.8326003321286404</v>
      </c>
      <c r="O90" s="4">
        <v>9.2531034384969502</v>
      </c>
      <c r="P90" s="4">
        <v>10.7135879219709</v>
      </c>
      <c r="Q90" s="4">
        <v>3.8820337596737402</v>
      </c>
      <c r="R90" s="4">
        <v>6.9704783531525099</v>
      </c>
      <c r="S90" s="4">
        <v>7.1918936865323797</v>
      </c>
      <c r="T90" s="4">
        <v>6.7000918527062003</v>
      </c>
      <c r="U90" s="4">
        <v>9.0594152758797595</v>
      </c>
      <c r="V90" s="4">
        <v>7.7733024770300698</v>
      </c>
      <c r="W90" s="4">
        <v>9.5680271937283408</v>
      </c>
      <c r="X90" s="4">
        <v>3.8766878546616002</v>
      </c>
      <c r="Y90" s="4">
        <v>9.2377218264395999</v>
      </c>
      <c r="Z90" s="4">
        <v>6.9459487126294297</v>
      </c>
      <c r="AA90" s="4">
        <v>7.9441549691129403</v>
      </c>
      <c r="AB90" s="4">
        <v>2.4448105386877099</v>
      </c>
      <c r="AC90" s="4">
        <v>16.940218496427299</v>
      </c>
      <c r="AD90" s="4">
        <v>7.46056089603701</v>
      </c>
      <c r="AE90" s="4">
        <v>5.1120828647137699</v>
      </c>
      <c r="AF90" s="4">
        <v>11.565925976653</v>
      </c>
      <c r="AG90" s="4">
        <v>15.645743780882199</v>
      </c>
      <c r="AH90" s="4">
        <v>22.561514662150302</v>
      </c>
      <c r="AI90" s="4">
        <v>13.026936015215201</v>
      </c>
      <c r="AJ90" s="4">
        <v>25.1225389398099</v>
      </c>
      <c r="AK90" s="4">
        <v>37.507515230130203</v>
      </c>
      <c r="AL90" s="4">
        <v>23.353071267143001</v>
      </c>
      <c r="AM90" s="4">
        <v>16.973298113135201</v>
      </c>
      <c r="AN90" s="4">
        <v>33.322181431044697</v>
      </c>
      <c r="AO90" s="4">
        <v>24.3563025110216</v>
      </c>
      <c r="AP90" s="4">
        <v>33.898065075638797</v>
      </c>
      <c r="AQ90" s="4">
        <v>10.1687684168065</v>
      </c>
      <c r="AR90" s="4">
        <v>31.659582430668799</v>
      </c>
      <c r="AS90" s="4">
        <v>12.9404682123656</v>
      </c>
      <c r="AT90" s="4">
        <v>27.664082187787599</v>
      </c>
      <c r="AU90" s="4">
        <v>18.958016961408401</v>
      </c>
      <c r="AV90" s="4">
        <v>23.1875762163227</v>
      </c>
      <c r="AW90" s="4">
        <v>23.8840938981179</v>
      </c>
      <c r="AX90" s="4">
        <v>8.1320155882105993</v>
      </c>
      <c r="AY90" s="4">
        <v>16.686505195226399</v>
      </c>
      <c r="AZ90" s="4">
        <v>30.099802477641902</v>
      </c>
      <c r="BA90" s="4">
        <v>34.847340973404201</v>
      </c>
      <c r="BB90" s="38">
        <v>7668</v>
      </c>
    </row>
    <row r="91" spans="1:54" x14ac:dyDescent="0.3">
      <c r="A91" s="31" t="s">
        <v>11</v>
      </c>
      <c r="B91" s="5" t="s">
        <v>9</v>
      </c>
      <c r="C91" s="5" t="s">
        <v>1</v>
      </c>
      <c r="D91" s="9">
        <v>38.082706093189998</v>
      </c>
      <c r="E91" s="8">
        <v>67.891623714621204</v>
      </c>
      <c r="F91" s="8">
        <v>38.8689407540395</v>
      </c>
      <c r="G91" s="3">
        <v>4.8473967684021497</v>
      </c>
      <c r="H91" s="4">
        <v>11.2208258527828</v>
      </c>
      <c r="I91" s="4">
        <v>18.581687612208299</v>
      </c>
      <c r="J91" s="4">
        <v>6.9120287253141797</v>
      </c>
      <c r="K91" s="4">
        <v>6.5529622980251299</v>
      </c>
      <c r="L91" s="4">
        <v>8.16876122082585</v>
      </c>
      <c r="M91" s="4">
        <v>5.4757630161579902</v>
      </c>
      <c r="N91" s="4">
        <v>14.811490125673201</v>
      </c>
      <c r="O91" s="4">
        <v>13.105924596050301</v>
      </c>
      <c r="P91" s="4">
        <v>16.606822262118499</v>
      </c>
      <c r="Q91" s="4">
        <v>7.98922800718133</v>
      </c>
      <c r="R91" s="4">
        <v>11.1310592459605</v>
      </c>
      <c r="S91" s="4">
        <v>14.183123877917399</v>
      </c>
      <c r="T91" s="4">
        <v>6.8222621184919197</v>
      </c>
      <c r="U91" s="4">
        <v>12.926391382405701</v>
      </c>
      <c r="V91" s="4">
        <v>10.771992818671499</v>
      </c>
      <c r="W91" s="4">
        <v>16.6965888689408</v>
      </c>
      <c r="X91" s="4">
        <v>3.7701974865350101</v>
      </c>
      <c r="Y91" s="4">
        <v>12.657091561939</v>
      </c>
      <c r="Z91" s="4">
        <v>13.285457809694799</v>
      </c>
      <c r="AA91" s="4">
        <v>10.6822262118492</v>
      </c>
      <c r="AB91" s="4">
        <v>3.3213644524236998</v>
      </c>
      <c r="AC91" s="4">
        <v>20.7360861759425</v>
      </c>
      <c r="AD91" s="4">
        <v>13.375224416517099</v>
      </c>
      <c r="AE91" s="4">
        <v>9.3357271095152594</v>
      </c>
      <c r="AF91" s="4">
        <v>15.080789946139999</v>
      </c>
      <c r="AG91" s="4">
        <v>31.8671454219031</v>
      </c>
      <c r="AH91" s="4">
        <v>41.382405745062798</v>
      </c>
      <c r="AI91" s="4">
        <v>17.414721723518898</v>
      </c>
      <c r="AJ91" s="4">
        <v>31.8671454219031</v>
      </c>
      <c r="AK91" s="4">
        <v>46.140035906642701</v>
      </c>
      <c r="AL91" s="4">
        <v>33.393177737881501</v>
      </c>
      <c r="AM91" s="4">
        <v>23.3393177737881</v>
      </c>
      <c r="AN91" s="4">
        <v>41.202872531418301</v>
      </c>
      <c r="AO91" s="4">
        <v>35.008976660682201</v>
      </c>
      <c r="AP91" s="4">
        <v>40.394973070017997</v>
      </c>
      <c r="AQ91" s="4">
        <v>12.4775583482944</v>
      </c>
      <c r="AR91" s="4">
        <v>43.267504488330303</v>
      </c>
      <c r="AS91" s="4">
        <v>11.9389587073609</v>
      </c>
      <c r="AT91" s="4">
        <v>21.454219030520601</v>
      </c>
      <c r="AU91" s="4">
        <v>28.994614003590701</v>
      </c>
      <c r="AV91" s="4">
        <v>25.583482944344698</v>
      </c>
      <c r="AW91" s="4">
        <v>34.829443447037697</v>
      </c>
      <c r="AX91" s="4">
        <v>15.3500897666068</v>
      </c>
      <c r="AY91" s="4">
        <v>17.1454219030521</v>
      </c>
      <c r="AZ91" s="4">
        <v>39.587073608617601</v>
      </c>
      <c r="BA91" s="4">
        <v>51.795332136445197</v>
      </c>
      <c r="BB91" s="38">
        <v>1116</v>
      </c>
    </row>
    <row r="92" spans="1:54" x14ac:dyDescent="0.3">
      <c r="A92" s="31" t="s">
        <v>11</v>
      </c>
      <c r="B92" s="5" t="s">
        <v>9</v>
      </c>
      <c r="C92" s="5" t="s">
        <v>2</v>
      </c>
      <c r="D92" s="9">
        <v>50.484683882457702</v>
      </c>
      <c r="E92" s="8">
        <v>68.511724776669695</v>
      </c>
      <c r="F92" s="8">
        <v>30.7212822796082</v>
      </c>
      <c r="G92" s="3">
        <v>5.7880676758682101</v>
      </c>
      <c r="H92" s="4">
        <v>14.7818343722173</v>
      </c>
      <c r="I92" s="4">
        <v>15.672306322350799</v>
      </c>
      <c r="J92" s="4">
        <v>5.3428317008014199</v>
      </c>
      <c r="K92" s="4">
        <v>7.4799643811219898</v>
      </c>
      <c r="L92" s="4">
        <v>10.5075690115761</v>
      </c>
      <c r="M92" s="4">
        <v>6.76758682101514</v>
      </c>
      <c r="N92" s="4">
        <v>11.754229741763099</v>
      </c>
      <c r="O92" s="4">
        <v>11.843276936776499</v>
      </c>
      <c r="P92" s="4">
        <v>15.1380231522707</v>
      </c>
      <c r="Q92" s="4">
        <v>4.1852181656277798</v>
      </c>
      <c r="R92" s="4">
        <v>9.4390026714158495</v>
      </c>
      <c r="S92" s="4">
        <v>8.9937666963490592</v>
      </c>
      <c r="T92" s="4">
        <v>8.6375779162956405</v>
      </c>
      <c r="U92" s="4">
        <v>12.0213713268032</v>
      </c>
      <c r="V92" s="4">
        <v>11.1308993766696</v>
      </c>
      <c r="W92" s="4">
        <v>12.555654496883299</v>
      </c>
      <c r="X92" s="4">
        <v>5.2537845057880697</v>
      </c>
      <c r="Y92" s="4">
        <v>11.1308993766696</v>
      </c>
      <c r="Z92" s="4">
        <v>9.6170970614425606</v>
      </c>
      <c r="AA92" s="4">
        <v>11.4870881567231</v>
      </c>
      <c r="AB92" s="4">
        <v>2.4933214603740002</v>
      </c>
      <c r="AC92" s="4">
        <v>22.7070347284061</v>
      </c>
      <c r="AD92" s="4">
        <v>9.7061442564559197</v>
      </c>
      <c r="AE92" s="4">
        <v>6.2333036509350004</v>
      </c>
      <c r="AF92" s="4">
        <v>14.6927871772039</v>
      </c>
      <c r="AG92" s="4">
        <v>21.1041852181656</v>
      </c>
      <c r="AH92" s="4">
        <v>30.276046304541399</v>
      </c>
      <c r="AI92" s="4">
        <v>13.178984861976801</v>
      </c>
      <c r="AJ92" s="4">
        <v>29.1184327693678</v>
      </c>
      <c r="AK92" s="4">
        <v>42.386464826358001</v>
      </c>
      <c r="AL92" s="4">
        <v>29.207479964381101</v>
      </c>
      <c r="AM92" s="4">
        <v>19.5903829029386</v>
      </c>
      <c r="AN92" s="4">
        <v>39.982190560997303</v>
      </c>
      <c r="AO92" s="4">
        <v>27.871772039180801</v>
      </c>
      <c r="AP92" s="4">
        <v>39.893143365984002</v>
      </c>
      <c r="AQ92" s="4">
        <v>11.1308993766696</v>
      </c>
      <c r="AR92" s="4">
        <v>35.5298308103295</v>
      </c>
      <c r="AS92" s="4">
        <v>13.357079252003601</v>
      </c>
      <c r="AT92" s="4">
        <v>30.186999109527999</v>
      </c>
      <c r="AU92" s="4">
        <v>24.577025823686601</v>
      </c>
      <c r="AV92" s="4">
        <v>27.782724844167401</v>
      </c>
      <c r="AW92" s="4">
        <v>29.474621549421201</v>
      </c>
      <c r="AX92" s="4">
        <v>9.3499554764024904</v>
      </c>
      <c r="AY92" s="4">
        <v>15.850400712377599</v>
      </c>
      <c r="AZ92" s="4">
        <v>37.043633125556497</v>
      </c>
      <c r="BA92" s="4">
        <v>42.742653606411402</v>
      </c>
      <c r="BB92" s="38">
        <v>1123</v>
      </c>
    </row>
    <row r="93" spans="1:54" x14ac:dyDescent="0.3">
      <c r="A93" s="31" t="s">
        <v>11</v>
      </c>
      <c r="B93" s="5" t="s">
        <v>9</v>
      </c>
      <c r="C93" s="5" t="s">
        <v>3</v>
      </c>
      <c r="D93" s="9">
        <v>67.193376818866</v>
      </c>
      <c r="E93" s="8">
        <v>69.7584933600955</v>
      </c>
      <c r="F93" s="8">
        <v>23.231309583542401</v>
      </c>
      <c r="G93" s="3">
        <v>4.66633216256899</v>
      </c>
      <c r="H93" s="4">
        <v>12.0923231309584</v>
      </c>
      <c r="I93" s="4">
        <v>13.3968891118916</v>
      </c>
      <c r="J93" s="4">
        <v>5.0175614651279501</v>
      </c>
      <c r="K93" s="4">
        <v>6.7235323632714499</v>
      </c>
      <c r="L93" s="4">
        <v>7.9779227295534403</v>
      </c>
      <c r="M93" s="4">
        <v>5.7200200702458597</v>
      </c>
      <c r="N93" s="4">
        <v>7.8775715002508804</v>
      </c>
      <c r="O93" s="4">
        <v>10.2860010035123</v>
      </c>
      <c r="P93" s="4">
        <v>9.8344204716507804</v>
      </c>
      <c r="Q93" s="4">
        <v>3.6628198695434002</v>
      </c>
      <c r="R93" s="4">
        <v>6.7737079779227303</v>
      </c>
      <c r="S93" s="4">
        <v>6.7235323632714499</v>
      </c>
      <c r="T93" s="4">
        <v>7.4259909683893603</v>
      </c>
      <c r="U93" s="4">
        <v>9.0817862518815904</v>
      </c>
      <c r="V93" s="4">
        <v>7.6768690416457597</v>
      </c>
      <c r="W93" s="4">
        <v>8.9312594079277492</v>
      </c>
      <c r="X93" s="4">
        <v>3.9136979427998</v>
      </c>
      <c r="Y93" s="4">
        <v>10.0852985449072</v>
      </c>
      <c r="Z93" s="4">
        <v>5.7200200702458597</v>
      </c>
      <c r="AA93" s="4">
        <v>7.27546412443552</v>
      </c>
      <c r="AB93" s="4">
        <v>2.2579026593075802</v>
      </c>
      <c r="AC93" s="4">
        <v>17.5112895132965</v>
      </c>
      <c r="AD93" s="4">
        <v>6.3221274460612102</v>
      </c>
      <c r="AE93" s="4">
        <v>4.8168590065228303</v>
      </c>
      <c r="AF93" s="4">
        <v>13.296537882589099</v>
      </c>
      <c r="AG93" s="4">
        <v>11.9417962870045</v>
      </c>
      <c r="AH93" s="4">
        <v>17.8123432012042</v>
      </c>
      <c r="AI93" s="4">
        <v>13.9488208730557</v>
      </c>
      <c r="AJ93" s="4">
        <v>25.9407927747115</v>
      </c>
      <c r="AK93" s="4">
        <v>38.635223281485203</v>
      </c>
      <c r="AL93" s="4">
        <v>22.227797290516801</v>
      </c>
      <c r="AM93" s="4">
        <v>15.9558454591069</v>
      </c>
      <c r="AN93" s="4">
        <v>33.2664325137983</v>
      </c>
      <c r="AO93" s="4">
        <v>23.532363271450102</v>
      </c>
      <c r="AP93" s="4">
        <v>35.2232814851982</v>
      </c>
      <c r="AQ93" s="4">
        <v>8.8810837932764706</v>
      </c>
      <c r="AR93" s="4">
        <v>31.560461615654798</v>
      </c>
      <c r="AS93" s="4">
        <v>12.844957350727499</v>
      </c>
      <c r="AT93" s="4">
        <v>28.951329653788299</v>
      </c>
      <c r="AU93" s="4">
        <v>16.959357752132501</v>
      </c>
      <c r="AV93" s="4">
        <v>22.829904666332201</v>
      </c>
      <c r="AW93" s="4">
        <v>21.776216758655298</v>
      </c>
      <c r="AX93" s="4">
        <v>6.8740592072252902</v>
      </c>
      <c r="AY93" s="4">
        <v>16.859006522829901</v>
      </c>
      <c r="AZ93" s="4">
        <v>28.800802809834401</v>
      </c>
      <c r="BA93" s="4">
        <v>34.370296036126398</v>
      </c>
      <c r="BB93" s="38">
        <v>1993</v>
      </c>
    </row>
    <row r="94" spans="1:54" x14ac:dyDescent="0.3">
      <c r="A94" s="31" t="s">
        <v>11</v>
      </c>
      <c r="B94" s="5" t="s">
        <v>9</v>
      </c>
      <c r="C94" s="5" t="s">
        <v>4</v>
      </c>
      <c r="D94" s="9">
        <v>76.459239842726106</v>
      </c>
      <c r="E94" s="8">
        <v>67.314322275588395</v>
      </c>
      <c r="F94" s="8">
        <v>19.069462647444301</v>
      </c>
      <c r="G94" s="3">
        <v>4.3905635648754897</v>
      </c>
      <c r="H94" s="4">
        <v>9.4364351245085203</v>
      </c>
      <c r="I94" s="4">
        <v>9.5019659239842706</v>
      </c>
      <c r="J94" s="4">
        <v>4.1284403669724803</v>
      </c>
      <c r="K94" s="4">
        <v>6.0943643512450896</v>
      </c>
      <c r="L94" s="4">
        <v>6.2909567496723504</v>
      </c>
      <c r="M94" s="4">
        <v>5.0458715596330297</v>
      </c>
      <c r="N94" s="4">
        <v>6.4220183486238502</v>
      </c>
      <c r="O94" s="4">
        <v>7.1428571428571397</v>
      </c>
      <c r="P94" s="4">
        <v>7.9947575360419396</v>
      </c>
      <c r="Q94" s="4">
        <v>2.8178243774573999</v>
      </c>
      <c r="R94" s="4">
        <v>5.3735255570118001</v>
      </c>
      <c r="S94" s="4">
        <v>4.8492791612057697</v>
      </c>
      <c r="T94" s="4">
        <v>6.4875491480996104</v>
      </c>
      <c r="U94" s="4">
        <v>7.4705111402359101</v>
      </c>
      <c r="V94" s="4">
        <v>6.1598951507208399</v>
      </c>
      <c r="W94" s="4">
        <v>6.5530799475753598</v>
      </c>
      <c r="X94" s="4">
        <v>3.9318479685452199</v>
      </c>
      <c r="Y94" s="4">
        <v>8.3224115334207092</v>
      </c>
      <c r="Z94" s="4">
        <v>4.4560943643512498</v>
      </c>
      <c r="AA94" s="4">
        <v>6.0288335517693303</v>
      </c>
      <c r="AB94" s="4">
        <v>2.2935779816513802</v>
      </c>
      <c r="AC94" s="4">
        <v>14.8754914809961</v>
      </c>
      <c r="AD94" s="4">
        <v>5.5045871559632999</v>
      </c>
      <c r="AE94" s="4">
        <v>4.0629095674967202</v>
      </c>
      <c r="AF94" s="4">
        <v>9.2398427260812603</v>
      </c>
      <c r="AG94" s="4">
        <v>8.9121887287024908</v>
      </c>
      <c r="AH94" s="4">
        <v>12.8440366972477</v>
      </c>
      <c r="AI94" s="4">
        <v>11.7300131061599</v>
      </c>
      <c r="AJ94" s="4">
        <v>20.7077326343381</v>
      </c>
      <c r="AK94" s="4">
        <v>34.862385321100902</v>
      </c>
      <c r="AL94" s="4">
        <v>19.2660550458716</v>
      </c>
      <c r="AM94" s="4">
        <v>13.6959370904325</v>
      </c>
      <c r="AN94" s="4">
        <v>29.161205766710399</v>
      </c>
      <c r="AO94" s="4">
        <v>21.756225425950198</v>
      </c>
      <c r="AP94" s="4">
        <v>33.093053735255602</v>
      </c>
      <c r="AQ94" s="4">
        <v>9.6330275229357802</v>
      </c>
      <c r="AR94" s="4">
        <v>29.226736566186101</v>
      </c>
      <c r="AS94" s="4">
        <v>13.4993446920052</v>
      </c>
      <c r="AT94" s="4">
        <v>27.391874180864999</v>
      </c>
      <c r="AU94" s="4">
        <v>15.2031454783748</v>
      </c>
      <c r="AV94" s="4">
        <v>19.724770642201801</v>
      </c>
      <c r="AW94" s="4">
        <v>20.183486238532101</v>
      </c>
      <c r="AX94" s="4">
        <v>4.9803407601572696</v>
      </c>
      <c r="AY94" s="4">
        <v>16.9724770642202</v>
      </c>
      <c r="AZ94" s="4">
        <v>24.967234600262099</v>
      </c>
      <c r="BA94" s="4">
        <v>26.474442988204501</v>
      </c>
      <c r="BB94" s="38">
        <v>1526</v>
      </c>
    </row>
    <row r="95" spans="1:54" x14ac:dyDescent="0.3">
      <c r="A95" s="31" t="s">
        <v>11</v>
      </c>
      <c r="B95" s="5" t="s">
        <v>9</v>
      </c>
      <c r="C95" s="5" t="s">
        <v>5</v>
      </c>
      <c r="D95" s="9">
        <v>83.303887884267596</v>
      </c>
      <c r="E95" s="8">
        <v>62.447948375938601</v>
      </c>
      <c r="F95" s="8">
        <v>16.018099547511301</v>
      </c>
      <c r="G95" s="3">
        <v>3.52941176470588</v>
      </c>
      <c r="H95" s="4">
        <v>7.8733031674208096</v>
      </c>
      <c r="I95" s="4">
        <v>5.7013574660633504</v>
      </c>
      <c r="J95" s="4">
        <v>3.0769230769230802</v>
      </c>
      <c r="K95" s="4">
        <v>4.4343891402714899</v>
      </c>
      <c r="L95" s="4">
        <v>4.6153846153846096</v>
      </c>
      <c r="M95" s="4">
        <v>3.7104072398189998</v>
      </c>
      <c r="N95" s="4">
        <v>4.1628959276018103</v>
      </c>
      <c r="O95" s="4">
        <v>4.7058823529411802</v>
      </c>
      <c r="P95" s="4">
        <v>5.7918552036199102</v>
      </c>
      <c r="Q95" s="4">
        <v>2.6244343891402702</v>
      </c>
      <c r="R95" s="4">
        <v>3.1674208144796401</v>
      </c>
      <c r="S95" s="4">
        <v>3.1674208144796401</v>
      </c>
      <c r="T95" s="4">
        <v>4.1628959276018103</v>
      </c>
      <c r="U95" s="4">
        <v>4.9773755656108598</v>
      </c>
      <c r="V95" s="4">
        <v>4.0723981900452504</v>
      </c>
      <c r="W95" s="4">
        <v>4.7963800904977401</v>
      </c>
      <c r="X95" s="4">
        <v>2.8054298642533899</v>
      </c>
      <c r="Y95" s="4">
        <v>4.4343891402714899</v>
      </c>
      <c r="Z95" s="4">
        <v>2.8959276018099498</v>
      </c>
      <c r="AA95" s="4">
        <v>4.7058823529411802</v>
      </c>
      <c r="AB95" s="4">
        <v>2.71493212669683</v>
      </c>
      <c r="AC95" s="4">
        <v>9.5927601809954695</v>
      </c>
      <c r="AD95" s="4">
        <v>4.1628959276018103</v>
      </c>
      <c r="AE95" s="4">
        <v>2.3529411764705901</v>
      </c>
      <c r="AF95" s="4">
        <v>5.5203619909502297</v>
      </c>
      <c r="AG95" s="4">
        <v>7.9638009049773801</v>
      </c>
      <c r="AH95" s="4">
        <v>11.583710407239799</v>
      </c>
      <c r="AI95" s="4">
        <v>10.9502262443439</v>
      </c>
      <c r="AJ95" s="4">
        <v>18.371040723981899</v>
      </c>
      <c r="AK95" s="4">
        <v>29.140271493212701</v>
      </c>
      <c r="AL95" s="4">
        <v>14.660633484162901</v>
      </c>
      <c r="AM95" s="4">
        <v>11.674208144796401</v>
      </c>
      <c r="AN95" s="4">
        <v>25.972850678733</v>
      </c>
      <c r="AO95" s="4">
        <v>17.104072398189999</v>
      </c>
      <c r="AP95" s="4">
        <v>24.524886877828099</v>
      </c>
      <c r="AQ95" s="4">
        <v>10.316742081448</v>
      </c>
      <c r="AR95" s="4">
        <v>22.986425339366502</v>
      </c>
      <c r="AS95" s="4">
        <v>12.036199095022599</v>
      </c>
      <c r="AT95" s="4">
        <v>26.8778280542986</v>
      </c>
      <c r="AU95" s="4">
        <v>11.312217194570101</v>
      </c>
      <c r="AV95" s="4">
        <v>20.0904977375566</v>
      </c>
      <c r="AW95" s="4">
        <v>16.561085972850702</v>
      </c>
      <c r="AX95" s="4">
        <v>5.97285067873303</v>
      </c>
      <c r="AY95" s="4">
        <v>16.923076923076898</v>
      </c>
      <c r="AZ95" s="4">
        <v>20.9954751131222</v>
      </c>
      <c r="BA95" s="4">
        <v>21.719457013574701</v>
      </c>
      <c r="BB95" s="38">
        <v>1106</v>
      </c>
    </row>
    <row r="96" spans="1:54" x14ac:dyDescent="0.3">
      <c r="A96" s="31" t="s">
        <v>11</v>
      </c>
      <c r="B96" s="5" t="s">
        <v>9</v>
      </c>
      <c r="C96" s="5" t="s">
        <v>6</v>
      </c>
      <c r="D96" s="9">
        <v>80.9327433628319</v>
      </c>
      <c r="E96" s="8">
        <v>55.160607359597499</v>
      </c>
      <c r="F96" s="8">
        <v>12.5368731563422</v>
      </c>
      <c r="G96" s="3">
        <v>2.65486725663717</v>
      </c>
      <c r="H96" s="4">
        <v>4.8672566371681398</v>
      </c>
      <c r="I96" s="4">
        <v>2.8023598820058999</v>
      </c>
      <c r="J96" s="4">
        <v>1.91740412979351</v>
      </c>
      <c r="K96" s="4">
        <v>2.9498525073746298</v>
      </c>
      <c r="L96" s="4">
        <v>3.5398230088495599</v>
      </c>
      <c r="M96" s="4">
        <v>1.6224188790560501</v>
      </c>
      <c r="N96" s="4">
        <v>3.98230088495575</v>
      </c>
      <c r="O96" s="4">
        <v>2.8023598820058999</v>
      </c>
      <c r="P96" s="4">
        <v>2.5073746312684402</v>
      </c>
      <c r="Q96" s="4">
        <v>1.03244837758112</v>
      </c>
      <c r="R96" s="4">
        <v>1.76991150442478</v>
      </c>
      <c r="S96" s="4">
        <v>2.3598820058997001</v>
      </c>
      <c r="T96" s="4">
        <v>2.9498525073746298</v>
      </c>
      <c r="U96" s="4">
        <v>3.39233038348083</v>
      </c>
      <c r="V96" s="4">
        <v>2.0648967551622399</v>
      </c>
      <c r="W96" s="4">
        <v>2.3598820058997001</v>
      </c>
      <c r="X96" s="4">
        <v>1.91740412979351</v>
      </c>
      <c r="Y96" s="4">
        <v>4.2772861356932204</v>
      </c>
      <c r="Z96" s="4">
        <v>2.2123893805309698</v>
      </c>
      <c r="AA96" s="4">
        <v>4.1297935103244798</v>
      </c>
      <c r="AB96" s="4">
        <v>1.3274336283185799</v>
      </c>
      <c r="AC96" s="4">
        <v>7.2271386430678497</v>
      </c>
      <c r="AD96" s="4">
        <v>2.3598820058997001</v>
      </c>
      <c r="AE96" s="4">
        <v>1.76991150442478</v>
      </c>
      <c r="AF96" s="4">
        <v>5.1622418879055996</v>
      </c>
      <c r="AG96" s="4">
        <v>6.19469026548673</v>
      </c>
      <c r="AH96" s="4">
        <v>14.6017699115044</v>
      </c>
      <c r="AI96" s="4">
        <v>9.5870206489675507</v>
      </c>
      <c r="AJ96" s="4">
        <v>20.0589970501475</v>
      </c>
      <c r="AK96" s="4">
        <v>23.303834808259602</v>
      </c>
      <c r="AL96" s="4">
        <v>12.389380530973501</v>
      </c>
      <c r="AM96" s="4">
        <v>14.6017699115044</v>
      </c>
      <c r="AN96" s="4">
        <v>24.041297935103199</v>
      </c>
      <c r="AO96" s="4">
        <v>14.306784660767001</v>
      </c>
      <c r="AP96" s="4">
        <v>19.469026548672598</v>
      </c>
      <c r="AQ96" s="4">
        <v>8.8495575221238898</v>
      </c>
      <c r="AR96" s="4">
        <v>19.76401179941</v>
      </c>
      <c r="AS96" s="4">
        <v>15.044247787610599</v>
      </c>
      <c r="AT96" s="4">
        <v>28.171091445427699</v>
      </c>
      <c r="AU96" s="4">
        <v>11.3569321533923</v>
      </c>
      <c r="AV96" s="4">
        <v>19.3215339233038</v>
      </c>
      <c r="AW96" s="4">
        <v>14.6017699115044</v>
      </c>
      <c r="AX96" s="4">
        <v>5.0147492625368697</v>
      </c>
      <c r="AY96" s="4">
        <v>17.699115044247801</v>
      </c>
      <c r="AZ96" s="4">
        <v>21.386430678466098</v>
      </c>
      <c r="BA96" s="4">
        <v>19.026548672566399</v>
      </c>
      <c r="BB96" s="38">
        <v>678</v>
      </c>
    </row>
    <row r="97" spans="1:54" x14ac:dyDescent="0.3">
      <c r="A97" s="31" t="s">
        <v>11</v>
      </c>
      <c r="B97" s="5" t="s">
        <v>9</v>
      </c>
      <c r="C97" s="5" t="s">
        <v>7</v>
      </c>
      <c r="D97" s="9">
        <v>89.2253968253968</v>
      </c>
      <c r="E97" s="8">
        <v>50.392958137434903</v>
      </c>
      <c r="F97" s="8">
        <v>8.7301587301587293</v>
      </c>
      <c r="G97" s="3">
        <v>2.38095238095238</v>
      </c>
      <c r="H97" s="4">
        <v>6.3492063492063497</v>
      </c>
      <c r="I97" s="4">
        <v>1.5873015873015901</v>
      </c>
      <c r="J97" s="4">
        <v>1.5873015873015901</v>
      </c>
      <c r="K97" s="4">
        <v>1.5873015873015901</v>
      </c>
      <c r="L97" s="4">
        <v>3.17460317460317</v>
      </c>
      <c r="M97" s="4">
        <v>0.79365079365079405</v>
      </c>
      <c r="N97" s="4">
        <v>3.17460317460317</v>
      </c>
      <c r="O97" s="4">
        <v>3.17460317460317</v>
      </c>
      <c r="P97" s="4">
        <v>2.38095238095238</v>
      </c>
      <c r="Q97" s="4">
        <v>0</v>
      </c>
      <c r="R97" s="4">
        <v>1.5873015873015901</v>
      </c>
      <c r="S97" s="4">
        <v>0</v>
      </c>
      <c r="T97" s="4">
        <v>3.17460317460317</v>
      </c>
      <c r="U97" s="4">
        <v>1.5873015873015901</v>
      </c>
      <c r="V97" s="4">
        <v>0.79365079365079405</v>
      </c>
      <c r="W97" s="4">
        <v>3.9682539682539701</v>
      </c>
      <c r="X97" s="4">
        <v>0.79365079365079405</v>
      </c>
      <c r="Y97" s="4">
        <v>3.9682539682539701</v>
      </c>
      <c r="Z97" s="4">
        <v>1.5873015873015901</v>
      </c>
      <c r="AA97" s="4">
        <v>0.79365079365079405</v>
      </c>
      <c r="AB97" s="4">
        <v>1.5873015873015901</v>
      </c>
      <c r="AC97" s="4">
        <v>5.5555555555555598</v>
      </c>
      <c r="AD97" s="4">
        <v>2.38095238095238</v>
      </c>
      <c r="AE97" s="4">
        <v>0.79365079365079405</v>
      </c>
      <c r="AF97" s="4">
        <v>3.9682539682539701</v>
      </c>
      <c r="AG97" s="4">
        <v>3.9682539682539701</v>
      </c>
      <c r="AH97" s="4">
        <v>11.1111111111111</v>
      </c>
      <c r="AI97" s="4">
        <v>6.3492063492063497</v>
      </c>
      <c r="AJ97" s="4">
        <v>12.698412698412699</v>
      </c>
      <c r="AK97" s="4">
        <v>23.015873015873002</v>
      </c>
      <c r="AL97" s="4">
        <v>11.9047619047619</v>
      </c>
      <c r="AM97" s="4">
        <v>13.492063492063499</v>
      </c>
      <c r="AN97" s="4">
        <v>11.1111111111111</v>
      </c>
      <c r="AO97" s="4">
        <v>12.698412698412699</v>
      </c>
      <c r="AP97" s="4">
        <v>14.285714285714301</v>
      </c>
      <c r="AQ97" s="4">
        <v>6.3492063492063497</v>
      </c>
      <c r="AR97" s="4">
        <v>15.8730158730159</v>
      </c>
      <c r="AS97" s="4">
        <v>11.1111111111111</v>
      </c>
      <c r="AT97" s="4">
        <v>29.365079365079399</v>
      </c>
      <c r="AU97" s="4">
        <v>3.9682539682539701</v>
      </c>
      <c r="AV97" s="4">
        <v>14.285714285714301</v>
      </c>
      <c r="AW97" s="4">
        <v>7.9365079365079403</v>
      </c>
      <c r="AX97" s="4">
        <v>3.9682539682539701</v>
      </c>
      <c r="AY97" s="4">
        <v>15.8730158730159</v>
      </c>
      <c r="AZ97" s="4">
        <v>15.8730158730159</v>
      </c>
      <c r="BA97" s="4">
        <v>17.460317460317501</v>
      </c>
      <c r="BB97" s="38">
        <v>126</v>
      </c>
    </row>
    <row r="98" spans="1:54" x14ac:dyDescent="0.3">
      <c r="A98" s="31" t="s">
        <v>12</v>
      </c>
      <c r="B98" s="5" t="s">
        <v>168</v>
      </c>
      <c r="C98" s="5" t="s">
        <v>168</v>
      </c>
      <c r="D98" s="9">
        <v>65.314601959701903</v>
      </c>
      <c r="E98" s="8">
        <v>71.408728103092798</v>
      </c>
      <c r="F98" s="8">
        <v>25.888611384119901</v>
      </c>
      <c r="G98" s="3">
        <v>3.1515740021538701</v>
      </c>
      <c r="H98" s="4">
        <v>10.165814922124399</v>
      </c>
      <c r="I98" s="4">
        <v>9.6425162909827495</v>
      </c>
      <c r="J98" s="4">
        <v>3.5078495295991599</v>
      </c>
      <c r="K98" s="4">
        <v>5.2047544517788404</v>
      </c>
      <c r="L98" s="4">
        <v>4.4565594854767996</v>
      </c>
      <c r="M98" s="4">
        <v>4.6798256511608898</v>
      </c>
      <c r="N98" s="4">
        <v>7.1592177730551798</v>
      </c>
      <c r="O98" s="4">
        <v>8.3154132551318902</v>
      </c>
      <c r="P98" s="4">
        <v>6.4849666298590298</v>
      </c>
      <c r="Q98" s="4">
        <v>2.4880186586700099</v>
      </c>
      <c r="R98" s="4">
        <v>5.9180158297896499</v>
      </c>
      <c r="S98" s="4">
        <v>7.3811667778527701</v>
      </c>
      <c r="T98" s="4">
        <v>5.43473597372643</v>
      </c>
      <c r="U98" s="4">
        <v>5.1315661233908001</v>
      </c>
      <c r="V98" s="4">
        <v>6.5738300700039796</v>
      </c>
      <c r="W98" s="4">
        <v>8.0456481409096803</v>
      </c>
      <c r="X98" s="4">
        <v>2.5786369833896998</v>
      </c>
      <c r="Y98" s="4">
        <v>9.7527200368038809</v>
      </c>
      <c r="Z98" s="4">
        <v>6.22391541776088</v>
      </c>
      <c r="AA98" s="4">
        <v>7.5402421247132301</v>
      </c>
      <c r="AB98" s="4">
        <v>2.2330372768523099</v>
      </c>
      <c r="AC98" s="4">
        <v>16.210636684781399</v>
      </c>
      <c r="AD98" s="4">
        <v>4.7083374203603601</v>
      </c>
      <c r="AE98" s="4">
        <v>4.4565818126375998</v>
      </c>
      <c r="AF98" s="4">
        <v>10.615628143759499</v>
      </c>
      <c r="AG98" s="4">
        <v>10.1975461912771</v>
      </c>
      <c r="AH98" s="4">
        <v>19.415326520625701</v>
      </c>
      <c r="AI98" s="4">
        <v>12.863364915033801</v>
      </c>
      <c r="AJ98" s="4">
        <v>22.199967094008599</v>
      </c>
      <c r="AK98" s="4">
        <v>31.735468310579101</v>
      </c>
      <c r="AL98" s="4">
        <v>24.687533281815199</v>
      </c>
      <c r="AM98" s="4">
        <v>29.520259336992499</v>
      </c>
      <c r="AN98" s="4">
        <v>37.2923467067464</v>
      </c>
      <c r="AO98" s="4">
        <v>25.925603062567401</v>
      </c>
      <c r="AP98" s="4">
        <v>30.178514188077699</v>
      </c>
      <c r="AQ98" s="4">
        <v>12.0806761666204</v>
      </c>
      <c r="AR98" s="4">
        <v>30.384159776504699</v>
      </c>
      <c r="AS98" s="4">
        <v>16.561532127544801</v>
      </c>
      <c r="AT98" s="4">
        <v>18.797461943874598</v>
      </c>
      <c r="AU98" s="4">
        <v>20.309496278001902</v>
      </c>
      <c r="AV98" s="4">
        <v>20.912743943653599</v>
      </c>
      <c r="AW98" s="4">
        <v>25.046817158312901</v>
      </c>
      <c r="AX98" s="4">
        <v>12.0635896252093</v>
      </c>
      <c r="AY98" s="4">
        <v>21.560801197239599</v>
      </c>
      <c r="AZ98" s="4">
        <v>31.479079831313999</v>
      </c>
      <c r="BA98" s="4">
        <v>34.804592215118802</v>
      </c>
      <c r="BB98" s="38">
        <v>7316</v>
      </c>
    </row>
    <row r="99" spans="1:54" x14ac:dyDescent="0.3">
      <c r="A99" s="31" t="s">
        <v>12</v>
      </c>
      <c r="B99" s="5" t="s">
        <v>168</v>
      </c>
      <c r="C99" s="5" t="s">
        <v>1</v>
      </c>
      <c r="D99" s="9">
        <v>38.562111683073098</v>
      </c>
      <c r="E99" s="8">
        <v>69.298640218500793</v>
      </c>
      <c r="F99" s="8">
        <v>38.275628032102397</v>
      </c>
      <c r="G99" s="3">
        <v>3.8167298338158901</v>
      </c>
      <c r="H99" s="4">
        <v>14.3981319797317</v>
      </c>
      <c r="I99" s="4">
        <v>14.4154764106899</v>
      </c>
      <c r="J99" s="4">
        <v>4.9693314975389704</v>
      </c>
      <c r="K99" s="4">
        <v>7.0282757840216501</v>
      </c>
      <c r="L99" s="4">
        <v>6.3486979672839103</v>
      </c>
      <c r="M99" s="4">
        <v>7.8201428518922302</v>
      </c>
      <c r="N99" s="4">
        <v>12.3359447373875</v>
      </c>
      <c r="O99" s="4">
        <v>13.371921042238201</v>
      </c>
      <c r="P99" s="4">
        <v>11.227760803165401</v>
      </c>
      <c r="Q99" s="4">
        <v>3.3852208112475202</v>
      </c>
      <c r="R99" s="4">
        <v>10.2185177460799</v>
      </c>
      <c r="S99" s="4">
        <v>12.539595802055899</v>
      </c>
      <c r="T99" s="4">
        <v>7.8158067441526597</v>
      </c>
      <c r="U99" s="4">
        <v>8.0606325824605705</v>
      </c>
      <c r="V99" s="4">
        <v>10.305883502653399</v>
      </c>
      <c r="W99" s="4">
        <v>13.8149686855969</v>
      </c>
      <c r="X99" s="4">
        <v>3.5617985773732599</v>
      </c>
      <c r="Y99" s="4">
        <v>14.506461673675201</v>
      </c>
      <c r="Z99" s="4">
        <v>10.443472798895799</v>
      </c>
      <c r="AA99" s="4">
        <v>10.4673031415771</v>
      </c>
      <c r="AB99" s="4">
        <v>3.18843220885234</v>
      </c>
      <c r="AC99" s="4">
        <v>21.065296617350501</v>
      </c>
      <c r="AD99" s="4">
        <v>8.4816596363439096</v>
      </c>
      <c r="AE99" s="4">
        <v>7.0502963734969804</v>
      </c>
      <c r="AF99" s="4">
        <v>16.532186800669798</v>
      </c>
      <c r="AG99" s="4">
        <v>17.553345029095901</v>
      </c>
      <c r="AH99" s="4">
        <v>26.258453516054502</v>
      </c>
      <c r="AI99" s="4">
        <v>14.6086455066733</v>
      </c>
      <c r="AJ99" s="4">
        <v>28.851880258977101</v>
      </c>
      <c r="AK99" s="4">
        <v>42.3263251849909</v>
      </c>
      <c r="AL99" s="4">
        <v>34.936974754339197</v>
      </c>
      <c r="AM99" s="4">
        <v>35.534239523570797</v>
      </c>
      <c r="AN99" s="4">
        <v>45.598540143777797</v>
      </c>
      <c r="AO99" s="4">
        <v>32.912002728445302</v>
      </c>
      <c r="AP99" s="4">
        <v>41.229339820781597</v>
      </c>
      <c r="AQ99" s="4">
        <v>16.752805745746201</v>
      </c>
      <c r="AR99" s="4">
        <v>44.903804199838</v>
      </c>
      <c r="AS99" s="4">
        <v>15.569511277068599</v>
      </c>
      <c r="AT99" s="4">
        <v>17.491242817859099</v>
      </c>
      <c r="AU99" s="4">
        <v>30.055009013373802</v>
      </c>
      <c r="AV99" s="4">
        <v>21.887139888847699</v>
      </c>
      <c r="AW99" s="4">
        <v>37.3577102887797</v>
      </c>
      <c r="AX99" s="4">
        <v>19.122297588185202</v>
      </c>
      <c r="AY99" s="4">
        <v>24.5816208131175</v>
      </c>
      <c r="AZ99" s="4">
        <v>38.911504720666997</v>
      </c>
      <c r="BA99" s="4">
        <v>51.099001642576802</v>
      </c>
      <c r="BB99" s="38">
        <v>2607</v>
      </c>
    </row>
    <row r="100" spans="1:54" x14ac:dyDescent="0.3">
      <c r="A100" s="31" t="s">
        <v>12</v>
      </c>
      <c r="B100" s="5" t="s">
        <v>168</v>
      </c>
      <c r="C100" s="5" t="s">
        <v>2</v>
      </c>
      <c r="D100" s="9">
        <v>63.863990448381102</v>
      </c>
      <c r="E100" s="8">
        <v>70.443327924088393</v>
      </c>
      <c r="F100" s="8">
        <v>25.852938906775599</v>
      </c>
      <c r="G100" s="3">
        <v>4.1902277298908999</v>
      </c>
      <c r="H100" s="4">
        <v>12.0498824818981</v>
      </c>
      <c r="I100" s="4">
        <v>11.384464426965099</v>
      </c>
      <c r="J100" s="4">
        <v>3.78866754598873</v>
      </c>
      <c r="K100" s="4">
        <v>5.8760889988512899</v>
      </c>
      <c r="L100" s="4">
        <v>5.1497024757206997</v>
      </c>
      <c r="M100" s="4">
        <v>5.1435485460543902</v>
      </c>
      <c r="N100" s="4">
        <v>7.2065445564068602</v>
      </c>
      <c r="O100" s="4">
        <v>9.5145560964808595</v>
      </c>
      <c r="P100" s="4">
        <v>7.0255744597161396</v>
      </c>
      <c r="Q100" s="4">
        <v>2.4707101239209401</v>
      </c>
      <c r="R100" s="4">
        <v>5.7749297116674603</v>
      </c>
      <c r="S100" s="4">
        <v>8.09851635206239</v>
      </c>
      <c r="T100" s="4">
        <v>6.4586192794441803</v>
      </c>
      <c r="U100" s="4">
        <v>5.5389548002902496</v>
      </c>
      <c r="V100" s="4">
        <v>7.6909925146490696</v>
      </c>
      <c r="W100" s="4">
        <v>9.1745352092417995</v>
      </c>
      <c r="X100" s="4">
        <v>3.0438192338592098</v>
      </c>
      <c r="Y100" s="4">
        <v>11.160797374920501</v>
      </c>
      <c r="Z100" s="4">
        <v>6.8599891871911902</v>
      </c>
      <c r="AA100" s="4">
        <v>8.7943235030165798</v>
      </c>
      <c r="AB100" s="4">
        <v>2.0476111861866899</v>
      </c>
      <c r="AC100" s="4">
        <v>19.510863738681099</v>
      </c>
      <c r="AD100" s="4">
        <v>4.6133266676251496</v>
      </c>
      <c r="AE100" s="4">
        <v>5.0393122940374102</v>
      </c>
      <c r="AF100" s="4">
        <v>12.221241131778999</v>
      </c>
      <c r="AG100" s="4">
        <v>9.5022482371482404</v>
      </c>
      <c r="AH100" s="4">
        <v>19.837212287150699</v>
      </c>
      <c r="AI100" s="4">
        <v>11.433886140450801</v>
      </c>
      <c r="AJ100" s="4">
        <v>22.885853517590199</v>
      </c>
      <c r="AK100" s="4">
        <v>33.081402769324903</v>
      </c>
      <c r="AL100" s="4">
        <v>25.929672751449399</v>
      </c>
      <c r="AM100" s="4">
        <v>30.423378342891802</v>
      </c>
      <c r="AN100" s="4">
        <v>39.797345437823203</v>
      </c>
      <c r="AO100" s="4">
        <v>28.823101260794299</v>
      </c>
      <c r="AP100" s="4">
        <v>31.211494438840599</v>
      </c>
      <c r="AQ100" s="4">
        <v>10.434410851789901</v>
      </c>
      <c r="AR100" s="4">
        <v>31.591515868910701</v>
      </c>
      <c r="AS100" s="4">
        <v>16.7612914718739</v>
      </c>
      <c r="AT100" s="4">
        <v>17.6196069305199</v>
      </c>
      <c r="AU100" s="4">
        <v>21.279993334291799</v>
      </c>
      <c r="AV100" s="4">
        <v>19.725870724691699</v>
      </c>
      <c r="AW100" s="4">
        <v>25.372138741832</v>
      </c>
      <c r="AX100" s="4">
        <v>11.022904785893999</v>
      </c>
      <c r="AY100" s="4">
        <v>22.0950410091185</v>
      </c>
      <c r="AZ100" s="4">
        <v>33.4918132954162</v>
      </c>
      <c r="BA100" s="4">
        <v>35.359025213377599</v>
      </c>
      <c r="BB100" s="38">
        <v>1982</v>
      </c>
    </row>
    <row r="101" spans="1:54" x14ac:dyDescent="0.3">
      <c r="A101" s="31" t="s">
        <v>12</v>
      </c>
      <c r="B101" s="5" t="s">
        <v>168</v>
      </c>
      <c r="C101" s="5" t="s">
        <v>3</v>
      </c>
      <c r="D101" s="9">
        <v>75.366521111920306</v>
      </c>
      <c r="E101" s="8">
        <v>67.6115974175882</v>
      </c>
      <c r="F101" s="8">
        <v>20.787132930641899</v>
      </c>
      <c r="G101" s="3">
        <v>2.9933553364071601</v>
      </c>
      <c r="H101" s="4">
        <v>9.2028814261980898</v>
      </c>
      <c r="I101" s="4">
        <v>7.1703143044023996</v>
      </c>
      <c r="J101" s="4">
        <v>2.8353698483763901</v>
      </c>
      <c r="K101" s="4">
        <v>4.0934598737304597</v>
      </c>
      <c r="L101" s="4">
        <v>3.78070771927564</v>
      </c>
      <c r="M101" s="4">
        <v>3.5469483088361899</v>
      </c>
      <c r="N101" s="4">
        <v>5.0342913943802996</v>
      </c>
      <c r="O101" s="4">
        <v>6.45744831529991</v>
      </c>
      <c r="P101" s="4">
        <v>4.1743839107098699</v>
      </c>
      <c r="Q101" s="4">
        <v>2.7583083973250302</v>
      </c>
      <c r="R101" s="4">
        <v>4.0998975169438898</v>
      </c>
      <c r="S101" s="4">
        <v>5.1210093102518002</v>
      </c>
      <c r="T101" s="4">
        <v>4.17567143935256</v>
      </c>
      <c r="U101" s="4">
        <v>3.7017149752602498</v>
      </c>
      <c r="V101" s="4">
        <v>5.4305426430999102</v>
      </c>
      <c r="W101" s="4">
        <v>5.5133979730433502</v>
      </c>
      <c r="X101" s="4">
        <v>2.12829773816599</v>
      </c>
      <c r="Y101" s="4">
        <v>8.2697750774043595</v>
      </c>
      <c r="Z101" s="4">
        <v>4.1750276750312096</v>
      </c>
      <c r="AA101" s="4">
        <v>7.3199308562557199</v>
      </c>
      <c r="AB101" s="4">
        <v>1.9690247214925301</v>
      </c>
      <c r="AC101" s="4">
        <v>14.3271095580566</v>
      </c>
      <c r="AD101" s="4">
        <v>2.9137188280704298</v>
      </c>
      <c r="AE101" s="4">
        <v>2.9156501210344601</v>
      </c>
      <c r="AF101" s="4">
        <v>7.71746963361801</v>
      </c>
      <c r="AG101" s="4">
        <v>6.4613109012279697</v>
      </c>
      <c r="AH101" s="4">
        <v>15.7251596704438</v>
      </c>
      <c r="AI101" s="4">
        <v>12.5128515029881</v>
      </c>
      <c r="AJ101" s="4">
        <v>19.611254470909898</v>
      </c>
      <c r="AK101" s="4">
        <v>27.469971720203802</v>
      </c>
      <c r="AL101" s="4">
        <v>19.2117844005836</v>
      </c>
      <c r="AM101" s="4">
        <v>26.930541562844301</v>
      </c>
      <c r="AN101" s="4">
        <v>35.109736138449101</v>
      </c>
      <c r="AO101" s="4">
        <v>24.178027044411301</v>
      </c>
      <c r="AP101" s="4">
        <v>26.922816390988199</v>
      </c>
      <c r="AQ101" s="4">
        <v>10.0005340382081</v>
      </c>
      <c r="AR101" s="4">
        <v>24.402129990030598</v>
      </c>
      <c r="AS101" s="4">
        <v>18.495055825553099</v>
      </c>
      <c r="AT101" s="4">
        <v>18.588211384638001</v>
      </c>
      <c r="AU101" s="4">
        <v>15.982094596451599</v>
      </c>
      <c r="AV101" s="4">
        <v>20.6997712504491</v>
      </c>
      <c r="AW101" s="4">
        <v>18.892594602915299</v>
      </c>
      <c r="AX101" s="4">
        <v>7.6391206539239702</v>
      </c>
      <c r="AY101" s="4">
        <v>21.574485313510401</v>
      </c>
      <c r="AZ101" s="4">
        <v>30.478777400323199</v>
      </c>
      <c r="BA101" s="4">
        <v>29.445434084909699</v>
      </c>
      <c r="BB101" s="38">
        <v>1272</v>
      </c>
    </row>
    <row r="102" spans="1:54" x14ac:dyDescent="0.3">
      <c r="A102" s="31" t="s">
        <v>12</v>
      </c>
      <c r="B102" s="5" t="s">
        <v>168</v>
      </c>
      <c r="C102" s="5" t="s">
        <v>4</v>
      </c>
      <c r="D102" s="9">
        <v>86.026981614271804</v>
      </c>
      <c r="E102" s="8">
        <v>69.612061627100204</v>
      </c>
      <c r="F102" s="8">
        <v>18.484425011157899</v>
      </c>
      <c r="G102" s="3">
        <v>1.39013692537719</v>
      </c>
      <c r="H102" s="4">
        <v>4.6392716482193004</v>
      </c>
      <c r="I102" s="4">
        <v>5.2534556837456101</v>
      </c>
      <c r="J102" s="4">
        <v>2.4550164375614001</v>
      </c>
      <c r="K102" s="4">
        <v>3.7188554472017499</v>
      </c>
      <c r="L102" s="4">
        <v>2.4550164375614001</v>
      </c>
      <c r="M102" s="4">
        <v>1.8953285883245601</v>
      </c>
      <c r="N102" s="4">
        <v>2.7439430598947401</v>
      </c>
      <c r="O102" s="4">
        <v>3.0865060162456102</v>
      </c>
      <c r="P102" s="4">
        <v>3.2854655137017499</v>
      </c>
      <c r="Q102" s="4">
        <v>1.4801040502543901</v>
      </c>
      <c r="R102" s="4">
        <v>2.9965388913684201</v>
      </c>
      <c r="S102" s="4">
        <v>2.8520755802017499</v>
      </c>
      <c r="T102" s="4">
        <v>3.4480942202982501</v>
      </c>
      <c r="U102" s="4">
        <v>3.0328696822280699</v>
      </c>
      <c r="V102" s="4">
        <v>2.4913472284210498</v>
      </c>
      <c r="W102" s="4">
        <v>2.7439430598947401</v>
      </c>
      <c r="X102" s="4">
        <v>1.4801040502543901</v>
      </c>
      <c r="Y102" s="4">
        <v>4.8019003548157899</v>
      </c>
      <c r="Z102" s="4">
        <v>2.3105531263947401</v>
      </c>
      <c r="AA102" s="4">
        <v>3.4480942202982501</v>
      </c>
      <c r="AB102" s="4">
        <v>1.4801040502543901</v>
      </c>
      <c r="AC102" s="4">
        <v>10.5242169106491</v>
      </c>
      <c r="AD102" s="4">
        <v>1.8953285883245601</v>
      </c>
      <c r="AE102" s="4">
        <v>2.5813143532982501</v>
      </c>
      <c r="AF102" s="4">
        <v>5.1626287065964904</v>
      </c>
      <c r="AG102" s="4">
        <v>6.2465334664824601</v>
      </c>
      <c r="AH102" s="4">
        <v>15.359868499508799</v>
      </c>
      <c r="AI102" s="4">
        <v>13.447234368026299</v>
      </c>
      <c r="AJ102" s="4">
        <v>18.718855447201801</v>
      </c>
      <c r="AK102" s="4">
        <v>23.737020842631601</v>
      </c>
      <c r="AL102" s="4">
        <v>18.3226561568333</v>
      </c>
      <c r="AM102" s="4">
        <v>26.679923399982499</v>
      </c>
      <c r="AN102" s="4">
        <v>27.492207080692999</v>
      </c>
      <c r="AO102" s="4">
        <v>17.456736142105299</v>
      </c>
      <c r="AP102" s="4">
        <v>22.8001589507281</v>
      </c>
      <c r="AQ102" s="4">
        <v>10.4152245380702</v>
      </c>
      <c r="AR102" s="4">
        <v>19.1695509238596</v>
      </c>
      <c r="AS102" s="4">
        <v>17.365049312684199</v>
      </c>
      <c r="AT102" s="4">
        <v>21.336500591359599</v>
      </c>
      <c r="AU102" s="4">
        <v>12.870240975631599</v>
      </c>
      <c r="AV102" s="4">
        <v>22.112453481210501</v>
      </c>
      <c r="AW102" s="4">
        <v>17.834770037043899</v>
      </c>
      <c r="AX102" s="4">
        <v>8.3572672431491206</v>
      </c>
      <c r="AY102" s="4">
        <v>18.033729534500001</v>
      </c>
      <c r="AZ102" s="4">
        <v>23.5761118405789</v>
      </c>
      <c r="BA102" s="4">
        <v>22.365909164956101</v>
      </c>
      <c r="BB102" s="38">
        <v>741</v>
      </c>
    </row>
    <row r="103" spans="1:54" x14ac:dyDescent="0.3">
      <c r="A103" s="31" t="s">
        <v>12</v>
      </c>
      <c r="B103" s="5" t="s">
        <v>168</v>
      </c>
      <c r="C103" s="5" t="s">
        <v>5</v>
      </c>
      <c r="D103" s="9">
        <v>92.480565784757999</v>
      </c>
      <c r="E103" s="8">
        <v>64.378678158021799</v>
      </c>
      <c r="F103" s="8">
        <v>13.788489809586901</v>
      </c>
      <c r="G103" s="3">
        <v>0.96183534509315305</v>
      </c>
      <c r="H103" s="4">
        <v>3.21859297679149</v>
      </c>
      <c r="I103" s="4">
        <v>3.37484448431819</v>
      </c>
      <c r="J103" s="4">
        <v>2.1547731565988602</v>
      </c>
      <c r="K103" s="4">
        <v>3.37484448431819</v>
      </c>
      <c r="L103" s="4">
        <v>1.3594812822617199</v>
      </c>
      <c r="M103" s="4">
        <v>1.2574968071622501</v>
      </c>
      <c r="N103" s="4">
        <v>3.5142544388605899</v>
      </c>
      <c r="O103" s="4">
        <v>2.2193321522553999</v>
      </c>
      <c r="P103" s="4">
        <v>1.3594812822617199</v>
      </c>
      <c r="Q103" s="4">
        <v>1.1929378115057101</v>
      </c>
      <c r="R103" s="4">
        <v>2.2193321522553999</v>
      </c>
      <c r="S103" s="4">
        <v>2.1173476771559301</v>
      </c>
      <c r="T103" s="4">
        <v>1.75712721943029</v>
      </c>
      <c r="U103" s="4">
        <v>2.0527886814993899</v>
      </c>
      <c r="V103" s="4">
        <v>1.4240402779182699</v>
      </c>
      <c r="W103" s="4">
        <v>0.96183534509315305</v>
      </c>
      <c r="X103" s="4">
        <v>1.1929378115057101</v>
      </c>
      <c r="Y103" s="4">
        <v>3.6059469507307398</v>
      </c>
      <c r="Z103" s="4">
        <v>2.7835215601799899</v>
      </c>
      <c r="AA103" s="4">
        <v>2.61697808942397</v>
      </c>
      <c r="AB103" s="4">
        <v>1.82168621508684</v>
      </c>
      <c r="AC103" s="4">
        <v>6.0938070488416303</v>
      </c>
      <c r="AD103" s="4">
        <v>1.59058374867428</v>
      </c>
      <c r="AE103" s="4">
        <v>1.9882296858428501</v>
      </c>
      <c r="AF103" s="4">
        <v>4.5032233001673498</v>
      </c>
      <c r="AG103" s="4">
        <v>5.7232946278866796</v>
      </c>
      <c r="AH103" s="4">
        <v>12.2727570197984</v>
      </c>
      <c r="AI103" s="4">
        <v>11.079819208292699</v>
      </c>
      <c r="AJ103" s="4">
        <v>12.337316015455</v>
      </c>
      <c r="AK103" s="4">
        <v>19.7157533876725</v>
      </c>
      <c r="AL103" s="4">
        <v>14.610915200137599</v>
      </c>
      <c r="AM103" s="4">
        <v>21.833101064828401</v>
      </c>
      <c r="AN103" s="4">
        <v>26.744262265393601</v>
      </c>
      <c r="AO103" s="4">
        <v>14.7128996752371</v>
      </c>
      <c r="AP103" s="4">
        <v>15.1479710918486</v>
      </c>
      <c r="AQ103" s="4">
        <v>10.8487167418802</v>
      </c>
      <c r="AR103" s="4">
        <v>16.905098311278898</v>
      </c>
      <c r="AS103" s="4">
        <v>17.081933745264202</v>
      </c>
      <c r="AT103" s="4">
        <v>21.306337136346801</v>
      </c>
      <c r="AU103" s="4">
        <v>9.6183534509315294</v>
      </c>
      <c r="AV103" s="4">
        <v>18.312297036212801</v>
      </c>
      <c r="AW103" s="4">
        <v>14.8523096297795</v>
      </c>
      <c r="AX103" s="4">
        <v>8.3982821232122102</v>
      </c>
      <c r="AY103" s="4">
        <v>13.9924587597858</v>
      </c>
      <c r="AZ103" s="4">
        <v>19.124430463534299</v>
      </c>
      <c r="BA103" s="4">
        <v>16.7928218729501</v>
      </c>
      <c r="BB103" s="38">
        <v>514</v>
      </c>
    </row>
    <row r="104" spans="1:54" x14ac:dyDescent="0.3">
      <c r="A104" s="31" t="s">
        <v>12</v>
      </c>
      <c r="B104" s="5" t="s">
        <v>168</v>
      </c>
      <c r="C104" s="5" t="s">
        <v>6</v>
      </c>
      <c r="D104" s="9">
        <v>91.340442972522695</v>
      </c>
      <c r="E104" s="8">
        <v>64.518373501837999</v>
      </c>
      <c r="F104" s="8">
        <v>12.4477380436437</v>
      </c>
      <c r="G104" s="3">
        <v>0.90372275747572794</v>
      </c>
      <c r="H104" s="4">
        <v>4.5954797719711697</v>
      </c>
      <c r="I104" s="4">
        <v>3.7855058630317702</v>
      </c>
      <c r="J104" s="4">
        <v>0</v>
      </c>
      <c r="K104" s="4">
        <v>2.5236705753545201</v>
      </c>
      <c r="L104" s="4">
        <v>1.6199478178787901</v>
      </c>
      <c r="M104" s="4">
        <v>1.2618352876772601</v>
      </c>
      <c r="N104" s="4">
        <v>3.8792547115681102</v>
      </c>
      <c r="O104" s="4">
        <v>0.80997390893939403</v>
      </c>
      <c r="P104" s="4">
        <v>0.90372275747572794</v>
      </c>
      <c r="Q104" s="4">
        <v>0</v>
      </c>
      <c r="R104" s="4">
        <v>1.2618352876772601</v>
      </c>
      <c r="S104" s="4">
        <v>2.0718091966166501</v>
      </c>
      <c r="T104" s="4">
        <v>2.0718091966166501</v>
      </c>
      <c r="U104" s="4">
        <v>1.2618352876772601</v>
      </c>
      <c r="V104" s="4">
        <v>2.0718091966166501</v>
      </c>
      <c r="W104" s="4">
        <v>1.6199478178787901</v>
      </c>
      <c r="X104" s="4">
        <v>1.2618352876772601</v>
      </c>
      <c r="Y104" s="4">
        <v>1.7136966664151201</v>
      </c>
      <c r="Z104" s="4">
        <v>1.2618352876772601</v>
      </c>
      <c r="AA104" s="4">
        <v>2.9755319540923799</v>
      </c>
      <c r="AB104" s="4">
        <v>0.80997390893939403</v>
      </c>
      <c r="AC104" s="4">
        <v>8.7390981652044708</v>
      </c>
      <c r="AD104" s="4">
        <v>1.6199478178787901</v>
      </c>
      <c r="AE104" s="4">
        <v>0</v>
      </c>
      <c r="AF104" s="4">
        <v>2.9755319540923799</v>
      </c>
      <c r="AG104" s="4">
        <v>3.6917570144954399</v>
      </c>
      <c r="AH104" s="4">
        <v>14.519547240260399</v>
      </c>
      <c r="AI104" s="4">
        <v>13.4452096496558</v>
      </c>
      <c r="AJ104" s="4">
        <v>15.329521149199801</v>
      </c>
      <c r="AK104" s="4">
        <v>17.8531917245543</v>
      </c>
      <c r="AL104" s="4">
        <v>10.9984050588938</v>
      </c>
      <c r="AM104" s="4">
        <v>21.638697587586101</v>
      </c>
      <c r="AN104" s="4">
        <v>26.5922898897587</v>
      </c>
      <c r="AO104" s="4">
        <v>14.8776597704619</v>
      </c>
      <c r="AP104" s="4">
        <v>15.875131376474</v>
      </c>
      <c r="AQ104" s="4">
        <v>8.5684833320756102</v>
      </c>
      <c r="AR104" s="4">
        <v>15.235772300663401</v>
      </c>
      <c r="AS104" s="4">
        <v>8.9265958622771393</v>
      </c>
      <c r="AT104" s="4">
        <v>22.917415739207101</v>
      </c>
      <c r="AU104" s="4">
        <v>8.6622321806119391</v>
      </c>
      <c r="AV104" s="4">
        <v>23.7105067842027</v>
      </c>
      <c r="AW104" s="4">
        <v>12.541486892180099</v>
      </c>
      <c r="AX104" s="4">
        <v>11.6377641347043</v>
      </c>
      <c r="AY104" s="4">
        <v>20.018749769707298</v>
      </c>
      <c r="AZ104" s="4">
        <v>21.544948739049701</v>
      </c>
      <c r="BA104" s="4">
        <v>19.6606372395057</v>
      </c>
      <c r="BB104" s="38">
        <v>169</v>
      </c>
    </row>
    <row r="105" spans="1:54" x14ac:dyDescent="0.3">
      <c r="A105" s="31" t="s">
        <v>12</v>
      </c>
      <c r="B105" s="5" t="s">
        <v>168</v>
      </c>
      <c r="C105" s="5" t="s">
        <v>7</v>
      </c>
      <c r="D105" s="9">
        <v>91.290310003775403</v>
      </c>
      <c r="E105" s="8">
        <v>75.700085828778697</v>
      </c>
      <c r="F105" s="8">
        <v>16.6666666666667</v>
      </c>
      <c r="G105" s="3">
        <v>3.3021683808333302</v>
      </c>
      <c r="H105" s="4">
        <v>0</v>
      </c>
      <c r="I105" s="4">
        <v>0</v>
      </c>
      <c r="J105" s="4">
        <v>3.3021683808333302</v>
      </c>
      <c r="K105" s="4">
        <v>0</v>
      </c>
      <c r="L105" s="4">
        <v>3.3021683808333302</v>
      </c>
      <c r="M105" s="4">
        <v>0</v>
      </c>
      <c r="N105" s="4">
        <v>0</v>
      </c>
      <c r="O105" s="4">
        <v>6.6043367616666702</v>
      </c>
      <c r="P105" s="4">
        <v>3.3021683808333302</v>
      </c>
      <c r="Q105" s="4">
        <v>3.3021683808333302</v>
      </c>
      <c r="R105" s="4">
        <v>6.6043367616666702</v>
      </c>
      <c r="S105" s="4">
        <v>3.3021683808333302</v>
      </c>
      <c r="T105" s="4">
        <v>0</v>
      </c>
      <c r="U105" s="4">
        <v>3.3021683808333302</v>
      </c>
      <c r="V105" s="4">
        <v>0</v>
      </c>
      <c r="W105" s="4">
        <v>6.6043367616666702</v>
      </c>
      <c r="X105" s="4">
        <v>0</v>
      </c>
      <c r="Y105" s="4">
        <v>3.3021683808333302</v>
      </c>
      <c r="Z105" s="4">
        <v>3.3021683808333302</v>
      </c>
      <c r="AA105" s="4">
        <v>0</v>
      </c>
      <c r="AB105" s="4">
        <v>3.3021683808333302</v>
      </c>
      <c r="AC105" s="4">
        <v>0</v>
      </c>
      <c r="AD105" s="4">
        <v>6.6043367616666702</v>
      </c>
      <c r="AE105" s="4">
        <v>3.3021683808333302</v>
      </c>
      <c r="AF105" s="4">
        <v>0</v>
      </c>
      <c r="AG105" s="4">
        <v>6.6043367616666702</v>
      </c>
      <c r="AH105" s="4">
        <v>13.312556698333299</v>
      </c>
      <c r="AI105" s="4">
        <v>16.6147250791667</v>
      </c>
      <c r="AJ105" s="4">
        <v>13.312556698333299</v>
      </c>
      <c r="AK105" s="4">
        <v>23.167120253333302</v>
      </c>
      <c r="AL105" s="4">
        <v>16.6666666666667</v>
      </c>
      <c r="AM105" s="4">
        <v>13.364498285833299</v>
      </c>
      <c r="AN105" s="4">
        <v>20.020776635000001</v>
      </c>
      <c r="AO105" s="4">
        <v>13.364498285833299</v>
      </c>
      <c r="AP105" s="4">
        <v>16.6666666666667</v>
      </c>
      <c r="AQ105" s="4">
        <v>13.416439873333299</v>
      </c>
      <c r="AR105" s="4">
        <v>9.9584467300000004</v>
      </c>
      <c r="AS105" s="4">
        <v>13.312556698333299</v>
      </c>
      <c r="AT105" s="4">
        <v>26.625113396666698</v>
      </c>
      <c r="AU105" s="4">
        <v>19.968835047500001</v>
      </c>
      <c r="AV105" s="4">
        <v>26.625113396666698</v>
      </c>
      <c r="AW105" s="4">
        <v>9.9584467300000004</v>
      </c>
      <c r="AX105" s="4">
        <v>10.0103883175</v>
      </c>
      <c r="AY105" s="4">
        <v>26.625113396666698</v>
      </c>
      <c r="AZ105" s="4">
        <v>16.6147250791667</v>
      </c>
      <c r="BA105" s="4">
        <v>19.916893460000001</v>
      </c>
      <c r="BB105" s="38">
        <v>31</v>
      </c>
    </row>
    <row r="106" spans="1:54" x14ac:dyDescent="0.3">
      <c r="A106" s="31" t="s">
        <v>12</v>
      </c>
      <c r="B106" s="5" t="s">
        <v>8</v>
      </c>
      <c r="C106" s="5" t="s">
        <v>168</v>
      </c>
      <c r="D106" s="9">
        <v>53.643771874902299</v>
      </c>
      <c r="E106" s="8">
        <v>72.386487194317198</v>
      </c>
      <c r="F106" s="8">
        <v>31.946245845044</v>
      </c>
      <c r="G106" s="3">
        <v>4.0836142794265999</v>
      </c>
      <c r="H106" s="4">
        <v>11.7339691458356</v>
      </c>
      <c r="I106" s="4">
        <v>13.409057910603201</v>
      </c>
      <c r="J106" s="4">
        <v>4.4816177464063802</v>
      </c>
      <c r="K106" s="4">
        <v>7.1663651007442501</v>
      </c>
      <c r="L106" s="4">
        <v>5.6317188500167399</v>
      </c>
      <c r="M106" s="4">
        <v>6.1317708342985302</v>
      </c>
      <c r="N106" s="4">
        <v>8.6972362843657294</v>
      </c>
      <c r="O106" s="4">
        <v>11.1806881416398</v>
      </c>
      <c r="P106" s="4">
        <v>8.6544506281082398</v>
      </c>
      <c r="Q106" s="4">
        <v>2.6008245414815501</v>
      </c>
      <c r="R106" s="4">
        <v>8.4654300056488498</v>
      </c>
      <c r="S106" s="4">
        <v>9.2371846490528409</v>
      </c>
      <c r="T106" s="4">
        <v>6.7460166155059298</v>
      </c>
      <c r="U106" s="4">
        <v>6.8371013236086</v>
      </c>
      <c r="V106" s="4">
        <v>7.3580779003307404</v>
      </c>
      <c r="W106" s="4">
        <v>9.7553509914654004</v>
      </c>
      <c r="X106" s="4">
        <v>3.31835976257902</v>
      </c>
      <c r="Y106" s="4">
        <v>12.399403973124301</v>
      </c>
      <c r="Z106" s="4">
        <v>8.5891093078755905</v>
      </c>
      <c r="AA106" s="4">
        <v>9.7068185949127894</v>
      </c>
      <c r="AB106" s="4">
        <v>2.81839967023167</v>
      </c>
      <c r="AC106" s="4">
        <v>18.686841016690298</v>
      </c>
      <c r="AD106" s="4">
        <v>5.6286928990567899</v>
      </c>
      <c r="AE106" s="4">
        <v>5.6793439771757797</v>
      </c>
      <c r="AF106" s="4">
        <v>14.1266536371404</v>
      </c>
      <c r="AG106" s="4">
        <v>13.768125234433199</v>
      </c>
      <c r="AH106" s="4">
        <v>13.806724845263799</v>
      </c>
      <c r="AI106" s="4">
        <v>13.7045370871003</v>
      </c>
      <c r="AJ106" s="4">
        <v>26.976667968352899</v>
      </c>
      <c r="AK106" s="4">
        <v>36.019981947543002</v>
      </c>
      <c r="AL106" s="4">
        <v>30.0631514496772</v>
      </c>
      <c r="AM106" s="4">
        <v>37.260190968210203</v>
      </c>
      <c r="AN106" s="4">
        <v>44.425689946053197</v>
      </c>
      <c r="AO106" s="4">
        <v>34.1232032469497</v>
      </c>
      <c r="AP106" s="4">
        <v>35.632164340233501</v>
      </c>
      <c r="AQ106" s="4">
        <v>14.3430353609618</v>
      </c>
      <c r="AR106" s="4">
        <v>35.846127831746699</v>
      </c>
      <c r="AS106" s="4">
        <v>18.931029014396501</v>
      </c>
      <c r="AT106" s="4">
        <v>22.608651999642401</v>
      </c>
      <c r="AU106" s="4">
        <v>21.8531640597263</v>
      </c>
      <c r="AV106" s="4">
        <v>22.074923688403199</v>
      </c>
      <c r="AW106" s="4">
        <v>27.832843030937301</v>
      </c>
      <c r="AX106" s="4">
        <v>15.2341232950152</v>
      </c>
      <c r="AY106" s="4">
        <v>25.965772319830702</v>
      </c>
      <c r="AZ106" s="4">
        <v>38.841963658393503</v>
      </c>
      <c r="BA106" s="4">
        <v>38.878100480490701</v>
      </c>
      <c r="BB106" s="38">
        <v>4011</v>
      </c>
    </row>
    <row r="107" spans="1:54" x14ac:dyDescent="0.3">
      <c r="A107" s="31" t="s">
        <v>12</v>
      </c>
      <c r="B107" s="5" t="s">
        <v>8</v>
      </c>
      <c r="C107" s="5" t="s">
        <v>1</v>
      </c>
      <c r="D107" s="9">
        <v>17.374228675136099</v>
      </c>
      <c r="E107" s="8">
        <v>65.196692167449896</v>
      </c>
      <c r="F107" s="8">
        <v>50.516089860352203</v>
      </c>
      <c r="G107" s="3">
        <v>4.9787492410443202</v>
      </c>
      <c r="H107" s="4">
        <v>18.093503339405</v>
      </c>
      <c r="I107" s="4">
        <v>21.0078931390407</v>
      </c>
      <c r="J107" s="4">
        <v>6.43594414086217</v>
      </c>
      <c r="K107" s="4">
        <v>10.200364298725001</v>
      </c>
      <c r="L107" s="4">
        <v>8.1360048573163297</v>
      </c>
      <c r="M107" s="4">
        <v>10.0182149362477</v>
      </c>
      <c r="N107" s="4">
        <v>15.9684274438373</v>
      </c>
      <c r="O107" s="4">
        <v>18.943533697632098</v>
      </c>
      <c r="P107" s="4">
        <v>15.4219793564056</v>
      </c>
      <c r="Q107" s="4">
        <v>3.0965391621129301</v>
      </c>
      <c r="R107" s="4">
        <v>15.482695810564699</v>
      </c>
      <c r="S107" s="4">
        <v>15.239829993928399</v>
      </c>
      <c r="T107" s="4">
        <v>9.2896174863388001</v>
      </c>
      <c r="U107" s="4">
        <v>11.1111111111111</v>
      </c>
      <c r="V107" s="4">
        <v>11.2325440194293</v>
      </c>
      <c r="W107" s="4">
        <v>16.9398907103825</v>
      </c>
      <c r="X107" s="4">
        <v>4.3715846994535497</v>
      </c>
      <c r="Y107" s="4">
        <v>18.8221007893139</v>
      </c>
      <c r="Z107" s="4">
        <v>14.6933819064967</v>
      </c>
      <c r="AA107" s="4">
        <v>14.329083181542201</v>
      </c>
      <c r="AB107" s="4">
        <v>4.2501517911353996</v>
      </c>
      <c r="AC107" s="4">
        <v>22.9508196721311</v>
      </c>
      <c r="AD107" s="4">
        <v>10.5039465695203</v>
      </c>
      <c r="AE107" s="4">
        <v>8.8038858530661805</v>
      </c>
      <c r="AF107" s="4">
        <v>22.829386763813002</v>
      </c>
      <c r="AG107" s="4">
        <v>22.586520947176702</v>
      </c>
      <c r="AH107" s="4">
        <v>17.486338797814199</v>
      </c>
      <c r="AI107" s="4">
        <v>17.789921068609601</v>
      </c>
      <c r="AJ107" s="4">
        <v>38.251366120218599</v>
      </c>
      <c r="AK107" s="4">
        <v>51.123254401942901</v>
      </c>
      <c r="AL107" s="4">
        <v>44.323011536126302</v>
      </c>
      <c r="AM107" s="4">
        <v>50.030358227079503</v>
      </c>
      <c r="AN107" s="4">
        <v>57.802064359441403</v>
      </c>
      <c r="AO107" s="4">
        <v>47.723132969034602</v>
      </c>
      <c r="AP107" s="4">
        <v>51.730418943533699</v>
      </c>
      <c r="AQ107" s="4">
        <v>21.311475409836099</v>
      </c>
      <c r="AR107" s="4">
        <v>57.559198542805099</v>
      </c>
      <c r="AS107" s="4">
        <v>19.7935640558591</v>
      </c>
      <c r="AT107" s="4">
        <v>23.800850030358198</v>
      </c>
      <c r="AU107" s="4">
        <v>33.636915604128703</v>
      </c>
      <c r="AV107" s="4">
        <v>24.1651487553127</v>
      </c>
      <c r="AW107" s="4">
        <v>43.351548269581102</v>
      </c>
      <c r="AX107" s="4">
        <v>27.747419550698201</v>
      </c>
      <c r="AY107" s="4">
        <v>32.786885245901601</v>
      </c>
      <c r="AZ107" s="4">
        <v>50.333940497874899</v>
      </c>
      <c r="BA107" s="4">
        <v>56.648451730418898</v>
      </c>
      <c r="BB107" s="38">
        <v>1653</v>
      </c>
    </row>
    <row r="108" spans="1:54" x14ac:dyDescent="0.3">
      <c r="A108" s="31" t="s">
        <v>12</v>
      </c>
      <c r="B108" s="5" t="s">
        <v>8</v>
      </c>
      <c r="C108" s="5" t="s">
        <v>2</v>
      </c>
      <c r="D108" s="9">
        <v>50.175842155919099</v>
      </c>
      <c r="E108" s="8">
        <v>69.995226672086702</v>
      </c>
      <c r="F108" s="8">
        <v>32.562620423892099</v>
      </c>
      <c r="G108" s="3">
        <v>5.8766859344893998</v>
      </c>
      <c r="H108" s="4">
        <v>14.354527938343001</v>
      </c>
      <c r="I108" s="4">
        <v>15.606936416185</v>
      </c>
      <c r="J108" s="4">
        <v>5.3949903660886296</v>
      </c>
      <c r="K108" s="4">
        <v>8.5741811175337208</v>
      </c>
      <c r="L108" s="4">
        <v>6.8400770712909402</v>
      </c>
      <c r="M108" s="4">
        <v>7.0327552986512503</v>
      </c>
      <c r="N108" s="4">
        <v>9.3448940269749503</v>
      </c>
      <c r="O108" s="4">
        <v>13.776493256262</v>
      </c>
      <c r="P108" s="4">
        <v>10.115606936416199</v>
      </c>
      <c r="Q108" s="4">
        <v>2.6011560693641602</v>
      </c>
      <c r="R108" s="4">
        <v>8.4778420038535707</v>
      </c>
      <c r="S108" s="4">
        <v>10.7899807321773</v>
      </c>
      <c r="T108" s="4">
        <v>8.2851637764932597</v>
      </c>
      <c r="U108" s="4">
        <v>7.7071290944123296</v>
      </c>
      <c r="V108" s="4">
        <v>8.8631984585741801</v>
      </c>
      <c r="W108" s="4">
        <v>11.368015414258201</v>
      </c>
      <c r="X108" s="4">
        <v>4.23892100192678</v>
      </c>
      <c r="Y108" s="4">
        <v>14.450867052023099</v>
      </c>
      <c r="Z108" s="4">
        <v>10.4046242774566</v>
      </c>
      <c r="AA108" s="4">
        <v>11.849710982658999</v>
      </c>
      <c r="AB108" s="4">
        <v>2.7938342967244698</v>
      </c>
      <c r="AC108" s="4">
        <v>23.8921001926782</v>
      </c>
      <c r="AD108" s="4">
        <v>5.6840077071290898</v>
      </c>
      <c r="AE108" s="4">
        <v>7.0327552986512503</v>
      </c>
      <c r="AF108" s="4">
        <v>17.148362235067399</v>
      </c>
      <c r="AG108" s="4">
        <v>14.1618497109827</v>
      </c>
      <c r="AH108" s="4">
        <v>12.0423892100193</v>
      </c>
      <c r="AI108" s="4">
        <v>12.4277456647399</v>
      </c>
      <c r="AJ108" s="4">
        <v>27.5529865125241</v>
      </c>
      <c r="AK108" s="4">
        <v>37.957610789980698</v>
      </c>
      <c r="AL108" s="4">
        <v>31.791907514450902</v>
      </c>
      <c r="AM108" s="4">
        <v>37.957610789980698</v>
      </c>
      <c r="AN108" s="4">
        <v>47.976878612716803</v>
      </c>
      <c r="AO108" s="4">
        <v>37.475915221580003</v>
      </c>
      <c r="AP108" s="4">
        <v>36.127167630057798</v>
      </c>
      <c r="AQ108" s="4">
        <v>12.716763005780299</v>
      </c>
      <c r="AR108" s="4">
        <v>37.283236994219699</v>
      </c>
      <c r="AS108" s="4">
        <v>20.231213872832399</v>
      </c>
      <c r="AT108" s="4">
        <v>21.098265895953801</v>
      </c>
      <c r="AU108" s="4">
        <v>22.350674373795801</v>
      </c>
      <c r="AV108" s="4">
        <v>20.423892100192699</v>
      </c>
      <c r="AW108" s="4">
        <v>28.034682080924899</v>
      </c>
      <c r="AX108" s="4">
        <v>13.8728323699422</v>
      </c>
      <c r="AY108" s="4">
        <v>26.204238921001899</v>
      </c>
      <c r="AZ108" s="4">
        <v>41.425818882466302</v>
      </c>
      <c r="BA108" s="4">
        <v>40.077071290944097</v>
      </c>
      <c r="BB108" s="38">
        <v>1039</v>
      </c>
    </row>
    <row r="109" spans="1:54" x14ac:dyDescent="0.3">
      <c r="A109" s="31" t="s">
        <v>12</v>
      </c>
      <c r="B109" s="5" t="s">
        <v>8</v>
      </c>
      <c r="C109" s="5" t="s">
        <v>3</v>
      </c>
      <c r="D109" s="9">
        <v>66.316461538461496</v>
      </c>
      <c r="E109" s="8">
        <v>68.3141356584227</v>
      </c>
      <c r="F109" s="8">
        <v>24.615384615384599</v>
      </c>
      <c r="G109" s="3">
        <v>3.8461538461538498</v>
      </c>
      <c r="H109" s="4">
        <v>8.6153846153846096</v>
      </c>
      <c r="I109" s="4">
        <v>9.6923076923076898</v>
      </c>
      <c r="J109" s="4">
        <v>3.5384615384615401</v>
      </c>
      <c r="K109" s="4">
        <v>4.6153846153846096</v>
      </c>
      <c r="L109" s="4">
        <v>4.7692307692307701</v>
      </c>
      <c r="M109" s="4">
        <v>5.0769230769230802</v>
      </c>
      <c r="N109" s="4">
        <v>4.7692307692307701</v>
      </c>
      <c r="O109" s="4">
        <v>7.8461538461538503</v>
      </c>
      <c r="P109" s="4">
        <v>5.2307692307692299</v>
      </c>
      <c r="Q109" s="4">
        <v>3.8461538461538498</v>
      </c>
      <c r="R109" s="4">
        <v>6.1538461538461497</v>
      </c>
      <c r="S109" s="4">
        <v>6.7692307692307701</v>
      </c>
      <c r="T109" s="4">
        <v>5.5384615384615401</v>
      </c>
      <c r="U109" s="4">
        <v>4.6153846153846096</v>
      </c>
      <c r="V109" s="4">
        <v>5.8461538461538503</v>
      </c>
      <c r="W109" s="4">
        <v>6.9230769230769198</v>
      </c>
      <c r="X109" s="4">
        <v>3.0769230769230802</v>
      </c>
      <c r="Y109" s="4">
        <v>10.307692307692299</v>
      </c>
      <c r="Z109" s="4">
        <v>5.3846153846153904</v>
      </c>
      <c r="AA109" s="4">
        <v>8</v>
      </c>
      <c r="AB109" s="4">
        <v>2.4615384615384599</v>
      </c>
      <c r="AC109" s="4">
        <v>16.153846153846199</v>
      </c>
      <c r="AD109" s="4">
        <v>3.5384615384615401</v>
      </c>
      <c r="AE109" s="4">
        <v>4</v>
      </c>
      <c r="AF109" s="4">
        <v>9.3846153846153904</v>
      </c>
      <c r="AG109" s="4">
        <v>8.7692307692307701</v>
      </c>
      <c r="AH109" s="4">
        <v>13.2307692307692</v>
      </c>
      <c r="AI109" s="4">
        <v>13.2307692307692</v>
      </c>
      <c r="AJ109" s="4">
        <v>24.461538461538499</v>
      </c>
      <c r="AK109" s="4">
        <v>30.153846153846199</v>
      </c>
      <c r="AL109" s="4">
        <v>22.615384615384599</v>
      </c>
      <c r="AM109" s="4">
        <v>32.307692307692299</v>
      </c>
      <c r="AN109" s="4">
        <v>39.692307692307701</v>
      </c>
      <c r="AO109" s="4">
        <v>29.846153846153801</v>
      </c>
      <c r="AP109" s="4">
        <v>30.461538461538499</v>
      </c>
      <c r="AQ109" s="4">
        <v>12</v>
      </c>
      <c r="AR109" s="4">
        <v>27.230769230769202</v>
      </c>
      <c r="AS109" s="4">
        <v>19.846153846153801</v>
      </c>
      <c r="AT109" s="4">
        <v>23.384615384615401</v>
      </c>
      <c r="AU109" s="4">
        <v>18.461538461538499</v>
      </c>
      <c r="AV109" s="4">
        <v>22.461538461538499</v>
      </c>
      <c r="AW109" s="4">
        <v>21.230769230769202</v>
      </c>
      <c r="AX109" s="4">
        <v>9.3846153846153904</v>
      </c>
      <c r="AY109" s="4">
        <v>25.538461538461501</v>
      </c>
      <c r="AZ109" s="4">
        <v>37.692307692307701</v>
      </c>
      <c r="BA109" s="4">
        <v>34.153846153846203</v>
      </c>
      <c r="BB109" s="38">
        <v>650</v>
      </c>
    </row>
    <row r="110" spans="1:54" x14ac:dyDescent="0.3">
      <c r="A110" s="31" t="s">
        <v>12</v>
      </c>
      <c r="B110" s="5" t="s">
        <v>8</v>
      </c>
      <c r="C110" s="5" t="s">
        <v>4</v>
      </c>
      <c r="D110" s="9">
        <v>81.414681440443204</v>
      </c>
      <c r="E110" s="8">
        <v>69.268485141921303</v>
      </c>
      <c r="F110" s="8">
        <v>20</v>
      </c>
      <c r="G110" s="3">
        <v>1.94444444444444</v>
      </c>
      <c r="H110" s="4">
        <v>5.2777777777777803</v>
      </c>
      <c r="I110" s="4">
        <v>6.9444444444444402</v>
      </c>
      <c r="J110" s="4">
        <v>2.7777777777777799</v>
      </c>
      <c r="K110" s="4">
        <v>4.7222222222222197</v>
      </c>
      <c r="L110" s="4">
        <v>2.7777777777777799</v>
      </c>
      <c r="M110" s="4">
        <v>1.94444444444444</v>
      </c>
      <c r="N110" s="4">
        <v>3.3333333333333299</v>
      </c>
      <c r="O110" s="4">
        <v>2.7777777777777799</v>
      </c>
      <c r="P110" s="4">
        <v>3.8888888888888902</v>
      </c>
      <c r="Q110" s="4">
        <v>1.3888888888888899</v>
      </c>
      <c r="R110" s="4">
        <v>3.3333333333333299</v>
      </c>
      <c r="S110" s="4">
        <v>3.0555555555555598</v>
      </c>
      <c r="T110" s="4">
        <v>4.4444444444444402</v>
      </c>
      <c r="U110" s="4">
        <v>3.8888888888888902</v>
      </c>
      <c r="V110" s="4">
        <v>3.3333333333333299</v>
      </c>
      <c r="W110" s="4">
        <v>3.3333333333333299</v>
      </c>
      <c r="X110" s="4">
        <v>1.3888888888888899</v>
      </c>
      <c r="Y110" s="4">
        <v>5.8333333333333304</v>
      </c>
      <c r="Z110" s="4">
        <v>2.5</v>
      </c>
      <c r="AA110" s="4">
        <v>4.4444444444444402</v>
      </c>
      <c r="AB110" s="4">
        <v>1.3888888888888899</v>
      </c>
      <c r="AC110" s="4">
        <v>12.2222222222222</v>
      </c>
      <c r="AD110" s="4">
        <v>1.94444444444444</v>
      </c>
      <c r="AE110" s="4">
        <v>2.7777777777777799</v>
      </c>
      <c r="AF110" s="4">
        <v>5.5555555555555598</v>
      </c>
      <c r="AG110" s="4">
        <v>8.6111111111111107</v>
      </c>
      <c r="AH110" s="4">
        <v>12.7777777777778</v>
      </c>
      <c r="AI110" s="4">
        <v>12.5</v>
      </c>
      <c r="AJ110" s="4">
        <v>19.7222222222222</v>
      </c>
      <c r="AK110" s="4">
        <v>25</v>
      </c>
      <c r="AL110" s="4">
        <v>21.3888888888889</v>
      </c>
      <c r="AM110" s="4">
        <v>29.4444444444444</v>
      </c>
      <c r="AN110" s="4">
        <v>30.2777777777778</v>
      </c>
      <c r="AO110" s="4">
        <v>21.6666666666667</v>
      </c>
      <c r="AP110" s="4">
        <v>28.0555555555556</v>
      </c>
      <c r="AQ110" s="4">
        <v>10.5555555555556</v>
      </c>
      <c r="AR110" s="4">
        <v>18.8888888888889</v>
      </c>
      <c r="AS110" s="4">
        <v>18.3333333333333</v>
      </c>
      <c r="AT110" s="4">
        <v>23.0555555555556</v>
      </c>
      <c r="AU110" s="4">
        <v>13.3333333333333</v>
      </c>
      <c r="AV110" s="4">
        <v>23.3333333333333</v>
      </c>
      <c r="AW110" s="4">
        <v>19.7222222222222</v>
      </c>
      <c r="AX110" s="4">
        <v>8.0555555555555607</v>
      </c>
      <c r="AY110" s="4">
        <v>20.8333333333333</v>
      </c>
      <c r="AZ110" s="4">
        <v>28.3333333333333</v>
      </c>
      <c r="BA110" s="4">
        <v>25.2777777777778</v>
      </c>
      <c r="BB110" s="38">
        <v>361</v>
      </c>
    </row>
    <row r="111" spans="1:54" x14ac:dyDescent="0.3">
      <c r="A111" s="31" t="s">
        <v>12</v>
      </c>
      <c r="B111" s="5" t="s">
        <v>8</v>
      </c>
      <c r="C111" s="5" t="s">
        <v>5</v>
      </c>
      <c r="D111" s="9">
        <v>88.417937219730902</v>
      </c>
      <c r="E111" s="8">
        <v>63.4740263347867</v>
      </c>
      <c r="F111" s="8">
        <v>14.7982062780269</v>
      </c>
      <c r="G111" s="3">
        <v>0.89686098654708502</v>
      </c>
      <c r="H111" s="4">
        <v>2.6905829596412598</v>
      </c>
      <c r="I111" s="4">
        <v>4.9327354260089704</v>
      </c>
      <c r="J111" s="4">
        <v>2.2421524663677102</v>
      </c>
      <c r="K111" s="4">
        <v>4.9327354260089704</v>
      </c>
      <c r="L111" s="4">
        <v>1.3452914798206299</v>
      </c>
      <c r="M111" s="4">
        <v>1.79372197309417</v>
      </c>
      <c r="N111" s="4">
        <v>3.5874439461883401</v>
      </c>
      <c r="O111" s="4">
        <v>2.6905829596412598</v>
      </c>
      <c r="P111" s="4">
        <v>1.3452914798206299</v>
      </c>
      <c r="Q111" s="4">
        <v>1.3452914798206299</v>
      </c>
      <c r="R111" s="4">
        <v>2.6905829596412598</v>
      </c>
      <c r="S111" s="4">
        <v>3.1390134529148002</v>
      </c>
      <c r="T111" s="4">
        <v>1.79372197309417</v>
      </c>
      <c r="U111" s="4">
        <v>2.6905829596412598</v>
      </c>
      <c r="V111" s="4">
        <v>1.79372197309417</v>
      </c>
      <c r="W111" s="4">
        <v>0.89686098654708502</v>
      </c>
      <c r="X111" s="4">
        <v>1.3452914798206299</v>
      </c>
      <c r="Y111" s="4">
        <v>5.3811659192825099</v>
      </c>
      <c r="Z111" s="4">
        <v>3.1390134529148002</v>
      </c>
      <c r="AA111" s="4">
        <v>3.1390134529148002</v>
      </c>
      <c r="AB111" s="4">
        <v>2.2421524663677102</v>
      </c>
      <c r="AC111" s="4">
        <v>7.6233183856502196</v>
      </c>
      <c r="AD111" s="4">
        <v>1.79372197309417</v>
      </c>
      <c r="AE111" s="4">
        <v>2.2421524663677102</v>
      </c>
      <c r="AF111" s="4">
        <v>5.8295964125560502</v>
      </c>
      <c r="AG111" s="4">
        <v>8.52017937219731</v>
      </c>
      <c r="AH111" s="4">
        <v>11.2107623318386</v>
      </c>
      <c r="AI111" s="4">
        <v>9.8654708520179408</v>
      </c>
      <c r="AJ111" s="4">
        <v>11.6591928251121</v>
      </c>
      <c r="AK111" s="4">
        <v>22.421524663677101</v>
      </c>
      <c r="AL111" s="4">
        <v>17.040358744394599</v>
      </c>
      <c r="AM111" s="4">
        <v>25.5605381165919</v>
      </c>
      <c r="AN111" s="4">
        <v>29.596412556053799</v>
      </c>
      <c r="AO111" s="4">
        <v>16.5919282511211</v>
      </c>
      <c r="AP111" s="4">
        <v>16.143497757847499</v>
      </c>
      <c r="AQ111" s="4">
        <v>9.4170403587443907</v>
      </c>
      <c r="AR111" s="4">
        <v>17.937219730941699</v>
      </c>
      <c r="AS111" s="4">
        <v>15.695067264574</v>
      </c>
      <c r="AT111" s="4">
        <v>24.215246636771301</v>
      </c>
      <c r="AU111" s="4">
        <v>8.9686098654708495</v>
      </c>
      <c r="AV111" s="4">
        <v>16.143497757847499</v>
      </c>
      <c r="AW111" s="4">
        <v>15.2466367713004</v>
      </c>
      <c r="AX111" s="4">
        <v>6.2780269058296003</v>
      </c>
      <c r="AY111" s="4">
        <v>13.901345291479799</v>
      </c>
      <c r="AZ111" s="4">
        <v>20.627802690583</v>
      </c>
      <c r="BA111" s="4">
        <v>20.627802690583</v>
      </c>
      <c r="BB111" s="38">
        <v>223</v>
      </c>
    </row>
    <row r="112" spans="1:54" x14ac:dyDescent="0.3">
      <c r="A112" s="31" t="s">
        <v>12</v>
      </c>
      <c r="B112" s="5" t="s">
        <v>8</v>
      </c>
      <c r="C112" s="5" t="s">
        <v>6</v>
      </c>
      <c r="D112" s="9">
        <v>97.686363636363595</v>
      </c>
      <c r="E112" s="8">
        <v>60.648289686998098</v>
      </c>
      <c r="F112" s="8">
        <v>10.6060606060606</v>
      </c>
      <c r="G112" s="3">
        <v>0</v>
      </c>
      <c r="H112" s="4">
        <v>6.0606060606060597</v>
      </c>
      <c r="I112" s="4">
        <v>4.5454545454545503</v>
      </c>
      <c r="J112" s="4">
        <v>0</v>
      </c>
      <c r="K112" s="4">
        <v>3.0303030303030298</v>
      </c>
      <c r="L112" s="4">
        <v>3.0303030303030298</v>
      </c>
      <c r="M112" s="4">
        <v>1.51515151515152</v>
      </c>
      <c r="N112" s="4">
        <v>3.0303030303030298</v>
      </c>
      <c r="O112" s="4">
        <v>1.51515151515152</v>
      </c>
      <c r="P112" s="4">
        <v>0</v>
      </c>
      <c r="Q112" s="4">
        <v>0</v>
      </c>
      <c r="R112" s="4">
        <v>1.51515151515152</v>
      </c>
      <c r="S112" s="4">
        <v>3.0303030303030298</v>
      </c>
      <c r="T112" s="4">
        <v>3.0303030303030298</v>
      </c>
      <c r="U112" s="4">
        <v>1.51515151515152</v>
      </c>
      <c r="V112" s="4">
        <v>3.0303030303030298</v>
      </c>
      <c r="W112" s="4">
        <v>3.0303030303030298</v>
      </c>
      <c r="X112" s="4">
        <v>1.51515151515152</v>
      </c>
      <c r="Y112" s="4">
        <v>1.51515151515152</v>
      </c>
      <c r="Z112" s="4">
        <v>1.51515151515152</v>
      </c>
      <c r="AA112" s="4">
        <v>3.0303030303030298</v>
      </c>
      <c r="AB112" s="4">
        <v>1.51515151515152</v>
      </c>
      <c r="AC112" s="4">
        <v>12.1212121212121</v>
      </c>
      <c r="AD112" s="4">
        <v>3.0303030303030298</v>
      </c>
      <c r="AE112" s="4">
        <v>0</v>
      </c>
      <c r="AF112" s="4">
        <v>3.0303030303030298</v>
      </c>
      <c r="AG112" s="4">
        <v>6.0606060606060597</v>
      </c>
      <c r="AH112" s="4">
        <v>13.636363636363599</v>
      </c>
      <c r="AI112" s="4">
        <v>9.0909090909090899</v>
      </c>
      <c r="AJ112" s="4">
        <v>15.1515151515152</v>
      </c>
      <c r="AK112" s="4">
        <v>18.181818181818201</v>
      </c>
      <c r="AL112" s="4">
        <v>12.1212121212121</v>
      </c>
      <c r="AM112" s="4">
        <v>22.727272727272702</v>
      </c>
      <c r="AN112" s="4">
        <v>30.303030303030301</v>
      </c>
      <c r="AO112" s="4">
        <v>15.1515151515152</v>
      </c>
      <c r="AP112" s="4">
        <v>13.636363636363599</v>
      </c>
      <c r="AQ112" s="4">
        <v>7.5757575757575797</v>
      </c>
      <c r="AR112" s="4">
        <v>16.6666666666667</v>
      </c>
      <c r="AS112" s="4">
        <v>9.0909090909090899</v>
      </c>
      <c r="AT112" s="4">
        <v>16.6666666666667</v>
      </c>
      <c r="AU112" s="4">
        <v>6.0606060606060597</v>
      </c>
      <c r="AV112" s="4">
        <v>25.7575757575758</v>
      </c>
      <c r="AW112" s="4">
        <v>9.0909090909090899</v>
      </c>
      <c r="AX112" s="4">
        <v>9.0909090909090899</v>
      </c>
      <c r="AY112" s="4">
        <v>19.696969696969699</v>
      </c>
      <c r="AZ112" s="4">
        <v>24.2424242424242</v>
      </c>
      <c r="BA112" s="4">
        <v>18.181818181818201</v>
      </c>
      <c r="BB112" s="38">
        <v>66</v>
      </c>
    </row>
    <row r="113" spans="1:54" x14ac:dyDescent="0.3">
      <c r="A113" s="31" t="s">
        <v>12</v>
      </c>
      <c r="B113" s="5" t="s">
        <v>8</v>
      </c>
      <c r="C113" s="5" t="s">
        <v>7</v>
      </c>
      <c r="D113" s="9">
        <v>99.242105263157896</v>
      </c>
      <c r="E113" s="8">
        <v>77.794075151356907</v>
      </c>
      <c r="F113" s="8">
        <v>16.6666666666667</v>
      </c>
      <c r="G113" s="3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11.1111111111111</v>
      </c>
      <c r="AI113" s="4">
        <v>11.1111111111111</v>
      </c>
      <c r="AJ113" s="4">
        <v>11.1111111111111</v>
      </c>
      <c r="AK113" s="4">
        <v>5.5555555555555598</v>
      </c>
      <c r="AL113" s="4">
        <v>16.6666666666667</v>
      </c>
      <c r="AM113" s="4">
        <v>16.6666666666667</v>
      </c>
      <c r="AN113" s="4">
        <v>22.2222222222222</v>
      </c>
      <c r="AO113" s="4">
        <v>16.6666666666667</v>
      </c>
      <c r="AP113" s="4">
        <v>16.6666666666667</v>
      </c>
      <c r="AQ113" s="4">
        <v>22.2222222222222</v>
      </c>
      <c r="AR113" s="4">
        <v>5.5555555555555598</v>
      </c>
      <c r="AS113" s="4">
        <v>11.1111111111111</v>
      </c>
      <c r="AT113" s="4">
        <v>22.2222222222222</v>
      </c>
      <c r="AU113" s="4">
        <v>16.6666666666667</v>
      </c>
      <c r="AV113" s="4">
        <v>22.2222222222222</v>
      </c>
      <c r="AW113" s="4">
        <v>5.5555555555555598</v>
      </c>
      <c r="AX113" s="4">
        <v>11.1111111111111</v>
      </c>
      <c r="AY113" s="4">
        <v>22.2222222222222</v>
      </c>
      <c r="AZ113" s="4">
        <v>11.1111111111111</v>
      </c>
      <c r="BA113" s="4">
        <v>11.1111111111111</v>
      </c>
      <c r="BB113" s="38">
        <v>19</v>
      </c>
    </row>
    <row r="114" spans="1:54" x14ac:dyDescent="0.3">
      <c r="A114" s="31" t="s">
        <v>12</v>
      </c>
      <c r="B114" s="5" t="s">
        <v>9</v>
      </c>
      <c r="C114" s="5" t="s">
        <v>168</v>
      </c>
      <c r="D114" s="9">
        <v>77.601467251305905</v>
      </c>
      <c r="E114" s="8">
        <v>68.252264627589796</v>
      </c>
      <c r="F114" s="8">
        <v>19.511229649895199</v>
      </c>
      <c r="G114" s="3">
        <v>2.1703367425955302</v>
      </c>
      <c r="H114" s="4">
        <v>8.5148869620909995</v>
      </c>
      <c r="I114" s="4">
        <v>5.6771608575280901</v>
      </c>
      <c r="J114" s="4">
        <v>2.4826817552764902</v>
      </c>
      <c r="K114" s="4">
        <v>3.1396017918785399</v>
      </c>
      <c r="L114" s="4">
        <v>3.2193702966323698</v>
      </c>
      <c r="M114" s="4">
        <v>3.1512407308449699</v>
      </c>
      <c r="N114" s="4">
        <v>5.5400162141621401</v>
      </c>
      <c r="O114" s="4">
        <v>5.2988971809964598</v>
      </c>
      <c r="P114" s="4">
        <v>4.2009681958448803</v>
      </c>
      <c r="Q114" s="4">
        <v>2.3692584096723199</v>
      </c>
      <c r="R114" s="4">
        <v>3.2361384833284399</v>
      </c>
      <c r="S114" s="4">
        <v>5.4271805235728197</v>
      </c>
      <c r="T114" s="4">
        <v>4.0542404574839201</v>
      </c>
      <c r="U114" s="4">
        <v>3.33600564478269</v>
      </c>
      <c r="V114" s="4">
        <v>5.7481863601385497</v>
      </c>
      <c r="W114" s="4">
        <v>6.2457000256033401</v>
      </c>
      <c r="X114" s="4">
        <v>1.7998685433509101</v>
      </c>
      <c r="Y114" s="4">
        <v>6.9663330569741699</v>
      </c>
      <c r="Z114" s="4">
        <v>3.7338767057568698</v>
      </c>
      <c r="AA114" s="4">
        <v>5.2593046904885803</v>
      </c>
      <c r="AB114" s="4">
        <v>1.6167770090831</v>
      </c>
      <c r="AC114" s="4">
        <v>13.6037279359042</v>
      </c>
      <c r="AD114" s="4">
        <v>3.7394017313821499</v>
      </c>
      <c r="AE114" s="4">
        <v>3.1692771489409699</v>
      </c>
      <c r="AF114" s="4">
        <v>6.91927604590364</v>
      </c>
      <c r="AG114" s="4">
        <v>6.43849705831735</v>
      </c>
      <c r="AH114" s="4">
        <v>25.319973638455799</v>
      </c>
      <c r="AI114" s="4">
        <v>11.977792158680799</v>
      </c>
      <c r="AJ114" s="4">
        <v>17.1711319767318</v>
      </c>
      <c r="AK114" s="4">
        <v>27.2248001304065</v>
      </c>
      <c r="AL114" s="4">
        <v>19.028167512325901</v>
      </c>
      <c r="AM114" s="4">
        <v>21.371781755390298</v>
      </c>
      <c r="AN114" s="4">
        <v>29.782475788441101</v>
      </c>
      <c r="AO114" s="4">
        <v>17.295299268367401</v>
      </c>
      <c r="AP114" s="4">
        <v>24.436997579501099</v>
      </c>
      <c r="AQ114" s="4">
        <v>9.6989001952973393</v>
      </c>
      <c r="AR114" s="4">
        <v>24.633886210552198</v>
      </c>
      <c r="AS114" s="4">
        <v>14.066963289285001</v>
      </c>
      <c r="AT114" s="4">
        <v>14.7851013438218</v>
      </c>
      <c r="AU114" s="4">
        <v>18.6843472558086</v>
      </c>
      <c r="AV114" s="4">
        <v>19.689219493153601</v>
      </c>
      <c r="AW114" s="4">
        <v>22.113733190877099</v>
      </c>
      <c r="AX114" s="4">
        <v>8.7257019321998506</v>
      </c>
      <c r="AY114" s="4">
        <v>16.923317282807599</v>
      </c>
      <c r="AZ114" s="4">
        <v>23.727552213436599</v>
      </c>
      <c r="BA114" s="4">
        <v>30.516067151635401</v>
      </c>
      <c r="BB114" s="38">
        <v>3305</v>
      </c>
    </row>
    <row r="115" spans="1:54" x14ac:dyDescent="0.3">
      <c r="A115" s="31" t="s">
        <v>12</v>
      </c>
      <c r="B115" s="5" t="s">
        <v>9</v>
      </c>
      <c r="C115" s="5" t="s">
        <v>1</v>
      </c>
      <c r="D115" s="9">
        <v>60.2222222222222</v>
      </c>
      <c r="E115" s="8">
        <v>66.644519126325093</v>
      </c>
      <c r="F115" s="8">
        <v>25.7623554153523</v>
      </c>
      <c r="G115" s="3">
        <v>2.6288117770767601</v>
      </c>
      <c r="H115" s="4">
        <v>10.620399579390099</v>
      </c>
      <c r="I115" s="4">
        <v>7.6761303890641397</v>
      </c>
      <c r="J115" s="4">
        <v>3.47003154574133</v>
      </c>
      <c r="K115" s="4">
        <v>3.7854889589905398</v>
      </c>
      <c r="L115" s="4">
        <v>4.5215562565720298</v>
      </c>
      <c r="M115" s="4">
        <v>5.5730809674027304</v>
      </c>
      <c r="N115" s="4">
        <v>8.6225026288117803</v>
      </c>
      <c r="O115" s="4">
        <v>7.6761303890641397</v>
      </c>
      <c r="P115" s="4">
        <v>6.9400630914826502</v>
      </c>
      <c r="Q115" s="4">
        <v>3.68033648790747</v>
      </c>
      <c r="R115" s="4">
        <v>4.83701366982124</v>
      </c>
      <c r="S115" s="4">
        <v>9.7791798107255499</v>
      </c>
      <c r="T115" s="4">
        <v>6.3091482649842296</v>
      </c>
      <c r="U115" s="4">
        <v>4.9421661409043098</v>
      </c>
      <c r="V115" s="4">
        <v>9.3585699263932707</v>
      </c>
      <c r="W115" s="4">
        <v>10.620399579390099</v>
      </c>
      <c r="X115" s="4">
        <v>2.7339642481598299</v>
      </c>
      <c r="Y115" s="4">
        <v>10.0946372239748</v>
      </c>
      <c r="Z115" s="4">
        <v>6.0988433228180901</v>
      </c>
      <c r="AA115" s="4">
        <v>6.5194532071503701</v>
      </c>
      <c r="AB115" s="4">
        <v>2.1030494216614102</v>
      </c>
      <c r="AC115" s="4">
        <v>19.137749737118799</v>
      </c>
      <c r="AD115" s="4">
        <v>6.4143007360673003</v>
      </c>
      <c r="AE115" s="4">
        <v>5.2576235541535201</v>
      </c>
      <c r="AF115" s="4">
        <v>10.0946372239748</v>
      </c>
      <c r="AG115" s="4">
        <v>12.4079915878023</v>
      </c>
      <c r="AH115" s="4">
        <v>35.226077812828599</v>
      </c>
      <c r="AI115" s="4">
        <v>11.3564668769716</v>
      </c>
      <c r="AJ115" s="4">
        <v>19.242902208201901</v>
      </c>
      <c r="AK115" s="4">
        <v>33.3333333333333</v>
      </c>
      <c r="AL115" s="4">
        <v>25.341745531019999</v>
      </c>
      <c r="AM115" s="4">
        <v>20.715036803364899</v>
      </c>
      <c r="AN115" s="4">
        <v>33.123028391167203</v>
      </c>
      <c r="AO115" s="4">
        <v>17.770767613038899</v>
      </c>
      <c r="AP115" s="4">
        <v>30.494216614090401</v>
      </c>
      <c r="AQ115" s="4">
        <v>12.0925341745531</v>
      </c>
      <c r="AR115" s="4">
        <v>31.9663512092534</v>
      </c>
      <c r="AS115" s="4">
        <v>11.2513144058885</v>
      </c>
      <c r="AT115" s="4">
        <v>11.0410094637224</v>
      </c>
      <c r="AU115" s="4">
        <v>26.393270241850701</v>
      </c>
      <c r="AV115" s="4">
        <v>19.5583596214511</v>
      </c>
      <c r="AW115" s="4">
        <v>31.230283911671901</v>
      </c>
      <c r="AX115" s="4">
        <v>10.304942166140901</v>
      </c>
      <c r="AY115" s="4">
        <v>16.193480546792799</v>
      </c>
      <c r="AZ115" s="4">
        <v>27.234490010515199</v>
      </c>
      <c r="BA115" s="4">
        <v>45.425867507886402</v>
      </c>
      <c r="BB115" s="38">
        <v>954</v>
      </c>
    </row>
    <row r="116" spans="1:54" x14ac:dyDescent="0.3">
      <c r="A116" s="31" t="s">
        <v>12</v>
      </c>
      <c r="B116" s="5" t="s">
        <v>9</v>
      </c>
      <c r="C116" s="5" t="s">
        <v>2</v>
      </c>
      <c r="D116" s="9">
        <v>78.0566277836691</v>
      </c>
      <c r="E116" s="8">
        <v>68.091940125537803</v>
      </c>
      <c r="F116" s="8">
        <v>18.895966029724001</v>
      </c>
      <c r="G116" s="3">
        <v>2.4416135881104002</v>
      </c>
      <c r="H116" s="4">
        <v>9.6602972399150708</v>
      </c>
      <c r="I116" s="4">
        <v>7.0063694267515899</v>
      </c>
      <c r="J116" s="4">
        <v>2.12314225053079</v>
      </c>
      <c r="K116" s="4">
        <v>3.0785562632696402</v>
      </c>
      <c r="L116" s="4">
        <v>3.3970276008492601</v>
      </c>
      <c r="M116" s="4">
        <v>3.1847133757961799</v>
      </c>
      <c r="N116" s="4">
        <v>4.9893842887473498</v>
      </c>
      <c r="O116" s="4">
        <v>5.0955414012738904</v>
      </c>
      <c r="P116" s="4">
        <v>3.8216560509554101</v>
      </c>
      <c r="Q116" s="4">
        <v>2.33545647558386</v>
      </c>
      <c r="R116" s="4">
        <v>2.9723991507431</v>
      </c>
      <c r="S116" s="4">
        <v>5.3078556263269601</v>
      </c>
      <c r="T116" s="4">
        <v>4.5647558386411902</v>
      </c>
      <c r="U116" s="4">
        <v>3.29087048832272</v>
      </c>
      <c r="V116" s="4">
        <v>6.4755838641189003</v>
      </c>
      <c r="W116" s="4">
        <v>6.9002123142250502</v>
      </c>
      <c r="X116" s="4">
        <v>1.80467091295117</v>
      </c>
      <c r="Y116" s="4">
        <v>7.7494692144373696</v>
      </c>
      <c r="Z116" s="4">
        <v>3.1847133757961799</v>
      </c>
      <c r="AA116" s="4">
        <v>5.62632696390658</v>
      </c>
      <c r="AB116" s="4">
        <v>1.2738853503184699</v>
      </c>
      <c r="AC116" s="4">
        <v>14.968152866242001</v>
      </c>
      <c r="AD116" s="4">
        <v>3.5031847133757998</v>
      </c>
      <c r="AE116" s="4">
        <v>2.9723991507431</v>
      </c>
      <c r="AF116" s="4">
        <v>7.1125265392781296</v>
      </c>
      <c r="AG116" s="4">
        <v>4.6709129511677299</v>
      </c>
      <c r="AH116" s="4">
        <v>27.9193205944798</v>
      </c>
      <c r="AI116" s="4">
        <v>10.4033970276008</v>
      </c>
      <c r="AJ116" s="4">
        <v>18.046709129511701</v>
      </c>
      <c r="AK116" s="4">
        <v>28.025477707006399</v>
      </c>
      <c r="AL116" s="4">
        <v>19.8513800424628</v>
      </c>
      <c r="AM116" s="4">
        <v>22.611464968152902</v>
      </c>
      <c r="AN116" s="4">
        <v>31.316348195329098</v>
      </c>
      <c r="AO116" s="4">
        <v>19.8513800424628</v>
      </c>
      <c r="AP116" s="4">
        <v>26.1146496815287</v>
      </c>
      <c r="AQ116" s="4">
        <v>8.0679405520169905</v>
      </c>
      <c r="AR116" s="4">
        <v>25.690021231422499</v>
      </c>
      <c r="AS116" s="4">
        <v>13.1634819532909</v>
      </c>
      <c r="AT116" s="4">
        <v>14.012738853503199</v>
      </c>
      <c r="AU116" s="4">
        <v>20.169851380042498</v>
      </c>
      <c r="AV116" s="4">
        <v>19.0021231422505</v>
      </c>
      <c r="AW116" s="4">
        <v>22.611464968152902</v>
      </c>
      <c r="AX116" s="4">
        <v>8.0679405520169905</v>
      </c>
      <c r="AY116" s="4">
        <v>17.834394904458598</v>
      </c>
      <c r="AZ116" s="4">
        <v>25.265392781316301</v>
      </c>
      <c r="BA116" s="4">
        <v>30.467091295116798</v>
      </c>
      <c r="BB116" s="38">
        <v>943</v>
      </c>
    </row>
    <row r="117" spans="1:54" x14ac:dyDescent="0.3">
      <c r="A117" s="31" t="s">
        <v>12</v>
      </c>
      <c r="B117" s="5" t="s">
        <v>9</v>
      </c>
      <c r="C117" s="5" t="s">
        <v>3</v>
      </c>
      <c r="D117" s="9">
        <v>84.917041800643105</v>
      </c>
      <c r="E117" s="8">
        <v>65.574481252672001</v>
      </c>
      <c r="F117" s="8">
        <v>16.747181964573301</v>
      </c>
      <c r="G117" s="3">
        <v>2.0933977455716599</v>
      </c>
      <c r="H117" s="4">
        <v>9.8228663446054707</v>
      </c>
      <c r="I117" s="4">
        <v>4.5088566827697303</v>
      </c>
      <c r="J117" s="4">
        <v>2.0933977455716599</v>
      </c>
      <c r="K117" s="4">
        <v>3.5426731078904998</v>
      </c>
      <c r="L117" s="4">
        <v>2.7375201288244799</v>
      </c>
      <c r="M117" s="4">
        <v>1.93236714975845</v>
      </c>
      <c r="N117" s="4">
        <v>5.3140096618357502</v>
      </c>
      <c r="O117" s="4">
        <v>4.9919484702093397</v>
      </c>
      <c r="P117" s="4">
        <v>3.0595813204508899</v>
      </c>
      <c r="Q117" s="4">
        <v>1.61030595813205</v>
      </c>
      <c r="R117" s="4">
        <v>1.93236714975845</v>
      </c>
      <c r="S117" s="4">
        <v>3.3816425120772902</v>
      </c>
      <c r="T117" s="4">
        <v>2.7375201288244799</v>
      </c>
      <c r="U117" s="4">
        <v>2.7375201288244799</v>
      </c>
      <c r="V117" s="4">
        <v>4.9919484702093397</v>
      </c>
      <c r="W117" s="4">
        <v>4.0257648953301102</v>
      </c>
      <c r="X117" s="4">
        <v>1.1272141706924299</v>
      </c>
      <c r="Y117" s="4">
        <v>6.1191626409017701</v>
      </c>
      <c r="Z117" s="4">
        <v>2.8985507246376798</v>
      </c>
      <c r="AA117" s="4">
        <v>6.6022544283413804</v>
      </c>
      <c r="AB117" s="4">
        <v>1.4492753623188399</v>
      </c>
      <c r="AC117" s="4">
        <v>12.399355877616699</v>
      </c>
      <c r="AD117" s="4">
        <v>2.2544283413848598</v>
      </c>
      <c r="AE117" s="4">
        <v>1.7713365539452499</v>
      </c>
      <c r="AF117" s="4">
        <v>5.9581320450885702</v>
      </c>
      <c r="AG117" s="4">
        <v>4.0257648953301102</v>
      </c>
      <c r="AH117" s="4">
        <v>18.3574879227053</v>
      </c>
      <c r="AI117" s="4">
        <v>11.7552334943639</v>
      </c>
      <c r="AJ117" s="4">
        <v>14.492753623188401</v>
      </c>
      <c r="AK117" s="4">
        <v>24.6376811594203</v>
      </c>
      <c r="AL117" s="4">
        <v>15.6199677938808</v>
      </c>
      <c r="AM117" s="4">
        <v>21.256038647343001</v>
      </c>
      <c r="AN117" s="4">
        <v>30.273752012882401</v>
      </c>
      <c r="AO117" s="4">
        <v>18.196457326892101</v>
      </c>
      <c r="AP117" s="4">
        <v>23.188405797101399</v>
      </c>
      <c r="AQ117" s="4">
        <v>7.8904991948470196</v>
      </c>
      <c r="AR117" s="4">
        <v>21.417069243156199</v>
      </c>
      <c r="AS117" s="4">
        <v>17.0692431561997</v>
      </c>
      <c r="AT117" s="4">
        <v>13.5265700483092</v>
      </c>
      <c r="AU117" s="4">
        <v>13.365539452496</v>
      </c>
      <c r="AV117" s="4">
        <v>18.840579710144901</v>
      </c>
      <c r="AW117" s="4">
        <v>16.425120772946901</v>
      </c>
      <c r="AX117" s="4">
        <v>5.7971014492753596</v>
      </c>
      <c r="AY117" s="4">
        <v>17.3913043478261</v>
      </c>
      <c r="AZ117" s="4">
        <v>22.866344605475</v>
      </c>
      <c r="BA117" s="4">
        <v>24.476650563607102</v>
      </c>
      <c r="BB117" s="38">
        <v>622</v>
      </c>
    </row>
    <row r="118" spans="1:54" x14ac:dyDescent="0.3">
      <c r="A118" s="31" t="s">
        <v>12</v>
      </c>
      <c r="B118" s="5" t="s">
        <v>9</v>
      </c>
      <c r="C118" s="5" t="s">
        <v>4</v>
      </c>
      <c r="D118" s="9">
        <v>91.025000000000006</v>
      </c>
      <c r="E118" s="8">
        <v>69.7354153901058</v>
      </c>
      <c r="F118" s="8">
        <v>16.842105263157901</v>
      </c>
      <c r="G118" s="3">
        <v>0.78947368421052599</v>
      </c>
      <c r="H118" s="4">
        <v>3.9473684210526301</v>
      </c>
      <c r="I118" s="4">
        <v>3.42105263157895</v>
      </c>
      <c r="J118" s="4">
        <v>2.1052631578947398</v>
      </c>
      <c r="K118" s="4">
        <v>2.6315789473684199</v>
      </c>
      <c r="L118" s="4">
        <v>2.1052631578947398</v>
      </c>
      <c r="M118" s="4">
        <v>1.84210526315789</v>
      </c>
      <c r="N118" s="4">
        <v>2.1052631578947398</v>
      </c>
      <c r="O118" s="4">
        <v>3.42105263157895</v>
      </c>
      <c r="P118" s="4">
        <v>2.6315789473684199</v>
      </c>
      <c r="Q118" s="4">
        <v>1.57894736842105</v>
      </c>
      <c r="R118" s="4">
        <v>2.6315789473684199</v>
      </c>
      <c r="S118" s="4">
        <v>2.6315789473684199</v>
      </c>
      <c r="T118" s="4">
        <v>2.3684210526315801</v>
      </c>
      <c r="U118" s="4">
        <v>2.1052631578947398</v>
      </c>
      <c r="V118" s="4">
        <v>1.57894736842105</v>
      </c>
      <c r="W118" s="4">
        <v>2.1052631578947398</v>
      </c>
      <c r="X118" s="4">
        <v>1.57894736842105</v>
      </c>
      <c r="Y118" s="4">
        <v>3.6842105263157898</v>
      </c>
      <c r="Z118" s="4">
        <v>2.1052631578947398</v>
      </c>
      <c r="AA118" s="4">
        <v>2.3684210526315801</v>
      </c>
      <c r="AB118" s="4">
        <v>1.57894736842105</v>
      </c>
      <c r="AC118" s="4">
        <v>8.6842105263157894</v>
      </c>
      <c r="AD118" s="4">
        <v>1.84210526315789</v>
      </c>
      <c r="AE118" s="4">
        <v>2.3684210526315801</v>
      </c>
      <c r="AF118" s="4">
        <v>4.7368421052631602</v>
      </c>
      <c r="AG118" s="4">
        <v>3.6842105263157898</v>
      </c>
      <c r="AH118" s="4">
        <v>18.157894736842099</v>
      </c>
      <c r="AI118" s="4">
        <v>14.473684210526301</v>
      </c>
      <c r="AJ118" s="4">
        <v>17.6315789473684</v>
      </c>
      <c r="AK118" s="4">
        <v>22.3684210526316</v>
      </c>
      <c r="AL118" s="4">
        <v>15</v>
      </c>
      <c r="AM118" s="4">
        <v>23.684210526315798</v>
      </c>
      <c r="AN118" s="4">
        <v>24.473684210526301</v>
      </c>
      <c r="AO118" s="4">
        <v>12.894736842105299</v>
      </c>
      <c r="AP118" s="4">
        <v>17.105263157894701</v>
      </c>
      <c r="AQ118" s="4">
        <v>10.2631578947368</v>
      </c>
      <c r="AR118" s="4">
        <v>19.473684210526301</v>
      </c>
      <c r="AS118" s="4">
        <v>16.315789473684202</v>
      </c>
      <c r="AT118" s="4">
        <v>19.473684210526301</v>
      </c>
      <c r="AU118" s="4">
        <v>12.3684210526316</v>
      </c>
      <c r="AV118" s="4">
        <v>20.789473684210499</v>
      </c>
      <c r="AW118" s="4">
        <v>15.789473684210501</v>
      </c>
      <c r="AX118" s="4">
        <v>8.6842105263157894</v>
      </c>
      <c r="AY118" s="4">
        <v>15</v>
      </c>
      <c r="AZ118" s="4">
        <v>18.421052631578899</v>
      </c>
      <c r="BA118" s="4">
        <v>19.210526315789501</v>
      </c>
      <c r="BB118" s="38">
        <v>380</v>
      </c>
    </row>
    <row r="119" spans="1:54" x14ac:dyDescent="0.3">
      <c r="A119" s="31" t="s">
        <v>12</v>
      </c>
      <c r="B119" s="5" t="s">
        <v>9</v>
      </c>
      <c r="C119" s="5" t="s">
        <v>5</v>
      </c>
      <c r="D119" s="9">
        <v>96.800687285223404</v>
      </c>
      <c r="E119" s="8">
        <v>65.177566477583397</v>
      </c>
      <c r="F119" s="8">
        <v>12.714776632302399</v>
      </c>
      <c r="G119" s="3">
        <v>1.0309278350515501</v>
      </c>
      <c r="H119" s="4">
        <v>3.7800687285223402</v>
      </c>
      <c r="I119" s="4">
        <v>1.7182130584192401</v>
      </c>
      <c r="J119" s="4">
        <v>2.0618556701030899</v>
      </c>
      <c r="K119" s="4">
        <v>1.7182130584192401</v>
      </c>
      <c r="L119" s="4">
        <v>1.3745704467354001</v>
      </c>
      <c r="M119" s="4">
        <v>0.68728522336769804</v>
      </c>
      <c r="N119" s="4">
        <v>3.43642611683849</v>
      </c>
      <c r="O119" s="4">
        <v>1.7182130584192401</v>
      </c>
      <c r="P119" s="4">
        <v>1.3745704467354001</v>
      </c>
      <c r="Q119" s="4">
        <v>1.0309278350515501</v>
      </c>
      <c r="R119" s="4">
        <v>1.7182130584192401</v>
      </c>
      <c r="S119" s="4">
        <v>1.0309278350515501</v>
      </c>
      <c r="T119" s="4">
        <v>1.7182130584192401</v>
      </c>
      <c r="U119" s="4">
        <v>1.3745704467354001</v>
      </c>
      <c r="V119" s="4">
        <v>1.0309278350515501</v>
      </c>
      <c r="W119" s="4">
        <v>1.0309278350515501</v>
      </c>
      <c r="X119" s="4">
        <v>1.0309278350515501</v>
      </c>
      <c r="Y119" s="4">
        <v>1.7182130584192401</v>
      </c>
      <c r="Z119" s="4">
        <v>2.4054982817869401</v>
      </c>
      <c r="AA119" s="4">
        <v>2.0618556701030899</v>
      </c>
      <c r="AB119" s="4">
        <v>1.3745704467354001</v>
      </c>
      <c r="AC119" s="4">
        <v>4.46735395189003</v>
      </c>
      <c r="AD119" s="4">
        <v>1.3745704467354001</v>
      </c>
      <c r="AE119" s="4">
        <v>1.7182130584192401</v>
      </c>
      <c r="AF119" s="4">
        <v>3.0927835051546402</v>
      </c>
      <c r="AG119" s="4">
        <v>2.7491408934707899</v>
      </c>
      <c r="AH119" s="4">
        <v>13.4020618556701</v>
      </c>
      <c r="AI119" s="4">
        <v>12.3711340206186</v>
      </c>
      <c r="AJ119" s="4">
        <v>13.0584192439863</v>
      </c>
      <c r="AK119" s="4">
        <v>16.838487972508599</v>
      </c>
      <c r="AL119" s="4">
        <v>12.027491408934701</v>
      </c>
      <c r="AM119" s="4">
        <v>17.869415807560099</v>
      </c>
      <c r="AN119" s="4">
        <v>23.7113402061856</v>
      </c>
      <c r="AO119" s="4">
        <v>12.714776632302399</v>
      </c>
      <c r="AP119" s="4">
        <v>14.0893470790378</v>
      </c>
      <c r="AQ119" s="4">
        <v>12.3711340206186</v>
      </c>
      <c r="AR119" s="4">
        <v>15.807560137456999</v>
      </c>
      <c r="AS119" s="4">
        <v>18.556701030927801</v>
      </c>
      <c r="AT119" s="4">
        <v>18.213058419244</v>
      </c>
      <c r="AU119" s="4">
        <v>10.3092783505155</v>
      </c>
      <c r="AV119" s="4">
        <v>20.618556701030901</v>
      </c>
      <c r="AW119" s="4">
        <v>14.4329896907216</v>
      </c>
      <c r="AX119" s="4">
        <v>10.6529209621993</v>
      </c>
      <c r="AY119" s="4">
        <v>14.0893470790378</v>
      </c>
      <c r="AZ119" s="4">
        <v>17.525773195876301</v>
      </c>
      <c r="BA119" s="4">
        <v>12.714776632302399</v>
      </c>
      <c r="BB119" s="38">
        <v>291</v>
      </c>
    </row>
    <row r="120" spans="1:54" x14ac:dyDescent="0.3">
      <c r="A120" s="31" t="s">
        <v>12</v>
      </c>
      <c r="B120" s="5" t="s">
        <v>9</v>
      </c>
      <c r="C120" s="5" t="s">
        <v>6</v>
      </c>
      <c r="D120" s="9">
        <v>84.051456310679598</v>
      </c>
      <c r="E120" s="8">
        <v>68.348075211473699</v>
      </c>
      <c r="F120" s="8">
        <v>14.5631067961165</v>
      </c>
      <c r="G120" s="3">
        <v>1.94174757281553</v>
      </c>
      <c r="H120" s="4">
        <v>2.9126213592233001</v>
      </c>
      <c r="I120" s="4">
        <v>2.9126213592233001</v>
      </c>
      <c r="J120" s="4">
        <v>0</v>
      </c>
      <c r="K120" s="4">
        <v>1.94174757281553</v>
      </c>
      <c r="L120" s="4">
        <v>0</v>
      </c>
      <c r="M120" s="4">
        <v>0.970873786407767</v>
      </c>
      <c r="N120" s="4">
        <v>4.8543689320388301</v>
      </c>
      <c r="O120" s="4">
        <v>0</v>
      </c>
      <c r="P120" s="4">
        <v>1.94174757281553</v>
      </c>
      <c r="Q120" s="4">
        <v>0</v>
      </c>
      <c r="R120" s="4">
        <v>0.970873786407767</v>
      </c>
      <c r="S120" s="4">
        <v>0.970873786407767</v>
      </c>
      <c r="T120" s="4">
        <v>0.970873786407767</v>
      </c>
      <c r="U120" s="4">
        <v>0.970873786407767</v>
      </c>
      <c r="V120" s="4">
        <v>0.970873786407767</v>
      </c>
      <c r="W120" s="4">
        <v>0</v>
      </c>
      <c r="X120" s="4">
        <v>0.970873786407767</v>
      </c>
      <c r="Y120" s="4">
        <v>1.94174757281553</v>
      </c>
      <c r="Z120" s="4">
        <v>0.970873786407767</v>
      </c>
      <c r="AA120" s="4">
        <v>2.9126213592233001</v>
      </c>
      <c r="AB120" s="4">
        <v>0</v>
      </c>
      <c r="AC120" s="4">
        <v>4.8543689320388301</v>
      </c>
      <c r="AD120" s="4">
        <v>0</v>
      </c>
      <c r="AE120" s="4">
        <v>0</v>
      </c>
      <c r="AF120" s="4">
        <v>2.9126213592233001</v>
      </c>
      <c r="AG120" s="4">
        <v>0.970873786407767</v>
      </c>
      <c r="AH120" s="4">
        <v>15.5339805825243</v>
      </c>
      <c r="AI120" s="4">
        <v>18.446601941747598</v>
      </c>
      <c r="AJ120" s="4">
        <v>15.5339805825243</v>
      </c>
      <c r="AK120" s="4">
        <v>17.475728155339802</v>
      </c>
      <c r="AL120" s="4">
        <v>9.7087378640776691</v>
      </c>
      <c r="AM120" s="4">
        <v>20.3883495145631</v>
      </c>
      <c r="AN120" s="4">
        <v>22.330097087378601</v>
      </c>
      <c r="AO120" s="4">
        <v>14.5631067961165</v>
      </c>
      <c r="AP120" s="4">
        <v>18.446601941747598</v>
      </c>
      <c r="AQ120" s="4">
        <v>9.7087378640776691</v>
      </c>
      <c r="AR120" s="4">
        <v>13.5922330097087</v>
      </c>
      <c r="AS120" s="4">
        <v>8.7378640776699008</v>
      </c>
      <c r="AT120" s="4">
        <v>30.097087378640801</v>
      </c>
      <c r="AU120" s="4">
        <v>11.6504854368932</v>
      </c>
      <c r="AV120" s="4">
        <v>21.3592233009709</v>
      </c>
      <c r="AW120" s="4">
        <v>16.504854368932001</v>
      </c>
      <c r="AX120" s="4">
        <v>14.5631067961165</v>
      </c>
      <c r="AY120" s="4">
        <v>20.3883495145631</v>
      </c>
      <c r="AZ120" s="4">
        <v>18.446601941747598</v>
      </c>
      <c r="BA120" s="4">
        <v>21.3592233009709</v>
      </c>
      <c r="BB120" s="38">
        <v>103</v>
      </c>
    </row>
    <row r="121" spans="1:54" x14ac:dyDescent="0.3">
      <c r="A121" s="31" t="s">
        <v>12</v>
      </c>
      <c r="B121" s="5" t="s">
        <v>9</v>
      </c>
      <c r="C121" s="5" t="s">
        <v>7</v>
      </c>
      <c r="D121" s="9">
        <v>79.174999999999997</v>
      </c>
      <c r="E121" s="8">
        <v>73.975267672869705</v>
      </c>
      <c r="F121" s="8">
        <v>16.6666666666667</v>
      </c>
      <c r="G121" s="3">
        <v>8.3333333333333304</v>
      </c>
      <c r="H121" s="4">
        <v>0</v>
      </c>
      <c r="I121" s="4">
        <v>0</v>
      </c>
      <c r="J121" s="4">
        <v>8.3333333333333304</v>
      </c>
      <c r="K121" s="4">
        <v>0</v>
      </c>
      <c r="L121" s="4">
        <v>8.3333333333333304</v>
      </c>
      <c r="M121" s="4">
        <v>0</v>
      </c>
      <c r="N121" s="4">
        <v>0</v>
      </c>
      <c r="O121" s="4">
        <v>16.6666666666667</v>
      </c>
      <c r="P121" s="4">
        <v>8.3333333333333304</v>
      </c>
      <c r="Q121" s="4">
        <v>8.3333333333333304</v>
      </c>
      <c r="R121" s="4">
        <v>16.6666666666667</v>
      </c>
      <c r="S121" s="4">
        <v>8.3333333333333304</v>
      </c>
      <c r="T121" s="4">
        <v>0</v>
      </c>
      <c r="U121" s="4">
        <v>8.3333333333333304</v>
      </c>
      <c r="V121" s="4">
        <v>0</v>
      </c>
      <c r="W121" s="4">
        <v>16.6666666666667</v>
      </c>
      <c r="X121" s="4">
        <v>0</v>
      </c>
      <c r="Y121" s="4">
        <v>8.3333333333333304</v>
      </c>
      <c r="Z121" s="4">
        <v>8.3333333333333304</v>
      </c>
      <c r="AA121" s="4">
        <v>0</v>
      </c>
      <c r="AB121" s="4">
        <v>8.3333333333333304</v>
      </c>
      <c r="AC121" s="4">
        <v>0</v>
      </c>
      <c r="AD121" s="4">
        <v>16.6666666666667</v>
      </c>
      <c r="AE121" s="4">
        <v>8.3333333333333304</v>
      </c>
      <c r="AF121" s="4">
        <v>0</v>
      </c>
      <c r="AG121" s="4">
        <v>16.6666666666667</v>
      </c>
      <c r="AH121" s="4">
        <v>16.6666666666667</v>
      </c>
      <c r="AI121" s="4">
        <v>25</v>
      </c>
      <c r="AJ121" s="4">
        <v>16.6666666666667</v>
      </c>
      <c r="AK121" s="4">
        <v>50</v>
      </c>
      <c r="AL121" s="4">
        <v>16.6666666666667</v>
      </c>
      <c r="AM121" s="4">
        <v>8.3333333333333304</v>
      </c>
      <c r="AN121" s="4">
        <v>16.6666666666667</v>
      </c>
      <c r="AO121" s="4">
        <v>8.3333333333333304</v>
      </c>
      <c r="AP121" s="4">
        <v>16.6666666666667</v>
      </c>
      <c r="AQ121" s="4">
        <v>0</v>
      </c>
      <c r="AR121" s="4">
        <v>16.6666666666667</v>
      </c>
      <c r="AS121" s="4">
        <v>16.6666666666667</v>
      </c>
      <c r="AT121" s="4">
        <v>33.3333333333333</v>
      </c>
      <c r="AU121" s="4">
        <v>25</v>
      </c>
      <c r="AV121" s="4">
        <v>33.3333333333333</v>
      </c>
      <c r="AW121" s="4">
        <v>16.6666666666667</v>
      </c>
      <c r="AX121" s="4">
        <v>8.3333333333333304</v>
      </c>
      <c r="AY121" s="4">
        <v>33.3333333333333</v>
      </c>
      <c r="AZ121" s="4">
        <v>25</v>
      </c>
      <c r="BA121" s="4">
        <v>33.3333333333333</v>
      </c>
      <c r="BB121" s="38">
        <v>12</v>
      </c>
    </row>
    <row r="122" spans="1:54" x14ac:dyDescent="0.3">
      <c r="A122" s="31" t="s">
        <v>13</v>
      </c>
      <c r="B122" s="5" t="s">
        <v>168</v>
      </c>
      <c r="C122" s="5" t="s">
        <v>168</v>
      </c>
      <c r="D122" s="9">
        <v>72.475950217538397</v>
      </c>
      <c r="E122" s="8">
        <v>71.577865479352496</v>
      </c>
      <c r="F122" s="8">
        <v>22.979572895775298</v>
      </c>
      <c r="G122" s="3">
        <v>2.19822559984663</v>
      </c>
      <c r="H122" s="4">
        <v>7.3644737930137003</v>
      </c>
      <c r="I122" s="4">
        <v>12.154950927997699</v>
      </c>
      <c r="J122" s="4">
        <v>2.3358757748972798</v>
      </c>
      <c r="K122" s="4">
        <v>3.7283108489951502</v>
      </c>
      <c r="L122" s="4">
        <v>5.0038463581837904</v>
      </c>
      <c r="M122" s="4">
        <v>4.0514373548383498</v>
      </c>
      <c r="N122" s="4">
        <v>7.0495063769533601</v>
      </c>
      <c r="O122" s="4">
        <v>9.7788287656053505</v>
      </c>
      <c r="P122" s="4">
        <v>7.1489212716211803</v>
      </c>
      <c r="Q122" s="4">
        <v>3.2441483334119101</v>
      </c>
      <c r="R122" s="4">
        <v>8.0888865305577493</v>
      </c>
      <c r="S122" s="4">
        <v>7.20619341495809</v>
      </c>
      <c r="T122" s="4">
        <v>4.66662192041513</v>
      </c>
      <c r="U122" s="4">
        <v>8.12325804542923</v>
      </c>
      <c r="V122" s="4">
        <v>6.6322905527927896</v>
      </c>
      <c r="W122" s="4">
        <v>6.85878034417152</v>
      </c>
      <c r="X122" s="4">
        <v>1.8398515790868999</v>
      </c>
      <c r="Y122" s="4">
        <v>8.7261741380451294</v>
      </c>
      <c r="Z122" s="4">
        <v>10.666035621218199</v>
      </c>
      <c r="AA122" s="4">
        <v>9.4400333867226394</v>
      </c>
      <c r="AB122" s="4">
        <v>1.4093260228434801</v>
      </c>
      <c r="AC122" s="4">
        <v>16.2423359975685</v>
      </c>
      <c r="AD122" s="4">
        <v>5.0090589498773399</v>
      </c>
      <c r="AE122" s="4">
        <v>2.5541270779754401</v>
      </c>
      <c r="AF122" s="4">
        <v>10.732111115671101</v>
      </c>
      <c r="AG122" s="4">
        <v>12.1814708668875</v>
      </c>
      <c r="AH122" s="4">
        <v>17.134121139847501</v>
      </c>
      <c r="AI122" s="4">
        <v>11.0510597953822</v>
      </c>
      <c r="AJ122" s="4">
        <v>21.0702204235048</v>
      </c>
      <c r="AK122" s="4">
        <v>34.327558124288998</v>
      </c>
      <c r="AL122" s="4">
        <v>17.750125373101199</v>
      </c>
      <c r="AM122" s="4">
        <v>23.712248183091599</v>
      </c>
      <c r="AN122" s="4">
        <v>35.216687162007297</v>
      </c>
      <c r="AO122" s="4">
        <v>29.347381227338602</v>
      </c>
      <c r="AP122" s="4">
        <v>31.2990583451231</v>
      </c>
      <c r="AQ122" s="4">
        <v>9.37881862574846</v>
      </c>
      <c r="AR122" s="4">
        <v>29.761481948459</v>
      </c>
      <c r="AS122" s="4">
        <v>13.1110900917254</v>
      </c>
      <c r="AT122" s="4">
        <v>24.275153047417302</v>
      </c>
      <c r="AU122" s="4">
        <v>14.918757657418899</v>
      </c>
      <c r="AV122" s="4">
        <v>22.722567570432901</v>
      </c>
      <c r="AW122" s="4">
        <v>19.500384684785001</v>
      </c>
      <c r="AX122" s="4">
        <v>13.063281344686599</v>
      </c>
      <c r="AY122" s="4">
        <v>15.9490569709039</v>
      </c>
      <c r="AZ122" s="4">
        <v>23.944415366178401</v>
      </c>
      <c r="BA122" s="4">
        <v>32.0904095182457</v>
      </c>
      <c r="BB122" s="38">
        <v>34456</v>
      </c>
    </row>
    <row r="123" spans="1:54" x14ac:dyDescent="0.3">
      <c r="A123" s="31" t="s">
        <v>13</v>
      </c>
      <c r="B123" s="5" t="s">
        <v>168</v>
      </c>
      <c r="C123" s="5" t="s">
        <v>1</v>
      </c>
      <c r="D123" s="9">
        <v>33.399505034991101</v>
      </c>
      <c r="E123" s="8">
        <v>69.070880817501305</v>
      </c>
      <c r="F123" s="8">
        <v>42.353485890351898</v>
      </c>
      <c r="G123" s="3">
        <v>4.0370729375097101</v>
      </c>
      <c r="H123" s="4">
        <v>10.059729593280201</v>
      </c>
      <c r="I123" s="4">
        <v>19.441304826289301</v>
      </c>
      <c r="J123" s="4">
        <v>4.9212683722000401</v>
      </c>
      <c r="K123" s="4">
        <v>6.6675127302218096</v>
      </c>
      <c r="L123" s="4">
        <v>7.0941078896157501</v>
      </c>
      <c r="M123" s="4">
        <v>8.2093181130901591</v>
      </c>
      <c r="N123" s="4">
        <v>13.546029870223199</v>
      </c>
      <c r="O123" s="4">
        <v>17.232496857610801</v>
      </c>
      <c r="P123" s="4">
        <v>14.0840486570632</v>
      </c>
      <c r="Q123" s="4">
        <v>6.4990422063312199</v>
      </c>
      <c r="R123" s="4">
        <v>15.3516142946069</v>
      </c>
      <c r="S123" s="4">
        <v>15.0385788950134</v>
      </c>
      <c r="T123" s="4">
        <v>8.1395173429189001</v>
      </c>
      <c r="U123" s="4">
        <v>13.8928975887251</v>
      </c>
      <c r="V123" s="4">
        <v>12.373772750304299</v>
      </c>
      <c r="W123" s="4">
        <v>13.126691216107</v>
      </c>
      <c r="X123" s="4">
        <v>3.7539745876414701</v>
      </c>
      <c r="Y123" s="4">
        <v>14.088477959335</v>
      </c>
      <c r="Z123" s="4">
        <v>21.887850055941101</v>
      </c>
      <c r="AA123" s="4">
        <v>18.3693195593555</v>
      </c>
      <c r="AB123" s="4">
        <v>3.2492540866213102</v>
      </c>
      <c r="AC123" s="4">
        <v>26.1880109643146</v>
      </c>
      <c r="AD123" s="4">
        <v>12.547740642643801</v>
      </c>
      <c r="AE123" s="4">
        <v>6.68080063703714</v>
      </c>
      <c r="AF123" s="4">
        <v>16.8353047148535</v>
      </c>
      <c r="AG123" s="4">
        <v>20.395835064239499</v>
      </c>
      <c r="AH123" s="4">
        <v>22.585700720090799</v>
      </c>
      <c r="AI123" s="4">
        <v>15.8141779052636</v>
      </c>
      <c r="AJ123" s="4">
        <v>29.589620465005101</v>
      </c>
      <c r="AK123" s="4">
        <v>45.756697490308298</v>
      </c>
      <c r="AL123" s="4">
        <v>29.722656570721501</v>
      </c>
      <c r="AM123" s="4">
        <v>29.416343643317202</v>
      </c>
      <c r="AN123" s="4">
        <v>46.861447009973297</v>
      </c>
      <c r="AO123" s="4">
        <v>42.317517439089102</v>
      </c>
      <c r="AP123" s="4">
        <v>46.853122438518398</v>
      </c>
      <c r="AQ123" s="4">
        <v>15.664649694200399</v>
      </c>
      <c r="AR123" s="4">
        <v>43.4809159544645</v>
      </c>
      <c r="AS123" s="4">
        <v>16.644687679604001</v>
      </c>
      <c r="AT123" s="4">
        <v>16.934508501661401</v>
      </c>
      <c r="AU123" s="4">
        <v>27.230059181523099</v>
      </c>
      <c r="AV123" s="4">
        <v>23.928721533817701</v>
      </c>
      <c r="AW123" s="4">
        <v>33.225605990574401</v>
      </c>
      <c r="AX123" s="4">
        <v>27.1060387179133</v>
      </c>
      <c r="AY123" s="4">
        <v>18.538858149423302</v>
      </c>
      <c r="AZ123" s="4">
        <v>33.363605431651102</v>
      </c>
      <c r="BA123" s="4">
        <v>50.052963129498501</v>
      </c>
      <c r="BB123" s="38">
        <v>4813</v>
      </c>
    </row>
    <row r="124" spans="1:54" x14ac:dyDescent="0.3">
      <c r="A124" s="31" t="s">
        <v>13</v>
      </c>
      <c r="B124" s="5" t="s">
        <v>168</v>
      </c>
      <c r="C124" s="5" t="s">
        <v>2</v>
      </c>
      <c r="D124" s="9">
        <v>52.177833743121198</v>
      </c>
      <c r="E124" s="8">
        <v>69.7134612362388</v>
      </c>
      <c r="F124" s="8">
        <v>30.7904627970848</v>
      </c>
      <c r="G124" s="3">
        <v>2.8704286678368001</v>
      </c>
      <c r="H124" s="4">
        <v>10.088942711427</v>
      </c>
      <c r="I124" s="4">
        <v>17.027554186303199</v>
      </c>
      <c r="J124" s="4">
        <v>2.4835691578956798</v>
      </c>
      <c r="K124" s="4">
        <v>5.2750767200633097</v>
      </c>
      <c r="L124" s="4">
        <v>7.5608405464083699</v>
      </c>
      <c r="M124" s="4">
        <v>5.8629176930491802</v>
      </c>
      <c r="N124" s="4">
        <v>10.6648563997586</v>
      </c>
      <c r="O124" s="4">
        <v>14.0098168363658</v>
      </c>
      <c r="P124" s="4">
        <v>10.2229303534568</v>
      </c>
      <c r="Q124" s="4">
        <v>5.0520230637876802</v>
      </c>
      <c r="R124" s="4">
        <v>11.862610538961199</v>
      </c>
      <c r="S124" s="4">
        <v>10.501050546093101</v>
      </c>
      <c r="T124" s="4">
        <v>6.1768197396482396</v>
      </c>
      <c r="U124" s="4">
        <v>10.4565175389702</v>
      </c>
      <c r="V124" s="4">
        <v>10.5294750023122</v>
      </c>
      <c r="W124" s="4">
        <v>10.228893995783899</v>
      </c>
      <c r="X124" s="4">
        <v>2.5758113036356201</v>
      </c>
      <c r="Y124" s="4">
        <v>11.9548526847011</v>
      </c>
      <c r="Z124" s="4">
        <v>14.9042024582071</v>
      </c>
      <c r="AA124" s="4">
        <v>14.0277077633472</v>
      </c>
      <c r="AB124" s="4">
        <v>1.8333042508055299</v>
      </c>
      <c r="AC124" s="4">
        <v>23.600373209713801</v>
      </c>
      <c r="AD124" s="4">
        <v>7.2974351492593303</v>
      </c>
      <c r="AE124" s="4">
        <v>3.6308266476482798</v>
      </c>
      <c r="AF124" s="4">
        <v>17.1987174377123</v>
      </c>
      <c r="AG124" s="4">
        <v>15.410334814690801</v>
      </c>
      <c r="AH124" s="4">
        <v>18.584520620550101</v>
      </c>
      <c r="AI124" s="4">
        <v>12.3031428298465</v>
      </c>
      <c r="AJ124" s="4">
        <v>25.452962142917201</v>
      </c>
      <c r="AK124" s="4">
        <v>43.6786590890841</v>
      </c>
      <c r="AL124" s="4">
        <v>23.6256215344388</v>
      </c>
      <c r="AM124" s="4">
        <v>28.510662613066899</v>
      </c>
      <c r="AN124" s="4">
        <v>44.577225977174898</v>
      </c>
      <c r="AO124" s="4">
        <v>37.937413132749398</v>
      </c>
      <c r="AP124" s="4">
        <v>41.175416628129398</v>
      </c>
      <c r="AQ124" s="4">
        <v>10.691498479900099</v>
      </c>
      <c r="AR124" s="4">
        <v>39.351252151145196</v>
      </c>
      <c r="AS124" s="4">
        <v>17.353383517556502</v>
      </c>
      <c r="AT124" s="4">
        <v>24.9661144688314</v>
      </c>
      <c r="AU124" s="4">
        <v>19.066409787064099</v>
      </c>
      <c r="AV124" s="4">
        <v>23.563197600334501</v>
      </c>
      <c r="AW124" s="4">
        <v>24.993145169634001</v>
      </c>
      <c r="AX124" s="4">
        <v>17.006875748488799</v>
      </c>
      <c r="AY124" s="4">
        <v>18.389114179171301</v>
      </c>
      <c r="AZ124" s="4">
        <v>30.4839181482293</v>
      </c>
      <c r="BA124" s="4">
        <v>41.428677116701898</v>
      </c>
      <c r="BB124" s="38">
        <v>3573</v>
      </c>
    </row>
    <row r="125" spans="1:54" x14ac:dyDescent="0.3">
      <c r="A125" s="31" t="s">
        <v>13</v>
      </c>
      <c r="B125" s="5" t="s">
        <v>168</v>
      </c>
      <c r="C125" s="5" t="s">
        <v>3</v>
      </c>
      <c r="D125" s="9">
        <v>69.246087389882703</v>
      </c>
      <c r="E125" s="8">
        <v>70.317594392401602</v>
      </c>
      <c r="F125" s="8">
        <v>23.848076692613802</v>
      </c>
      <c r="G125" s="3">
        <v>1.7828810061260301</v>
      </c>
      <c r="H125" s="4">
        <v>8.0499285575221897</v>
      </c>
      <c r="I125" s="4">
        <v>13.1807890028209</v>
      </c>
      <c r="J125" s="4">
        <v>1.7435733213212801</v>
      </c>
      <c r="K125" s="4">
        <v>3.3084092070306799</v>
      </c>
      <c r="L125" s="4">
        <v>4.5109842789269301</v>
      </c>
      <c r="M125" s="4">
        <v>3.8334743446639901</v>
      </c>
      <c r="N125" s="4">
        <v>5.7345409525415398</v>
      </c>
      <c r="O125" s="4">
        <v>10.258277729953701</v>
      </c>
      <c r="P125" s="4">
        <v>7.1203768553017701</v>
      </c>
      <c r="Q125" s="4">
        <v>2.8380597713192901</v>
      </c>
      <c r="R125" s="4">
        <v>7.6903232623410096</v>
      </c>
      <c r="S125" s="4">
        <v>6.82397891261291</v>
      </c>
      <c r="T125" s="4">
        <v>4.5579959722902696</v>
      </c>
      <c r="U125" s="4">
        <v>7.8921727236286499</v>
      </c>
      <c r="V125" s="4">
        <v>6.4351629124802399</v>
      </c>
      <c r="W125" s="4">
        <v>7.2908851876805203</v>
      </c>
      <c r="X125" s="4">
        <v>1.6933810146514501</v>
      </c>
      <c r="Y125" s="4">
        <v>9.9034583773618596</v>
      </c>
      <c r="Z125" s="4">
        <v>10.684008443596399</v>
      </c>
      <c r="AA125" s="4">
        <v>9.2084100020243405</v>
      </c>
      <c r="AB125" s="4">
        <v>1.2131971464240701</v>
      </c>
      <c r="AC125" s="4">
        <v>15.7933621925023</v>
      </c>
      <c r="AD125" s="4">
        <v>3.36578042758455</v>
      </c>
      <c r="AE125" s="4">
        <v>1.7905850146846201</v>
      </c>
      <c r="AF125" s="4">
        <v>10.9673913404628</v>
      </c>
      <c r="AG125" s="4">
        <v>9.1611357613237292</v>
      </c>
      <c r="AH125" s="4">
        <v>20.062956823258698</v>
      </c>
      <c r="AI125" s="4">
        <v>11.969722280354301</v>
      </c>
      <c r="AJ125" s="4">
        <v>25.089171807303</v>
      </c>
      <c r="AK125" s="4">
        <v>37.652740162384099</v>
      </c>
      <c r="AL125" s="4">
        <v>17.523395373326501</v>
      </c>
      <c r="AM125" s="4">
        <v>27.202154811062201</v>
      </c>
      <c r="AN125" s="4">
        <v>35.277063270880298</v>
      </c>
      <c r="AO125" s="4">
        <v>30.428768035176901</v>
      </c>
      <c r="AP125" s="4">
        <v>32.4921138722001</v>
      </c>
      <c r="AQ125" s="4">
        <v>9.5467711481498991</v>
      </c>
      <c r="AR125" s="4">
        <v>32.606856313307802</v>
      </c>
      <c r="AS125" s="4">
        <v>13.6352053267406</v>
      </c>
      <c r="AT125" s="4">
        <v>27.551400579052899</v>
      </c>
      <c r="AU125" s="4">
        <v>14.597703487152801</v>
      </c>
      <c r="AV125" s="4">
        <v>24.067464594975998</v>
      </c>
      <c r="AW125" s="4">
        <v>19.400299766179199</v>
      </c>
      <c r="AX125" s="4">
        <v>11.962018271795699</v>
      </c>
      <c r="AY125" s="4">
        <v>15.347174971815701</v>
      </c>
      <c r="AZ125" s="4">
        <v>24.9956735152509</v>
      </c>
      <c r="BA125" s="4">
        <v>32.519224198453401</v>
      </c>
      <c r="BB125" s="38">
        <v>4747</v>
      </c>
    </row>
    <row r="126" spans="1:54" x14ac:dyDescent="0.3">
      <c r="A126" s="31" t="s">
        <v>13</v>
      </c>
      <c r="B126" s="5" t="s">
        <v>168</v>
      </c>
      <c r="C126" s="5" t="s">
        <v>4</v>
      </c>
      <c r="D126" s="9">
        <v>83.537017285197905</v>
      </c>
      <c r="E126" s="8">
        <v>68.583051005342398</v>
      </c>
      <c r="F126" s="8">
        <v>16.841495296374799</v>
      </c>
      <c r="G126" s="3">
        <v>1.75504501086882</v>
      </c>
      <c r="H126" s="4">
        <v>6.4160765582036996</v>
      </c>
      <c r="I126" s="4">
        <v>10.5323274275225</v>
      </c>
      <c r="J126" s="4">
        <v>1.6733204721230599</v>
      </c>
      <c r="K126" s="4">
        <v>2.6042725320886602</v>
      </c>
      <c r="L126" s="4">
        <v>4.5856278363850498</v>
      </c>
      <c r="M126" s="4">
        <v>2.7216167738552102</v>
      </c>
      <c r="N126" s="4">
        <v>4.7333740049648299</v>
      </c>
      <c r="O126" s="4">
        <v>7.3098287081995297</v>
      </c>
      <c r="P126" s="4">
        <v>4.7537679544344797</v>
      </c>
      <c r="Q126" s="4">
        <v>1.8875654258974599</v>
      </c>
      <c r="R126" s="4">
        <v>5.83984048207512</v>
      </c>
      <c r="S126" s="4">
        <v>4.5405764719594002</v>
      </c>
      <c r="T126" s="4">
        <v>3.9742492125962898</v>
      </c>
      <c r="U126" s="4">
        <v>7.1804191267797997</v>
      </c>
      <c r="V126" s="4">
        <v>4.3367670706001302</v>
      </c>
      <c r="W126" s="4">
        <v>4.4708676925777597</v>
      </c>
      <c r="X126" s="4">
        <v>1.11326446026684</v>
      </c>
      <c r="Y126" s="4">
        <v>7.5209628283650103</v>
      </c>
      <c r="Z126" s="4">
        <v>7.7132832060098204</v>
      </c>
      <c r="AA126" s="4">
        <v>6.13269914098636</v>
      </c>
      <c r="AB126" s="4">
        <v>0.72977633685463605</v>
      </c>
      <c r="AC126" s="4">
        <v>13.526886066179999</v>
      </c>
      <c r="AD126" s="4">
        <v>2.63725855686114</v>
      </c>
      <c r="AE126" s="4">
        <v>1.1876642802063899</v>
      </c>
      <c r="AF126" s="4">
        <v>8.2444679177127504</v>
      </c>
      <c r="AG126" s="4">
        <v>10.3453239866634</v>
      </c>
      <c r="AH126" s="4">
        <v>15.9943251374646</v>
      </c>
      <c r="AI126" s="4">
        <v>10.1125937048618</v>
      </c>
      <c r="AJ126" s="4">
        <v>18.834339624385699</v>
      </c>
      <c r="AK126" s="4">
        <v>30.867534360206498</v>
      </c>
      <c r="AL126" s="4">
        <v>14.657960377957201</v>
      </c>
      <c r="AM126" s="4">
        <v>22.851681999676099</v>
      </c>
      <c r="AN126" s="4">
        <v>32.160049967454697</v>
      </c>
      <c r="AO126" s="4">
        <v>25.513498810915198</v>
      </c>
      <c r="AP126" s="4">
        <v>26.880841813174499</v>
      </c>
      <c r="AQ126" s="4">
        <v>7.5739152275355801</v>
      </c>
      <c r="AR126" s="4">
        <v>26.2379582109841</v>
      </c>
      <c r="AS126" s="4">
        <v>11.2537255742716</v>
      </c>
      <c r="AT126" s="4">
        <v>27.108255158190399</v>
      </c>
      <c r="AU126" s="4">
        <v>11.0812724104468</v>
      </c>
      <c r="AV126" s="4">
        <v>24.1213992331217</v>
      </c>
      <c r="AW126" s="4">
        <v>14.8747894296909</v>
      </c>
      <c r="AX126" s="4">
        <v>8.6619955371967592</v>
      </c>
      <c r="AY126" s="4">
        <v>15.1593194787856</v>
      </c>
      <c r="AZ126" s="4">
        <v>20.481521635181899</v>
      </c>
      <c r="BA126" s="4">
        <v>25.990101336209499</v>
      </c>
      <c r="BB126" s="38">
        <v>5693</v>
      </c>
    </row>
    <row r="127" spans="1:54" x14ac:dyDescent="0.3">
      <c r="A127" s="31" t="s">
        <v>13</v>
      </c>
      <c r="B127" s="5" t="s">
        <v>168</v>
      </c>
      <c r="C127" s="5" t="s">
        <v>5</v>
      </c>
      <c r="D127" s="9">
        <v>98.0843737530098</v>
      </c>
      <c r="E127" s="8">
        <v>63.587851670631302</v>
      </c>
      <c r="F127" s="8">
        <v>12.283233997413699</v>
      </c>
      <c r="G127" s="3">
        <v>1.3414778137686001</v>
      </c>
      <c r="H127" s="4">
        <v>4.5640486135436502</v>
      </c>
      <c r="I127" s="4">
        <v>6.4870610284758401</v>
      </c>
      <c r="J127" s="4">
        <v>1.67532429784537</v>
      </c>
      <c r="K127" s="4">
        <v>1.76304770030914</v>
      </c>
      <c r="L127" s="4">
        <v>3.17984080904009</v>
      </c>
      <c r="M127" s="4">
        <v>1.6372894135318901</v>
      </c>
      <c r="N127" s="4">
        <v>3.58198797251928</v>
      </c>
      <c r="O127" s="4">
        <v>4.8513366504177799</v>
      </c>
      <c r="P127" s="4">
        <v>3.2101626922736202</v>
      </c>
      <c r="Q127" s="4">
        <v>1.5604651712403099</v>
      </c>
      <c r="R127" s="4">
        <v>3.6565487938170098</v>
      </c>
      <c r="S127" s="4">
        <v>2.8048854578467801</v>
      </c>
      <c r="T127" s="4">
        <v>2.4120724190659502</v>
      </c>
      <c r="U127" s="4">
        <v>4.9895591328410402</v>
      </c>
      <c r="V127" s="4">
        <v>2.6581955006789402</v>
      </c>
      <c r="W127" s="4">
        <v>2.7140880725799401</v>
      </c>
      <c r="X127" s="4">
        <v>0.82679103282279098</v>
      </c>
      <c r="Y127" s="4">
        <v>4.83191392735643</v>
      </c>
      <c r="Z127" s="4">
        <v>4.6509614541982103</v>
      </c>
      <c r="AA127" s="4">
        <v>4.2348411477437704</v>
      </c>
      <c r="AB127" s="4">
        <v>0.60554025435723202</v>
      </c>
      <c r="AC127" s="4">
        <v>9.5286793550926596</v>
      </c>
      <c r="AD127" s="4">
        <v>2.0231439248973899</v>
      </c>
      <c r="AE127" s="4">
        <v>0.89201772942215496</v>
      </c>
      <c r="AF127" s="4">
        <v>5.2642707977799796</v>
      </c>
      <c r="AG127" s="4">
        <v>9.5340167588895692</v>
      </c>
      <c r="AH127" s="4">
        <v>14.078224704574801</v>
      </c>
      <c r="AI127" s="4">
        <v>8.1059626333339505</v>
      </c>
      <c r="AJ127" s="4">
        <v>14.346146106532199</v>
      </c>
      <c r="AK127" s="4">
        <v>25.405193102209999</v>
      </c>
      <c r="AL127" s="4">
        <v>10.4324628946408</v>
      </c>
      <c r="AM127" s="4">
        <v>17.903037423325699</v>
      </c>
      <c r="AN127" s="4">
        <v>26.734736841418801</v>
      </c>
      <c r="AO127" s="4">
        <v>20.757025190091898</v>
      </c>
      <c r="AP127" s="4">
        <v>21.416082419067099</v>
      </c>
      <c r="AQ127" s="4">
        <v>6.9234146198008304</v>
      </c>
      <c r="AR127" s="4">
        <v>19.049283852452898</v>
      </c>
      <c r="AS127" s="4">
        <v>8.8410335427915197</v>
      </c>
      <c r="AT127" s="4">
        <v>25.127769311120499</v>
      </c>
      <c r="AU127" s="4">
        <v>9.0979996964321206</v>
      </c>
      <c r="AV127" s="4">
        <v>20.365134889409401</v>
      </c>
      <c r="AW127" s="4">
        <v>12.4432548001814</v>
      </c>
      <c r="AX127" s="4">
        <v>6.8302977253955603</v>
      </c>
      <c r="AY127" s="4">
        <v>13.944697328573</v>
      </c>
      <c r="AZ127" s="4">
        <v>17.289840256033099</v>
      </c>
      <c r="BA127" s="4">
        <v>21.946531731040299</v>
      </c>
      <c r="BB127" s="38">
        <v>7050</v>
      </c>
    </row>
    <row r="128" spans="1:54" x14ac:dyDescent="0.3">
      <c r="A128" s="31" t="s">
        <v>13</v>
      </c>
      <c r="B128" s="5" t="s">
        <v>168</v>
      </c>
      <c r="C128" s="5" t="s">
        <v>6</v>
      </c>
      <c r="D128" s="9">
        <v>109.338483983022</v>
      </c>
      <c r="E128" s="8">
        <v>57.182154121876501</v>
      </c>
      <c r="F128" s="8">
        <v>7.4923921441385</v>
      </c>
      <c r="G128" s="3">
        <v>0.94585317080649101</v>
      </c>
      <c r="H128" s="4">
        <v>3.5047232910510902</v>
      </c>
      <c r="I128" s="4">
        <v>4.0218505665592197</v>
      </c>
      <c r="J128" s="4">
        <v>1.28257970925055</v>
      </c>
      <c r="K128" s="4">
        <v>1.88919062231038</v>
      </c>
      <c r="L128" s="4">
        <v>2.1288424647176001</v>
      </c>
      <c r="M128" s="4">
        <v>1.1413482236861601</v>
      </c>
      <c r="N128" s="4">
        <v>2.6749005122056402</v>
      </c>
      <c r="O128" s="4">
        <v>2.8690938048566701</v>
      </c>
      <c r="P128" s="4">
        <v>1.70883378582366</v>
      </c>
      <c r="Q128" s="4">
        <v>0.66837773770557996</v>
      </c>
      <c r="R128" s="4">
        <v>2.34320541236678</v>
      </c>
      <c r="S128" s="4">
        <v>1.6886641308255099</v>
      </c>
      <c r="T128" s="4">
        <v>1.4805904814328299</v>
      </c>
      <c r="U128" s="4">
        <v>3.2966057410810699</v>
      </c>
      <c r="V128" s="4">
        <v>1.4755151422502799</v>
      </c>
      <c r="W128" s="4">
        <v>1.4969426568997399</v>
      </c>
      <c r="X128" s="4">
        <v>0.70498736932531603</v>
      </c>
      <c r="Y128" s="4">
        <v>2.35582790945712</v>
      </c>
      <c r="Z128" s="4">
        <v>2.1035974705368998</v>
      </c>
      <c r="AA128" s="4">
        <v>2.5311533073386498</v>
      </c>
      <c r="AB128" s="4">
        <v>0.477958024008449</v>
      </c>
      <c r="AC128" s="4">
        <v>5.8101929138788497</v>
      </c>
      <c r="AD128" s="4">
        <v>1.4339179726026801</v>
      </c>
      <c r="AE128" s="4">
        <v>0.65831486049517396</v>
      </c>
      <c r="AF128" s="4">
        <v>2.9839102377437401</v>
      </c>
      <c r="AG128" s="4">
        <v>7.8747967352254298</v>
      </c>
      <c r="AH128" s="4">
        <v>11.113189727728001</v>
      </c>
      <c r="AI128" s="4">
        <v>6.4379679381240997</v>
      </c>
      <c r="AJ128" s="4">
        <v>9.6929326089802306</v>
      </c>
      <c r="AK128" s="4">
        <v>18.3040315030815</v>
      </c>
      <c r="AL128" s="4">
        <v>7.6248186121437804</v>
      </c>
      <c r="AM128" s="4">
        <v>13.0794609933864</v>
      </c>
      <c r="AN128" s="4">
        <v>21.5883659516909</v>
      </c>
      <c r="AO128" s="4">
        <v>15.2283853119475</v>
      </c>
      <c r="AP128" s="4">
        <v>14.813408071658699</v>
      </c>
      <c r="AQ128" s="4">
        <v>4.87804449750465</v>
      </c>
      <c r="AR128" s="4">
        <v>12.8218040106649</v>
      </c>
      <c r="AS128" s="4">
        <v>8.1405124256912504</v>
      </c>
      <c r="AT128" s="4">
        <v>22.744852391769999</v>
      </c>
      <c r="AU128" s="4">
        <v>6.4128546456754201</v>
      </c>
      <c r="AV128" s="4">
        <v>18.683656971401799</v>
      </c>
      <c r="AW128" s="4">
        <v>9.0220830525493891</v>
      </c>
      <c r="AX128" s="4">
        <v>4.8301141290232099</v>
      </c>
      <c r="AY128" s="4">
        <v>12.7791684842527</v>
      </c>
      <c r="AZ128" s="4">
        <v>13.709883438666299</v>
      </c>
      <c r="BA128" s="4">
        <v>16.452752272619499</v>
      </c>
      <c r="BB128" s="38">
        <v>6179</v>
      </c>
    </row>
    <row r="129" spans="1:54" x14ac:dyDescent="0.3">
      <c r="A129" s="31" t="s">
        <v>13</v>
      </c>
      <c r="B129" s="5" t="s">
        <v>168</v>
      </c>
      <c r="C129" s="5" t="s">
        <v>7</v>
      </c>
      <c r="D129" s="9">
        <v>110.800690858815</v>
      </c>
      <c r="E129" s="8">
        <v>56.3863712360329</v>
      </c>
      <c r="F129" s="8">
        <v>7.1610721615695896</v>
      </c>
      <c r="G129" s="3">
        <v>1.43599731435782</v>
      </c>
      <c r="H129" s="4">
        <v>3.3547183242020702</v>
      </c>
      <c r="I129" s="4">
        <v>2.73047082805867</v>
      </c>
      <c r="J129" s="4">
        <v>1.91872100984424</v>
      </c>
      <c r="K129" s="4">
        <v>2.1431804829311401</v>
      </c>
      <c r="L129" s="4">
        <v>1.9002424343363</v>
      </c>
      <c r="M129" s="4">
        <v>1.07001404061394</v>
      </c>
      <c r="N129" s="4">
        <v>2.4505756284479601</v>
      </c>
      <c r="O129" s="4">
        <v>2.4568804318544699</v>
      </c>
      <c r="P129" s="4">
        <v>2.0972019615170998</v>
      </c>
      <c r="Q129" s="4">
        <v>1.1038187899265599</v>
      </c>
      <c r="R129" s="4">
        <v>2.1463328846344001</v>
      </c>
      <c r="S129" s="4">
        <v>2.0264400611886102</v>
      </c>
      <c r="T129" s="4">
        <v>2.5028589532685102</v>
      </c>
      <c r="U129" s="4">
        <v>2.9734088766535001</v>
      </c>
      <c r="V129" s="4">
        <v>1.6050210609209099</v>
      </c>
      <c r="W129" s="4">
        <v>1.30979968750552</v>
      </c>
      <c r="X129" s="4">
        <v>0.70718316857331598</v>
      </c>
      <c r="Y129" s="4">
        <v>1.7496972632811501</v>
      </c>
      <c r="Z129" s="4">
        <v>1.52839019189751</v>
      </c>
      <c r="AA129" s="4">
        <v>2.1278543091264601</v>
      </c>
      <c r="AB129" s="4">
        <v>0.79957604611300104</v>
      </c>
      <c r="AC129" s="4">
        <v>4.7844108351533796</v>
      </c>
      <c r="AD129" s="4">
        <v>1.33143066471672</v>
      </c>
      <c r="AE129" s="4">
        <v>0.83022839372236201</v>
      </c>
      <c r="AF129" s="4">
        <v>2.2878566852913802</v>
      </c>
      <c r="AG129" s="4">
        <v>7.1123770731638896</v>
      </c>
      <c r="AH129" s="4">
        <v>8.3572838290358291</v>
      </c>
      <c r="AI129" s="4">
        <v>7.6433600223443996</v>
      </c>
      <c r="AJ129" s="4">
        <v>9.6359953342203895</v>
      </c>
      <c r="AK129" s="4">
        <v>15.8528152473167</v>
      </c>
      <c r="AL129" s="4">
        <v>7.3242269394377599</v>
      </c>
      <c r="AM129" s="4">
        <v>12.9816922880243</v>
      </c>
      <c r="AN129" s="4">
        <v>20.5767930566746</v>
      </c>
      <c r="AO129" s="4">
        <v>13.867356408270499</v>
      </c>
      <c r="AP129" s="4">
        <v>12.5755994615613</v>
      </c>
      <c r="AQ129" s="4">
        <v>5.4113748982884298</v>
      </c>
      <c r="AR129" s="4">
        <v>11.4623234665249</v>
      </c>
      <c r="AS129" s="4">
        <v>9.2024025618512706</v>
      </c>
      <c r="AT129" s="4">
        <v>23.3154135857082</v>
      </c>
      <c r="AU129" s="4">
        <v>6.1645365882757899</v>
      </c>
      <c r="AV129" s="4">
        <v>20.209938113507501</v>
      </c>
      <c r="AW129" s="4">
        <v>9.4701239893605607</v>
      </c>
      <c r="AX129" s="4">
        <v>4.9624559521146399</v>
      </c>
      <c r="AY129" s="4">
        <v>13.9935540351228</v>
      </c>
      <c r="AZ129" s="4">
        <v>13.2827826301346</v>
      </c>
      <c r="BA129" s="4">
        <v>14.9856297025785</v>
      </c>
      <c r="BB129" s="38">
        <v>2401</v>
      </c>
    </row>
    <row r="130" spans="1:54" x14ac:dyDescent="0.3">
      <c r="A130" s="31" t="s">
        <v>13</v>
      </c>
      <c r="B130" s="5" t="s">
        <v>8</v>
      </c>
      <c r="C130" s="5" t="s">
        <v>168</v>
      </c>
      <c r="D130" s="9">
        <v>68.923956512388997</v>
      </c>
      <c r="E130" s="8">
        <v>73.263702715452098</v>
      </c>
      <c r="F130" s="8">
        <v>25.385868712249401</v>
      </c>
      <c r="G130" s="3">
        <v>2.6636540134514899</v>
      </c>
      <c r="H130" s="4">
        <v>8.1416868868970909</v>
      </c>
      <c r="I130" s="4">
        <v>14.174545406032101</v>
      </c>
      <c r="J130" s="4">
        <v>2.72124335573641</v>
      </c>
      <c r="K130" s="4">
        <v>4.4740359941091601</v>
      </c>
      <c r="L130" s="4">
        <v>5.53095477141804</v>
      </c>
      <c r="M130" s="4">
        <v>4.4661063557664704</v>
      </c>
      <c r="N130" s="4">
        <v>7.4705898961624699</v>
      </c>
      <c r="O130" s="4">
        <v>11.2381039909079</v>
      </c>
      <c r="P130" s="4">
        <v>7.45423463499632</v>
      </c>
      <c r="Q130" s="4">
        <v>2.5727368873107399</v>
      </c>
      <c r="R130" s="4">
        <v>9.3358732307827701</v>
      </c>
      <c r="S130" s="4">
        <v>8.2358396663441393</v>
      </c>
      <c r="T130" s="4">
        <v>5.4408422259959801</v>
      </c>
      <c r="U130" s="4">
        <v>8.3687695515617708</v>
      </c>
      <c r="V130" s="4">
        <v>6.5875240055233499</v>
      </c>
      <c r="W130" s="4">
        <v>6.72429801231804</v>
      </c>
      <c r="X130" s="4">
        <v>1.9520037083834201</v>
      </c>
      <c r="Y130" s="4">
        <v>9.7676219186629201</v>
      </c>
      <c r="Z130" s="4">
        <v>12.698900631706</v>
      </c>
      <c r="AA130" s="4">
        <v>11.367889415893099</v>
      </c>
      <c r="AB130" s="4">
        <v>1.43685805401721</v>
      </c>
      <c r="AC130" s="4">
        <v>18.235118307351801</v>
      </c>
      <c r="AD130" s="4">
        <v>4.90569893986431</v>
      </c>
      <c r="AE130" s="4">
        <v>2.7715379795498101</v>
      </c>
      <c r="AF130" s="4">
        <v>12.7681597260242</v>
      </c>
      <c r="AG130" s="4">
        <v>13.8097838095724</v>
      </c>
      <c r="AH130" s="4">
        <v>15.047955183431201</v>
      </c>
      <c r="AI130" s="4">
        <v>10.9092330797904</v>
      </c>
      <c r="AJ130" s="4">
        <v>21.612925901920399</v>
      </c>
      <c r="AK130" s="4">
        <v>35.052151523618797</v>
      </c>
      <c r="AL130" s="4">
        <v>20.083873119758898</v>
      </c>
      <c r="AM130" s="4">
        <v>29.0458119421737</v>
      </c>
      <c r="AN130" s="4">
        <v>38.921414773038698</v>
      </c>
      <c r="AO130" s="4">
        <v>34.083138745628602</v>
      </c>
      <c r="AP130" s="4">
        <v>35.297902908475898</v>
      </c>
      <c r="AQ130" s="4">
        <v>10.974502076847701</v>
      </c>
      <c r="AR130" s="4">
        <v>31.785409930269498</v>
      </c>
      <c r="AS130" s="4">
        <v>15.364799232566799</v>
      </c>
      <c r="AT130" s="4">
        <v>29.588175417096402</v>
      </c>
      <c r="AU130" s="4">
        <v>14.605319016564801</v>
      </c>
      <c r="AV130" s="4">
        <v>22.826611209494398</v>
      </c>
      <c r="AW130" s="4">
        <v>20.8482949279819</v>
      </c>
      <c r="AX130" s="4">
        <v>13.9388610663325</v>
      </c>
      <c r="AY130" s="4">
        <v>18.7407818725172</v>
      </c>
      <c r="AZ130" s="4">
        <v>27.186618471935802</v>
      </c>
      <c r="BA130" s="4">
        <v>32.119064597486101</v>
      </c>
      <c r="BB130" s="38">
        <v>20647</v>
      </c>
    </row>
    <row r="131" spans="1:54" x14ac:dyDescent="0.3">
      <c r="A131" s="31" t="s">
        <v>13</v>
      </c>
      <c r="B131" s="5" t="s">
        <v>8</v>
      </c>
      <c r="C131" s="5" t="s">
        <v>1</v>
      </c>
      <c r="D131" s="9">
        <v>19.690931774055901</v>
      </c>
      <c r="E131" s="8">
        <v>68.4835903451051</v>
      </c>
      <c r="F131" s="8">
        <v>50.401978973407502</v>
      </c>
      <c r="G131" s="3">
        <v>5.0092764378478698</v>
      </c>
      <c r="H131" s="4">
        <v>12.987012987012999</v>
      </c>
      <c r="I131" s="4">
        <v>23.0055658627087</v>
      </c>
      <c r="J131" s="4">
        <v>5.8750773036487303</v>
      </c>
      <c r="K131" s="4">
        <v>8.2251082251082295</v>
      </c>
      <c r="L131" s="4">
        <v>9.0909090909090899</v>
      </c>
      <c r="M131" s="4">
        <v>9.8948670377241807</v>
      </c>
      <c r="N131" s="4">
        <v>13.296227581941899</v>
      </c>
      <c r="O131" s="4">
        <v>21.7068645640074</v>
      </c>
      <c r="P131" s="4">
        <v>17.439703153988901</v>
      </c>
      <c r="Q131" s="4">
        <v>5.6277056277056303</v>
      </c>
      <c r="R131" s="4">
        <v>18.552875695732801</v>
      </c>
      <c r="S131" s="4">
        <v>17.254174397031498</v>
      </c>
      <c r="T131" s="4">
        <v>10.018552875695701</v>
      </c>
      <c r="U131" s="4">
        <v>16.388373531230702</v>
      </c>
      <c r="V131" s="4">
        <v>13.172541743970299</v>
      </c>
      <c r="W131" s="4">
        <v>14.965986394557801</v>
      </c>
      <c r="X131" s="4">
        <v>4.7000618429189904</v>
      </c>
      <c r="Y131" s="4">
        <v>17.316017316017302</v>
      </c>
      <c r="Z131" s="4">
        <v>27.705627705627698</v>
      </c>
      <c r="AA131" s="4">
        <v>22.8200371057514</v>
      </c>
      <c r="AB131" s="4">
        <v>3.2776747062461302</v>
      </c>
      <c r="AC131" s="4">
        <v>29.931972789115601</v>
      </c>
      <c r="AD131" s="4">
        <v>13.790970933828101</v>
      </c>
      <c r="AE131" s="4">
        <v>7.8540507111935698</v>
      </c>
      <c r="AF131" s="4">
        <v>22.7581941867656</v>
      </c>
      <c r="AG131" s="4">
        <v>22.8200371057514</v>
      </c>
      <c r="AH131" s="4">
        <v>19.171304885590601</v>
      </c>
      <c r="AI131" s="4">
        <v>17.501546072974602</v>
      </c>
      <c r="AJ131" s="4">
        <v>33.518862090290703</v>
      </c>
      <c r="AK131" s="4">
        <v>51.205936920222598</v>
      </c>
      <c r="AL131" s="4">
        <v>37.105751391465702</v>
      </c>
      <c r="AM131" s="4">
        <v>39.270253555967798</v>
      </c>
      <c r="AN131" s="4">
        <v>55.040197897340803</v>
      </c>
      <c r="AO131" s="4">
        <v>52.319109461966598</v>
      </c>
      <c r="AP131" s="4">
        <v>54.3599257884972</v>
      </c>
      <c r="AQ131" s="4">
        <v>19.851576994434101</v>
      </c>
      <c r="AR131" s="4">
        <v>52.690166975881297</v>
      </c>
      <c r="AS131" s="4">
        <v>20.7792207792208</v>
      </c>
      <c r="AT131" s="4">
        <v>24.551638837353099</v>
      </c>
      <c r="AU131" s="4">
        <v>29.128014842300601</v>
      </c>
      <c r="AV131" s="4">
        <v>25.479282622139799</v>
      </c>
      <c r="AW131" s="4">
        <v>38.775510204081598</v>
      </c>
      <c r="AX131" s="4">
        <v>32.591218305504</v>
      </c>
      <c r="AY131" s="4">
        <v>23.5621521335807</v>
      </c>
      <c r="AZ131" s="4">
        <v>41.311069882498501</v>
      </c>
      <c r="BA131" s="4">
        <v>52.628324056895501</v>
      </c>
      <c r="BB131" s="38">
        <v>3008</v>
      </c>
    </row>
    <row r="132" spans="1:54" x14ac:dyDescent="0.3">
      <c r="A132" s="31" t="s">
        <v>13</v>
      </c>
      <c r="B132" s="5" t="s">
        <v>8</v>
      </c>
      <c r="C132" s="5" t="s">
        <v>2</v>
      </c>
      <c r="D132" s="9">
        <v>45.347499081764198</v>
      </c>
      <c r="E132" s="8">
        <v>70.292723584238303</v>
      </c>
      <c r="F132" s="8">
        <v>35.897435897435898</v>
      </c>
      <c r="G132" s="3">
        <v>3.2544378698224898</v>
      </c>
      <c r="H132" s="4">
        <v>10.848126232741601</v>
      </c>
      <c r="I132" s="4">
        <v>20.808678500986201</v>
      </c>
      <c r="J132" s="4">
        <v>2.2682445759368801</v>
      </c>
      <c r="K132" s="4">
        <v>6.4102564102564097</v>
      </c>
      <c r="L132" s="4">
        <v>6.6074950690335301</v>
      </c>
      <c r="M132" s="4">
        <v>5.9171597633136104</v>
      </c>
      <c r="N132" s="4">
        <v>10.749506903353099</v>
      </c>
      <c r="O132" s="4">
        <v>17.258382642998001</v>
      </c>
      <c r="P132" s="4">
        <v>9.86193293885602</v>
      </c>
      <c r="Q132" s="4">
        <v>3.4516765285996098</v>
      </c>
      <c r="R132" s="4">
        <v>14.2011834319527</v>
      </c>
      <c r="S132" s="4">
        <v>12.7218934911243</v>
      </c>
      <c r="T132" s="4">
        <v>7.5936883629191296</v>
      </c>
      <c r="U132" s="4">
        <v>10.749506903353099</v>
      </c>
      <c r="V132" s="4">
        <v>10.0591715976331</v>
      </c>
      <c r="W132" s="4">
        <v>9.6646942800788995</v>
      </c>
      <c r="X132" s="4">
        <v>2.6627218934911201</v>
      </c>
      <c r="Y132" s="4">
        <v>14.5956607495069</v>
      </c>
      <c r="Z132" s="4">
        <v>16.962524654832301</v>
      </c>
      <c r="AA132" s="4">
        <v>16.6666666666667</v>
      </c>
      <c r="AB132" s="4">
        <v>1.3806706114398399</v>
      </c>
      <c r="AC132" s="4">
        <v>25.6410256410256</v>
      </c>
      <c r="AD132" s="4">
        <v>6.7061143984220903</v>
      </c>
      <c r="AE132" s="4">
        <v>3.94477317554241</v>
      </c>
      <c r="AF132" s="4">
        <v>20.315581854043401</v>
      </c>
      <c r="AG132" s="4">
        <v>14.003944773175499</v>
      </c>
      <c r="AH132" s="4">
        <v>14.1025641025641</v>
      </c>
      <c r="AI132" s="4">
        <v>13.4122287968442</v>
      </c>
      <c r="AJ132" s="4">
        <v>28.1065088757396</v>
      </c>
      <c r="AK132" s="4">
        <v>45.463510848126198</v>
      </c>
      <c r="AL132" s="4">
        <v>26.5285996055227</v>
      </c>
      <c r="AM132" s="4">
        <v>35.5029585798817</v>
      </c>
      <c r="AN132" s="4">
        <v>50.197238658777103</v>
      </c>
      <c r="AO132" s="4">
        <v>45.857988165680503</v>
      </c>
      <c r="AP132" s="4">
        <v>49.013806706114401</v>
      </c>
      <c r="AQ132" s="4">
        <v>13.313609467455599</v>
      </c>
      <c r="AR132" s="4">
        <v>43.885601577909298</v>
      </c>
      <c r="AS132" s="4">
        <v>22.090729783037499</v>
      </c>
      <c r="AT132" s="4">
        <v>32.149901380670599</v>
      </c>
      <c r="AU132" s="4">
        <v>18.836291913215</v>
      </c>
      <c r="AV132" s="4">
        <v>25.1479289940828</v>
      </c>
      <c r="AW132" s="4">
        <v>27.810650887573999</v>
      </c>
      <c r="AX132" s="4">
        <v>18.0473372781065</v>
      </c>
      <c r="AY132" s="4">
        <v>22.287968441814598</v>
      </c>
      <c r="AZ132" s="4">
        <v>35.700197238658802</v>
      </c>
      <c r="BA132" s="4">
        <v>44.082840236686401</v>
      </c>
      <c r="BB132" s="38">
        <v>2233</v>
      </c>
    </row>
    <row r="133" spans="1:54" x14ac:dyDescent="0.3">
      <c r="A133" s="31" t="s">
        <v>13</v>
      </c>
      <c r="B133" s="5" t="s">
        <v>8</v>
      </c>
      <c r="C133" s="5" t="s">
        <v>3</v>
      </c>
      <c r="D133" s="9">
        <v>64.8896305315549</v>
      </c>
      <c r="E133" s="8">
        <v>70.789353468100899</v>
      </c>
      <c r="F133" s="8">
        <v>25.875758991125601</v>
      </c>
      <c r="G133" s="3">
        <v>2.28865016347501</v>
      </c>
      <c r="H133" s="4">
        <v>8.5007006071929005</v>
      </c>
      <c r="I133" s="4">
        <v>15.5534796823914</v>
      </c>
      <c r="J133" s="4">
        <v>2.4754787482484799</v>
      </c>
      <c r="K133" s="4">
        <v>4.1569360112097096</v>
      </c>
      <c r="L133" s="4">
        <v>5.65156468939748</v>
      </c>
      <c r="M133" s="4">
        <v>4.5773003269500201</v>
      </c>
      <c r="N133" s="4">
        <v>7.0994862213918699</v>
      </c>
      <c r="O133" s="4">
        <v>11.6300794021485</v>
      </c>
      <c r="P133" s="4">
        <v>7.1929005137786097</v>
      </c>
      <c r="Q133" s="4">
        <v>2.5221858944418498</v>
      </c>
      <c r="R133" s="4">
        <v>8.4072863148061696</v>
      </c>
      <c r="S133" s="4">
        <v>7.7533862680990202</v>
      </c>
      <c r="T133" s="4">
        <v>4.9509574964969598</v>
      </c>
      <c r="U133" s="4">
        <v>7.6599719757122804</v>
      </c>
      <c r="V133" s="4">
        <v>6.6324147594582001</v>
      </c>
      <c r="W133" s="4">
        <v>6.9126576366184</v>
      </c>
      <c r="X133" s="4">
        <v>1.49462867818776</v>
      </c>
      <c r="Y133" s="4">
        <v>10.135450723960799</v>
      </c>
      <c r="Z133" s="4">
        <v>13.2648295189164</v>
      </c>
      <c r="AA133" s="4">
        <v>11.583372255955201</v>
      </c>
      <c r="AB133" s="4">
        <v>1.8682858477347</v>
      </c>
      <c r="AC133" s="4">
        <v>18.776272769733801</v>
      </c>
      <c r="AD133" s="4">
        <v>3.0359645025688899</v>
      </c>
      <c r="AE133" s="4">
        <v>1.7748715553479699</v>
      </c>
      <c r="AF133" s="4">
        <v>13.0312937879496</v>
      </c>
      <c r="AG133" s="4">
        <v>11.489957963568401</v>
      </c>
      <c r="AH133" s="4">
        <v>16.721158337225599</v>
      </c>
      <c r="AI133" s="4">
        <v>12.190565156468899</v>
      </c>
      <c r="AJ133" s="4">
        <v>24.801494628678199</v>
      </c>
      <c r="AK133" s="4">
        <v>39.047174217655297</v>
      </c>
      <c r="AL133" s="4">
        <v>19.990658570761301</v>
      </c>
      <c r="AM133" s="4">
        <v>33.208780943484399</v>
      </c>
      <c r="AN133" s="4">
        <v>37.879495562821099</v>
      </c>
      <c r="AO133" s="4">
        <v>36.0579168612798</v>
      </c>
      <c r="AP133" s="4">
        <v>37.225595516113998</v>
      </c>
      <c r="AQ133" s="4">
        <v>10.929472209248001</v>
      </c>
      <c r="AR133" s="4">
        <v>34.983652498832299</v>
      </c>
      <c r="AS133" s="4">
        <v>16.627744044838899</v>
      </c>
      <c r="AT133" s="4">
        <v>33.722559551611397</v>
      </c>
      <c r="AU133" s="4">
        <v>14.3858010275572</v>
      </c>
      <c r="AV133" s="4">
        <v>22.606258757589899</v>
      </c>
      <c r="AW133" s="4">
        <v>20.878094348435301</v>
      </c>
      <c r="AX133" s="4">
        <v>12.704343764596</v>
      </c>
      <c r="AY133" s="4">
        <v>18.776272769733801</v>
      </c>
      <c r="AZ133" s="4">
        <v>27.790751985053699</v>
      </c>
      <c r="BA133" s="4">
        <v>31.900980850070098</v>
      </c>
      <c r="BB133" s="38">
        <v>2955</v>
      </c>
    </row>
    <row r="134" spans="1:54" x14ac:dyDescent="0.3">
      <c r="A134" s="31" t="s">
        <v>13</v>
      </c>
      <c r="B134" s="5" t="s">
        <v>8</v>
      </c>
      <c r="C134" s="5" t="s">
        <v>4</v>
      </c>
      <c r="D134" s="9">
        <v>81.386193067888897</v>
      </c>
      <c r="E134" s="8">
        <v>68.583522448430301</v>
      </c>
      <c r="F134" s="8">
        <v>17.740793201133101</v>
      </c>
      <c r="G134" s="3">
        <v>2.3371104815864001</v>
      </c>
      <c r="H134" s="4">
        <v>6.5509915014164299</v>
      </c>
      <c r="I134" s="4">
        <v>12.6062322946176</v>
      </c>
      <c r="J134" s="4">
        <v>2.3371104815864001</v>
      </c>
      <c r="K134" s="4">
        <v>3.2932011331444802</v>
      </c>
      <c r="L134" s="4">
        <v>5.4886685552407899</v>
      </c>
      <c r="M134" s="4">
        <v>3.1515580736543898</v>
      </c>
      <c r="N134" s="4">
        <v>5.9844192634560898</v>
      </c>
      <c r="O134" s="4">
        <v>7.3300283286118999</v>
      </c>
      <c r="P134" s="4">
        <v>4.6033994334277599</v>
      </c>
      <c r="Q134" s="4">
        <v>1.5934844192634601</v>
      </c>
      <c r="R134" s="4">
        <v>7.5424929178470297</v>
      </c>
      <c r="S134" s="4">
        <v>5.55949008498584</v>
      </c>
      <c r="T134" s="4">
        <v>4.88668555240793</v>
      </c>
      <c r="U134" s="4">
        <v>6.8696883852691197</v>
      </c>
      <c r="V134" s="4">
        <v>4.7450424929178503</v>
      </c>
      <c r="W134" s="4">
        <v>4.3201133144475898</v>
      </c>
      <c r="X134" s="4">
        <v>1.09773371104816</v>
      </c>
      <c r="Y134" s="4">
        <v>7.7903682719546703</v>
      </c>
      <c r="Z134" s="4">
        <v>9.9504249291784692</v>
      </c>
      <c r="AA134" s="4">
        <v>8.0028328611898001</v>
      </c>
      <c r="AB134" s="4">
        <v>0.67280453257790396</v>
      </c>
      <c r="AC134" s="4">
        <v>15.8640226628895</v>
      </c>
      <c r="AD134" s="4">
        <v>2.6203966005665702</v>
      </c>
      <c r="AE134" s="4">
        <v>1.4518413597733699</v>
      </c>
      <c r="AF134" s="4">
        <v>9.0297450424929195</v>
      </c>
      <c r="AG134" s="4">
        <v>13.3498583569405</v>
      </c>
      <c r="AH134" s="4">
        <v>15.368271954674199</v>
      </c>
      <c r="AI134" s="4">
        <v>8.5339943342776206</v>
      </c>
      <c r="AJ134" s="4">
        <v>18.590651558073699</v>
      </c>
      <c r="AK134" s="4">
        <v>29.886685552407901</v>
      </c>
      <c r="AL134" s="4">
        <v>16.8909348441926</v>
      </c>
      <c r="AM134" s="4">
        <v>28.5056657223796</v>
      </c>
      <c r="AN134" s="4">
        <v>34.171388101982998</v>
      </c>
      <c r="AO134" s="4">
        <v>28.753541076487299</v>
      </c>
      <c r="AP134" s="4">
        <v>29.8158640226629</v>
      </c>
      <c r="AQ134" s="4">
        <v>9.3130311614730896</v>
      </c>
      <c r="AR134" s="4">
        <v>26.522662889518401</v>
      </c>
      <c r="AS134" s="4">
        <v>13.420679886685599</v>
      </c>
      <c r="AT134" s="4">
        <v>31.728045325779</v>
      </c>
      <c r="AU134" s="4">
        <v>9.77337110481586</v>
      </c>
      <c r="AV134" s="4">
        <v>22.698300283286098</v>
      </c>
      <c r="AW134" s="4">
        <v>14.8371104815864</v>
      </c>
      <c r="AX134" s="4">
        <v>8.9943342776203998</v>
      </c>
      <c r="AY134" s="4">
        <v>17.280453257790398</v>
      </c>
      <c r="AZ134" s="4">
        <v>22.981586402266299</v>
      </c>
      <c r="BA134" s="4">
        <v>24.150141643059499</v>
      </c>
      <c r="BB134" s="38">
        <v>3491</v>
      </c>
    </row>
    <row r="135" spans="1:54" x14ac:dyDescent="0.3">
      <c r="A135" s="31" t="s">
        <v>13</v>
      </c>
      <c r="B135" s="5" t="s">
        <v>8</v>
      </c>
      <c r="C135" s="5" t="s">
        <v>5</v>
      </c>
      <c r="D135" s="9">
        <v>95.127130476649</v>
      </c>
      <c r="E135" s="8">
        <v>65.005551472345502</v>
      </c>
      <c r="F135" s="8">
        <v>14.0600315955766</v>
      </c>
      <c r="G135" s="3">
        <v>1.92206424433913</v>
      </c>
      <c r="H135" s="4">
        <v>5.7398630858346502</v>
      </c>
      <c r="I135" s="4">
        <v>7.7145866245392298</v>
      </c>
      <c r="J135" s="4">
        <v>2.0800421274354899</v>
      </c>
      <c r="K135" s="4">
        <v>2.2116903633491298</v>
      </c>
      <c r="L135" s="4">
        <v>4.1074249605055302</v>
      </c>
      <c r="M135" s="4">
        <v>1.9747235387045801</v>
      </c>
      <c r="N135" s="4">
        <v>4.5286993154291704</v>
      </c>
      <c r="O135" s="4">
        <v>5.6082148499210103</v>
      </c>
      <c r="P135" s="4">
        <v>3.6598209583991599</v>
      </c>
      <c r="Q135" s="4">
        <v>1.52711953659821</v>
      </c>
      <c r="R135" s="4">
        <v>4.2654028436019003</v>
      </c>
      <c r="S135" s="4">
        <v>3.5018430753027898</v>
      </c>
      <c r="T135" s="4">
        <v>2.8962611901000499</v>
      </c>
      <c r="U135" s="4">
        <v>5.3975776724591897</v>
      </c>
      <c r="V135" s="4">
        <v>2.92259083728278</v>
      </c>
      <c r="W135" s="4">
        <v>3.0279094260136898</v>
      </c>
      <c r="X135" s="4">
        <v>1.05318588730911</v>
      </c>
      <c r="Y135" s="4">
        <v>5.7398630858346502</v>
      </c>
      <c r="Z135" s="4">
        <v>6.2401263823064799</v>
      </c>
      <c r="AA135" s="4">
        <v>5.7925223802001096</v>
      </c>
      <c r="AB135" s="4">
        <v>0.73723012111637698</v>
      </c>
      <c r="AC135" s="4">
        <v>12.0326487625066</v>
      </c>
      <c r="AD135" s="4">
        <v>2.2643496577145901</v>
      </c>
      <c r="AE135" s="4">
        <v>0.97419694576092697</v>
      </c>
      <c r="AF135" s="4">
        <v>6.9246972090573999</v>
      </c>
      <c r="AG135" s="4">
        <v>13.0858346498157</v>
      </c>
      <c r="AH135" s="4">
        <v>15.086887835702999</v>
      </c>
      <c r="AI135" s="4">
        <v>7.0300157977883098</v>
      </c>
      <c r="AJ135" s="4">
        <v>14.4813059505003</v>
      </c>
      <c r="AK135" s="4">
        <v>26.066350710900501</v>
      </c>
      <c r="AL135" s="4">
        <v>11.7166929963138</v>
      </c>
      <c r="AM135" s="4">
        <v>21.7219589257504</v>
      </c>
      <c r="AN135" s="4">
        <v>31.095313322801498</v>
      </c>
      <c r="AO135" s="4">
        <v>23.196419167983102</v>
      </c>
      <c r="AP135" s="4">
        <v>24.539231174302301</v>
      </c>
      <c r="AQ135" s="4">
        <v>7.6619273301737802</v>
      </c>
      <c r="AR135" s="4">
        <v>19.036334913112199</v>
      </c>
      <c r="AS135" s="4">
        <v>9.1890468667719905</v>
      </c>
      <c r="AT135" s="4">
        <v>28.672985781990501</v>
      </c>
      <c r="AU135" s="4">
        <v>9.5050026329647199</v>
      </c>
      <c r="AV135" s="4">
        <v>21.011058451816702</v>
      </c>
      <c r="AW135" s="4">
        <v>13.2174828857293</v>
      </c>
      <c r="AX135" s="4">
        <v>7.08267509215377</v>
      </c>
      <c r="AY135" s="4">
        <v>14.9025803054239</v>
      </c>
      <c r="AZ135" s="4">
        <v>19.826224328594002</v>
      </c>
      <c r="BA135" s="4">
        <v>22.880463401790401</v>
      </c>
      <c r="BB135" s="38">
        <v>4154</v>
      </c>
    </row>
    <row r="136" spans="1:54" x14ac:dyDescent="0.3">
      <c r="A136" s="31" t="s">
        <v>13</v>
      </c>
      <c r="B136" s="5" t="s">
        <v>8</v>
      </c>
      <c r="C136" s="5" t="s">
        <v>6</v>
      </c>
      <c r="D136" s="9">
        <v>108.176397163121</v>
      </c>
      <c r="E136" s="8">
        <v>57.211212011850598</v>
      </c>
      <c r="F136" s="8">
        <v>7.6991150442477903</v>
      </c>
      <c r="G136" s="3">
        <v>1.0029498525073699</v>
      </c>
      <c r="H136" s="4">
        <v>3.9233038348082601</v>
      </c>
      <c r="I136" s="4">
        <v>5.0442477876106198</v>
      </c>
      <c r="J136" s="4">
        <v>1.38643067846608</v>
      </c>
      <c r="K136" s="4">
        <v>2.0648967551622399</v>
      </c>
      <c r="L136" s="4">
        <v>2.65486725663717</v>
      </c>
      <c r="M136" s="4">
        <v>1.38643067846608</v>
      </c>
      <c r="N136" s="4">
        <v>3.0973451327433601</v>
      </c>
      <c r="O136" s="4">
        <v>3.0973451327433601</v>
      </c>
      <c r="P136" s="4">
        <v>1.7404129793510299</v>
      </c>
      <c r="Q136" s="4">
        <v>0.471976401179941</v>
      </c>
      <c r="R136" s="4">
        <v>2.5958702064896801</v>
      </c>
      <c r="S136" s="4">
        <v>1.79941002949853</v>
      </c>
      <c r="T136" s="4">
        <v>1.7109144542772901</v>
      </c>
      <c r="U136" s="4">
        <v>3.4218289085545699</v>
      </c>
      <c r="V136" s="4">
        <v>1.4159292035398201</v>
      </c>
      <c r="W136" s="4">
        <v>1.3274336283185799</v>
      </c>
      <c r="X136" s="4">
        <v>0.85545722713864303</v>
      </c>
      <c r="Y136" s="4">
        <v>2.71386430678466</v>
      </c>
      <c r="Z136" s="4">
        <v>2.4188790560472002</v>
      </c>
      <c r="AA136" s="4">
        <v>3.1563421828908602</v>
      </c>
      <c r="AB136" s="4">
        <v>0.38348082595870198</v>
      </c>
      <c r="AC136" s="4">
        <v>7.4041297935103199</v>
      </c>
      <c r="AD136" s="4">
        <v>1.56342182890855</v>
      </c>
      <c r="AE136" s="4">
        <v>0.70796460176991105</v>
      </c>
      <c r="AF136" s="4">
        <v>3.7168141592920398</v>
      </c>
      <c r="AG136" s="4">
        <v>10.7374631268437</v>
      </c>
      <c r="AH136" s="4">
        <v>12.212389380531</v>
      </c>
      <c r="AI136" s="4">
        <v>5.5162241887905603</v>
      </c>
      <c r="AJ136" s="4">
        <v>8.6725663716814196</v>
      </c>
      <c r="AK136" s="4">
        <v>18.289085545722699</v>
      </c>
      <c r="AL136" s="4">
        <v>7.9056047197640096</v>
      </c>
      <c r="AM136" s="4">
        <v>15.781710914454299</v>
      </c>
      <c r="AN136" s="4">
        <v>24.896755162241899</v>
      </c>
      <c r="AO136" s="4">
        <v>17.551622418879099</v>
      </c>
      <c r="AP136" s="4">
        <v>16.519174041297902</v>
      </c>
      <c r="AQ136" s="4">
        <v>4.8377581120944004</v>
      </c>
      <c r="AR136" s="4">
        <v>11.8879056047198</v>
      </c>
      <c r="AS136" s="4">
        <v>7.4041297935103199</v>
      </c>
      <c r="AT136" s="4">
        <v>26.342182890855501</v>
      </c>
      <c r="AU136" s="4">
        <v>6.5191740412979398</v>
      </c>
      <c r="AV136" s="4">
        <v>18.908554572271399</v>
      </c>
      <c r="AW136" s="4">
        <v>8.6725663716814196</v>
      </c>
      <c r="AX136" s="4">
        <v>4.71976401179941</v>
      </c>
      <c r="AY136" s="4">
        <v>14.1297935103245</v>
      </c>
      <c r="AZ136" s="4">
        <v>15.073746312684399</v>
      </c>
      <c r="BA136" s="4">
        <v>16.991150442477899</v>
      </c>
      <c r="BB136" s="38">
        <v>3525</v>
      </c>
    </row>
    <row r="137" spans="1:54" x14ac:dyDescent="0.3">
      <c r="A137" s="31" t="s">
        <v>13</v>
      </c>
      <c r="B137" s="5" t="s">
        <v>8</v>
      </c>
      <c r="C137" s="5" t="s">
        <v>7</v>
      </c>
      <c r="D137" s="9">
        <v>111.492974238876</v>
      </c>
      <c r="E137" s="8">
        <v>57.361600946104303</v>
      </c>
      <c r="F137" s="8">
        <v>7.5856443719412701</v>
      </c>
      <c r="G137" s="3">
        <v>1.71288743882545</v>
      </c>
      <c r="H137" s="4">
        <v>3.9151712887438799</v>
      </c>
      <c r="I137" s="4">
        <v>3.09951060358891</v>
      </c>
      <c r="J137" s="4">
        <v>2.2022838499184298</v>
      </c>
      <c r="K137" s="4">
        <v>2.4469820554649302</v>
      </c>
      <c r="L137" s="4">
        <v>2.1207177814029401</v>
      </c>
      <c r="M137" s="4">
        <v>1.14192495921697</v>
      </c>
      <c r="N137" s="4">
        <v>2.6101141924959199</v>
      </c>
      <c r="O137" s="4">
        <v>2.93637846655791</v>
      </c>
      <c r="P137" s="4">
        <v>2.6916802610114199</v>
      </c>
      <c r="Q137" s="4">
        <v>1.14192495921697</v>
      </c>
      <c r="R137" s="4">
        <v>2.6101141924959199</v>
      </c>
      <c r="S137" s="4">
        <v>2.5285481239804199</v>
      </c>
      <c r="T137" s="4">
        <v>2.6916802610114199</v>
      </c>
      <c r="U137" s="4">
        <v>3.4257748776509001</v>
      </c>
      <c r="V137" s="4">
        <v>1.71288743882545</v>
      </c>
      <c r="W137" s="4">
        <v>1.30505709624796</v>
      </c>
      <c r="X137" s="4">
        <v>0.73409461663947795</v>
      </c>
      <c r="Y137" s="4">
        <v>2.2022838499184298</v>
      </c>
      <c r="Z137" s="4">
        <v>2.1207177814029401</v>
      </c>
      <c r="AA137" s="4">
        <v>2.5285481239804199</v>
      </c>
      <c r="AB137" s="4">
        <v>1.14192495921697</v>
      </c>
      <c r="AC137" s="4">
        <v>5.3017944535073402</v>
      </c>
      <c r="AD137" s="4">
        <v>1.5497553017944501</v>
      </c>
      <c r="AE137" s="4">
        <v>0.97879282218597097</v>
      </c>
      <c r="AF137" s="4">
        <v>2.93637846655791</v>
      </c>
      <c r="AG137" s="4">
        <v>8.5644371941272404</v>
      </c>
      <c r="AH137" s="4">
        <v>9.1353996737357299</v>
      </c>
      <c r="AI137" s="4">
        <v>7.1778140293637804</v>
      </c>
      <c r="AJ137" s="4">
        <v>9.7063621533442106</v>
      </c>
      <c r="AK137" s="4">
        <v>15.6606851549755</v>
      </c>
      <c r="AL137" s="4">
        <v>8.1566068515497605</v>
      </c>
      <c r="AM137" s="4">
        <v>14.0293637846656</v>
      </c>
      <c r="AN137" s="4">
        <v>23.0831973898858</v>
      </c>
      <c r="AO137" s="4">
        <v>15.252854812398001</v>
      </c>
      <c r="AP137" s="4">
        <v>13.1321370309951</v>
      </c>
      <c r="AQ137" s="4">
        <v>5.3833605220228398</v>
      </c>
      <c r="AR137" s="4">
        <v>11.5008156606852</v>
      </c>
      <c r="AS137" s="4">
        <v>9.1353996737357299</v>
      </c>
      <c r="AT137" s="4">
        <v>23.980424143556299</v>
      </c>
      <c r="AU137" s="4">
        <v>5.87275693311582</v>
      </c>
      <c r="AV137" s="4">
        <v>20.717781402936399</v>
      </c>
      <c r="AW137" s="4">
        <v>9.8694942903752008</v>
      </c>
      <c r="AX137" s="4">
        <v>4.8939641109298497</v>
      </c>
      <c r="AY137" s="4">
        <v>15.6606851549755</v>
      </c>
      <c r="AZ137" s="4">
        <v>13.866231647634599</v>
      </c>
      <c r="BA137" s="4">
        <v>14.518760195758601</v>
      </c>
      <c r="BB137" s="38">
        <v>1281</v>
      </c>
    </row>
    <row r="138" spans="1:54" x14ac:dyDescent="0.3">
      <c r="A138" s="31" t="s">
        <v>13</v>
      </c>
      <c r="B138" s="5" t="s">
        <v>9</v>
      </c>
      <c r="C138" s="5" t="s">
        <v>168</v>
      </c>
      <c r="D138" s="9">
        <v>76.337828098672702</v>
      </c>
      <c r="E138" s="8">
        <v>69.498409142536104</v>
      </c>
      <c r="F138" s="8">
        <v>20.3633462474006</v>
      </c>
      <c r="G138" s="3">
        <v>1.6921921314186601</v>
      </c>
      <c r="H138" s="4">
        <v>6.51945482497859</v>
      </c>
      <c r="I138" s="4">
        <v>9.9591623410578904</v>
      </c>
      <c r="J138" s="4">
        <v>1.9168878320634899</v>
      </c>
      <c r="K138" s="4">
        <v>2.9175269117239599</v>
      </c>
      <c r="L138" s="4">
        <v>4.4307517836391597</v>
      </c>
      <c r="M138" s="4">
        <v>3.6005916677855798</v>
      </c>
      <c r="N138" s="4">
        <v>6.59168655418316</v>
      </c>
      <c r="O138" s="4">
        <v>8.1922429829740597</v>
      </c>
      <c r="P138" s="4">
        <v>6.8169716613163196</v>
      </c>
      <c r="Q138" s="4">
        <v>3.9741352716883398</v>
      </c>
      <c r="R138" s="4">
        <v>6.7331098167160803</v>
      </c>
      <c r="S138" s="4">
        <v>6.0867184350299004</v>
      </c>
      <c r="T138" s="4">
        <v>3.8248568387256201</v>
      </c>
      <c r="U138" s="4">
        <v>7.8563275453554198</v>
      </c>
      <c r="V138" s="4">
        <v>6.6809626369895403</v>
      </c>
      <c r="W138" s="4">
        <v>7.0049952260284796</v>
      </c>
      <c r="X138" s="4">
        <v>1.7179150376233601</v>
      </c>
      <c r="Y138" s="4">
        <v>7.59386803600382</v>
      </c>
      <c r="Z138" s="4">
        <v>8.4558187495655392</v>
      </c>
      <c r="AA138" s="4">
        <v>7.34398672368562</v>
      </c>
      <c r="AB138" s="4">
        <v>1.3793920333004599</v>
      </c>
      <c r="AC138" s="4">
        <v>14.0756987344205</v>
      </c>
      <c r="AD138" s="4">
        <v>5.1214363265584604</v>
      </c>
      <c r="AE138" s="4">
        <v>2.3177487446652001</v>
      </c>
      <c r="AF138" s="4">
        <v>8.5184328994538294</v>
      </c>
      <c r="AG138" s="4">
        <v>10.411100124605801</v>
      </c>
      <c r="AH138" s="4">
        <v>19.4022890542395</v>
      </c>
      <c r="AI138" s="4">
        <v>11.2052598022865</v>
      </c>
      <c r="AJ138" s="4">
        <v>20.480168058862802</v>
      </c>
      <c r="AK138" s="4">
        <v>33.539749513965504</v>
      </c>
      <c r="AL138" s="4">
        <v>15.2127760570643</v>
      </c>
      <c r="AM138" s="4">
        <v>17.913371945517301</v>
      </c>
      <c r="AN138" s="4">
        <v>31.1887505169185</v>
      </c>
      <c r="AO138" s="4">
        <v>24.198465233641599</v>
      </c>
      <c r="AP138" s="4">
        <v>26.951345302301601</v>
      </c>
      <c r="AQ138" s="4">
        <v>7.6439240475388104</v>
      </c>
      <c r="AR138" s="4">
        <v>27.560981791768999</v>
      </c>
      <c r="AS138" s="4">
        <v>10.6607621357841</v>
      </c>
      <c r="AT138" s="4">
        <v>18.498610278587702</v>
      </c>
      <c r="AU138" s="4">
        <v>15.2595414116398</v>
      </c>
      <c r="AV138" s="4">
        <v>22.609446922592198</v>
      </c>
      <c r="AW138" s="4">
        <v>18.034879623328798</v>
      </c>
      <c r="AX138" s="4">
        <v>12.111314015538801</v>
      </c>
      <c r="AY138" s="4">
        <v>12.913775511078599</v>
      </c>
      <c r="AZ138" s="4">
        <v>20.419354937590999</v>
      </c>
      <c r="BA138" s="4">
        <v>32.059254501849601</v>
      </c>
      <c r="BB138" s="38">
        <v>13809</v>
      </c>
    </row>
    <row r="139" spans="1:54" x14ac:dyDescent="0.3">
      <c r="A139" s="31" t="s">
        <v>13</v>
      </c>
      <c r="B139" s="5" t="s">
        <v>9</v>
      </c>
      <c r="C139" s="5" t="s">
        <v>1</v>
      </c>
      <c r="D139" s="9">
        <v>46.714475469127301</v>
      </c>
      <c r="E139" s="8">
        <v>67.010272309484606</v>
      </c>
      <c r="F139" s="8">
        <v>34.536082474226802</v>
      </c>
      <c r="G139" s="3">
        <v>3.0927835051546402</v>
      </c>
      <c r="H139" s="4">
        <v>7.2164948453608204</v>
      </c>
      <c r="I139" s="4">
        <v>15.979381443298999</v>
      </c>
      <c r="J139" s="4">
        <v>3.9948453608247401</v>
      </c>
      <c r="K139" s="4">
        <v>5.1546391752577296</v>
      </c>
      <c r="L139" s="4">
        <v>5.1546391752577296</v>
      </c>
      <c r="M139" s="4">
        <v>6.5721649484536098</v>
      </c>
      <c r="N139" s="4">
        <v>13.7886597938144</v>
      </c>
      <c r="O139" s="4">
        <v>12.8865979381443</v>
      </c>
      <c r="P139" s="4">
        <v>10.8247422680412</v>
      </c>
      <c r="Q139" s="4">
        <v>7.3453608247422704</v>
      </c>
      <c r="R139" s="4">
        <v>12.2422680412371</v>
      </c>
      <c r="S139" s="4">
        <v>12.8865979381443</v>
      </c>
      <c r="T139" s="4">
        <v>6.3144329896907196</v>
      </c>
      <c r="U139" s="4">
        <v>11.4690721649485</v>
      </c>
      <c r="V139" s="4">
        <v>11.5979381443299</v>
      </c>
      <c r="W139" s="4">
        <v>11.340206185567</v>
      </c>
      <c r="X139" s="4">
        <v>2.8350515463917501</v>
      </c>
      <c r="Y139" s="4">
        <v>10.9536082474227</v>
      </c>
      <c r="Z139" s="4">
        <v>16.237113402061901</v>
      </c>
      <c r="AA139" s="4">
        <v>14.0463917525773</v>
      </c>
      <c r="AB139" s="4">
        <v>3.2216494845360799</v>
      </c>
      <c r="AC139" s="4">
        <v>22.551546391752598</v>
      </c>
      <c r="AD139" s="4">
        <v>11.340206185567</v>
      </c>
      <c r="AE139" s="4">
        <v>5.5412371134020599</v>
      </c>
      <c r="AF139" s="4">
        <v>11.0824742268041</v>
      </c>
      <c r="AG139" s="4">
        <v>18.041237113402101</v>
      </c>
      <c r="AH139" s="4">
        <v>25.902061855670102</v>
      </c>
      <c r="AI139" s="4">
        <v>14.1752577319588</v>
      </c>
      <c r="AJ139" s="4">
        <v>25.7731958762887</v>
      </c>
      <c r="AK139" s="4">
        <v>40.463917525773198</v>
      </c>
      <c r="AL139" s="4">
        <v>22.551546391752598</v>
      </c>
      <c r="AM139" s="4">
        <v>19.845360824742301</v>
      </c>
      <c r="AN139" s="4">
        <v>38.917525773195898</v>
      </c>
      <c r="AO139" s="4">
        <v>32.603092783505197</v>
      </c>
      <c r="AP139" s="4">
        <v>39.5618556701031</v>
      </c>
      <c r="AQ139" s="4">
        <v>11.5979381443299</v>
      </c>
      <c r="AR139" s="4">
        <v>34.536082474226802</v>
      </c>
      <c r="AS139" s="4">
        <v>12.6288659793814</v>
      </c>
      <c r="AT139" s="4">
        <v>9.5360824742268004</v>
      </c>
      <c r="AU139" s="4">
        <v>25.386597938144298</v>
      </c>
      <c r="AV139" s="4">
        <v>22.422680412371101</v>
      </c>
      <c r="AW139" s="4">
        <v>27.835051546391799</v>
      </c>
      <c r="AX139" s="4">
        <v>21.778350515463899</v>
      </c>
      <c r="AY139" s="4">
        <v>13.659793814433</v>
      </c>
      <c r="AZ139" s="4">
        <v>25.644329896907202</v>
      </c>
      <c r="BA139" s="4">
        <v>47.551546391752602</v>
      </c>
      <c r="BB139" s="38">
        <v>1805</v>
      </c>
    </row>
    <row r="140" spans="1:54" x14ac:dyDescent="0.3">
      <c r="A140" s="31" t="s">
        <v>13</v>
      </c>
      <c r="B140" s="5" t="s">
        <v>9</v>
      </c>
      <c r="C140" s="5" t="s">
        <v>2</v>
      </c>
      <c r="D140" s="9">
        <v>58.951124200833704</v>
      </c>
      <c r="E140" s="8">
        <v>68.470053093586102</v>
      </c>
      <c r="F140" s="8">
        <v>25.7261410788382</v>
      </c>
      <c r="G140" s="3">
        <v>2.4896265560166002</v>
      </c>
      <c r="H140" s="4">
        <v>9.3360995850622395</v>
      </c>
      <c r="I140" s="4">
        <v>13.2780082987552</v>
      </c>
      <c r="J140" s="4">
        <v>2.6970954356846502</v>
      </c>
      <c r="K140" s="4">
        <v>4.1493775933609998</v>
      </c>
      <c r="L140" s="4">
        <v>8.5062240663900397</v>
      </c>
      <c r="M140" s="4">
        <v>5.8091286307053904</v>
      </c>
      <c r="N140" s="4">
        <v>10.5809128630705</v>
      </c>
      <c r="O140" s="4">
        <v>10.788381742738601</v>
      </c>
      <c r="P140" s="4">
        <v>10.5809128630705</v>
      </c>
      <c r="Q140" s="4">
        <v>6.6390041493775902</v>
      </c>
      <c r="R140" s="4">
        <v>9.5435684647302903</v>
      </c>
      <c r="S140" s="4">
        <v>8.2987551867219906</v>
      </c>
      <c r="T140" s="4">
        <v>4.7717842323651496</v>
      </c>
      <c r="U140" s="4">
        <v>10.1659751037344</v>
      </c>
      <c r="V140" s="4">
        <v>10.9958506224066</v>
      </c>
      <c r="W140" s="4">
        <v>10.788381742738601</v>
      </c>
      <c r="X140" s="4">
        <v>2.4896265560166002</v>
      </c>
      <c r="Y140" s="4">
        <v>9.3360995850622395</v>
      </c>
      <c r="Z140" s="4">
        <v>12.8630705394191</v>
      </c>
      <c r="AA140" s="4">
        <v>11.4107883817427</v>
      </c>
      <c r="AB140" s="4">
        <v>2.2821576763485498</v>
      </c>
      <c r="AC140" s="4">
        <v>21.576763485477201</v>
      </c>
      <c r="AD140" s="4">
        <v>7.8838174273858899</v>
      </c>
      <c r="AE140" s="4">
        <v>3.3195020746888</v>
      </c>
      <c r="AF140" s="4">
        <v>14.1078838174274</v>
      </c>
      <c r="AG140" s="4">
        <v>16.804979253111998</v>
      </c>
      <c r="AH140" s="4">
        <v>23.029045643153498</v>
      </c>
      <c r="AI140" s="4">
        <v>11.203319502074701</v>
      </c>
      <c r="AJ140" s="4">
        <v>22.821576763485499</v>
      </c>
      <c r="AK140" s="4">
        <v>41.908713692946101</v>
      </c>
      <c r="AL140" s="4">
        <v>20.746887966805001</v>
      </c>
      <c r="AM140" s="4">
        <v>21.576763485477201</v>
      </c>
      <c r="AN140" s="4">
        <v>39.0041493775934</v>
      </c>
      <c r="AO140" s="4">
        <v>30.082987551867198</v>
      </c>
      <c r="AP140" s="4">
        <v>33.402489626555997</v>
      </c>
      <c r="AQ140" s="4">
        <v>8.0912863070539398</v>
      </c>
      <c r="AR140" s="4">
        <v>34.854771784232398</v>
      </c>
      <c r="AS140" s="4">
        <v>12.655601659750999</v>
      </c>
      <c r="AT140" s="4">
        <v>17.8423236514523</v>
      </c>
      <c r="AU140" s="4">
        <v>19.294605809128601</v>
      </c>
      <c r="AV140" s="4">
        <v>21.991701244813299</v>
      </c>
      <c r="AW140" s="4">
        <v>22.199170124481299</v>
      </c>
      <c r="AX140" s="4">
        <v>15.9751037344398</v>
      </c>
      <c r="AY140" s="4">
        <v>14.5228215767635</v>
      </c>
      <c r="AZ140" s="4">
        <v>25.311203319502098</v>
      </c>
      <c r="BA140" s="4">
        <v>38.796680497925301</v>
      </c>
      <c r="BB140" s="38">
        <v>1340</v>
      </c>
    </row>
    <row r="141" spans="1:54" x14ac:dyDescent="0.3">
      <c r="A141" s="31" t="s">
        <v>13</v>
      </c>
      <c r="B141" s="5" t="s">
        <v>9</v>
      </c>
      <c r="C141" s="5" t="s">
        <v>3</v>
      </c>
      <c r="D141" s="9">
        <v>73.709632240750594</v>
      </c>
      <c r="E141" s="8">
        <v>69.562789212566301</v>
      </c>
      <c r="F141" s="8">
        <v>21.770551038843699</v>
      </c>
      <c r="G141" s="3">
        <v>1.2646793134598</v>
      </c>
      <c r="H141" s="4">
        <v>7.5880758807588098</v>
      </c>
      <c r="I141" s="4">
        <v>10.749774164408301</v>
      </c>
      <c r="J141" s="4">
        <v>0.99367660343270103</v>
      </c>
      <c r="K141" s="4">
        <v>2.4390243902439002</v>
      </c>
      <c r="L141" s="4">
        <v>3.3423667570008999</v>
      </c>
      <c r="M141" s="4">
        <v>3.0713640469737999</v>
      </c>
      <c r="N141" s="4">
        <v>4.3360433604336004</v>
      </c>
      <c r="O141" s="4">
        <v>8.8527551942186093</v>
      </c>
      <c r="P141" s="4">
        <v>7.0460704607046099</v>
      </c>
      <c r="Q141" s="4">
        <v>3.1616982836494998</v>
      </c>
      <c r="R141" s="4">
        <v>6.95573622402891</v>
      </c>
      <c r="S141" s="4">
        <v>5.8717253839205101</v>
      </c>
      <c r="T141" s="4">
        <v>4.1553748870821998</v>
      </c>
      <c r="U141" s="4">
        <v>8.1300813008130106</v>
      </c>
      <c r="V141" s="4">
        <v>6.2330623306233104</v>
      </c>
      <c r="W141" s="4">
        <v>7.6784101174345096</v>
      </c>
      <c r="X141" s="4">
        <v>1.8970189701897</v>
      </c>
      <c r="Y141" s="4">
        <v>9.6657633242999097</v>
      </c>
      <c r="Z141" s="4">
        <v>8.0397470641373108</v>
      </c>
      <c r="AA141" s="4">
        <v>6.7750677506775103</v>
      </c>
      <c r="AB141" s="4">
        <v>0.54200542005420005</v>
      </c>
      <c r="AC141" s="4">
        <v>12.737127371273701</v>
      </c>
      <c r="AD141" s="4">
        <v>3.7037037037037002</v>
      </c>
      <c r="AE141" s="4">
        <v>1.8066847335139999</v>
      </c>
      <c r="AF141" s="4">
        <v>8.8527551942186093</v>
      </c>
      <c r="AG141" s="4">
        <v>6.7750677506775103</v>
      </c>
      <c r="AH141" s="4">
        <v>23.486901535682001</v>
      </c>
      <c r="AI141" s="4">
        <v>11.743450767841001</v>
      </c>
      <c r="AJ141" s="4">
        <v>25.3839205058717</v>
      </c>
      <c r="AK141" s="4">
        <v>36.224028906955702</v>
      </c>
      <c r="AL141" s="4">
        <v>14.9954832881662</v>
      </c>
      <c r="AM141" s="4">
        <v>21.0478771454381</v>
      </c>
      <c r="AN141" s="4">
        <v>32.610659439927701</v>
      </c>
      <c r="AO141" s="4">
        <v>24.661246612466101</v>
      </c>
      <c r="AP141" s="4">
        <v>27.642276422764201</v>
      </c>
      <c r="AQ141" s="4">
        <v>8.1300813008130106</v>
      </c>
      <c r="AR141" s="4">
        <v>30.1716350496838</v>
      </c>
      <c r="AS141" s="4">
        <v>10.569105691056899</v>
      </c>
      <c r="AT141" s="4">
        <v>21.2285456187895</v>
      </c>
      <c r="AU141" s="4">
        <v>14.814814814814801</v>
      </c>
      <c r="AV141" s="4">
        <v>25.5645889792231</v>
      </c>
      <c r="AW141" s="4">
        <v>17.886178861788601</v>
      </c>
      <c r="AX141" s="4">
        <v>11.2014453477868</v>
      </c>
      <c r="AY141" s="4">
        <v>11.833785004516701</v>
      </c>
      <c r="AZ141" s="4">
        <v>22.131887985546498</v>
      </c>
      <c r="BA141" s="4">
        <v>33.152664859981897</v>
      </c>
      <c r="BB141" s="38">
        <v>1792</v>
      </c>
    </row>
    <row r="142" spans="1:54" x14ac:dyDescent="0.3">
      <c r="A142" s="31" t="s">
        <v>13</v>
      </c>
      <c r="B142" s="5" t="s">
        <v>9</v>
      </c>
      <c r="C142" s="5" t="s">
        <v>4</v>
      </c>
      <c r="D142" s="9">
        <v>85.846866485013607</v>
      </c>
      <c r="E142" s="8">
        <v>68.520521682084905</v>
      </c>
      <c r="F142" s="8">
        <v>15.8757062146893</v>
      </c>
      <c r="G142" s="3">
        <v>1.1299435028248599</v>
      </c>
      <c r="H142" s="4">
        <v>6.2711864406779698</v>
      </c>
      <c r="I142" s="4">
        <v>8.3050847457627093</v>
      </c>
      <c r="J142" s="4">
        <v>0.96045197740112997</v>
      </c>
      <c r="K142" s="4">
        <v>1.86440677966102</v>
      </c>
      <c r="L142" s="4">
        <v>3.6158192090395498</v>
      </c>
      <c r="M142" s="4">
        <v>2.2598870056497198</v>
      </c>
      <c r="N142" s="4">
        <v>3.3898305084745801</v>
      </c>
      <c r="O142" s="4">
        <v>7.28813559322034</v>
      </c>
      <c r="P142" s="4">
        <v>4.9152542372881403</v>
      </c>
      <c r="Q142" s="4">
        <v>2.20338983050847</v>
      </c>
      <c r="R142" s="4">
        <v>4.01129943502825</v>
      </c>
      <c r="S142" s="4">
        <v>3.4463276836158201</v>
      </c>
      <c r="T142" s="4">
        <v>2.9943502824858799</v>
      </c>
      <c r="U142" s="4">
        <v>7.5141242937853097</v>
      </c>
      <c r="V142" s="4">
        <v>3.8983050847457599</v>
      </c>
      <c r="W142" s="4">
        <v>4.6327683615819204</v>
      </c>
      <c r="X142" s="4">
        <v>1.1299435028248599</v>
      </c>
      <c r="Y142" s="4">
        <v>7.2316384180790996</v>
      </c>
      <c r="Z142" s="4">
        <v>5.3107344632768401</v>
      </c>
      <c r="AA142" s="4">
        <v>4.12429378531073</v>
      </c>
      <c r="AB142" s="4">
        <v>0.79096045197740095</v>
      </c>
      <c r="AC142" s="4">
        <v>11.0169491525424</v>
      </c>
      <c r="AD142" s="4">
        <v>2.65536723163842</v>
      </c>
      <c r="AE142" s="4">
        <v>0.903954802259887</v>
      </c>
      <c r="AF142" s="4">
        <v>7.4011299435028297</v>
      </c>
      <c r="AG142" s="4">
        <v>7.1186440677966099</v>
      </c>
      <c r="AH142" s="4">
        <v>16.6666666666667</v>
      </c>
      <c r="AI142" s="4">
        <v>11.8079096045198</v>
      </c>
      <c r="AJ142" s="4">
        <v>19.0960451977401</v>
      </c>
      <c r="AK142" s="4">
        <v>31.920903954802299</v>
      </c>
      <c r="AL142" s="4">
        <v>12.2598870056497</v>
      </c>
      <c r="AM142" s="4">
        <v>16.779661016949198</v>
      </c>
      <c r="AN142" s="4">
        <v>30</v>
      </c>
      <c r="AO142" s="4">
        <v>22.033898305084701</v>
      </c>
      <c r="AP142" s="4">
        <v>23.728813559321999</v>
      </c>
      <c r="AQ142" s="4">
        <v>5.7062146892655399</v>
      </c>
      <c r="AR142" s="4">
        <v>25.932203389830502</v>
      </c>
      <c r="AS142" s="4">
        <v>8.9265536723163805</v>
      </c>
      <c r="AT142" s="4">
        <v>22.1468926553672</v>
      </c>
      <c r="AU142" s="4">
        <v>12.485875706214699</v>
      </c>
      <c r="AV142" s="4">
        <v>25.649717514124301</v>
      </c>
      <c r="AW142" s="4">
        <v>14.915254237288099</v>
      </c>
      <c r="AX142" s="4">
        <v>8.3050847457627093</v>
      </c>
      <c r="AY142" s="4">
        <v>12.8813559322034</v>
      </c>
      <c r="AZ142" s="4">
        <v>17.796610169491501</v>
      </c>
      <c r="BA142" s="4">
        <v>27.966101694915299</v>
      </c>
      <c r="BB142" s="38">
        <v>2202</v>
      </c>
    </row>
    <row r="143" spans="1:54" x14ac:dyDescent="0.3">
      <c r="A143" s="31" t="s">
        <v>13</v>
      </c>
      <c r="B143" s="5" t="s">
        <v>9</v>
      </c>
      <c r="C143" s="5" t="s">
        <v>5</v>
      </c>
      <c r="D143" s="9">
        <v>101.428522099448</v>
      </c>
      <c r="E143" s="8">
        <v>61.785213628902497</v>
      </c>
      <c r="F143" s="8">
        <v>10.2739726027397</v>
      </c>
      <c r="G143" s="3">
        <v>0.68493150684931503</v>
      </c>
      <c r="H143" s="4">
        <v>3.2343987823439901</v>
      </c>
      <c r="I143" s="4">
        <v>5.09893455098935</v>
      </c>
      <c r="J143" s="4">
        <v>1.2176560121765601</v>
      </c>
      <c r="K143" s="4">
        <v>1.2557077625570801</v>
      </c>
      <c r="L143" s="4">
        <v>2.1308980213089801</v>
      </c>
      <c r="M143" s="4">
        <v>1.2557077625570801</v>
      </c>
      <c r="N143" s="4">
        <v>2.5114155251141601</v>
      </c>
      <c r="O143" s="4">
        <v>3.99543378995434</v>
      </c>
      <c r="P143" s="4">
        <v>2.7016742770167399</v>
      </c>
      <c r="Q143" s="4">
        <v>1.5981735159817401</v>
      </c>
      <c r="R143" s="4">
        <v>2.9680365296803699</v>
      </c>
      <c r="S143" s="4">
        <v>2.0167427701674301</v>
      </c>
      <c r="T143" s="4">
        <v>1.8645357686453601</v>
      </c>
      <c r="U143" s="4">
        <v>4.52815829528158</v>
      </c>
      <c r="V143" s="4">
        <v>2.3592085235920899</v>
      </c>
      <c r="W143" s="4">
        <v>2.3592085235920899</v>
      </c>
      <c r="X143" s="4">
        <v>0.57077625570776302</v>
      </c>
      <c r="Y143" s="4">
        <v>3.8051750380517499</v>
      </c>
      <c r="Z143" s="4">
        <v>2.8538812785388101</v>
      </c>
      <c r="AA143" s="4">
        <v>2.4733637747336399</v>
      </c>
      <c r="AB143" s="4">
        <v>0.45662100456621002</v>
      </c>
      <c r="AC143" s="4">
        <v>6.6971080669710803</v>
      </c>
      <c r="AD143" s="4">
        <v>1.7503805175038101</v>
      </c>
      <c r="AE143" s="4">
        <v>0.79908675799086804</v>
      </c>
      <c r="AF143" s="4">
        <v>3.3866057838660599</v>
      </c>
      <c r="AG143" s="4">
        <v>5.51750380517504</v>
      </c>
      <c r="AH143" s="4">
        <v>12.937595129376</v>
      </c>
      <c r="AI143" s="4">
        <v>9.3226788432267895</v>
      </c>
      <c r="AJ143" s="4">
        <v>14.193302891933</v>
      </c>
      <c r="AK143" s="4">
        <v>24.657534246575299</v>
      </c>
      <c r="AL143" s="4">
        <v>8.9802130898021293</v>
      </c>
      <c r="AM143" s="4">
        <v>13.584474885844701</v>
      </c>
      <c r="AN143" s="4">
        <v>21.803652968036499</v>
      </c>
      <c r="AO143" s="4">
        <v>17.998477929984801</v>
      </c>
      <c r="AP143" s="4">
        <v>17.884322678843201</v>
      </c>
      <c r="AQ143" s="4">
        <v>6.0882800608828003</v>
      </c>
      <c r="AR143" s="4">
        <v>19.063926940639298</v>
      </c>
      <c r="AS143" s="4">
        <v>8.4474885844748897</v>
      </c>
      <c r="AT143" s="4">
        <v>21.118721461187199</v>
      </c>
      <c r="AU143" s="4">
        <v>8.6377473363774708</v>
      </c>
      <c r="AV143" s="4">
        <v>19.634703196347001</v>
      </c>
      <c r="AW143" s="4">
        <v>11.5677321156773</v>
      </c>
      <c r="AX143" s="4">
        <v>6.5449010654490101</v>
      </c>
      <c r="AY143" s="4">
        <v>12.8614916286149</v>
      </c>
      <c r="AZ143" s="4">
        <v>14.4216133942161</v>
      </c>
      <c r="BA143" s="4">
        <v>20.890410958904098</v>
      </c>
      <c r="BB143" s="38">
        <v>2896</v>
      </c>
    </row>
    <row r="144" spans="1:54" x14ac:dyDescent="0.3">
      <c r="A144" s="31" t="s">
        <v>13</v>
      </c>
      <c r="B144" s="5" t="s">
        <v>9</v>
      </c>
      <c r="C144" s="5" t="s">
        <v>6</v>
      </c>
      <c r="D144" s="9">
        <v>110.792690278824</v>
      </c>
      <c r="E144" s="8">
        <v>57.122968442040801</v>
      </c>
      <c r="F144" s="8">
        <v>7.2337042925278201</v>
      </c>
      <c r="G144" s="3">
        <v>0.87440381558028601</v>
      </c>
      <c r="H144" s="4">
        <v>2.98092209856916</v>
      </c>
      <c r="I144" s="4">
        <v>2.74244833068362</v>
      </c>
      <c r="J144" s="4">
        <v>1.1526232114467401</v>
      </c>
      <c r="K144" s="4">
        <v>1.6693163751987301</v>
      </c>
      <c r="L144" s="4">
        <v>1.47058823529412</v>
      </c>
      <c r="M144" s="4">
        <v>0.83465818759936405</v>
      </c>
      <c r="N144" s="4">
        <v>2.1462639109697901</v>
      </c>
      <c r="O144" s="4">
        <v>2.5834658187599402</v>
      </c>
      <c r="P144" s="4">
        <v>1.6693163751987301</v>
      </c>
      <c r="Q144" s="4">
        <v>0.91414944356120797</v>
      </c>
      <c r="R144" s="4">
        <v>2.0270270270270299</v>
      </c>
      <c r="S144" s="4">
        <v>1.5500794912559599</v>
      </c>
      <c r="T144" s="4">
        <v>1.1923688394276599</v>
      </c>
      <c r="U144" s="4">
        <v>3.1399046104928501</v>
      </c>
      <c r="V144" s="4">
        <v>1.5500794912559599</v>
      </c>
      <c r="W144" s="4">
        <v>1.70906200317965</v>
      </c>
      <c r="X144" s="4">
        <v>0.51669316375198704</v>
      </c>
      <c r="Y144" s="4">
        <v>1.9077901430842601</v>
      </c>
      <c r="Z144" s="4">
        <v>1.70906200317965</v>
      </c>
      <c r="AA144" s="4">
        <v>1.74880763116057</v>
      </c>
      <c r="AB144" s="4">
        <v>0.59618441971383196</v>
      </c>
      <c r="AC144" s="4">
        <v>3.8155802861685202</v>
      </c>
      <c r="AD144" s="4">
        <v>1.2718600953895101</v>
      </c>
      <c r="AE144" s="4">
        <v>0.59618441971383196</v>
      </c>
      <c r="AF144" s="4">
        <v>2.0667726550079499</v>
      </c>
      <c r="AG144" s="4">
        <v>4.2925278219395899</v>
      </c>
      <c r="AH144" s="4">
        <v>9.7376788553259104</v>
      </c>
      <c r="AI144" s="4">
        <v>7.5914149443561199</v>
      </c>
      <c r="AJ144" s="4">
        <v>10.9697933227345</v>
      </c>
      <c r="AK144" s="4">
        <v>18.322734499205101</v>
      </c>
      <c r="AL144" s="4">
        <v>7.2734499205087397</v>
      </c>
      <c r="AM144" s="4">
        <v>9.6979332273449899</v>
      </c>
      <c r="AN144" s="4">
        <v>17.4483306836248</v>
      </c>
      <c r="AO144" s="4">
        <v>12.3211446740859</v>
      </c>
      <c r="AP144" s="4">
        <v>12.6788553259141</v>
      </c>
      <c r="AQ144" s="4">
        <v>4.9284578696343404</v>
      </c>
      <c r="AR144" s="4">
        <v>13.990461049284599</v>
      </c>
      <c r="AS144" s="4">
        <v>9.0620031796502403</v>
      </c>
      <c r="AT144" s="4">
        <v>18.243243243243199</v>
      </c>
      <c r="AU144" s="4">
        <v>6.2798092209856904</v>
      </c>
      <c r="AV144" s="4">
        <v>18.402225755166899</v>
      </c>
      <c r="AW144" s="4">
        <v>9.4594594594594597</v>
      </c>
      <c r="AX144" s="4">
        <v>4.96820349761526</v>
      </c>
      <c r="AY144" s="4">
        <v>11.0890302066773</v>
      </c>
      <c r="AZ144" s="4">
        <v>12.003179650238501</v>
      </c>
      <c r="BA144" s="4">
        <v>15.779014308426101</v>
      </c>
      <c r="BB144" s="38">
        <v>2654</v>
      </c>
    </row>
    <row r="145" spans="1:54" x14ac:dyDescent="0.3">
      <c r="A145" s="31" t="s">
        <v>13</v>
      </c>
      <c r="B145" s="5" t="s">
        <v>9</v>
      </c>
      <c r="C145" s="5" t="s">
        <v>7</v>
      </c>
      <c r="D145" s="9">
        <v>109.564642857143</v>
      </c>
      <c r="E145" s="8">
        <v>54.611044687300897</v>
      </c>
      <c r="F145" s="8">
        <v>6.4030131826741998</v>
      </c>
      <c r="G145" s="3">
        <v>0.94161958568738202</v>
      </c>
      <c r="H145" s="4">
        <v>2.3540489642184599</v>
      </c>
      <c r="I145" s="4">
        <v>2.07156308851224</v>
      </c>
      <c r="J145" s="4">
        <v>1.41242937853107</v>
      </c>
      <c r="K145" s="4">
        <v>1.60075329566855</v>
      </c>
      <c r="L145" s="4">
        <v>1.5065913370998101</v>
      </c>
      <c r="M145" s="4">
        <v>0.94161958568738202</v>
      </c>
      <c r="N145" s="4">
        <v>2.1657250470809801</v>
      </c>
      <c r="O145" s="4">
        <v>1.60075329566855</v>
      </c>
      <c r="P145" s="4">
        <v>1.03578154425612</v>
      </c>
      <c r="Q145" s="4">
        <v>1.03578154425612</v>
      </c>
      <c r="R145" s="4">
        <v>1.3182674199623401</v>
      </c>
      <c r="S145" s="4">
        <v>1.1299435028248599</v>
      </c>
      <c r="T145" s="4">
        <v>2.1657250470809801</v>
      </c>
      <c r="U145" s="4">
        <v>2.1657250470809801</v>
      </c>
      <c r="V145" s="4">
        <v>1.41242937853107</v>
      </c>
      <c r="W145" s="4">
        <v>1.3182674199623401</v>
      </c>
      <c r="X145" s="4">
        <v>0.65913370998116805</v>
      </c>
      <c r="Y145" s="4">
        <v>0.94161958568738202</v>
      </c>
      <c r="Z145" s="4">
        <v>0.47080979284369101</v>
      </c>
      <c r="AA145" s="4">
        <v>1.41242937853107</v>
      </c>
      <c r="AB145" s="4">
        <v>0.18832391713747601</v>
      </c>
      <c r="AC145" s="4">
        <v>3.86064030131827</v>
      </c>
      <c r="AD145" s="4">
        <v>0.94161958568738202</v>
      </c>
      <c r="AE145" s="4">
        <v>0.56497175141242895</v>
      </c>
      <c r="AF145" s="4">
        <v>1.1299435028248599</v>
      </c>
      <c r="AG145" s="4">
        <v>4.5197740112994396</v>
      </c>
      <c r="AH145" s="4">
        <v>6.9679849340866298</v>
      </c>
      <c r="AI145" s="4">
        <v>8.4745762711864394</v>
      </c>
      <c r="AJ145" s="4">
        <v>9.5103578154425605</v>
      </c>
      <c r="AK145" s="4">
        <v>16.195856873823001</v>
      </c>
      <c r="AL145" s="4">
        <v>5.8380414312617699</v>
      </c>
      <c r="AM145" s="4">
        <v>11.1111111111111</v>
      </c>
      <c r="AN145" s="4">
        <v>16.1016949152542</v>
      </c>
      <c r="AO145" s="4">
        <v>11.3935969868173</v>
      </c>
      <c r="AP145" s="4">
        <v>11.581920903954799</v>
      </c>
      <c r="AQ145" s="4">
        <v>5.4613935969868201</v>
      </c>
      <c r="AR145" s="4">
        <v>11.3935969868173</v>
      </c>
      <c r="AS145" s="4">
        <v>9.3220338983050794</v>
      </c>
      <c r="AT145" s="4">
        <v>22.128060263653499</v>
      </c>
      <c r="AU145" s="4">
        <v>6.6854990583804099</v>
      </c>
      <c r="AV145" s="4">
        <v>19.3032015065913</v>
      </c>
      <c r="AW145" s="4">
        <v>8.7570621468926593</v>
      </c>
      <c r="AX145" s="4">
        <v>5.0847457627118597</v>
      </c>
      <c r="AY145" s="4">
        <v>11.0169491525424</v>
      </c>
      <c r="AZ145" s="4">
        <v>12.241054613936001</v>
      </c>
      <c r="BA145" s="4">
        <v>15.819209039547999</v>
      </c>
      <c r="BB145" s="38">
        <v>1120</v>
      </c>
    </row>
    <row r="146" spans="1:54" x14ac:dyDescent="0.3">
      <c r="A146" s="31" t="s">
        <v>14</v>
      </c>
      <c r="B146" s="5" t="s">
        <v>168</v>
      </c>
      <c r="C146" s="5" t="s">
        <v>168</v>
      </c>
      <c r="D146" s="9">
        <v>73.0974528607031</v>
      </c>
      <c r="E146" s="8">
        <v>66.831624114994497</v>
      </c>
      <c r="F146" s="8">
        <v>19.9306649221272</v>
      </c>
      <c r="G146" s="3">
        <v>2.70638434910017</v>
      </c>
      <c r="H146" s="4">
        <v>5.13952088524975</v>
      </c>
      <c r="I146" s="4">
        <v>5.8741519462011604</v>
      </c>
      <c r="J146" s="4">
        <v>1.45176607942977</v>
      </c>
      <c r="K146" s="4">
        <v>3.9552178662778301</v>
      </c>
      <c r="L146" s="4">
        <v>7.1829223407378997</v>
      </c>
      <c r="M146" s="4">
        <v>3.5503663738082398</v>
      </c>
      <c r="N146" s="4">
        <v>7.4926236018880896</v>
      </c>
      <c r="O146" s="4">
        <v>7.2290158993560798</v>
      </c>
      <c r="P146" s="4">
        <v>7.7024350142534104</v>
      </c>
      <c r="Q146" s="4">
        <v>2.4714012697903902</v>
      </c>
      <c r="R146" s="4">
        <v>7.2721098896955496</v>
      </c>
      <c r="S146" s="4">
        <v>2.6555998888628598</v>
      </c>
      <c r="T146" s="4">
        <v>3.6898895917750099</v>
      </c>
      <c r="U146" s="4">
        <v>7.9816239421992101</v>
      </c>
      <c r="V146" s="4">
        <v>4.8096758771627304</v>
      </c>
      <c r="W146" s="4">
        <v>3.9242290315139798</v>
      </c>
      <c r="X146" s="4">
        <v>0.71318464673173498</v>
      </c>
      <c r="Y146" s="4">
        <v>7.5719713663204402</v>
      </c>
      <c r="Z146" s="4">
        <v>5.1846210841728597</v>
      </c>
      <c r="AA146" s="4">
        <v>5.4835552942438701</v>
      </c>
      <c r="AB146" s="4">
        <v>1.80820113793675</v>
      </c>
      <c r="AC146" s="4">
        <v>14.655216989255999</v>
      </c>
      <c r="AD146" s="4">
        <v>2.1957028800639899</v>
      </c>
      <c r="AE146" s="4">
        <v>3.65364823055884</v>
      </c>
      <c r="AF146" s="4">
        <v>10.1771511246854</v>
      </c>
      <c r="AG146" s="4">
        <v>17.579809050018401</v>
      </c>
      <c r="AH146" s="4">
        <v>11.6868295318372</v>
      </c>
      <c r="AI146" s="4">
        <v>12.247386924274601</v>
      </c>
      <c r="AJ146" s="4">
        <v>19.393418806676099</v>
      </c>
      <c r="AK146" s="4">
        <v>27.100243786542901</v>
      </c>
      <c r="AL146" s="4">
        <v>13.8675801278413</v>
      </c>
      <c r="AM146" s="4">
        <v>21.609514906564801</v>
      </c>
      <c r="AN146" s="4">
        <v>32.430423623832397</v>
      </c>
      <c r="AO146" s="4">
        <v>26.508775579175499</v>
      </c>
      <c r="AP146" s="4">
        <v>26.675965850450801</v>
      </c>
      <c r="AQ146" s="4">
        <v>2.3308906799374398</v>
      </c>
      <c r="AR146" s="4">
        <v>25.836062649287001</v>
      </c>
      <c r="AS146" s="4">
        <v>14.0061254763351</v>
      </c>
      <c r="AT146" s="4">
        <v>21.7739608243993</v>
      </c>
      <c r="AU146" s="4">
        <v>14.46744042864</v>
      </c>
      <c r="AV146" s="4">
        <v>31.621600491923701</v>
      </c>
      <c r="AW146" s="4">
        <v>23.851853353347199</v>
      </c>
      <c r="AX146" s="4">
        <v>10.883682105048999</v>
      </c>
      <c r="AY146" s="4">
        <v>13.6699936130564</v>
      </c>
      <c r="AZ146" s="4">
        <v>28.828746540609298</v>
      </c>
      <c r="BA146" s="4">
        <v>31.0229824657001</v>
      </c>
      <c r="BB146" s="38">
        <v>1598</v>
      </c>
    </row>
    <row r="147" spans="1:54" x14ac:dyDescent="0.3">
      <c r="A147" s="31" t="s">
        <v>14</v>
      </c>
      <c r="B147" s="5" t="s">
        <v>168</v>
      </c>
      <c r="C147" s="5" t="s">
        <v>1</v>
      </c>
      <c r="D147" s="9">
        <v>31.775382557099999</v>
      </c>
      <c r="E147" s="8">
        <v>73.025356220345103</v>
      </c>
      <c r="F147" s="8">
        <v>40.864376622514598</v>
      </c>
      <c r="G147" s="3">
        <v>5.8787042944444403</v>
      </c>
      <c r="H147" s="4">
        <v>7.4355254763157896</v>
      </c>
      <c r="I147" s="4">
        <v>20.749755247075999</v>
      </c>
      <c r="J147" s="4">
        <v>0</v>
      </c>
      <c r="K147" s="4">
        <v>13.3142297707602</v>
      </c>
      <c r="L147" s="4">
        <v>15.7927382628655</v>
      </c>
      <c r="M147" s="4">
        <v>4.9570169842105303</v>
      </c>
      <c r="N147" s="4">
        <v>25.0716383596491</v>
      </c>
      <c r="O147" s="4">
        <v>16.714425573099401</v>
      </c>
      <c r="P147" s="4">
        <v>32.507163835964903</v>
      </c>
      <c r="Q147" s="4">
        <v>10.835721278655001</v>
      </c>
      <c r="R147" s="4">
        <v>15.7927382628655</v>
      </c>
      <c r="S147" s="4">
        <v>10.835721278655001</v>
      </c>
      <c r="T147" s="4">
        <v>4.9570169842105303</v>
      </c>
      <c r="U147" s="4">
        <v>33.428851146198802</v>
      </c>
      <c r="V147" s="4">
        <v>14.2359170809942</v>
      </c>
      <c r="W147" s="4">
        <v>11.7574085888889</v>
      </c>
      <c r="X147" s="4">
        <v>0</v>
      </c>
      <c r="Y147" s="4">
        <v>27.550146851754398</v>
      </c>
      <c r="Z147" s="4">
        <v>21.671442557309899</v>
      </c>
      <c r="AA147" s="4">
        <v>16.714425573099401</v>
      </c>
      <c r="AB147" s="4">
        <v>8.3572127865497094</v>
      </c>
      <c r="AC147" s="4">
        <v>19.1929340652047</v>
      </c>
      <c r="AD147" s="4">
        <v>4.9570169842105303</v>
      </c>
      <c r="AE147" s="4">
        <v>8.3572127865497094</v>
      </c>
      <c r="AF147" s="4">
        <v>22.593129867543901</v>
      </c>
      <c r="AG147" s="4">
        <v>34.985672328070201</v>
      </c>
      <c r="AH147" s="4">
        <v>20.749755247075999</v>
      </c>
      <c r="AI147" s="4">
        <v>16.714425573099401</v>
      </c>
      <c r="AJ147" s="4">
        <v>30.028655343859601</v>
      </c>
      <c r="AK147" s="4">
        <v>48.299902098830401</v>
      </c>
      <c r="AL147" s="4">
        <v>22.593129867543901</v>
      </c>
      <c r="AM147" s="4">
        <v>31.585476525731</v>
      </c>
      <c r="AN147" s="4">
        <v>37.4641808201754</v>
      </c>
      <c r="AO147" s="4">
        <v>52.621785211403498</v>
      </c>
      <c r="AP147" s="4">
        <v>54.178606393274897</v>
      </c>
      <c r="AQ147" s="4">
        <v>5.8787042944444403</v>
      </c>
      <c r="AR147" s="4">
        <v>33.428851146198802</v>
      </c>
      <c r="AS147" s="4">
        <v>27.550146851754398</v>
      </c>
      <c r="AT147" s="4">
        <v>30.028655343859601</v>
      </c>
      <c r="AU147" s="4">
        <v>46.743080916959102</v>
      </c>
      <c r="AV147" s="4">
        <v>29.106968033625702</v>
      </c>
      <c r="AW147" s="4">
        <v>49.2215894090643</v>
      </c>
      <c r="AX147" s="4">
        <v>38.385868130409399</v>
      </c>
      <c r="AY147" s="4">
        <v>16.714425573099401</v>
      </c>
      <c r="AZ147" s="4">
        <v>46.743080916959102</v>
      </c>
      <c r="BA147" s="4">
        <v>66.857702292397704</v>
      </c>
      <c r="BB147" s="38">
        <v>34</v>
      </c>
    </row>
    <row r="148" spans="1:54" x14ac:dyDescent="0.3">
      <c r="A148" s="31" t="s">
        <v>14</v>
      </c>
      <c r="B148" s="5" t="s">
        <v>168</v>
      </c>
      <c r="C148" s="5" t="s">
        <v>2</v>
      </c>
      <c r="D148" s="9">
        <v>43.368591358122998</v>
      </c>
      <c r="E148" s="8">
        <v>70.938247436075898</v>
      </c>
      <c r="F148" s="8">
        <v>37.066049285317597</v>
      </c>
      <c r="G148" s="3">
        <v>2.0987554492</v>
      </c>
      <c r="H148" s="4">
        <v>11.1837914752941</v>
      </c>
      <c r="I148" s="4">
        <v>2.0987554492</v>
      </c>
      <c r="J148" s="4">
        <v>2.0987554492</v>
      </c>
      <c r="K148" s="4">
        <v>6.2962663475999996</v>
      </c>
      <c r="L148" s="4">
        <v>9.09221421642353</v>
      </c>
      <c r="M148" s="4">
        <v>6.9934587672235304</v>
      </c>
      <c r="N148" s="4">
        <v>9.09221421642353</v>
      </c>
      <c r="O148" s="4">
        <v>9.09221421642353</v>
      </c>
      <c r="P148" s="4">
        <v>4.1975108984</v>
      </c>
      <c r="Q148" s="4">
        <v>2.79594786882353</v>
      </c>
      <c r="R148" s="4">
        <v>11.888162085247099</v>
      </c>
      <c r="S148" s="4">
        <v>0</v>
      </c>
      <c r="T148" s="4">
        <v>4.89470331802353</v>
      </c>
      <c r="U148" s="4">
        <v>6.9934587672235304</v>
      </c>
      <c r="V148" s="4">
        <v>2.79594786882353</v>
      </c>
      <c r="W148" s="4">
        <v>6.9934587672235304</v>
      </c>
      <c r="X148" s="4">
        <v>0</v>
      </c>
      <c r="Y148" s="4">
        <v>6.9934587672235304</v>
      </c>
      <c r="Z148" s="4">
        <v>4.89470331802353</v>
      </c>
      <c r="AA148" s="4">
        <v>6.9934587672235304</v>
      </c>
      <c r="AB148" s="4">
        <v>0</v>
      </c>
      <c r="AC148" s="4">
        <v>27.9738350688941</v>
      </c>
      <c r="AD148" s="4">
        <v>0</v>
      </c>
      <c r="AE148" s="4">
        <v>7.6906511868470604</v>
      </c>
      <c r="AF148" s="4">
        <v>16.0856729836471</v>
      </c>
      <c r="AG148" s="4">
        <v>23.7763241704941</v>
      </c>
      <c r="AH148" s="4">
        <v>11.1909696656235</v>
      </c>
      <c r="AI148" s="4">
        <v>24.473516590117601</v>
      </c>
      <c r="AJ148" s="4">
        <v>30.072590518094099</v>
      </c>
      <c r="AK148" s="4">
        <v>38.460434124564699</v>
      </c>
      <c r="AL148" s="4">
        <v>23.079131750870602</v>
      </c>
      <c r="AM148" s="4">
        <v>30.776961128047098</v>
      </c>
      <c r="AN148" s="4">
        <v>41.263560183717601</v>
      </c>
      <c r="AO148" s="4">
        <v>37.763241704941201</v>
      </c>
      <c r="AP148" s="4">
        <v>34.967293836117598</v>
      </c>
      <c r="AQ148" s="4">
        <v>0</v>
      </c>
      <c r="AR148" s="4">
        <v>37.763241704941201</v>
      </c>
      <c r="AS148" s="4">
        <v>23.079131750870602</v>
      </c>
      <c r="AT148" s="4">
        <v>25.1778872000706</v>
      </c>
      <c r="AU148" s="4">
        <v>19.578813272094099</v>
      </c>
      <c r="AV148" s="4">
        <v>41.263560183717601</v>
      </c>
      <c r="AW148" s="4">
        <v>37.066049285317597</v>
      </c>
      <c r="AX148" s="4">
        <v>18.881620852470601</v>
      </c>
      <c r="AY148" s="4">
        <v>22.374761140917599</v>
      </c>
      <c r="AZ148" s="4">
        <v>42.657945022964697</v>
      </c>
      <c r="BA148" s="4">
        <v>42.657945022964697</v>
      </c>
      <c r="BB148" s="38">
        <v>42</v>
      </c>
    </row>
    <row r="149" spans="1:54" x14ac:dyDescent="0.3">
      <c r="A149" s="31" t="s">
        <v>14</v>
      </c>
      <c r="B149" s="5" t="s">
        <v>168</v>
      </c>
      <c r="C149" s="5" t="s">
        <v>3</v>
      </c>
      <c r="D149" s="9">
        <v>74.217917256000902</v>
      </c>
      <c r="E149" s="8">
        <v>63.727609745596702</v>
      </c>
      <c r="F149" s="8">
        <v>15.817054518953499</v>
      </c>
      <c r="G149" s="3">
        <v>4.0087116895736399</v>
      </c>
      <c r="H149" s="4">
        <v>3.0573890254069802</v>
      </c>
      <c r="I149" s="4">
        <v>6.6448874427325597</v>
      </c>
      <c r="J149" s="4">
        <v>1.26363981674419</v>
      </c>
      <c r="K149" s="4">
        <v>2.6361757531589101</v>
      </c>
      <c r="L149" s="4">
        <v>8.8598499236434094</v>
      </c>
      <c r="M149" s="4">
        <v>3.0573890254069802</v>
      </c>
      <c r="N149" s="4">
        <v>5.8024608982364301</v>
      </c>
      <c r="O149" s="4">
        <v>8.23521561848837</v>
      </c>
      <c r="P149" s="4">
        <v>9.3899593155620096</v>
      </c>
      <c r="Q149" s="4">
        <v>1.79374920866279</v>
      </c>
      <c r="R149" s="4">
        <v>8.5475327710658906</v>
      </c>
      <c r="S149" s="4">
        <v>4.5388210814922498</v>
      </c>
      <c r="T149" s="4">
        <v>4.9600343537403102</v>
      </c>
      <c r="U149" s="4">
        <v>7.5962101068992203</v>
      </c>
      <c r="V149" s="4">
        <v>8.1263194988178302</v>
      </c>
      <c r="W149" s="4">
        <v>0.84242654449612397</v>
      </c>
      <c r="X149" s="4">
        <v>2.2149624809108501</v>
      </c>
      <c r="Y149" s="4">
        <v>7.7051062265697698</v>
      </c>
      <c r="Z149" s="4">
        <v>4.8511382340697704</v>
      </c>
      <c r="AA149" s="4">
        <v>4.8511382340697704</v>
      </c>
      <c r="AB149" s="4">
        <v>2.6361757531589101</v>
      </c>
      <c r="AC149" s="4">
        <v>10.7624952519767</v>
      </c>
      <c r="AD149" s="4">
        <v>3.5874984173255799</v>
      </c>
      <c r="AE149" s="4">
        <v>1.6848530889922499</v>
      </c>
      <c r="AF149" s="4">
        <v>11.2926046438954</v>
      </c>
      <c r="AG149" s="4">
        <v>11.3871295571318</v>
      </c>
      <c r="AH149" s="4">
        <v>15.940321845058101</v>
      </c>
      <c r="AI149" s="4">
        <v>9.5933803484689903</v>
      </c>
      <c r="AJ149" s="4">
        <v>20.777088872693799</v>
      </c>
      <c r="AK149" s="4">
        <v>23.943374017771301</v>
      </c>
      <c r="AL149" s="4">
        <v>12.3384522212984</v>
      </c>
      <c r="AM149" s="4">
        <v>17.9231208801938</v>
      </c>
      <c r="AN149" s="4">
        <v>37.981050534496099</v>
      </c>
      <c r="AO149" s="4">
        <v>28.780141045406999</v>
      </c>
      <c r="AP149" s="4">
        <v>21.837307656530999</v>
      </c>
      <c r="AQ149" s="4">
        <v>3.3697061779844999</v>
      </c>
      <c r="AR149" s="4">
        <v>32.5052779952713</v>
      </c>
      <c r="AS149" s="4">
        <v>10.7481240455426</v>
      </c>
      <c r="AT149" s="4">
        <v>17.5019076079457</v>
      </c>
      <c r="AU149" s="4">
        <v>13.3986710051357</v>
      </c>
      <c r="AV149" s="4">
        <v>37.559837262248102</v>
      </c>
      <c r="AW149" s="4">
        <v>23.943374017771301</v>
      </c>
      <c r="AX149" s="4">
        <v>6.6448874427325597</v>
      </c>
      <c r="AY149" s="4">
        <v>10.0145936207171</v>
      </c>
      <c r="AZ149" s="4">
        <v>26.891866923507699</v>
      </c>
      <c r="BA149" s="4">
        <v>26.891866923507699</v>
      </c>
      <c r="BB149" s="38">
        <v>179</v>
      </c>
    </row>
    <row r="150" spans="1:54" x14ac:dyDescent="0.3">
      <c r="A150" s="31" t="s">
        <v>14</v>
      </c>
      <c r="B150" s="5" t="s">
        <v>168</v>
      </c>
      <c r="C150" s="5" t="s">
        <v>4</v>
      </c>
      <c r="D150" s="9">
        <v>88.411208632290993</v>
      </c>
      <c r="E150" s="8">
        <v>58.1055697286398</v>
      </c>
      <c r="F150" s="8">
        <v>11.208696106407301</v>
      </c>
      <c r="G150" s="3">
        <v>1.8031055390767301</v>
      </c>
      <c r="H150" s="4">
        <v>4.1177009757449303</v>
      </c>
      <c r="I150" s="4">
        <v>5.9208065148216598</v>
      </c>
      <c r="J150" s="4">
        <v>1.6326089065462399</v>
      </c>
      <c r="K150" s="4">
        <v>1.5111818809016799</v>
      </c>
      <c r="L150" s="4">
        <v>4.4096246339199796</v>
      </c>
      <c r="M150" s="4">
        <v>1.9245325647212901</v>
      </c>
      <c r="N150" s="4">
        <v>5.1173929590551497</v>
      </c>
      <c r="O150" s="4">
        <v>3.5571414712675402</v>
      </c>
      <c r="P150" s="4">
        <v>3.7767077106839499</v>
      </c>
      <c r="Q150" s="4">
        <v>0.51148989759146302</v>
      </c>
      <c r="R150" s="4">
        <v>4.0686313688590001</v>
      </c>
      <c r="S150" s="4">
        <v>1.29161564148527</v>
      </c>
      <c r="T150" s="4">
        <v>2.2655258297822698</v>
      </c>
      <c r="U150" s="4">
        <v>3.72763810379803</v>
      </c>
      <c r="V150" s="4">
        <v>2.0226717784931498</v>
      </c>
      <c r="W150" s="4">
        <v>2.0717413853790698</v>
      </c>
      <c r="X150" s="4">
        <v>0.68198653012195098</v>
      </c>
      <c r="Y150" s="4">
        <v>3.2161482062065598</v>
      </c>
      <c r="Z150" s="4">
        <v>2.5341616760846102</v>
      </c>
      <c r="AA150" s="4">
        <v>2.0950291972517801</v>
      </c>
      <c r="AB150" s="4">
        <v>0.73105613700787797</v>
      </c>
      <c r="AC150" s="4">
        <v>7.28477957506556</v>
      </c>
      <c r="AD150" s="4">
        <v>1.24254603459934</v>
      </c>
      <c r="AE150" s="4">
        <v>2.36366504355412</v>
      </c>
      <c r="AF150" s="4">
        <v>4.8978267196387302</v>
      </c>
      <c r="AG150" s="4">
        <v>12.1801123115638</v>
      </c>
      <c r="AH150" s="4">
        <v>8.6021770115640503</v>
      </c>
      <c r="AI150" s="4">
        <v>8.4316803790335602</v>
      </c>
      <c r="AJ150" s="4">
        <v>15.8403809628842</v>
      </c>
      <c r="AK150" s="4">
        <v>21.272985391987099</v>
      </c>
      <c r="AL150" s="4">
        <v>11.2835475083064</v>
      </c>
      <c r="AM150" s="4">
        <v>20.516147459966</v>
      </c>
      <c r="AN150" s="4">
        <v>32.040055036421101</v>
      </c>
      <c r="AO150" s="4">
        <v>19.686952109186301</v>
      </c>
      <c r="AP150" s="4">
        <v>20.6866440924965</v>
      </c>
      <c r="AQ150" s="4">
        <v>1.8031055390767301</v>
      </c>
      <c r="AR150" s="4">
        <v>21.174846178215201</v>
      </c>
      <c r="AS150" s="4">
        <v>7.3338491819514902</v>
      </c>
      <c r="AT150" s="4">
        <v>20.857140725027001</v>
      </c>
      <c r="AU150" s="4">
        <v>7.99254790020073</v>
      </c>
      <c r="AV150" s="4">
        <v>30.898142198734099</v>
      </c>
      <c r="AW150" s="4">
        <v>14.9130463983326</v>
      </c>
      <c r="AX150" s="4">
        <v>2.2655258297822698</v>
      </c>
      <c r="AY150" s="4">
        <v>12.159318482831599</v>
      </c>
      <c r="AZ150" s="4">
        <v>22.5621070503319</v>
      </c>
      <c r="BA150" s="4">
        <v>25.902176265323501</v>
      </c>
      <c r="BB150" s="38">
        <v>441</v>
      </c>
    </row>
    <row r="151" spans="1:54" x14ac:dyDescent="0.3">
      <c r="A151" s="31" t="s">
        <v>14</v>
      </c>
      <c r="B151" s="5" t="s">
        <v>168</v>
      </c>
      <c r="C151" s="5" t="s">
        <v>5</v>
      </c>
      <c r="D151" s="9">
        <v>97.688922134383603</v>
      </c>
      <c r="E151" s="8">
        <v>49.853244204236198</v>
      </c>
      <c r="F151" s="8">
        <v>6.7515787878061904</v>
      </c>
      <c r="G151" s="3">
        <v>1.69636026922432</v>
      </c>
      <c r="H151" s="4">
        <v>1.7173741595294401</v>
      </c>
      <c r="I151" s="4">
        <v>3.33784435905243</v>
      </c>
      <c r="J151" s="4">
        <v>0.938659895225612</v>
      </c>
      <c r="K151" s="4">
        <v>1.11961941645251</v>
      </c>
      <c r="L151" s="4">
        <v>3.5736800596755498</v>
      </c>
      <c r="M151" s="4">
        <v>1.5784424189127599</v>
      </c>
      <c r="N151" s="4">
        <v>2.8369935759819498</v>
      </c>
      <c r="O151" s="4">
        <v>3.79666736151268</v>
      </c>
      <c r="P151" s="4">
        <v>3.6157078402857801</v>
      </c>
      <c r="Q151" s="4">
        <v>0.45882300246024899</v>
      </c>
      <c r="R151" s="4">
        <v>2.2182249425999099</v>
      </c>
      <c r="S151" s="4">
        <v>0.79972815460893898</v>
      </c>
      <c r="T151" s="4">
        <v>1.89833368075634</v>
      </c>
      <c r="U151" s="4">
        <v>2.6350201644499398</v>
      </c>
      <c r="V151" s="4">
        <v>1.59945630921788</v>
      </c>
      <c r="W151" s="4">
        <v>1.8352920098409999</v>
      </c>
      <c r="X151" s="4">
        <v>0.31989126184357503</v>
      </c>
      <c r="Y151" s="4">
        <v>4.5753816258165001</v>
      </c>
      <c r="Z151" s="4">
        <v>1.87731979045122</v>
      </c>
      <c r="AA151" s="4">
        <v>2.9969392069037402</v>
      </c>
      <c r="AB151" s="4">
        <v>0.938659895225612</v>
      </c>
      <c r="AC151" s="4">
        <v>10.569260039624</v>
      </c>
      <c r="AD151" s="4">
        <v>1.69636026922432</v>
      </c>
      <c r="AE151" s="4">
        <v>0.77871426430382495</v>
      </c>
      <c r="AF151" s="4">
        <v>4.89527288766008</v>
      </c>
      <c r="AG151" s="4">
        <v>12.551649281600801</v>
      </c>
      <c r="AH151" s="4">
        <v>8.2798279345895995</v>
      </c>
      <c r="AI151" s="4">
        <v>4.7691895458293896</v>
      </c>
      <c r="AJ151" s="4">
        <v>10.6031223287151</v>
      </c>
      <c r="AK151" s="4">
        <v>16.151026138848302</v>
      </c>
      <c r="AL151" s="4">
        <v>7.328319640578</v>
      </c>
      <c r="AM151" s="4">
        <v>15.4435190369789</v>
      </c>
      <c r="AN151" s="4">
        <v>24.308253315859499</v>
      </c>
      <c r="AO151" s="4">
        <v>14.7196809520713</v>
      </c>
      <c r="AP151" s="4">
        <v>18.7942117948174</v>
      </c>
      <c r="AQ151" s="4">
        <v>1.87731979045122</v>
      </c>
      <c r="AR151" s="4">
        <v>16.180205520672502</v>
      </c>
      <c r="AS151" s="4">
        <v>6.3896597453523896</v>
      </c>
      <c r="AT151" s="4">
        <v>17.737634049280199</v>
      </c>
      <c r="AU151" s="4">
        <v>4.2344764736678098</v>
      </c>
      <c r="AV151" s="4">
        <v>23.841264821880099</v>
      </c>
      <c r="AW151" s="4">
        <v>11.221890962097101</v>
      </c>
      <c r="AX151" s="4">
        <v>3.1358709475204098</v>
      </c>
      <c r="AY151" s="4">
        <v>8.3510350970240594</v>
      </c>
      <c r="AZ151" s="4">
        <v>18.6342661638956</v>
      </c>
      <c r="BA151" s="4">
        <v>18.731170123902</v>
      </c>
      <c r="BB151" s="38">
        <v>501</v>
      </c>
    </row>
    <row r="152" spans="1:54" x14ac:dyDescent="0.3">
      <c r="A152" s="31" t="s">
        <v>14</v>
      </c>
      <c r="B152" s="5" t="s">
        <v>168</v>
      </c>
      <c r="C152" s="5" t="s">
        <v>6</v>
      </c>
      <c r="D152" s="9">
        <v>98.6883137174448</v>
      </c>
      <c r="E152" s="8">
        <v>54.220528377287302</v>
      </c>
      <c r="F152" s="8">
        <v>8.3372335802857105</v>
      </c>
      <c r="G152" s="3">
        <v>2.2248223868571402</v>
      </c>
      <c r="H152" s="4">
        <v>1.53395316878571</v>
      </c>
      <c r="I152" s="4">
        <v>3.2201210702142902</v>
      </c>
      <c r="J152" s="4">
        <v>1.53395316878571</v>
      </c>
      <c r="K152" s="4">
        <v>1.967195885</v>
      </c>
      <c r="L152" s="4">
        <v>2.9390930866428602</v>
      </c>
      <c r="M152" s="4">
        <v>2.5292518521428602</v>
      </c>
      <c r="N152" s="4">
        <v>1.967195885</v>
      </c>
      <c r="O152" s="4">
        <v>3.2201210702142902</v>
      </c>
      <c r="P152" s="4">
        <v>1.40513991785714</v>
      </c>
      <c r="Q152" s="4">
        <v>0.56205596714285699</v>
      </c>
      <c r="R152" s="4">
        <v>2.3770371195000002</v>
      </c>
      <c r="S152" s="4">
        <v>1.53395316878571</v>
      </c>
      <c r="T152" s="4">
        <v>1.967195885</v>
      </c>
      <c r="U152" s="4">
        <v>2.2248223868571402</v>
      </c>
      <c r="V152" s="4">
        <v>2.6580651030714302</v>
      </c>
      <c r="W152" s="4">
        <v>1.81498115235714</v>
      </c>
      <c r="X152" s="4">
        <v>1.40513991785714</v>
      </c>
      <c r="Y152" s="4">
        <v>2.9390930866428602</v>
      </c>
      <c r="Z152" s="4">
        <v>1.25292518521429</v>
      </c>
      <c r="AA152" s="4">
        <v>1.68616790142857</v>
      </c>
      <c r="AB152" s="4">
        <v>0.69086921807142898</v>
      </c>
      <c r="AC152" s="4">
        <v>7.0843083950714298</v>
      </c>
      <c r="AD152" s="4">
        <v>1.68616790142857</v>
      </c>
      <c r="AE152" s="4">
        <v>1.68616790142857</v>
      </c>
      <c r="AF152" s="4">
        <v>2.9390930866428602</v>
      </c>
      <c r="AG152" s="4">
        <v>13.7001667498571</v>
      </c>
      <c r="AH152" s="4">
        <v>8.2084203293571392</v>
      </c>
      <c r="AI152" s="4">
        <v>7.1897201642857098</v>
      </c>
      <c r="AJ152" s="4">
        <v>8.8758880657142907</v>
      </c>
      <c r="AK152" s="4">
        <v>19.9531970365714</v>
      </c>
      <c r="AL152" s="4">
        <v>6.8266818932142899</v>
      </c>
      <c r="AM152" s="4">
        <v>13.067906337571401</v>
      </c>
      <c r="AN152" s="4">
        <v>20.4566441979286</v>
      </c>
      <c r="AO152" s="4">
        <v>10.7142706997857</v>
      </c>
      <c r="AP152" s="4">
        <v>17.3887378603571</v>
      </c>
      <c r="AQ152" s="4">
        <v>1.94379440328571</v>
      </c>
      <c r="AR152" s="4">
        <v>13.196719588500001</v>
      </c>
      <c r="AS152" s="4">
        <v>9.4379440328571391</v>
      </c>
      <c r="AT152" s="4">
        <v>19.8945882307857</v>
      </c>
      <c r="AU152" s="4">
        <v>3.8875888065714301</v>
      </c>
      <c r="AV152" s="4">
        <v>22.4154886868014</v>
      </c>
      <c r="AW152" s="4">
        <v>9.7657749798571398</v>
      </c>
      <c r="AX152" s="4">
        <v>2.3536356377857102</v>
      </c>
      <c r="AY152" s="4">
        <v>13.067906337571401</v>
      </c>
      <c r="AZ152" s="4">
        <v>18.231821811071399</v>
      </c>
      <c r="BA152" s="4">
        <v>12.3536356377857</v>
      </c>
      <c r="BB152" s="38">
        <v>311</v>
      </c>
    </row>
    <row r="153" spans="1:54" x14ac:dyDescent="0.3">
      <c r="A153" s="31" t="s">
        <v>14</v>
      </c>
      <c r="B153" s="5" t="s">
        <v>168</v>
      </c>
      <c r="C153" s="5" t="s">
        <v>7</v>
      </c>
      <c r="D153" s="9">
        <v>104.096746863696</v>
      </c>
      <c r="E153" s="8">
        <v>56.572986558499203</v>
      </c>
      <c r="F153" s="8">
        <v>10.069947504389599</v>
      </c>
      <c r="G153" s="3">
        <v>1.0256197168571399</v>
      </c>
      <c r="H153" s="4">
        <v>3.4965441769090901</v>
      </c>
      <c r="I153" s="4">
        <v>2.1911344424935102</v>
      </c>
      <c r="J153" s="4">
        <v>3.2167541593506499</v>
      </c>
      <c r="K153" s="4">
        <v>0</v>
      </c>
      <c r="L153" s="4">
        <v>3.35664916812987</v>
      </c>
      <c r="M153" s="4">
        <v>1.16551472563636</v>
      </c>
      <c r="N153" s="4">
        <v>3.4965441769090901</v>
      </c>
      <c r="O153" s="4">
        <v>5.4078886018441503</v>
      </c>
      <c r="P153" s="4">
        <v>2.1911344424935102</v>
      </c>
      <c r="Q153" s="4">
        <v>2.0512394337142901</v>
      </c>
      <c r="R153" s="4">
        <v>1.16551472563636</v>
      </c>
      <c r="S153" s="4">
        <v>2.3310294512727299</v>
      </c>
      <c r="T153" s="4">
        <v>4.3822688849870097</v>
      </c>
      <c r="U153" s="4">
        <v>2.1911344424935102</v>
      </c>
      <c r="V153" s="4">
        <v>4.3822688849870097</v>
      </c>
      <c r="W153" s="4">
        <v>2.1911344424935102</v>
      </c>
      <c r="X153" s="4">
        <v>0</v>
      </c>
      <c r="Y153" s="4">
        <v>0</v>
      </c>
      <c r="Z153" s="4">
        <v>0</v>
      </c>
      <c r="AA153" s="4">
        <v>3.2167541593506499</v>
      </c>
      <c r="AB153" s="4">
        <v>1.0256197168571399</v>
      </c>
      <c r="AC153" s="4">
        <v>11.375357238805201</v>
      </c>
      <c r="AD153" s="4">
        <v>5.5477836106233802</v>
      </c>
      <c r="AE153" s="4">
        <v>1.16551472563636</v>
      </c>
      <c r="AF153" s="4">
        <v>2.1911344424935102</v>
      </c>
      <c r="AG153" s="4">
        <v>16.923140849428599</v>
      </c>
      <c r="AH153" s="4">
        <v>6.71329833625974</v>
      </c>
      <c r="AI153" s="4">
        <v>6.5734033274805199</v>
      </c>
      <c r="AJ153" s="4">
        <v>7.4591280355584404</v>
      </c>
      <c r="AK153" s="4">
        <v>14.4522163893766</v>
      </c>
      <c r="AL153" s="4">
        <v>5.5477836106233802</v>
      </c>
      <c r="AM153" s="4">
        <v>15.7576261237922</v>
      </c>
      <c r="AN153" s="4">
        <v>16.923140849428599</v>
      </c>
      <c r="AO153" s="4">
        <v>6.8531933450389602</v>
      </c>
      <c r="AP153" s="4">
        <v>14.172426371818201</v>
      </c>
      <c r="AQ153" s="4">
        <v>4.5221638937662298</v>
      </c>
      <c r="AR153" s="4">
        <v>6.5734033274805199</v>
      </c>
      <c r="AS153" s="4">
        <v>12.1211869381039</v>
      </c>
      <c r="AT153" s="4">
        <v>24.941848920103901</v>
      </c>
      <c r="AU153" s="4">
        <v>3.35664916812987</v>
      </c>
      <c r="AV153" s="4">
        <v>20.885724708077898</v>
      </c>
      <c r="AW153" s="4">
        <v>10.069947504389599</v>
      </c>
      <c r="AX153" s="4">
        <v>2.3310294512727299</v>
      </c>
      <c r="AY153" s="4">
        <v>7.7389180531168797</v>
      </c>
      <c r="AZ153" s="4">
        <v>13.4265966725195</v>
      </c>
      <c r="BA153" s="4">
        <v>14.732006406935101</v>
      </c>
      <c r="BB153" s="38">
        <v>90</v>
      </c>
    </row>
    <row r="154" spans="1:54" x14ac:dyDescent="0.3">
      <c r="A154" s="31" t="s">
        <v>14</v>
      </c>
      <c r="B154" s="5" t="s">
        <v>8</v>
      </c>
      <c r="C154" s="5" t="s">
        <v>168</v>
      </c>
      <c r="D154" s="9">
        <v>73.313529495531597</v>
      </c>
      <c r="E154" s="8">
        <v>68.217071336718604</v>
      </c>
      <c r="F154" s="8">
        <v>21.1697238122462</v>
      </c>
      <c r="G154" s="3">
        <v>2.3572408196907499</v>
      </c>
      <c r="H154" s="4">
        <v>3.8129361195237501</v>
      </c>
      <c r="I154" s="4">
        <v>7.64684238840423</v>
      </c>
      <c r="J154" s="4">
        <v>2.0458159356122199</v>
      </c>
      <c r="K154" s="4">
        <v>5.4024983448242097</v>
      </c>
      <c r="L154" s="4">
        <v>8.4895061994854402</v>
      </c>
      <c r="M154" s="4">
        <v>4.8005795954404196</v>
      </c>
      <c r="N154" s="4">
        <v>7.1237139197402604</v>
      </c>
      <c r="O154" s="4">
        <v>6.8182454959053898</v>
      </c>
      <c r="P154" s="4">
        <v>8.0812087882159407</v>
      </c>
      <c r="Q154" s="4">
        <v>1.55576930873438</v>
      </c>
      <c r="R154" s="4">
        <v>7.6836332254309596</v>
      </c>
      <c r="S154" s="4">
        <v>2.4066569691288899</v>
      </c>
      <c r="T154" s="4">
        <v>4.17055267454512</v>
      </c>
      <c r="U154" s="4">
        <v>6.4887785793901598</v>
      </c>
      <c r="V154" s="4">
        <v>3.0473496312010799</v>
      </c>
      <c r="W154" s="4">
        <v>2.7102977934806201</v>
      </c>
      <c r="X154" s="4">
        <v>0.96830936270560397</v>
      </c>
      <c r="Y154" s="4">
        <v>6.8520772367434297</v>
      </c>
      <c r="Z154" s="4">
        <v>4.7520335594186598</v>
      </c>
      <c r="AA154" s="4">
        <v>5.3510752201477496</v>
      </c>
      <c r="AB154" s="4">
        <v>1.4195073496600299</v>
      </c>
      <c r="AC154" s="4">
        <v>15.8271687721576</v>
      </c>
      <c r="AD154" s="4">
        <v>2.7222223052261398</v>
      </c>
      <c r="AE154" s="4">
        <v>2.8182102285615498</v>
      </c>
      <c r="AF154" s="4">
        <v>9.3794408450427191</v>
      </c>
      <c r="AG154" s="4">
        <v>20.893774521918299</v>
      </c>
      <c r="AH154" s="4">
        <v>11.752533943460801</v>
      </c>
      <c r="AI154" s="4">
        <v>10.1606122348885</v>
      </c>
      <c r="AJ154" s="4">
        <v>19.319464957488801</v>
      </c>
      <c r="AK154" s="4">
        <v>25.851552028023701</v>
      </c>
      <c r="AL154" s="4">
        <v>13.411305702985899</v>
      </c>
      <c r="AM154" s="4">
        <v>28.1418741933234</v>
      </c>
      <c r="AN154" s="4">
        <v>36.215025662838798</v>
      </c>
      <c r="AO154" s="4">
        <v>27.369039855977</v>
      </c>
      <c r="AP154" s="4">
        <v>27.511870706696499</v>
      </c>
      <c r="AQ154" s="4">
        <v>2.4304382541356899</v>
      </c>
      <c r="AR154" s="4">
        <v>23.796735490027899</v>
      </c>
      <c r="AS154" s="4">
        <v>15.1915093148615</v>
      </c>
      <c r="AT154" s="4">
        <v>25.1949329534322</v>
      </c>
      <c r="AU154" s="4">
        <v>11.878543177721101</v>
      </c>
      <c r="AV154" s="4">
        <v>33.413860207292601</v>
      </c>
      <c r="AW154" s="4">
        <v>24.252998141643701</v>
      </c>
      <c r="AX154" s="4">
        <v>10.176769552082099</v>
      </c>
      <c r="AY154" s="4">
        <v>12.586777608756799</v>
      </c>
      <c r="AZ154" s="4">
        <v>29.4977665502958</v>
      </c>
      <c r="BA154" s="4">
        <v>29.051900947776701</v>
      </c>
      <c r="BB154" s="38">
        <v>1128</v>
      </c>
    </row>
    <row r="155" spans="1:54" x14ac:dyDescent="0.3">
      <c r="A155" s="31" t="s">
        <v>14</v>
      </c>
      <c r="B155" s="5" t="s">
        <v>8</v>
      </c>
      <c r="C155" s="5" t="s">
        <v>1</v>
      </c>
      <c r="D155" s="9">
        <v>39.5</v>
      </c>
      <c r="E155" s="8">
        <v>80.922302802806399</v>
      </c>
      <c r="F155" s="8">
        <v>36.842105263157897</v>
      </c>
      <c r="G155" s="3">
        <v>0</v>
      </c>
      <c r="H155" s="4">
        <v>15.789473684210501</v>
      </c>
      <c r="I155" s="4">
        <v>31.578947368421101</v>
      </c>
      <c r="J155" s="4">
        <v>0</v>
      </c>
      <c r="K155" s="4">
        <v>15.789473684210501</v>
      </c>
      <c r="L155" s="4">
        <v>21.052631578947398</v>
      </c>
      <c r="M155" s="4">
        <v>10.526315789473699</v>
      </c>
      <c r="N155" s="4">
        <v>15.789473684210501</v>
      </c>
      <c r="O155" s="4">
        <v>10.526315789473699</v>
      </c>
      <c r="P155" s="4">
        <v>31.578947368421101</v>
      </c>
      <c r="Q155" s="4">
        <v>10.526315789473699</v>
      </c>
      <c r="R155" s="4">
        <v>21.052631578947398</v>
      </c>
      <c r="S155" s="4">
        <v>10.526315789473699</v>
      </c>
      <c r="T155" s="4">
        <v>10.526315789473699</v>
      </c>
      <c r="U155" s="4">
        <v>21.052631578947398</v>
      </c>
      <c r="V155" s="4">
        <v>5.2631578947368398</v>
      </c>
      <c r="W155" s="4">
        <v>0</v>
      </c>
      <c r="X155" s="4">
        <v>0</v>
      </c>
      <c r="Y155" s="4">
        <v>21.052631578947398</v>
      </c>
      <c r="Z155" s="4">
        <v>21.052631578947398</v>
      </c>
      <c r="AA155" s="4">
        <v>10.526315789473699</v>
      </c>
      <c r="AB155" s="4">
        <v>5.2631578947368398</v>
      </c>
      <c r="AC155" s="4">
        <v>15.789473684210501</v>
      </c>
      <c r="AD155" s="4">
        <v>10.526315789473699</v>
      </c>
      <c r="AE155" s="4">
        <v>5.2631578947368398</v>
      </c>
      <c r="AF155" s="4">
        <v>10.526315789473699</v>
      </c>
      <c r="AG155" s="4">
        <v>36.842105263157897</v>
      </c>
      <c r="AH155" s="4">
        <v>31.578947368421101</v>
      </c>
      <c r="AI155" s="4">
        <v>10.526315789473699</v>
      </c>
      <c r="AJ155" s="4">
        <v>26.315789473684202</v>
      </c>
      <c r="AK155" s="4">
        <v>52.631578947368403</v>
      </c>
      <c r="AL155" s="4">
        <v>10.526315789473699</v>
      </c>
      <c r="AM155" s="4">
        <v>42.105263157894697</v>
      </c>
      <c r="AN155" s="4">
        <v>42.105263157894697</v>
      </c>
      <c r="AO155" s="4">
        <v>36.842105263157897</v>
      </c>
      <c r="AP155" s="4">
        <v>52.631578947368403</v>
      </c>
      <c r="AQ155" s="4">
        <v>0</v>
      </c>
      <c r="AR155" s="4">
        <v>21.052631578947398</v>
      </c>
      <c r="AS155" s="4">
        <v>21.052631578947398</v>
      </c>
      <c r="AT155" s="4">
        <v>26.315789473684202</v>
      </c>
      <c r="AU155" s="4">
        <v>36.842105263157897</v>
      </c>
      <c r="AV155" s="4">
        <v>36.842105263157897</v>
      </c>
      <c r="AW155" s="4">
        <v>42.105263157894697</v>
      </c>
      <c r="AX155" s="4">
        <v>31.578947368421101</v>
      </c>
      <c r="AY155" s="4">
        <v>10.526315789473699</v>
      </c>
      <c r="AZ155" s="4">
        <v>36.842105263157897</v>
      </c>
      <c r="BA155" s="4">
        <v>42.105263157894697</v>
      </c>
      <c r="BB155" s="38">
        <v>23</v>
      </c>
    </row>
    <row r="156" spans="1:54" x14ac:dyDescent="0.3">
      <c r="A156" s="31" t="s">
        <v>14</v>
      </c>
      <c r="B156" s="5" t="s">
        <v>8</v>
      </c>
      <c r="C156" s="5" t="s">
        <v>2</v>
      </c>
      <c r="D156" s="9">
        <v>41.944000000000003</v>
      </c>
      <c r="E156" s="8">
        <v>79.088447744703302</v>
      </c>
      <c r="F156" s="8">
        <v>44</v>
      </c>
      <c r="G156" s="3">
        <v>4</v>
      </c>
      <c r="H156" s="4">
        <v>0</v>
      </c>
      <c r="I156" s="4">
        <v>4</v>
      </c>
      <c r="J156" s="4">
        <v>4</v>
      </c>
      <c r="K156" s="4">
        <v>12</v>
      </c>
      <c r="L156" s="4">
        <v>12</v>
      </c>
      <c r="M156" s="4">
        <v>8</v>
      </c>
      <c r="N156" s="4">
        <v>12</v>
      </c>
      <c r="O156" s="4">
        <v>12</v>
      </c>
      <c r="P156" s="4">
        <v>8</v>
      </c>
      <c r="Q156" s="4">
        <v>0</v>
      </c>
      <c r="R156" s="4">
        <v>12</v>
      </c>
      <c r="S156" s="4">
        <v>0</v>
      </c>
      <c r="T156" s="4">
        <v>4</v>
      </c>
      <c r="U156" s="4">
        <v>8</v>
      </c>
      <c r="V156" s="4">
        <v>0</v>
      </c>
      <c r="W156" s="4">
        <v>8</v>
      </c>
      <c r="X156" s="4">
        <v>0</v>
      </c>
      <c r="Y156" s="4">
        <v>8</v>
      </c>
      <c r="Z156" s="4">
        <v>4</v>
      </c>
      <c r="AA156" s="4">
        <v>8</v>
      </c>
      <c r="AB156" s="4">
        <v>0</v>
      </c>
      <c r="AC156" s="4">
        <v>32</v>
      </c>
      <c r="AD156" s="4">
        <v>0</v>
      </c>
      <c r="AE156" s="4">
        <v>4</v>
      </c>
      <c r="AF156" s="4">
        <v>20</v>
      </c>
      <c r="AG156" s="4">
        <v>24</v>
      </c>
      <c r="AH156" s="4">
        <v>16</v>
      </c>
      <c r="AI156" s="4">
        <v>20</v>
      </c>
      <c r="AJ156" s="4">
        <v>36</v>
      </c>
      <c r="AK156" s="4">
        <v>36</v>
      </c>
      <c r="AL156" s="4">
        <v>28</v>
      </c>
      <c r="AM156" s="4">
        <v>48</v>
      </c>
      <c r="AN156" s="4">
        <v>52</v>
      </c>
      <c r="AO156" s="4">
        <v>40</v>
      </c>
      <c r="AP156" s="4">
        <v>40</v>
      </c>
      <c r="AQ156" s="4">
        <v>0</v>
      </c>
      <c r="AR156" s="4">
        <v>40</v>
      </c>
      <c r="AS156" s="4">
        <v>28</v>
      </c>
      <c r="AT156" s="4">
        <v>32</v>
      </c>
      <c r="AU156" s="4">
        <v>16</v>
      </c>
      <c r="AV156" s="4">
        <v>52</v>
      </c>
      <c r="AW156" s="4">
        <v>44</v>
      </c>
      <c r="AX156" s="4">
        <v>20</v>
      </c>
      <c r="AY156" s="4">
        <v>16</v>
      </c>
      <c r="AZ156" s="4">
        <v>44</v>
      </c>
      <c r="BA156" s="4">
        <v>44</v>
      </c>
      <c r="BB156" s="38">
        <v>25</v>
      </c>
    </row>
    <row r="157" spans="1:54" x14ac:dyDescent="0.3">
      <c r="A157" s="31" t="s">
        <v>14</v>
      </c>
      <c r="B157" s="5" t="s">
        <v>8</v>
      </c>
      <c r="C157" s="5" t="s">
        <v>3</v>
      </c>
      <c r="D157" s="9">
        <v>74.007751937984494</v>
      </c>
      <c r="E157" s="8">
        <v>65.135112713405107</v>
      </c>
      <c r="F157" s="8">
        <v>18.604651162790699</v>
      </c>
      <c r="G157" s="3">
        <v>3.87596899224806</v>
      </c>
      <c r="H157" s="4">
        <v>3.87596899224806</v>
      </c>
      <c r="I157" s="4">
        <v>6.9767441860465098</v>
      </c>
      <c r="J157" s="4">
        <v>2.32558139534884</v>
      </c>
      <c r="K157" s="4">
        <v>3.1007751937984498</v>
      </c>
      <c r="L157" s="4">
        <v>9.3023255813953494</v>
      </c>
      <c r="M157" s="4">
        <v>3.87596899224806</v>
      </c>
      <c r="N157" s="4">
        <v>5.4263565891472902</v>
      </c>
      <c r="O157" s="4">
        <v>4.6511627906976702</v>
      </c>
      <c r="P157" s="4">
        <v>8.5271317829457391</v>
      </c>
      <c r="Q157" s="4">
        <v>1.55038759689922</v>
      </c>
      <c r="R157" s="4">
        <v>6.9767441860465098</v>
      </c>
      <c r="S157" s="4">
        <v>3.1007751937984498</v>
      </c>
      <c r="T157" s="4">
        <v>3.87596899224806</v>
      </c>
      <c r="U157" s="4">
        <v>6.9767441860465098</v>
      </c>
      <c r="V157" s="4">
        <v>6.2015503875968996</v>
      </c>
      <c r="W157" s="4">
        <v>1.55038759689922</v>
      </c>
      <c r="X157" s="4">
        <v>2.32558139534884</v>
      </c>
      <c r="Y157" s="4">
        <v>5.4263565891472902</v>
      </c>
      <c r="Z157" s="4">
        <v>5.4263565891472902</v>
      </c>
      <c r="AA157" s="4">
        <v>5.4263565891472902</v>
      </c>
      <c r="AB157" s="4">
        <v>3.1007751937984498</v>
      </c>
      <c r="AC157" s="4">
        <v>9.3023255813953494</v>
      </c>
      <c r="AD157" s="4">
        <v>3.1007751937984498</v>
      </c>
      <c r="AE157" s="4">
        <v>3.1007751937984498</v>
      </c>
      <c r="AF157" s="4">
        <v>8.5271317829457391</v>
      </c>
      <c r="AG157" s="4">
        <v>13.953488372093</v>
      </c>
      <c r="AH157" s="4">
        <v>10.077519379845</v>
      </c>
      <c r="AI157" s="4">
        <v>12.403100775193799</v>
      </c>
      <c r="AJ157" s="4">
        <v>22.4806201550388</v>
      </c>
      <c r="AK157" s="4">
        <v>24.806201550387598</v>
      </c>
      <c r="AL157" s="4">
        <v>13.953488372093</v>
      </c>
      <c r="AM157" s="4">
        <v>22.4806201550388</v>
      </c>
      <c r="AN157" s="4">
        <v>34.883720930232599</v>
      </c>
      <c r="AO157" s="4">
        <v>37.209302325581397</v>
      </c>
      <c r="AP157" s="4">
        <v>20.930232558139501</v>
      </c>
      <c r="AQ157" s="4">
        <v>6.2015503875968996</v>
      </c>
      <c r="AR157" s="4">
        <v>24.806201550387598</v>
      </c>
      <c r="AS157" s="4">
        <v>16.2790697674419</v>
      </c>
      <c r="AT157" s="4">
        <v>21.705426356589101</v>
      </c>
      <c r="AU157" s="4">
        <v>12.403100775193799</v>
      </c>
      <c r="AV157" s="4">
        <v>34.1085271317829</v>
      </c>
      <c r="AW157" s="4">
        <v>24.806201550387598</v>
      </c>
      <c r="AX157" s="4">
        <v>6.9767441860465098</v>
      </c>
      <c r="AY157" s="4">
        <v>13.178294573643401</v>
      </c>
      <c r="AZ157" s="4">
        <v>30.232558139534898</v>
      </c>
      <c r="BA157" s="4">
        <v>30.232558139534898</v>
      </c>
      <c r="BB157" s="38">
        <v>129</v>
      </c>
    </row>
    <row r="158" spans="1:54" x14ac:dyDescent="0.3">
      <c r="A158" s="31" t="s">
        <v>14</v>
      </c>
      <c r="B158" s="5" t="s">
        <v>8</v>
      </c>
      <c r="C158" s="5" t="s">
        <v>4</v>
      </c>
      <c r="D158" s="9">
        <v>88.125</v>
      </c>
      <c r="E158" s="8">
        <v>55.723901476104999</v>
      </c>
      <c r="F158" s="8">
        <v>10.975609756097599</v>
      </c>
      <c r="G158" s="3">
        <v>1.82926829268293</v>
      </c>
      <c r="H158" s="4">
        <v>4.5731707317073198</v>
      </c>
      <c r="I158" s="4">
        <v>6.4024390243902403</v>
      </c>
      <c r="J158" s="4">
        <v>1.5243902439024399</v>
      </c>
      <c r="K158" s="4">
        <v>0.60975609756097604</v>
      </c>
      <c r="L158" s="4">
        <v>5.7926829268292703</v>
      </c>
      <c r="M158" s="4">
        <v>2.74390243902439</v>
      </c>
      <c r="N158" s="4">
        <v>4.2682926829268304</v>
      </c>
      <c r="O158" s="4">
        <v>4.2682926829268304</v>
      </c>
      <c r="P158" s="4">
        <v>3.9634146341463401</v>
      </c>
      <c r="Q158" s="4">
        <v>0.91463414634146301</v>
      </c>
      <c r="R158" s="4">
        <v>5.1829268292682897</v>
      </c>
      <c r="S158" s="4">
        <v>0.91463414634146301</v>
      </c>
      <c r="T158" s="4">
        <v>3.3536585365853702</v>
      </c>
      <c r="U158" s="4">
        <v>4.5731707317073198</v>
      </c>
      <c r="V158" s="4">
        <v>1.5243902439024399</v>
      </c>
      <c r="W158" s="4">
        <v>0.91463414634146301</v>
      </c>
      <c r="X158" s="4">
        <v>1.2195121951219501</v>
      </c>
      <c r="Y158" s="4">
        <v>3.6585365853658498</v>
      </c>
      <c r="Z158" s="4">
        <v>2.4390243902439002</v>
      </c>
      <c r="AA158" s="4">
        <v>3.0487804878048799</v>
      </c>
      <c r="AB158" s="4">
        <v>0.60975609756097604</v>
      </c>
      <c r="AC158" s="4">
        <v>8.8414634146341502</v>
      </c>
      <c r="AD158" s="4">
        <v>1.5243902439024399</v>
      </c>
      <c r="AE158" s="4">
        <v>2.1341463414634099</v>
      </c>
      <c r="AF158" s="4">
        <v>4.5731707317073198</v>
      </c>
      <c r="AG158" s="4">
        <v>18.292682926829301</v>
      </c>
      <c r="AH158" s="4">
        <v>7.01219512195122</v>
      </c>
      <c r="AI158" s="4">
        <v>6.7073170731707297</v>
      </c>
      <c r="AJ158" s="4">
        <v>11.5853658536585</v>
      </c>
      <c r="AK158" s="4">
        <v>19.207317073170699</v>
      </c>
      <c r="AL158" s="4">
        <v>7.6219512195121997</v>
      </c>
      <c r="AM158" s="4">
        <v>21.341463414634099</v>
      </c>
      <c r="AN158" s="4">
        <v>35.670731707317103</v>
      </c>
      <c r="AO158" s="4">
        <v>21.951219512195099</v>
      </c>
      <c r="AP158" s="4">
        <v>21.646341463414601</v>
      </c>
      <c r="AQ158" s="4">
        <v>1.82926829268293</v>
      </c>
      <c r="AR158" s="4">
        <v>20.4268292682927</v>
      </c>
      <c r="AS158" s="4">
        <v>8.2317073170731696</v>
      </c>
      <c r="AT158" s="4">
        <v>21.951219512195099</v>
      </c>
      <c r="AU158" s="4">
        <v>7.3170731707317103</v>
      </c>
      <c r="AV158" s="4">
        <v>28.048780487804901</v>
      </c>
      <c r="AW158" s="4">
        <v>13.4146341463415</v>
      </c>
      <c r="AX158" s="4">
        <v>3.3536585365853702</v>
      </c>
      <c r="AY158" s="4">
        <v>11.280487804878</v>
      </c>
      <c r="AZ158" s="4">
        <v>25</v>
      </c>
      <c r="BA158" s="4">
        <v>24.695121951219502</v>
      </c>
      <c r="BB158" s="38">
        <v>328</v>
      </c>
    </row>
    <row r="159" spans="1:54" x14ac:dyDescent="0.3">
      <c r="A159" s="31" t="s">
        <v>14</v>
      </c>
      <c r="B159" s="5" t="s">
        <v>8</v>
      </c>
      <c r="C159" s="5" t="s">
        <v>5</v>
      </c>
      <c r="D159" s="9">
        <v>89.674301675977702</v>
      </c>
      <c r="E159" s="8">
        <v>51.131524357527397</v>
      </c>
      <c r="F159" s="8">
        <v>8.6592178770949708</v>
      </c>
      <c r="G159" s="3">
        <v>1.3966480446927401</v>
      </c>
      <c r="H159" s="4">
        <v>1.95530726256983</v>
      </c>
      <c r="I159" s="4">
        <v>5.3072625698323996</v>
      </c>
      <c r="J159" s="4">
        <v>1.1173184357541901</v>
      </c>
      <c r="K159" s="4">
        <v>1.95530726256983</v>
      </c>
      <c r="L159" s="4">
        <v>3.6312849162011198</v>
      </c>
      <c r="M159" s="4">
        <v>2.2346368715083802</v>
      </c>
      <c r="N159" s="4">
        <v>3.91061452513966</v>
      </c>
      <c r="O159" s="4">
        <v>5.5865921787709496</v>
      </c>
      <c r="P159" s="4">
        <v>4.7486033519553104</v>
      </c>
      <c r="Q159" s="4">
        <v>0.27932960893854702</v>
      </c>
      <c r="R159" s="4">
        <v>3.3519553072625698</v>
      </c>
      <c r="S159" s="4">
        <v>1.3966480446927401</v>
      </c>
      <c r="T159" s="4">
        <v>2.7932960893854699</v>
      </c>
      <c r="U159" s="4">
        <v>2.5139664804469302</v>
      </c>
      <c r="V159" s="4">
        <v>2.7932960893854699</v>
      </c>
      <c r="W159" s="4">
        <v>1.1173184357541901</v>
      </c>
      <c r="X159" s="4">
        <v>0.55865921787709505</v>
      </c>
      <c r="Y159" s="4">
        <v>6.4245810055865897</v>
      </c>
      <c r="Z159" s="4">
        <v>2.2346368715083802</v>
      </c>
      <c r="AA159" s="4">
        <v>4.1899441340782104</v>
      </c>
      <c r="AB159" s="4">
        <v>1.1173184357541901</v>
      </c>
      <c r="AC159" s="4">
        <v>14.804469273743001</v>
      </c>
      <c r="AD159" s="4">
        <v>1.3966480446927401</v>
      </c>
      <c r="AE159" s="4">
        <v>0.83798882681564202</v>
      </c>
      <c r="AF159" s="4">
        <v>6.9832402234636897</v>
      </c>
      <c r="AG159" s="4">
        <v>19.832402234636898</v>
      </c>
      <c r="AH159" s="4">
        <v>5.5865921787709496</v>
      </c>
      <c r="AI159" s="4">
        <v>3.6312849162011198</v>
      </c>
      <c r="AJ159" s="4">
        <v>11.731843575418999</v>
      </c>
      <c r="AK159" s="4">
        <v>16.201117318435799</v>
      </c>
      <c r="AL159" s="4">
        <v>8.1005586592178798</v>
      </c>
      <c r="AM159" s="4">
        <v>21.229050279329599</v>
      </c>
      <c r="AN159" s="4">
        <v>30.446927374301701</v>
      </c>
      <c r="AO159" s="4">
        <v>17.877094972066999</v>
      </c>
      <c r="AP159" s="4">
        <v>22.905027932960898</v>
      </c>
      <c r="AQ159" s="4">
        <v>2.2346368715083802</v>
      </c>
      <c r="AR159" s="4">
        <v>20.949720670391098</v>
      </c>
      <c r="AS159" s="4">
        <v>6.9832402234636897</v>
      </c>
      <c r="AT159" s="4">
        <v>22.625698324022299</v>
      </c>
      <c r="AU159" s="4">
        <v>5.3072625698323996</v>
      </c>
      <c r="AV159" s="4">
        <v>25.977653631284898</v>
      </c>
      <c r="AW159" s="4">
        <v>12.290502793296101</v>
      </c>
      <c r="AX159" s="4">
        <v>3.91061452513966</v>
      </c>
      <c r="AY159" s="4">
        <v>11.452513966480399</v>
      </c>
      <c r="AZ159" s="4">
        <v>22.625698324022299</v>
      </c>
      <c r="BA159" s="4">
        <v>21.229050279329599</v>
      </c>
      <c r="BB159" s="38">
        <v>358</v>
      </c>
    </row>
    <row r="160" spans="1:54" x14ac:dyDescent="0.3">
      <c r="A160" s="31" t="s">
        <v>14</v>
      </c>
      <c r="B160" s="5" t="s">
        <v>8</v>
      </c>
      <c r="C160" s="5" t="s">
        <v>6</v>
      </c>
      <c r="D160" s="9">
        <v>95.552380952381</v>
      </c>
      <c r="E160" s="8">
        <v>55.034900793121501</v>
      </c>
      <c r="F160" s="8">
        <v>8.5714285714285694</v>
      </c>
      <c r="G160" s="3">
        <v>2.38095238095238</v>
      </c>
      <c r="H160" s="4">
        <v>1.9047619047619</v>
      </c>
      <c r="I160" s="4">
        <v>4.7619047619047601</v>
      </c>
      <c r="J160" s="4">
        <v>1.9047619047619</v>
      </c>
      <c r="K160" s="4">
        <v>3.3333333333333299</v>
      </c>
      <c r="L160" s="4">
        <v>4.28571428571429</v>
      </c>
      <c r="M160" s="4">
        <v>4.28571428571429</v>
      </c>
      <c r="N160" s="4">
        <v>3.3333333333333299</v>
      </c>
      <c r="O160" s="4">
        <v>4.7619047619047601</v>
      </c>
      <c r="P160" s="4">
        <v>2.38095238095238</v>
      </c>
      <c r="Q160" s="4">
        <v>0.952380952380952</v>
      </c>
      <c r="R160" s="4">
        <v>3.3333333333333299</v>
      </c>
      <c r="S160" s="4">
        <v>1.9047619047619</v>
      </c>
      <c r="T160" s="4">
        <v>3.3333333333333299</v>
      </c>
      <c r="U160" s="4">
        <v>2.38095238095238</v>
      </c>
      <c r="V160" s="4">
        <v>3.8095238095238102</v>
      </c>
      <c r="W160" s="4">
        <v>2.38095238095238</v>
      </c>
      <c r="X160" s="4">
        <v>2.38095238095238</v>
      </c>
      <c r="Y160" s="4">
        <v>4.28571428571429</v>
      </c>
      <c r="Z160" s="4">
        <v>1.4285714285714299</v>
      </c>
      <c r="AA160" s="4">
        <v>2.8571428571428599</v>
      </c>
      <c r="AB160" s="4">
        <v>0.476190476190476</v>
      </c>
      <c r="AC160" s="4">
        <v>7.1428571428571397</v>
      </c>
      <c r="AD160" s="4">
        <v>2.8571428571428599</v>
      </c>
      <c r="AE160" s="4">
        <v>2.8571428571428599</v>
      </c>
      <c r="AF160" s="4">
        <v>4.28571428571429</v>
      </c>
      <c r="AG160" s="4">
        <v>19.047619047619001</v>
      </c>
      <c r="AH160" s="4">
        <v>9.0476190476190492</v>
      </c>
      <c r="AI160" s="4">
        <v>5.2380952380952399</v>
      </c>
      <c r="AJ160" s="4">
        <v>8.0952380952380896</v>
      </c>
      <c r="AK160" s="4">
        <v>17.1428571428571</v>
      </c>
      <c r="AL160" s="4">
        <v>8.0952380952380896</v>
      </c>
      <c r="AM160" s="4">
        <v>13.8095238095238</v>
      </c>
      <c r="AN160" s="4">
        <v>22.8571428571429</v>
      </c>
      <c r="AO160" s="4">
        <v>11.9047619047619</v>
      </c>
      <c r="AP160" s="4">
        <v>19.047619047619001</v>
      </c>
      <c r="AQ160" s="4">
        <v>1.9047619047619</v>
      </c>
      <c r="AR160" s="4">
        <v>13.3333333333333</v>
      </c>
      <c r="AS160" s="4">
        <v>9.0476190476190492</v>
      </c>
      <c r="AT160" s="4">
        <v>21.904761904761902</v>
      </c>
      <c r="AU160" s="4">
        <v>3.8095238095238102</v>
      </c>
      <c r="AV160" s="4">
        <v>22.009569377990399</v>
      </c>
      <c r="AW160" s="4">
        <v>12.380952380952399</v>
      </c>
      <c r="AX160" s="4">
        <v>1.9047619047619</v>
      </c>
      <c r="AY160" s="4">
        <v>13.8095238095238</v>
      </c>
      <c r="AZ160" s="4">
        <v>20.476190476190499</v>
      </c>
      <c r="BA160" s="4">
        <v>11.9047619047619</v>
      </c>
      <c r="BB160" s="38">
        <v>210</v>
      </c>
    </row>
    <row r="161" spans="1:54" x14ac:dyDescent="0.3">
      <c r="A161" s="31" t="s">
        <v>14</v>
      </c>
      <c r="B161" s="5" t="s">
        <v>8</v>
      </c>
      <c r="C161" s="5" t="s">
        <v>7</v>
      </c>
      <c r="D161" s="9">
        <v>104.59090909090899</v>
      </c>
      <c r="E161" s="8">
        <v>56.471875244254903</v>
      </c>
      <c r="F161" s="8">
        <v>10.909090909090899</v>
      </c>
      <c r="G161" s="3">
        <v>0</v>
      </c>
      <c r="H161" s="4">
        <v>5.4545454545454497</v>
      </c>
      <c r="I161" s="4">
        <v>1.8181818181818199</v>
      </c>
      <c r="J161" s="4">
        <v>1.8181818181818199</v>
      </c>
      <c r="K161" s="4">
        <v>0</v>
      </c>
      <c r="L161" s="4">
        <v>3.6363636363636398</v>
      </c>
      <c r="M161" s="4">
        <v>1.8181818181818199</v>
      </c>
      <c r="N161" s="4">
        <v>5.4545454545454497</v>
      </c>
      <c r="O161" s="4">
        <v>3.6363636363636398</v>
      </c>
      <c r="P161" s="4">
        <v>1.8181818181818199</v>
      </c>
      <c r="Q161" s="4">
        <v>0</v>
      </c>
      <c r="R161" s="4">
        <v>1.8181818181818199</v>
      </c>
      <c r="S161" s="4">
        <v>3.6363636363636398</v>
      </c>
      <c r="T161" s="4">
        <v>3.6363636363636398</v>
      </c>
      <c r="U161" s="4">
        <v>1.8181818181818199</v>
      </c>
      <c r="V161" s="4">
        <v>3.6363636363636398</v>
      </c>
      <c r="W161" s="4">
        <v>1.8181818181818199</v>
      </c>
      <c r="X161" s="4">
        <v>0</v>
      </c>
      <c r="Y161" s="4">
        <v>0</v>
      </c>
      <c r="Z161" s="4">
        <v>0</v>
      </c>
      <c r="AA161" s="4">
        <v>1.8181818181818199</v>
      </c>
      <c r="AB161" s="4">
        <v>0</v>
      </c>
      <c r="AC161" s="4">
        <v>14.545454545454501</v>
      </c>
      <c r="AD161" s="4">
        <v>5.4545454545454497</v>
      </c>
      <c r="AE161" s="4">
        <v>1.8181818181818199</v>
      </c>
      <c r="AF161" s="4">
        <v>1.8181818181818199</v>
      </c>
      <c r="AG161" s="4">
        <v>20</v>
      </c>
      <c r="AH161" s="4">
        <v>7.2727272727272698</v>
      </c>
      <c r="AI161" s="4">
        <v>5.4545454545454497</v>
      </c>
      <c r="AJ161" s="4">
        <v>3.6363636363636398</v>
      </c>
      <c r="AK161" s="4">
        <v>14.545454545454501</v>
      </c>
      <c r="AL161" s="4">
        <v>5.4545454545454497</v>
      </c>
      <c r="AM161" s="4">
        <v>18.181818181818201</v>
      </c>
      <c r="AN161" s="4">
        <v>20</v>
      </c>
      <c r="AO161" s="4">
        <v>9.0909090909090899</v>
      </c>
      <c r="AP161" s="4">
        <v>10.909090909090899</v>
      </c>
      <c r="AQ161" s="4">
        <v>5.4545454545454497</v>
      </c>
      <c r="AR161" s="4">
        <v>5.4545454545454497</v>
      </c>
      <c r="AS161" s="4">
        <v>10.909090909090899</v>
      </c>
      <c r="AT161" s="4">
        <v>30.909090909090899</v>
      </c>
      <c r="AU161" s="4">
        <v>3.6363636363636398</v>
      </c>
      <c r="AV161" s="4">
        <v>18.181818181818201</v>
      </c>
      <c r="AW161" s="4">
        <v>10.909090909090899</v>
      </c>
      <c r="AX161" s="4">
        <v>3.6363636363636398</v>
      </c>
      <c r="AY161" s="4">
        <v>7.2727272727272698</v>
      </c>
      <c r="AZ161" s="4">
        <v>14.545454545454501</v>
      </c>
      <c r="BA161" s="4">
        <v>18.181818181818201</v>
      </c>
      <c r="BB161" s="38">
        <v>55</v>
      </c>
    </row>
    <row r="162" spans="1:54" x14ac:dyDescent="0.3">
      <c r="A162" s="31" t="s">
        <v>14</v>
      </c>
      <c r="B162" s="5" t="s">
        <v>9</v>
      </c>
      <c r="C162" s="5" t="s">
        <v>168</v>
      </c>
      <c r="D162" s="9">
        <v>72.834241990896302</v>
      </c>
      <c r="E162" s="8">
        <v>65.371658737471094</v>
      </c>
      <c r="F162" s="8">
        <v>18.421321832702699</v>
      </c>
      <c r="G162" s="3">
        <v>3.1316888891731698</v>
      </c>
      <c r="H162" s="4">
        <v>6.7554824516227399</v>
      </c>
      <c r="I162" s="4">
        <v>3.7147726913341201</v>
      </c>
      <c r="J162" s="4">
        <v>0.72813215826921296</v>
      </c>
      <c r="K162" s="4">
        <v>2.1922324240939299</v>
      </c>
      <c r="L162" s="4">
        <v>5.5913246127079503</v>
      </c>
      <c r="M162" s="4">
        <v>2.02743578722741</v>
      </c>
      <c r="N162" s="4">
        <v>7.9420060163643997</v>
      </c>
      <c r="O162" s="4">
        <v>7.7293903943050699</v>
      </c>
      <c r="P162" s="4">
        <v>7.2410367840434002</v>
      </c>
      <c r="Q162" s="4">
        <v>3.5867661488625502</v>
      </c>
      <c r="R162" s="4">
        <v>6.7708182177245604</v>
      </c>
      <c r="S162" s="4">
        <v>2.9588463906844198</v>
      </c>
      <c r="T162" s="4">
        <v>3.1043762586211798</v>
      </c>
      <c r="U162" s="4">
        <v>9.8001136378351994</v>
      </c>
      <c r="V162" s="4">
        <v>6.9564301232353003</v>
      </c>
      <c r="W162" s="4">
        <v>5.4029632014262399</v>
      </c>
      <c r="X162" s="4">
        <v>0.40240787164654601</v>
      </c>
      <c r="Y162" s="4">
        <v>8.4489008114566495</v>
      </c>
      <c r="Z162" s="4">
        <v>5.7115718155678703</v>
      </c>
      <c r="AA162" s="4">
        <v>5.64493413118646</v>
      </c>
      <c r="AB162" s="4">
        <v>2.2816832993998801</v>
      </c>
      <c r="AC162" s="4">
        <v>13.227619530524001</v>
      </c>
      <c r="AD162" s="4">
        <v>1.55433025418134</v>
      </c>
      <c r="AE162" s="4">
        <v>4.6713259064662003</v>
      </c>
      <c r="AF162" s="4">
        <v>11.148871276151</v>
      </c>
      <c r="AG162" s="4">
        <v>13.5429461427811</v>
      </c>
      <c r="AH162" s="4">
        <v>11.606792576229299</v>
      </c>
      <c r="AI162" s="4">
        <v>14.789363720620001</v>
      </c>
      <c r="AJ162" s="4">
        <v>19.483504701181001</v>
      </c>
      <c r="AK162" s="4">
        <v>28.6213210206433</v>
      </c>
      <c r="AL162" s="4">
        <v>14.423384740034299</v>
      </c>
      <c r="AM162" s="4">
        <v>13.652208433817901</v>
      </c>
      <c r="AN162" s="4">
        <v>27.8202610495503</v>
      </c>
      <c r="AO162" s="4">
        <v>25.460856104806201</v>
      </c>
      <c r="AP162" s="4">
        <v>25.657719479056698</v>
      </c>
      <c r="AQ162" s="4">
        <v>2.2096281281936401</v>
      </c>
      <c r="AR162" s="4">
        <v>28.320241867279002</v>
      </c>
      <c r="AS162" s="4">
        <v>12.5621659376769</v>
      </c>
      <c r="AT162" s="4">
        <v>17.606749182857499</v>
      </c>
      <c r="AU162" s="4">
        <v>17.621071134685</v>
      </c>
      <c r="AV162" s="4">
        <v>29.438383186324099</v>
      </c>
      <c r="AW162" s="4">
        <v>23.363204168007801</v>
      </c>
      <c r="AX162" s="4">
        <v>11.7447982143534</v>
      </c>
      <c r="AY162" s="4">
        <v>14.9894987627966</v>
      </c>
      <c r="AZ162" s="4">
        <v>28.0137887232381</v>
      </c>
      <c r="BA162" s="4">
        <v>33.424029163538002</v>
      </c>
      <c r="BB162" s="38">
        <v>470</v>
      </c>
    </row>
    <row r="163" spans="1:54" x14ac:dyDescent="0.3">
      <c r="A163" s="31" t="s">
        <v>14</v>
      </c>
      <c r="B163" s="5" t="s">
        <v>9</v>
      </c>
      <c r="C163" s="5" t="s">
        <v>1</v>
      </c>
      <c r="D163" s="9">
        <v>24.9</v>
      </c>
      <c r="E163" s="8">
        <v>66.745756419415898</v>
      </c>
      <c r="F163" s="8">
        <v>44.4444444444444</v>
      </c>
      <c r="G163" s="3">
        <v>11.1111111111111</v>
      </c>
      <c r="H163" s="4">
        <v>0</v>
      </c>
      <c r="I163" s="4">
        <v>11.1111111111111</v>
      </c>
      <c r="J163" s="4">
        <v>0</v>
      </c>
      <c r="K163" s="4">
        <v>11.1111111111111</v>
      </c>
      <c r="L163" s="4">
        <v>11.1111111111111</v>
      </c>
      <c r="M163" s="4">
        <v>0</v>
      </c>
      <c r="N163" s="4">
        <v>33.3333333333333</v>
      </c>
      <c r="O163" s="4">
        <v>22.2222222222222</v>
      </c>
      <c r="P163" s="4">
        <v>33.3333333333333</v>
      </c>
      <c r="Q163" s="4">
        <v>11.1111111111111</v>
      </c>
      <c r="R163" s="4">
        <v>11.1111111111111</v>
      </c>
      <c r="S163" s="4">
        <v>11.1111111111111</v>
      </c>
      <c r="T163" s="4">
        <v>0</v>
      </c>
      <c r="U163" s="4">
        <v>44.4444444444444</v>
      </c>
      <c r="V163" s="4">
        <v>22.2222222222222</v>
      </c>
      <c r="W163" s="4">
        <v>22.2222222222222</v>
      </c>
      <c r="X163" s="4">
        <v>0</v>
      </c>
      <c r="Y163" s="4">
        <v>33.3333333333333</v>
      </c>
      <c r="Z163" s="4">
        <v>22.2222222222222</v>
      </c>
      <c r="AA163" s="4">
        <v>22.2222222222222</v>
      </c>
      <c r="AB163" s="4">
        <v>11.1111111111111</v>
      </c>
      <c r="AC163" s="4">
        <v>22.2222222222222</v>
      </c>
      <c r="AD163" s="4">
        <v>0</v>
      </c>
      <c r="AE163" s="4">
        <v>11.1111111111111</v>
      </c>
      <c r="AF163" s="4">
        <v>33.3333333333333</v>
      </c>
      <c r="AG163" s="4">
        <v>33.3333333333333</v>
      </c>
      <c r="AH163" s="4">
        <v>11.1111111111111</v>
      </c>
      <c r="AI163" s="4">
        <v>22.2222222222222</v>
      </c>
      <c r="AJ163" s="4">
        <v>33.3333333333333</v>
      </c>
      <c r="AK163" s="4">
        <v>44.4444444444444</v>
      </c>
      <c r="AL163" s="4">
        <v>33.3333333333333</v>
      </c>
      <c r="AM163" s="4">
        <v>22.2222222222222</v>
      </c>
      <c r="AN163" s="4">
        <v>33.3333333333333</v>
      </c>
      <c r="AO163" s="4">
        <v>66.6666666666667</v>
      </c>
      <c r="AP163" s="4">
        <v>55.5555555555556</v>
      </c>
      <c r="AQ163" s="4">
        <v>11.1111111111111</v>
      </c>
      <c r="AR163" s="4">
        <v>44.4444444444444</v>
      </c>
      <c r="AS163" s="4">
        <v>33.3333333333333</v>
      </c>
      <c r="AT163" s="4">
        <v>33.3333333333333</v>
      </c>
      <c r="AU163" s="4">
        <v>55.5555555555556</v>
      </c>
      <c r="AV163" s="4">
        <v>22.2222222222222</v>
      </c>
      <c r="AW163" s="4">
        <v>55.5555555555556</v>
      </c>
      <c r="AX163" s="4">
        <v>44.4444444444444</v>
      </c>
      <c r="AY163" s="4">
        <v>22.2222222222222</v>
      </c>
      <c r="AZ163" s="4">
        <v>55.5555555555556</v>
      </c>
      <c r="BA163" s="4">
        <v>88.8888888888889</v>
      </c>
      <c r="BB163" s="38">
        <v>11</v>
      </c>
    </row>
    <row r="164" spans="1:54" x14ac:dyDescent="0.3">
      <c r="A164" s="31" t="s">
        <v>14</v>
      </c>
      <c r="B164" s="5" t="s">
        <v>9</v>
      </c>
      <c r="C164" s="5" t="s">
        <v>2</v>
      </c>
      <c r="D164" s="9">
        <v>44.941176470588204</v>
      </c>
      <c r="E164" s="8">
        <v>62.671335740746798</v>
      </c>
      <c r="F164" s="8">
        <v>29.411764705882401</v>
      </c>
      <c r="G164" s="3">
        <v>0</v>
      </c>
      <c r="H164" s="4">
        <v>23.529411764705898</v>
      </c>
      <c r="I164" s="4">
        <v>0</v>
      </c>
      <c r="J164" s="4">
        <v>0</v>
      </c>
      <c r="K164" s="4">
        <v>0</v>
      </c>
      <c r="L164" s="4">
        <v>5.8823529411764701</v>
      </c>
      <c r="M164" s="4">
        <v>5.8823529411764701</v>
      </c>
      <c r="N164" s="4">
        <v>5.8823529411764701</v>
      </c>
      <c r="O164" s="4">
        <v>5.8823529411764701</v>
      </c>
      <c r="P164" s="4">
        <v>0</v>
      </c>
      <c r="Q164" s="4">
        <v>5.8823529411764701</v>
      </c>
      <c r="R164" s="4">
        <v>11.764705882352899</v>
      </c>
      <c r="S164" s="4">
        <v>0</v>
      </c>
      <c r="T164" s="4">
        <v>5.8823529411764701</v>
      </c>
      <c r="U164" s="4">
        <v>5.8823529411764701</v>
      </c>
      <c r="V164" s="4">
        <v>5.8823529411764701</v>
      </c>
      <c r="W164" s="4">
        <v>5.8823529411764701</v>
      </c>
      <c r="X164" s="4">
        <v>0</v>
      </c>
      <c r="Y164" s="4">
        <v>5.8823529411764701</v>
      </c>
      <c r="Z164" s="4">
        <v>5.8823529411764701</v>
      </c>
      <c r="AA164" s="4">
        <v>5.8823529411764701</v>
      </c>
      <c r="AB164" s="4">
        <v>0</v>
      </c>
      <c r="AC164" s="4">
        <v>23.529411764705898</v>
      </c>
      <c r="AD164" s="4">
        <v>0</v>
      </c>
      <c r="AE164" s="4">
        <v>11.764705882352899</v>
      </c>
      <c r="AF164" s="4">
        <v>11.764705882352899</v>
      </c>
      <c r="AG164" s="4">
        <v>23.529411764705898</v>
      </c>
      <c r="AH164" s="4">
        <v>5.8823529411764701</v>
      </c>
      <c r="AI164" s="4">
        <v>29.411764705882401</v>
      </c>
      <c r="AJ164" s="4">
        <v>23.529411764705898</v>
      </c>
      <c r="AK164" s="4">
        <v>41.176470588235297</v>
      </c>
      <c r="AL164" s="4">
        <v>17.647058823529399</v>
      </c>
      <c r="AM164" s="4">
        <v>11.764705882352899</v>
      </c>
      <c r="AN164" s="4">
        <v>29.411764705882401</v>
      </c>
      <c r="AO164" s="4">
        <v>35.294117647058798</v>
      </c>
      <c r="AP164" s="4">
        <v>29.411764705882401</v>
      </c>
      <c r="AQ164" s="4">
        <v>0</v>
      </c>
      <c r="AR164" s="4">
        <v>35.294117647058798</v>
      </c>
      <c r="AS164" s="4">
        <v>17.647058823529399</v>
      </c>
      <c r="AT164" s="4">
        <v>17.647058823529399</v>
      </c>
      <c r="AU164" s="4">
        <v>23.529411764705898</v>
      </c>
      <c r="AV164" s="4">
        <v>29.411764705882401</v>
      </c>
      <c r="AW164" s="4">
        <v>29.411764705882401</v>
      </c>
      <c r="AX164" s="4">
        <v>17.647058823529399</v>
      </c>
      <c r="AY164" s="4">
        <v>29.411764705882401</v>
      </c>
      <c r="AZ164" s="4">
        <v>41.176470588235297</v>
      </c>
      <c r="BA164" s="4">
        <v>41.176470588235297</v>
      </c>
      <c r="BB164" s="38">
        <v>17</v>
      </c>
    </row>
    <row r="165" spans="1:54" x14ac:dyDescent="0.3">
      <c r="A165" s="31" t="s">
        <v>14</v>
      </c>
      <c r="B165" s="5" t="s">
        <v>9</v>
      </c>
      <c r="C165" s="5" t="s">
        <v>3</v>
      </c>
      <c r="D165" s="9">
        <v>74.468000000000004</v>
      </c>
      <c r="E165" s="8">
        <v>62.490480711799897</v>
      </c>
      <c r="F165" s="8">
        <v>12.5</v>
      </c>
      <c r="G165" s="3">
        <v>4.1666666666666696</v>
      </c>
      <c r="H165" s="4">
        <v>2.0833333333333299</v>
      </c>
      <c r="I165" s="4">
        <v>6.25</v>
      </c>
      <c r="J165" s="4">
        <v>0</v>
      </c>
      <c r="K165" s="4">
        <v>2.0833333333333299</v>
      </c>
      <c r="L165" s="4">
        <v>8.3333333333333304</v>
      </c>
      <c r="M165" s="4">
        <v>2.0833333333333299</v>
      </c>
      <c r="N165" s="4">
        <v>6.25</v>
      </c>
      <c r="O165" s="4">
        <v>12.5</v>
      </c>
      <c r="P165" s="4">
        <v>10.4166666666667</v>
      </c>
      <c r="Q165" s="4">
        <v>2.0833333333333299</v>
      </c>
      <c r="R165" s="4">
        <v>10.4166666666667</v>
      </c>
      <c r="S165" s="4">
        <v>6.25</v>
      </c>
      <c r="T165" s="4">
        <v>6.25</v>
      </c>
      <c r="U165" s="4">
        <v>8.3333333333333304</v>
      </c>
      <c r="V165" s="4">
        <v>10.4166666666667</v>
      </c>
      <c r="W165" s="4">
        <v>0</v>
      </c>
      <c r="X165" s="4">
        <v>2.0833333333333299</v>
      </c>
      <c r="Y165" s="4">
        <v>10.4166666666667</v>
      </c>
      <c r="Z165" s="4">
        <v>4.1666666666666696</v>
      </c>
      <c r="AA165" s="4">
        <v>4.1666666666666696</v>
      </c>
      <c r="AB165" s="4">
        <v>2.0833333333333299</v>
      </c>
      <c r="AC165" s="4">
        <v>12.5</v>
      </c>
      <c r="AD165" s="4">
        <v>4.1666666666666696</v>
      </c>
      <c r="AE165" s="4">
        <v>0</v>
      </c>
      <c r="AF165" s="4">
        <v>14.5833333333333</v>
      </c>
      <c r="AG165" s="4">
        <v>8.3333333333333304</v>
      </c>
      <c r="AH165" s="4">
        <v>22.9166666666667</v>
      </c>
      <c r="AI165" s="4">
        <v>6.25</v>
      </c>
      <c r="AJ165" s="4">
        <v>18.75</v>
      </c>
      <c r="AK165" s="4">
        <v>22.9166666666667</v>
      </c>
      <c r="AL165" s="4">
        <v>10.4166666666667</v>
      </c>
      <c r="AM165" s="4">
        <v>12.5</v>
      </c>
      <c r="AN165" s="4">
        <v>41.6666666666667</v>
      </c>
      <c r="AO165" s="4">
        <v>18.75</v>
      </c>
      <c r="AP165" s="4">
        <v>22.9166666666667</v>
      </c>
      <c r="AQ165" s="4">
        <v>0</v>
      </c>
      <c r="AR165" s="4">
        <v>41.6666666666667</v>
      </c>
      <c r="AS165" s="4">
        <v>4.1666666666666696</v>
      </c>
      <c r="AT165" s="4">
        <v>12.5</v>
      </c>
      <c r="AU165" s="4">
        <v>14.5833333333333</v>
      </c>
      <c r="AV165" s="4">
        <v>41.6666666666667</v>
      </c>
      <c r="AW165" s="4">
        <v>22.9166666666667</v>
      </c>
      <c r="AX165" s="4">
        <v>6.25</v>
      </c>
      <c r="AY165" s="4">
        <v>6.25</v>
      </c>
      <c r="AZ165" s="4">
        <v>22.9166666666667</v>
      </c>
      <c r="BA165" s="4">
        <v>22.9166666666667</v>
      </c>
      <c r="BB165" s="38">
        <v>50</v>
      </c>
    </row>
    <row r="166" spans="1:54" x14ac:dyDescent="0.3">
      <c r="A166" s="31" t="s">
        <v>14</v>
      </c>
      <c r="B166" s="5" t="s">
        <v>9</v>
      </c>
      <c r="C166" s="5" t="s">
        <v>4</v>
      </c>
      <c r="D166" s="9">
        <v>88.774336283185804</v>
      </c>
      <c r="E166" s="8">
        <v>61.193642846122202</v>
      </c>
      <c r="F166" s="8">
        <v>11.5044247787611</v>
      </c>
      <c r="G166" s="3">
        <v>1.76991150442478</v>
      </c>
      <c r="H166" s="4">
        <v>3.5398230088495599</v>
      </c>
      <c r="I166" s="4">
        <v>5.3097345132743401</v>
      </c>
      <c r="J166" s="4">
        <v>1.76991150442478</v>
      </c>
      <c r="K166" s="4">
        <v>2.65486725663717</v>
      </c>
      <c r="L166" s="4">
        <v>2.65486725663717</v>
      </c>
      <c r="M166" s="4">
        <v>0.88495575221238898</v>
      </c>
      <c r="N166" s="4">
        <v>6.19469026548673</v>
      </c>
      <c r="O166" s="4">
        <v>2.65486725663717</v>
      </c>
      <c r="P166" s="4">
        <v>3.5398230088495599</v>
      </c>
      <c r="Q166" s="4">
        <v>0</v>
      </c>
      <c r="R166" s="4">
        <v>2.65486725663717</v>
      </c>
      <c r="S166" s="4">
        <v>1.76991150442478</v>
      </c>
      <c r="T166" s="4">
        <v>0.88495575221238898</v>
      </c>
      <c r="U166" s="4">
        <v>2.65486725663717</v>
      </c>
      <c r="V166" s="4">
        <v>2.65486725663717</v>
      </c>
      <c r="W166" s="4">
        <v>3.5398230088495599</v>
      </c>
      <c r="X166" s="4">
        <v>0</v>
      </c>
      <c r="Y166" s="4">
        <v>2.65486725663717</v>
      </c>
      <c r="Z166" s="4">
        <v>2.65486725663717</v>
      </c>
      <c r="AA166" s="4">
        <v>0.88495575221238898</v>
      </c>
      <c r="AB166" s="4">
        <v>0.88495575221238898</v>
      </c>
      <c r="AC166" s="4">
        <v>5.3097345132743401</v>
      </c>
      <c r="AD166" s="4">
        <v>0.88495575221238898</v>
      </c>
      <c r="AE166" s="4">
        <v>2.65486725663717</v>
      </c>
      <c r="AF166" s="4">
        <v>5.3097345132743401</v>
      </c>
      <c r="AG166" s="4">
        <v>4.4247787610619502</v>
      </c>
      <c r="AH166" s="4">
        <v>10.6194690265487</v>
      </c>
      <c r="AI166" s="4">
        <v>10.6194690265487</v>
      </c>
      <c r="AJ166" s="4">
        <v>21.2389380530973</v>
      </c>
      <c r="AK166" s="4">
        <v>23.8938053097345</v>
      </c>
      <c r="AL166" s="4">
        <v>15.929203539823</v>
      </c>
      <c r="AM166" s="4">
        <v>19.469026548672598</v>
      </c>
      <c r="AN166" s="4">
        <v>27.433628318584098</v>
      </c>
      <c r="AO166" s="4">
        <v>16.814159292035399</v>
      </c>
      <c r="AP166" s="4">
        <v>19.469026548672598</v>
      </c>
      <c r="AQ166" s="4">
        <v>1.76991150442478</v>
      </c>
      <c r="AR166" s="4">
        <v>22.123893805309699</v>
      </c>
      <c r="AS166" s="4">
        <v>6.19469026548673</v>
      </c>
      <c r="AT166" s="4">
        <v>19.469026548672598</v>
      </c>
      <c r="AU166" s="4">
        <v>8.8495575221238898</v>
      </c>
      <c r="AV166" s="4">
        <v>34.513274336283203</v>
      </c>
      <c r="AW166" s="4">
        <v>16.814159292035399</v>
      </c>
      <c r="AX166" s="4">
        <v>0.88495575221238898</v>
      </c>
      <c r="AY166" s="4">
        <v>13.2743362831858</v>
      </c>
      <c r="AZ166" s="4">
        <v>19.469026548672598</v>
      </c>
      <c r="BA166" s="4">
        <v>27.433628318584098</v>
      </c>
      <c r="BB166" s="38">
        <v>113</v>
      </c>
    </row>
    <row r="167" spans="1:54" x14ac:dyDescent="0.3">
      <c r="A167" s="31" t="s">
        <v>14</v>
      </c>
      <c r="B167" s="5" t="s">
        <v>9</v>
      </c>
      <c r="C167" s="5" t="s">
        <v>5</v>
      </c>
      <c r="D167" s="9">
        <v>108.426573426573</v>
      </c>
      <c r="E167" s="8">
        <v>46.075169676422497</v>
      </c>
      <c r="F167" s="8">
        <v>4.1958041958042003</v>
      </c>
      <c r="G167" s="3">
        <v>2.0979020979021001</v>
      </c>
      <c r="H167" s="4">
        <v>1.3986013986014001</v>
      </c>
      <c r="I167" s="4">
        <v>0.69930069930069905</v>
      </c>
      <c r="J167" s="4">
        <v>0.69930069930069905</v>
      </c>
      <c r="K167" s="4">
        <v>0</v>
      </c>
      <c r="L167" s="4">
        <v>3.4965034965034998</v>
      </c>
      <c r="M167" s="4">
        <v>0.69930069930069905</v>
      </c>
      <c r="N167" s="4">
        <v>1.3986013986014001</v>
      </c>
      <c r="O167" s="4">
        <v>1.3986013986014001</v>
      </c>
      <c r="P167" s="4">
        <v>2.0979020979021001</v>
      </c>
      <c r="Q167" s="4">
        <v>0.69930069930069905</v>
      </c>
      <c r="R167" s="4">
        <v>0.69930069930069905</v>
      </c>
      <c r="S167" s="4">
        <v>0</v>
      </c>
      <c r="T167" s="4">
        <v>0.69930069930069905</v>
      </c>
      <c r="U167" s="4">
        <v>2.7972027972028002</v>
      </c>
      <c r="V167" s="4">
        <v>0</v>
      </c>
      <c r="W167" s="4">
        <v>2.7972027972028002</v>
      </c>
      <c r="X167" s="4">
        <v>0</v>
      </c>
      <c r="Y167" s="4">
        <v>2.0979020979021001</v>
      </c>
      <c r="Z167" s="4">
        <v>1.3986013986014001</v>
      </c>
      <c r="AA167" s="4">
        <v>1.3986013986014001</v>
      </c>
      <c r="AB167" s="4">
        <v>0.69930069930069905</v>
      </c>
      <c r="AC167" s="4">
        <v>4.8951048951048897</v>
      </c>
      <c r="AD167" s="4">
        <v>2.0979020979021001</v>
      </c>
      <c r="AE167" s="4">
        <v>0.69930069930069905</v>
      </c>
      <c r="AF167" s="4">
        <v>2.0979020979021001</v>
      </c>
      <c r="AG167" s="4">
        <v>2.7972027972028002</v>
      </c>
      <c r="AH167" s="4">
        <v>11.888111888111901</v>
      </c>
      <c r="AI167" s="4">
        <v>6.2937062937062898</v>
      </c>
      <c r="AJ167" s="4">
        <v>9.0909090909090899</v>
      </c>
      <c r="AK167" s="4">
        <v>16.083916083916101</v>
      </c>
      <c r="AL167" s="4">
        <v>6.2937062937062898</v>
      </c>
      <c r="AM167" s="4">
        <v>7.6923076923076898</v>
      </c>
      <c r="AN167" s="4">
        <v>16.083916083916101</v>
      </c>
      <c r="AO167" s="4">
        <v>10.489510489510501</v>
      </c>
      <c r="AP167" s="4">
        <v>13.286713286713301</v>
      </c>
      <c r="AQ167" s="4">
        <v>1.3986013986014001</v>
      </c>
      <c r="AR167" s="4">
        <v>9.79020979020979</v>
      </c>
      <c r="AS167" s="4">
        <v>5.5944055944055897</v>
      </c>
      <c r="AT167" s="4">
        <v>11.188811188811201</v>
      </c>
      <c r="AU167" s="4">
        <v>2.7972027972028002</v>
      </c>
      <c r="AV167" s="4">
        <v>20.979020979021001</v>
      </c>
      <c r="AW167" s="4">
        <v>9.79020979020979</v>
      </c>
      <c r="AX167" s="4">
        <v>2.0979020979021001</v>
      </c>
      <c r="AY167" s="4">
        <v>4.1958041958042003</v>
      </c>
      <c r="AZ167" s="4">
        <v>13.286713286713301</v>
      </c>
      <c r="BA167" s="4">
        <v>15.384615384615399</v>
      </c>
      <c r="BB167" s="38">
        <v>143</v>
      </c>
    </row>
    <row r="168" spans="1:54" x14ac:dyDescent="0.3">
      <c r="A168" s="31" t="s">
        <v>14</v>
      </c>
      <c r="B168" s="5" t="s">
        <v>9</v>
      </c>
      <c r="C168" s="5" t="s">
        <v>6</v>
      </c>
      <c r="D168" s="9">
        <v>103.20396039604</v>
      </c>
      <c r="E168" s="8">
        <v>52.932759083184202</v>
      </c>
      <c r="F168" s="8">
        <v>8</v>
      </c>
      <c r="G168" s="3">
        <v>2</v>
      </c>
      <c r="H168" s="4">
        <v>1</v>
      </c>
      <c r="I168" s="4">
        <v>1</v>
      </c>
      <c r="J168" s="4">
        <v>1</v>
      </c>
      <c r="K168" s="4">
        <v>0</v>
      </c>
      <c r="L168" s="4">
        <v>1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1</v>
      </c>
      <c r="S168" s="4">
        <v>1</v>
      </c>
      <c r="T168" s="4">
        <v>0</v>
      </c>
      <c r="U168" s="4">
        <v>2</v>
      </c>
      <c r="V168" s="4">
        <v>1</v>
      </c>
      <c r="W168" s="4">
        <v>1</v>
      </c>
      <c r="X168" s="4">
        <v>0</v>
      </c>
      <c r="Y168" s="4">
        <v>1</v>
      </c>
      <c r="Z168" s="4">
        <v>1</v>
      </c>
      <c r="AA168" s="4">
        <v>0</v>
      </c>
      <c r="AB168" s="4">
        <v>1</v>
      </c>
      <c r="AC168" s="4">
        <v>7</v>
      </c>
      <c r="AD168" s="4">
        <v>0</v>
      </c>
      <c r="AE168" s="4">
        <v>0</v>
      </c>
      <c r="AF168" s="4">
        <v>1</v>
      </c>
      <c r="AG168" s="4">
        <v>6</v>
      </c>
      <c r="AH168" s="4">
        <v>7</v>
      </c>
      <c r="AI168" s="4">
        <v>10</v>
      </c>
      <c r="AJ168" s="4">
        <v>10</v>
      </c>
      <c r="AK168" s="4">
        <v>24</v>
      </c>
      <c r="AL168" s="4">
        <v>5</v>
      </c>
      <c r="AM168" s="4">
        <v>12</v>
      </c>
      <c r="AN168" s="4">
        <v>17</v>
      </c>
      <c r="AO168" s="4">
        <v>9</v>
      </c>
      <c r="AP168" s="4">
        <v>15</v>
      </c>
      <c r="AQ168" s="4">
        <v>2</v>
      </c>
      <c r="AR168" s="4">
        <v>13</v>
      </c>
      <c r="AS168" s="4">
        <v>10</v>
      </c>
      <c r="AT168" s="4">
        <v>17</v>
      </c>
      <c r="AU168" s="4">
        <v>4</v>
      </c>
      <c r="AV168" s="4">
        <v>23</v>
      </c>
      <c r="AW168" s="4">
        <v>6</v>
      </c>
      <c r="AX168" s="4">
        <v>3</v>
      </c>
      <c r="AY168" s="4">
        <v>12</v>
      </c>
      <c r="AZ168" s="4">
        <v>15</v>
      </c>
      <c r="BA168" s="4">
        <v>13</v>
      </c>
      <c r="BB168" s="38">
        <v>101</v>
      </c>
    </row>
    <row r="169" spans="1:54" x14ac:dyDescent="0.3">
      <c r="A169" s="31" t="s">
        <v>14</v>
      </c>
      <c r="B169" s="5" t="s">
        <v>9</v>
      </c>
      <c r="C169" s="5" t="s">
        <v>7</v>
      </c>
      <c r="D169" s="9">
        <v>103.21428571428601</v>
      </c>
      <c r="E169" s="8">
        <v>57.607496156710198</v>
      </c>
      <c r="F169" s="8">
        <v>8.5714285714285694</v>
      </c>
      <c r="G169" s="3">
        <v>2.8571428571428599</v>
      </c>
      <c r="H169" s="4">
        <v>0</v>
      </c>
      <c r="I169" s="4">
        <v>2.8571428571428599</v>
      </c>
      <c r="J169" s="4">
        <v>5.71428571428571</v>
      </c>
      <c r="K169" s="4">
        <v>0</v>
      </c>
      <c r="L169" s="4">
        <v>2.8571428571428599</v>
      </c>
      <c r="M169" s="4">
        <v>0</v>
      </c>
      <c r="N169" s="4">
        <v>0</v>
      </c>
      <c r="O169" s="4">
        <v>8.5714285714285694</v>
      </c>
      <c r="P169" s="4">
        <v>2.8571428571428599</v>
      </c>
      <c r="Q169" s="4">
        <v>5.71428571428571</v>
      </c>
      <c r="R169" s="4">
        <v>0</v>
      </c>
      <c r="S169" s="4">
        <v>0</v>
      </c>
      <c r="T169" s="4">
        <v>5.71428571428571</v>
      </c>
      <c r="U169" s="4">
        <v>2.8571428571428599</v>
      </c>
      <c r="V169" s="4">
        <v>5.71428571428571</v>
      </c>
      <c r="W169" s="4">
        <v>2.8571428571428599</v>
      </c>
      <c r="X169" s="4">
        <v>0</v>
      </c>
      <c r="Y169" s="4">
        <v>0</v>
      </c>
      <c r="Z169" s="4">
        <v>0</v>
      </c>
      <c r="AA169" s="4">
        <v>5.71428571428571</v>
      </c>
      <c r="AB169" s="4">
        <v>2.8571428571428599</v>
      </c>
      <c r="AC169" s="4">
        <v>5.71428571428571</v>
      </c>
      <c r="AD169" s="4">
        <v>5.71428571428571</v>
      </c>
      <c r="AE169" s="4">
        <v>0</v>
      </c>
      <c r="AF169" s="4">
        <v>2.8571428571428599</v>
      </c>
      <c r="AG169" s="4">
        <v>11.4285714285714</v>
      </c>
      <c r="AH169" s="4">
        <v>5.71428571428571</v>
      </c>
      <c r="AI169" s="4">
        <v>8.5714285714285694</v>
      </c>
      <c r="AJ169" s="4">
        <v>14.285714285714301</v>
      </c>
      <c r="AK169" s="4">
        <v>14.285714285714301</v>
      </c>
      <c r="AL169" s="4">
        <v>5.71428571428571</v>
      </c>
      <c r="AM169" s="4">
        <v>11.4285714285714</v>
      </c>
      <c r="AN169" s="4">
        <v>11.4285714285714</v>
      </c>
      <c r="AO169" s="4">
        <v>2.8571428571428599</v>
      </c>
      <c r="AP169" s="4">
        <v>20</v>
      </c>
      <c r="AQ169" s="4">
        <v>2.8571428571428599</v>
      </c>
      <c r="AR169" s="4">
        <v>8.5714285714285694</v>
      </c>
      <c r="AS169" s="4">
        <v>14.285714285714301</v>
      </c>
      <c r="AT169" s="4">
        <v>14.285714285714301</v>
      </c>
      <c r="AU169" s="4">
        <v>2.8571428571428599</v>
      </c>
      <c r="AV169" s="4">
        <v>25.714285714285701</v>
      </c>
      <c r="AW169" s="4">
        <v>8.5714285714285694</v>
      </c>
      <c r="AX169" s="4">
        <v>0</v>
      </c>
      <c r="AY169" s="4">
        <v>8.5714285714285694</v>
      </c>
      <c r="AZ169" s="4">
        <v>11.4285714285714</v>
      </c>
      <c r="BA169" s="4">
        <v>8.5714285714285694</v>
      </c>
      <c r="BB169" s="38">
        <v>35</v>
      </c>
    </row>
    <row r="170" spans="1:54" x14ac:dyDescent="0.3">
      <c r="A170" s="31" t="s">
        <v>15</v>
      </c>
      <c r="B170" s="5" t="s">
        <v>168</v>
      </c>
      <c r="C170" s="5" t="s">
        <v>168</v>
      </c>
      <c r="D170" s="9">
        <v>51.221667186806798</v>
      </c>
      <c r="E170" s="8">
        <v>74.909947704202906</v>
      </c>
      <c r="F170" s="8">
        <v>35.238686839937202</v>
      </c>
      <c r="G170" s="3">
        <v>6.2104419564590696</v>
      </c>
      <c r="H170" s="4">
        <v>9.1108319428437898</v>
      </c>
      <c r="I170" s="4">
        <v>17.584172293190601</v>
      </c>
      <c r="J170" s="4">
        <v>4.6415423841015704</v>
      </c>
      <c r="K170" s="4">
        <v>7.6585742629436204</v>
      </c>
      <c r="L170" s="4">
        <v>12.1503851924899</v>
      </c>
      <c r="M170" s="4">
        <v>7.0608595408486501</v>
      </c>
      <c r="N170" s="4">
        <v>13.917219121076201</v>
      </c>
      <c r="O170" s="4">
        <v>16.777870959219602</v>
      </c>
      <c r="P170" s="4">
        <v>14.719135427466</v>
      </c>
      <c r="Q170" s="4">
        <v>6.9017704014845096</v>
      </c>
      <c r="R170" s="4">
        <v>19.0502695387116</v>
      </c>
      <c r="S170" s="4">
        <v>12.954625252758101</v>
      </c>
      <c r="T170" s="4">
        <v>7.5600689550535902</v>
      </c>
      <c r="U170" s="4">
        <v>18.8683377275818</v>
      </c>
      <c r="V170" s="4">
        <v>8.5434725614026608</v>
      </c>
      <c r="W170" s="4">
        <v>13.1110808549751</v>
      </c>
      <c r="X170" s="4">
        <v>5.4965705015717496</v>
      </c>
      <c r="Y170" s="4">
        <v>11.7514428382544</v>
      </c>
      <c r="Z170" s="4">
        <v>19.141657186193399</v>
      </c>
      <c r="AA170" s="4">
        <v>18.3098775331298</v>
      </c>
      <c r="AB170" s="4">
        <v>3.8085505977196901</v>
      </c>
      <c r="AC170" s="4">
        <v>28.877026040527099</v>
      </c>
      <c r="AD170" s="4">
        <v>9.2506167020294203</v>
      </c>
      <c r="AE170" s="4">
        <v>5.8795711718439101</v>
      </c>
      <c r="AF170" s="4">
        <v>14.696401995705701</v>
      </c>
      <c r="AG170" s="4">
        <v>24.9459053819938</v>
      </c>
      <c r="AH170" s="4">
        <v>24.092614202973699</v>
      </c>
      <c r="AI170" s="4">
        <v>9.6650740698862698</v>
      </c>
      <c r="AJ170" s="4">
        <v>24.9213382065312</v>
      </c>
      <c r="AK170" s="4">
        <v>40.987099572446397</v>
      </c>
      <c r="AL170" s="4">
        <v>24.0646498433575</v>
      </c>
      <c r="AM170" s="4">
        <v>28.698754388015299</v>
      </c>
      <c r="AN170" s="4">
        <v>40.391672857228002</v>
      </c>
      <c r="AO170" s="4">
        <v>38.4476949827787</v>
      </c>
      <c r="AP170" s="4">
        <v>32.351094614709098</v>
      </c>
      <c r="AQ170" s="4">
        <v>8.5429824363295292</v>
      </c>
      <c r="AR170" s="4">
        <v>29.411068726710099</v>
      </c>
      <c r="AS170" s="4">
        <v>16.209929941105099</v>
      </c>
      <c r="AT170" s="4">
        <v>29.463670787713902</v>
      </c>
      <c r="AU170" s="4">
        <v>18.843011240349799</v>
      </c>
      <c r="AV170" s="4">
        <v>23.598123388489</v>
      </c>
      <c r="AW170" s="4">
        <v>25.277242099976601</v>
      </c>
      <c r="AX170" s="4">
        <v>19.369185376140301</v>
      </c>
      <c r="AY170" s="4">
        <v>15.2353906895033</v>
      </c>
      <c r="AZ170" s="4">
        <v>28.2141786235822</v>
      </c>
      <c r="BA170" s="4">
        <v>37.880930449530901</v>
      </c>
      <c r="BB170" s="38">
        <v>7380</v>
      </c>
    </row>
    <row r="171" spans="1:54" x14ac:dyDescent="0.3">
      <c r="A171" s="31" t="s">
        <v>15</v>
      </c>
      <c r="B171" s="5" t="s">
        <v>168</v>
      </c>
      <c r="C171" s="5" t="s">
        <v>1</v>
      </c>
      <c r="D171" s="9">
        <v>18.120803857425699</v>
      </c>
      <c r="E171" s="8">
        <v>61.159530946678402</v>
      </c>
      <c r="F171" s="8">
        <v>50.900149076650898</v>
      </c>
      <c r="G171" s="3">
        <v>1.8518233113207501</v>
      </c>
      <c r="H171" s="4">
        <v>9.3621668726415095</v>
      </c>
      <c r="I171" s="4">
        <v>21.502068712264101</v>
      </c>
      <c r="J171" s="4">
        <v>3.2664533738207502</v>
      </c>
      <c r="K171" s="4">
        <v>9.3621668726415095</v>
      </c>
      <c r="L171" s="4">
        <v>10.288078528301901</v>
      </c>
      <c r="M171" s="4">
        <v>6.5329067476415101</v>
      </c>
      <c r="N171" s="4">
        <v>22.042312277122601</v>
      </c>
      <c r="O171" s="4">
        <v>21.9907871191038</v>
      </c>
      <c r="P171" s="4">
        <v>15.4578803714623</v>
      </c>
      <c r="Q171" s="4">
        <v>6.5844319056603799</v>
      </c>
      <c r="R171" s="4">
        <v>27.057538646226401</v>
      </c>
      <c r="S171" s="4">
        <v>17.7468969316038</v>
      </c>
      <c r="T171" s="4">
        <v>10.3396036863208</v>
      </c>
      <c r="U171" s="4">
        <v>16.8209852759434</v>
      </c>
      <c r="V171" s="4">
        <v>12.628620246462299</v>
      </c>
      <c r="W171" s="4">
        <v>13.606057060141501</v>
      </c>
      <c r="X171" s="4">
        <v>2.8292601249999998</v>
      </c>
      <c r="Y171" s="4">
        <v>7.4588184033018896</v>
      </c>
      <c r="Z171" s="4">
        <v>21.0648754634434</v>
      </c>
      <c r="AA171" s="4">
        <v>25.6944337417453</v>
      </c>
      <c r="AB171" s="4">
        <v>1.4146300624999999</v>
      </c>
      <c r="AC171" s="4">
        <v>33.2563024610849</v>
      </c>
      <c r="AD171" s="4">
        <v>9.3621668726415095</v>
      </c>
      <c r="AE171" s="4">
        <v>6.0957134988207597</v>
      </c>
      <c r="AF171" s="4">
        <v>16.383792027122599</v>
      </c>
      <c r="AG171" s="4">
        <v>20.5246318985849</v>
      </c>
      <c r="AH171" s="4">
        <v>28.575219024764198</v>
      </c>
      <c r="AI171" s="4">
        <v>17.7468969316038</v>
      </c>
      <c r="AJ171" s="4">
        <v>39.686158892688702</v>
      </c>
      <c r="AK171" s="4">
        <v>56.507144168632102</v>
      </c>
      <c r="AL171" s="4">
        <v>34.5678822075472</v>
      </c>
      <c r="AM171" s="4">
        <v>29.835273613207502</v>
      </c>
      <c r="AN171" s="4">
        <v>53.677884043632098</v>
      </c>
      <c r="AO171" s="4">
        <v>52.7004472299528</v>
      </c>
      <c r="AP171" s="4">
        <v>43.389805515330202</v>
      </c>
      <c r="AQ171" s="4">
        <v>15.895073620283</v>
      </c>
      <c r="AR171" s="4">
        <v>47.196502454009398</v>
      </c>
      <c r="AS171" s="4">
        <v>19.650245400943401</v>
      </c>
      <c r="AT171" s="4">
        <v>29.886798771226399</v>
      </c>
      <c r="AU171" s="4">
        <v>27.057538646226401</v>
      </c>
      <c r="AV171" s="4">
        <v>26.6203453974057</v>
      </c>
      <c r="AW171" s="4">
        <v>40.226402457547202</v>
      </c>
      <c r="AX171" s="4">
        <v>26.131626990566001</v>
      </c>
      <c r="AY171" s="4">
        <v>19.161526994103799</v>
      </c>
      <c r="AZ171" s="4">
        <v>28.575219024764198</v>
      </c>
      <c r="BA171" s="4">
        <v>57.973299389150903</v>
      </c>
      <c r="BB171" s="38">
        <v>1551</v>
      </c>
    </row>
    <row r="172" spans="1:54" x14ac:dyDescent="0.3">
      <c r="A172" s="31" t="s">
        <v>15</v>
      </c>
      <c r="B172" s="5" t="s">
        <v>168</v>
      </c>
      <c r="C172" s="5" t="s">
        <v>2</v>
      </c>
      <c r="D172" s="9">
        <v>29.138628512138499</v>
      </c>
      <c r="E172" s="8">
        <v>75.635829761545907</v>
      </c>
      <c r="F172" s="8">
        <v>46.599049012116502</v>
      </c>
      <c r="G172" s="3">
        <v>10.089009616954099</v>
      </c>
      <c r="H172" s="4">
        <v>18.0086944556551</v>
      </c>
      <c r="I172" s="4">
        <v>23.825295463717801</v>
      </c>
      <c r="J172" s="4">
        <v>10.089009616954099</v>
      </c>
      <c r="K172" s="4">
        <v>11.6994429637402</v>
      </c>
      <c r="L172" s="4">
        <v>16.464502056483798</v>
      </c>
      <c r="M172" s="4">
        <v>15.4129601411646</v>
      </c>
      <c r="N172" s="4">
        <v>16.464502056483798</v>
      </c>
      <c r="O172" s="4">
        <v>28.590354556461399</v>
      </c>
      <c r="P172" s="4">
        <v>18.5675858871221</v>
      </c>
      <c r="Q172" s="4">
        <v>17.023393487950699</v>
      </c>
      <c r="R172" s="4">
        <v>23.332644979865599</v>
      </c>
      <c r="S172" s="4">
        <v>22.773753548398702</v>
      </c>
      <c r="T172" s="4">
        <v>10.089009616954099</v>
      </c>
      <c r="U172" s="4">
        <v>24.943078326651701</v>
      </c>
      <c r="V172" s="4">
        <v>11.6994429637402</v>
      </c>
      <c r="W172" s="4">
        <v>18.0086944556551</v>
      </c>
      <c r="X172" s="4">
        <v>14.8540687096976</v>
      </c>
      <c r="Y172" s="4">
        <v>22.214862116931702</v>
      </c>
      <c r="Z172" s="4">
        <v>23.332644979865599</v>
      </c>
      <c r="AA172" s="4">
        <v>25.4357288105039</v>
      </c>
      <c r="AB172" s="4">
        <v>7.9859257863157902</v>
      </c>
      <c r="AC172" s="4">
        <v>35.458497479843203</v>
      </c>
      <c r="AD172" s="4">
        <v>18.5675858871221</v>
      </c>
      <c r="AE172" s="4">
        <v>12.1920934475924</v>
      </c>
      <c r="AF172" s="4">
        <v>19.060236370974199</v>
      </c>
      <c r="AG172" s="4">
        <v>23.825295463717801</v>
      </c>
      <c r="AH172" s="4">
        <v>30.6934383870997</v>
      </c>
      <c r="AI172" s="4">
        <v>12.684743931444601</v>
      </c>
      <c r="AJ172" s="4">
        <v>25.369487862889098</v>
      </c>
      <c r="AK172" s="4">
        <v>44.9886156653303</v>
      </c>
      <c r="AL172" s="4">
        <v>32.862763165352703</v>
      </c>
      <c r="AM172" s="4">
        <v>29.641896471780498</v>
      </c>
      <c r="AN172" s="4">
        <v>47.091699495968598</v>
      </c>
      <c r="AO172" s="4">
        <v>44.429724233863404</v>
      </c>
      <c r="AP172" s="4">
        <v>33.355413649204898</v>
      </c>
      <c r="AQ172" s="4">
        <v>10.5816601008063</v>
      </c>
      <c r="AR172" s="4">
        <v>37.495340362866699</v>
      </c>
      <c r="AS172" s="4">
        <v>20.604428770145599</v>
      </c>
      <c r="AT172" s="4">
        <v>28.031463124994399</v>
      </c>
      <c r="AU172" s="4">
        <v>30.200787903247502</v>
      </c>
      <c r="AV172" s="4">
        <v>32.303871733885799</v>
      </c>
      <c r="AW172" s="4">
        <v>31.744980302418799</v>
      </c>
      <c r="AX172" s="4">
        <v>23.266404032250801</v>
      </c>
      <c r="AY172" s="4">
        <v>23.332644979865599</v>
      </c>
      <c r="AZ172" s="4">
        <v>33.8480641330571</v>
      </c>
      <c r="BA172" s="4">
        <v>51.922999536326998</v>
      </c>
      <c r="BB172" s="38">
        <v>543</v>
      </c>
    </row>
    <row r="173" spans="1:54" x14ac:dyDescent="0.3">
      <c r="A173" s="31" t="s">
        <v>15</v>
      </c>
      <c r="B173" s="5" t="s">
        <v>168</v>
      </c>
      <c r="C173" s="5" t="s">
        <v>3</v>
      </c>
      <c r="D173" s="9">
        <v>30.2045172012091</v>
      </c>
      <c r="E173" s="8">
        <v>68.899995742683998</v>
      </c>
      <c r="F173" s="8">
        <v>46.9686844647619</v>
      </c>
      <c r="G173" s="3">
        <v>7.4627742247619002</v>
      </c>
      <c r="H173" s="4">
        <v>8.4067319847618993</v>
      </c>
      <c r="I173" s="4">
        <v>21.184685245714299</v>
      </c>
      <c r="J173" s="4">
        <v>4.4472521752380896</v>
      </c>
      <c r="K173" s="4">
        <v>8.2546701866666705</v>
      </c>
      <c r="L173" s="4">
        <v>15.001579348571401</v>
      </c>
      <c r="M173" s="4">
        <v>8.3307010857142902</v>
      </c>
      <c r="N173" s="4">
        <v>15.945537108571401</v>
      </c>
      <c r="O173" s="4">
        <v>18.885028259047601</v>
      </c>
      <c r="P173" s="4">
        <v>18.3212249942857</v>
      </c>
      <c r="Q173" s="4">
        <v>6.0310440990476204</v>
      </c>
      <c r="R173" s="4">
        <v>24.200207295238101</v>
      </c>
      <c r="S173" s="4">
        <v>12.85398416</v>
      </c>
      <c r="T173" s="4">
        <v>5.9550131999999998</v>
      </c>
      <c r="U173" s="4">
        <v>22.920538967618999</v>
      </c>
      <c r="V173" s="4">
        <v>9.1986279466666705</v>
      </c>
      <c r="W173" s="4">
        <v>19.981047817142901</v>
      </c>
      <c r="X173" s="4">
        <v>3.0155220495238102</v>
      </c>
      <c r="Y173" s="4">
        <v>13.569849222857099</v>
      </c>
      <c r="Z173" s="4">
        <v>25.783999219047601</v>
      </c>
      <c r="AA173" s="4">
        <v>21.260716144761901</v>
      </c>
      <c r="AB173" s="4">
        <v>6.0310440990476204</v>
      </c>
      <c r="AC173" s="4">
        <v>34.678503569523798</v>
      </c>
      <c r="AD173" s="4">
        <v>9.7624312114285701</v>
      </c>
      <c r="AE173" s="4">
        <v>5.9550131999999998</v>
      </c>
      <c r="AF173" s="4">
        <v>20.880561649523798</v>
      </c>
      <c r="AG173" s="4">
        <v>32.043136015238098</v>
      </c>
      <c r="AH173" s="4">
        <v>34.678503569523798</v>
      </c>
      <c r="AI173" s="4">
        <v>10.4782962742857</v>
      </c>
      <c r="AJ173" s="4">
        <v>31.327270952380999</v>
      </c>
      <c r="AK173" s="4">
        <v>50.852133375238097</v>
      </c>
      <c r="AL173" s="4">
        <v>29.8955408266667</v>
      </c>
      <c r="AM173" s="4">
        <v>41.425412731428601</v>
      </c>
      <c r="AN173" s="4">
        <v>47.044715363809502</v>
      </c>
      <c r="AO173" s="4">
        <v>47.912642224761903</v>
      </c>
      <c r="AP173" s="4">
        <v>43.4969770209524</v>
      </c>
      <c r="AQ173" s="4">
        <v>11.4222540342857</v>
      </c>
      <c r="AR173" s="4">
        <v>36.6424499885714</v>
      </c>
      <c r="AS173" s="4">
        <v>21.184685245714299</v>
      </c>
      <c r="AT173" s="4">
        <v>31.023147356190499</v>
      </c>
      <c r="AU173" s="4">
        <v>23.560373131428602</v>
      </c>
      <c r="AV173" s="4">
        <v>29.059200937142901</v>
      </c>
      <c r="AW173" s="4">
        <v>32.119166914285699</v>
      </c>
      <c r="AX173" s="4">
        <v>27.595883839999999</v>
      </c>
      <c r="AY173" s="4">
        <v>12.9300150590476</v>
      </c>
      <c r="AZ173" s="4">
        <v>36.338326392380999</v>
      </c>
      <c r="BA173" s="4">
        <v>46.9686844647619</v>
      </c>
      <c r="BB173" s="38">
        <v>454</v>
      </c>
    </row>
    <row r="174" spans="1:54" x14ac:dyDescent="0.3">
      <c r="A174" s="31" t="s">
        <v>15</v>
      </c>
      <c r="B174" s="5" t="s">
        <v>168</v>
      </c>
      <c r="C174" s="5" t="s">
        <v>4</v>
      </c>
      <c r="D174" s="9">
        <v>41.109180980797603</v>
      </c>
      <c r="E174" s="8">
        <v>70.712880960046704</v>
      </c>
      <c r="F174" s="8">
        <v>39.572369893000001</v>
      </c>
      <c r="G174" s="3">
        <v>7.2070951689999996</v>
      </c>
      <c r="H174" s="4">
        <v>9.3096827700000002</v>
      </c>
      <c r="I174" s="4">
        <v>23.958033380250001</v>
      </c>
      <c r="J174" s="4">
        <v>4.6548413850000001</v>
      </c>
      <c r="K174" s="4">
        <v>8.7840358697499994</v>
      </c>
      <c r="L174" s="4">
        <v>15.46859319875</v>
      </c>
      <c r="M174" s="4">
        <v>5.1835973455</v>
      </c>
      <c r="N174" s="4">
        <v>15.54146485575</v>
      </c>
      <c r="O174" s="4">
        <v>18.470513165749999</v>
      </c>
      <c r="P174" s="4">
        <v>21.028985070249998</v>
      </c>
      <c r="Q174" s="4">
        <v>6.2286730255</v>
      </c>
      <c r="R174" s="4">
        <v>21.706593405</v>
      </c>
      <c r="S174" s="4">
        <v>14.94605535875</v>
      </c>
      <c r="T174" s="4">
        <v>10.136143478999999</v>
      </c>
      <c r="U174" s="4">
        <v>26.807991912750001</v>
      </c>
      <c r="V174" s="4">
        <v>10.13925253925</v>
      </c>
      <c r="W174" s="4">
        <v>14.632805309</v>
      </c>
      <c r="X174" s="4">
        <v>6.0100580545</v>
      </c>
      <c r="Y174" s="4">
        <v>14.1164855895</v>
      </c>
      <c r="Z174" s="4">
        <v>25.231051212000001</v>
      </c>
      <c r="AA174" s="4">
        <v>23.3532967025</v>
      </c>
      <c r="AB174" s="4">
        <v>3.3787144929999999</v>
      </c>
      <c r="AC174" s="4">
        <v>36.500687329249999</v>
      </c>
      <c r="AD174" s="4">
        <v>8.2552799092499995</v>
      </c>
      <c r="AE174" s="4">
        <v>6.3837435202500004</v>
      </c>
      <c r="AF174" s="4">
        <v>17.947975325750001</v>
      </c>
      <c r="AG174" s="4">
        <v>32.283075886250003</v>
      </c>
      <c r="AH174" s="4">
        <v>28.6764192415</v>
      </c>
      <c r="AI174" s="4">
        <v>8.7049460922499993</v>
      </c>
      <c r="AJ174" s="4">
        <v>32.42571014</v>
      </c>
      <c r="AK174" s="4">
        <v>50.37368546575</v>
      </c>
      <c r="AL174" s="4">
        <v>26.583158821249999</v>
      </c>
      <c r="AM174" s="4">
        <v>32.821159027500002</v>
      </c>
      <c r="AN174" s="4">
        <v>46.253818161749997</v>
      </c>
      <c r="AO174" s="4">
        <v>47.457073396749998</v>
      </c>
      <c r="AP174" s="4">
        <v>39.949164418999999</v>
      </c>
      <c r="AQ174" s="4">
        <v>8.0335558779999996</v>
      </c>
      <c r="AR174" s="4">
        <v>32.656761351999997</v>
      </c>
      <c r="AS174" s="4">
        <v>16.14309247325</v>
      </c>
      <c r="AT174" s="4">
        <v>35.151688780249998</v>
      </c>
      <c r="AU174" s="4">
        <v>19.594678623250001</v>
      </c>
      <c r="AV174" s="4">
        <v>24.474353099750001</v>
      </c>
      <c r="AW174" s="4">
        <v>28.16320858225</v>
      </c>
      <c r="AX174" s="4">
        <v>21.928317436250001</v>
      </c>
      <c r="AY174" s="4">
        <v>16.377252745500002</v>
      </c>
      <c r="AZ174" s="4">
        <v>32.444364501499997</v>
      </c>
      <c r="BA174" s="4">
        <v>40.164670329750003</v>
      </c>
      <c r="BB174" s="38">
        <v>608</v>
      </c>
    </row>
    <row r="175" spans="1:54" x14ac:dyDescent="0.3">
      <c r="A175" s="31" t="s">
        <v>15</v>
      </c>
      <c r="B175" s="5" t="s">
        <v>168</v>
      </c>
      <c r="C175" s="5" t="s">
        <v>5</v>
      </c>
      <c r="D175" s="9">
        <v>65.479924189286805</v>
      </c>
      <c r="E175" s="8">
        <v>71.561934158665196</v>
      </c>
      <c r="F175" s="8">
        <v>26.0273791015995</v>
      </c>
      <c r="G175" s="3">
        <v>6.5933482914860297</v>
      </c>
      <c r="H175" s="4">
        <v>7.3030102558277701</v>
      </c>
      <c r="I175" s="4">
        <v>12.971112234522</v>
      </c>
      <c r="J175" s="4">
        <v>3.0250836852771599</v>
      </c>
      <c r="K175" s="4">
        <v>7.0525200443941101</v>
      </c>
      <c r="L175" s="4">
        <v>11.9449765544807</v>
      </c>
      <c r="M175" s="4">
        <v>4.7455384230715696</v>
      </c>
      <c r="N175" s="4">
        <v>13.5254160122358</v>
      </c>
      <c r="O175" s="4">
        <v>11.6496030878134</v>
      </c>
      <c r="P175" s="4">
        <v>12.8982259232804</v>
      </c>
      <c r="Q175" s="4">
        <v>3.8747609296582701</v>
      </c>
      <c r="R175" s="4">
        <v>16.4749306291022</v>
      </c>
      <c r="S175" s="4">
        <v>9.2670523980801605</v>
      </c>
      <c r="T175" s="4">
        <v>7.5508177100921898</v>
      </c>
      <c r="U175" s="4">
        <v>17.0403572635981</v>
      </c>
      <c r="V175" s="4">
        <v>7.7706221083487304</v>
      </c>
      <c r="W175" s="4">
        <v>10.43588611533</v>
      </c>
      <c r="X175" s="4">
        <v>3.47581533857237</v>
      </c>
      <c r="Y175" s="4">
        <v>9.0990340620329206</v>
      </c>
      <c r="Z175" s="4">
        <v>16.3993615606914</v>
      </c>
      <c r="AA175" s="4">
        <v>13.932801702934499</v>
      </c>
      <c r="AB175" s="4">
        <v>2.3307646275239802</v>
      </c>
      <c r="AC175" s="4">
        <v>26.552534358773499</v>
      </c>
      <c r="AD175" s="4">
        <v>7.5746007162936202</v>
      </c>
      <c r="AE175" s="4">
        <v>3.83141496706184</v>
      </c>
      <c r="AF175" s="4">
        <v>12.112994890528</v>
      </c>
      <c r="AG175" s="4">
        <v>28.478596052767902</v>
      </c>
      <c r="AH175" s="4">
        <v>18.325423254685901</v>
      </c>
      <c r="AI175" s="4">
        <v>7.3225732122227596</v>
      </c>
      <c r="AJ175" s="4">
        <v>20.141010017286</v>
      </c>
      <c r="AK175" s="4">
        <v>35.893618532627201</v>
      </c>
      <c r="AL175" s="4">
        <v>18.038489887631499</v>
      </c>
      <c r="AM175" s="4">
        <v>25.545961635127199</v>
      </c>
      <c r="AN175" s="4">
        <v>35.811146657240698</v>
      </c>
      <c r="AO175" s="4">
        <v>31.0096021221534</v>
      </c>
      <c r="AP175" s="4">
        <v>27.956515380868399</v>
      </c>
      <c r="AQ175" s="4">
        <v>5.4271973314054396</v>
      </c>
      <c r="AR175" s="4">
        <v>20.895555236861401</v>
      </c>
      <c r="AS175" s="4">
        <v>13.5407589188243</v>
      </c>
      <c r="AT175" s="4">
        <v>31.764147341728801</v>
      </c>
      <c r="AU175" s="4">
        <v>10.291650785484199</v>
      </c>
      <c r="AV175" s="4">
        <v>18.2218511302673</v>
      </c>
      <c r="AW175" s="4">
        <v>18.4892215409267</v>
      </c>
      <c r="AX175" s="4">
        <v>14.981183096540001</v>
      </c>
      <c r="AY175" s="4">
        <v>11.7098292496356</v>
      </c>
      <c r="AZ175" s="4">
        <v>26.2725037986947</v>
      </c>
      <c r="BA175" s="4">
        <v>26.658789240361301</v>
      </c>
      <c r="BB175" s="38">
        <v>1244</v>
      </c>
    </row>
    <row r="176" spans="1:54" x14ac:dyDescent="0.3">
      <c r="A176" s="31" t="s">
        <v>15</v>
      </c>
      <c r="B176" s="5" t="s">
        <v>168</v>
      </c>
      <c r="C176" s="5" t="s">
        <v>6</v>
      </c>
      <c r="D176" s="9">
        <v>94.117034210473093</v>
      </c>
      <c r="E176" s="8">
        <v>65.622855155382894</v>
      </c>
      <c r="F176" s="8">
        <v>14.327687482361201</v>
      </c>
      <c r="G176" s="3">
        <v>3.9745207972830898</v>
      </c>
      <c r="H176" s="4">
        <v>3.7011081391939298</v>
      </c>
      <c r="I176" s="4">
        <v>6.8889497060879101</v>
      </c>
      <c r="J176" s="4">
        <v>2.1909216112134802</v>
      </c>
      <c r="K176" s="4">
        <v>2.9943802135417599</v>
      </c>
      <c r="L176" s="4">
        <v>6.2671086166592396</v>
      </c>
      <c r="M176" s="4">
        <v>2.7048457760065898</v>
      </c>
      <c r="N176" s="4">
        <v>6.2082146228548902</v>
      </c>
      <c r="O176" s="4">
        <v>5.8331357566030597</v>
      </c>
      <c r="P176" s="4">
        <v>6.6260657034650503</v>
      </c>
      <c r="Q176" s="4">
        <v>2.2119789221460602</v>
      </c>
      <c r="R176" s="4">
        <v>8.62352596132631</v>
      </c>
      <c r="S176" s="4">
        <v>3.8616683411609598</v>
      </c>
      <c r="T176" s="4">
        <v>3.8567328096743898</v>
      </c>
      <c r="U176" s="4">
        <v>9.0785561323150699</v>
      </c>
      <c r="V176" s="4">
        <v>2.8976495368656501</v>
      </c>
      <c r="W176" s="4">
        <v>5.0079622508490402</v>
      </c>
      <c r="X176" s="4">
        <v>2.6620735616482598</v>
      </c>
      <c r="Y176" s="4">
        <v>4.7618576201653502</v>
      </c>
      <c r="Z176" s="4">
        <v>9.0574988213824899</v>
      </c>
      <c r="AA176" s="4">
        <v>6.7333250356074501</v>
      </c>
      <c r="AB176" s="4">
        <v>1.17294434460039</v>
      </c>
      <c r="AC176" s="4">
        <v>14.553392394605501</v>
      </c>
      <c r="AD176" s="4">
        <v>3.1493472915290601</v>
      </c>
      <c r="AE176" s="4">
        <v>1.48912921704787</v>
      </c>
      <c r="AF176" s="4">
        <v>5.2441958185595796</v>
      </c>
      <c r="AG176" s="4">
        <v>18.211070726947899</v>
      </c>
      <c r="AH176" s="4">
        <v>9.74810496758864</v>
      </c>
      <c r="AI176" s="4">
        <v>5.4468706423917803</v>
      </c>
      <c r="AJ176" s="4">
        <v>11.654427672753499</v>
      </c>
      <c r="AK176" s="4">
        <v>22.4794039007596</v>
      </c>
      <c r="AL176" s="4">
        <v>10.139305613286499</v>
      </c>
      <c r="AM176" s="4">
        <v>17.525400112228301</v>
      </c>
      <c r="AN176" s="4">
        <v>24.077107634936201</v>
      </c>
      <c r="AO176" s="4">
        <v>19.619591046765699</v>
      </c>
      <c r="AP176" s="4">
        <v>18.029453214048299</v>
      </c>
      <c r="AQ176" s="4">
        <v>4.0439434465537296</v>
      </c>
      <c r="AR176" s="4">
        <v>13.893714622305</v>
      </c>
      <c r="AS176" s="4">
        <v>10.2031351385774</v>
      </c>
      <c r="AT176" s="4">
        <v>24.837136430413</v>
      </c>
      <c r="AU176" s="4">
        <v>7.4716389276585096</v>
      </c>
      <c r="AV176" s="4">
        <v>13.7387475443177</v>
      </c>
      <c r="AW176" s="4">
        <v>10.637107998633599</v>
      </c>
      <c r="AX176" s="4">
        <v>9.0729630083353499</v>
      </c>
      <c r="AY176" s="4">
        <v>10.327173842659001</v>
      </c>
      <c r="AZ176" s="4">
        <v>17.889292730520701</v>
      </c>
      <c r="BA176" s="4">
        <v>17.171378556909101</v>
      </c>
      <c r="BB176" s="38">
        <v>1626</v>
      </c>
    </row>
    <row r="177" spans="1:54" x14ac:dyDescent="0.3">
      <c r="A177" s="31" t="s">
        <v>15</v>
      </c>
      <c r="B177" s="5" t="s">
        <v>168</v>
      </c>
      <c r="C177" s="5" t="s">
        <v>7</v>
      </c>
      <c r="D177" s="9">
        <v>115.911319737293</v>
      </c>
      <c r="E177" s="8">
        <v>53.879793376167399</v>
      </c>
      <c r="F177" s="8">
        <v>4.9977673650799197</v>
      </c>
      <c r="G177" s="3">
        <v>1.7459455213948301</v>
      </c>
      <c r="H177" s="4">
        <v>1.7459455213948301</v>
      </c>
      <c r="I177" s="4">
        <v>3.2270229825340699</v>
      </c>
      <c r="J177" s="4">
        <v>1.45925298849337</v>
      </c>
      <c r="K177" s="4">
        <v>1.2598583461753901</v>
      </c>
      <c r="L177" s="4">
        <v>2.2102082239684</v>
      </c>
      <c r="M177" s="4">
        <v>1.1487530572759399</v>
      </c>
      <c r="N177" s="4">
        <v>2.6546293795662002</v>
      </c>
      <c r="O177" s="4">
        <v>1.9899805718396</v>
      </c>
      <c r="P177" s="4">
        <v>1.2608498090104401</v>
      </c>
      <c r="Q177" s="4">
        <v>0.70730629018329105</v>
      </c>
      <c r="R177" s="4">
        <v>3.6704526752968198</v>
      </c>
      <c r="S177" s="4">
        <v>1.6576561679763</v>
      </c>
      <c r="T177" s="4">
        <v>2.3223049757029002</v>
      </c>
      <c r="U177" s="4">
        <v>2.7191113346687601</v>
      </c>
      <c r="V177" s="4">
        <v>1.6140072226845601</v>
      </c>
      <c r="W177" s="4">
        <v>1.5267093321010801</v>
      </c>
      <c r="X177" s="4">
        <v>0.64084140941063095</v>
      </c>
      <c r="Y177" s="4">
        <v>1.45925298849337</v>
      </c>
      <c r="Z177" s="4">
        <v>2.1883837513225299</v>
      </c>
      <c r="AA177" s="4">
        <v>2.3223049757029002</v>
      </c>
      <c r="AB177" s="4">
        <v>0.59719246411889004</v>
      </c>
      <c r="AC177" s="4">
        <v>7.7367202467244596</v>
      </c>
      <c r="AD177" s="4">
        <v>1.6814635662922699</v>
      </c>
      <c r="AE177" s="4">
        <v>0.81841157908273998</v>
      </c>
      <c r="AF177" s="4">
        <v>2.5415411649966502</v>
      </c>
      <c r="AG177" s="4">
        <v>8.7565093937952696</v>
      </c>
      <c r="AH177" s="4">
        <v>4.7090919065083598</v>
      </c>
      <c r="AI177" s="4">
        <v>3.1615495645964602</v>
      </c>
      <c r="AJ177" s="4">
        <v>5.2626354253355103</v>
      </c>
      <c r="AK177" s="4">
        <v>10.5014634523551</v>
      </c>
      <c r="AL177" s="4">
        <v>5.6167843018446799</v>
      </c>
      <c r="AM177" s="4">
        <v>13.169985601886699</v>
      </c>
      <c r="AN177" s="4">
        <v>15.9575447429983</v>
      </c>
      <c r="AO177" s="4">
        <v>11.1839708813873</v>
      </c>
      <c r="AP177" s="4">
        <v>7.58196601253327</v>
      </c>
      <c r="AQ177" s="4">
        <v>1.7687614568757499</v>
      </c>
      <c r="AR177" s="4">
        <v>5.7060651180982598</v>
      </c>
      <c r="AS177" s="4">
        <v>5.8370119539734802</v>
      </c>
      <c r="AT177" s="4">
        <v>20.869997143164799</v>
      </c>
      <c r="AU177" s="4">
        <v>4.1575313133513099</v>
      </c>
      <c r="AV177" s="4">
        <v>11.781163345506201</v>
      </c>
      <c r="AW177" s="4">
        <v>5.7030907295931197</v>
      </c>
      <c r="AX177" s="4">
        <v>3.36193566974949</v>
      </c>
      <c r="AY177" s="4">
        <v>8.57596483561802</v>
      </c>
      <c r="AZ177" s="4">
        <v>9.7296752070691994</v>
      </c>
      <c r="BA177" s="4">
        <v>8.60175515960408</v>
      </c>
      <c r="BB177" s="38">
        <v>1354</v>
      </c>
    </row>
    <row r="178" spans="1:54" x14ac:dyDescent="0.3">
      <c r="A178" s="31" t="s">
        <v>15</v>
      </c>
      <c r="B178" s="5" t="s">
        <v>8</v>
      </c>
      <c r="C178" s="5" t="s">
        <v>168</v>
      </c>
      <c r="D178" s="9">
        <v>54.606871881504503</v>
      </c>
      <c r="E178" s="8">
        <v>73.210357450481794</v>
      </c>
      <c r="F178" s="8">
        <v>33.015817177491797</v>
      </c>
      <c r="G178" s="3">
        <v>5.75744240348366</v>
      </c>
      <c r="H178" s="4">
        <v>7.6912026828106503</v>
      </c>
      <c r="I178" s="4">
        <v>17.843150165987499</v>
      </c>
      <c r="J178" s="4">
        <v>3.88715583029283</v>
      </c>
      <c r="K178" s="4">
        <v>6.0653026109019299</v>
      </c>
      <c r="L178" s="4">
        <v>10.767117747201</v>
      </c>
      <c r="M178" s="4">
        <v>5.3529963422339399</v>
      </c>
      <c r="N178" s="4">
        <v>10.6743894249768</v>
      </c>
      <c r="O178" s="4">
        <v>15.688719359630401</v>
      </c>
      <c r="P178" s="4">
        <v>12.425054484482599</v>
      </c>
      <c r="Q178" s="4">
        <v>3.0952878848063001</v>
      </c>
      <c r="R178" s="4">
        <v>18.5173604179496</v>
      </c>
      <c r="S178" s="4">
        <v>12.635080280801599</v>
      </c>
      <c r="T178" s="4">
        <v>6.0781376610611302</v>
      </c>
      <c r="U178" s="4">
        <v>15.453408102309901</v>
      </c>
      <c r="V178" s="4">
        <v>6.4733072578393296</v>
      </c>
      <c r="W178" s="4">
        <v>9.3931687302634792</v>
      </c>
      <c r="X178" s="4">
        <v>4.2406488841602101</v>
      </c>
      <c r="Y178" s="4">
        <v>12.1131538769906</v>
      </c>
      <c r="Z178" s="4">
        <v>17.146601802115502</v>
      </c>
      <c r="AA178" s="4">
        <v>17.147310784423698</v>
      </c>
      <c r="AB178" s="4">
        <v>2.1402149480455899</v>
      </c>
      <c r="AC178" s="4">
        <v>29.141148352720901</v>
      </c>
      <c r="AD178" s="4">
        <v>7.1236687893545101</v>
      </c>
      <c r="AE178" s="4">
        <v>5.3872968121638198</v>
      </c>
      <c r="AF178" s="4">
        <v>15.343577314919701</v>
      </c>
      <c r="AG178" s="4">
        <v>23.000293755623598</v>
      </c>
      <c r="AH178" s="4">
        <v>21.929479294497899</v>
      </c>
      <c r="AI178" s="4">
        <v>9.4852185527512898</v>
      </c>
      <c r="AJ178" s="4">
        <v>22.848229224631499</v>
      </c>
      <c r="AK178" s="4">
        <v>38.426582860900503</v>
      </c>
      <c r="AL178" s="4">
        <v>20.667329117525</v>
      </c>
      <c r="AM178" s="4">
        <v>30.4440037383808</v>
      </c>
      <c r="AN178" s="4">
        <v>40.876164396813898</v>
      </c>
      <c r="AO178" s="4">
        <v>39.042970138149897</v>
      </c>
      <c r="AP178" s="4">
        <v>33.816213648683302</v>
      </c>
      <c r="AQ178" s="4">
        <v>7.7401433805347999</v>
      </c>
      <c r="AR178" s="4">
        <v>28.658802195003499</v>
      </c>
      <c r="AS178" s="4">
        <v>16.125188485432901</v>
      </c>
      <c r="AT178" s="4">
        <v>31.259328260986599</v>
      </c>
      <c r="AU178" s="4">
        <v>16.5717876298486</v>
      </c>
      <c r="AV178" s="4">
        <v>23.5994684949546</v>
      </c>
      <c r="AW178" s="4">
        <v>23.342490952966699</v>
      </c>
      <c r="AX178" s="4">
        <v>18.326677999040601</v>
      </c>
      <c r="AY178" s="4">
        <v>14.5431538575359</v>
      </c>
      <c r="AZ178" s="4">
        <v>27.820754414401101</v>
      </c>
      <c r="BA178" s="4">
        <v>33.345334412335198</v>
      </c>
      <c r="BB178" s="38">
        <v>3823</v>
      </c>
    </row>
    <row r="179" spans="1:54" x14ac:dyDescent="0.3">
      <c r="A179" s="31" t="s">
        <v>15</v>
      </c>
      <c r="B179" s="5" t="s">
        <v>8</v>
      </c>
      <c r="C179" s="5" t="s">
        <v>1</v>
      </c>
      <c r="D179" s="9">
        <v>16.163297886870499</v>
      </c>
      <c r="E179" s="8">
        <v>55.982572983461303</v>
      </c>
      <c r="F179" s="8">
        <v>54.716981132075503</v>
      </c>
      <c r="G179" s="3">
        <v>3.7735849056603801</v>
      </c>
      <c r="H179" s="4">
        <v>7.5471698113207504</v>
      </c>
      <c r="I179" s="4">
        <v>20.754716981132098</v>
      </c>
      <c r="J179" s="4">
        <v>3.7735849056603801</v>
      </c>
      <c r="K179" s="4">
        <v>7.5471698113207504</v>
      </c>
      <c r="L179" s="4">
        <v>9.4339622641509404</v>
      </c>
      <c r="M179" s="4">
        <v>7.5471698113207504</v>
      </c>
      <c r="N179" s="4">
        <v>13.207547169811299</v>
      </c>
      <c r="O179" s="4">
        <v>18.867924528301899</v>
      </c>
      <c r="P179" s="4">
        <v>11.320754716981099</v>
      </c>
      <c r="Q179" s="4">
        <v>1.88679245283019</v>
      </c>
      <c r="R179" s="4">
        <v>32.075471698113198</v>
      </c>
      <c r="S179" s="4">
        <v>18.867924528301899</v>
      </c>
      <c r="T179" s="4">
        <v>3.7735849056603801</v>
      </c>
      <c r="U179" s="4">
        <v>16.981132075471699</v>
      </c>
      <c r="V179" s="4">
        <v>11.320754716981099</v>
      </c>
      <c r="W179" s="4">
        <v>7.5471698113207504</v>
      </c>
      <c r="X179" s="4">
        <v>0</v>
      </c>
      <c r="Y179" s="4">
        <v>9.4339622641509404</v>
      </c>
      <c r="Z179" s="4">
        <v>16.981132075471699</v>
      </c>
      <c r="AA179" s="4">
        <v>26.415094339622598</v>
      </c>
      <c r="AB179" s="4">
        <v>0</v>
      </c>
      <c r="AC179" s="4">
        <v>24.528301886792502</v>
      </c>
      <c r="AD179" s="4">
        <v>7.5471698113207504</v>
      </c>
      <c r="AE179" s="4">
        <v>3.7735849056603801</v>
      </c>
      <c r="AF179" s="4">
        <v>13.207547169811299</v>
      </c>
      <c r="AG179" s="4">
        <v>24.528301886792502</v>
      </c>
      <c r="AH179" s="4">
        <v>20.754716981132098</v>
      </c>
      <c r="AI179" s="4">
        <v>18.867924528301899</v>
      </c>
      <c r="AJ179" s="4">
        <v>43.396226415094297</v>
      </c>
      <c r="AK179" s="4">
        <v>60.377358490566003</v>
      </c>
      <c r="AL179" s="4">
        <v>35.849056603773597</v>
      </c>
      <c r="AM179" s="4">
        <v>37.735849056603797</v>
      </c>
      <c r="AN179" s="4">
        <v>60.377358490566003</v>
      </c>
      <c r="AO179" s="4">
        <v>64.150943396226396</v>
      </c>
      <c r="AP179" s="4">
        <v>50.943396226415103</v>
      </c>
      <c r="AQ179" s="4">
        <v>15.094339622641501</v>
      </c>
      <c r="AR179" s="4">
        <v>47.169811320754697</v>
      </c>
      <c r="AS179" s="4">
        <v>16.981132075471699</v>
      </c>
      <c r="AT179" s="4">
        <v>32.075471698113198</v>
      </c>
      <c r="AU179" s="4">
        <v>32.075471698113198</v>
      </c>
      <c r="AV179" s="4">
        <v>28.301886792452802</v>
      </c>
      <c r="AW179" s="4">
        <v>35.849056603773597</v>
      </c>
      <c r="AX179" s="4">
        <v>30.188679245283002</v>
      </c>
      <c r="AY179" s="4">
        <v>18.867924528301899</v>
      </c>
      <c r="AZ179" s="4">
        <v>20.754716981132098</v>
      </c>
      <c r="BA179" s="4">
        <v>54.716981132075503</v>
      </c>
      <c r="BB179" s="38">
        <v>1020</v>
      </c>
    </row>
    <row r="180" spans="1:54" x14ac:dyDescent="0.3">
      <c r="A180" s="31" t="s">
        <v>15</v>
      </c>
      <c r="B180" s="5" t="s">
        <v>8</v>
      </c>
      <c r="C180" s="5" t="s">
        <v>2</v>
      </c>
      <c r="D180" s="9">
        <v>35.305402679274998</v>
      </c>
      <c r="E180" s="8">
        <v>72.200296979586597</v>
      </c>
      <c r="F180" s="8">
        <v>40.425531914893597</v>
      </c>
      <c r="G180" s="3">
        <v>4.2553191489361701</v>
      </c>
      <c r="H180" s="4">
        <v>14.893617021276601</v>
      </c>
      <c r="I180" s="4">
        <v>21.2765957446809</v>
      </c>
      <c r="J180" s="4">
        <v>4.2553191489361701</v>
      </c>
      <c r="K180" s="4">
        <v>2.12765957446809</v>
      </c>
      <c r="L180" s="4">
        <v>6.3829787234042596</v>
      </c>
      <c r="M180" s="4">
        <v>4.2553191489361701</v>
      </c>
      <c r="N180" s="4">
        <v>6.3829787234042596</v>
      </c>
      <c r="O180" s="4">
        <v>25.531914893617</v>
      </c>
      <c r="P180" s="4">
        <v>10.6382978723404</v>
      </c>
      <c r="Q180" s="4">
        <v>2.12765957446809</v>
      </c>
      <c r="R180" s="4">
        <v>14.893617021276601</v>
      </c>
      <c r="S180" s="4">
        <v>19.148936170212799</v>
      </c>
      <c r="T180" s="4">
        <v>4.2553191489361701</v>
      </c>
      <c r="U180" s="4">
        <v>12.7659574468085</v>
      </c>
      <c r="V180" s="4">
        <v>2.12765957446809</v>
      </c>
      <c r="W180" s="4">
        <v>14.893617021276601</v>
      </c>
      <c r="X180" s="4">
        <v>8.5106382978723403</v>
      </c>
      <c r="Y180" s="4">
        <v>23.404255319148898</v>
      </c>
      <c r="Z180" s="4">
        <v>14.893617021276601</v>
      </c>
      <c r="AA180" s="4">
        <v>19.148936170212799</v>
      </c>
      <c r="AB180" s="4">
        <v>0</v>
      </c>
      <c r="AC180" s="4">
        <v>34.042553191489397</v>
      </c>
      <c r="AD180" s="4">
        <v>10.6382978723404</v>
      </c>
      <c r="AE180" s="4">
        <v>8.5106382978723403</v>
      </c>
      <c r="AF180" s="4">
        <v>17.021276595744698</v>
      </c>
      <c r="AG180" s="4">
        <v>21.2765957446809</v>
      </c>
      <c r="AH180" s="4">
        <v>29.787234042553202</v>
      </c>
      <c r="AI180" s="4">
        <v>14.893617021276601</v>
      </c>
      <c r="AJ180" s="4">
        <v>29.787234042553202</v>
      </c>
      <c r="AK180" s="4">
        <v>42.553191489361701</v>
      </c>
      <c r="AL180" s="4">
        <v>23.404255319148898</v>
      </c>
      <c r="AM180" s="4">
        <v>27.659574468085101</v>
      </c>
      <c r="AN180" s="4">
        <v>46.808510638297903</v>
      </c>
      <c r="AO180" s="4">
        <v>46.808510638297903</v>
      </c>
      <c r="AP180" s="4">
        <v>29.787234042553202</v>
      </c>
      <c r="AQ180" s="4">
        <v>10.6382978723404</v>
      </c>
      <c r="AR180" s="4">
        <v>48.936170212766001</v>
      </c>
      <c r="AS180" s="4">
        <v>25.531914893617</v>
      </c>
      <c r="AT180" s="4">
        <v>29.787234042553202</v>
      </c>
      <c r="AU180" s="4">
        <v>23.404255319148898</v>
      </c>
      <c r="AV180" s="4">
        <v>27.659574468085101</v>
      </c>
      <c r="AW180" s="4">
        <v>31.914893617021299</v>
      </c>
      <c r="AX180" s="4">
        <v>25.531914893617</v>
      </c>
      <c r="AY180" s="4">
        <v>14.893617021276601</v>
      </c>
      <c r="AZ180" s="4">
        <v>36.170212765957402</v>
      </c>
      <c r="BA180" s="4">
        <v>40.425531914893597</v>
      </c>
      <c r="BB180" s="38">
        <v>317</v>
      </c>
    </row>
    <row r="181" spans="1:54" x14ac:dyDescent="0.3">
      <c r="A181" s="31" t="s">
        <v>15</v>
      </c>
      <c r="B181" s="5" t="s">
        <v>8</v>
      </c>
      <c r="C181" s="5" t="s">
        <v>3</v>
      </c>
      <c r="D181" s="9">
        <v>42.490476190476201</v>
      </c>
      <c r="E181" s="8">
        <v>69.870023092400899</v>
      </c>
      <c r="F181" s="8">
        <v>40</v>
      </c>
      <c r="G181" s="3">
        <v>8.5714285714285694</v>
      </c>
      <c r="H181" s="4">
        <v>5.71428571428571</v>
      </c>
      <c r="I181" s="4">
        <v>18.571428571428601</v>
      </c>
      <c r="J181" s="4">
        <v>5.71428571428571</v>
      </c>
      <c r="K181" s="4">
        <v>8.5714285714285694</v>
      </c>
      <c r="L181" s="4">
        <v>15.714285714285699</v>
      </c>
      <c r="M181" s="4">
        <v>7.1428571428571397</v>
      </c>
      <c r="N181" s="4">
        <v>12.8571428571429</v>
      </c>
      <c r="O181" s="4">
        <v>17.1428571428571</v>
      </c>
      <c r="P181" s="4">
        <v>12.8571428571429</v>
      </c>
      <c r="Q181" s="4">
        <v>5.71428571428571</v>
      </c>
      <c r="R181" s="4">
        <v>21.428571428571399</v>
      </c>
      <c r="S181" s="4">
        <v>11.4285714285714</v>
      </c>
      <c r="T181" s="4">
        <v>7.1428571428571397</v>
      </c>
      <c r="U181" s="4">
        <v>15.714285714285699</v>
      </c>
      <c r="V181" s="4">
        <v>5.71428571428571</v>
      </c>
      <c r="W181" s="4">
        <v>11.4285714285714</v>
      </c>
      <c r="X181" s="4">
        <v>2.8571428571428599</v>
      </c>
      <c r="Y181" s="4">
        <v>12.8571428571429</v>
      </c>
      <c r="Z181" s="4">
        <v>21.428571428571399</v>
      </c>
      <c r="AA181" s="4">
        <v>17.1428571428571</v>
      </c>
      <c r="AB181" s="4">
        <v>5.71428571428571</v>
      </c>
      <c r="AC181" s="4">
        <v>32.857142857142897</v>
      </c>
      <c r="AD181" s="4">
        <v>10</v>
      </c>
      <c r="AE181" s="4">
        <v>7.1428571428571397</v>
      </c>
      <c r="AF181" s="4">
        <v>24.285714285714299</v>
      </c>
      <c r="AG181" s="4">
        <v>22.8571428571429</v>
      </c>
      <c r="AH181" s="4">
        <v>32.857142857142897</v>
      </c>
      <c r="AI181" s="4">
        <v>11.4285714285714</v>
      </c>
      <c r="AJ181" s="4">
        <v>21.428571428571399</v>
      </c>
      <c r="AK181" s="4">
        <v>41.428571428571402</v>
      </c>
      <c r="AL181" s="4">
        <v>18.571428571428601</v>
      </c>
      <c r="AM181" s="4">
        <v>40</v>
      </c>
      <c r="AN181" s="4">
        <v>38.571428571428598</v>
      </c>
      <c r="AO181" s="4">
        <v>37.142857142857103</v>
      </c>
      <c r="AP181" s="4">
        <v>45.714285714285701</v>
      </c>
      <c r="AQ181" s="4">
        <v>8.5714285714285694</v>
      </c>
      <c r="AR181" s="4">
        <v>25.714285714285701</v>
      </c>
      <c r="AS181" s="4">
        <v>18.571428571428601</v>
      </c>
      <c r="AT181" s="4">
        <v>27.1428571428571</v>
      </c>
      <c r="AU181" s="4">
        <v>18.571428571428601</v>
      </c>
      <c r="AV181" s="4">
        <v>34.285714285714299</v>
      </c>
      <c r="AW181" s="4">
        <v>21.428571428571399</v>
      </c>
      <c r="AX181" s="4">
        <v>17.1428571428571</v>
      </c>
      <c r="AY181" s="4">
        <v>10</v>
      </c>
      <c r="AZ181" s="4">
        <v>31.428571428571399</v>
      </c>
      <c r="BA181" s="4">
        <v>40</v>
      </c>
      <c r="BB181" s="38">
        <v>247</v>
      </c>
    </row>
    <row r="182" spans="1:54" x14ac:dyDescent="0.3">
      <c r="A182" s="31" t="s">
        <v>15</v>
      </c>
      <c r="B182" s="5" t="s">
        <v>8</v>
      </c>
      <c r="C182" s="5" t="s">
        <v>4</v>
      </c>
      <c r="D182" s="9">
        <v>35.146920122887899</v>
      </c>
      <c r="E182" s="8">
        <v>69.916839470816399</v>
      </c>
      <c r="F182" s="8">
        <v>44.047619047619101</v>
      </c>
      <c r="G182" s="3">
        <v>7.1428571428571397</v>
      </c>
      <c r="H182" s="4">
        <v>9.5238095238095202</v>
      </c>
      <c r="I182" s="4">
        <v>29.1666666666667</v>
      </c>
      <c r="J182" s="4">
        <v>4.7619047619047601</v>
      </c>
      <c r="K182" s="4">
        <v>8.9285714285714306</v>
      </c>
      <c r="L182" s="4">
        <v>17.261904761904798</v>
      </c>
      <c r="M182" s="4">
        <v>7.1428571428571397</v>
      </c>
      <c r="N182" s="4">
        <v>16.071428571428601</v>
      </c>
      <c r="O182" s="4">
        <v>19.6428571428571</v>
      </c>
      <c r="P182" s="4">
        <v>25.595238095238098</v>
      </c>
      <c r="Q182" s="4">
        <v>4.7619047619047601</v>
      </c>
      <c r="R182" s="4">
        <v>27.380952380952401</v>
      </c>
      <c r="S182" s="4">
        <v>18.452380952380999</v>
      </c>
      <c r="T182" s="4">
        <v>10.714285714285699</v>
      </c>
      <c r="U182" s="4">
        <v>30.3571428571429</v>
      </c>
      <c r="V182" s="4">
        <v>12.5</v>
      </c>
      <c r="W182" s="4">
        <v>10.714285714285699</v>
      </c>
      <c r="X182" s="4">
        <v>8.3333333333333304</v>
      </c>
      <c r="Y182" s="4">
        <v>15.476190476190499</v>
      </c>
      <c r="Z182" s="4">
        <v>28.571428571428601</v>
      </c>
      <c r="AA182" s="4">
        <v>26.1904761904762</v>
      </c>
      <c r="AB182" s="4">
        <v>3.5714285714285698</v>
      </c>
      <c r="AC182" s="4">
        <v>44.642857142857103</v>
      </c>
      <c r="AD182" s="4">
        <v>6.5476190476190501</v>
      </c>
      <c r="AE182" s="4">
        <v>7.7380952380952399</v>
      </c>
      <c r="AF182" s="4">
        <v>20.8333333333333</v>
      </c>
      <c r="AG182" s="4">
        <v>32.738095238095198</v>
      </c>
      <c r="AH182" s="4">
        <v>27.380952380952401</v>
      </c>
      <c r="AI182" s="4">
        <v>6.5476190476190501</v>
      </c>
      <c r="AJ182" s="4">
        <v>28.571428571428601</v>
      </c>
      <c r="AK182" s="4">
        <v>49.404761904761898</v>
      </c>
      <c r="AL182" s="4">
        <v>30.3571428571429</v>
      </c>
      <c r="AM182" s="4">
        <v>40.476190476190503</v>
      </c>
      <c r="AN182" s="4">
        <v>50.595238095238102</v>
      </c>
      <c r="AO182" s="4">
        <v>52.976190476190503</v>
      </c>
      <c r="AP182" s="4">
        <v>45.238095238095198</v>
      </c>
      <c r="AQ182" s="4">
        <v>8.3333333333333304</v>
      </c>
      <c r="AR182" s="4">
        <v>32.142857142857103</v>
      </c>
      <c r="AS182" s="4">
        <v>17.261904761904798</v>
      </c>
      <c r="AT182" s="4">
        <v>44.642857142857103</v>
      </c>
      <c r="AU182" s="4">
        <v>19.6428571428571</v>
      </c>
      <c r="AV182" s="4">
        <v>24.404761904761902</v>
      </c>
      <c r="AW182" s="4">
        <v>33.928571428571402</v>
      </c>
      <c r="AX182" s="4">
        <v>25.595238095238098</v>
      </c>
      <c r="AY182" s="4">
        <v>22.619047619047599</v>
      </c>
      <c r="AZ182" s="4">
        <v>39.285714285714299</v>
      </c>
      <c r="BA182" s="4">
        <v>39.880952380952401</v>
      </c>
      <c r="BB182" s="38">
        <v>292</v>
      </c>
    </row>
    <row r="183" spans="1:54" x14ac:dyDescent="0.3">
      <c r="A183" s="31" t="s">
        <v>15</v>
      </c>
      <c r="B183" s="5" t="s">
        <v>8</v>
      </c>
      <c r="C183" s="5" t="s">
        <v>5</v>
      </c>
      <c r="D183" s="9">
        <v>67.661041292639098</v>
      </c>
      <c r="E183" s="8">
        <v>69.157845788930999</v>
      </c>
      <c r="F183" s="8">
        <v>22.505307855626299</v>
      </c>
      <c r="G183" s="3">
        <v>7.6433121019108299</v>
      </c>
      <c r="H183" s="4">
        <v>6.3694267515923597</v>
      </c>
      <c r="I183" s="4">
        <v>14.861995753715499</v>
      </c>
      <c r="J183" s="4">
        <v>2.9723991507431</v>
      </c>
      <c r="K183" s="4">
        <v>8.7048832271762198</v>
      </c>
      <c r="L183" s="4">
        <v>12.526539278131599</v>
      </c>
      <c r="M183" s="4">
        <v>5.7324840764331197</v>
      </c>
      <c r="N183" s="4">
        <v>14.2250530785563</v>
      </c>
      <c r="O183" s="4">
        <v>12.101910828025501</v>
      </c>
      <c r="P183" s="4">
        <v>11.8895966029724</v>
      </c>
      <c r="Q183" s="4">
        <v>2.7600849256900202</v>
      </c>
      <c r="R183" s="4">
        <v>17.834394904458598</v>
      </c>
      <c r="S183" s="4">
        <v>9.7664543524416096</v>
      </c>
      <c r="T183" s="4">
        <v>7.6433121019108299</v>
      </c>
      <c r="U183" s="4">
        <v>14.861995753715499</v>
      </c>
      <c r="V183" s="4">
        <v>8.7048832271762198</v>
      </c>
      <c r="W183" s="4">
        <v>9.5541401273885391</v>
      </c>
      <c r="X183" s="4">
        <v>2.7600849256900202</v>
      </c>
      <c r="Y183" s="4">
        <v>8.4925690021231404</v>
      </c>
      <c r="Z183" s="4">
        <v>18.471337579617799</v>
      </c>
      <c r="AA183" s="4">
        <v>15.4989384288747</v>
      </c>
      <c r="AB183" s="4">
        <v>2.5477707006369399</v>
      </c>
      <c r="AC183" s="4">
        <v>29.511677282377899</v>
      </c>
      <c r="AD183" s="4">
        <v>7.2186836518046702</v>
      </c>
      <c r="AE183" s="4">
        <v>4.2462845010615702</v>
      </c>
      <c r="AF183" s="4">
        <v>13.8004246284501</v>
      </c>
      <c r="AG183" s="4">
        <v>27.176220806794099</v>
      </c>
      <c r="AH183" s="4">
        <v>16.135881104033999</v>
      </c>
      <c r="AI183" s="4">
        <v>5.3078556263269601</v>
      </c>
      <c r="AJ183" s="4">
        <v>17.197452229299401</v>
      </c>
      <c r="AK183" s="4">
        <v>34.394904458598702</v>
      </c>
      <c r="AL183" s="4">
        <v>16.985138004246298</v>
      </c>
      <c r="AM183" s="4">
        <v>26.1146496815287</v>
      </c>
      <c r="AN183" s="4">
        <v>38.0042462845011</v>
      </c>
      <c r="AO183" s="4">
        <v>31.847133757961799</v>
      </c>
      <c r="AP183" s="4">
        <v>28.6624203821656</v>
      </c>
      <c r="AQ183" s="4">
        <v>4.2462845010615702</v>
      </c>
      <c r="AR183" s="4">
        <v>18.683651804670902</v>
      </c>
      <c r="AS183" s="4">
        <v>12.526539278131599</v>
      </c>
      <c r="AT183" s="4">
        <v>33.3333333333333</v>
      </c>
      <c r="AU183" s="4">
        <v>7.8556263269639102</v>
      </c>
      <c r="AV183" s="4">
        <v>16.560509554140101</v>
      </c>
      <c r="AW183" s="4">
        <v>16.7728237791932</v>
      </c>
      <c r="AX183" s="4">
        <v>13.1634819532909</v>
      </c>
      <c r="AY183" s="4">
        <v>13.1634819532909</v>
      </c>
      <c r="AZ183" s="4">
        <v>27.388535031847098</v>
      </c>
      <c r="BA183" s="4">
        <v>25.4777070063694</v>
      </c>
      <c r="BB183" s="38">
        <v>557</v>
      </c>
    </row>
    <row r="184" spans="1:54" x14ac:dyDescent="0.3">
      <c r="A184" s="31" t="s">
        <v>15</v>
      </c>
      <c r="B184" s="5" t="s">
        <v>8</v>
      </c>
      <c r="C184" s="5" t="s">
        <v>6</v>
      </c>
      <c r="D184" s="9">
        <v>94.568690958164595</v>
      </c>
      <c r="E184" s="8">
        <v>64.7976431589897</v>
      </c>
      <c r="F184" s="8">
        <v>14.0556368960469</v>
      </c>
      <c r="G184" s="3">
        <v>4.5387994143484596</v>
      </c>
      <c r="H184" s="4">
        <v>3.6603221083455302</v>
      </c>
      <c r="I184" s="4">
        <v>9.0775988286969191</v>
      </c>
      <c r="J184" s="4">
        <v>2.7818448023426101</v>
      </c>
      <c r="K184" s="4">
        <v>3.6603221083455302</v>
      </c>
      <c r="L184" s="4">
        <v>7.17423133235725</v>
      </c>
      <c r="M184" s="4">
        <v>2.6354319180087802</v>
      </c>
      <c r="N184" s="4">
        <v>7.17423133235725</v>
      </c>
      <c r="O184" s="4">
        <v>6.4421669106881403</v>
      </c>
      <c r="P184" s="4">
        <v>7.7598828696925297</v>
      </c>
      <c r="Q184" s="4">
        <v>1.9033674963396801</v>
      </c>
      <c r="R184" s="4">
        <v>8.7847730600292806</v>
      </c>
      <c r="S184" s="4">
        <v>3.51390922401171</v>
      </c>
      <c r="T184" s="4">
        <v>4.5387994143484596</v>
      </c>
      <c r="U184" s="4">
        <v>8.6383601756954604</v>
      </c>
      <c r="V184" s="4">
        <v>2.7818448023426101</v>
      </c>
      <c r="W184" s="4">
        <v>4.8316251830161097</v>
      </c>
      <c r="X184" s="4">
        <v>2.7818448023426101</v>
      </c>
      <c r="Y184" s="4">
        <v>5.2708638360175701</v>
      </c>
      <c r="Z184" s="4">
        <v>9.5168374816983903</v>
      </c>
      <c r="AA184" s="4">
        <v>8.199121522694</v>
      </c>
      <c r="AB184" s="4">
        <v>1.02489019033675</v>
      </c>
      <c r="AC184" s="4">
        <v>16.105417276720399</v>
      </c>
      <c r="AD184" s="4">
        <v>2.9282576866764298</v>
      </c>
      <c r="AE184" s="4">
        <v>1.7569546120058599</v>
      </c>
      <c r="AF184" s="4">
        <v>6.4421669106881403</v>
      </c>
      <c r="AG184" s="4">
        <v>18.301610541727701</v>
      </c>
      <c r="AH184" s="4">
        <v>9.3704245973645701</v>
      </c>
      <c r="AI184" s="4">
        <v>4.5387994143484596</v>
      </c>
      <c r="AJ184" s="4">
        <v>10.102489019033699</v>
      </c>
      <c r="AK184" s="4">
        <v>21.229868228404101</v>
      </c>
      <c r="AL184" s="4">
        <v>10.2489019033675</v>
      </c>
      <c r="AM184" s="4">
        <v>17.423133235724698</v>
      </c>
      <c r="AN184" s="4">
        <v>26.6471449487555</v>
      </c>
      <c r="AO184" s="4">
        <v>19.3265007320644</v>
      </c>
      <c r="AP184" s="4">
        <v>19.3265007320644</v>
      </c>
      <c r="AQ184" s="4">
        <v>4.099560761347</v>
      </c>
      <c r="AR184" s="4">
        <v>13.3235724743777</v>
      </c>
      <c r="AS184" s="4">
        <v>9.22401171303075</v>
      </c>
      <c r="AT184" s="4">
        <v>26.061493411420201</v>
      </c>
      <c r="AU184" s="4">
        <v>6.8814055636895999</v>
      </c>
      <c r="AV184" s="4">
        <v>14.0556368960469</v>
      </c>
      <c r="AW184" s="4">
        <v>9.9560761346998508</v>
      </c>
      <c r="AX184" s="4">
        <v>8.0527086383601798</v>
      </c>
      <c r="AY184" s="4">
        <v>11.4202049780381</v>
      </c>
      <c r="AZ184" s="4">
        <v>16.983894582723298</v>
      </c>
      <c r="BA184" s="4">
        <v>15.8125915080527</v>
      </c>
      <c r="BB184" s="38">
        <v>741</v>
      </c>
    </row>
    <row r="185" spans="1:54" x14ac:dyDescent="0.3">
      <c r="A185" s="31" t="s">
        <v>15</v>
      </c>
      <c r="B185" s="5" t="s">
        <v>8</v>
      </c>
      <c r="C185" s="5" t="s">
        <v>7</v>
      </c>
      <c r="D185" s="9">
        <v>116.51479198767299</v>
      </c>
      <c r="E185" s="8">
        <v>52.966865341167001</v>
      </c>
      <c r="F185" s="8">
        <v>4.47284345047923</v>
      </c>
      <c r="G185" s="3">
        <v>2.0766773162939298</v>
      </c>
      <c r="H185" s="4">
        <v>2.0766773162939298</v>
      </c>
      <c r="I185" s="4">
        <v>3.6741214057508</v>
      </c>
      <c r="J185" s="4">
        <v>1.4376996805111799</v>
      </c>
      <c r="K185" s="4">
        <v>1.4376996805111799</v>
      </c>
      <c r="L185" s="4">
        <v>2.5559105431309899</v>
      </c>
      <c r="M185" s="4">
        <v>1.59744408945687</v>
      </c>
      <c r="N185" s="4">
        <v>1.91693290734824</v>
      </c>
      <c r="O185" s="4">
        <v>1.91693290734824</v>
      </c>
      <c r="P185" s="4">
        <v>0.95846645367412098</v>
      </c>
      <c r="Q185" s="4">
        <v>0.798722044728435</v>
      </c>
      <c r="R185" s="4">
        <v>3.51437699680511</v>
      </c>
      <c r="S185" s="4">
        <v>1.91693290734824</v>
      </c>
      <c r="T185" s="4">
        <v>1.91693290734824</v>
      </c>
      <c r="U185" s="4">
        <v>2.8753993610223598</v>
      </c>
      <c r="V185" s="4">
        <v>1.59744408945687</v>
      </c>
      <c r="W185" s="4">
        <v>0.95846645367412098</v>
      </c>
      <c r="X185" s="4">
        <v>0.798722044728435</v>
      </c>
      <c r="Y185" s="4">
        <v>1.4376996805111799</v>
      </c>
      <c r="Z185" s="4">
        <v>2.3961661341852998</v>
      </c>
      <c r="AA185" s="4">
        <v>1.91693290734824</v>
      </c>
      <c r="AB185" s="4">
        <v>0.47923322683706099</v>
      </c>
      <c r="AC185" s="4">
        <v>8.4664536741214107</v>
      </c>
      <c r="AD185" s="4">
        <v>1.11821086261981</v>
      </c>
      <c r="AE185" s="4">
        <v>0.63897763578274802</v>
      </c>
      <c r="AF185" s="4">
        <v>3.0351437699680499</v>
      </c>
      <c r="AG185" s="4">
        <v>8.1469648562300296</v>
      </c>
      <c r="AH185" s="4">
        <v>4.7923322683706102</v>
      </c>
      <c r="AI185" s="4">
        <v>3.19488817891374</v>
      </c>
      <c r="AJ185" s="4">
        <v>4.9520766773162901</v>
      </c>
      <c r="AK185" s="4">
        <v>10.702875399361</v>
      </c>
      <c r="AL185" s="4">
        <v>5.1118210862619797</v>
      </c>
      <c r="AM185" s="4">
        <v>16.613418530351399</v>
      </c>
      <c r="AN185" s="4">
        <v>18.5303514376997</v>
      </c>
      <c r="AO185" s="4">
        <v>12.779552715655001</v>
      </c>
      <c r="AP185" s="4">
        <v>8.3067092651757193</v>
      </c>
      <c r="AQ185" s="4">
        <v>1.7571884984025601</v>
      </c>
      <c r="AR185" s="4">
        <v>4.7923322683706102</v>
      </c>
      <c r="AS185" s="4">
        <v>5.7507987220447303</v>
      </c>
      <c r="AT185" s="4">
        <v>21.405750798722</v>
      </c>
      <c r="AU185" s="4">
        <v>3.6741214057508</v>
      </c>
      <c r="AV185" s="4">
        <v>13.258785942492</v>
      </c>
      <c r="AW185" s="4">
        <v>6.2300319488817903</v>
      </c>
      <c r="AX185" s="4">
        <v>2.71565495207668</v>
      </c>
      <c r="AY185" s="4">
        <v>9.7444089456868994</v>
      </c>
      <c r="AZ185" s="4">
        <v>8.9456869009584707</v>
      </c>
      <c r="BA185" s="4">
        <v>7.9872204472843498</v>
      </c>
      <c r="BB185" s="38">
        <v>649</v>
      </c>
    </row>
    <row r="186" spans="1:54" x14ac:dyDescent="0.3">
      <c r="A186" s="31" t="s">
        <v>15</v>
      </c>
      <c r="B186" s="5" t="s">
        <v>9</v>
      </c>
      <c r="C186" s="5" t="s">
        <v>168</v>
      </c>
      <c r="D186" s="9">
        <v>47.747896576981802</v>
      </c>
      <c r="E186" s="8">
        <v>76.562159161323606</v>
      </c>
      <c r="F186" s="8">
        <v>37.519712657396397</v>
      </c>
      <c r="G186" s="3">
        <v>6.67529317782909</v>
      </c>
      <c r="H186" s="4">
        <v>10.5676024635647</v>
      </c>
      <c r="I186" s="4">
        <v>17.318418872967399</v>
      </c>
      <c r="J186" s="4">
        <v>5.4156656881027603</v>
      </c>
      <c r="K186" s="4">
        <v>9.2935301207057393</v>
      </c>
      <c r="L186" s="4">
        <v>13.569842577703</v>
      </c>
      <c r="M186" s="4">
        <v>8.8134049637108607</v>
      </c>
      <c r="N186" s="4">
        <v>17.2448898291155</v>
      </c>
      <c r="O186" s="4">
        <v>17.895517648152499</v>
      </c>
      <c r="P186" s="4">
        <v>17.073235603131799</v>
      </c>
      <c r="Q186" s="4">
        <v>10.8078405813323</v>
      </c>
      <c r="R186" s="4">
        <v>19.597120972571599</v>
      </c>
      <c r="S186" s="4">
        <v>13.282530366745201</v>
      </c>
      <c r="T186" s="4">
        <v>9.0807714960533694</v>
      </c>
      <c r="U186" s="4">
        <v>22.3726109554303</v>
      </c>
      <c r="V186" s="4">
        <v>10.6677988712835</v>
      </c>
      <c r="W186" s="4">
        <v>16.926263406263701</v>
      </c>
      <c r="X186" s="4">
        <v>6.7853503547198404</v>
      </c>
      <c r="Y186" s="4">
        <v>11.380268480890599</v>
      </c>
      <c r="Z186" s="4">
        <v>21.188908502275599</v>
      </c>
      <c r="AA186" s="4">
        <v>19.502860105761599</v>
      </c>
      <c r="AB186" s="4">
        <v>5.5205343264764899</v>
      </c>
      <c r="AC186" s="4">
        <v>28.6059935888841</v>
      </c>
      <c r="AD186" s="4">
        <v>11.4332112045873</v>
      </c>
      <c r="AE186" s="4">
        <v>6.3847247324246101</v>
      </c>
      <c r="AF186" s="4">
        <v>14.0322948562857</v>
      </c>
      <c r="AG186" s="4">
        <v>26.942419360887602</v>
      </c>
      <c r="AH186" s="4">
        <v>26.312342448442099</v>
      </c>
      <c r="AI186" s="4">
        <v>9.8496350825511492</v>
      </c>
      <c r="AJ186" s="4">
        <v>27.048685207050699</v>
      </c>
      <c r="AK186" s="4">
        <v>43.614606179613901</v>
      </c>
      <c r="AL186" s="4">
        <v>27.550853474900499</v>
      </c>
      <c r="AM186" s="4">
        <v>26.9078446930178</v>
      </c>
      <c r="AN186" s="4">
        <v>39.894505734181898</v>
      </c>
      <c r="AO186" s="4">
        <v>37.836845850776001</v>
      </c>
      <c r="AP186" s="4">
        <v>30.847644185711999</v>
      </c>
      <c r="AQ186" s="4">
        <v>9.3668258870540804</v>
      </c>
      <c r="AR186" s="4">
        <v>30.183016540170399</v>
      </c>
      <c r="AS186" s="4">
        <v>16.2968884570253</v>
      </c>
      <c r="AT186" s="4">
        <v>27.6210341597493</v>
      </c>
      <c r="AU186" s="4">
        <v>21.1736560739261</v>
      </c>
      <c r="AV186" s="4">
        <v>23.5967430902278</v>
      </c>
      <c r="AW186" s="4">
        <v>27.262611458907401</v>
      </c>
      <c r="AX186" s="4">
        <v>20.438967505826302</v>
      </c>
      <c r="AY186" s="4">
        <v>15.945738269980099</v>
      </c>
      <c r="AZ186" s="4">
        <v>28.6178958517559</v>
      </c>
      <c r="BA186" s="4">
        <v>42.535189687811901</v>
      </c>
      <c r="BB186" s="38">
        <v>3557</v>
      </c>
    </row>
    <row r="187" spans="1:54" x14ac:dyDescent="0.3">
      <c r="A187" s="31" t="s">
        <v>15</v>
      </c>
      <c r="B187" s="5" t="s">
        <v>9</v>
      </c>
      <c r="C187" s="5" t="s">
        <v>1</v>
      </c>
      <c r="D187" s="9">
        <v>20.007070707070699</v>
      </c>
      <c r="E187" s="8">
        <v>65.369448273208704</v>
      </c>
      <c r="F187" s="8">
        <v>47.2222222222222</v>
      </c>
      <c r="G187" s="3">
        <v>0</v>
      </c>
      <c r="H187" s="4">
        <v>11.1111111111111</v>
      </c>
      <c r="I187" s="4">
        <v>22.2222222222222</v>
      </c>
      <c r="J187" s="4">
        <v>2.7777777777777799</v>
      </c>
      <c r="K187" s="4">
        <v>11.1111111111111</v>
      </c>
      <c r="L187" s="4">
        <v>11.1111111111111</v>
      </c>
      <c r="M187" s="4">
        <v>5.5555555555555598</v>
      </c>
      <c r="N187" s="4">
        <v>30.5555555555556</v>
      </c>
      <c r="O187" s="4">
        <v>25</v>
      </c>
      <c r="P187" s="4">
        <v>19.4444444444444</v>
      </c>
      <c r="Q187" s="4">
        <v>11.1111111111111</v>
      </c>
      <c r="R187" s="4">
        <v>22.2222222222222</v>
      </c>
      <c r="S187" s="4">
        <v>16.6666666666667</v>
      </c>
      <c r="T187" s="4">
        <v>16.6666666666667</v>
      </c>
      <c r="U187" s="4">
        <v>16.6666666666667</v>
      </c>
      <c r="V187" s="4">
        <v>13.8888888888889</v>
      </c>
      <c r="W187" s="4">
        <v>19.4444444444444</v>
      </c>
      <c r="X187" s="4">
        <v>5.5555555555555598</v>
      </c>
      <c r="Y187" s="4">
        <v>5.5555555555555598</v>
      </c>
      <c r="Z187" s="4">
        <v>25</v>
      </c>
      <c r="AA187" s="4">
        <v>25</v>
      </c>
      <c r="AB187" s="4">
        <v>2.7777777777777799</v>
      </c>
      <c r="AC187" s="4">
        <v>41.6666666666667</v>
      </c>
      <c r="AD187" s="4">
        <v>11.1111111111111</v>
      </c>
      <c r="AE187" s="4">
        <v>8.3333333333333304</v>
      </c>
      <c r="AF187" s="4">
        <v>19.4444444444444</v>
      </c>
      <c r="AG187" s="4">
        <v>16.6666666666667</v>
      </c>
      <c r="AH187" s="4">
        <v>36.1111111111111</v>
      </c>
      <c r="AI187" s="4">
        <v>16.6666666666667</v>
      </c>
      <c r="AJ187" s="4">
        <v>36.1111111111111</v>
      </c>
      <c r="AK187" s="4">
        <v>52.7777777777778</v>
      </c>
      <c r="AL187" s="4">
        <v>33.3333333333333</v>
      </c>
      <c r="AM187" s="4">
        <v>22.2222222222222</v>
      </c>
      <c r="AN187" s="4">
        <v>47.2222222222222</v>
      </c>
      <c r="AO187" s="4">
        <v>41.6666666666667</v>
      </c>
      <c r="AP187" s="4">
        <v>36.1111111111111</v>
      </c>
      <c r="AQ187" s="4">
        <v>16.6666666666667</v>
      </c>
      <c r="AR187" s="4">
        <v>47.2222222222222</v>
      </c>
      <c r="AS187" s="4">
        <v>22.2222222222222</v>
      </c>
      <c r="AT187" s="4">
        <v>27.7777777777778</v>
      </c>
      <c r="AU187" s="4">
        <v>22.2222222222222</v>
      </c>
      <c r="AV187" s="4">
        <v>25</v>
      </c>
      <c r="AW187" s="4">
        <v>44.4444444444444</v>
      </c>
      <c r="AX187" s="4">
        <v>22.2222222222222</v>
      </c>
      <c r="AY187" s="4">
        <v>19.4444444444444</v>
      </c>
      <c r="AZ187" s="4">
        <v>36.1111111111111</v>
      </c>
      <c r="BA187" s="4">
        <v>61.1111111111111</v>
      </c>
      <c r="BB187" s="38">
        <v>531</v>
      </c>
    </row>
    <row r="188" spans="1:54" x14ac:dyDescent="0.3">
      <c r="A188" s="31" t="s">
        <v>15</v>
      </c>
      <c r="B188" s="5" t="s">
        <v>9</v>
      </c>
      <c r="C188" s="5" t="s">
        <v>2</v>
      </c>
      <c r="D188" s="9">
        <v>23.112687515891199</v>
      </c>
      <c r="E188" s="8">
        <v>77.7842618682687</v>
      </c>
      <c r="F188" s="8">
        <v>52.631578947368403</v>
      </c>
      <c r="G188" s="3">
        <v>15.789473684210501</v>
      </c>
      <c r="H188" s="4">
        <v>21.052631578947398</v>
      </c>
      <c r="I188" s="4">
        <v>26.315789473684202</v>
      </c>
      <c r="J188" s="4">
        <v>15.789473684210501</v>
      </c>
      <c r="K188" s="4">
        <v>21.052631578947398</v>
      </c>
      <c r="L188" s="4">
        <v>26.315789473684202</v>
      </c>
      <c r="M188" s="4">
        <v>26.315789473684202</v>
      </c>
      <c r="N188" s="4">
        <v>26.315789473684202</v>
      </c>
      <c r="O188" s="4">
        <v>31.578947368421101</v>
      </c>
      <c r="P188" s="4">
        <v>26.315789473684202</v>
      </c>
      <c r="Q188" s="4">
        <v>31.578947368421101</v>
      </c>
      <c r="R188" s="4">
        <v>31.578947368421101</v>
      </c>
      <c r="S188" s="4">
        <v>26.315789473684202</v>
      </c>
      <c r="T188" s="4">
        <v>15.789473684210501</v>
      </c>
      <c r="U188" s="4">
        <v>36.842105263157897</v>
      </c>
      <c r="V188" s="4">
        <v>21.052631578947398</v>
      </c>
      <c r="W188" s="4">
        <v>21.052631578947398</v>
      </c>
      <c r="X188" s="4">
        <v>21.052631578947398</v>
      </c>
      <c r="Y188" s="4">
        <v>21.052631578947398</v>
      </c>
      <c r="Z188" s="4">
        <v>31.578947368421101</v>
      </c>
      <c r="AA188" s="4">
        <v>31.578947368421101</v>
      </c>
      <c r="AB188" s="4">
        <v>15.789473684210501</v>
      </c>
      <c r="AC188" s="4">
        <v>36.842105263157897</v>
      </c>
      <c r="AD188" s="4">
        <v>26.315789473684202</v>
      </c>
      <c r="AE188" s="4">
        <v>15.789473684210501</v>
      </c>
      <c r="AF188" s="4">
        <v>21.052631578947398</v>
      </c>
      <c r="AG188" s="4">
        <v>26.315789473684202</v>
      </c>
      <c r="AH188" s="4">
        <v>31.578947368421101</v>
      </c>
      <c r="AI188" s="4">
        <v>10.526315789473699</v>
      </c>
      <c r="AJ188" s="4">
        <v>21.052631578947398</v>
      </c>
      <c r="AK188" s="4">
        <v>47.368421052631597</v>
      </c>
      <c r="AL188" s="4">
        <v>42.105263157894697</v>
      </c>
      <c r="AM188" s="4">
        <v>31.578947368421101</v>
      </c>
      <c r="AN188" s="4">
        <v>47.368421052631597</v>
      </c>
      <c r="AO188" s="4">
        <v>42.105263157894697</v>
      </c>
      <c r="AP188" s="4">
        <v>36.842105263157897</v>
      </c>
      <c r="AQ188" s="4">
        <v>10.526315789473699</v>
      </c>
      <c r="AR188" s="4">
        <v>26.315789473684202</v>
      </c>
      <c r="AS188" s="4">
        <v>15.789473684210501</v>
      </c>
      <c r="AT188" s="4">
        <v>26.315789473684202</v>
      </c>
      <c r="AU188" s="4">
        <v>36.842105263157897</v>
      </c>
      <c r="AV188" s="4">
        <v>36.842105263157897</v>
      </c>
      <c r="AW188" s="4">
        <v>31.578947368421101</v>
      </c>
      <c r="AX188" s="4">
        <v>21.052631578947398</v>
      </c>
      <c r="AY188" s="4">
        <v>31.578947368421101</v>
      </c>
      <c r="AZ188" s="4">
        <v>31.578947368421101</v>
      </c>
      <c r="BA188" s="4">
        <v>63.157894736842103</v>
      </c>
      <c r="BB188" s="38">
        <v>226</v>
      </c>
    </row>
    <row r="189" spans="1:54" x14ac:dyDescent="0.3">
      <c r="A189" s="31" t="s">
        <v>15</v>
      </c>
      <c r="B189" s="5" t="s">
        <v>9</v>
      </c>
      <c r="C189" s="5" t="s">
        <v>3</v>
      </c>
      <c r="D189" s="9">
        <v>17.864107142857101</v>
      </c>
      <c r="E189" s="8">
        <v>65.586829807494098</v>
      </c>
      <c r="F189" s="8">
        <v>53.968253968253997</v>
      </c>
      <c r="G189" s="3">
        <v>6.3492063492063497</v>
      </c>
      <c r="H189" s="4">
        <v>11.1111111111111</v>
      </c>
      <c r="I189" s="4">
        <v>23.8095238095238</v>
      </c>
      <c r="J189" s="4">
        <v>3.17460317460317</v>
      </c>
      <c r="K189" s="4">
        <v>7.9365079365079403</v>
      </c>
      <c r="L189" s="4">
        <v>14.285714285714301</v>
      </c>
      <c r="M189" s="4">
        <v>9.5238095238095202</v>
      </c>
      <c r="N189" s="4">
        <v>19.047619047619001</v>
      </c>
      <c r="O189" s="4">
        <v>20.634920634920601</v>
      </c>
      <c r="P189" s="4">
        <v>23.8095238095238</v>
      </c>
      <c r="Q189" s="4">
        <v>6.3492063492063497</v>
      </c>
      <c r="R189" s="4">
        <v>26.984126984126998</v>
      </c>
      <c r="S189" s="4">
        <v>14.285714285714301</v>
      </c>
      <c r="T189" s="4">
        <v>4.7619047619047601</v>
      </c>
      <c r="U189" s="4">
        <v>30.158730158730201</v>
      </c>
      <c r="V189" s="4">
        <v>12.698412698412699</v>
      </c>
      <c r="W189" s="4">
        <v>28.571428571428601</v>
      </c>
      <c r="X189" s="4">
        <v>3.17460317460317</v>
      </c>
      <c r="Y189" s="4">
        <v>14.285714285714301</v>
      </c>
      <c r="Z189" s="4">
        <v>30.158730158730201</v>
      </c>
      <c r="AA189" s="4">
        <v>25.396825396825399</v>
      </c>
      <c r="AB189" s="4">
        <v>6.3492063492063497</v>
      </c>
      <c r="AC189" s="4">
        <v>36.507936507936499</v>
      </c>
      <c r="AD189" s="4">
        <v>9.5238095238095202</v>
      </c>
      <c r="AE189" s="4">
        <v>4.7619047619047601</v>
      </c>
      <c r="AF189" s="4">
        <v>17.460317460317501</v>
      </c>
      <c r="AG189" s="4">
        <v>41.269841269841301</v>
      </c>
      <c r="AH189" s="4">
        <v>36.507936507936499</v>
      </c>
      <c r="AI189" s="4">
        <v>9.5238095238095202</v>
      </c>
      <c r="AJ189" s="4">
        <v>41.269841269841301</v>
      </c>
      <c r="AK189" s="4">
        <v>60.317460317460302</v>
      </c>
      <c r="AL189" s="4">
        <v>41.269841269841301</v>
      </c>
      <c r="AM189" s="4">
        <v>42.857142857142897</v>
      </c>
      <c r="AN189" s="4">
        <v>55.5555555555556</v>
      </c>
      <c r="AO189" s="4">
        <v>58.730158730158699</v>
      </c>
      <c r="AP189" s="4">
        <v>41.269841269841301</v>
      </c>
      <c r="AQ189" s="4">
        <v>14.285714285714301</v>
      </c>
      <c r="AR189" s="4">
        <v>47.619047619047599</v>
      </c>
      <c r="AS189" s="4">
        <v>23.8095238095238</v>
      </c>
      <c r="AT189" s="4">
        <v>34.920634920634903</v>
      </c>
      <c r="AU189" s="4">
        <v>28.571428571428601</v>
      </c>
      <c r="AV189" s="4">
        <v>23.8095238095238</v>
      </c>
      <c r="AW189" s="4">
        <v>42.857142857142897</v>
      </c>
      <c r="AX189" s="4">
        <v>38.095238095238102</v>
      </c>
      <c r="AY189" s="4">
        <v>15.8730158730159</v>
      </c>
      <c r="AZ189" s="4">
        <v>41.269841269841301</v>
      </c>
      <c r="BA189" s="4">
        <v>53.968253968253997</v>
      </c>
      <c r="BB189" s="38">
        <v>207</v>
      </c>
    </row>
    <row r="190" spans="1:54" x14ac:dyDescent="0.3">
      <c r="A190" s="31" t="s">
        <v>15</v>
      </c>
      <c r="B190" s="5" t="s">
        <v>9</v>
      </c>
      <c r="C190" s="5" t="s">
        <v>4</v>
      </c>
      <c r="D190" s="9">
        <v>47.2008333333333</v>
      </c>
      <c r="E190" s="8">
        <v>71.101816871037201</v>
      </c>
      <c r="F190" s="8">
        <v>35</v>
      </c>
      <c r="G190" s="3">
        <v>7.2727272727272698</v>
      </c>
      <c r="H190" s="4">
        <v>9.0909090909090899</v>
      </c>
      <c r="I190" s="4">
        <v>18.636363636363601</v>
      </c>
      <c r="J190" s="4">
        <v>4.5454545454545503</v>
      </c>
      <c r="K190" s="4">
        <v>8.6363636363636402</v>
      </c>
      <c r="L190" s="4">
        <v>13.636363636363599</v>
      </c>
      <c r="M190" s="4">
        <v>3.1818181818181799</v>
      </c>
      <c r="N190" s="4">
        <v>15</v>
      </c>
      <c r="O190" s="4">
        <v>17.272727272727298</v>
      </c>
      <c r="P190" s="4">
        <v>16.363636363636399</v>
      </c>
      <c r="Q190" s="4">
        <v>7.7272727272727302</v>
      </c>
      <c r="R190" s="4">
        <v>15.909090909090899</v>
      </c>
      <c r="S190" s="4">
        <v>11.363636363636401</v>
      </c>
      <c r="T190" s="4">
        <v>9.5454545454545396</v>
      </c>
      <c r="U190" s="4">
        <v>23.181818181818201</v>
      </c>
      <c r="V190" s="4">
        <v>7.7272727272727302</v>
      </c>
      <c r="W190" s="4">
        <v>18.636363636363601</v>
      </c>
      <c r="X190" s="4">
        <v>3.6363636363636398</v>
      </c>
      <c r="Y190" s="4">
        <v>12.7272727272727</v>
      </c>
      <c r="Z190" s="4">
        <v>21.818181818181799</v>
      </c>
      <c r="AA190" s="4">
        <v>20.454545454545499</v>
      </c>
      <c r="AB190" s="4">
        <v>3.1818181818181799</v>
      </c>
      <c r="AC190" s="4">
        <v>28.181818181818201</v>
      </c>
      <c r="AD190" s="4">
        <v>10</v>
      </c>
      <c r="AE190" s="4">
        <v>5</v>
      </c>
      <c r="AF190" s="4">
        <v>15</v>
      </c>
      <c r="AG190" s="4">
        <v>31.818181818181799</v>
      </c>
      <c r="AH190" s="4">
        <v>30</v>
      </c>
      <c r="AI190" s="4">
        <v>10.909090909090899</v>
      </c>
      <c r="AJ190" s="4">
        <v>36.363636363636402</v>
      </c>
      <c r="AK190" s="4">
        <v>51.363636363636402</v>
      </c>
      <c r="AL190" s="4">
        <v>22.727272727272702</v>
      </c>
      <c r="AM190" s="4">
        <v>25</v>
      </c>
      <c r="AN190" s="4">
        <v>41.818181818181799</v>
      </c>
      <c r="AO190" s="4">
        <v>41.818181818181799</v>
      </c>
      <c r="AP190" s="4">
        <v>34.545454545454497</v>
      </c>
      <c r="AQ190" s="4">
        <v>7.7272727272727302</v>
      </c>
      <c r="AR190" s="4">
        <v>33.181818181818201</v>
      </c>
      <c r="AS190" s="4">
        <v>15</v>
      </c>
      <c r="AT190" s="4">
        <v>25.454545454545499</v>
      </c>
      <c r="AU190" s="4">
        <v>19.545454545454501</v>
      </c>
      <c r="AV190" s="4">
        <v>24.545454545454501</v>
      </c>
      <c r="AW190" s="4">
        <v>22.272727272727298</v>
      </c>
      <c r="AX190" s="4">
        <v>18.181818181818201</v>
      </c>
      <c r="AY190" s="4">
        <v>10</v>
      </c>
      <c r="AZ190" s="4">
        <v>25.454545454545499</v>
      </c>
      <c r="BA190" s="4">
        <v>40.454545454545503</v>
      </c>
      <c r="BB190" s="38">
        <v>316</v>
      </c>
    </row>
    <row r="191" spans="1:54" x14ac:dyDescent="0.3">
      <c r="A191" s="31" t="s">
        <v>15</v>
      </c>
      <c r="B191" s="5" t="s">
        <v>9</v>
      </c>
      <c r="C191" s="5" t="s">
        <v>5</v>
      </c>
      <c r="D191" s="9">
        <v>63.230567685589499</v>
      </c>
      <c r="E191" s="8">
        <v>73.948382616929294</v>
      </c>
      <c r="F191" s="8">
        <v>29.659643435980598</v>
      </c>
      <c r="G191" s="3">
        <v>5.5105348460291701</v>
      </c>
      <c r="H191" s="4">
        <v>8.2658022690437605</v>
      </c>
      <c r="I191" s="4">
        <v>11.021069692058299</v>
      </c>
      <c r="J191" s="4">
        <v>3.0794165316045401</v>
      </c>
      <c r="K191" s="4">
        <v>5.3484602917341997</v>
      </c>
      <c r="L191" s="4">
        <v>11.345218800648301</v>
      </c>
      <c r="M191" s="4">
        <v>3.72771474878444</v>
      </c>
      <c r="N191" s="4">
        <v>12.803889789303099</v>
      </c>
      <c r="O191" s="4">
        <v>11.183144246353301</v>
      </c>
      <c r="P191" s="4">
        <v>13.9384116693679</v>
      </c>
      <c r="Q191" s="4">
        <v>5.02431118314425</v>
      </c>
      <c r="R191" s="4">
        <v>15.072933549432699</v>
      </c>
      <c r="S191" s="4">
        <v>8.7520259319286904</v>
      </c>
      <c r="T191" s="4">
        <v>7.45542949756888</v>
      </c>
      <c r="U191" s="4">
        <v>19.286871961102101</v>
      </c>
      <c r="V191" s="4">
        <v>6.8071312803889796</v>
      </c>
      <c r="W191" s="4">
        <v>11.345218800648301</v>
      </c>
      <c r="X191" s="4">
        <v>4.2139384116693703</v>
      </c>
      <c r="Y191" s="4">
        <v>9.7244732576985395</v>
      </c>
      <c r="Z191" s="4">
        <v>14.2625607779579</v>
      </c>
      <c r="AA191" s="4">
        <v>12.317666126418199</v>
      </c>
      <c r="AB191" s="4">
        <v>2.1069692058346798</v>
      </c>
      <c r="AC191" s="4">
        <v>23.5008103727715</v>
      </c>
      <c r="AD191" s="4">
        <v>7.9416531604538099</v>
      </c>
      <c r="AE191" s="4">
        <v>3.4035656401944898</v>
      </c>
      <c r="AF191" s="4">
        <v>10.3727714748784</v>
      </c>
      <c r="AG191" s="4">
        <v>29.821717990275499</v>
      </c>
      <c r="AH191" s="4">
        <v>20.5834683954619</v>
      </c>
      <c r="AI191" s="4">
        <v>9.4003241491085898</v>
      </c>
      <c r="AJ191" s="4">
        <v>23.176661264181501</v>
      </c>
      <c r="AK191" s="4">
        <v>37.439222042139399</v>
      </c>
      <c r="AL191" s="4">
        <v>19.124797406807101</v>
      </c>
      <c r="AM191" s="4">
        <v>24.959481361426299</v>
      </c>
      <c r="AN191" s="4">
        <v>33.549432739060002</v>
      </c>
      <c r="AO191" s="4">
        <v>30.145867098865502</v>
      </c>
      <c r="AP191" s="4">
        <v>27.228525121555901</v>
      </c>
      <c r="AQ191" s="4">
        <v>6.6450567260940003</v>
      </c>
      <c r="AR191" s="4">
        <v>23.176661264181501</v>
      </c>
      <c r="AS191" s="4">
        <v>14.5867098865478</v>
      </c>
      <c r="AT191" s="4">
        <v>30.145867098865502</v>
      </c>
      <c r="AU191" s="4">
        <v>12.803889789303099</v>
      </c>
      <c r="AV191" s="4">
        <v>19.935170178282</v>
      </c>
      <c r="AW191" s="4">
        <v>20.259319286872</v>
      </c>
      <c r="AX191" s="4">
        <v>16.855753646677499</v>
      </c>
      <c r="AY191" s="4">
        <v>10.2106969205835</v>
      </c>
      <c r="AZ191" s="4">
        <v>25.121555915721199</v>
      </c>
      <c r="BA191" s="4">
        <v>27.8768233387358</v>
      </c>
      <c r="BB191" s="38">
        <v>687</v>
      </c>
    </row>
    <row r="192" spans="1:54" x14ac:dyDescent="0.3">
      <c r="A192" s="31" t="s">
        <v>15</v>
      </c>
      <c r="B192" s="5" t="s">
        <v>9</v>
      </c>
      <c r="C192" s="5" t="s">
        <v>6</v>
      </c>
      <c r="D192" s="9">
        <v>93.6424858757062</v>
      </c>
      <c r="E192" s="8">
        <v>66.516542889542393</v>
      </c>
      <c r="F192" s="8">
        <v>14.6135265700483</v>
      </c>
      <c r="G192" s="3">
        <v>3.3816425120772902</v>
      </c>
      <c r="H192" s="4">
        <v>3.7439613526570099</v>
      </c>
      <c r="I192" s="4">
        <v>4.5893719806763302</v>
      </c>
      <c r="J192" s="4">
        <v>1.5700483091787401</v>
      </c>
      <c r="K192" s="4">
        <v>2.2946859903381598</v>
      </c>
      <c r="L192" s="4">
        <v>5.3140096618357502</v>
      </c>
      <c r="M192" s="4">
        <v>2.7777777777777799</v>
      </c>
      <c r="N192" s="4">
        <v>5.1932367149758498</v>
      </c>
      <c r="O192" s="4">
        <v>5.1932367149758498</v>
      </c>
      <c r="P192" s="4">
        <v>5.4347826086956497</v>
      </c>
      <c r="Q192" s="4">
        <v>2.5362318840579698</v>
      </c>
      <c r="R192" s="4">
        <v>8.4541062801932405</v>
      </c>
      <c r="S192" s="4">
        <v>4.2270531400966203</v>
      </c>
      <c r="T192" s="4">
        <v>3.1400966183574899</v>
      </c>
      <c r="U192" s="4">
        <v>9.5410628019323696</v>
      </c>
      <c r="V192" s="4">
        <v>3.0193236714975802</v>
      </c>
      <c r="W192" s="4">
        <v>5.1932367149758498</v>
      </c>
      <c r="X192" s="4">
        <v>2.5362318840579698</v>
      </c>
      <c r="Y192" s="4">
        <v>4.2270531400966203</v>
      </c>
      <c r="Z192" s="4">
        <v>8.57487922705314</v>
      </c>
      <c r="AA192" s="4">
        <v>5.1932367149758498</v>
      </c>
      <c r="AB192" s="4">
        <v>1.32850241545894</v>
      </c>
      <c r="AC192" s="4">
        <v>12.922705314009701</v>
      </c>
      <c r="AD192" s="4">
        <v>3.3816425120772902</v>
      </c>
      <c r="AE192" s="4">
        <v>1.2077294685990301</v>
      </c>
      <c r="AF192" s="4">
        <v>3.9855072463768102</v>
      </c>
      <c r="AG192" s="4">
        <v>18.115942028985501</v>
      </c>
      <c r="AH192" s="4">
        <v>10.144927536231901</v>
      </c>
      <c r="AI192" s="4">
        <v>6.4009661835748801</v>
      </c>
      <c r="AJ192" s="4">
        <v>13.285024154589401</v>
      </c>
      <c r="AK192" s="4">
        <v>23.792270531401002</v>
      </c>
      <c r="AL192" s="4">
        <v>10.024154589371999</v>
      </c>
      <c r="AM192" s="4">
        <v>17.632850241545899</v>
      </c>
      <c r="AN192" s="4">
        <v>21.376811594202898</v>
      </c>
      <c r="AO192" s="4">
        <v>19.927536231884101</v>
      </c>
      <c r="AP192" s="4">
        <v>16.6666666666667</v>
      </c>
      <c r="AQ192" s="4">
        <v>3.9855072463768102</v>
      </c>
      <c r="AR192" s="4">
        <v>14.492753623188401</v>
      </c>
      <c r="AS192" s="4">
        <v>11.231884057971</v>
      </c>
      <c r="AT192" s="4">
        <v>23.550724637681199</v>
      </c>
      <c r="AU192" s="4">
        <v>8.0917874396135296</v>
      </c>
      <c r="AV192" s="4">
        <v>13.4057971014493</v>
      </c>
      <c r="AW192" s="4">
        <v>11.352657004830901</v>
      </c>
      <c r="AX192" s="4">
        <v>10.144927536231901</v>
      </c>
      <c r="AY192" s="4">
        <v>9.1787439613526605</v>
      </c>
      <c r="AZ192" s="4">
        <v>18.840579710144901</v>
      </c>
      <c r="BA192" s="4">
        <v>18.599033816425099</v>
      </c>
      <c r="BB192" s="38">
        <v>885</v>
      </c>
    </row>
    <row r="193" spans="1:54" x14ac:dyDescent="0.3">
      <c r="A193" s="31" t="s">
        <v>15</v>
      </c>
      <c r="B193" s="5" t="s">
        <v>9</v>
      </c>
      <c r="C193" s="5" t="s">
        <v>7</v>
      </c>
      <c r="D193" s="9">
        <v>115.165673758865</v>
      </c>
      <c r="E193" s="8">
        <v>55.020801713277699</v>
      </c>
      <c r="F193" s="8">
        <v>5.6463595839524503</v>
      </c>
      <c r="G193" s="3">
        <v>1.33729569093611</v>
      </c>
      <c r="H193" s="4">
        <v>1.33729569093611</v>
      </c>
      <c r="I193" s="4">
        <v>2.6745913818722098</v>
      </c>
      <c r="J193" s="4">
        <v>1.48588410104012</v>
      </c>
      <c r="K193" s="4">
        <v>1.04011887072808</v>
      </c>
      <c r="L193" s="4">
        <v>1.7830609212481401</v>
      </c>
      <c r="M193" s="4">
        <v>0.59435364041604799</v>
      </c>
      <c r="N193" s="4">
        <v>3.5661218424962899</v>
      </c>
      <c r="O193" s="4">
        <v>2.0802377414561701</v>
      </c>
      <c r="P193" s="4">
        <v>1.6344725111441301</v>
      </c>
      <c r="Q193" s="4">
        <v>0.59435364041604799</v>
      </c>
      <c r="R193" s="4">
        <v>3.86329866270431</v>
      </c>
      <c r="S193" s="4">
        <v>1.33729569093611</v>
      </c>
      <c r="T193" s="4">
        <v>2.82317979197623</v>
      </c>
      <c r="U193" s="4">
        <v>2.5260029717682002</v>
      </c>
      <c r="V193" s="4">
        <v>1.6344725111441301</v>
      </c>
      <c r="W193" s="4">
        <v>2.2288261515601802</v>
      </c>
      <c r="X193" s="4">
        <v>0.44576523031203602</v>
      </c>
      <c r="Y193" s="4">
        <v>1.48588410104012</v>
      </c>
      <c r="Z193" s="4">
        <v>1.9316493313521499</v>
      </c>
      <c r="AA193" s="4">
        <v>2.82317979197623</v>
      </c>
      <c r="AB193" s="4">
        <v>0.74294205052005902</v>
      </c>
      <c r="AC193" s="4">
        <v>6.8350668647845501</v>
      </c>
      <c r="AD193" s="4">
        <v>2.3774145616641902</v>
      </c>
      <c r="AE193" s="4">
        <v>1.04011887072808</v>
      </c>
      <c r="AF193" s="4">
        <v>1.9316493313521499</v>
      </c>
      <c r="AG193" s="4">
        <v>9.5096582466567607</v>
      </c>
      <c r="AH193" s="4">
        <v>4.6062407132243699</v>
      </c>
      <c r="AI193" s="4">
        <v>3.1203566121842501</v>
      </c>
      <c r="AJ193" s="4">
        <v>5.6463595839524503</v>
      </c>
      <c r="AK193" s="4">
        <v>10.2526002971768</v>
      </c>
      <c r="AL193" s="4">
        <v>6.2407132243685002</v>
      </c>
      <c r="AM193" s="4">
        <v>8.91530460624071</v>
      </c>
      <c r="AN193" s="4">
        <v>12.778603268945</v>
      </c>
      <c r="AO193" s="4">
        <v>9.2124814264487398</v>
      </c>
      <c r="AP193" s="4">
        <v>6.6864784546805396</v>
      </c>
      <c r="AQ193" s="4">
        <v>1.7830609212481401</v>
      </c>
      <c r="AR193" s="4">
        <v>6.8350668647845501</v>
      </c>
      <c r="AS193" s="4">
        <v>5.9435364041604801</v>
      </c>
      <c r="AT193" s="4">
        <v>20.208023774145602</v>
      </c>
      <c r="AU193" s="4">
        <v>4.7548291233283804</v>
      </c>
      <c r="AV193" s="4">
        <v>9.9554234769688001</v>
      </c>
      <c r="AW193" s="4">
        <v>5.0520059435364004</v>
      </c>
      <c r="AX193" s="4">
        <v>4.1604754829123296</v>
      </c>
      <c r="AY193" s="4">
        <v>7.1322436849925701</v>
      </c>
      <c r="AZ193" s="4">
        <v>10.6983655274889</v>
      </c>
      <c r="BA193" s="4">
        <v>9.3610698365527494</v>
      </c>
      <c r="BB193" s="38">
        <v>705</v>
      </c>
    </row>
    <row r="194" spans="1:54" x14ac:dyDescent="0.3">
      <c r="A194" s="31" t="s">
        <v>16</v>
      </c>
      <c r="B194" s="5" t="s">
        <v>168</v>
      </c>
      <c r="C194" s="5" t="s">
        <v>168</v>
      </c>
      <c r="D194" s="9">
        <v>74.669786294448102</v>
      </c>
      <c r="E194" s="8">
        <v>68.511592301745196</v>
      </c>
      <c r="F194" s="8">
        <v>19.359916556298</v>
      </c>
      <c r="G194" s="3">
        <v>3.7682797143378099</v>
      </c>
      <c r="H194" s="4">
        <v>5.1641626387458599</v>
      </c>
      <c r="I194" s="4">
        <v>11.7988223080857</v>
      </c>
      <c r="J194" s="4">
        <v>3.2289206238790298</v>
      </c>
      <c r="K194" s="4">
        <v>2.1522498967715298</v>
      </c>
      <c r="L194" s="4">
        <v>5.6846446319774397</v>
      </c>
      <c r="M194" s="4">
        <v>4.9587028007095997</v>
      </c>
      <c r="N194" s="4">
        <v>9.9179855267648005</v>
      </c>
      <c r="O194" s="4">
        <v>9.6347610606374605</v>
      </c>
      <c r="P194" s="4">
        <v>10.704362128608</v>
      </c>
      <c r="Q194" s="4">
        <v>3.54334363040764</v>
      </c>
      <c r="R194" s="4">
        <v>7.2273937297513102</v>
      </c>
      <c r="S194" s="4">
        <v>6.3669865483573496</v>
      </c>
      <c r="T194" s="4">
        <v>4.3455713253309698</v>
      </c>
      <c r="U194" s="4">
        <v>10.1884988801205</v>
      </c>
      <c r="V194" s="4">
        <v>4.0459825981492896</v>
      </c>
      <c r="W194" s="4">
        <v>6.9668641999839398</v>
      </c>
      <c r="X194" s="4">
        <v>1.6625593946338499</v>
      </c>
      <c r="Y194" s="4">
        <v>5.6451665393892503</v>
      </c>
      <c r="Z194" s="4">
        <v>9.6210152826765896</v>
      </c>
      <c r="AA194" s="4">
        <v>7.2570136926135902</v>
      </c>
      <c r="AB194" s="4">
        <v>2.1500530340359201</v>
      </c>
      <c r="AC194" s="4">
        <v>13.655393555685301</v>
      </c>
      <c r="AD194" s="4">
        <v>5.0949100343632603</v>
      </c>
      <c r="AE194" s="4">
        <v>3.2149442655460301</v>
      </c>
      <c r="AF194" s="4">
        <v>8.3703565950589898</v>
      </c>
      <c r="AG194" s="4">
        <v>15.116772491030501</v>
      </c>
      <c r="AH194" s="4">
        <v>20.547560372421099</v>
      </c>
      <c r="AI194" s="4">
        <v>10.9513002042066</v>
      </c>
      <c r="AJ194" s="4">
        <v>18.1395427242695</v>
      </c>
      <c r="AK194" s="4">
        <v>27.3829921624721</v>
      </c>
      <c r="AL194" s="4">
        <v>13.2236422540349</v>
      </c>
      <c r="AM194" s="4">
        <v>19.371195740494102</v>
      </c>
      <c r="AN194" s="4">
        <v>33.986675812160001</v>
      </c>
      <c r="AO194" s="4">
        <v>24.305673320472</v>
      </c>
      <c r="AP194" s="4">
        <v>26.1113573613912</v>
      </c>
      <c r="AQ194" s="4">
        <v>6.0719056091226502</v>
      </c>
      <c r="AR194" s="4">
        <v>22.657967809667699</v>
      </c>
      <c r="AS194" s="4">
        <v>8.8521735684607403</v>
      </c>
      <c r="AT194" s="4">
        <v>23.873349650862</v>
      </c>
      <c r="AU194" s="4">
        <v>10.941812720885</v>
      </c>
      <c r="AV194" s="4">
        <v>15.6077919936225</v>
      </c>
      <c r="AW194" s="4">
        <v>15.7278003287648</v>
      </c>
      <c r="AX194" s="4">
        <v>13.0484083673997</v>
      </c>
      <c r="AY194" s="4">
        <v>16.3676590132931</v>
      </c>
      <c r="AZ194" s="4">
        <v>15.1918701574695</v>
      </c>
      <c r="BA194" s="4">
        <v>24.995385830358</v>
      </c>
      <c r="BB194" s="38">
        <v>616</v>
      </c>
    </row>
    <row r="195" spans="1:54" x14ac:dyDescent="0.3">
      <c r="A195" s="31" t="s">
        <v>16</v>
      </c>
      <c r="B195" s="5" t="s">
        <v>168</v>
      </c>
      <c r="C195" s="5" t="s">
        <v>1</v>
      </c>
      <c r="D195" s="9">
        <v>18.575529800330798</v>
      </c>
      <c r="E195" s="8">
        <v>72.974794367506803</v>
      </c>
      <c r="F195" s="8">
        <v>44.827727662999997</v>
      </c>
      <c r="G195" s="3">
        <v>17.887869147437499</v>
      </c>
      <c r="H195" s="4">
        <v>11.8532095686875</v>
      </c>
      <c r="I195" s="4">
        <v>21.7675861785625</v>
      </c>
      <c r="J195" s="4">
        <v>3.0173297893750002</v>
      </c>
      <c r="K195" s="4">
        <v>6.0346595787500004</v>
      </c>
      <c r="L195" s="4">
        <v>17.887869147437499</v>
      </c>
      <c r="M195" s="4">
        <v>17.887869147437499</v>
      </c>
      <c r="N195" s="4">
        <v>28.448523410250001</v>
      </c>
      <c r="O195" s="4">
        <v>27.586136168500001</v>
      </c>
      <c r="P195" s="4">
        <v>20.9051989368125</v>
      </c>
      <c r="Q195" s="4">
        <v>1.5086648946875001</v>
      </c>
      <c r="R195" s="4">
        <v>18.750256389187498</v>
      </c>
      <c r="S195" s="4">
        <v>14.224261705125</v>
      </c>
      <c r="T195" s="4">
        <v>4.5259946840624998</v>
      </c>
      <c r="U195" s="4">
        <v>22.413863831499999</v>
      </c>
      <c r="V195" s="4">
        <v>23.922528726187501</v>
      </c>
      <c r="W195" s="4">
        <v>20.0428116950625</v>
      </c>
      <c r="X195" s="4">
        <v>6.0346595787500004</v>
      </c>
      <c r="Y195" s="4">
        <v>13.361874463375001</v>
      </c>
      <c r="Z195" s="4">
        <v>24.568806379125</v>
      </c>
      <c r="AA195" s="4">
        <v>17.887869147437499</v>
      </c>
      <c r="AB195" s="4">
        <v>4.5259946840624998</v>
      </c>
      <c r="AC195" s="4">
        <v>35.129460641937499</v>
      </c>
      <c r="AD195" s="4">
        <v>17.887869147437499</v>
      </c>
      <c r="AE195" s="4">
        <v>3.0173297893750002</v>
      </c>
      <c r="AF195" s="4">
        <v>20.258921283875001</v>
      </c>
      <c r="AG195" s="4">
        <v>30.603465957874999</v>
      </c>
      <c r="AH195" s="4">
        <v>49.13761275825</v>
      </c>
      <c r="AI195" s="4">
        <v>23.922528726187501</v>
      </c>
      <c r="AJ195" s="4">
        <v>27.586136168500001</v>
      </c>
      <c r="AK195" s="4">
        <v>65.516817011000001</v>
      </c>
      <c r="AL195" s="4">
        <v>22.413863831499999</v>
      </c>
      <c r="AM195" s="4">
        <v>34.267073400187499</v>
      </c>
      <c r="AN195" s="4">
        <v>47.845057452375002</v>
      </c>
      <c r="AO195" s="4">
        <v>57.327214884625</v>
      </c>
      <c r="AP195" s="4">
        <v>55.172272337000003</v>
      </c>
      <c r="AQ195" s="4">
        <v>17.887869147437499</v>
      </c>
      <c r="AR195" s="4">
        <v>26.939858515562499</v>
      </c>
      <c r="AS195" s="4">
        <v>22.413863831499999</v>
      </c>
      <c r="AT195" s="4">
        <v>22.413863831499999</v>
      </c>
      <c r="AU195" s="4">
        <v>29.741078716124999</v>
      </c>
      <c r="AV195" s="4">
        <v>27.586136168500001</v>
      </c>
      <c r="AW195" s="4">
        <v>26.939858515562499</v>
      </c>
      <c r="AX195" s="4">
        <v>32.112130852562501</v>
      </c>
      <c r="AY195" s="4">
        <v>19.396534042125001</v>
      </c>
      <c r="AZ195" s="4">
        <v>18.750256389187498</v>
      </c>
      <c r="BA195" s="4">
        <v>41.810397873625</v>
      </c>
      <c r="BB195" s="38">
        <v>48</v>
      </c>
    </row>
    <row r="196" spans="1:54" x14ac:dyDescent="0.3">
      <c r="A196" s="31" t="s">
        <v>16</v>
      </c>
      <c r="B196" s="5" t="s">
        <v>168</v>
      </c>
      <c r="C196" s="5" t="s">
        <v>2</v>
      </c>
      <c r="D196" s="9">
        <v>26.7159925753366</v>
      </c>
      <c r="E196" s="8">
        <v>58.8807849490641</v>
      </c>
      <c r="F196" s="8">
        <v>35.881920100000002</v>
      </c>
      <c r="G196" s="3">
        <v>4.6501485047618996</v>
      </c>
      <c r="H196" s="4">
        <v>4.6501485047618996</v>
      </c>
      <c r="I196" s="4">
        <v>31.231771595238101</v>
      </c>
      <c r="J196" s="4">
        <v>11.9606400333333</v>
      </c>
      <c r="K196" s="4">
        <v>4.6501485047618996</v>
      </c>
      <c r="L196" s="4">
        <v>6.97522275714286</v>
      </c>
      <c r="M196" s="4">
        <v>11.9606400333333</v>
      </c>
      <c r="N196" s="4">
        <v>16.6107885380952</v>
      </c>
      <c r="O196" s="4">
        <v>16.275519766666701</v>
      </c>
      <c r="P196" s="4">
        <v>28.571428571428601</v>
      </c>
      <c r="Q196" s="4">
        <v>9.6355657809523798</v>
      </c>
      <c r="R196" s="4">
        <v>9.3002970095238098</v>
      </c>
      <c r="S196" s="4">
        <v>18.9358627904762</v>
      </c>
      <c r="T196" s="4">
        <v>14.285714285714301</v>
      </c>
      <c r="U196" s="4">
        <v>28.571428571428601</v>
      </c>
      <c r="V196" s="4">
        <v>4.6501485047618996</v>
      </c>
      <c r="W196" s="4">
        <v>16.946057309523798</v>
      </c>
      <c r="X196" s="4">
        <v>2.3250742523809498</v>
      </c>
      <c r="Y196" s="4">
        <v>9.3002970095238098</v>
      </c>
      <c r="Z196" s="4">
        <v>21.5962058142857</v>
      </c>
      <c r="AA196" s="4">
        <v>16.6107885380952</v>
      </c>
      <c r="AB196" s="4">
        <v>2.3250742523809498</v>
      </c>
      <c r="AC196" s="4">
        <v>16.6107885380952</v>
      </c>
      <c r="AD196" s="4">
        <v>9.6355657809523798</v>
      </c>
      <c r="AE196" s="4">
        <v>9.6355657809523798</v>
      </c>
      <c r="AF196" s="4">
        <v>11.6253712619048</v>
      </c>
      <c r="AG196" s="4">
        <v>19.271131561904799</v>
      </c>
      <c r="AH196" s="4">
        <v>35.881920100000002</v>
      </c>
      <c r="AI196" s="4">
        <v>16.6107885380952</v>
      </c>
      <c r="AJ196" s="4">
        <v>35.881920100000002</v>
      </c>
      <c r="AK196" s="4">
        <v>47.507291361904798</v>
      </c>
      <c r="AL196" s="4">
        <v>23.586011295238102</v>
      </c>
      <c r="AM196" s="4">
        <v>18.9358627904762</v>
      </c>
      <c r="AN196" s="4">
        <v>62.1282744190476</v>
      </c>
      <c r="AO196" s="4">
        <v>47.507291361904798</v>
      </c>
      <c r="AP196" s="4">
        <v>40.532068604761903</v>
      </c>
      <c r="AQ196" s="4">
        <v>2.3250742523809498</v>
      </c>
      <c r="AR196" s="4">
        <v>40.532068604761903</v>
      </c>
      <c r="AS196" s="4">
        <v>6.97522275714286</v>
      </c>
      <c r="AT196" s="4">
        <v>33.221577076190499</v>
      </c>
      <c r="AU196" s="4">
        <v>16.6107885380952</v>
      </c>
      <c r="AV196" s="4">
        <v>11.6253712619048</v>
      </c>
      <c r="AW196" s="4">
        <v>35.881920100000002</v>
      </c>
      <c r="AX196" s="4">
        <v>33.556845847619002</v>
      </c>
      <c r="AY196" s="4">
        <v>40.532068604761903</v>
      </c>
      <c r="AZ196" s="4">
        <v>18.9358627904762</v>
      </c>
      <c r="BA196" s="4">
        <v>47.842560133333301</v>
      </c>
      <c r="BB196" s="38">
        <v>32</v>
      </c>
    </row>
    <row r="197" spans="1:54" x14ac:dyDescent="0.3">
      <c r="A197" s="31" t="s">
        <v>16</v>
      </c>
      <c r="B197" s="5" t="s">
        <v>168</v>
      </c>
      <c r="C197" s="5" t="s">
        <v>3</v>
      </c>
      <c r="D197" s="9">
        <v>82.888387511766396</v>
      </c>
      <c r="E197" s="8">
        <v>60.498865084368902</v>
      </c>
      <c r="F197" s="8">
        <v>11.403732511549601</v>
      </c>
      <c r="G197" s="3">
        <v>1.3406790127027</v>
      </c>
      <c r="H197" s="4">
        <v>1.3406790127027</v>
      </c>
      <c r="I197" s="4">
        <v>4.0220370381081096</v>
      </c>
      <c r="J197" s="4">
        <v>0</v>
      </c>
      <c r="K197" s="4">
        <v>1.3406790127027</v>
      </c>
      <c r="L197" s="4">
        <v>4.0220370381081096</v>
      </c>
      <c r="M197" s="4">
        <v>1.3406790127027</v>
      </c>
      <c r="N197" s="4">
        <v>11.403732511549601</v>
      </c>
      <c r="O197" s="4">
        <v>4.0220370381081096</v>
      </c>
      <c r="P197" s="4">
        <v>6.0410164607387404</v>
      </c>
      <c r="Q197" s="4">
        <v>1.3406790127027</v>
      </c>
      <c r="R197" s="4">
        <v>4.0220370381081096</v>
      </c>
      <c r="S197" s="4">
        <v>2.6813580254054101</v>
      </c>
      <c r="T197" s="4">
        <v>0</v>
      </c>
      <c r="U197" s="4">
        <v>2.6813580254054101</v>
      </c>
      <c r="V197" s="4">
        <v>0</v>
      </c>
      <c r="W197" s="4">
        <v>1.3406790127027</v>
      </c>
      <c r="X197" s="4">
        <v>0</v>
      </c>
      <c r="Y197" s="4">
        <v>5.3627160508108096</v>
      </c>
      <c r="Z197" s="4">
        <v>11.403732511549601</v>
      </c>
      <c r="AA197" s="4">
        <v>5.3627160508108096</v>
      </c>
      <c r="AB197" s="4">
        <v>0</v>
      </c>
      <c r="AC197" s="4">
        <v>6.7033950635135104</v>
      </c>
      <c r="AD197" s="4">
        <v>0</v>
      </c>
      <c r="AE197" s="4">
        <v>0</v>
      </c>
      <c r="AF197" s="4">
        <v>5.3627160508108096</v>
      </c>
      <c r="AG197" s="4">
        <v>12.7444115242523</v>
      </c>
      <c r="AH197" s="4">
        <v>14.779312754036001</v>
      </c>
      <c r="AI197" s="4">
        <v>6.0410164607387404</v>
      </c>
      <c r="AJ197" s="4">
        <v>17.444748972288298</v>
      </c>
      <c r="AK197" s="4">
        <v>18.1071275750631</v>
      </c>
      <c r="AL197" s="4">
        <v>13.422711934180199</v>
      </c>
      <c r="AM197" s="4">
        <v>26.845423868360399</v>
      </c>
      <c r="AN197" s="4">
        <v>43.6277942378739</v>
      </c>
      <c r="AO197" s="4">
        <v>19.463728394918899</v>
      </c>
      <c r="AP197" s="4">
        <v>29.526781893765801</v>
      </c>
      <c r="AQ197" s="4">
        <v>9.4006748960720703</v>
      </c>
      <c r="AR197" s="4">
        <v>26.845423868360399</v>
      </c>
      <c r="AS197" s="4">
        <v>7.3816954734414404</v>
      </c>
      <c r="AT197" s="4">
        <v>18.123049382216202</v>
      </c>
      <c r="AU197" s="4">
        <v>5.3627160508108096</v>
      </c>
      <c r="AV197" s="4">
        <v>14.101012344108099</v>
      </c>
      <c r="AW197" s="4">
        <v>10.0630534988468</v>
      </c>
      <c r="AX197" s="4">
        <v>7.3816954734414404</v>
      </c>
      <c r="AY197" s="4">
        <v>13.422711934180199</v>
      </c>
      <c r="AZ197" s="4">
        <v>15.4257695496577</v>
      </c>
      <c r="BA197" s="4">
        <v>18.785427984990999</v>
      </c>
      <c r="BB197" s="38">
        <v>56</v>
      </c>
    </row>
    <row r="198" spans="1:54" x14ac:dyDescent="0.3">
      <c r="A198" s="31" t="s">
        <v>16</v>
      </c>
      <c r="B198" s="5" t="s">
        <v>168</v>
      </c>
      <c r="C198" s="5" t="s">
        <v>4</v>
      </c>
      <c r="D198" s="9">
        <v>84.303433676813299</v>
      </c>
      <c r="E198" s="8">
        <v>65.047032171060295</v>
      </c>
      <c r="F198" s="8">
        <v>19.4425297816667</v>
      </c>
      <c r="G198" s="3">
        <v>1.5161958766666701</v>
      </c>
      <c r="H198" s="4">
        <v>6.3991630400000004</v>
      </c>
      <c r="I198" s="4">
        <v>12.374607675</v>
      </c>
      <c r="J198" s="4">
        <v>0.75809793833333305</v>
      </c>
      <c r="K198" s="4">
        <v>0.75809793833333305</v>
      </c>
      <c r="L198" s="4">
        <v>6.3991630400000004</v>
      </c>
      <c r="M198" s="4">
        <v>2.2742938150000001</v>
      </c>
      <c r="N198" s="4">
        <v>7.1572609783333299</v>
      </c>
      <c r="O198" s="4">
        <v>10.10031386</v>
      </c>
      <c r="P198" s="4">
        <v>9.7659343266666596</v>
      </c>
      <c r="Q198" s="4">
        <v>6.7335425733333301</v>
      </c>
      <c r="R198" s="4">
        <v>10.8584117983333</v>
      </c>
      <c r="S198" s="4">
        <v>1.5161958766666701</v>
      </c>
      <c r="T198" s="4">
        <v>3.3667712866666699</v>
      </c>
      <c r="U198" s="4">
        <v>8.2497384500000006</v>
      </c>
      <c r="V198" s="4">
        <v>3.3667712866666699</v>
      </c>
      <c r="W198" s="4">
        <v>4.1248692250000003</v>
      </c>
      <c r="X198" s="4">
        <v>2.6086733483333302</v>
      </c>
      <c r="Y198" s="4">
        <v>3.7904896916666702</v>
      </c>
      <c r="Z198" s="4">
        <v>6.3991630400000004</v>
      </c>
      <c r="AA198" s="4">
        <v>4.1248692250000003</v>
      </c>
      <c r="AB198" s="4">
        <v>4.8829671633333298</v>
      </c>
      <c r="AC198" s="4">
        <v>12.7089872083333</v>
      </c>
      <c r="AD198" s="4">
        <v>5.9754446349999997</v>
      </c>
      <c r="AE198" s="4">
        <v>4.8829671633333298</v>
      </c>
      <c r="AF198" s="4">
        <v>8.6734568549999995</v>
      </c>
      <c r="AG198" s="4">
        <v>13.556424018333299</v>
      </c>
      <c r="AH198" s="4">
        <v>20.9587256583333</v>
      </c>
      <c r="AI198" s="4">
        <v>7.4916405116666702</v>
      </c>
      <c r="AJ198" s="4">
        <v>19.4425297816667</v>
      </c>
      <c r="AK198" s="4">
        <v>26.2654112266667</v>
      </c>
      <c r="AL198" s="4">
        <v>9.3422159216666696</v>
      </c>
      <c r="AM198" s="4">
        <v>19.4425297816667</v>
      </c>
      <c r="AN198" s="4">
        <v>27.357888698333301</v>
      </c>
      <c r="AO198" s="4">
        <v>19.4425297816667</v>
      </c>
      <c r="AP198" s="4">
        <v>24.659876478333299</v>
      </c>
      <c r="AQ198" s="4">
        <v>2.6086733483333302</v>
      </c>
      <c r="AR198" s="4">
        <v>24.325496945000001</v>
      </c>
      <c r="AS198" s="4">
        <v>6.7335425733333301</v>
      </c>
      <c r="AT198" s="4">
        <v>25.841692821666701</v>
      </c>
      <c r="AU198" s="4">
        <v>9.6765954549999993</v>
      </c>
      <c r="AV198" s="4">
        <v>20.20062772</v>
      </c>
      <c r="AW198" s="4">
        <v>14.225183084999999</v>
      </c>
      <c r="AX198" s="4">
        <v>6.7335425733333301</v>
      </c>
      <c r="AY198" s="4">
        <v>8.6734568549999995</v>
      </c>
      <c r="AZ198" s="4">
        <v>16.833856433333299</v>
      </c>
      <c r="BA198" s="4">
        <v>23.2330194733333</v>
      </c>
      <c r="BB198" s="38">
        <v>93</v>
      </c>
    </row>
    <row r="199" spans="1:54" x14ac:dyDescent="0.3">
      <c r="A199" s="31" t="s">
        <v>16</v>
      </c>
      <c r="B199" s="5" t="s">
        <v>168</v>
      </c>
      <c r="C199" s="5" t="s">
        <v>5</v>
      </c>
      <c r="D199" s="9">
        <v>95.030412765936802</v>
      </c>
      <c r="E199" s="8">
        <v>60.191519997321997</v>
      </c>
      <c r="F199" s="8">
        <v>12.168830968366599</v>
      </c>
      <c r="G199" s="3">
        <v>4.3490054714760999</v>
      </c>
      <c r="H199" s="4">
        <v>5.6527207185934696</v>
      </c>
      <c r="I199" s="4">
        <v>6.0930464345311597</v>
      </c>
      <c r="J199" s="4">
        <v>1.73910899142771</v>
      </c>
      <c r="K199" s="4">
        <v>0.87078748862069</v>
      </c>
      <c r="L199" s="4">
        <v>3.0428242385450699</v>
      </c>
      <c r="M199" s="4">
        <v>3.0428242385450699</v>
      </c>
      <c r="N199" s="4">
        <v>5.2148609884694501</v>
      </c>
      <c r="O199" s="4">
        <v>6.5235082072141601</v>
      </c>
      <c r="P199" s="4">
        <v>4.3465394856624302</v>
      </c>
      <c r="Q199" s="4">
        <v>1.73910899142771</v>
      </c>
      <c r="R199" s="4">
        <v>5.6502547327797901</v>
      </c>
      <c r="S199" s="4">
        <v>5.2197929600967896</v>
      </c>
      <c r="T199" s="4">
        <v>4.7819332299727799</v>
      </c>
      <c r="U199" s="4">
        <v>4.3490054714760999</v>
      </c>
      <c r="V199" s="4">
        <v>1.73910899142771</v>
      </c>
      <c r="W199" s="4">
        <v>5.2148609884694501</v>
      </c>
      <c r="X199" s="4">
        <v>0.87078748862069</v>
      </c>
      <c r="Y199" s="4">
        <v>3.4782179828554098</v>
      </c>
      <c r="Z199" s="4">
        <v>3.0452902243587401</v>
      </c>
      <c r="AA199" s="4">
        <v>2.17450273573805</v>
      </c>
      <c r="AB199" s="4">
        <v>2.1720367499243798</v>
      </c>
      <c r="AC199" s="4">
        <v>16.5227684114701</v>
      </c>
      <c r="AD199" s="4">
        <v>3.4757519970417401</v>
      </c>
      <c r="AE199" s="4">
        <v>2.17450273573805</v>
      </c>
      <c r="AF199" s="4">
        <v>5.6502547327797901</v>
      </c>
      <c r="AG199" s="4">
        <v>16.5252343972837</v>
      </c>
      <c r="AH199" s="4">
        <v>13.9079399597943</v>
      </c>
      <c r="AI199" s="4">
        <v>8.6881469996975191</v>
      </c>
      <c r="AJ199" s="4">
        <v>8.6930789713248604</v>
      </c>
      <c r="AK199" s="4">
        <v>19.127732919891098</v>
      </c>
      <c r="AL199" s="4">
        <v>9.5614004741318794</v>
      </c>
      <c r="AM199" s="4">
        <v>15.219053164352699</v>
      </c>
      <c r="AN199" s="4">
        <v>20.000986394325501</v>
      </c>
      <c r="AO199" s="4">
        <v>14.778727448414999</v>
      </c>
      <c r="AP199" s="4">
        <v>14.348265675732</v>
      </c>
      <c r="AQ199" s="4">
        <v>6.5210422214004797</v>
      </c>
      <c r="AR199" s="4">
        <v>12.1762289258076</v>
      </c>
      <c r="AS199" s="4">
        <v>6.5210422214004797</v>
      </c>
      <c r="AT199" s="4">
        <v>24.780453638484602</v>
      </c>
      <c r="AU199" s="4">
        <v>9.9943282326285505</v>
      </c>
      <c r="AV199" s="4">
        <v>14.778727448414999</v>
      </c>
      <c r="AW199" s="4">
        <v>8.2576852270145196</v>
      </c>
      <c r="AX199" s="4">
        <v>6.9515039940834802</v>
      </c>
      <c r="AY199" s="4">
        <v>13.047016414428301</v>
      </c>
      <c r="AZ199" s="4">
        <v>13.910405945608</v>
      </c>
      <c r="BA199" s="4">
        <v>20.869307897132501</v>
      </c>
      <c r="BB199" s="38">
        <v>175</v>
      </c>
    </row>
    <row r="200" spans="1:54" x14ac:dyDescent="0.3">
      <c r="A200" s="31" t="s">
        <v>16</v>
      </c>
      <c r="B200" s="5" t="s">
        <v>168</v>
      </c>
      <c r="C200" s="5" t="s">
        <v>6</v>
      </c>
      <c r="D200" s="9">
        <v>99.9554740873306</v>
      </c>
      <c r="E200" s="8">
        <v>61.312937376163802</v>
      </c>
      <c r="F200" s="8">
        <v>11.0665839592021</v>
      </c>
      <c r="G200" s="3">
        <v>0.88221279113207496</v>
      </c>
      <c r="H200" s="4">
        <v>4.5710741108661104</v>
      </c>
      <c r="I200" s="4">
        <v>2.16516994944533</v>
      </c>
      <c r="J200" s="4">
        <v>0.88221279113207496</v>
      </c>
      <c r="K200" s="4">
        <v>2.80664852860196</v>
      </c>
      <c r="L200" s="4">
        <v>3.6888613197340301</v>
      </c>
      <c r="M200" s="4">
        <v>1.5236913702887001</v>
      </c>
      <c r="N200" s="4">
        <v>3.4481271077585798</v>
      </c>
      <c r="O200" s="4">
        <v>4.7310842660718304</v>
      </c>
      <c r="P200" s="4">
        <v>5.1318286332530096</v>
      </c>
      <c r="Q200" s="4">
        <v>0.88221279113207496</v>
      </c>
      <c r="R200" s="4">
        <v>3.4481271077585798</v>
      </c>
      <c r="S200" s="4">
        <v>2.80664852860196</v>
      </c>
      <c r="T200" s="4">
        <v>1.28295715831325</v>
      </c>
      <c r="U200" s="4">
        <v>4.0896056869152098</v>
      </c>
      <c r="V200" s="4">
        <v>1.28295715831325</v>
      </c>
      <c r="W200" s="4">
        <v>2.80664852860196</v>
      </c>
      <c r="X200" s="4">
        <v>0.88221279113207496</v>
      </c>
      <c r="Y200" s="4">
        <v>5.2125526900227301</v>
      </c>
      <c r="Z200" s="4">
        <v>1.28295715831325</v>
      </c>
      <c r="AA200" s="4">
        <v>6.4955098483359803</v>
      </c>
      <c r="AB200" s="4">
        <v>0.88221279113207496</v>
      </c>
      <c r="AC200" s="4">
        <v>7.1369884274926099</v>
      </c>
      <c r="AD200" s="4">
        <v>1.5236913702887001</v>
      </c>
      <c r="AE200" s="4">
        <v>0.88221279113207496</v>
      </c>
      <c r="AF200" s="4">
        <v>7.3777226394680602</v>
      </c>
      <c r="AG200" s="4">
        <v>14.1139666997795</v>
      </c>
      <c r="AH200" s="4">
        <v>8.5799557410115899</v>
      </c>
      <c r="AI200" s="4">
        <v>10.184371168069999</v>
      </c>
      <c r="AJ200" s="4">
        <v>8.9014140097567598</v>
      </c>
      <c r="AK200" s="4">
        <v>12.1088069055399</v>
      </c>
      <c r="AL200" s="4">
        <v>7.6184568514435096</v>
      </c>
      <c r="AM200" s="4">
        <v>14.755445278936101</v>
      </c>
      <c r="AN200" s="4">
        <v>23.5761352319232</v>
      </c>
      <c r="AO200" s="4">
        <v>11.307318171177499</v>
      </c>
      <c r="AP200" s="4">
        <v>14.674721222166401</v>
      </c>
      <c r="AQ200" s="4">
        <v>5.4532869019981796</v>
      </c>
      <c r="AR200" s="4">
        <v>13.873232487804</v>
      </c>
      <c r="AS200" s="4">
        <v>11.548052383152999</v>
      </c>
      <c r="AT200" s="4">
        <v>21.892433706428701</v>
      </c>
      <c r="AU200" s="4">
        <v>5.6940211139736299</v>
      </c>
      <c r="AV200" s="4">
        <v>13.391764063853101</v>
      </c>
      <c r="AW200" s="4">
        <v>7.1369884274926099</v>
      </c>
      <c r="AX200" s="4">
        <v>6.7362440603114404</v>
      </c>
      <c r="AY200" s="4">
        <v>10.425105380045499</v>
      </c>
      <c r="AZ200" s="4">
        <v>16.4391468044306</v>
      </c>
      <c r="BA200" s="4">
        <v>12.7502854846965</v>
      </c>
      <c r="BB200" s="38">
        <v>136</v>
      </c>
    </row>
    <row r="201" spans="1:54" x14ac:dyDescent="0.3">
      <c r="A201" s="31" t="s">
        <v>16</v>
      </c>
      <c r="B201" s="5" t="s">
        <v>168</v>
      </c>
      <c r="C201" s="5" t="s">
        <v>7</v>
      </c>
      <c r="D201" s="9">
        <v>106.328877486336</v>
      </c>
      <c r="E201" s="8">
        <v>53.684363536564497</v>
      </c>
      <c r="F201" s="8">
        <v>5.2153539667177702</v>
      </c>
      <c r="G201" s="3">
        <v>0</v>
      </c>
      <c r="H201" s="4">
        <v>3.7601363696446</v>
      </c>
      <c r="I201" s="4">
        <v>4.0628945804320598</v>
      </c>
      <c r="J201" s="4">
        <v>3.7601363696446</v>
      </c>
      <c r="K201" s="4">
        <v>0</v>
      </c>
      <c r="L201" s="4">
        <v>1.15245938628571</v>
      </c>
      <c r="M201" s="4">
        <v>0</v>
      </c>
      <c r="N201" s="4">
        <v>1.15245938628571</v>
      </c>
      <c r="O201" s="4">
        <v>2.3049187725714302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2.3049187725714302</v>
      </c>
      <c r="V201" s="4">
        <v>0</v>
      </c>
      <c r="W201" s="4">
        <v>1.15245938628571</v>
      </c>
      <c r="X201" s="4">
        <v>0</v>
      </c>
      <c r="Y201" s="4">
        <v>1.15245938628571</v>
      </c>
      <c r="Z201" s="4">
        <v>1.15245938628571</v>
      </c>
      <c r="AA201" s="4">
        <v>1.15245938628571</v>
      </c>
      <c r="AB201" s="4">
        <v>0</v>
      </c>
      <c r="AC201" s="4">
        <v>5.5181121775052304</v>
      </c>
      <c r="AD201" s="4">
        <v>0</v>
      </c>
      <c r="AE201" s="4">
        <v>0</v>
      </c>
      <c r="AF201" s="4">
        <v>2.91043519414634</v>
      </c>
      <c r="AG201" s="4">
        <v>1.45521759707317</v>
      </c>
      <c r="AH201" s="4">
        <v>4.9125957559303099</v>
      </c>
      <c r="AI201" s="4">
        <v>8.6727321255749104</v>
      </c>
      <c r="AJ201" s="4">
        <v>7.5202727392891999</v>
      </c>
      <c r="AK201" s="4">
        <v>10.127949722648101</v>
      </c>
      <c r="AL201" s="4">
        <v>7.8230309500766504</v>
      </c>
      <c r="AM201" s="4">
        <v>8.42854737165157</v>
      </c>
      <c r="AN201" s="4">
        <v>10.977650898146299</v>
      </c>
      <c r="AO201" s="4">
        <v>6.0650551422160301</v>
      </c>
      <c r="AP201" s="4">
        <v>8.6727321255749104</v>
      </c>
      <c r="AQ201" s="4">
        <v>2.60767698335889</v>
      </c>
      <c r="AR201" s="4">
        <v>9.8251915118606306</v>
      </c>
      <c r="AS201" s="4">
        <v>6.67057156379094</v>
      </c>
      <c r="AT201" s="4">
        <v>17.345464251149799</v>
      </c>
      <c r="AU201" s="4">
        <v>4.0628945804320598</v>
      </c>
      <c r="AV201" s="4">
        <v>10.127949722648101</v>
      </c>
      <c r="AW201" s="4">
        <v>7.8230309500766504</v>
      </c>
      <c r="AX201" s="4">
        <v>1.45521759707317</v>
      </c>
      <c r="AY201" s="4">
        <v>6.3678133530034904</v>
      </c>
      <c r="AZ201" s="4">
        <v>4.9125957559303099</v>
      </c>
      <c r="BA201" s="4">
        <v>8.6727321255749104</v>
      </c>
      <c r="BB201" s="38">
        <v>76</v>
      </c>
    </row>
    <row r="202" spans="1:54" x14ac:dyDescent="0.3">
      <c r="A202" s="31" t="s">
        <v>16</v>
      </c>
      <c r="B202" s="5" t="s">
        <v>8</v>
      </c>
      <c r="C202" s="5" t="s">
        <v>168</v>
      </c>
      <c r="D202" s="9">
        <v>79.0756538561848</v>
      </c>
      <c r="E202" s="8">
        <v>67.959365387311195</v>
      </c>
      <c r="F202" s="8">
        <v>17.735760702656201</v>
      </c>
      <c r="G202" s="3">
        <v>4.6952727653650896</v>
      </c>
      <c r="H202" s="4">
        <v>5.5626264056004002</v>
      </c>
      <c r="I202" s="4">
        <v>12.358660441555999</v>
      </c>
      <c r="J202" s="4">
        <v>2.9368890280420801</v>
      </c>
      <c r="K202" s="4">
        <v>4.00639237486984</v>
      </c>
      <c r="L202" s="4">
        <v>7.3328772720105198</v>
      </c>
      <c r="M202" s="4">
        <v>4.6661878676141502</v>
      </c>
      <c r="N202" s="4">
        <v>11.817714921717201</v>
      </c>
      <c r="O202" s="4">
        <v>12.4631445122721</v>
      </c>
      <c r="P202" s="4">
        <v>11.1082291251751</v>
      </c>
      <c r="Q202" s="4">
        <v>2.7899943964052101</v>
      </c>
      <c r="R202" s="4">
        <v>9.8827698447200394</v>
      </c>
      <c r="S202" s="4">
        <v>8.3611934034806197</v>
      </c>
      <c r="T202" s="4">
        <v>4.6187248465124799</v>
      </c>
      <c r="U202" s="4">
        <v>10.713635562515</v>
      </c>
      <c r="V202" s="4">
        <v>5.0832656487047698</v>
      </c>
      <c r="W202" s="4">
        <v>3.8017627374737701</v>
      </c>
      <c r="X202" s="4">
        <v>2.4053499148796398</v>
      </c>
      <c r="Y202" s="4">
        <v>7.7012156475935001</v>
      </c>
      <c r="Z202" s="4">
        <v>9.0104680827974697</v>
      </c>
      <c r="AA202" s="4">
        <v>8.1421469824631707</v>
      </c>
      <c r="AB202" s="4">
        <v>2.7760903557047998</v>
      </c>
      <c r="AC202" s="4">
        <v>15.440432057856199</v>
      </c>
      <c r="AD202" s="4">
        <v>3.3529227793047101</v>
      </c>
      <c r="AE202" s="4">
        <v>2.7926098524190701</v>
      </c>
      <c r="AF202" s="4">
        <v>12.8081096398104</v>
      </c>
      <c r="AG202" s="4">
        <v>15.7413329226163</v>
      </c>
      <c r="AH202" s="4">
        <v>15.463222395181299</v>
      </c>
      <c r="AI202" s="4">
        <v>10.179176966005199</v>
      </c>
      <c r="AJ202" s="4">
        <v>15.790354233547699</v>
      </c>
      <c r="AK202" s="4">
        <v>28.173190268517502</v>
      </c>
      <c r="AL202" s="4">
        <v>13.7443753876867</v>
      </c>
      <c r="AM202" s="4">
        <v>19.479156600595601</v>
      </c>
      <c r="AN202" s="4">
        <v>31.973763593469499</v>
      </c>
      <c r="AO202" s="4">
        <v>21.454757166796099</v>
      </c>
      <c r="AP202" s="4">
        <v>24.3048584036144</v>
      </c>
      <c r="AQ202" s="4">
        <v>5.0131512028816498</v>
      </c>
      <c r="AR202" s="4">
        <v>21.895943430263198</v>
      </c>
      <c r="AS202" s="4">
        <v>9.7908616110865996</v>
      </c>
      <c r="AT202" s="4">
        <v>23.206544409492</v>
      </c>
      <c r="AU202" s="4">
        <v>9.0883702516174996</v>
      </c>
      <c r="AV202" s="4">
        <v>15.4330036949288</v>
      </c>
      <c r="AW202" s="4">
        <v>15.019854587829499</v>
      </c>
      <c r="AX202" s="4">
        <v>10.7219550919799</v>
      </c>
      <c r="AY202" s="4">
        <v>16.5579357054763</v>
      </c>
      <c r="AZ202" s="4">
        <v>17.314113547656699</v>
      </c>
      <c r="BA202" s="4">
        <v>23.878343420421999</v>
      </c>
      <c r="BB202" s="38">
        <v>408</v>
      </c>
    </row>
    <row r="203" spans="1:54" x14ac:dyDescent="0.3">
      <c r="A203" s="31" t="s">
        <v>16</v>
      </c>
      <c r="B203" s="5" t="s">
        <v>8</v>
      </c>
      <c r="C203" s="5" t="s">
        <v>1</v>
      </c>
      <c r="D203" s="9">
        <v>16.933333333333302</v>
      </c>
      <c r="E203" s="8">
        <v>79.641941570650204</v>
      </c>
      <c r="F203" s="8">
        <v>50</v>
      </c>
      <c r="G203" s="3">
        <v>15.625</v>
      </c>
      <c r="H203" s="4">
        <v>3.125</v>
      </c>
      <c r="I203" s="4">
        <v>34.375</v>
      </c>
      <c r="J203" s="4">
        <v>6.25</v>
      </c>
      <c r="K203" s="4">
        <v>12.5</v>
      </c>
      <c r="L203" s="4">
        <v>15.625</v>
      </c>
      <c r="M203" s="4">
        <v>15.625</v>
      </c>
      <c r="N203" s="4">
        <v>37.5</v>
      </c>
      <c r="O203" s="4">
        <v>25</v>
      </c>
      <c r="P203" s="4">
        <v>21.875</v>
      </c>
      <c r="Q203" s="4">
        <v>3.125</v>
      </c>
      <c r="R203" s="4">
        <v>28.125</v>
      </c>
      <c r="S203" s="4">
        <v>18.75</v>
      </c>
      <c r="T203" s="4">
        <v>9.375</v>
      </c>
      <c r="U203" s="4">
        <v>25</v>
      </c>
      <c r="V203" s="4">
        <v>28.125</v>
      </c>
      <c r="W203" s="4">
        <v>9.375</v>
      </c>
      <c r="X203" s="4">
        <v>12.5</v>
      </c>
      <c r="Y203" s="4">
        <v>6.25</v>
      </c>
      <c r="Z203" s="4">
        <v>18.75</v>
      </c>
      <c r="AA203" s="4">
        <v>15.625</v>
      </c>
      <c r="AB203" s="4">
        <v>9.375</v>
      </c>
      <c r="AC203" s="4">
        <v>40.625</v>
      </c>
      <c r="AD203" s="4">
        <v>15.625</v>
      </c>
      <c r="AE203" s="4">
        <v>6.25</v>
      </c>
      <c r="AF203" s="4">
        <v>31.25</v>
      </c>
      <c r="AG203" s="4">
        <v>31.25</v>
      </c>
      <c r="AH203" s="4">
        <v>37.5</v>
      </c>
      <c r="AI203" s="4">
        <v>28.125</v>
      </c>
      <c r="AJ203" s="4">
        <v>25</v>
      </c>
      <c r="AK203" s="4">
        <v>50</v>
      </c>
      <c r="AL203" s="4">
        <v>25</v>
      </c>
      <c r="AM203" s="4">
        <v>28.125</v>
      </c>
      <c r="AN203" s="4">
        <v>56.25</v>
      </c>
      <c r="AO203" s="4">
        <v>43.75</v>
      </c>
      <c r="AP203" s="4">
        <v>50</v>
      </c>
      <c r="AQ203" s="4">
        <v>15.625</v>
      </c>
      <c r="AR203" s="4">
        <v>34.375</v>
      </c>
      <c r="AS203" s="4">
        <v>25</v>
      </c>
      <c r="AT203" s="4">
        <v>25</v>
      </c>
      <c r="AU203" s="4">
        <v>18.75</v>
      </c>
      <c r="AV203" s="4">
        <v>25</v>
      </c>
      <c r="AW203" s="4">
        <v>34.375</v>
      </c>
      <c r="AX203" s="4">
        <v>34.375</v>
      </c>
      <c r="AY203" s="4">
        <v>18.75</v>
      </c>
      <c r="AZ203" s="4">
        <v>28.125</v>
      </c>
      <c r="BA203" s="4">
        <v>43.75</v>
      </c>
      <c r="BB203" s="38">
        <v>36</v>
      </c>
    </row>
    <row r="204" spans="1:54" x14ac:dyDescent="0.3">
      <c r="A204" s="31" t="s">
        <v>16</v>
      </c>
      <c r="B204" s="5" t="s">
        <v>8</v>
      </c>
      <c r="C204" s="5" t="s">
        <v>2</v>
      </c>
      <c r="D204" s="9">
        <v>49.356000000000002</v>
      </c>
      <c r="E204" s="8">
        <v>68.589983962674907</v>
      </c>
      <c r="F204" s="8">
        <v>28.571428571428601</v>
      </c>
      <c r="G204" s="3">
        <v>9.5238095238095202</v>
      </c>
      <c r="H204" s="4">
        <v>9.5238095238095202</v>
      </c>
      <c r="I204" s="4">
        <v>19.047619047619001</v>
      </c>
      <c r="J204" s="4">
        <v>9.5238095238095202</v>
      </c>
      <c r="K204" s="4">
        <v>9.5238095238095202</v>
      </c>
      <c r="L204" s="4">
        <v>14.285714285714301</v>
      </c>
      <c r="M204" s="4">
        <v>9.5238095238095202</v>
      </c>
      <c r="N204" s="4">
        <v>19.047619047619001</v>
      </c>
      <c r="O204" s="4">
        <v>33.3333333333333</v>
      </c>
      <c r="P204" s="4">
        <v>28.571428571428601</v>
      </c>
      <c r="Q204" s="4">
        <v>4.7619047619047601</v>
      </c>
      <c r="R204" s="4">
        <v>19.047619047619001</v>
      </c>
      <c r="S204" s="4">
        <v>23.8095238095238</v>
      </c>
      <c r="T204" s="4">
        <v>14.285714285714301</v>
      </c>
      <c r="U204" s="4">
        <v>28.571428571428601</v>
      </c>
      <c r="V204" s="4">
        <v>9.5238095238095202</v>
      </c>
      <c r="W204" s="4">
        <v>4.7619047619047601</v>
      </c>
      <c r="X204" s="4">
        <v>4.7619047619047601</v>
      </c>
      <c r="Y204" s="4">
        <v>19.047619047619001</v>
      </c>
      <c r="Z204" s="4">
        <v>14.285714285714301</v>
      </c>
      <c r="AA204" s="4">
        <v>19.047619047619001</v>
      </c>
      <c r="AB204" s="4">
        <v>4.7619047619047601</v>
      </c>
      <c r="AC204" s="4">
        <v>19.047619047619001</v>
      </c>
      <c r="AD204" s="4">
        <v>4.7619047619047601</v>
      </c>
      <c r="AE204" s="4">
        <v>4.7619047619047601</v>
      </c>
      <c r="AF204" s="4">
        <v>23.8095238095238</v>
      </c>
      <c r="AG204" s="4">
        <v>9.5238095238095202</v>
      </c>
      <c r="AH204" s="4">
        <v>28.571428571428601</v>
      </c>
      <c r="AI204" s="4">
        <v>19.047619047619001</v>
      </c>
      <c r="AJ204" s="4">
        <v>28.571428571428601</v>
      </c>
      <c r="AK204" s="4">
        <v>52.380952380952401</v>
      </c>
      <c r="AL204" s="4">
        <v>33.3333333333333</v>
      </c>
      <c r="AM204" s="4">
        <v>23.8095238095238</v>
      </c>
      <c r="AN204" s="4">
        <v>52.380952380952401</v>
      </c>
      <c r="AO204" s="4">
        <v>52.380952380952401</v>
      </c>
      <c r="AP204" s="4">
        <v>38.095238095238102</v>
      </c>
      <c r="AQ204" s="4">
        <v>4.7619047619047601</v>
      </c>
      <c r="AR204" s="4">
        <v>38.095238095238102</v>
      </c>
      <c r="AS204" s="4">
        <v>14.285714285714301</v>
      </c>
      <c r="AT204" s="4">
        <v>38.095238095238102</v>
      </c>
      <c r="AU204" s="4">
        <v>19.047619047619001</v>
      </c>
      <c r="AV204" s="4">
        <v>23.8095238095238</v>
      </c>
      <c r="AW204" s="4">
        <v>28.571428571428601</v>
      </c>
      <c r="AX204" s="4">
        <v>23.8095238095238</v>
      </c>
      <c r="AY204" s="4">
        <v>38.095238095238102</v>
      </c>
      <c r="AZ204" s="4">
        <v>23.8095238095238</v>
      </c>
      <c r="BA204" s="4">
        <v>38.095238095238102</v>
      </c>
      <c r="BB204" s="38">
        <v>25</v>
      </c>
    </row>
    <row r="205" spans="1:54" x14ac:dyDescent="0.3">
      <c r="A205" s="31" t="s">
        <v>16</v>
      </c>
      <c r="B205" s="5" t="s">
        <v>8</v>
      </c>
      <c r="C205" s="5" t="s">
        <v>3</v>
      </c>
      <c r="D205" s="9">
        <v>71.847499999999997</v>
      </c>
      <c r="E205" s="8">
        <v>67.647169052143099</v>
      </c>
      <c r="F205" s="8">
        <v>16.2162162162162</v>
      </c>
      <c r="G205" s="3">
        <v>2.7027027027027</v>
      </c>
      <c r="H205" s="4">
        <v>2.7027027027027</v>
      </c>
      <c r="I205" s="4">
        <v>8.1081081081081106</v>
      </c>
      <c r="J205" s="4">
        <v>0</v>
      </c>
      <c r="K205" s="4">
        <v>2.7027027027027</v>
      </c>
      <c r="L205" s="4">
        <v>8.1081081081081106</v>
      </c>
      <c r="M205" s="4">
        <v>2.7027027027027</v>
      </c>
      <c r="N205" s="4">
        <v>16.2162162162162</v>
      </c>
      <c r="O205" s="4">
        <v>8.1081081081081106</v>
      </c>
      <c r="P205" s="4">
        <v>5.4054054054054097</v>
      </c>
      <c r="Q205" s="4">
        <v>2.7027027027027</v>
      </c>
      <c r="R205" s="4">
        <v>8.1081081081081106</v>
      </c>
      <c r="S205" s="4">
        <v>5.4054054054054097</v>
      </c>
      <c r="T205" s="4">
        <v>0</v>
      </c>
      <c r="U205" s="4">
        <v>5.4054054054054097</v>
      </c>
      <c r="V205" s="4">
        <v>0</v>
      </c>
      <c r="W205" s="4">
        <v>2.7027027027027</v>
      </c>
      <c r="X205" s="4">
        <v>0</v>
      </c>
      <c r="Y205" s="4">
        <v>10.8108108108108</v>
      </c>
      <c r="Z205" s="4">
        <v>16.2162162162162</v>
      </c>
      <c r="AA205" s="4">
        <v>10.8108108108108</v>
      </c>
      <c r="AB205" s="4">
        <v>0</v>
      </c>
      <c r="AC205" s="4">
        <v>13.5135135135135</v>
      </c>
      <c r="AD205" s="4">
        <v>0</v>
      </c>
      <c r="AE205" s="4">
        <v>0</v>
      </c>
      <c r="AF205" s="4">
        <v>10.8108108108108</v>
      </c>
      <c r="AG205" s="4">
        <v>18.918918918918902</v>
      </c>
      <c r="AH205" s="4">
        <v>2.7027027027027</v>
      </c>
      <c r="AI205" s="4">
        <v>5.4054054054054097</v>
      </c>
      <c r="AJ205" s="4">
        <v>21.6216216216216</v>
      </c>
      <c r="AK205" s="4">
        <v>29.729729729729701</v>
      </c>
      <c r="AL205" s="4">
        <v>13.5135135135135</v>
      </c>
      <c r="AM205" s="4">
        <v>27.027027027027</v>
      </c>
      <c r="AN205" s="4">
        <v>40.540540540540498</v>
      </c>
      <c r="AO205" s="4">
        <v>18.918918918918902</v>
      </c>
      <c r="AP205" s="4">
        <v>32.4324324324324</v>
      </c>
      <c r="AQ205" s="4">
        <v>5.4054054054054097</v>
      </c>
      <c r="AR205" s="4">
        <v>27.027027027027</v>
      </c>
      <c r="AS205" s="4">
        <v>8.1081081081081106</v>
      </c>
      <c r="AT205" s="4">
        <v>16.2162162162162</v>
      </c>
      <c r="AU205" s="4">
        <v>10.8108108108108</v>
      </c>
      <c r="AV205" s="4">
        <v>8.1081081081081106</v>
      </c>
      <c r="AW205" s="4">
        <v>13.5135135135135</v>
      </c>
      <c r="AX205" s="4">
        <v>8.1081081081081106</v>
      </c>
      <c r="AY205" s="4">
        <v>13.5135135135135</v>
      </c>
      <c r="AZ205" s="4">
        <v>24.324324324324301</v>
      </c>
      <c r="BA205" s="4">
        <v>24.324324324324301</v>
      </c>
      <c r="BB205" s="38">
        <v>40</v>
      </c>
    </row>
    <row r="206" spans="1:54" x14ac:dyDescent="0.3">
      <c r="A206" s="31" t="s">
        <v>16</v>
      </c>
      <c r="B206" s="5" t="s">
        <v>8</v>
      </c>
      <c r="C206" s="5" t="s">
        <v>4</v>
      </c>
      <c r="D206" s="9">
        <v>89.769696969696994</v>
      </c>
      <c r="E206" s="8">
        <v>65.437293459398006</v>
      </c>
      <c r="F206" s="8">
        <v>16.6666666666667</v>
      </c>
      <c r="G206" s="3">
        <v>3.0303030303030298</v>
      </c>
      <c r="H206" s="4">
        <v>9.0909090909090899</v>
      </c>
      <c r="I206" s="4">
        <v>13.636363636363599</v>
      </c>
      <c r="J206" s="4">
        <v>1.51515151515152</v>
      </c>
      <c r="K206" s="4">
        <v>1.51515151515152</v>
      </c>
      <c r="L206" s="4">
        <v>9.0909090909090899</v>
      </c>
      <c r="M206" s="4">
        <v>4.5454545454545503</v>
      </c>
      <c r="N206" s="4">
        <v>10.6060606060606</v>
      </c>
      <c r="O206" s="4">
        <v>9.0909090909090899</v>
      </c>
      <c r="P206" s="4">
        <v>12.1212121212121</v>
      </c>
      <c r="Q206" s="4">
        <v>6.0606060606060597</v>
      </c>
      <c r="R206" s="4">
        <v>10.6060606060606</v>
      </c>
      <c r="S206" s="4">
        <v>3.0303030303030298</v>
      </c>
      <c r="T206" s="4">
        <v>3.0303030303030298</v>
      </c>
      <c r="U206" s="4">
        <v>9.0909090909090899</v>
      </c>
      <c r="V206" s="4">
        <v>3.0303030303030298</v>
      </c>
      <c r="W206" s="4">
        <v>4.5454545454545503</v>
      </c>
      <c r="X206" s="4">
        <v>1.51515151515152</v>
      </c>
      <c r="Y206" s="4">
        <v>7.5757575757575797</v>
      </c>
      <c r="Z206" s="4">
        <v>9.0909090909090899</v>
      </c>
      <c r="AA206" s="4">
        <v>4.5454545454545503</v>
      </c>
      <c r="AB206" s="4">
        <v>6.0606060606060597</v>
      </c>
      <c r="AC206" s="4">
        <v>10.6060606060606</v>
      </c>
      <c r="AD206" s="4">
        <v>4.5454545454545503</v>
      </c>
      <c r="AE206" s="4">
        <v>6.0606060606060597</v>
      </c>
      <c r="AF206" s="4">
        <v>13.636363636363599</v>
      </c>
      <c r="AG206" s="4">
        <v>19.696969696969699</v>
      </c>
      <c r="AH206" s="4">
        <v>19.696969696969699</v>
      </c>
      <c r="AI206" s="4">
        <v>7.5757575757575797</v>
      </c>
      <c r="AJ206" s="4">
        <v>16.6666666666667</v>
      </c>
      <c r="AK206" s="4">
        <v>30.303030303030301</v>
      </c>
      <c r="AL206" s="4">
        <v>7.5757575757575797</v>
      </c>
      <c r="AM206" s="4">
        <v>16.6666666666667</v>
      </c>
      <c r="AN206" s="4">
        <v>28.7878787878788</v>
      </c>
      <c r="AO206" s="4">
        <v>16.6666666666667</v>
      </c>
      <c r="AP206" s="4">
        <v>19.696969696969699</v>
      </c>
      <c r="AQ206" s="4">
        <v>1.51515151515152</v>
      </c>
      <c r="AR206" s="4">
        <v>22.727272727272702</v>
      </c>
      <c r="AS206" s="4">
        <v>6.0606060606060597</v>
      </c>
      <c r="AT206" s="4">
        <v>25.7575757575758</v>
      </c>
      <c r="AU206" s="4">
        <v>4.5454545454545503</v>
      </c>
      <c r="AV206" s="4">
        <v>18.181818181818201</v>
      </c>
      <c r="AW206" s="4">
        <v>13.636363636363599</v>
      </c>
      <c r="AX206" s="4">
        <v>6.0606060606060597</v>
      </c>
      <c r="AY206" s="4">
        <v>13.636363636363599</v>
      </c>
      <c r="AZ206" s="4">
        <v>15.1515151515152</v>
      </c>
      <c r="BA206" s="4">
        <v>24.2424242424242</v>
      </c>
      <c r="BB206" s="38">
        <v>66</v>
      </c>
    </row>
    <row r="207" spans="1:54" x14ac:dyDescent="0.3">
      <c r="A207" s="31" t="s">
        <v>16</v>
      </c>
      <c r="B207" s="5" t="s">
        <v>8</v>
      </c>
      <c r="C207" s="5" t="s">
        <v>5</v>
      </c>
      <c r="D207" s="9">
        <v>98.304273504273496</v>
      </c>
      <c r="E207" s="8">
        <v>54.4443268206985</v>
      </c>
      <c r="F207" s="8">
        <v>8.6206896551724093</v>
      </c>
      <c r="G207" s="3">
        <v>5.1724137931034502</v>
      </c>
      <c r="H207" s="4">
        <v>6.0344827586206904</v>
      </c>
      <c r="I207" s="4">
        <v>10.3448275862069</v>
      </c>
      <c r="J207" s="4">
        <v>1.72413793103448</v>
      </c>
      <c r="K207" s="4">
        <v>1.72413793103448</v>
      </c>
      <c r="L207" s="4">
        <v>2.5862068965517202</v>
      </c>
      <c r="M207" s="4">
        <v>2.5862068965517202</v>
      </c>
      <c r="N207" s="4">
        <v>3.4482758620689702</v>
      </c>
      <c r="O207" s="4">
        <v>7.7586206896551699</v>
      </c>
      <c r="P207" s="4">
        <v>3.4482758620689702</v>
      </c>
      <c r="Q207" s="4">
        <v>1.72413793103448</v>
      </c>
      <c r="R207" s="4">
        <v>4.31034482758621</v>
      </c>
      <c r="S207" s="4">
        <v>6.8965517241379297</v>
      </c>
      <c r="T207" s="4">
        <v>4.31034482758621</v>
      </c>
      <c r="U207" s="4">
        <v>5.1724137931034502</v>
      </c>
      <c r="V207" s="4">
        <v>1.72413793103448</v>
      </c>
      <c r="W207" s="4">
        <v>3.4482758620689702</v>
      </c>
      <c r="X207" s="4">
        <v>1.72413793103448</v>
      </c>
      <c r="Y207" s="4">
        <v>3.4482758620689702</v>
      </c>
      <c r="Z207" s="4">
        <v>4.31034482758621</v>
      </c>
      <c r="AA207" s="4">
        <v>2.5862068965517202</v>
      </c>
      <c r="AB207" s="4">
        <v>0.86206896551724099</v>
      </c>
      <c r="AC207" s="4">
        <v>17.241379310344801</v>
      </c>
      <c r="AD207" s="4">
        <v>1.72413793103448</v>
      </c>
      <c r="AE207" s="4">
        <v>2.5862068965517202</v>
      </c>
      <c r="AF207" s="4">
        <v>4.31034482758621</v>
      </c>
      <c r="AG207" s="4">
        <v>18.965517241379299</v>
      </c>
      <c r="AH207" s="4">
        <v>10.3448275862069</v>
      </c>
      <c r="AI207" s="4">
        <v>3.4482758620689702</v>
      </c>
      <c r="AJ207" s="4">
        <v>6.8965517241379297</v>
      </c>
      <c r="AK207" s="4">
        <v>17.241379310344801</v>
      </c>
      <c r="AL207" s="4">
        <v>6.8965517241379297</v>
      </c>
      <c r="AM207" s="4">
        <v>16.379310344827601</v>
      </c>
      <c r="AN207" s="4">
        <v>20.689655172413801</v>
      </c>
      <c r="AO207" s="4">
        <v>12.0689655172414</v>
      </c>
      <c r="AP207" s="4">
        <v>14.6551724137931</v>
      </c>
      <c r="AQ207" s="4">
        <v>6.0344827586206904</v>
      </c>
      <c r="AR207" s="4">
        <v>13.7931034482759</v>
      </c>
      <c r="AS207" s="4">
        <v>6.0344827586206904</v>
      </c>
      <c r="AT207" s="4">
        <v>23.275862068965498</v>
      </c>
      <c r="AU207" s="4">
        <v>6.0344827586206904</v>
      </c>
      <c r="AV207" s="4">
        <v>12.0689655172414</v>
      </c>
      <c r="AW207" s="4">
        <v>6.0344827586206904</v>
      </c>
      <c r="AX207" s="4">
        <v>3.4482758620689702</v>
      </c>
      <c r="AY207" s="4">
        <v>15.517241379310301</v>
      </c>
      <c r="AZ207" s="4">
        <v>12.0689655172414</v>
      </c>
      <c r="BA207" s="4">
        <v>20.689655172413801</v>
      </c>
      <c r="BB207" s="38">
        <v>117</v>
      </c>
    </row>
    <row r="208" spans="1:54" x14ac:dyDescent="0.3">
      <c r="A208" s="31" t="s">
        <v>16</v>
      </c>
      <c r="B208" s="5" t="s">
        <v>8</v>
      </c>
      <c r="C208" s="5" t="s">
        <v>6</v>
      </c>
      <c r="D208" s="9">
        <v>94.218072289156595</v>
      </c>
      <c r="E208" s="8">
        <v>57.1981518219634</v>
      </c>
      <c r="F208" s="8">
        <v>10.8433734939759</v>
      </c>
      <c r="G208" s="3">
        <v>0</v>
      </c>
      <c r="H208" s="4">
        <v>3.6144578313253</v>
      </c>
      <c r="I208" s="4">
        <v>2.4096385542168699</v>
      </c>
      <c r="J208" s="4">
        <v>0</v>
      </c>
      <c r="K208" s="4">
        <v>3.6144578313253</v>
      </c>
      <c r="L208" s="4">
        <v>3.6144578313253</v>
      </c>
      <c r="M208" s="4">
        <v>1.2048192771084301</v>
      </c>
      <c r="N208" s="4">
        <v>4.8192771084337398</v>
      </c>
      <c r="O208" s="4">
        <v>7.2289156626505999</v>
      </c>
      <c r="P208" s="4">
        <v>9.6385542168674707</v>
      </c>
      <c r="Q208" s="4">
        <v>0</v>
      </c>
      <c r="R208" s="4">
        <v>4.8192771084337398</v>
      </c>
      <c r="S208" s="4">
        <v>3.6144578313253</v>
      </c>
      <c r="T208" s="4">
        <v>2.4096385542168699</v>
      </c>
      <c r="U208" s="4">
        <v>6.0240963855421699</v>
      </c>
      <c r="V208" s="4">
        <v>2.4096385542168699</v>
      </c>
      <c r="W208" s="4">
        <v>3.6144578313253</v>
      </c>
      <c r="X208" s="4">
        <v>0</v>
      </c>
      <c r="Y208" s="4">
        <v>4.8192771084337398</v>
      </c>
      <c r="Z208" s="4">
        <v>2.4096385542168699</v>
      </c>
      <c r="AA208" s="4">
        <v>7.2289156626505999</v>
      </c>
      <c r="AB208" s="4">
        <v>0</v>
      </c>
      <c r="AC208" s="4">
        <v>8.4337349397590398</v>
      </c>
      <c r="AD208" s="4">
        <v>1.2048192771084301</v>
      </c>
      <c r="AE208" s="4">
        <v>0</v>
      </c>
      <c r="AF208" s="4">
        <v>7.2289156626505999</v>
      </c>
      <c r="AG208" s="4">
        <v>13.253012048192801</v>
      </c>
      <c r="AH208" s="4">
        <v>14.4578313253012</v>
      </c>
      <c r="AI208" s="4">
        <v>10.8433734939759</v>
      </c>
      <c r="AJ208" s="4">
        <v>8.4337349397590398</v>
      </c>
      <c r="AK208" s="4">
        <v>14.4578313253012</v>
      </c>
      <c r="AL208" s="4">
        <v>6.0240963855421699</v>
      </c>
      <c r="AM208" s="4">
        <v>14.4578313253012</v>
      </c>
      <c r="AN208" s="4">
        <v>27.710843373494001</v>
      </c>
      <c r="AO208" s="4">
        <v>9.6385542168674707</v>
      </c>
      <c r="AP208" s="4">
        <v>19.277108433734899</v>
      </c>
      <c r="AQ208" s="4">
        <v>3.6144578313253</v>
      </c>
      <c r="AR208" s="4">
        <v>14.4578313253012</v>
      </c>
      <c r="AS208" s="4">
        <v>8.4337349397590398</v>
      </c>
      <c r="AT208" s="4">
        <v>22.891566265060199</v>
      </c>
      <c r="AU208" s="4">
        <v>2.4096385542168699</v>
      </c>
      <c r="AV208" s="4">
        <v>16.867469879518101</v>
      </c>
      <c r="AW208" s="4">
        <v>8.4337349397590398</v>
      </c>
      <c r="AX208" s="4">
        <v>6.0240963855421699</v>
      </c>
      <c r="AY208" s="4">
        <v>9.6385542168674707</v>
      </c>
      <c r="AZ208" s="4">
        <v>19.277108433734899</v>
      </c>
      <c r="BA208" s="4">
        <v>15.662650602409601</v>
      </c>
      <c r="BB208" s="38">
        <v>83</v>
      </c>
    </row>
    <row r="209" spans="1:54" x14ac:dyDescent="0.3">
      <c r="A209" s="31" t="s">
        <v>16</v>
      </c>
      <c r="B209" s="5" t="s">
        <v>8</v>
      </c>
      <c r="C209" s="5" t="s">
        <v>7</v>
      </c>
      <c r="D209" s="9">
        <v>110.821951219512</v>
      </c>
      <c r="E209" s="8">
        <v>47.910481693441199</v>
      </c>
      <c r="F209" s="8">
        <v>4.8780487804878003</v>
      </c>
      <c r="G209" s="3">
        <v>0</v>
      </c>
      <c r="H209" s="4">
        <v>2.4390243902439002</v>
      </c>
      <c r="I209" s="4">
        <v>4.8780487804878003</v>
      </c>
      <c r="J209" s="4">
        <v>2.4390243902439002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7.3170731707317103</v>
      </c>
      <c r="AD209" s="4">
        <v>0</v>
      </c>
      <c r="AE209" s="4">
        <v>0</v>
      </c>
      <c r="AF209" s="4">
        <v>4.8780487804878003</v>
      </c>
      <c r="AG209" s="4">
        <v>2.4390243902439002</v>
      </c>
      <c r="AH209" s="4">
        <v>2.4390243902439002</v>
      </c>
      <c r="AI209" s="4">
        <v>4.8780487804878003</v>
      </c>
      <c r="AJ209" s="4">
        <v>4.8780487804878003</v>
      </c>
      <c r="AK209" s="4">
        <v>7.3170731707317103</v>
      </c>
      <c r="AL209" s="4">
        <v>7.3170731707317103</v>
      </c>
      <c r="AM209" s="4">
        <v>12.1951219512195</v>
      </c>
      <c r="AN209" s="4">
        <v>4.8780487804878003</v>
      </c>
      <c r="AO209" s="4">
        <v>2.4390243902439002</v>
      </c>
      <c r="AP209" s="4">
        <v>4.8780487804878003</v>
      </c>
      <c r="AQ209" s="4">
        <v>2.4390243902439002</v>
      </c>
      <c r="AR209" s="4">
        <v>4.8780487804878003</v>
      </c>
      <c r="AS209" s="4">
        <v>7.3170731707317103</v>
      </c>
      <c r="AT209" s="4">
        <v>9.7560975609756095</v>
      </c>
      <c r="AU209" s="4">
        <v>4.8780487804878003</v>
      </c>
      <c r="AV209" s="4">
        <v>7.3170731707317103</v>
      </c>
      <c r="AW209" s="4">
        <v>7.3170731707317103</v>
      </c>
      <c r="AX209" s="4">
        <v>2.4390243902439002</v>
      </c>
      <c r="AY209" s="4">
        <v>4.8780487804878003</v>
      </c>
      <c r="AZ209" s="4">
        <v>2.4390243902439002</v>
      </c>
      <c r="BA209" s="4">
        <v>4.8780487804878003</v>
      </c>
      <c r="BB209" s="38">
        <v>41</v>
      </c>
    </row>
    <row r="210" spans="1:54" x14ac:dyDescent="0.3">
      <c r="A210" s="31" t="s">
        <v>16</v>
      </c>
      <c r="B210" s="5" t="s">
        <v>9</v>
      </c>
      <c r="C210" s="5" t="s">
        <v>168</v>
      </c>
      <c r="D210" s="9">
        <v>70.050762749743896</v>
      </c>
      <c r="E210" s="8">
        <v>69.093085729337503</v>
      </c>
      <c r="F210" s="8">
        <v>21.062649110845701</v>
      </c>
      <c r="G210" s="3">
        <v>2.7964387163148201</v>
      </c>
      <c r="H210" s="4">
        <v>4.7464211848415196</v>
      </c>
      <c r="I210" s="4">
        <v>11.211899192359301</v>
      </c>
      <c r="J210" s="4">
        <v>3.5350807154082702</v>
      </c>
      <c r="K210" s="4">
        <v>0.20840395925778701</v>
      </c>
      <c r="L210" s="4">
        <v>3.9566704559693999</v>
      </c>
      <c r="M210" s="4">
        <v>5.2653696136058201</v>
      </c>
      <c r="N210" s="4">
        <v>7.9263471768069103</v>
      </c>
      <c r="O210" s="4">
        <v>6.6695403467885601</v>
      </c>
      <c r="P210" s="4">
        <v>10.2809560363774</v>
      </c>
      <c r="Q210" s="4">
        <v>4.3331399192212299</v>
      </c>
      <c r="R210" s="4">
        <v>4.4435504523487399</v>
      </c>
      <c r="S210" s="4">
        <v>4.2762999154464696</v>
      </c>
      <c r="T210" s="4">
        <v>4.0592026295501498</v>
      </c>
      <c r="U210" s="4">
        <v>9.6379560716903896</v>
      </c>
      <c r="V210" s="4">
        <v>2.9585157678395002</v>
      </c>
      <c r="W210" s="4">
        <v>10.2850933501913</v>
      </c>
      <c r="X210" s="4">
        <v>0.88383265040942405</v>
      </c>
      <c r="Y210" s="4">
        <v>3.4896457240755501</v>
      </c>
      <c r="Z210" s="4">
        <v>10.261100771891901</v>
      </c>
      <c r="AA210" s="4">
        <v>6.3290576321490102</v>
      </c>
      <c r="AB210" s="4">
        <v>1.49372801114777</v>
      </c>
      <c r="AC210" s="4">
        <v>11.7839948467167</v>
      </c>
      <c r="AD210" s="4">
        <v>6.9211746762782704</v>
      </c>
      <c r="AE210" s="4">
        <v>3.6577112280695898</v>
      </c>
      <c r="AF210" s="4">
        <v>3.71790494781883</v>
      </c>
      <c r="AG210" s="4">
        <v>14.4619958104449</v>
      </c>
      <c r="AH210" s="4">
        <v>25.877878746687699</v>
      </c>
      <c r="AI210" s="4">
        <v>11.760778783447</v>
      </c>
      <c r="AJ210" s="4">
        <v>20.602385012877299</v>
      </c>
      <c r="AK210" s="4">
        <v>26.5545642530683</v>
      </c>
      <c r="AL210" s="4">
        <v>12.6777160378051</v>
      </c>
      <c r="AM210" s="4">
        <v>19.258011731362899</v>
      </c>
      <c r="AN210" s="4">
        <v>36.096972772970403</v>
      </c>
      <c r="AO210" s="4">
        <v>27.294516867572899</v>
      </c>
      <c r="AP210" s="4">
        <v>28.005254783774099</v>
      </c>
      <c r="AQ210" s="4">
        <v>7.1818825793552401</v>
      </c>
      <c r="AR210" s="4">
        <v>23.456858947007401</v>
      </c>
      <c r="AS210" s="4">
        <v>7.8680717747172197</v>
      </c>
      <c r="AT210" s="4">
        <v>24.5724149449848</v>
      </c>
      <c r="AU210" s="4">
        <v>12.884924783022401</v>
      </c>
      <c r="AV210" s="4">
        <v>15.7910365537922</v>
      </c>
      <c r="AW210" s="4">
        <v>16.469996502588</v>
      </c>
      <c r="AX210" s="4">
        <v>15.4874155099664</v>
      </c>
      <c r="AY210" s="4">
        <v>16.168176728972401</v>
      </c>
      <c r="AZ210" s="4">
        <v>12.966952579137001</v>
      </c>
      <c r="BA210" s="4">
        <v>26.1664707797879</v>
      </c>
      <c r="BB210" s="38">
        <v>208</v>
      </c>
    </row>
    <row r="211" spans="1:54" x14ac:dyDescent="0.3">
      <c r="A211" s="31" t="s">
        <v>16</v>
      </c>
      <c r="B211" s="5" t="s">
        <v>9</v>
      </c>
      <c r="C211" s="5" t="s">
        <v>1</v>
      </c>
      <c r="D211" s="9">
        <v>20.108333333333299</v>
      </c>
      <c r="E211" s="8">
        <v>68.002506081271207</v>
      </c>
      <c r="F211" s="8">
        <v>40</v>
      </c>
      <c r="G211" s="3">
        <v>20</v>
      </c>
      <c r="H211" s="4">
        <v>20</v>
      </c>
      <c r="I211" s="4">
        <v>10</v>
      </c>
      <c r="J211" s="4">
        <v>0</v>
      </c>
      <c r="K211" s="4">
        <v>0</v>
      </c>
      <c r="L211" s="4">
        <v>20</v>
      </c>
      <c r="M211" s="4">
        <v>20</v>
      </c>
      <c r="N211" s="4">
        <v>20</v>
      </c>
      <c r="O211" s="4">
        <v>30</v>
      </c>
      <c r="P211" s="4">
        <v>20</v>
      </c>
      <c r="Q211" s="4">
        <v>0</v>
      </c>
      <c r="R211" s="4">
        <v>10</v>
      </c>
      <c r="S211" s="4">
        <v>10</v>
      </c>
      <c r="T211" s="4">
        <v>0</v>
      </c>
      <c r="U211" s="4">
        <v>20</v>
      </c>
      <c r="V211" s="4">
        <v>20</v>
      </c>
      <c r="W211" s="4">
        <v>30</v>
      </c>
      <c r="X211" s="4">
        <v>0</v>
      </c>
      <c r="Y211" s="4">
        <v>20</v>
      </c>
      <c r="Z211" s="4">
        <v>30</v>
      </c>
      <c r="AA211" s="4">
        <v>20</v>
      </c>
      <c r="AB211" s="4">
        <v>0</v>
      </c>
      <c r="AC211" s="4">
        <v>30</v>
      </c>
      <c r="AD211" s="4">
        <v>20</v>
      </c>
      <c r="AE211" s="4">
        <v>0</v>
      </c>
      <c r="AF211" s="4">
        <v>10</v>
      </c>
      <c r="AG211" s="4">
        <v>30</v>
      </c>
      <c r="AH211" s="4">
        <v>60</v>
      </c>
      <c r="AI211" s="4">
        <v>20</v>
      </c>
      <c r="AJ211" s="4">
        <v>30</v>
      </c>
      <c r="AK211" s="4">
        <v>80</v>
      </c>
      <c r="AL211" s="4">
        <v>20</v>
      </c>
      <c r="AM211" s="4">
        <v>40</v>
      </c>
      <c r="AN211" s="4">
        <v>40</v>
      </c>
      <c r="AO211" s="4">
        <v>70</v>
      </c>
      <c r="AP211" s="4">
        <v>60</v>
      </c>
      <c r="AQ211" s="4">
        <v>20</v>
      </c>
      <c r="AR211" s="4">
        <v>20</v>
      </c>
      <c r="AS211" s="4">
        <v>20</v>
      </c>
      <c r="AT211" s="4">
        <v>20</v>
      </c>
      <c r="AU211" s="4">
        <v>40</v>
      </c>
      <c r="AV211" s="4">
        <v>30</v>
      </c>
      <c r="AW211" s="4">
        <v>20</v>
      </c>
      <c r="AX211" s="4">
        <v>30</v>
      </c>
      <c r="AY211" s="4">
        <v>20</v>
      </c>
      <c r="AZ211" s="4">
        <v>10</v>
      </c>
      <c r="BA211" s="4">
        <v>40</v>
      </c>
      <c r="BB211" s="38">
        <v>12</v>
      </c>
    </row>
    <row r="212" spans="1:54" x14ac:dyDescent="0.3">
      <c r="A212" s="31" t="s">
        <v>16</v>
      </c>
      <c r="B212" s="5" t="s">
        <v>9</v>
      </c>
      <c r="C212" s="5" t="s">
        <v>2</v>
      </c>
      <c r="D212" s="9">
        <v>5.1142857142857103</v>
      </c>
      <c r="E212" s="8">
        <v>37.289561925174603</v>
      </c>
      <c r="F212" s="8">
        <v>42.857142857142897</v>
      </c>
      <c r="G212" s="3">
        <v>0</v>
      </c>
      <c r="H212" s="4">
        <v>0</v>
      </c>
      <c r="I212" s="4">
        <v>42.857142857142897</v>
      </c>
      <c r="J212" s="4">
        <v>14.285714285714301</v>
      </c>
      <c r="K212" s="4">
        <v>0</v>
      </c>
      <c r="L212" s="4">
        <v>0</v>
      </c>
      <c r="M212" s="4">
        <v>14.285714285714301</v>
      </c>
      <c r="N212" s="4">
        <v>14.285714285714301</v>
      </c>
      <c r="O212" s="4">
        <v>0</v>
      </c>
      <c r="P212" s="4">
        <v>28.571428571428601</v>
      </c>
      <c r="Q212" s="4">
        <v>14.285714285714301</v>
      </c>
      <c r="R212" s="4">
        <v>0</v>
      </c>
      <c r="S212" s="4">
        <v>14.285714285714301</v>
      </c>
      <c r="T212" s="4">
        <v>14.285714285714301</v>
      </c>
      <c r="U212" s="4">
        <v>28.571428571428601</v>
      </c>
      <c r="V212" s="4">
        <v>0</v>
      </c>
      <c r="W212" s="4">
        <v>28.571428571428601</v>
      </c>
      <c r="X212" s="4">
        <v>0</v>
      </c>
      <c r="Y212" s="4">
        <v>0</v>
      </c>
      <c r="Z212" s="4">
        <v>28.571428571428601</v>
      </c>
      <c r="AA212" s="4">
        <v>14.285714285714301</v>
      </c>
      <c r="AB212" s="4">
        <v>0</v>
      </c>
      <c r="AC212" s="4">
        <v>14.285714285714301</v>
      </c>
      <c r="AD212" s="4">
        <v>14.285714285714301</v>
      </c>
      <c r="AE212" s="4">
        <v>14.285714285714301</v>
      </c>
      <c r="AF212" s="4">
        <v>0</v>
      </c>
      <c r="AG212" s="4">
        <v>28.571428571428601</v>
      </c>
      <c r="AH212" s="4">
        <v>42.857142857142897</v>
      </c>
      <c r="AI212" s="4">
        <v>14.285714285714301</v>
      </c>
      <c r="AJ212" s="4">
        <v>42.857142857142897</v>
      </c>
      <c r="AK212" s="4">
        <v>42.857142857142897</v>
      </c>
      <c r="AL212" s="4">
        <v>14.285714285714301</v>
      </c>
      <c r="AM212" s="4">
        <v>14.285714285714301</v>
      </c>
      <c r="AN212" s="4">
        <v>71.428571428571402</v>
      </c>
      <c r="AO212" s="4">
        <v>42.857142857142897</v>
      </c>
      <c r="AP212" s="4">
        <v>42.857142857142897</v>
      </c>
      <c r="AQ212" s="4">
        <v>0</v>
      </c>
      <c r="AR212" s="4">
        <v>42.857142857142897</v>
      </c>
      <c r="AS212" s="4">
        <v>0</v>
      </c>
      <c r="AT212" s="4">
        <v>28.571428571428601</v>
      </c>
      <c r="AU212" s="4">
        <v>14.285714285714301</v>
      </c>
      <c r="AV212" s="4">
        <v>0</v>
      </c>
      <c r="AW212" s="4">
        <v>42.857142857142897</v>
      </c>
      <c r="AX212" s="4">
        <v>42.857142857142897</v>
      </c>
      <c r="AY212" s="4">
        <v>42.857142857142897</v>
      </c>
      <c r="AZ212" s="4">
        <v>14.285714285714301</v>
      </c>
      <c r="BA212" s="4">
        <v>57.142857142857103</v>
      </c>
      <c r="BB212" s="38">
        <v>7</v>
      </c>
    </row>
    <row r="213" spans="1:54" x14ac:dyDescent="0.3">
      <c r="A213" s="31" t="s">
        <v>16</v>
      </c>
      <c r="B213" s="5" t="s">
        <v>9</v>
      </c>
      <c r="C213" s="5" t="s">
        <v>3</v>
      </c>
      <c r="D213" s="9">
        <v>93.756249999999994</v>
      </c>
      <c r="E213" s="8">
        <v>51.360061899625201</v>
      </c>
      <c r="F213" s="8">
        <v>6.6666666666666696</v>
      </c>
      <c r="G213" s="3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6.6666666666666696</v>
      </c>
      <c r="O213" s="4">
        <v>0</v>
      </c>
      <c r="P213" s="4">
        <v>6.6666666666666696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6.6666666666666696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6.6666666666666696</v>
      </c>
      <c r="AH213" s="4">
        <v>26.6666666666667</v>
      </c>
      <c r="AI213" s="4">
        <v>6.6666666666666696</v>
      </c>
      <c r="AJ213" s="4">
        <v>13.3333333333333</v>
      </c>
      <c r="AK213" s="4">
        <v>6.6666666666666696</v>
      </c>
      <c r="AL213" s="4">
        <v>13.3333333333333</v>
      </c>
      <c r="AM213" s="4">
        <v>26.6666666666667</v>
      </c>
      <c r="AN213" s="4">
        <v>46.6666666666667</v>
      </c>
      <c r="AO213" s="4">
        <v>20</v>
      </c>
      <c r="AP213" s="4">
        <v>26.6666666666667</v>
      </c>
      <c r="AQ213" s="4">
        <v>13.3333333333333</v>
      </c>
      <c r="AR213" s="4">
        <v>26.6666666666667</v>
      </c>
      <c r="AS213" s="4">
        <v>6.6666666666666696</v>
      </c>
      <c r="AT213" s="4">
        <v>20</v>
      </c>
      <c r="AU213" s="4">
        <v>0</v>
      </c>
      <c r="AV213" s="4">
        <v>20</v>
      </c>
      <c r="AW213" s="4">
        <v>6.6666666666666696</v>
      </c>
      <c r="AX213" s="4">
        <v>6.6666666666666696</v>
      </c>
      <c r="AY213" s="4">
        <v>13.3333333333333</v>
      </c>
      <c r="AZ213" s="4">
        <v>6.6666666666666696</v>
      </c>
      <c r="BA213" s="4">
        <v>13.3333333333333</v>
      </c>
      <c r="BB213" s="38">
        <v>16</v>
      </c>
    </row>
    <row r="214" spans="1:54" x14ac:dyDescent="0.3">
      <c r="A214" s="31" t="s">
        <v>16</v>
      </c>
      <c r="B214" s="5" t="s">
        <v>9</v>
      </c>
      <c r="C214" s="5" t="s">
        <v>4</v>
      </c>
      <c r="D214" s="9">
        <v>78.829629629629594</v>
      </c>
      <c r="E214" s="8">
        <v>65.050062465616605</v>
      </c>
      <c r="F214" s="8">
        <v>22.2222222222222</v>
      </c>
      <c r="G214" s="3">
        <v>0</v>
      </c>
      <c r="H214" s="4">
        <v>3.7037037037037002</v>
      </c>
      <c r="I214" s="4">
        <v>11.1111111111111</v>
      </c>
      <c r="J214" s="4">
        <v>0</v>
      </c>
      <c r="K214" s="4">
        <v>0</v>
      </c>
      <c r="L214" s="4">
        <v>3.7037037037037002</v>
      </c>
      <c r="M214" s="4">
        <v>0</v>
      </c>
      <c r="N214" s="4">
        <v>3.7037037037037002</v>
      </c>
      <c r="O214" s="4">
        <v>11.1111111111111</v>
      </c>
      <c r="P214" s="4">
        <v>7.4074074074074101</v>
      </c>
      <c r="Q214" s="4">
        <v>7.4074074074074101</v>
      </c>
      <c r="R214" s="4">
        <v>11.1111111111111</v>
      </c>
      <c r="S214" s="4">
        <v>0</v>
      </c>
      <c r="T214" s="4">
        <v>3.7037037037037002</v>
      </c>
      <c r="U214" s="4">
        <v>7.4074074074074101</v>
      </c>
      <c r="V214" s="4">
        <v>3.7037037037037002</v>
      </c>
      <c r="W214" s="4">
        <v>3.7037037037037002</v>
      </c>
      <c r="X214" s="4">
        <v>3.7037037037037002</v>
      </c>
      <c r="Y214" s="4">
        <v>0</v>
      </c>
      <c r="Z214" s="4">
        <v>3.7037037037037002</v>
      </c>
      <c r="AA214" s="4">
        <v>3.7037037037037002</v>
      </c>
      <c r="AB214" s="4">
        <v>3.7037037037037002</v>
      </c>
      <c r="AC214" s="4">
        <v>14.814814814814801</v>
      </c>
      <c r="AD214" s="4">
        <v>7.4074074074074101</v>
      </c>
      <c r="AE214" s="4">
        <v>3.7037037037037002</v>
      </c>
      <c r="AF214" s="4">
        <v>3.7037037037037002</v>
      </c>
      <c r="AG214" s="4">
        <v>7.4074074074074101</v>
      </c>
      <c r="AH214" s="4">
        <v>22.2222222222222</v>
      </c>
      <c r="AI214" s="4">
        <v>7.4074074074074101</v>
      </c>
      <c r="AJ214" s="4">
        <v>22.2222222222222</v>
      </c>
      <c r="AK214" s="4">
        <v>22.2222222222222</v>
      </c>
      <c r="AL214" s="4">
        <v>11.1111111111111</v>
      </c>
      <c r="AM214" s="4">
        <v>22.2222222222222</v>
      </c>
      <c r="AN214" s="4">
        <v>25.925925925925899</v>
      </c>
      <c r="AO214" s="4">
        <v>22.2222222222222</v>
      </c>
      <c r="AP214" s="4">
        <v>29.629629629629601</v>
      </c>
      <c r="AQ214" s="4">
        <v>3.7037037037037002</v>
      </c>
      <c r="AR214" s="4">
        <v>25.925925925925899</v>
      </c>
      <c r="AS214" s="4">
        <v>7.4074074074074101</v>
      </c>
      <c r="AT214" s="4">
        <v>25.925925925925899</v>
      </c>
      <c r="AU214" s="4">
        <v>14.814814814814801</v>
      </c>
      <c r="AV214" s="4">
        <v>22.2222222222222</v>
      </c>
      <c r="AW214" s="4">
        <v>14.814814814814801</v>
      </c>
      <c r="AX214" s="4">
        <v>7.4074074074074101</v>
      </c>
      <c r="AY214" s="4">
        <v>3.7037037037037002</v>
      </c>
      <c r="AZ214" s="4">
        <v>18.518518518518501</v>
      </c>
      <c r="BA214" s="4">
        <v>22.2222222222222</v>
      </c>
      <c r="BB214" s="38">
        <v>27</v>
      </c>
    </row>
    <row r="215" spans="1:54" x14ac:dyDescent="0.3">
      <c r="A215" s="31" t="s">
        <v>16</v>
      </c>
      <c r="B215" s="5" t="s">
        <v>9</v>
      </c>
      <c r="C215" s="5" t="s">
        <v>5</v>
      </c>
      <c r="D215" s="9">
        <v>91.689655172413794</v>
      </c>
      <c r="E215" s="8">
        <v>65.778372411241605</v>
      </c>
      <c r="F215" s="8">
        <v>15.789473684210501</v>
      </c>
      <c r="G215" s="3">
        <v>3.5087719298245599</v>
      </c>
      <c r="H215" s="4">
        <v>5.2631578947368398</v>
      </c>
      <c r="I215" s="4">
        <v>1.7543859649122799</v>
      </c>
      <c r="J215" s="4">
        <v>1.7543859649122799</v>
      </c>
      <c r="K215" s="4">
        <v>0</v>
      </c>
      <c r="L215" s="4">
        <v>3.5087719298245599</v>
      </c>
      <c r="M215" s="4">
        <v>3.5087719298245599</v>
      </c>
      <c r="N215" s="4">
        <v>7.0175438596491198</v>
      </c>
      <c r="O215" s="4">
        <v>5.2631578947368398</v>
      </c>
      <c r="P215" s="4">
        <v>5.2631578947368398</v>
      </c>
      <c r="Q215" s="4">
        <v>1.7543859649122799</v>
      </c>
      <c r="R215" s="4">
        <v>7.0175438596491198</v>
      </c>
      <c r="S215" s="4">
        <v>3.5087719298245599</v>
      </c>
      <c r="T215" s="4">
        <v>5.2631578947368398</v>
      </c>
      <c r="U215" s="4">
        <v>3.5087719298245599</v>
      </c>
      <c r="V215" s="4">
        <v>1.7543859649122799</v>
      </c>
      <c r="W215" s="4">
        <v>7.0175438596491198</v>
      </c>
      <c r="X215" s="4">
        <v>0</v>
      </c>
      <c r="Y215" s="4">
        <v>3.5087719298245599</v>
      </c>
      <c r="Z215" s="4">
        <v>1.7543859649122799</v>
      </c>
      <c r="AA215" s="4">
        <v>1.7543859649122799</v>
      </c>
      <c r="AB215" s="4">
        <v>3.5087719298245599</v>
      </c>
      <c r="AC215" s="4">
        <v>15.789473684210501</v>
      </c>
      <c r="AD215" s="4">
        <v>5.2631578947368398</v>
      </c>
      <c r="AE215" s="4">
        <v>1.7543859649122799</v>
      </c>
      <c r="AF215" s="4">
        <v>7.0175438596491198</v>
      </c>
      <c r="AG215" s="4">
        <v>14.0350877192982</v>
      </c>
      <c r="AH215" s="4">
        <v>17.543859649122801</v>
      </c>
      <c r="AI215" s="4">
        <v>14.0350877192982</v>
      </c>
      <c r="AJ215" s="4">
        <v>10.526315789473699</v>
      </c>
      <c r="AK215" s="4">
        <v>21.052631578947398</v>
      </c>
      <c r="AL215" s="4">
        <v>12.280701754386</v>
      </c>
      <c r="AM215" s="4">
        <v>14.0350877192982</v>
      </c>
      <c r="AN215" s="4">
        <v>19.2982456140351</v>
      </c>
      <c r="AO215" s="4">
        <v>17.543859649122801</v>
      </c>
      <c r="AP215" s="4">
        <v>14.0350877192982</v>
      </c>
      <c r="AQ215" s="4">
        <v>7.0175438596491198</v>
      </c>
      <c r="AR215" s="4">
        <v>10.526315789473699</v>
      </c>
      <c r="AS215" s="4">
        <v>7.0175438596491198</v>
      </c>
      <c r="AT215" s="4">
        <v>26.315789473684202</v>
      </c>
      <c r="AU215" s="4">
        <v>14.0350877192982</v>
      </c>
      <c r="AV215" s="4">
        <v>17.543859649122801</v>
      </c>
      <c r="AW215" s="4">
        <v>10.526315789473699</v>
      </c>
      <c r="AX215" s="4">
        <v>10.526315789473699</v>
      </c>
      <c r="AY215" s="4">
        <v>10.526315789473699</v>
      </c>
      <c r="AZ215" s="4">
        <v>15.789473684210501</v>
      </c>
      <c r="BA215" s="4">
        <v>21.052631578947398</v>
      </c>
      <c r="BB215" s="38">
        <v>58</v>
      </c>
    </row>
    <row r="216" spans="1:54" x14ac:dyDescent="0.3">
      <c r="A216" s="31" t="s">
        <v>16</v>
      </c>
      <c r="B216" s="5" t="s">
        <v>9</v>
      </c>
      <c r="C216" s="5" t="s">
        <v>6</v>
      </c>
      <c r="D216" s="9">
        <v>106.488679245283</v>
      </c>
      <c r="E216" s="8">
        <v>65.572741934133902</v>
      </c>
      <c r="F216" s="8">
        <v>11.320754716981099</v>
      </c>
      <c r="G216" s="3">
        <v>1.88679245283019</v>
      </c>
      <c r="H216" s="4">
        <v>5.6603773584905701</v>
      </c>
      <c r="I216" s="4">
        <v>1.88679245283019</v>
      </c>
      <c r="J216" s="4">
        <v>1.88679245283019</v>
      </c>
      <c r="K216" s="4">
        <v>1.88679245283019</v>
      </c>
      <c r="L216" s="4">
        <v>3.7735849056603801</v>
      </c>
      <c r="M216" s="4">
        <v>1.88679245283019</v>
      </c>
      <c r="N216" s="4">
        <v>1.88679245283019</v>
      </c>
      <c r="O216" s="4">
        <v>1.88679245283019</v>
      </c>
      <c r="P216" s="4">
        <v>0</v>
      </c>
      <c r="Q216" s="4">
        <v>1.88679245283019</v>
      </c>
      <c r="R216" s="4">
        <v>1.88679245283019</v>
      </c>
      <c r="S216" s="4">
        <v>1.88679245283019</v>
      </c>
      <c r="T216" s="4">
        <v>0</v>
      </c>
      <c r="U216" s="4">
        <v>1.88679245283019</v>
      </c>
      <c r="V216" s="4">
        <v>0</v>
      </c>
      <c r="W216" s="4">
        <v>1.88679245283019</v>
      </c>
      <c r="X216" s="4">
        <v>1.88679245283019</v>
      </c>
      <c r="Y216" s="4">
        <v>5.6603773584905701</v>
      </c>
      <c r="Z216" s="4">
        <v>0</v>
      </c>
      <c r="AA216" s="4">
        <v>5.6603773584905701</v>
      </c>
      <c r="AB216" s="4">
        <v>1.88679245283019</v>
      </c>
      <c r="AC216" s="4">
        <v>5.6603773584905701</v>
      </c>
      <c r="AD216" s="4">
        <v>1.88679245283019</v>
      </c>
      <c r="AE216" s="4">
        <v>1.88679245283019</v>
      </c>
      <c r="AF216" s="4">
        <v>7.5471698113207504</v>
      </c>
      <c r="AG216" s="4">
        <v>15.094339622641501</v>
      </c>
      <c r="AH216" s="4">
        <v>1.88679245283019</v>
      </c>
      <c r="AI216" s="4">
        <v>9.4339622641509404</v>
      </c>
      <c r="AJ216" s="4">
        <v>9.4339622641509404</v>
      </c>
      <c r="AK216" s="4">
        <v>9.4339622641509404</v>
      </c>
      <c r="AL216" s="4">
        <v>9.4339622641509404</v>
      </c>
      <c r="AM216" s="4">
        <v>15.094339622641501</v>
      </c>
      <c r="AN216" s="4">
        <v>18.867924528301899</v>
      </c>
      <c r="AO216" s="4">
        <v>13.207547169811299</v>
      </c>
      <c r="AP216" s="4">
        <v>9.4339622641509404</v>
      </c>
      <c r="AQ216" s="4">
        <v>7.5471698113207504</v>
      </c>
      <c r="AR216" s="4">
        <v>13.207547169811299</v>
      </c>
      <c r="AS216" s="4">
        <v>15.094339622641501</v>
      </c>
      <c r="AT216" s="4">
        <v>20.754716981132098</v>
      </c>
      <c r="AU216" s="4">
        <v>9.4339622641509404</v>
      </c>
      <c r="AV216" s="4">
        <v>9.4339622641509404</v>
      </c>
      <c r="AW216" s="4">
        <v>5.6603773584905701</v>
      </c>
      <c r="AX216" s="4">
        <v>7.5471698113207504</v>
      </c>
      <c r="AY216" s="4">
        <v>11.320754716981099</v>
      </c>
      <c r="AZ216" s="4">
        <v>13.207547169811299</v>
      </c>
      <c r="BA216" s="4">
        <v>9.4339622641509404</v>
      </c>
      <c r="BB216" s="38">
        <v>53</v>
      </c>
    </row>
    <row r="217" spans="1:54" x14ac:dyDescent="0.3">
      <c r="A217" s="31" t="s">
        <v>16</v>
      </c>
      <c r="B217" s="5" t="s">
        <v>9</v>
      </c>
      <c r="C217" s="5" t="s">
        <v>7</v>
      </c>
      <c r="D217" s="9">
        <v>99.682857142857102</v>
      </c>
      <c r="E217" s="8">
        <v>61.408149898442502</v>
      </c>
      <c r="F217" s="8">
        <v>5.71428571428571</v>
      </c>
      <c r="G217" s="3">
        <v>0</v>
      </c>
      <c r="H217" s="4">
        <v>5.71428571428571</v>
      </c>
      <c r="I217" s="4">
        <v>2.8571428571428599</v>
      </c>
      <c r="J217" s="4">
        <v>5.71428571428571</v>
      </c>
      <c r="K217" s="4">
        <v>0</v>
      </c>
      <c r="L217" s="4">
        <v>2.8571428571428599</v>
      </c>
      <c r="M217" s="4">
        <v>0</v>
      </c>
      <c r="N217" s="4">
        <v>2.8571428571428599</v>
      </c>
      <c r="O217" s="4">
        <v>5.71428571428571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5.71428571428571</v>
      </c>
      <c r="V217" s="4">
        <v>0</v>
      </c>
      <c r="W217" s="4">
        <v>2.8571428571428599</v>
      </c>
      <c r="X217" s="4">
        <v>0</v>
      </c>
      <c r="Y217" s="4">
        <v>2.8571428571428599</v>
      </c>
      <c r="Z217" s="4">
        <v>2.8571428571428599</v>
      </c>
      <c r="AA217" s="4">
        <v>2.8571428571428599</v>
      </c>
      <c r="AB217" s="4">
        <v>0</v>
      </c>
      <c r="AC217" s="4">
        <v>2.8571428571428599</v>
      </c>
      <c r="AD217" s="4">
        <v>0</v>
      </c>
      <c r="AE217" s="4">
        <v>0</v>
      </c>
      <c r="AF217" s="4">
        <v>0</v>
      </c>
      <c r="AG217" s="4">
        <v>0</v>
      </c>
      <c r="AH217" s="4">
        <v>8.5714285714285694</v>
      </c>
      <c r="AI217" s="4">
        <v>14.285714285714301</v>
      </c>
      <c r="AJ217" s="4">
        <v>11.4285714285714</v>
      </c>
      <c r="AK217" s="4">
        <v>14.285714285714301</v>
      </c>
      <c r="AL217" s="4">
        <v>8.5714285714285694</v>
      </c>
      <c r="AM217" s="4">
        <v>2.8571428571428599</v>
      </c>
      <c r="AN217" s="4">
        <v>20</v>
      </c>
      <c r="AO217" s="4">
        <v>11.4285714285714</v>
      </c>
      <c r="AP217" s="4">
        <v>14.285714285714301</v>
      </c>
      <c r="AQ217" s="4">
        <v>2.8571428571428599</v>
      </c>
      <c r="AR217" s="4">
        <v>17.1428571428571</v>
      </c>
      <c r="AS217" s="4">
        <v>5.71428571428571</v>
      </c>
      <c r="AT217" s="4">
        <v>28.571428571428601</v>
      </c>
      <c r="AU217" s="4">
        <v>2.8571428571428599</v>
      </c>
      <c r="AV217" s="4">
        <v>14.285714285714301</v>
      </c>
      <c r="AW217" s="4">
        <v>8.5714285714285694</v>
      </c>
      <c r="AX217" s="4">
        <v>0</v>
      </c>
      <c r="AY217" s="4">
        <v>8.5714285714285694</v>
      </c>
      <c r="AZ217" s="4">
        <v>8.5714285714285694</v>
      </c>
      <c r="BA217" s="4">
        <v>14.285714285714301</v>
      </c>
      <c r="BB217" s="38">
        <v>35</v>
      </c>
    </row>
    <row r="218" spans="1:54" x14ac:dyDescent="0.3">
      <c r="A218" s="31" t="s">
        <v>17</v>
      </c>
      <c r="B218" s="5" t="s">
        <v>168</v>
      </c>
      <c r="C218" s="5" t="s">
        <v>168</v>
      </c>
      <c r="D218" s="9">
        <v>54.460000982394199</v>
      </c>
      <c r="E218" s="8">
        <v>69.9588812495535</v>
      </c>
      <c r="F218" s="8">
        <v>26.903685464868499</v>
      </c>
      <c r="G218" s="3">
        <v>7.0890695268542103</v>
      </c>
      <c r="H218" s="4">
        <v>5.7867150983087603</v>
      </c>
      <c r="I218" s="4">
        <v>7.6239755906519804</v>
      </c>
      <c r="J218" s="4">
        <v>5.4292899246154596</v>
      </c>
      <c r="K218" s="4">
        <v>4.0046052968518504</v>
      </c>
      <c r="L218" s="4">
        <v>6.6621784910075901</v>
      </c>
      <c r="M218" s="4">
        <v>10.118629473473799</v>
      </c>
      <c r="N218" s="4">
        <v>12.239915643935401</v>
      </c>
      <c r="O218" s="4">
        <v>18.253051277769799</v>
      </c>
      <c r="P218" s="4">
        <v>15.595379044606601</v>
      </c>
      <c r="Q218" s="4">
        <v>3.5580523031418099</v>
      </c>
      <c r="R218" s="4">
        <v>9.2528646708324391</v>
      </c>
      <c r="S218" s="4">
        <v>9.2742844663377593</v>
      </c>
      <c r="T218" s="4">
        <v>9.4272133841012504</v>
      </c>
      <c r="U218" s="4">
        <v>16.994854459176398</v>
      </c>
      <c r="V218" s="4">
        <v>12.964450283087899</v>
      </c>
      <c r="W218" s="4">
        <v>4.6831879995136596</v>
      </c>
      <c r="X218" s="4">
        <v>6.50358528656899</v>
      </c>
      <c r="Y218" s="4">
        <v>12.2726757936379</v>
      </c>
      <c r="Z218" s="4">
        <v>15.5859688937035</v>
      </c>
      <c r="AA218" s="4">
        <v>12.790014271804001</v>
      </c>
      <c r="AB218" s="4">
        <v>3.2666585841780802</v>
      </c>
      <c r="AC218" s="4">
        <v>28.9270929684447</v>
      </c>
      <c r="AD218" s="4">
        <v>4.3072078201434003</v>
      </c>
      <c r="AE218" s="4">
        <v>6.11463181211675</v>
      </c>
      <c r="AF218" s="4">
        <v>15.5981242723616</v>
      </c>
      <c r="AG218" s="4">
        <v>18.066388909737402</v>
      </c>
      <c r="AH218" s="4">
        <v>8.8929037704861909</v>
      </c>
      <c r="AI218" s="4">
        <v>14.2088270216815</v>
      </c>
      <c r="AJ218" s="4">
        <v>18.0635659412523</v>
      </c>
      <c r="AK218" s="4">
        <v>28.154157753358</v>
      </c>
      <c r="AL218" s="4">
        <v>17.611041019816799</v>
      </c>
      <c r="AM218" s="4">
        <v>22.656254666180001</v>
      </c>
      <c r="AN218" s="4">
        <v>38.157234102104603</v>
      </c>
      <c r="AO218" s="4">
        <v>26.6891235687518</v>
      </c>
      <c r="AP218" s="4">
        <v>27.48289836427</v>
      </c>
      <c r="AQ218" s="4">
        <v>5.5353374196275498</v>
      </c>
      <c r="AR218" s="4">
        <v>38.282474830164901</v>
      </c>
      <c r="AS218" s="4">
        <v>9.0781229697156096</v>
      </c>
      <c r="AT218" s="4">
        <v>26.781885317200299</v>
      </c>
      <c r="AU218" s="4">
        <v>11.1315356599155</v>
      </c>
      <c r="AV218" s="4">
        <v>36.536098353008903</v>
      </c>
      <c r="AW218" s="4">
        <v>32.031077325250003</v>
      </c>
      <c r="AX218" s="4">
        <v>18.279965809551001</v>
      </c>
      <c r="AY218" s="4">
        <v>10.841360104791001</v>
      </c>
      <c r="AZ218" s="4">
        <v>28.1393508681725</v>
      </c>
      <c r="BA218" s="4">
        <v>33.671072614982201</v>
      </c>
      <c r="BB218" s="38">
        <v>987</v>
      </c>
    </row>
    <row r="219" spans="1:54" x14ac:dyDescent="0.3">
      <c r="A219" s="31" t="s">
        <v>17</v>
      </c>
      <c r="B219" s="5" t="s">
        <v>168</v>
      </c>
      <c r="C219" s="5" t="s">
        <v>1</v>
      </c>
      <c r="D219" s="9">
        <v>-6.0754541850133297</v>
      </c>
      <c r="E219" s="8">
        <v>73.422018904586594</v>
      </c>
      <c r="F219" s="8">
        <v>74.535078573333294</v>
      </c>
      <c r="G219" s="3">
        <v>0</v>
      </c>
      <c r="H219" s="4">
        <v>15.7368238133333</v>
      </c>
      <c r="I219" s="4">
        <v>15.7368238133333</v>
      </c>
      <c r="J219" s="4">
        <v>8.7982547600000007</v>
      </c>
      <c r="K219" s="4">
        <v>8.7982547600000007</v>
      </c>
      <c r="L219" s="4">
        <v>8.7982547600000007</v>
      </c>
      <c r="M219" s="4">
        <v>17.596509520000001</v>
      </c>
      <c r="N219" s="4">
        <v>8.7982547600000007</v>
      </c>
      <c r="O219" s="4">
        <v>25.464921426666699</v>
      </c>
      <c r="P219" s="4">
        <v>16.6666666666667</v>
      </c>
      <c r="Q219" s="4">
        <v>15.7368238133333</v>
      </c>
      <c r="R219" s="4">
        <v>16.6666666666667</v>
      </c>
      <c r="S219" s="4">
        <v>17.596509520000001</v>
      </c>
      <c r="T219" s="4">
        <v>15.7368238133333</v>
      </c>
      <c r="U219" s="4">
        <v>25.464921426666699</v>
      </c>
      <c r="V219" s="4">
        <v>16.6666666666667</v>
      </c>
      <c r="W219" s="4">
        <v>16.6666666666667</v>
      </c>
      <c r="X219" s="4">
        <v>0</v>
      </c>
      <c r="Y219" s="4">
        <v>25.464921426666699</v>
      </c>
      <c r="Z219" s="4">
        <v>25.464921426666699</v>
      </c>
      <c r="AA219" s="4">
        <v>32.403490480000002</v>
      </c>
      <c r="AB219" s="4">
        <v>16.6666666666667</v>
      </c>
      <c r="AC219" s="4">
        <v>50.929842853333298</v>
      </c>
      <c r="AD219" s="4">
        <v>16.6666666666667</v>
      </c>
      <c r="AE219" s="4">
        <v>7.8684119066666698</v>
      </c>
      <c r="AF219" s="4">
        <v>16.6666666666667</v>
      </c>
      <c r="AG219" s="4">
        <v>8.7982547600000007</v>
      </c>
      <c r="AH219" s="4">
        <v>17.596509520000001</v>
      </c>
      <c r="AI219" s="4">
        <v>16.6666666666667</v>
      </c>
      <c r="AJ219" s="4">
        <v>24.535078573333301</v>
      </c>
      <c r="AK219" s="4">
        <v>49.070157146666702</v>
      </c>
      <c r="AL219" s="4">
        <v>42.131588093333299</v>
      </c>
      <c r="AM219" s="4">
        <v>57.868411906666701</v>
      </c>
      <c r="AN219" s="4">
        <v>73.605235719999996</v>
      </c>
      <c r="AO219" s="4">
        <v>56.938569053333303</v>
      </c>
      <c r="AP219" s="4">
        <v>49.070157146666702</v>
      </c>
      <c r="AQ219" s="4">
        <v>16.6666666666667</v>
      </c>
      <c r="AR219" s="4">
        <v>73.605235719999996</v>
      </c>
      <c r="AS219" s="4">
        <v>16.6666666666667</v>
      </c>
      <c r="AT219" s="4">
        <v>41.201745240000001</v>
      </c>
      <c r="AU219" s="4">
        <v>33.3333333333333</v>
      </c>
      <c r="AV219" s="4">
        <v>41.201745240000001</v>
      </c>
      <c r="AW219" s="4">
        <v>73.605235719999996</v>
      </c>
      <c r="AX219" s="4">
        <v>74.535078573333294</v>
      </c>
      <c r="AY219" s="4">
        <v>15.7368238133333</v>
      </c>
      <c r="AZ219" s="4">
        <v>49.070157146666702</v>
      </c>
      <c r="BA219" s="4">
        <v>65.736823813333302</v>
      </c>
      <c r="BB219" s="38">
        <v>12</v>
      </c>
    </row>
    <row r="220" spans="1:54" x14ac:dyDescent="0.3">
      <c r="A220" s="31" t="s">
        <v>17</v>
      </c>
      <c r="B220" s="5" t="s">
        <v>168</v>
      </c>
      <c r="C220" s="5" t="s">
        <v>2</v>
      </c>
      <c r="D220" s="9">
        <v>22.646548389073502</v>
      </c>
      <c r="E220" s="8">
        <v>66.7165191220747</v>
      </c>
      <c r="F220" s="8">
        <v>34.165973088500003</v>
      </c>
      <c r="G220" s="3">
        <v>19.178457495499998</v>
      </c>
      <c r="H220" s="4">
        <v>4.9958385310000004</v>
      </c>
      <c r="I220" s="4">
        <v>4.9958385310000004</v>
      </c>
      <c r="J220" s="4">
        <v>7.4937577964999997</v>
      </c>
      <c r="K220" s="4">
        <v>2.4979192655000002</v>
      </c>
      <c r="L220" s="4">
        <v>9.9916770620000008</v>
      </c>
      <c r="M220" s="4">
        <v>21.676376761</v>
      </c>
      <c r="N220" s="4">
        <v>29.170134557499999</v>
      </c>
      <c r="O220" s="4">
        <v>43.352753522</v>
      </c>
      <c r="P220" s="4">
        <v>38.356914990999996</v>
      </c>
      <c r="Q220" s="4">
        <v>0</v>
      </c>
      <c r="R220" s="4">
        <v>19.178457495499998</v>
      </c>
      <c r="S220" s="4">
        <v>19.178457495499998</v>
      </c>
      <c r="T220" s="4">
        <v>16.68053823</v>
      </c>
      <c r="U220" s="4">
        <v>40.854834256499998</v>
      </c>
      <c r="V220" s="4">
        <v>33.36107646</v>
      </c>
      <c r="W220" s="4">
        <v>2.4979192655000002</v>
      </c>
      <c r="X220" s="4">
        <v>21.676376761</v>
      </c>
      <c r="Y220" s="4">
        <v>21.676376761</v>
      </c>
      <c r="Z220" s="4">
        <v>38.356914990999996</v>
      </c>
      <c r="AA220" s="4">
        <v>21.676376761</v>
      </c>
      <c r="AB220" s="4">
        <v>0</v>
      </c>
      <c r="AC220" s="4">
        <v>55.037453221</v>
      </c>
      <c r="AD220" s="4">
        <v>2.4979192655000002</v>
      </c>
      <c r="AE220" s="4">
        <v>16.68053823</v>
      </c>
      <c r="AF220" s="4">
        <v>29.170134557499999</v>
      </c>
      <c r="AG220" s="4">
        <v>26.672215292000001</v>
      </c>
      <c r="AH220" s="4">
        <v>7.4937577964999997</v>
      </c>
      <c r="AI220" s="4">
        <v>26.672215292000001</v>
      </c>
      <c r="AJ220" s="4">
        <v>24.174296026499999</v>
      </c>
      <c r="AK220" s="4">
        <v>29.170134557499999</v>
      </c>
      <c r="AL220" s="4">
        <v>24.174296026499999</v>
      </c>
      <c r="AM220" s="4">
        <v>12.489596327499999</v>
      </c>
      <c r="AN220" s="4">
        <v>39.1618116195</v>
      </c>
      <c r="AO220" s="4">
        <v>31.668053823000001</v>
      </c>
      <c r="AP220" s="4">
        <v>26.672215292000001</v>
      </c>
      <c r="AQ220" s="4">
        <v>2.4979192655000002</v>
      </c>
      <c r="AR220" s="4">
        <v>48.348592052999997</v>
      </c>
      <c r="AS220" s="4">
        <v>7.4937577964999997</v>
      </c>
      <c r="AT220" s="4">
        <v>34.165973088500003</v>
      </c>
      <c r="AU220" s="4">
        <v>9.9916770620000008</v>
      </c>
      <c r="AV220" s="4">
        <v>50.846511318499999</v>
      </c>
      <c r="AW220" s="4">
        <v>44.157650150499997</v>
      </c>
      <c r="AX220" s="4">
        <v>21.676376761</v>
      </c>
      <c r="AY220" s="4">
        <v>4.9958385310000004</v>
      </c>
      <c r="AZ220" s="4">
        <v>29.170134557499999</v>
      </c>
      <c r="BA220" s="4">
        <v>41.659730885000002</v>
      </c>
      <c r="BB220" s="38">
        <v>24</v>
      </c>
    </row>
    <row r="221" spans="1:54" x14ac:dyDescent="0.3">
      <c r="A221" s="31" t="s">
        <v>17</v>
      </c>
      <c r="B221" s="5" t="s">
        <v>168</v>
      </c>
      <c r="C221" s="5" t="s">
        <v>3</v>
      </c>
      <c r="D221" s="9">
        <v>74.002972006829495</v>
      </c>
      <c r="E221" s="8">
        <v>57.110949032909403</v>
      </c>
      <c r="F221" s="8">
        <v>14.8824223180769</v>
      </c>
      <c r="G221" s="3">
        <v>3.0506308866666698</v>
      </c>
      <c r="H221" s="4">
        <v>2.2879731649999999</v>
      </c>
      <c r="I221" s="4">
        <v>8.0114383260256403</v>
      </c>
      <c r="J221" s="4">
        <v>7.6336417137179504</v>
      </c>
      <c r="K221" s="4">
        <v>4.5759463299999998</v>
      </c>
      <c r="L221" s="4">
        <v>6.1083262703846204</v>
      </c>
      <c r="M221" s="4">
        <v>3.8132886083333299</v>
      </c>
      <c r="N221" s="4">
        <v>6.4861228826923103</v>
      </c>
      <c r="O221" s="4">
        <v>6.1012617733333299</v>
      </c>
      <c r="P221" s="4">
        <v>6.8639194950000002</v>
      </c>
      <c r="Q221" s="4">
        <v>2.2879731649999999</v>
      </c>
      <c r="R221" s="4">
        <v>4.9608074393589696</v>
      </c>
      <c r="S221" s="4">
        <v>3.43549199602564</v>
      </c>
      <c r="T221" s="4">
        <v>6.4861228826923103</v>
      </c>
      <c r="U221" s="4">
        <v>8.0114383260256403</v>
      </c>
      <c r="V221" s="4">
        <v>4.5759463299999998</v>
      </c>
      <c r="W221" s="4">
        <v>2.2879731649999999</v>
      </c>
      <c r="X221" s="4">
        <v>0.76265772166666701</v>
      </c>
      <c r="Y221" s="4">
        <v>4.5759463299999998</v>
      </c>
      <c r="Z221" s="4">
        <v>6.4861228826923103</v>
      </c>
      <c r="AA221" s="4">
        <v>4.9608074393589696</v>
      </c>
      <c r="AB221" s="4">
        <v>1.91017655269231</v>
      </c>
      <c r="AC221" s="4">
        <v>10.306475988076899</v>
      </c>
      <c r="AD221" s="4">
        <v>2.2879731649999999</v>
      </c>
      <c r="AE221" s="4">
        <v>0.76265772166666701</v>
      </c>
      <c r="AF221" s="4">
        <v>12.972245765384599</v>
      </c>
      <c r="AG221" s="4">
        <v>20.228090866794901</v>
      </c>
      <c r="AH221" s="4">
        <v>6.8709839920512801</v>
      </c>
      <c r="AI221" s="4">
        <v>10.306475988076899</v>
      </c>
      <c r="AJ221" s="4">
        <v>17.555256592435899</v>
      </c>
      <c r="AK221" s="4">
        <v>30.1567702425641</v>
      </c>
      <c r="AL221" s="4">
        <v>12.5944491530769</v>
      </c>
      <c r="AM221" s="4">
        <v>24.041379475128199</v>
      </c>
      <c r="AN221" s="4">
        <v>31.290160079487201</v>
      </c>
      <c r="AO221" s="4">
        <v>24.041379475128199</v>
      </c>
      <c r="AP221" s="4">
        <v>29.002186914487201</v>
      </c>
      <c r="AQ221" s="4">
        <v>5.3456685487179501</v>
      </c>
      <c r="AR221" s="4">
        <v>34.732716572564101</v>
      </c>
      <c r="AS221" s="4">
        <v>6.8639194950000002</v>
      </c>
      <c r="AT221" s="4">
        <v>19.8432297574359</v>
      </c>
      <c r="AU221" s="4">
        <v>6.4861228826923103</v>
      </c>
      <c r="AV221" s="4">
        <v>32.437678910512801</v>
      </c>
      <c r="AW221" s="4">
        <v>22.893860644102599</v>
      </c>
      <c r="AX221" s="4">
        <v>8.3962994353846199</v>
      </c>
      <c r="AY221" s="4">
        <v>11.0620692126923</v>
      </c>
      <c r="AZ221" s="4">
        <v>25.944491530769199</v>
      </c>
      <c r="BA221" s="4">
        <v>25.188898306153799</v>
      </c>
      <c r="BB221" s="38">
        <v>92</v>
      </c>
    </row>
    <row r="222" spans="1:54" x14ac:dyDescent="0.3">
      <c r="A222" s="31" t="s">
        <v>17</v>
      </c>
      <c r="B222" s="5" t="s">
        <v>168</v>
      </c>
      <c r="C222" s="5" t="s">
        <v>4</v>
      </c>
      <c r="D222" s="9">
        <v>75.519158388256599</v>
      </c>
      <c r="E222" s="8">
        <v>62.794125428636001</v>
      </c>
      <c r="F222" s="8">
        <v>17.476302066913298</v>
      </c>
      <c r="G222" s="3">
        <v>4.6135942577604698</v>
      </c>
      <c r="H222" s="4">
        <v>6.1134695213242498</v>
      </c>
      <c r="I222" s="4">
        <v>8.2979571801363203</v>
      </c>
      <c r="J222" s="4">
        <v>2.4453878085296998</v>
      </c>
      <c r="K222" s="4">
        <v>3.0811565750340799</v>
      </c>
      <c r="L222" s="4">
        <v>5.5265443835637802</v>
      </c>
      <c r="M222" s="4">
        <v>6.4232132997857798</v>
      </c>
      <c r="N222" s="4">
        <v>7.6947508327945497</v>
      </c>
      <c r="O222" s="4">
        <v>8.8848823178967908</v>
      </c>
      <c r="P222" s="4">
        <v>8.2653947609737095</v>
      </c>
      <c r="Q222" s="4">
        <v>3.04859415587147</v>
      </c>
      <c r="R222" s="4">
        <v>4.6135942577604698</v>
      </c>
      <c r="S222" s="4">
        <v>4.2875692697176202</v>
      </c>
      <c r="T222" s="4">
        <v>6.7492382878286303</v>
      </c>
      <c r="U222" s="4">
        <v>5.8525693716066201</v>
      </c>
      <c r="V222" s="4">
        <v>4.9396192458033097</v>
      </c>
      <c r="W222" s="4">
        <v>4.6135942577604698</v>
      </c>
      <c r="X222" s="4">
        <v>2.1519252396494601</v>
      </c>
      <c r="Y222" s="4">
        <v>9.2109073059396298</v>
      </c>
      <c r="Z222" s="4">
        <v>4.6298754673417699</v>
      </c>
      <c r="AA222" s="4">
        <v>6.7492382878286303</v>
      </c>
      <c r="AB222" s="4">
        <v>2.1519252396494601</v>
      </c>
      <c r="AC222" s="4">
        <v>17.769764635793599</v>
      </c>
      <c r="AD222" s="4">
        <v>2.1356440300681601</v>
      </c>
      <c r="AE222" s="4">
        <v>2.4453878085296998</v>
      </c>
      <c r="AF222" s="4">
        <v>11.982320102512199</v>
      </c>
      <c r="AG222" s="4">
        <v>16.921939348315501</v>
      </c>
      <c r="AH222" s="4">
        <v>10.971682719221</v>
      </c>
      <c r="AI222" s="4">
        <v>6.4394945093670897</v>
      </c>
      <c r="AJ222" s="4">
        <v>14.378864282298</v>
      </c>
      <c r="AK222" s="4">
        <v>25.089646851801401</v>
      </c>
      <c r="AL222" s="4">
        <v>11.004245138383601</v>
      </c>
      <c r="AM222" s="4">
        <v>18.128352042999001</v>
      </c>
      <c r="AN222" s="4">
        <v>34.871198085920199</v>
      </c>
      <c r="AO222" s="4">
        <v>19.9705335041869</v>
      </c>
      <c r="AP222" s="4">
        <v>22.9865652408958</v>
      </c>
      <c r="AQ222" s="4">
        <v>4.56475062901655</v>
      </c>
      <c r="AR222" s="4">
        <v>29.654397480817899</v>
      </c>
      <c r="AS222" s="4">
        <v>11.0205263479649</v>
      </c>
      <c r="AT222" s="4">
        <v>20.2477148634859</v>
      </c>
      <c r="AU222" s="4">
        <v>10.107576222161599</v>
      </c>
      <c r="AV222" s="4">
        <v>30.909653804245401</v>
      </c>
      <c r="AW222" s="4">
        <v>20.4597713844596</v>
      </c>
      <c r="AX222" s="4">
        <v>4.9070568266406998</v>
      </c>
      <c r="AY222" s="4">
        <v>11.346551336007799</v>
      </c>
      <c r="AZ222" s="4">
        <v>26.361184384810102</v>
      </c>
      <c r="BA222" s="4">
        <v>27.241572091450799</v>
      </c>
      <c r="BB222" s="38">
        <v>248</v>
      </c>
    </row>
    <row r="223" spans="1:54" x14ac:dyDescent="0.3">
      <c r="A223" s="31" t="s">
        <v>17</v>
      </c>
      <c r="B223" s="5" t="s">
        <v>168</v>
      </c>
      <c r="C223" s="5" t="s">
        <v>5</v>
      </c>
      <c r="D223" s="9">
        <v>85.982728210142795</v>
      </c>
      <c r="E223" s="8">
        <v>54.856720177644</v>
      </c>
      <c r="F223" s="8">
        <v>11.3653299214239</v>
      </c>
      <c r="G223" s="3">
        <v>4.5018719109251997</v>
      </c>
      <c r="H223" s="4">
        <v>3.7639043715551201</v>
      </c>
      <c r="I223" s="4">
        <v>6.34701569332349</v>
      </c>
      <c r="J223" s="4">
        <v>1.54988928645833</v>
      </c>
      <c r="K223" s="4">
        <v>3.9853171267634502</v>
      </c>
      <c r="L223" s="4">
        <v>4.8709681475967797</v>
      </c>
      <c r="M223" s="4">
        <v>2.65684059551345</v>
      </c>
      <c r="N223" s="4">
        <v>5.3136811910269</v>
      </c>
      <c r="O223" s="4">
        <v>7.08487076570702</v>
      </c>
      <c r="P223" s="4">
        <v>4.7232846661335302</v>
      </c>
      <c r="Q223" s="4">
        <v>1.4760475457267099</v>
      </c>
      <c r="R223" s="4">
        <v>2.5831113217683699</v>
      </c>
      <c r="S223" s="4">
        <v>3.9853171267634502</v>
      </c>
      <c r="T223" s="4">
        <v>3.8377461122867502</v>
      </c>
      <c r="U223" s="4">
        <v>4.2067298819717802</v>
      </c>
      <c r="V223" s="4">
        <v>3.5424916163467799</v>
      </c>
      <c r="W223" s="4">
        <v>2.5831113217683699</v>
      </c>
      <c r="X223" s="4">
        <v>2.9520950914534101</v>
      </c>
      <c r="Y223" s="4">
        <v>5.6826649607119402</v>
      </c>
      <c r="Z223" s="4">
        <v>3.0259368321850402</v>
      </c>
      <c r="AA223" s="4">
        <v>4.3543008964484899</v>
      </c>
      <c r="AB223" s="4">
        <v>0.66423826562499999</v>
      </c>
      <c r="AC223" s="4">
        <v>14.8342047310121</v>
      </c>
      <c r="AD223" s="4">
        <v>2.5829988547818199</v>
      </c>
      <c r="AE223" s="4">
        <v>1.1070637760416699</v>
      </c>
      <c r="AF223" s="4">
        <v>7.6015380168553204</v>
      </c>
      <c r="AG223" s="4">
        <v>15.350984449147001</v>
      </c>
      <c r="AH223" s="4">
        <v>5.3135687240403504</v>
      </c>
      <c r="AI223" s="4">
        <v>10.036740923187301</v>
      </c>
      <c r="AJ223" s="4">
        <v>12.472281230479</v>
      </c>
      <c r="AK223" s="4">
        <v>17.564549666297602</v>
      </c>
      <c r="AL223" s="4">
        <v>5.5350939462352402</v>
      </c>
      <c r="AM223" s="4">
        <v>15.4983305296506</v>
      </c>
      <c r="AN223" s="4">
        <v>26.346993199926199</v>
      </c>
      <c r="AO223" s="4">
        <v>12.398776890707</v>
      </c>
      <c r="AP223" s="4">
        <v>19.335851707964199</v>
      </c>
      <c r="AQ223" s="4">
        <v>2.3615860995734899</v>
      </c>
      <c r="AR223" s="4">
        <v>21.328341570866101</v>
      </c>
      <c r="AS223" s="4">
        <v>5.1661101765502</v>
      </c>
      <c r="AT223" s="4">
        <v>20.147773455052501</v>
      </c>
      <c r="AU223" s="4">
        <v>6.1992197448736901</v>
      </c>
      <c r="AV223" s="4">
        <v>26.568293488148001</v>
      </c>
      <c r="AW223" s="4">
        <v>14.317425012877299</v>
      </c>
      <c r="AX223" s="4">
        <v>1.4760475457267099</v>
      </c>
      <c r="AY223" s="4">
        <v>12.915219207882201</v>
      </c>
      <c r="AZ223" s="4">
        <v>17.417203585793999</v>
      </c>
      <c r="BA223" s="4">
        <v>21.845121289001</v>
      </c>
      <c r="BB223" s="38">
        <v>367</v>
      </c>
    </row>
    <row r="224" spans="1:54" x14ac:dyDescent="0.3">
      <c r="A224" s="31" t="s">
        <v>17</v>
      </c>
      <c r="B224" s="5" t="s">
        <v>168</v>
      </c>
      <c r="C224" s="5" t="s">
        <v>6</v>
      </c>
      <c r="D224" s="9">
        <v>92.659390004138103</v>
      </c>
      <c r="E224" s="8">
        <v>52.632846583341397</v>
      </c>
      <c r="F224" s="8">
        <v>8.3824969423409605</v>
      </c>
      <c r="G224" s="3">
        <v>1.88467834555925</v>
      </c>
      <c r="H224" s="4">
        <v>3.0801525863700601</v>
      </c>
      <c r="I224" s="4">
        <v>2.6511721779854498</v>
      </c>
      <c r="J224" s="4">
        <v>2.3136587539438702</v>
      </c>
      <c r="K224" s="4">
        <v>1.4556979371746399</v>
      </c>
      <c r="L224" s="4">
        <v>1.4556979371746399</v>
      </c>
      <c r="M224" s="4">
        <v>2.2221917696008302</v>
      </c>
      <c r="N224" s="4">
        <v>3.5091329947546801</v>
      </c>
      <c r="O224" s="4">
        <v>2.4824154659646598</v>
      </c>
      <c r="P224" s="4">
        <v>2.74263916232848</v>
      </c>
      <c r="Q224" s="4">
        <v>2.4824154659646598</v>
      </c>
      <c r="R224" s="4">
        <v>1.6244546491954299</v>
      </c>
      <c r="S224" s="4">
        <v>2.3136587539438702</v>
      </c>
      <c r="T224" s="4">
        <v>2.4824154659646598</v>
      </c>
      <c r="U224" s="4">
        <v>2.4824154659646598</v>
      </c>
      <c r="V224" s="4">
        <v>1.6244546491954299</v>
      </c>
      <c r="W224" s="4">
        <v>3.4176660104116401</v>
      </c>
      <c r="X224" s="4">
        <v>2.3136587539438702</v>
      </c>
      <c r="Y224" s="4">
        <v>2.4824154659646598</v>
      </c>
      <c r="Z224" s="4">
        <v>2.0534350575800402</v>
      </c>
      <c r="AA224" s="4">
        <v>3.7693566911184999</v>
      </c>
      <c r="AB224" s="4">
        <v>2.3136587539438702</v>
      </c>
      <c r="AC224" s="4">
        <v>11.385359801033299</v>
      </c>
      <c r="AD224" s="4">
        <v>3.0801525863700601</v>
      </c>
      <c r="AE224" s="4">
        <v>3.0801525863700601</v>
      </c>
      <c r="AF224" s="4">
        <v>3.3403762827338901</v>
      </c>
      <c r="AG224" s="4">
        <v>10.2813525445655</v>
      </c>
      <c r="AH224" s="4">
        <v>9.1631680314324306</v>
      </c>
      <c r="AI224" s="4">
        <v>5.7313247643555103</v>
      </c>
      <c r="AJ224" s="4">
        <v>10.527398984264</v>
      </c>
      <c r="AK224" s="4">
        <v>11.7228732250748</v>
      </c>
      <c r="AL224" s="4">
        <v>6.4205288691039497</v>
      </c>
      <c r="AM224" s="4">
        <v>16.350190732962599</v>
      </c>
      <c r="AN224" s="4">
        <v>20.471238104787901</v>
      </c>
      <c r="AO224" s="4">
        <v>10.1898855602225</v>
      </c>
      <c r="AP224" s="4">
        <v>16.350190732962599</v>
      </c>
      <c r="AQ224" s="4">
        <v>4.0154031308170497</v>
      </c>
      <c r="AR224" s="4">
        <v>13.178571162249501</v>
      </c>
      <c r="AS224" s="4">
        <v>9.5006814554740107</v>
      </c>
      <c r="AT224" s="4">
        <v>23.980371099542602</v>
      </c>
      <c r="AU224" s="4">
        <v>3.0801525863700601</v>
      </c>
      <c r="AV224" s="4">
        <v>22.616140146711</v>
      </c>
      <c r="AW224" s="4">
        <v>9.5779711831517709</v>
      </c>
      <c r="AX224" s="4">
        <v>3.4176660104116401</v>
      </c>
      <c r="AY224" s="4">
        <v>14.036531979018701</v>
      </c>
      <c r="AZ224" s="4">
        <v>19.444520575997899</v>
      </c>
      <c r="BA224" s="4">
        <v>16.687704157004202</v>
      </c>
      <c r="BB224" s="38">
        <v>204</v>
      </c>
    </row>
    <row r="225" spans="1:54" x14ac:dyDescent="0.3">
      <c r="A225" s="31" t="s">
        <v>17</v>
      </c>
      <c r="B225" s="5" t="s">
        <v>168</v>
      </c>
      <c r="C225" s="5" t="s">
        <v>7</v>
      </c>
      <c r="D225" s="9">
        <v>91.248354217548297</v>
      </c>
      <c r="E225" s="8">
        <v>54.158300927668598</v>
      </c>
      <c r="F225" s="8">
        <v>10</v>
      </c>
      <c r="G225" s="3">
        <v>3.7302481049999998</v>
      </c>
      <c r="H225" s="4">
        <v>6.2697518949999997</v>
      </c>
      <c r="I225" s="4">
        <v>4.1798345966666703</v>
      </c>
      <c r="J225" s="4">
        <v>2.0899172983333298</v>
      </c>
      <c r="K225" s="4">
        <v>2.0899172983333298</v>
      </c>
      <c r="L225" s="4">
        <v>0</v>
      </c>
      <c r="M225" s="4">
        <v>0</v>
      </c>
      <c r="N225" s="4">
        <v>5.8201654033333297</v>
      </c>
      <c r="O225" s="4">
        <v>4.1798345966666703</v>
      </c>
      <c r="P225" s="4">
        <v>5.8201654033333297</v>
      </c>
      <c r="Q225" s="4">
        <v>3.7302481049999998</v>
      </c>
      <c r="R225" s="4">
        <v>0</v>
      </c>
      <c r="S225" s="4">
        <v>0</v>
      </c>
      <c r="T225" s="4">
        <v>0</v>
      </c>
      <c r="U225" s="4">
        <v>2.0899172983333298</v>
      </c>
      <c r="V225" s="4">
        <v>2.0899172983333298</v>
      </c>
      <c r="W225" s="4">
        <v>0</v>
      </c>
      <c r="X225" s="4">
        <v>0</v>
      </c>
      <c r="Y225" s="4">
        <v>0</v>
      </c>
      <c r="Z225" s="4">
        <v>0</v>
      </c>
      <c r="AA225" s="4">
        <v>2.0899172983333298</v>
      </c>
      <c r="AB225" s="4">
        <v>2.0899172983333298</v>
      </c>
      <c r="AC225" s="4">
        <v>13.730248104999999</v>
      </c>
      <c r="AD225" s="4">
        <v>2.0899172983333298</v>
      </c>
      <c r="AE225" s="4">
        <v>0</v>
      </c>
      <c r="AF225" s="4">
        <v>3.7302481049999998</v>
      </c>
      <c r="AG225" s="4">
        <v>10</v>
      </c>
      <c r="AH225" s="4">
        <v>2.0899172983333298</v>
      </c>
      <c r="AI225" s="4">
        <v>9.5504135083333299</v>
      </c>
      <c r="AJ225" s="4">
        <v>7.9100827016666697</v>
      </c>
      <c r="AK225" s="4">
        <v>20.4495864916667</v>
      </c>
      <c r="AL225" s="4">
        <v>12.089917298333299</v>
      </c>
      <c r="AM225" s="4">
        <v>17.910082701666699</v>
      </c>
      <c r="AN225" s="4">
        <v>36.269751894999999</v>
      </c>
      <c r="AO225" s="4">
        <v>16.269751894999999</v>
      </c>
      <c r="AP225" s="4">
        <v>19.5504135083333</v>
      </c>
      <c r="AQ225" s="4">
        <v>7.9100827016666697</v>
      </c>
      <c r="AR225" s="4">
        <v>12.089917298333299</v>
      </c>
      <c r="AS225" s="4">
        <v>12.089917298333299</v>
      </c>
      <c r="AT225" s="4">
        <v>25.820165403333299</v>
      </c>
      <c r="AU225" s="4">
        <v>2.0899172983333298</v>
      </c>
      <c r="AV225" s="4">
        <v>37.460496210000002</v>
      </c>
      <c r="AW225" s="4">
        <v>13.730248104999999</v>
      </c>
      <c r="AX225" s="4">
        <v>2.0899172983333298</v>
      </c>
      <c r="AY225" s="4">
        <v>15.8201654033333</v>
      </c>
      <c r="AZ225" s="4">
        <v>25.820165403333299</v>
      </c>
      <c r="BA225" s="4">
        <v>16.269751894999999</v>
      </c>
      <c r="BB225" s="38">
        <v>40</v>
      </c>
    </row>
    <row r="226" spans="1:54" x14ac:dyDescent="0.3">
      <c r="A226" s="31" t="s">
        <v>17</v>
      </c>
      <c r="B226" s="5" t="s">
        <v>8</v>
      </c>
      <c r="C226" s="5" t="s">
        <v>168</v>
      </c>
      <c r="D226" s="9">
        <v>56.328499977161002</v>
      </c>
      <c r="E226" s="8">
        <v>65.1307570897402</v>
      </c>
      <c r="F226" s="8">
        <v>28.395218820392301</v>
      </c>
      <c r="G226" s="3">
        <v>4.4932942029156999</v>
      </c>
      <c r="H226" s="4">
        <v>9.7299615194077802</v>
      </c>
      <c r="I226" s="4">
        <v>12.6446219355536</v>
      </c>
      <c r="J226" s="4">
        <v>6.3368060838934603</v>
      </c>
      <c r="K226" s="4">
        <v>4.9266707414482198</v>
      </c>
      <c r="L226" s="4">
        <v>8.2046743670790008</v>
      </c>
      <c r="M226" s="4">
        <v>5.56163720889493</v>
      </c>
      <c r="N226" s="4">
        <v>11.053164084293</v>
      </c>
      <c r="O226" s="4">
        <v>12.5441110610011</v>
      </c>
      <c r="P226" s="4">
        <v>9.9351483970349204</v>
      </c>
      <c r="Q226" s="4">
        <v>5.8601553896359402</v>
      </c>
      <c r="R226" s="4">
        <v>6.2843535454424302</v>
      </c>
      <c r="S226" s="4">
        <v>3.70656910631216</v>
      </c>
      <c r="T226" s="4">
        <v>8.3847869257058907</v>
      </c>
      <c r="U226" s="4">
        <v>10.806507145693701</v>
      </c>
      <c r="V226" s="4">
        <v>6.1726861975074598</v>
      </c>
      <c r="W226" s="4">
        <v>5.9841645473971203</v>
      </c>
      <c r="X226" s="4">
        <v>4.1075320953085601</v>
      </c>
      <c r="Y226" s="4">
        <v>9.3835038573258505</v>
      </c>
      <c r="Z226" s="4">
        <v>8.4836447342649794</v>
      </c>
      <c r="AA226" s="4">
        <v>12.4439178067925</v>
      </c>
      <c r="AB226" s="4">
        <v>3.0729557199515298</v>
      </c>
      <c r="AC226" s="4">
        <v>16.002436785521201</v>
      </c>
      <c r="AD226" s="4">
        <v>5.0606207536565098</v>
      </c>
      <c r="AE226" s="4">
        <v>3.2300278917771599</v>
      </c>
      <c r="AF226" s="4">
        <v>16.098394317140698</v>
      </c>
      <c r="AG226" s="4">
        <v>18.236242570745699</v>
      </c>
      <c r="AH226" s="4">
        <v>7.6590707076480999</v>
      </c>
      <c r="AI226" s="4">
        <v>11.516797848444201</v>
      </c>
      <c r="AJ226" s="4">
        <v>16.890013959634899</v>
      </c>
      <c r="AK226" s="4">
        <v>28.118848605625399</v>
      </c>
      <c r="AL226" s="4">
        <v>14.140647732382799</v>
      </c>
      <c r="AM226" s="4">
        <v>28.7286522315494</v>
      </c>
      <c r="AN226" s="4">
        <v>44.711503043230699</v>
      </c>
      <c r="AO226" s="4">
        <v>31.916497667861499</v>
      </c>
      <c r="AP226" s="4">
        <v>29.273814697255698</v>
      </c>
      <c r="AQ226" s="4">
        <v>4.9163398955267397</v>
      </c>
      <c r="AR226" s="4">
        <v>35.778076318675197</v>
      </c>
      <c r="AS226" s="4">
        <v>12.4710313868474</v>
      </c>
      <c r="AT226" s="4">
        <v>30.085704682486998</v>
      </c>
      <c r="AU226" s="4">
        <v>13.7847769716481</v>
      </c>
      <c r="AV226" s="4">
        <v>35.016417622000503</v>
      </c>
      <c r="AW226" s="4">
        <v>37.925377777203401</v>
      </c>
      <c r="AX226" s="4">
        <v>15.897782965419299</v>
      </c>
      <c r="AY226" s="4">
        <v>16.103708771353698</v>
      </c>
      <c r="AZ226" s="4">
        <v>32.589364920967</v>
      </c>
      <c r="BA226" s="4">
        <v>38.142230185592602</v>
      </c>
      <c r="BB226" s="38">
        <v>661</v>
      </c>
    </row>
    <row r="227" spans="1:54" x14ac:dyDescent="0.3">
      <c r="A227" s="31" t="s">
        <v>17</v>
      </c>
      <c r="B227" s="5" t="s">
        <v>8</v>
      </c>
      <c r="C227" s="5" t="s">
        <v>1</v>
      </c>
      <c r="D227" s="9">
        <v>-24.8333333333333</v>
      </c>
      <c r="E227" s="8">
        <v>29.952006054130401</v>
      </c>
      <c r="F227" s="8">
        <v>83.3333333333333</v>
      </c>
      <c r="G227" s="3">
        <v>0</v>
      </c>
      <c r="H227" s="4">
        <v>33.3333333333333</v>
      </c>
      <c r="I227" s="4">
        <v>33.3333333333333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16.6666666666667</v>
      </c>
      <c r="P227" s="4">
        <v>16.6666666666667</v>
      </c>
      <c r="Q227" s="4">
        <v>33.3333333333333</v>
      </c>
      <c r="R227" s="4">
        <v>16.6666666666667</v>
      </c>
      <c r="S227" s="4">
        <v>0</v>
      </c>
      <c r="T227" s="4">
        <v>33.3333333333333</v>
      </c>
      <c r="U227" s="4">
        <v>16.6666666666667</v>
      </c>
      <c r="V227" s="4">
        <v>16.6666666666667</v>
      </c>
      <c r="W227" s="4">
        <v>16.6666666666667</v>
      </c>
      <c r="X227" s="4">
        <v>0</v>
      </c>
      <c r="Y227" s="4">
        <v>16.6666666666667</v>
      </c>
      <c r="Z227" s="4">
        <v>16.6666666666667</v>
      </c>
      <c r="AA227" s="4">
        <v>50</v>
      </c>
      <c r="AB227" s="4">
        <v>16.6666666666667</v>
      </c>
      <c r="AC227" s="4">
        <v>33.3333333333333</v>
      </c>
      <c r="AD227" s="4">
        <v>16.6666666666667</v>
      </c>
      <c r="AE227" s="4">
        <v>16.6666666666667</v>
      </c>
      <c r="AF227" s="4">
        <v>16.6666666666667</v>
      </c>
      <c r="AG227" s="4">
        <v>0</v>
      </c>
      <c r="AH227" s="4">
        <v>0</v>
      </c>
      <c r="AI227" s="4">
        <v>16.6666666666667</v>
      </c>
      <c r="AJ227" s="4">
        <v>33.3333333333333</v>
      </c>
      <c r="AK227" s="4">
        <v>66.6666666666667</v>
      </c>
      <c r="AL227" s="4">
        <v>33.3333333333333</v>
      </c>
      <c r="AM227" s="4">
        <v>66.6666666666667</v>
      </c>
      <c r="AN227" s="4">
        <v>100</v>
      </c>
      <c r="AO227" s="4">
        <v>83.3333333333333</v>
      </c>
      <c r="AP227" s="4">
        <v>66.6666666666667</v>
      </c>
      <c r="AQ227" s="4">
        <v>16.6666666666667</v>
      </c>
      <c r="AR227" s="4">
        <v>100</v>
      </c>
      <c r="AS227" s="4">
        <v>16.6666666666667</v>
      </c>
      <c r="AT227" s="4">
        <v>50</v>
      </c>
      <c r="AU227" s="4">
        <v>33.3333333333333</v>
      </c>
      <c r="AV227" s="4">
        <v>50</v>
      </c>
      <c r="AW227" s="4">
        <v>100</v>
      </c>
      <c r="AX227" s="4">
        <v>83.3333333333333</v>
      </c>
      <c r="AY227" s="4">
        <v>33.3333333333333</v>
      </c>
      <c r="AZ227" s="4">
        <v>66.6666666666667</v>
      </c>
      <c r="BA227" s="4">
        <v>83.3333333333333</v>
      </c>
      <c r="BB227" s="38">
        <v>6</v>
      </c>
    </row>
    <row r="228" spans="1:54" x14ac:dyDescent="0.3">
      <c r="A228" s="31" t="s">
        <v>17</v>
      </c>
      <c r="B228" s="5" t="s">
        <v>8</v>
      </c>
      <c r="C228" s="5" t="s">
        <v>2</v>
      </c>
      <c r="D228" s="9">
        <v>49.844999999999999</v>
      </c>
      <c r="E228" s="8">
        <v>65.586884720715503</v>
      </c>
      <c r="F228" s="8">
        <v>35</v>
      </c>
      <c r="G228" s="3">
        <v>5</v>
      </c>
      <c r="H228" s="4">
        <v>10</v>
      </c>
      <c r="I228" s="4">
        <v>10</v>
      </c>
      <c r="J228" s="4">
        <v>15</v>
      </c>
      <c r="K228" s="4">
        <v>5</v>
      </c>
      <c r="L228" s="4">
        <v>20</v>
      </c>
      <c r="M228" s="4">
        <v>10</v>
      </c>
      <c r="N228" s="4">
        <v>25</v>
      </c>
      <c r="O228" s="4">
        <v>20</v>
      </c>
      <c r="P228" s="4">
        <v>10</v>
      </c>
      <c r="Q228" s="4">
        <v>0</v>
      </c>
      <c r="R228" s="4">
        <v>5</v>
      </c>
      <c r="S228" s="4">
        <v>5</v>
      </c>
      <c r="T228" s="4">
        <v>0</v>
      </c>
      <c r="U228" s="4">
        <v>15</v>
      </c>
      <c r="V228" s="4">
        <v>0</v>
      </c>
      <c r="W228" s="4">
        <v>5</v>
      </c>
      <c r="X228" s="4">
        <v>10</v>
      </c>
      <c r="Y228" s="4">
        <v>10</v>
      </c>
      <c r="Z228" s="4">
        <v>10</v>
      </c>
      <c r="AA228" s="4">
        <v>10</v>
      </c>
      <c r="AB228" s="4">
        <v>0</v>
      </c>
      <c r="AC228" s="4">
        <v>10</v>
      </c>
      <c r="AD228" s="4">
        <v>5</v>
      </c>
      <c r="AE228" s="4">
        <v>0</v>
      </c>
      <c r="AF228" s="4">
        <v>25</v>
      </c>
      <c r="AG228" s="4">
        <v>20</v>
      </c>
      <c r="AH228" s="4">
        <v>15</v>
      </c>
      <c r="AI228" s="4">
        <v>20</v>
      </c>
      <c r="AJ228" s="4">
        <v>15</v>
      </c>
      <c r="AK228" s="4">
        <v>25</v>
      </c>
      <c r="AL228" s="4">
        <v>15</v>
      </c>
      <c r="AM228" s="4">
        <v>25</v>
      </c>
      <c r="AN228" s="4">
        <v>45</v>
      </c>
      <c r="AO228" s="4">
        <v>30</v>
      </c>
      <c r="AP228" s="4">
        <v>20</v>
      </c>
      <c r="AQ228" s="4">
        <v>5</v>
      </c>
      <c r="AR228" s="4">
        <v>30</v>
      </c>
      <c r="AS228" s="4">
        <v>15</v>
      </c>
      <c r="AT228" s="4">
        <v>35</v>
      </c>
      <c r="AU228" s="4">
        <v>20</v>
      </c>
      <c r="AV228" s="4">
        <v>35</v>
      </c>
      <c r="AW228" s="4">
        <v>55</v>
      </c>
      <c r="AX228" s="4">
        <v>10</v>
      </c>
      <c r="AY228" s="4">
        <v>10</v>
      </c>
      <c r="AZ228" s="4">
        <v>25</v>
      </c>
      <c r="BA228" s="4">
        <v>50</v>
      </c>
      <c r="BB228" s="38">
        <v>20</v>
      </c>
    </row>
    <row r="229" spans="1:54" x14ac:dyDescent="0.3">
      <c r="A229" s="31" t="s">
        <v>17</v>
      </c>
      <c r="B229" s="5" t="s">
        <v>8</v>
      </c>
      <c r="C229" s="5" t="s">
        <v>3</v>
      </c>
      <c r="D229" s="9">
        <v>67.125757575757603</v>
      </c>
      <c r="E229" s="8">
        <v>60.673269518237099</v>
      </c>
      <c r="F229" s="8">
        <v>18.181818181818201</v>
      </c>
      <c r="G229" s="3">
        <v>6.0606060606060597</v>
      </c>
      <c r="H229" s="4">
        <v>4.5454545454545503</v>
      </c>
      <c r="I229" s="4">
        <v>12.1212121212121</v>
      </c>
      <c r="J229" s="4">
        <v>7.5757575757575797</v>
      </c>
      <c r="K229" s="4">
        <v>9.0909090909090899</v>
      </c>
      <c r="L229" s="4">
        <v>4.5454545454545503</v>
      </c>
      <c r="M229" s="4">
        <v>7.5757575757575797</v>
      </c>
      <c r="N229" s="4">
        <v>9.0909090909090899</v>
      </c>
      <c r="O229" s="4">
        <v>12.1212121212121</v>
      </c>
      <c r="P229" s="4">
        <v>13.636363636363599</v>
      </c>
      <c r="Q229" s="4">
        <v>4.5454545454545503</v>
      </c>
      <c r="R229" s="4">
        <v>6.0606060606060597</v>
      </c>
      <c r="S229" s="4">
        <v>3.0303030303030298</v>
      </c>
      <c r="T229" s="4">
        <v>9.0909090909090899</v>
      </c>
      <c r="U229" s="4">
        <v>12.1212121212121</v>
      </c>
      <c r="V229" s="4">
        <v>9.0909090909090899</v>
      </c>
      <c r="W229" s="4">
        <v>4.5454545454545503</v>
      </c>
      <c r="X229" s="4">
        <v>1.51515151515152</v>
      </c>
      <c r="Y229" s="4">
        <v>9.0909090909090899</v>
      </c>
      <c r="Z229" s="4">
        <v>9.0909090909090899</v>
      </c>
      <c r="AA229" s="4">
        <v>6.0606060606060597</v>
      </c>
      <c r="AB229" s="4">
        <v>0</v>
      </c>
      <c r="AC229" s="4">
        <v>9.0909090909090899</v>
      </c>
      <c r="AD229" s="4">
        <v>4.5454545454545503</v>
      </c>
      <c r="AE229" s="4">
        <v>1.51515151515152</v>
      </c>
      <c r="AF229" s="4">
        <v>18.181818181818201</v>
      </c>
      <c r="AG229" s="4">
        <v>21.2121212121212</v>
      </c>
      <c r="AH229" s="4">
        <v>6.0606060606060597</v>
      </c>
      <c r="AI229" s="4">
        <v>9.0909090909090899</v>
      </c>
      <c r="AJ229" s="4">
        <v>19.696969696969699</v>
      </c>
      <c r="AK229" s="4">
        <v>25.7575757575758</v>
      </c>
      <c r="AL229" s="4">
        <v>13.636363636363599</v>
      </c>
      <c r="AM229" s="4">
        <v>28.7878787878788</v>
      </c>
      <c r="AN229" s="4">
        <v>39.393939393939398</v>
      </c>
      <c r="AO229" s="4">
        <v>28.7878787878788</v>
      </c>
      <c r="AP229" s="4">
        <v>34.848484848484901</v>
      </c>
      <c r="AQ229" s="4">
        <v>3.0303030303030298</v>
      </c>
      <c r="AR229" s="4">
        <v>34.848484848484901</v>
      </c>
      <c r="AS229" s="4">
        <v>13.636363636363599</v>
      </c>
      <c r="AT229" s="4">
        <v>24.2424242424242</v>
      </c>
      <c r="AU229" s="4">
        <v>9.0909090909090899</v>
      </c>
      <c r="AV229" s="4">
        <v>37.878787878787897</v>
      </c>
      <c r="AW229" s="4">
        <v>30.303030303030301</v>
      </c>
      <c r="AX229" s="4">
        <v>9.0909090909090899</v>
      </c>
      <c r="AY229" s="4">
        <v>18.181818181818201</v>
      </c>
      <c r="AZ229" s="4">
        <v>36.363636363636402</v>
      </c>
      <c r="BA229" s="4">
        <v>27.272727272727298</v>
      </c>
      <c r="BB229" s="38">
        <v>66</v>
      </c>
    </row>
    <row r="230" spans="1:54" x14ac:dyDescent="0.3">
      <c r="A230" s="31" t="s">
        <v>17</v>
      </c>
      <c r="B230" s="5" t="s">
        <v>8</v>
      </c>
      <c r="C230" s="5" t="s">
        <v>4</v>
      </c>
      <c r="D230" s="9">
        <v>66.457396449704106</v>
      </c>
      <c r="E230" s="8">
        <v>61.395726218875197</v>
      </c>
      <c r="F230" s="8">
        <v>20.710059171597599</v>
      </c>
      <c r="G230" s="3">
        <v>6.5088757396449699</v>
      </c>
      <c r="H230" s="4">
        <v>5.9171597633136104</v>
      </c>
      <c r="I230" s="4">
        <v>11.2426035502959</v>
      </c>
      <c r="J230" s="4">
        <v>2.3668639053254399</v>
      </c>
      <c r="K230" s="4">
        <v>4.7337278106508904</v>
      </c>
      <c r="L230" s="4">
        <v>7.1005917159763303</v>
      </c>
      <c r="M230" s="4">
        <v>6.5088757396449699</v>
      </c>
      <c r="N230" s="4">
        <v>11.2426035502959</v>
      </c>
      <c r="O230" s="4">
        <v>10.0591715976331</v>
      </c>
      <c r="P230" s="4">
        <v>8.8757396449704107</v>
      </c>
      <c r="Q230" s="4">
        <v>2.3668639053254399</v>
      </c>
      <c r="R230" s="4">
        <v>6.5088757396449699</v>
      </c>
      <c r="S230" s="4">
        <v>4.7337278106508904</v>
      </c>
      <c r="T230" s="4">
        <v>8.2840236686390494</v>
      </c>
      <c r="U230" s="4">
        <v>8.8757396449704107</v>
      </c>
      <c r="V230" s="4">
        <v>8.2840236686390494</v>
      </c>
      <c r="W230" s="4">
        <v>6.5088757396449699</v>
      </c>
      <c r="X230" s="4">
        <v>2.9585798816567999</v>
      </c>
      <c r="Y230" s="4">
        <v>11.834319526627199</v>
      </c>
      <c r="Z230" s="4">
        <v>7.6923076923076898</v>
      </c>
      <c r="AA230" s="4">
        <v>8.2840236686390494</v>
      </c>
      <c r="AB230" s="4">
        <v>2.9585798816567999</v>
      </c>
      <c r="AC230" s="4">
        <v>20.118343195266299</v>
      </c>
      <c r="AD230" s="4">
        <v>1.7751479289940799</v>
      </c>
      <c r="AE230" s="4">
        <v>2.3668639053254399</v>
      </c>
      <c r="AF230" s="4">
        <v>15.9763313609467</v>
      </c>
      <c r="AG230" s="4">
        <v>24.260355029585799</v>
      </c>
      <c r="AH230" s="4">
        <v>8.2840236686390494</v>
      </c>
      <c r="AI230" s="4">
        <v>7.6923076923076898</v>
      </c>
      <c r="AJ230" s="4">
        <v>14.792899408284001</v>
      </c>
      <c r="AK230" s="4">
        <v>26.035502958579901</v>
      </c>
      <c r="AL230" s="4">
        <v>10.6508875739645</v>
      </c>
      <c r="AM230" s="4">
        <v>24.260355029585799</v>
      </c>
      <c r="AN230" s="4">
        <v>35.5029585798817</v>
      </c>
      <c r="AO230" s="4">
        <v>26.627218934911198</v>
      </c>
      <c r="AP230" s="4">
        <v>26.627218934911198</v>
      </c>
      <c r="AQ230" s="4">
        <v>2.9585798816567999</v>
      </c>
      <c r="AR230" s="4">
        <v>28.9940828402367</v>
      </c>
      <c r="AS230" s="4">
        <v>11.834319526627199</v>
      </c>
      <c r="AT230" s="4">
        <v>24.8520710059172</v>
      </c>
      <c r="AU230" s="4">
        <v>11.2426035502959</v>
      </c>
      <c r="AV230" s="4">
        <v>32.544378698224897</v>
      </c>
      <c r="AW230" s="4">
        <v>18.3431952662722</v>
      </c>
      <c r="AX230" s="4">
        <v>5.9171597633136104</v>
      </c>
      <c r="AY230" s="4">
        <v>13.609467455621299</v>
      </c>
      <c r="AZ230" s="4">
        <v>30.769230769230798</v>
      </c>
      <c r="BA230" s="4">
        <v>28.9940828402367</v>
      </c>
      <c r="BB230" s="38">
        <v>169</v>
      </c>
    </row>
    <row r="231" spans="1:54" x14ac:dyDescent="0.3">
      <c r="A231" s="31" t="s">
        <v>17</v>
      </c>
      <c r="B231" s="5" t="s">
        <v>8</v>
      </c>
      <c r="C231" s="5" t="s">
        <v>5</v>
      </c>
      <c r="D231" s="9">
        <v>79.102916666666701</v>
      </c>
      <c r="E231" s="8">
        <v>52.976439381415403</v>
      </c>
      <c r="F231" s="8">
        <v>11.6666666666667</v>
      </c>
      <c r="G231" s="3">
        <v>5</v>
      </c>
      <c r="H231" s="4">
        <v>5</v>
      </c>
      <c r="I231" s="4">
        <v>9.1666666666666696</v>
      </c>
      <c r="J231" s="4">
        <v>2.9166666666666701</v>
      </c>
      <c r="K231" s="4">
        <v>5.4166666666666696</v>
      </c>
      <c r="L231" s="4">
        <v>7.0833333333333304</v>
      </c>
      <c r="M231" s="4">
        <v>2.9166666666666701</v>
      </c>
      <c r="N231" s="4">
        <v>5.8333333333333304</v>
      </c>
      <c r="O231" s="4">
        <v>7.0833333333333304</v>
      </c>
      <c r="P231" s="4">
        <v>5.4166666666666696</v>
      </c>
      <c r="Q231" s="4">
        <v>2.0833333333333299</v>
      </c>
      <c r="R231" s="4">
        <v>4.1666666666666696</v>
      </c>
      <c r="S231" s="4">
        <v>5.4166666666666696</v>
      </c>
      <c r="T231" s="4">
        <v>5.8333333333333304</v>
      </c>
      <c r="U231" s="4">
        <v>5.8333333333333304</v>
      </c>
      <c r="V231" s="4">
        <v>4.5833333333333304</v>
      </c>
      <c r="W231" s="4">
        <v>4.1666666666666696</v>
      </c>
      <c r="X231" s="4">
        <v>4.1666666666666696</v>
      </c>
      <c r="Y231" s="4">
        <v>5.8333333333333304</v>
      </c>
      <c r="Z231" s="4">
        <v>5</v>
      </c>
      <c r="AA231" s="4">
        <v>5.4166666666666696</v>
      </c>
      <c r="AB231" s="4">
        <v>1.25</v>
      </c>
      <c r="AC231" s="4">
        <v>19.5833333333333</v>
      </c>
      <c r="AD231" s="4">
        <v>2.0833333333333299</v>
      </c>
      <c r="AE231" s="4">
        <v>2.0833333333333299</v>
      </c>
      <c r="AF231" s="4">
        <v>8.75</v>
      </c>
      <c r="AG231" s="4">
        <v>23.3333333333333</v>
      </c>
      <c r="AH231" s="4">
        <v>3.75</v>
      </c>
      <c r="AI231" s="4">
        <v>7.0833333333333304</v>
      </c>
      <c r="AJ231" s="4">
        <v>11.6666666666667</v>
      </c>
      <c r="AK231" s="4">
        <v>17.0833333333333</v>
      </c>
      <c r="AL231" s="4">
        <v>6.25</v>
      </c>
      <c r="AM231" s="4">
        <v>18.75</v>
      </c>
      <c r="AN231" s="4">
        <v>28.75</v>
      </c>
      <c r="AO231" s="4">
        <v>17.0833333333333</v>
      </c>
      <c r="AP231" s="4">
        <v>20.4166666666667</v>
      </c>
      <c r="AQ231" s="4">
        <v>1.6666666666666701</v>
      </c>
      <c r="AR231" s="4">
        <v>20</v>
      </c>
      <c r="AS231" s="4">
        <v>6.25</v>
      </c>
      <c r="AT231" s="4">
        <v>23.3333333333333</v>
      </c>
      <c r="AU231" s="4">
        <v>5.4166666666666696</v>
      </c>
      <c r="AV231" s="4">
        <v>27.0833333333333</v>
      </c>
      <c r="AW231" s="4">
        <v>15.8333333333333</v>
      </c>
      <c r="AX231" s="4">
        <v>2.0833333333333299</v>
      </c>
      <c r="AY231" s="4">
        <v>14.5833333333333</v>
      </c>
      <c r="AZ231" s="4">
        <v>21.6666666666667</v>
      </c>
      <c r="BA231" s="4">
        <v>23.75</v>
      </c>
      <c r="BB231" s="38">
        <v>240</v>
      </c>
    </row>
    <row r="232" spans="1:54" x14ac:dyDescent="0.3">
      <c r="A232" s="31" t="s">
        <v>17</v>
      </c>
      <c r="B232" s="5" t="s">
        <v>8</v>
      </c>
      <c r="C232" s="5" t="s">
        <v>6</v>
      </c>
      <c r="D232" s="9">
        <v>92.746153846153803</v>
      </c>
      <c r="E232" s="8">
        <v>46.268894156741801</v>
      </c>
      <c r="F232" s="8">
        <v>5.3846153846153904</v>
      </c>
      <c r="G232" s="3">
        <v>2.3076923076923102</v>
      </c>
      <c r="H232" s="4">
        <v>2.3076923076923102</v>
      </c>
      <c r="I232" s="4">
        <v>1.5384615384615401</v>
      </c>
      <c r="J232" s="4">
        <v>3.0769230769230802</v>
      </c>
      <c r="K232" s="4">
        <v>1.5384615384615401</v>
      </c>
      <c r="L232" s="4">
        <v>1.5384615384615401</v>
      </c>
      <c r="M232" s="4">
        <v>0.76923076923076905</v>
      </c>
      <c r="N232" s="4">
        <v>3.0769230769230802</v>
      </c>
      <c r="O232" s="4">
        <v>2.3076923076923102</v>
      </c>
      <c r="P232" s="4">
        <v>3.8461538461538498</v>
      </c>
      <c r="Q232" s="4">
        <v>2.3076923076923102</v>
      </c>
      <c r="R232" s="4">
        <v>0.76923076923076905</v>
      </c>
      <c r="S232" s="4">
        <v>3.0769230769230802</v>
      </c>
      <c r="T232" s="4">
        <v>2.3076923076923102</v>
      </c>
      <c r="U232" s="4">
        <v>2.3076923076923102</v>
      </c>
      <c r="V232" s="4">
        <v>0.76923076923076905</v>
      </c>
      <c r="W232" s="4">
        <v>0.76923076923076905</v>
      </c>
      <c r="X232" s="4">
        <v>3.0769230769230802</v>
      </c>
      <c r="Y232" s="4">
        <v>2.3076923076923102</v>
      </c>
      <c r="Z232" s="4">
        <v>1.5384615384615401</v>
      </c>
      <c r="AA232" s="4">
        <v>4.6153846153846096</v>
      </c>
      <c r="AB232" s="4">
        <v>3.0769230769230802</v>
      </c>
      <c r="AC232" s="4">
        <v>10.7692307692308</v>
      </c>
      <c r="AD232" s="4">
        <v>2.3076923076923102</v>
      </c>
      <c r="AE232" s="4">
        <v>2.3076923076923102</v>
      </c>
      <c r="AF232" s="4">
        <v>3.8461538461538498</v>
      </c>
      <c r="AG232" s="4">
        <v>13.0769230769231</v>
      </c>
      <c r="AH232" s="4">
        <v>10</v>
      </c>
      <c r="AI232" s="4">
        <v>3.8461538461538498</v>
      </c>
      <c r="AJ232" s="4">
        <v>9.2307692307692299</v>
      </c>
      <c r="AK232" s="4">
        <v>9.2307692307692299</v>
      </c>
      <c r="AL232" s="4">
        <v>6.1538461538461497</v>
      </c>
      <c r="AM232" s="4">
        <v>15.384615384615399</v>
      </c>
      <c r="AN232" s="4">
        <v>23.846153846153801</v>
      </c>
      <c r="AO232" s="4">
        <v>10.7692307692308</v>
      </c>
      <c r="AP232" s="4">
        <v>15.384615384615399</v>
      </c>
      <c r="AQ232" s="4">
        <v>0.76923076923076905</v>
      </c>
      <c r="AR232" s="4">
        <v>10.7692307692308</v>
      </c>
      <c r="AS232" s="4">
        <v>8.4615384615384599</v>
      </c>
      <c r="AT232" s="4">
        <v>26.923076923076898</v>
      </c>
      <c r="AU232" s="4">
        <v>2.3076923076923102</v>
      </c>
      <c r="AV232" s="4">
        <v>27.692307692307701</v>
      </c>
      <c r="AW232" s="4">
        <v>5.3846153846153904</v>
      </c>
      <c r="AX232" s="4">
        <v>0.76923076923076905</v>
      </c>
      <c r="AY232" s="4">
        <v>12.307692307692299</v>
      </c>
      <c r="AZ232" s="4">
        <v>23.076923076923102</v>
      </c>
      <c r="BA232" s="4">
        <v>13.846153846153801</v>
      </c>
      <c r="BB232" s="38">
        <v>130</v>
      </c>
    </row>
    <row r="233" spans="1:54" x14ac:dyDescent="0.3">
      <c r="A233" s="31" t="s">
        <v>17</v>
      </c>
      <c r="B233" s="5" t="s">
        <v>8</v>
      </c>
      <c r="C233" s="5" t="s">
        <v>7</v>
      </c>
      <c r="D233" s="9">
        <v>94.793333333333294</v>
      </c>
      <c r="E233" s="8">
        <v>51.830000188503099</v>
      </c>
      <c r="F233" s="8">
        <v>10</v>
      </c>
      <c r="G233" s="3">
        <v>0</v>
      </c>
      <c r="H233" s="4">
        <v>10</v>
      </c>
      <c r="I233" s="4">
        <v>6.6666666666666696</v>
      </c>
      <c r="J233" s="4">
        <v>3.3333333333333299</v>
      </c>
      <c r="K233" s="4">
        <v>3.3333333333333299</v>
      </c>
      <c r="L233" s="4">
        <v>0</v>
      </c>
      <c r="M233" s="4">
        <v>0</v>
      </c>
      <c r="N233" s="4">
        <v>3.3333333333333299</v>
      </c>
      <c r="O233" s="4">
        <v>6.6666666666666696</v>
      </c>
      <c r="P233" s="4">
        <v>3.3333333333333299</v>
      </c>
      <c r="Q233" s="4">
        <v>0</v>
      </c>
      <c r="R233" s="4">
        <v>0</v>
      </c>
      <c r="S233" s="4">
        <v>0</v>
      </c>
      <c r="T233" s="4">
        <v>0</v>
      </c>
      <c r="U233" s="4">
        <v>3.3333333333333299</v>
      </c>
      <c r="V233" s="4">
        <v>3.3333333333333299</v>
      </c>
      <c r="W233" s="4">
        <v>0</v>
      </c>
      <c r="X233" s="4">
        <v>0</v>
      </c>
      <c r="Y233" s="4">
        <v>0</v>
      </c>
      <c r="Z233" s="4">
        <v>0</v>
      </c>
      <c r="AA233" s="4">
        <v>3.3333333333333299</v>
      </c>
      <c r="AB233" s="4">
        <v>3.3333333333333299</v>
      </c>
      <c r="AC233" s="4">
        <v>10</v>
      </c>
      <c r="AD233" s="4">
        <v>3.3333333333333299</v>
      </c>
      <c r="AE233" s="4">
        <v>0</v>
      </c>
      <c r="AF233" s="4">
        <v>0</v>
      </c>
      <c r="AG233" s="4">
        <v>10</v>
      </c>
      <c r="AH233" s="4">
        <v>3.3333333333333299</v>
      </c>
      <c r="AI233" s="4">
        <v>3.3333333333333299</v>
      </c>
      <c r="AJ233" s="4">
        <v>6.6666666666666696</v>
      </c>
      <c r="AK233" s="4">
        <v>26.6666666666667</v>
      </c>
      <c r="AL233" s="4">
        <v>13.3333333333333</v>
      </c>
      <c r="AM233" s="4">
        <v>16.6666666666667</v>
      </c>
      <c r="AN233" s="4">
        <v>40</v>
      </c>
      <c r="AO233" s="4">
        <v>20</v>
      </c>
      <c r="AP233" s="4">
        <v>13.3333333333333</v>
      </c>
      <c r="AQ233" s="4">
        <v>6.6666666666666696</v>
      </c>
      <c r="AR233" s="4">
        <v>13.3333333333333</v>
      </c>
      <c r="AS233" s="4">
        <v>13.3333333333333</v>
      </c>
      <c r="AT233" s="4">
        <v>23.3333333333333</v>
      </c>
      <c r="AU233" s="4">
        <v>3.3333333333333299</v>
      </c>
      <c r="AV233" s="4">
        <v>30</v>
      </c>
      <c r="AW233" s="4">
        <v>10</v>
      </c>
      <c r="AX233" s="4">
        <v>3.3333333333333299</v>
      </c>
      <c r="AY233" s="4">
        <v>13.3333333333333</v>
      </c>
      <c r="AZ233" s="4">
        <v>23.3333333333333</v>
      </c>
      <c r="BA233" s="4">
        <v>20</v>
      </c>
      <c r="BB233" s="38">
        <v>30</v>
      </c>
    </row>
    <row r="234" spans="1:54" x14ac:dyDescent="0.3">
      <c r="A234" s="31" t="s">
        <v>17</v>
      </c>
      <c r="B234" s="5" t="s">
        <v>9</v>
      </c>
      <c r="C234" s="5" t="s">
        <v>168</v>
      </c>
      <c r="D234" s="9">
        <v>52.4903036832062</v>
      </c>
      <c r="E234" s="8">
        <v>75.626550378579907</v>
      </c>
      <c r="F234" s="8">
        <v>25.331370342924401</v>
      </c>
      <c r="G234" s="3">
        <v>9.8254325975967909</v>
      </c>
      <c r="H234" s="4">
        <v>1.62990160672291</v>
      </c>
      <c r="I234" s="4">
        <v>2.33140996492945</v>
      </c>
      <c r="J234" s="4">
        <v>4.4726224965905397</v>
      </c>
      <c r="K234" s="4">
        <v>3.03260058990264</v>
      </c>
      <c r="L234" s="4">
        <v>5.0361407094753297</v>
      </c>
      <c r="M234" s="4">
        <v>14.922429413655401</v>
      </c>
      <c r="N234" s="4">
        <v>13.4909419229219</v>
      </c>
      <c r="O234" s="4">
        <v>24.271188917726501</v>
      </c>
      <c r="P234" s="4">
        <v>21.562168994076199</v>
      </c>
      <c r="Q234" s="4">
        <v>1.13126681975833</v>
      </c>
      <c r="R234" s="4">
        <v>12.382150993727301</v>
      </c>
      <c r="S234" s="4">
        <v>15.143548481472299</v>
      </c>
      <c r="T234" s="4">
        <v>10.526097881694399</v>
      </c>
      <c r="U234" s="4">
        <v>23.518363987047099</v>
      </c>
      <c r="V234" s="4">
        <v>20.124057763879598</v>
      </c>
      <c r="W234" s="4">
        <v>3.31175028291283</v>
      </c>
      <c r="X234" s="4">
        <v>9.0294092318073496</v>
      </c>
      <c r="Y234" s="4">
        <v>15.3183258995558</v>
      </c>
      <c r="Z234" s="4">
        <v>23.0729564490466</v>
      </c>
      <c r="AA234" s="4">
        <v>13.1548553948441</v>
      </c>
      <c r="AB234" s="4">
        <v>3.4708524368042002</v>
      </c>
      <c r="AC234" s="4">
        <v>42.551751294632801</v>
      </c>
      <c r="AD234" s="4">
        <v>3.5129898802922499</v>
      </c>
      <c r="AE234" s="4">
        <v>9.1554664975442108</v>
      </c>
      <c r="AF234" s="4">
        <v>15.070759495304101</v>
      </c>
      <c r="AG234" s="4">
        <v>17.8873359391091</v>
      </c>
      <c r="AH234" s="4">
        <v>10.1935614962016</v>
      </c>
      <c r="AI234" s="4">
        <v>17.046657071803999</v>
      </c>
      <c r="AJ234" s="4">
        <v>19.300677748987901</v>
      </c>
      <c r="AK234" s="4">
        <v>28.1913792525757</v>
      </c>
      <c r="AL234" s="4">
        <v>21.269391549458401</v>
      </c>
      <c r="AM234" s="4">
        <v>16.254974748353099</v>
      </c>
      <c r="AN234" s="4">
        <v>31.247984550785901</v>
      </c>
      <c r="AO234" s="4">
        <v>21.178633769344</v>
      </c>
      <c r="AP234" s="4">
        <v>25.594985618067302</v>
      </c>
      <c r="AQ234" s="4">
        <v>6.18785998191162</v>
      </c>
      <c r="AR234" s="4">
        <v>40.922512100229397</v>
      </c>
      <c r="AS234" s="4">
        <v>5.50145390565668</v>
      </c>
      <c r="AT234" s="4">
        <v>23.299130387767399</v>
      </c>
      <c r="AU234" s="4">
        <v>8.3345942308091701</v>
      </c>
      <c r="AV234" s="4">
        <v>38.138085316663201</v>
      </c>
      <c r="AW234" s="4">
        <v>25.817540298668199</v>
      </c>
      <c r="AX234" s="4">
        <v>20.791168184567201</v>
      </c>
      <c r="AY234" s="4">
        <v>5.2940015070073603</v>
      </c>
      <c r="AZ234" s="4">
        <v>23.448323099959602</v>
      </c>
      <c r="BA234" s="4">
        <v>28.957756193841199</v>
      </c>
      <c r="BB234" s="38">
        <v>326</v>
      </c>
    </row>
    <row r="235" spans="1:54" x14ac:dyDescent="0.3">
      <c r="A235" s="31" t="s">
        <v>17</v>
      </c>
      <c r="B235" s="5" t="s">
        <v>9</v>
      </c>
      <c r="C235" s="5" t="s">
        <v>1</v>
      </c>
      <c r="D235" s="9">
        <v>10.7</v>
      </c>
      <c r="E235" s="8">
        <v>98.550758495305402</v>
      </c>
      <c r="F235" s="8">
        <v>66.6666666666667</v>
      </c>
      <c r="G235" s="3">
        <v>0</v>
      </c>
      <c r="H235" s="4">
        <v>0</v>
      </c>
      <c r="I235" s="4">
        <v>0</v>
      </c>
      <c r="J235" s="4">
        <v>16.6666666666667</v>
      </c>
      <c r="K235" s="4">
        <v>16.6666666666667</v>
      </c>
      <c r="L235" s="4">
        <v>16.6666666666667</v>
      </c>
      <c r="M235" s="4">
        <v>33.3333333333333</v>
      </c>
      <c r="N235" s="4">
        <v>16.6666666666667</v>
      </c>
      <c r="O235" s="4">
        <v>33.3333333333333</v>
      </c>
      <c r="P235" s="4">
        <v>16.6666666666667</v>
      </c>
      <c r="Q235" s="4">
        <v>0</v>
      </c>
      <c r="R235" s="4">
        <v>16.6666666666667</v>
      </c>
      <c r="S235" s="4">
        <v>33.3333333333333</v>
      </c>
      <c r="T235" s="4">
        <v>0</v>
      </c>
      <c r="U235" s="4">
        <v>33.3333333333333</v>
      </c>
      <c r="V235" s="4">
        <v>16.6666666666667</v>
      </c>
      <c r="W235" s="4">
        <v>16.6666666666667</v>
      </c>
      <c r="X235" s="4">
        <v>0</v>
      </c>
      <c r="Y235" s="4">
        <v>33.3333333333333</v>
      </c>
      <c r="Z235" s="4">
        <v>33.3333333333333</v>
      </c>
      <c r="AA235" s="4">
        <v>16.6666666666667</v>
      </c>
      <c r="AB235" s="4">
        <v>16.6666666666667</v>
      </c>
      <c r="AC235" s="4">
        <v>66.6666666666667</v>
      </c>
      <c r="AD235" s="4">
        <v>16.6666666666667</v>
      </c>
      <c r="AE235" s="4">
        <v>0</v>
      </c>
      <c r="AF235" s="4">
        <v>16.6666666666667</v>
      </c>
      <c r="AG235" s="4">
        <v>16.6666666666667</v>
      </c>
      <c r="AH235" s="4">
        <v>33.3333333333333</v>
      </c>
      <c r="AI235" s="4">
        <v>16.6666666666667</v>
      </c>
      <c r="AJ235" s="4">
        <v>16.6666666666667</v>
      </c>
      <c r="AK235" s="4">
        <v>33.3333333333333</v>
      </c>
      <c r="AL235" s="4">
        <v>50</v>
      </c>
      <c r="AM235" s="4">
        <v>50</v>
      </c>
      <c r="AN235" s="4">
        <v>50</v>
      </c>
      <c r="AO235" s="4">
        <v>33.3333333333333</v>
      </c>
      <c r="AP235" s="4">
        <v>33.3333333333333</v>
      </c>
      <c r="AQ235" s="4">
        <v>16.6666666666667</v>
      </c>
      <c r="AR235" s="4">
        <v>50</v>
      </c>
      <c r="AS235" s="4">
        <v>16.6666666666667</v>
      </c>
      <c r="AT235" s="4">
        <v>33.3333333333333</v>
      </c>
      <c r="AU235" s="4">
        <v>33.3333333333333</v>
      </c>
      <c r="AV235" s="4">
        <v>33.3333333333333</v>
      </c>
      <c r="AW235" s="4">
        <v>50</v>
      </c>
      <c r="AX235" s="4">
        <v>66.6666666666667</v>
      </c>
      <c r="AY235" s="4">
        <v>0</v>
      </c>
      <c r="AZ235" s="4">
        <v>33.3333333333333</v>
      </c>
      <c r="BA235" s="4">
        <v>50</v>
      </c>
      <c r="BB235" s="38">
        <v>6</v>
      </c>
    </row>
    <row r="236" spans="1:54" x14ac:dyDescent="0.3">
      <c r="A236" s="31" t="s">
        <v>17</v>
      </c>
      <c r="B236" s="5" t="s">
        <v>9</v>
      </c>
      <c r="C236" s="5" t="s">
        <v>2</v>
      </c>
      <c r="D236" s="9">
        <v>-4.5066666666666597</v>
      </c>
      <c r="E236" s="8">
        <v>59.5978443557471</v>
      </c>
      <c r="F236" s="8">
        <v>33.3333333333333</v>
      </c>
      <c r="G236" s="3">
        <v>33.3333333333333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33.3333333333333</v>
      </c>
      <c r="N236" s="4">
        <v>33.3333333333333</v>
      </c>
      <c r="O236" s="4">
        <v>66.6666666666667</v>
      </c>
      <c r="P236" s="4">
        <v>66.6666666666667</v>
      </c>
      <c r="Q236" s="4">
        <v>0</v>
      </c>
      <c r="R236" s="4">
        <v>33.3333333333333</v>
      </c>
      <c r="S236" s="4">
        <v>33.3333333333333</v>
      </c>
      <c r="T236" s="4">
        <v>33.3333333333333</v>
      </c>
      <c r="U236" s="4">
        <v>66.6666666666667</v>
      </c>
      <c r="V236" s="4">
        <v>66.6666666666667</v>
      </c>
      <c r="W236" s="4">
        <v>0</v>
      </c>
      <c r="X236" s="4">
        <v>33.3333333333333</v>
      </c>
      <c r="Y236" s="4">
        <v>33.3333333333333</v>
      </c>
      <c r="Z236" s="4">
        <v>66.6666666666667</v>
      </c>
      <c r="AA236" s="4">
        <v>33.3333333333333</v>
      </c>
      <c r="AB236" s="4">
        <v>0</v>
      </c>
      <c r="AC236" s="4">
        <v>100</v>
      </c>
      <c r="AD236" s="4">
        <v>0</v>
      </c>
      <c r="AE236" s="4">
        <v>33.3333333333333</v>
      </c>
      <c r="AF236" s="4">
        <v>33.3333333333333</v>
      </c>
      <c r="AG236" s="4">
        <v>33.3333333333333</v>
      </c>
      <c r="AH236" s="4">
        <v>0</v>
      </c>
      <c r="AI236" s="4">
        <v>33.3333333333333</v>
      </c>
      <c r="AJ236" s="4">
        <v>33.3333333333333</v>
      </c>
      <c r="AK236" s="4">
        <v>33.3333333333333</v>
      </c>
      <c r="AL236" s="4">
        <v>33.3333333333333</v>
      </c>
      <c r="AM236" s="4">
        <v>0</v>
      </c>
      <c r="AN236" s="4">
        <v>33.3333333333333</v>
      </c>
      <c r="AO236" s="4">
        <v>33.3333333333333</v>
      </c>
      <c r="AP236" s="4">
        <v>33.3333333333333</v>
      </c>
      <c r="AQ236" s="4">
        <v>0</v>
      </c>
      <c r="AR236" s="4">
        <v>66.6666666666667</v>
      </c>
      <c r="AS236" s="4">
        <v>0</v>
      </c>
      <c r="AT236" s="4">
        <v>33.3333333333333</v>
      </c>
      <c r="AU236" s="4">
        <v>0</v>
      </c>
      <c r="AV236" s="4">
        <v>66.6666666666667</v>
      </c>
      <c r="AW236" s="4">
        <v>33.3333333333333</v>
      </c>
      <c r="AX236" s="4">
        <v>33.3333333333333</v>
      </c>
      <c r="AY236" s="4">
        <v>0</v>
      </c>
      <c r="AZ236" s="4">
        <v>33.3333333333333</v>
      </c>
      <c r="BA236" s="4">
        <v>33.3333333333333</v>
      </c>
      <c r="BB236" s="38">
        <v>4</v>
      </c>
    </row>
    <row r="237" spans="1:54" x14ac:dyDescent="0.3">
      <c r="A237" s="31" t="s">
        <v>17</v>
      </c>
      <c r="B237" s="5" t="s">
        <v>9</v>
      </c>
      <c r="C237" s="5" t="s">
        <v>3</v>
      </c>
      <c r="D237" s="9">
        <v>80.973076923076903</v>
      </c>
      <c r="E237" s="8">
        <v>53.077886602179703</v>
      </c>
      <c r="F237" s="8">
        <v>11.538461538461499</v>
      </c>
      <c r="G237" s="3">
        <v>0</v>
      </c>
      <c r="H237" s="4">
        <v>0</v>
      </c>
      <c r="I237" s="4">
        <v>3.8461538461538498</v>
      </c>
      <c r="J237" s="4">
        <v>7.6923076923076898</v>
      </c>
      <c r="K237" s="4">
        <v>0</v>
      </c>
      <c r="L237" s="4">
        <v>7.6923076923076898</v>
      </c>
      <c r="M237" s="4">
        <v>0</v>
      </c>
      <c r="N237" s="4">
        <v>3.8461538461538498</v>
      </c>
      <c r="O237" s="4">
        <v>0</v>
      </c>
      <c r="P237" s="4">
        <v>0</v>
      </c>
      <c r="Q237" s="4">
        <v>0</v>
      </c>
      <c r="R237" s="4">
        <v>3.8461538461538498</v>
      </c>
      <c r="S237" s="4">
        <v>3.8461538461538498</v>
      </c>
      <c r="T237" s="4">
        <v>3.8461538461538498</v>
      </c>
      <c r="U237" s="4">
        <v>3.8461538461538498</v>
      </c>
      <c r="V237" s="4">
        <v>0</v>
      </c>
      <c r="W237" s="4">
        <v>0</v>
      </c>
      <c r="X237" s="4">
        <v>0</v>
      </c>
      <c r="Y237" s="4">
        <v>0</v>
      </c>
      <c r="Z237" s="4">
        <v>3.8461538461538498</v>
      </c>
      <c r="AA237" s="4">
        <v>3.8461538461538498</v>
      </c>
      <c r="AB237" s="4">
        <v>3.8461538461538498</v>
      </c>
      <c r="AC237" s="4">
        <v>11.538461538461499</v>
      </c>
      <c r="AD237" s="4">
        <v>0</v>
      </c>
      <c r="AE237" s="4">
        <v>0</v>
      </c>
      <c r="AF237" s="4">
        <v>7.6923076923076898</v>
      </c>
      <c r="AG237" s="4">
        <v>19.230769230769202</v>
      </c>
      <c r="AH237" s="4">
        <v>7.6923076923076898</v>
      </c>
      <c r="AI237" s="4">
        <v>11.538461538461499</v>
      </c>
      <c r="AJ237" s="4">
        <v>15.384615384615399</v>
      </c>
      <c r="AK237" s="4">
        <v>34.615384615384599</v>
      </c>
      <c r="AL237" s="4">
        <v>11.538461538461499</v>
      </c>
      <c r="AM237" s="4">
        <v>19.230769230769202</v>
      </c>
      <c r="AN237" s="4">
        <v>23.076923076923102</v>
      </c>
      <c r="AO237" s="4">
        <v>19.230769230769202</v>
      </c>
      <c r="AP237" s="4">
        <v>23.076923076923102</v>
      </c>
      <c r="AQ237" s="4">
        <v>7.6923076923076898</v>
      </c>
      <c r="AR237" s="4">
        <v>34.615384615384599</v>
      </c>
      <c r="AS237" s="4">
        <v>0</v>
      </c>
      <c r="AT237" s="4">
        <v>15.384615384615399</v>
      </c>
      <c r="AU237" s="4">
        <v>3.8461538461538498</v>
      </c>
      <c r="AV237" s="4">
        <v>26.923076923076898</v>
      </c>
      <c r="AW237" s="4">
        <v>15.384615384615399</v>
      </c>
      <c r="AX237" s="4">
        <v>7.6923076923076898</v>
      </c>
      <c r="AY237" s="4">
        <v>3.8461538461538498</v>
      </c>
      <c r="AZ237" s="4">
        <v>15.384615384615399</v>
      </c>
      <c r="BA237" s="4">
        <v>23.076923076923102</v>
      </c>
      <c r="BB237" s="38">
        <v>26</v>
      </c>
    </row>
    <row r="238" spans="1:54" x14ac:dyDescent="0.3">
      <c r="A238" s="31" t="s">
        <v>17</v>
      </c>
      <c r="B238" s="5" t="s">
        <v>9</v>
      </c>
      <c r="C238" s="5" t="s">
        <v>4</v>
      </c>
      <c r="D238" s="9">
        <v>85.473417721518999</v>
      </c>
      <c r="E238" s="8">
        <v>63.105401672287201</v>
      </c>
      <c r="F238" s="8">
        <v>13.924050632911401</v>
      </c>
      <c r="G238" s="3">
        <v>2.5316455696202498</v>
      </c>
      <c r="H238" s="4">
        <v>6.3291139240506302</v>
      </c>
      <c r="I238" s="4">
        <v>5.0632911392405102</v>
      </c>
      <c r="J238" s="4">
        <v>2.5316455696202498</v>
      </c>
      <c r="K238" s="4">
        <v>1.26582278481013</v>
      </c>
      <c r="L238" s="4">
        <v>3.79746835443038</v>
      </c>
      <c r="M238" s="4">
        <v>6.3291139240506302</v>
      </c>
      <c r="N238" s="4">
        <v>3.79746835443038</v>
      </c>
      <c r="O238" s="4">
        <v>7.59493670886076</v>
      </c>
      <c r="P238" s="4">
        <v>7.59493670886076</v>
      </c>
      <c r="Q238" s="4">
        <v>3.79746835443038</v>
      </c>
      <c r="R238" s="4">
        <v>2.5316455696202498</v>
      </c>
      <c r="S238" s="4">
        <v>3.79746835443038</v>
      </c>
      <c r="T238" s="4">
        <v>5.0632911392405102</v>
      </c>
      <c r="U238" s="4">
        <v>2.5316455696202498</v>
      </c>
      <c r="V238" s="4">
        <v>1.26582278481013</v>
      </c>
      <c r="W238" s="4">
        <v>2.5316455696202498</v>
      </c>
      <c r="X238" s="4">
        <v>1.26582278481013</v>
      </c>
      <c r="Y238" s="4">
        <v>6.3291139240506302</v>
      </c>
      <c r="Z238" s="4">
        <v>1.26582278481013</v>
      </c>
      <c r="AA238" s="4">
        <v>5.0632911392405102</v>
      </c>
      <c r="AB238" s="4">
        <v>1.26582278481013</v>
      </c>
      <c r="AC238" s="4">
        <v>15.1898734177215</v>
      </c>
      <c r="AD238" s="4">
        <v>2.5316455696202498</v>
      </c>
      <c r="AE238" s="4">
        <v>2.5316455696202498</v>
      </c>
      <c r="AF238" s="4">
        <v>7.59493670886076</v>
      </c>
      <c r="AG238" s="4">
        <v>8.8607594936708907</v>
      </c>
      <c r="AH238" s="4">
        <v>13.924050632911401</v>
      </c>
      <c r="AI238" s="4">
        <v>5.0632911392405102</v>
      </c>
      <c r="AJ238" s="4">
        <v>13.924050632911401</v>
      </c>
      <c r="AK238" s="4">
        <v>24.050632911392398</v>
      </c>
      <c r="AL238" s="4">
        <v>11.3924050632911</v>
      </c>
      <c r="AM238" s="4">
        <v>11.3924050632911</v>
      </c>
      <c r="AN238" s="4">
        <v>34.177215189873401</v>
      </c>
      <c r="AO238" s="4">
        <v>12.6582278481013</v>
      </c>
      <c r="AP238" s="4">
        <v>18.9873417721519</v>
      </c>
      <c r="AQ238" s="4">
        <v>6.3291139240506302</v>
      </c>
      <c r="AR238" s="4">
        <v>30.379746835443001</v>
      </c>
      <c r="AS238" s="4">
        <v>10.126582278480999</v>
      </c>
      <c r="AT238" s="4">
        <v>15.1898734177215</v>
      </c>
      <c r="AU238" s="4">
        <v>8.8607594936708907</v>
      </c>
      <c r="AV238" s="4">
        <v>29.1139240506329</v>
      </c>
      <c r="AW238" s="4">
        <v>22.7848101265823</v>
      </c>
      <c r="AX238" s="4">
        <v>3.79746835443038</v>
      </c>
      <c r="AY238" s="4">
        <v>8.8607594936708907</v>
      </c>
      <c r="AZ238" s="4">
        <v>21.518987341772199</v>
      </c>
      <c r="BA238" s="4">
        <v>25.3164556962025</v>
      </c>
      <c r="BB238" s="38">
        <v>79</v>
      </c>
    </row>
    <row r="239" spans="1:54" x14ac:dyDescent="0.3">
      <c r="A239" s="31" t="s">
        <v>17</v>
      </c>
      <c r="B239" s="5" t="s">
        <v>9</v>
      </c>
      <c r="C239" s="5" t="s">
        <v>5</v>
      </c>
      <c r="D239" s="9">
        <v>93.784251968503895</v>
      </c>
      <c r="E239" s="8">
        <v>56.071389339057703</v>
      </c>
      <c r="F239" s="8">
        <v>11.0236220472441</v>
      </c>
      <c r="G239" s="3">
        <v>3.9370078740157499</v>
      </c>
      <c r="H239" s="4">
        <v>2.36220472440945</v>
      </c>
      <c r="I239" s="4">
        <v>3.1496062992125999</v>
      </c>
      <c r="J239" s="4">
        <v>0</v>
      </c>
      <c r="K239" s="4">
        <v>2.36220472440945</v>
      </c>
      <c r="L239" s="4">
        <v>2.36220472440945</v>
      </c>
      <c r="M239" s="4">
        <v>2.36220472440945</v>
      </c>
      <c r="N239" s="4">
        <v>4.7244094488188999</v>
      </c>
      <c r="O239" s="4">
        <v>7.0866141732283499</v>
      </c>
      <c r="P239" s="4">
        <v>3.9370078740157499</v>
      </c>
      <c r="Q239" s="4">
        <v>0.78740157480314998</v>
      </c>
      <c r="R239" s="4">
        <v>0.78740157480314998</v>
      </c>
      <c r="S239" s="4">
        <v>2.36220472440945</v>
      </c>
      <c r="T239" s="4">
        <v>1.5748031496063</v>
      </c>
      <c r="U239" s="4">
        <v>2.36220472440945</v>
      </c>
      <c r="V239" s="4">
        <v>2.36220472440945</v>
      </c>
      <c r="W239" s="4">
        <v>0.78740157480314998</v>
      </c>
      <c r="X239" s="4">
        <v>1.5748031496063</v>
      </c>
      <c r="Y239" s="4">
        <v>5.5118110236220499</v>
      </c>
      <c r="Z239" s="4">
        <v>0.78740157480314998</v>
      </c>
      <c r="AA239" s="4">
        <v>3.1496062992125999</v>
      </c>
      <c r="AB239" s="4">
        <v>0</v>
      </c>
      <c r="AC239" s="4">
        <v>9.4488188976377891</v>
      </c>
      <c r="AD239" s="4">
        <v>3.1496062992125999</v>
      </c>
      <c r="AE239" s="4">
        <v>0</v>
      </c>
      <c r="AF239" s="4">
        <v>6.2992125984251999</v>
      </c>
      <c r="AG239" s="4">
        <v>6.2992125984251999</v>
      </c>
      <c r="AH239" s="4">
        <v>7.0866141732283499</v>
      </c>
      <c r="AI239" s="4">
        <v>13.3858267716535</v>
      </c>
      <c r="AJ239" s="4">
        <v>13.3858267716535</v>
      </c>
      <c r="AK239" s="4">
        <v>18.110236220472402</v>
      </c>
      <c r="AL239" s="4">
        <v>4.7244094488188999</v>
      </c>
      <c r="AM239" s="4">
        <v>11.8110236220472</v>
      </c>
      <c r="AN239" s="4">
        <v>23.6220472440945</v>
      </c>
      <c r="AO239" s="4">
        <v>7.0866141732283499</v>
      </c>
      <c r="AP239" s="4">
        <v>18.110236220472402</v>
      </c>
      <c r="AQ239" s="4">
        <v>3.1496062992125999</v>
      </c>
      <c r="AR239" s="4">
        <v>22.834645669291302</v>
      </c>
      <c r="AS239" s="4">
        <v>3.9370078740157499</v>
      </c>
      <c r="AT239" s="4">
        <v>16.535433070866102</v>
      </c>
      <c r="AU239" s="4">
        <v>7.0866141732283499</v>
      </c>
      <c r="AV239" s="4">
        <v>25.984251968503902</v>
      </c>
      <c r="AW239" s="4">
        <v>12.5984251968504</v>
      </c>
      <c r="AX239" s="4">
        <v>0.78740157480314998</v>
      </c>
      <c r="AY239" s="4">
        <v>11.0236220472441</v>
      </c>
      <c r="AZ239" s="4">
        <v>12.5984251968504</v>
      </c>
      <c r="BA239" s="4">
        <v>19.685039370078702</v>
      </c>
      <c r="BB239" s="38">
        <v>127</v>
      </c>
    </row>
    <row r="240" spans="1:54" x14ac:dyDescent="0.3">
      <c r="A240" s="31" t="s">
        <v>17</v>
      </c>
      <c r="B240" s="5" t="s">
        <v>9</v>
      </c>
      <c r="C240" s="5" t="s">
        <v>6</v>
      </c>
      <c r="D240" s="9">
        <v>92.55</v>
      </c>
      <c r="E240" s="8">
        <v>60.013567529944702</v>
      </c>
      <c r="F240" s="8">
        <v>12.1621621621622</v>
      </c>
      <c r="G240" s="3">
        <v>1.35135135135135</v>
      </c>
      <c r="H240" s="4">
        <v>4.0540540540540499</v>
      </c>
      <c r="I240" s="4">
        <v>4.0540540540540499</v>
      </c>
      <c r="J240" s="4">
        <v>1.35135135135135</v>
      </c>
      <c r="K240" s="4">
        <v>1.35135135135135</v>
      </c>
      <c r="L240" s="4">
        <v>1.35135135135135</v>
      </c>
      <c r="M240" s="4">
        <v>4.0540540540540499</v>
      </c>
      <c r="N240" s="4">
        <v>4.0540540540540499</v>
      </c>
      <c r="O240" s="4">
        <v>2.7027027027027</v>
      </c>
      <c r="P240" s="4">
        <v>1.35135135135135</v>
      </c>
      <c r="Q240" s="4">
        <v>2.7027027027027</v>
      </c>
      <c r="R240" s="4">
        <v>2.7027027027027</v>
      </c>
      <c r="S240" s="4">
        <v>1.35135135135135</v>
      </c>
      <c r="T240" s="4">
        <v>2.7027027027027</v>
      </c>
      <c r="U240" s="4">
        <v>2.7027027027027</v>
      </c>
      <c r="V240" s="4">
        <v>2.7027027027027</v>
      </c>
      <c r="W240" s="4">
        <v>6.7567567567567597</v>
      </c>
      <c r="X240" s="4">
        <v>1.35135135135135</v>
      </c>
      <c r="Y240" s="4">
        <v>2.7027027027027</v>
      </c>
      <c r="Z240" s="4">
        <v>2.7027027027027</v>
      </c>
      <c r="AA240" s="4">
        <v>2.7027027027027</v>
      </c>
      <c r="AB240" s="4">
        <v>1.35135135135135</v>
      </c>
      <c r="AC240" s="4">
        <v>12.1621621621622</v>
      </c>
      <c r="AD240" s="4">
        <v>4.0540540540540499</v>
      </c>
      <c r="AE240" s="4">
        <v>4.0540540540540499</v>
      </c>
      <c r="AF240" s="4">
        <v>2.7027027027027</v>
      </c>
      <c r="AG240" s="4">
        <v>6.7567567567567597</v>
      </c>
      <c r="AH240" s="4">
        <v>8.1081081081081106</v>
      </c>
      <c r="AI240" s="4">
        <v>8.1081081081081106</v>
      </c>
      <c r="AJ240" s="4">
        <v>12.1621621621622</v>
      </c>
      <c r="AK240" s="4">
        <v>14.8648648648649</v>
      </c>
      <c r="AL240" s="4">
        <v>6.7567567567567597</v>
      </c>
      <c r="AM240" s="4">
        <v>17.5675675675676</v>
      </c>
      <c r="AN240" s="4">
        <v>16.2162162162162</v>
      </c>
      <c r="AO240" s="4">
        <v>9.4594594594594597</v>
      </c>
      <c r="AP240" s="4">
        <v>17.5675675675676</v>
      </c>
      <c r="AQ240" s="4">
        <v>8.1081081081081106</v>
      </c>
      <c r="AR240" s="4">
        <v>16.2162162162162</v>
      </c>
      <c r="AS240" s="4">
        <v>10.8108108108108</v>
      </c>
      <c r="AT240" s="4">
        <v>20.270270270270299</v>
      </c>
      <c r="AU240" s="4">
        <v>4.0540540540540499</v>
      </c>
      <c r="AV240" s="4">
        <v>16.2162162162162</v>
      </c>
      <c r="AW240" s="4">
        <v>14.8648648648649</v>
      </c>
      <c r="AX240" s="4">
        <v>6.7567567567567597</v>
      </c>
      <c r="AY240" s="4">
        <v>16.2162162162162</v>
      </c>
      <c r="AZ240" s="4">
        <v>14.8648648648649</v>
      </c>
      <c r="BA240" s="4">
        <v>20.270270270270299</v>
      </c>
      <c r="BB240" s="38">
        <v>74</v>
      </c>
    </row>
    <row r="241" spans="1:54" x14ac:dyDescent="0.3">
      <c r="A241" s="31" t="s">
        <v>17</v>
      </c>
      <c r="B241" s="5" t="s">
        <v>9</v>
      </c>
      <c r="C241" s="5" t="s">
        <v>7</v>
      </c>
      <c r="D241" s="9">
        <v>85.29</v>
      </c>
      <c r="E241" s="8">
        <v>59.901130577347601</v>
      </c>
      <c r="F241" s="8">
        <v>10</v>
      </c>
      <c r="G241" s="3">
        <v>10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10</v>
      </c>
      <c r="O241" s="4">
        <v>0</v>
      </c>
      <c r="P241" s="4">
        <v>10</v>
      </c>
      <c r="Q241" s="4">
        <v>10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20</v>
      </c>
      <c r="AD241" s="4">
        <v>0</v>
      </c>
      <c r="AE241" s="4">
        <v>0</v>
      </c>
      <c r="AF241" s="4">
        <v>10</v>
      </c>
      <c r="AG241" s="4">
        <v>10</v>
      </c>
      <c r="AH241" s="4">
        <v>0</v>
      </c>
      <c r="AI241" s="4">
        <v>20</v>
      </c>
      <c r="AJ241" s="4">
        <v>10</v>
      </c>
      <c r="AK241" s="4">
        <v>10</v>
      </c>
      <c r="AL241" s="4">
        <v>10</v>
      </c>
      <c r="AM241" s="4">
        <v>20</v>
      </c>
      <c r="AN241" s="4">
        <v>30</v>
      </c>
      <c r="AO241" s="4">
        <v>10</v>
      </c>
      <c r="AP241" s="4">
        <v>30</v>
      </c>
      <c r="AQ241" s="4">
        <v>10</v>
      </c>
      <c r="AR241" s="4">
        <v>10</v>
      </c>
      <c r="AS241" s="4">
        <v>10</v>
      </c>
      <c r="AT241" s="4">
        <v>30</v>
      </c>
      <c r="AU241" s="4">
        <v>0</v>
      </c>
      <c r="AV241" s="4">
        <v>50</v>
      </c>
      <c r="AW241" s="4">
        <v>20</v>
      </c>
      <c r="AX241" s="4">
        <v>0</v>
      </c>
      <c r="AY241" s="4">
        <v>20</v>
      </c>
      <c r="AZ241" s="4">
        <v>30</v>
      </c>
      <c r="BA241" s="4">
        <v>10</v>
      </c>
      <c r="BB241" s="38">
        <v>10</v>
      </c>
    </row>
    <row r="242" spans="1:54" x14ac:dyDescent="0.3">
      <c r="A242" s="31" t="s">
        <v>18</v>
      </c>
      <c r="B242" s="5" t="s">
        <v>168</v>
      </c>
      <c r="C242" s="5" t="s">
        <v>168</v>
      </c>
      <c r="D242" s="9">
        <v>56.729986444439</v>
      </c>
      <c r="E242" s="8">
        <v>68.380191388991904</v>
      </c>
      <c r="F242" s="8">
        <v>28.438062964987701</v>
      </c>
      <c r="G242" s="3">
        <v>3.16438841689956</v>
      </c>
      <c r="H242" s="4">
        <v>8.8640264819100008</v>
      </c>
      <c r="I242" s="4">
        <v>8.9110294339497198</v>
      </c>
      <c r="J242" s="4">
        <v>3.4784529547981702</v>
      </c>
      <c r="K242" s="4">
        <v>5.69740867493653</v>
      </c>
      <c r="L242" s="4">
        <v>4.37065128205127</v>
      </c>
      <c r="M242" s="4">
        <v>5.0536663936280997</v>
      </c>
      <c r="N242" s="4">
        <v>6.9792525059890398</v>
      </c>
      <c r="O242" s="4">
        <v>9.1823488333308791</v>
      </c>
      <c r="P242" s="4">
        <v>7.87624060706852</v>
      </c>
      <c r="Q242" s="4">
        <v>2.8065901542670502</v>
      </c>
      <c r="R242" s="4">
        <v>7.7917644335797602</v>
      </c>
      <c r="S242" s="4">
        <v>9.2071973695601894</v>
      </c>
      <c r="T242" s="4">
        <v>4.9430857223100402</v>
      </c>
      <c r="U242" s="4">
        <v>6.9508401767619903</v>
      </c>
      <c r="V242" s="4">
        <v>6.7261633713967202</v>
      </c>
      <c r="W242" s="4">
        <v>6.2374435945564297</v>
      </c>
      <c r="X242" s="4">
        <v>3.4176043066549702</v>
      </c>
      <c r="Y242" s="4">
        <v>9.0022012849684803</v>
      </c>
      <c r="Z242" s="4">
        <v>7.4322204087852599</v>
      </c>
      <c r="AA242" s="4">
        <v>8.8906335500945595</v>
      </c>
      <c r="AB242" s="4">
        <v>1.52876674397352</v>
      </c>
      <c r="AC242" s="4">
        <v>13.3903456082473</v>
      </c>
      <c r="AD242" s="4">
        <v>5.8501167872168596</v>
      </c>
      <c r="AE242" s="4">
        <v>5.1294417424291101</v>
      </c>
      <c r="AF242" s="4">
        <v>10.4056215928121</v>
      </c>
      <c r="AG242" s="4">
        <v>13.866977104702499</v>
      </c>
      <c r="AH242" s="4">
        <v>21.805649295178</v>
      </c>
      <c r="AI242" s="4">
        <v>14.9858049655233</v>
      </c>
      <c r="AJ242" s="4">
        <v>30.366996454945902</v>
      </c>
      <c r="AK242" s="4">
        <v>34.138826525364699</v>
      </c>
      <c r="AL242" s="4">
        <v>25.370344622251299</v>
      </c>
      <c r="AM242" s="4">
        <v>28.9002343372422</v>
      </c>
      <c r="AN242" s="4">
        <v>38.120701604959102</v>
      </c>
      <c r="AO242" s="4">
        <v>36.459429388389999</v>
      </c>
      <c r="AP242" s="4">
        <v>32.720113911419602</v>
      </c>
      <c r="AQ242" s="4">
        <v>10.2528939851204</v>
      </c>
      <c r="AR242" s="4">
        <v>32.552994798085798</v>
      </c>
      <c r="AS242" s="4">
        <v>16.060560979774898</v>
      </c>
      <c r="AT242" s="4">
        <v>26.8730253445801</v>
      </c>
      <c r="AU242" s="4">
        <v>20.436088499056499</v>
      </c>
      <c r="AV242" s="4">
        <v>28.0550460243137</v>
      </c>
      <c r="AW242" s="4">
        <v>24.588278084529101</v>
      </c>
      <c r="AX242" s="4">
        <v>13.3380705290403</v>
      </c>
      <c r="AY242" s="4">
        <v>25.051451102515099</v>
      </c>
      <c r="AZ242" s="4">
        <v>28.3130164303676</v>
      </c>
      <c r="BA242" s="4">
        <v>36.970551562206303</v>
      </c>
      <c r="BB242" s="38">
        <v>5221</v>
      </c>
    </row>
    <row r="243" spans="1:54" x14ac:dyDescent="0.3">
      <c r="A243" s="31" t="s">
        <v>18</v>
      </c>
      <c r="B243" s="5" t="s">
        <v>168</v>
      </c>
      <c r="C243" s="5" t="s">
        <v>1</v>
      </c>
      <c r="D243" s="9">
        <v>23.269318966578702</v>
      </c>
      <c r="E243" s="8">
        <v>66.737012424554806</v>
      </c>
      <c r="F243" s="8">
        <v>47.215134805830601</v>
      </c>
      <c r="G243" s="3">
        <v>5.4846726921540698</v>
      </c>
      <c r="H243" s="4">
        <v>13.603794756733</v>
      </c>
      <c r="I243" s="4">
        <v>16.254343541234402</v>
      </c>
      <c r="J243" s="4">
        <v>7.0815854730428596</v>
      </c>
      <c r="K243" s="4">
        <v>9.8121478169927201</v>
      </c>
      <c r="L243" s="4">
        <v>7.5107289122098901</v>
      </c>
      <c r="M243" s="4">
        <v>8.9240665699473301</v>
      </c>
      <c r="N243" s="4">
        <v>15.009683822292599</v>
      </c>
      <c r="O243" s="4">
        <v>15.5572860095181</v>
      </c>
      <c r="P243" s="4">
        <v>14.4577562251177</v>
      </c>
      <c r="Q243" s="4">
        <v>5.8059291576689196</v>
      </c>
      <c r="R243" s="4">
        <v>15.7910803234067</v>
      </c>
      <c r="S243" s="4">
        <v>19.1076900431921</v>
      </c>
      <c r="T243" s="4">
        <v>8.5792621001781306</v>
      </c>
      <c r="U243" s="4">
        <v>13.1405315389053</v>
      </c>
      <c r="V243" s="4">
        <v>15.7098645362373</v>
      </c>
      <c r="W243" s="4">
        <v>12.132789316080601</v>
      </c>
      <c r="X243" s="4">
        <v>6.6908872224858298</v>
      </c>
      <c r="Y243" s="4">
        <v>15.3693854764175</v>
      </c>
      <c r="Z243" s="4">
        <v>16.736829353367099</v>
      </c>
      <c r="AA243" s="4">
        <v>18.299622355595201</v>
      </c>
      <c r="AB243" s="4">
        <v>3.7724243454352799</v>
      </c>
      <c r="AC243" s="4">
        <v>19.8847611343568</v>
      </c>
      <c r="AD243" s="4">
        <v>13.876034259231499</v>
      </c>
      <c r="AE243" s="4">
        <v>11.6546289138972</v>
      </c>
      <c r="AF243" s="4">
        <v>17.610013416056798</v>
      </c>
      <c r="AG243" s="4">
        <v>23.898428385858399</v>
      </c>
      <c r="AH243" s="4">
        <v>33.046436222074703</v>
      </c>
      <c r="AI243" s="4">
        <v>17.2075411633726</v>
      </c>
      <c r="AJ243" s="4">
        <v>40.1558951093213</v>
      </c>
      <c r="AK243" s="4">
        <v>48.899509738345799</v>
      </c>
      <c r="AL243" s="4">
        <v>41.1754113342732</v>
      </c>
      <c r="AM243" s="4">
        <v>38.249499865044797</v>
      </c>
      <c r="AN243" s="4">
        <v>49.528327712740598</v>
      </c>
      <c r="AO243" s="4">
        <v>53.534546372064398</v>
      </c>
      <c r="AP243" s="4">
        <v>46.028142869803901</v>
      </c>
      <c r="AQ243" s="4">
        <v>15.032029598826099</v>
      </c>
      <c r="AR243" s="4">
        <v>41.367637277323198</v>
      </c>
      <c r="AS243" s="4">
        <v>19.4599431051391</v>
      </c>
      <c r="AT243" s="4">
        <v>27.433935235176701</v>
      </c>
      <c r="AU243" s="4">
        <v>31.530739228355301</v>
      </c>
      <c r="AV243" s="4">
        <v>32.772275765068599</v>
      </c>
      <c r="AW243" s="4">
        <v>35.254146610774299</v>
      </c>
      <c r="AX243" s="4">
        <v>24.021212543866302</v>
      </c>
      <c r="AY243" s="4">
        <v>28.9155124502355</v>
      </c>
      <c r="AZ243" s="4">
        <v>41.515890394092999</v>
      </c>
      <c r="BA243" s="4">
        <v>53.7522412738765</v>
      </c>
      <c r="BB243" s="38">
        <v>982</v>
      </c>
    </row>
    <row r="244" spans="1:54" x14ac:dyDescent="0.3">
      <c r="A244" s="31" t="s">
        <v>18</v>
      </c>
      <c r="B244" s="5" t="s">
        <v>168</v>
      </c>
      <c r="C244" s="5" t="s">
        <v>2</v>
      </c>
      <c r="D244" s="9">
        <v>40.158140176616797</v>
      </c>
      <c r="E244" s="8">
        <v>67.887456952337899</v>
      </c>
      <c r="F244" s="8">
        <v>38.590262147184902</v>
      </c>
      <c r="G244" s="3">
        <v>4.10878324781513</v>
      </c>
      <c r="H244" s="4">
        <v>12.3574178852241</v>
      </c>
      <c r="I244" s="4">
        <v>12.4246982896919</v>
      </c>
      <c r="J244" s="4">
        <v>4.5077283863445397</v>
      </c>
      <c r="K244" s="4">
        <v>7.9739620659944004</v>
      </c>
      <c r="L244" s="4">
        <v>6.9948070591736702</v>
      </c>
      <c r="M244" s="4">
        <v>8.4766032879972002</v>
      </c>
      <c r="N244" s="4">
        <v>9.9894676585994393</v>
      </c>
      <c r="O244" s="4">
        <v>15.0360495296359</v>
      </c>
      <c r="P244" s="4">
        <v>11.4558315246919</v>
      </c>
      <c r="Q244" s="4">
        <v>3.68391408841737</v>
      </c>
      <c r="R244" s="4">
        <v>13.1086042414566</v>
      </c>
      <c r="S244" s="4">
        <v>15.6942348768487</v>
      </c>
      <c r="T244" s="4">
        <v>7.1760717889355696</v>
      </c>
      <c r="U244" s="4">
        <v>10.6371613476751</v>
      </c>
      <c r="V244" s="4">
        <v>9.4765381947759106</v>
      </c>
      <c r="W244" s="4">
        <v>9.2072131605882408</v>
      </c>
      <c r="X244" s="4">
        <v>4.8807495040055997</v>
      </c>
      <c r="Y244" s="4">
        <v>13.916986176652699</v>
      </c>
      <c r="Z244" s="4">
        <v>11.0879545279412</v>
      </c>
      <c r="AA244" s="4">
        <v>11.7148683170588</v>
      </c>
      <c r="AB244" s="4">
        <v>1.67355261672269</v>
      </c>
      <c r="AC244" s="4">
        <v>18.828803822436999</v>
      </c>
      <c r="AD244" s="4">
        <v>7.7667733153641496</v>
      </c>
      <c r="AE244" s="4">
        <v>6.9688830383053197</v>
      </c>
      <c r="AF244" s="4">
        <v>15.295086322002801</v>
      </c>
      <c r="AG244" s="4">
        <v>17.077479143109201</v>
      </c>
      <c r="AH244" s="4">
        <v>24.404357768977601</v>
      </c>
      <c r="AI244" s="4">
        <v>17.217590905588199</v>
      </c>
      <c r="AJ244" s="4">
        <v>37.9425684581092</v>
      </c>
      <c r="AK244" s="4">
        <v>40.854719706652702</v>
      </c>
      <c r="AL244" s="4">
        <v>32.668017936484603</v>
      </c>
      <c r="AM244" s="4">
        <v>31.502047246358501</v>
      </c>
      <c r="AN244" s="4">
        <v>46.139558470098002</v>
      </c>
      <c r="AO244" s="4">
        <v>48.709146493809499</v>
      </c>
      <c r="AP244" s="4">
        <v>40.849372169425799</v>
      </c>
      <c r="AQ244" s="4">
        <v>10.8134853728431</v>
      </c>
      <c r="AR244" s="4">
        <v>41.854451197114798</v>
      </c>
      <c r="AS244" s="4">
        <v>19.067060714845901</v>
      </c>
      <c r="AT244" s="4">
        <v>30.383187309691898</v>
      </c>
      <c r="AU244" s="4">
        <v>25.771966256190499</v>
      </c>
      <c r="AV244" s="4">
        <v>30.642224102058801</v>
      </c>
      <c r="AW244" s="4">
        <v>30.056870112857101</v>
      </c>
      <c r="AX244" s="4">
        <v>15.429850547254899</v>
      </c>
      <c r="AY244" s="4">
        <v>27.999804720336101</v>
      </c>
      <c r="AZ244" s="4">
        <v>33.958057777409003</v>
      </c>
      <c r="BA244" s="4">
        <v>47.357173785644299</v>
      </c>
      <c r="BB244" s="38">
        <v>1139</v>
      </c>
    </row>
    <row r="245" spans="1:54" x14ac:dyDescent="0.3">
      <c r="A245" s="31" t="s">
        <v>18</v>
      </c>
      <c r="B245" s="5" t="s">
        <v>168</v>
      </c>
      <c r="C245" s="5" t="s">
        <v>3</v>
      </c>
      <c r="D245" s="9">
        <v>60.137985000354803</v>
      </c>
      <c r="E245" s="8">
        <v>63.364972596271201</v>
      </c>
      <c r="F245" s="8">
        <v>25.211515510510502</v>
      </c>
      <c r="G245" s="3">
        <v>1.9667053490387501</v>
      </c>
      <c r="H245" s="4">
        <v>6.3520278952153904</v>
      </c>
      <c r="I245" s="4">
        <v>7.7209975846349703</v>
      </c>
      <c r="J245" s="4">
        <v>2.3103314993267099</v>
      </c>
      <c r="K245" s="4">
        <v>4.0660003644753502</v>
      </c>
      <c r="L245" s="4">
        <v>2.8594592217725299</v>
      </c>
      <c r="M245" s="4">
        <v>2.56997592039016</v>
      </c>
      <c r="N245" s="4">
        <v>3.5710154909351202</v>
      </c>
      <c r="O245" s="4">
        <v>6.31665410316422</v>
      </c>
      <c r="P245" s="4">
        <v>6.8768516490745402</v>
      </c>
      <c r="Q245" s="4">
        <v>1.8341156826409</v>
      </c>
      <c r="R245" s="4">
        <v>3.67376627701405</v>
      </c>
      <c r="S245" s="4">
        <v>3.5411766106161999</v>
      </c>
      <c r="T245" s="4">
        <v>3.12463855456823</v>
      </c>
      <c r="U245" s="4">
        <v>4.3554836658577196</v>
      </c>
      <c r="V245" s="4">
        <v>3.7522130945063101</v>
      </c>
      <c r="W245" s="4">
        <v>4.3610185775899701</v>
      </c>
      <c r="X245" s="4">
        <v>1.5203284126718599</v>
      </c>
      <c r="Y245" s="4">
        <v>6.7741008629956099</v>
      </c>
      <c r="Z245" s="4">
        <v>3.8306599119985698</v>
      </c>
      <c r="AA245" s="4">
        <v>4.7234137847323501</v>
      </c>
      <c r="AB245" s="4">
        <v>0.39223408746130001</v>
      </c>
      <c r="AC245" s="4">
        <v>10.8213321706165</v>
      </c>
      <c r="AD245" s="4">
        <v>2.7622433474258501</v>
      </c>
      <c r="AE245" s="4">
        <v>3.11910364283598</v>
      </c>
      <c r="AF245" s="4">
        <v>7.4259793715203601</v>
      </c>
      <c r="AG245" s="4">
        <v>10.9969948624555</v>
      </c>
      <c r="AH245" s="4">
        <v>21.466043596153298</v>
      </c>
      <c r="AI245" s="4">
        <v>16.6629767255118</v>
      </c>
      <c r="AJ245" s="4">
        <v>30.633251419283301</v>
      </c>
      <c r="AK245" s="4">
        <v>32.3679869059198</v>
      </c>
      <c r="AL245" s="4">
        <v>21.4405333591498</v>
      </c>
      <c r="AM245" s="4">
        <v>29.9758379990263</v>
      </c>
      <c r="AN245" s="4">
        <v>35.200977837448001</v>
      </c>
      <c r="AO245" s="4">
        <v>33.787728854170403</v>
      </c>
      <c r="AP245" s="4">
        <v>30.138266545743001</v>
      </c>
      <c r="AQ245" s="4">
        <v>10.0777726994773</v>
      </c>
      <c r="AR245" s="4">
        <v>32.261865529766297</v>
      </c>
      <c r="AS245" s="4">
        <v>16.982298907213099</v>
      </c>
      <c r="AT245" s="4">
        <v>26.965020054001499</v>
      </c>
      <c r="AU245" s="4">
        <v>17.604338535419</v>
      </c>
      <c r="AV245" s="4">
        <v>28.802506326716902</v>
      </c>
      <c r="AW245" s="4">
        <v>21.957657879618999</v>
      </c>
      <c r="AX245" s="4">
        <v>12.014639168197199</v>
      </c>
      <c r="AY245" s="4">
        <v>25.1066004027739</v>
      </c>
      <c r="AZ245" s="4">
        <v>27.787026342632899</v>
      </c>
      <c r="BA245" s="4">
        <v>32.862971779459997</v>
      </c>
      <c r="BB245" s="38">
        <v>1022</v>
      </c>
    </row>
    <row r="246" spans="1:54" x14ac:dyDescent="0.3">
      <c r="A246" s="31" t="s">
        <v>18</v>
      </c>
      <c r="B246" s="5" t="s">
        <v>168</v>
      </c>
      <c r="C246" s="5" t="s">
        <v>4</v>
      </c>
      <c r="D246" s="9">
        <v>78.467268522317497</v>
      </c>
      <c r="E246" s="8">
        <v>61.9326271825636</v>
      </c>
      <c r="F246" s="8">
        <v>14.975445671254899</v>
      </c>
      <c r="G246" s="3">
        <v>2.3572174051763599</v>
      </c>
      <c r="H246" s="4">
        <v>5.7561579564498002</v>
      </c>
      <c r="I246" s="4">
        <v>3.87881358529985</v>
      </c>
      <c r="J246" s="4">
        <v>1.1503808770572199</v>
      </c>
      <c r="K246" s="4">
        <v>3.3664591545787501</v>
      </c>
      <c r="L246" s="4">
        <v>2.19983757917419</v>
      </c>
      <c r="M246" s="4">
        <v>2.3734581035237099</v>
      </c>
      <c r="N246" s="4">
        <v>3.22106645576021</v>
      </c>
      <c r="O246" s="4">
        <v>4.3552066344700799</v>
      </c>
      <c r="P246" s="4">
        <v>2.5590657550568401</v>
      </c>
      <c r="Q246" s="4">
        <v>1.3804570524686599</v>
      </c>
      <c r="R246" s="4">
        <v>2.74467340658998</v>
      </c>
      <c r="S246" s="4">
        <v>2.8738254070611799</v>
      </c>
      <c r="T246" s="4">
        <v>2.97474958200142</v>
      </c>
      <c r="U246" s="4">
        <v>3.0919144552889999</v>
      </c>
      <c r="V246" s="4">
        <v>1.96976140376275</v>
      </c>
      <c r="W246" s="4">
        <v>2.5026101039949098</v>
      </c>
      <c r="X246" s="4">
        <v>2.19983757917419</v>
      </c>
      <c r="Y246" s="4">
        <v>4.0686748079967003</v>
      </c>
      <c r="Z246" s="4">
        <v>2.22806540470516</v>
      </c>
      <c r="AA246" s="4">
        <v>4.8598275091712697</v>
      </c>
      <c r="AB246" s="4">
        <v>0.94853252717673797</v>
      </c>
      <c r="AC246" s="4">
        <v>9.6307179705859305</v>
      </c>
      <c r="AD246" s="4">
        <v>2.7326862794063498</v>
      </c>
      <c r="AE246" s="4">
        <v>1.6267739262274501</v>
      </c>
      <c r="AF246" s="4">
        <v>6.6841962141154703</v>
      </c>
      <c r="AG246" s="4">
        <v>8.1006146481350001</v>
      </c>
      <c r="AH246" s="4">
        <v>16.852790042404798</v>
      </c>
      <c r="AI246" s="4">
        <v>12.646456091609499</v>
      </c>
      <c r="AJ246" s="4">
        <v>23.145276683942999</v>
      </c>
      <c r="AK246" s="4">
        <v>24.9576582617036</v>
      </c>
      <c r="AL246" s="4">
        <v>16.945207075017599</v>
      </c>
      <c r="AM246" s="4">
        <v>22.918680493387701</v>
      </c>
      <c r="AN246" s="4">
        <v>29.873941421936799</v>
      </c>
      <c r="AO246" s="4">
        <v>23.7020996385424</v>
      </c>
      <c r="AP246" s="4">
        <v>25.009860341601801</v>
      </c>
      <c r="AQ246" s="4">
        <v>7.3871854538409698</v>
      </c>
      <c r="AR246" s="4">
        <v>23.774795987951599</v>
      </c>
      <c r="AS246" s="4">
        <v>13.021924965839499</v>
      </c>
      <c r="AT246" s="4">
        <v>25.772785217245399</v>
      </c>
      <c r="AU246" s="4">
        <v>13.7403813176048</v>
      </c>
      <c r="AV246" s="4">
        <v>26.350102441355801</v>
      </c>
      <c r="AW246" s="4">
        <v>18.0433858721766</v>
      </c>
      <c r="AX246" s="4">
        <v>7.9115270117456902</v>
      </c>
      <c r="AY246" s="4">
        <v>21.861490235250798</v>
      </c>
      <c r="AZ246" s="4">
        <v>19.8874752603244</v>
      </c>
      <c r="BA246" s="4">
        <v>25.082556691011</v>
      </c>
      <c r="BB246" s="38">
        <v>884</v>
      </c>
    </row>
    <row r="247" spans="1:54" x14ac:dyDescent="0.3">
      <c r="A247" s="31" t="s">
        <v>18</v>
      </c>
      <c r="B247" s="5" t="s">
        <v>168</v>
      </c>
      <c r="C247" s="5" t="s">
        <v>5</v>
      </c>
      <c r="D247" s="9">
        <v>89.045391089290803</v>
      </c>
      <c r="E247" s="8">
        <v>56.237060448523003</v>
      </c>
      <c r="F247" s="8">
        <v>10.0666353374013</v>
      </c>
      <c r="G247" s="3">
        <v>1.08218922959327</v>
      </c>
      <c r="H247" s="4">
        <v>5.3984573160770699</v>
      </c>
      <c r="I247" s="4">
        <v>2.6301696423240499</v>
      </c>
      <c r="J247" s="4">
        <v>1.47230654074829</v>
      </c>
      <c r="K247" s="4">
        <v>2.6426584742133499</v>
      </c>
      <c r="L247" s="4">
        <v>1.08218922959327</v>
      </c>
      <c r="M247" s="4">
        <v>1.7617723161422301</v>
      </c>
      <c r="N247" s="4">
        <v>0.99402652572149297</v>
      </c>
      <c r="O247" s="4">
        <v>1.48479537263759</v>
      </c>
      <c r="P247" s="4">
        <v>2.0637269234254698</v>
      </c>
      <c r="Q247" s="4">
        <v>0.79272345419933399</v>
      </c>
      <c r="R247" s="4">
        <v>0.60390921456647395</v>
      </c>
      <c r="S247" s="4">
        <v>2.1643784591865498</v>
      </c>
      <c r="T247" s="4">
        <v>2.5420069384522699</v>
      </c>
      <c r="U247" s="4">
        <v>1.47230654074829</v>
      </c>
      <c r="V247" s="4">
        <v>1.47230654074829</v>
      </c>
      <c r="W247" s="4">
        <v>1.48479537263759</v>
      </c>
      <c r="X247" s="4">
        <v>1.08218922959327</v>
      </c>
      <c r="Y247" s="4">
        <v>2.2650299949476298</v>
      </c>
      <c r="Z247" s="4">
        <v>1.18284076535435</v>
      </c>
      <c r="AA247" s="4">
        <v>3.7123588719173202</v>
      </c>
      <c r="AB247" s="4">
        <v>1.1703519334650601</v>
      </c>
      <c r="AC247" s="4">
        <v>6.06555157073673</v>
      </c>
      <c r="AD247" s="4">
        <v>1.08218922959327</v>
      </c>
      <c r="AE247" s="4">
        <v>1.47230654074829</v>
      </c>
      <c r="AF247" s="4">
        <v>2.8439615457355099</v>
      </c>
      <c r="AG247" s="4">
        <v>6.94643772880785</v>
      </c>
      <c r="AH247" s="4">
        <v>12.054688388844299</v>
      </c>
      <c r="AI247" s="4">
        <v>9.7771695620073604</v>
      </c>
      <c r="AJ247" s="4">
        <v>15.7663063801149</v>
      </c>
      <c r="AK247" s="4">
        <v>17.918196007412199</v>
      </c>
      <c r="AL247" s="4">
        <v>10.104101833069199</v>
      </c>
      <c r="AM247" s="4">
        <v>19.592546500329298</v>
      </c>
      <c r="AN247" s="4">
        <v>25.380380246914701</v>
      </c>
      <c r="AO247" s="4">
        <v>16.584748378739501</v>
      </c>
      <c r="AP247" s="4">
        <v>16.597237210628801</v>
      </c>
      <c r="AQ247" s="4">
        <v>7.6252799347101101</v>
      </c>
      <c r="AR247" s="4">
        <v>20.3470625782141</v>
      </c>
      <c r="AS247" s="4">
        <v>10.2804272408128</v>
      </c>
      <c r="AT247" s="4">
        <v>21.895042990944798</v>
      </c>
      <c r="AU247" s="4">
        <v>11.652082245800001</v>
      </c>
      <c r="AV247" s="4">
        <v>21.8318579508516</v>
      </c>
      <c r="AW247" s="4">
        <v>15.061745629787399</v>
      </c>
      <c r="AX247" s="4">
        <v>4.2530830463906097</v>
      </c>
      <c r="AY247" s="4">
        <v>19.5168726283468</v>
      </c>
      <c r="AZ247" s="4">
        <v>14.836205775133299</v>
      </c>
      <c r="BA247" s="4">
        <v>18.396476022439</v>
      </c>
      <c r="BB247" s="38">
        <v>684</v>
      </c>
    </row>
    <row r="248" spans="1:54" x14ac:dyDescent="0.3">
      <c r="A248" s="31" t="s">
        <v>18</v>
      </c>
      <c r="B248" s="5" t="s">
        <v>168</v>
      </c>
      <c r="C248" s="5" t="s">
        <v>6</v>
      </c>
      <c r="D248" s="9">
        <v>96.538425974135706</v>
      </c>
      <c r="E248" s="8">
        <v>58.606209425191501</v>
      </c>
      <c r="F248" s="8">
        <v>8.8853662166230905</v>
      </c>
      <c r="G248" s="3">
        <v>2.5962608037446202</v>
      </c>
      <c r="H248" s="4">
        <v>4.7225571194652902</v>
      </c>
      <c r="I248" s="4">
        <v>0.78327414670658702</v>
      </c>
      <c r="J248" s="4">
        <v>2.2380593779202198</v>
      </c>
      <c r="K248" s="4">
        <v>1.4098934640718599</v>
      </c>
      <c r="L248" s="4">
        <v>1.45478523121363</v>
      </c>
      <c r="M248" s="4">
        <v>1.0965838053892201</v>
      </c>
      <c r="N248" s="4">
        <v>2.3947142072615302</v>
      </c>
      <c r="O248" s="4">
        <v>2.5962608037446202</v>
      </c>
      <c r="P248" s="4">
        <v>1.2981304018723101</v>
      </c>
      <c r="Q248" s="4">
        <v>0.46996448802395202</v>
      </c>
      <c r="R248" s="4">
        <v>1.92474971923758</v>
      </c>
      <c r="S248" s="4">
        <v>1.25323863473054</v>
      </c>
      <c r="T248" s="4">
        <v>0.93992897604790404</v>
      </c>
      <c r="U248" s="4">
        <v>2.12629631572067</v>
      </c>
      <c r="V248" s="4">
        <v>0.31330965868263499</v>
      </c>
      <c r="W248" s="4">
        <v>1.45478523121363</v>
      </c>
      <c r="X248" s="4">
        <v>2.12629631572067</v>
      </c>
      <c r="Y248" s="4">
        <v>2.4396059744033098</v>
      </c>
      <c r="Z248" s="4">
        <v>1.45478523121363</v>
      </c>
      <c r="AA248" s="4">
        <v>3.2228801211098901</v>
      </c>
      <c r="AB248" s="4">
        <v>0.46996448802395202</v>
      </c>
      <c r="AC248" s="4">
        <v>4.8343201816648396</v>
      </c>
      <c r="AD248" s="4">
        <v>1.25323863473054</v>
      </c>
      <c r="AE248" s="4">
        <v>0.62661931736526899</v>
      </c>
      <c r="AF248" s="4">
        <v>2.5513690366028499</v>
      </c>
      <c r="AG248" s="4">
        <v>5.5058312661718798</v>
      </c>
      <c r="AH248" s="4">
        <v>10.6534611065194</v>
      </c>
      <c r="AI248" s="4">
        <v>11.6831736168508</v>
      </c>
      <c r="AJ248" s="4">
        <v>14.391197482795</v>
      </c>
      <c r="AK248" s="4">
        <v>20.098575345449898</v>
      </c>
      <c r="AL248" s="4">
        <v>10.6534611065194</v>
      </c>
      <c r="AM248" s="4">
        <v>15.5775648224677</v>
      </c>
      <c r="AN248" s="4">
        <v>22.605052614910999</v>
      </c>
      <c r="AO248" s="4">
        <v>18.465155756979001</v>
      </c>
      <c r="AP248" s="4">
        <v>17.435443246647498</v>
      </c>
      <c r="AQ248" s="4">
        <v>6.4008684750780098</v>
      </c>
      <c r="AR248" s="4">
        <v>15.017816800160199</v>
      </c>
      <c r="AS248" s="4">
        <v>6.87083296310196</v>
      </c>
      <c r="AT248" s="4">
        <v>21.710015406004899</v>
      </c>
      <c r="AU248" s="4">
        <v>8.7287113872817805</v>
      </c>
      <c r="AV248" s="4">
        <v>20.545627594248099</v>
      </c>
      <c r="AW248" s="4">
        <v>13.8314494604875</v>
      </c>
      <c r="AX248" s="4">
        <v>6.0206875213376101</v>
      </c>
      <c r="AY248" s="4">
        <v>15.845982714008599</v>
      </c>
      <c r="AZ248" s="4">
        <v>12.712886127182299</v>
      </c>
      <c r="BA248" s="4">
        <v>19.427064260942899</v>
      </c>
      <c r="BB248" s="38">
        <v>405</v>
      </c>
    </row>
    <row r="249" spans="1:54" x14ac:dyDescent="0.3">
      <c r="A249" s="31" t="s">
        <v>18</v>
      </c>
      <c r="B249" s="5" t="s">
        <v>168</v>
      </c>
      <c r="C249" s="5" t="s">
        <v>7</v>
      </c>
      <c r="D249" s="9">
        <v>101.09115420037401</v>
      </c>
      <c r="E249" s="8">
        <v>55.170181282282599</v>
      </c>
      <c r="F249" s="8">
        <v>8.7822237453333294</v>
      </c>
      <c r="G249" s="3">
        <v>1.0577785393333301</v>
      </c>
      <c r="H249" s="4">
        <v>1.5866678089999999</v>
      </c>
      <c r="I249" s="4">
        <v>1.0577785393333301</v>
      </c>
      <c r="J249" s="4">
        <v>1.0577785393333301</v>
      </c>
      <c r="K249" s="4">
        <v>1.0577785393333301</v>
      </c>
      <c r="L249" s="4">
        <v>0</v>
      </c>
      <c r="M249" s="4">
        <v>0.52888926966666705</v>
      </c>
      <c r="N249" s="4">
        <v>1.5866678089999999</v>
      </c>
      <c r="O249" s="4">
        <v>1.0577785393333301</v>
      </c>
      <c r="P249" s="4">
        <v>0.52888926966666705</v>
      </c>
      <c r="Q249" s="4">
        <v>1.0577785393333301</v>
      </c>
      <c r="R249" s="4">
        <v>1.0577785393333301</v>
      </c>
      <c r="S249" s="4">
        <v>1.0577785393333301</v>
      </c>
      <c r="T249" s="4">
        <v>0.52888926966666705</v>
      </c>
      <c r="U249" s="4">
        <v>1.0577785393333301</v>
      </c>
      <c r="V249" s="4">
        <v>0</v>
      </c>
      <c r="W249" s="4">
        <v>0</v>
      </c>
      <c r="X249" s="4">
        <v>0</v>
      </c>
      <c r="Y249" s="4">
        <v>1.5866678089999999</v>
      </c>
      <c r="Z249" s="4">
        <v>0.52888926966666705</v>
      </c>
      <c r="AA249" s="4">
        <v>2.11555707866667</v>
      </c>
      <c r="AB249" s="4">
        <v>0</v>
      </c>
      <c r="AC249" s="4">
        <v>2.11555707866667</v>
      </c>
      <c r="AD249" s="4">
        <v>0</v>
      </c>
      <c r="AE249" s="4">
        <v>0</v>
      </c>
      <c r="AF249" s="4">
        <v>1.5866678089999999</v>
      </c>
      <c r="AG249" s="4">
        <v>9.6311084456666691</v>
      </c>
      <c r="AH249" s="4">
        <v>6.6666666666666696</v>
      </c>
      <c r="AI249" s="4">
        <v>5.0799988576666699</v>
      </c>
      <c r="AJ249" s="4">
        <v>13.862222602999999</v>
      </c>
      <c r="AK249" s="4">
        <v>20.319995430666701</v>
      </c>
      <c r="AL249" s="4">
        <v>9.3111130150000001</v>
      </c>
      <c r="AM249" s="4">
        <v>22.75554794</v>
      </c>
      <c r="AN249" s="4">
        <v>28.573329906333299</v>
      </c>
      <c r="AO249" s="4">
        <v>5.2888926966666698</v>
      </c>
      <c r="AP249" s="4">
        <v>15.9777796816667</v>
      </c>
      <c r="AQ249" s="4">
        <v>6.1377773969999998</v>
      </c>
      <c r="AR249" s="4">
        <v>14.3911118726667</v>
      </c>
      <c r="AS249" s="4">
        <v>11.9555593633333</v>
      </c>
      <c r="AT249" s="4">
        <v>23.4933310486667</v>
      </c>
      <c r="AU249" s="4">
        <v>7.7244452060000004</v>
      </c>
      <c r="AV249" s="4">
        <v>12.484448633</v>
      </c>
      <c r="AW249" s="4">
        <v>12.275554794</v>
      </c>
      <c r="AX249" s="4">
        <v>7.1955559363333297</v>
      </c>
      <c r="AY249" s="4">
        <v>24.551109587999999</v>
      </c>
      <c r="AZ249" s="4">
        <v>13.862222602999999</v>
      </c>
      <c r="BA249" s="4">
        <v>23.4933310486667</v>
      </c>
      <c r="BB249" s="38">
        <v>105</v>
      </c>
    </row>
    <row r="250" spans="1:54" x14ac:dyDescent="0.3">
      <c r="A250" s="31" t="s">
        <v>18</v>
      </c>
      <c r="B250" s="5" t="s">
        <v>8</v>
      </c>
      <c r="C250" s="5" t="s">
        <v>168</v>
      </c>
      <c r="D250" s="9">
        <v>47.6696543431649</v>
      </c>
      <c r="E250" s="8">
        <v>68.517941353547101</v>
      </c>
      <c r="F250" s="8">
        <v>33.471403321544997</v>
      </c>
      <c r="G250" s="3">
        <v>4.1820354778375997</v>
      </c>
      <c r="H250" s="4">
        <v>10.382543734736</v>
      </c>
      <c r="I250" s="4">
        <v>11.783630803255001</v>
      </c>
      <c r="J250" s="4">
        <v>4.27803986247753</v>
      </c>
      <c r="K250" s="4">
        <v>7.1017015984998704</v>
      </c>
      <c r="L250" s="4">
        <v>5.4848110188336596</v>
      </c>
      <c r="M250" s="4">
        <v>6.6430882217443497</v>
      </c>
      <c r="N250" s="4">
        <v>9.0542850152111392</v>
      </c>
      <c r="O250" s="4">
        <v>12.295997451054101</v>
      </c>
      <c r="P250" s="4">
        <v>9.6983817866567801</v>
      </c>
      <c r="Q250" s="4">
        <v>3.1022695186610201</v>
      </c>
      <c r="R250" s="4">
        <v>10.4335420896772</v>
      </c>
      <c r="S250" s="4">
        <v>11.191572690190901</v>
      </c>
      <c r="T250" s="4">
        <v>6.6282241017673398</v>
      </c>
      <c r="U250" s="4">
        <v>8.92968752079938</v>
      </c>
      <c r="V250" s="4">
        <v>8.0170315312048999</v>
      </c>
      <c r="W250" s="4">
        <v>6.7218145202702901</v>
      </c>
      <c r="X250" s="4">
        <v>4.4587477058127396</v>
      </c>
      <c r="Y250" s="4">
        <v>10.8565751814915</v>
      </c>
      <c r="Z250" s="4">
        <v>9.4192956198213196</v>
      </c>
      <c r="AA250" s="4">
        <v>11.5471219545166</v>
      </c>
      <c r="AB250" s="4">
        <v>1.9158491447305199</v>
      </c>
      <c r="AC250" s="4">
        <v>16.545490929425402</v>
      </c>
      <c r="AD250" s="4">
        <v>7.12848290436059</v>
      </c>
      <c r="AE250" s="4">
        <v>6.34964870077581</v>
      </c>
      <c r="AF250" s="4">
        <v>13.621231236544499</v>
      </c>
      <c r="AG250" s="4">
        <v>18.1095709326977</v>
      </c>
      <c r="AH250" s="4">
        <v>17.640819100788502</v>
      </c>
      <c r="AI250" s="4">
        <v>15.4232629107184</v>
      </c>
      <c r="AJ250" s="4">
        <v>34.115499143016997</v>
      </c>
      <c r="AK250" s="4">
        <v>36.479422347096502</v>
      </c>
      <c r="AL250" s="4">
        <v>29.234039232214698</v>
      </c>
      <c r="AM250" s="4">
        <v>36.0470365072443</v>
      </c>
      <c r="AN250" s="4">
        <v>41.892511817051499</v>
      </c>
      <c r="AO250" s="4">
        <v>44.018508621410099</v>
      </c>
      <c r="AP250" s="4">
        <v>38.204459625994097</v>
      </c>
      <c r="AQ250" s="4">
        <v>9.6711738832870502</v>
      </c>
      <c r="AR250" s="4">
        <v>39.071724974053403</v>
      </c>
      <c r="AS250" s="4">
        <v>17.987415002934501</v>
      </c>
      <c r="AT250" s="4">
        <v>30.6806747035358</v>
      </c>
      <c r="AU250" s="4">
        <v>20.681560523999501</v>
      </c>
      <c r="AV250" s="4">
        <v>29.9716363887303</v>
      </c>
      <c r="AW250" s="4">
        <v>25.608910777119199</v>
      </c>
      <c r="AX250" s="4">
        <v>15.8797917286829</v>
      </c>
      <c r="AY250" s="4">
        <v>27.4688429512554</v>
      </c>
      <c r="AZ250" s="4">
        <v>34.2593114932614</v>
      </c>
      <c r="BA250" s="4">
        <v>40.972643999487502</v>
      </c>
      <c r="BB250" s="38">
        <v>2932</v>
      </c>
    </row>
    <row r="251" spans="1:54" x14ac:dyDescent="0.3">
      <c r="A251" s="31" t="s">
        <v>18</v>
      </c>
      <c r="B251" s="5" t="s">
        <v>8</v>
      </c>
      <c r="C251" s="5" t="s">
        <v>1</v>
      </c>
      <c r="D251" s="9">
        <v>8.5605228758169893</v>
      </c>
      <c r="E251" s="8">
        <v>60.643661242877698</v>
      </c>
      <c r="F251" s="8">
        <v>56.366047745358102</v>
      </c>
      <c r="G251" s="3">
        <v>8.2228116710875305</v>
      </c>
      <c r="H251" s="4">
        <v>15.915119363395201</v>
      </c>
      <c r="I251" s="4">
        <v>20.822281167108802</v>
      </c>
      <c r="J251" s="4">
        <v>9.0185676392573004</v>
      </c>
      <c r="K251" s="4">
        <v>11.1405835543767</v>
      </c>
      <c r="L251" s="4">
        <v>10.8753315649867</v>
      </c>
      <c r="M251" s="4">
        <v>13.262599469495999</v>
      </c>
      <c r="N251" s="4">
        <v>19.761273209549099</v>
      </c>
      <c r="O251" s="4">
        <v>19.893899204244001</v>
      </c>
      <c r="P251" s="4">
        <v>16.180371352785102</v>
      </c>
      <c r="Q251" s="4">
        <v>5.4376657824933696</v>
      </c>
      <c r="R251" s="4">
        <v>21.3527851458886</v>
      </c>
      <c r="S251" s="4">
        <v>24.668435013262599</v>
      </c>
      <c r="T251" s="4">
        <v>12.0689655172414</v>
      </c>
      <c r="U251" s="4">
        <v>16.4456233421751</v>
      </c>
      <c r="V251" s="4">
        <v>15.782493368700299</v>
      </c>
      <c r="W251" s="4">
        <v>11.936339522546399</v>
      </c>
      <c r="X251" s="4">
        <v>8.2228116710875305</v>
      </c>
      <c r="Y251" s="4">
        <v>18.037135278514601</v>
      </c>
      <c r="Z251" s="4">
        <v>20.822281167108802</v>
      </c>
      <c r="AA251" s="4">
        <v>24.0053050397878</v>
      </c>
      <c r="AB251" s="4">
        <v>4.2440318302387299</v>
      </c>
      <c r="AC251" s="4">
        <v>22.811671087533199</v>
      </c>
      <c r="AD251" s="4">
        <v>18.435013262599501</v>
      </c>
      <c r="AE251" s="4">
        <v>15.384615384615399</v>
      </c>
      <c r="AF251" s="4">
        <v>21.618037135278499</v>
      </c>
      <c r="AG251" s="4">
        <v>27.0557029177719</v>
      </c>
      <c r="AH251" s="4">
        <v>26.525198938991998</v>
      </c>
      <c r="AI251" s="4">
        <v>18.832891246684401</v>
      </c>
      <c r="AJ251" s="4">
        <v>42.970822281167102</v>
      </c>
      <c r="AK251" s="4">
        <v>52.917771883289099</v>
      </c>
      <c r="AL251" s="4">
        <v>49.469496021220202</v>
      </c>
      <c r="AM251" s="4">
        <v>46.949602122015897</v>
      </c>
      <c r="AN251" s="4">
        <v>58.620689655172399</v>
      </c>
      <c r="AO251" s="4">
        <v>64.323607427055705</v>
      </c>
      <c r="AP251" s="4">
        <v>56.8965517241379</v>
      </c>
      <c r="AQ251" s="4">
        <v>15.384615384615399</v>
      </c>
      <c r="AR251" s="4">
        <v>54.774535809018602</v>
      </c>
      <c r="AS251" s="4">
        <v>24.4031830238727</v>
      </c>
      <c r="AT251" s="4">
        <v>34.748010610079596</v>
      </c>
      <c r="AU251" s="4">
        <v>31.2997347480106</v>
      </c>
      <c r="AV251" s="4">
        <v>37.267904509283802</v>
      </c>
      <c r="AW251" s="4">
        <v>40.848806366047697</v>
      </c>
      <c r="AX251" s="4">
        <v>28.779840848806401</v>
      </c>
      <c r="AY251" s="4">
        <v>32.360742705570303</v>
      </c>
      <c r="AZ251" s="4">
        <v>47.214854111405799</v>
      </c>
      <c r="BA251" s="4">
        <v>60.344827586206897</v>
      </c>
      <c r="BB251" s="38">
        <v>765</v>
      </c>
    </row>
    <row r="252" spans="1:54" x14ac:dyDescent="0.3">
      <c r="A252" s="31" t="s">
        <v>18</v>
      </c>
      <c r="B252" s="5" t="s">
        <v>8</v>
      </c>
      <c r="C252" s="5" t="s">
        <v>2</v>
      </c>
      <c r="D252" s="9">
        <v>23.712753950338598</v>
      </c>
      <c r="E252" s="8">
        <v>62.172553265294098</v>
      </c>
      <c r="F252" s="8">
        <v>47.285067873303198</v>
      </c>
      <c r="G252" s="3">
        <v>4.6380090497737596</v>
      </c>
      <c r="H252" s="4">
        <v>14.3665158371041</v>
      </c>
      <c r="I252" s="4">
        <v>16.0633484162896</v>
      </c>
      <c r="J252" s="4">
        <v>5.4298642533936698</v>
      </c>
      <c r="K252" s="4">
        <v>10.7466063348416</v>
      </c>
      <c r="L252" s="4">
        <v>7.2398190045248896</v>
      </c>
      <c r="M252" s="4">
        <v>10.1809954751131</v>
      </c>
      <c r="N252" s="4">
        <v>13.5746606334842</v>
      </c>
      <c r="O252" s="4">
        <v>19.683257918551998</v>
      </c>
      <c r="P252" s="4">
        <v>14.140271493212699</v>
      </c>
      <c r="Q252" s="4">
        <v>4.1855203619909496</v>
      </c>
      <c r="R252" s="4">
        <v>17.420814479638</v>
      </c>
      <c r="S252" s="4">
        <v>17.081447963800901</v>
      </c>
      <c r="T252" s="4">
        <v>9.1628959276018094</v>
      </c>
      <c r="U252" s="4">
        <v>13.687782805429899</v>
      </c>
      <c r="V252" s="4">
        <v>12.5565610859729</v>
      </c>
      <c r="W252" s="4">
        <v>10.067873303167399</v>
      </c>
      <c r="X252" s="4">
        <v>6.5610859728506803</v>
      </c>
      <c r="Y252" s="4">
        <v>16.289592760181002</v>
      </c>
      <c r="Z252" s="4">
        <v>13.8009049773756</v>
      </c>
      <c r="AA252" s="4">
        <v>15.0452488687783</v>
      </c>
      <c r="AB252" s="4">
        <v>2.1493212669683301</v>
      </c>
      <c r="AC252" s="4">
        <v>23.3031674208145</v>
      </c>
      <c r="AD252" s="4">
        <v>9.1628959276018094</v>
      </c>
      <c r="AE252" s="4">
        <v>7.5791855203619898</v>
      </c>
      <c r="AF252" s="4">
        <v>20.588235294117599</v>
      </c>
      <c r="AG252" s="4">
        <v>22.171945701357501</v>
      </c>
      <c r="AH252" s="4">
        <v>19.9095022624434</v>
      </c>
      <c r="AI252" s="4">
        <v>17.7601809954751</v>
      </c>
      <c r="AJ252" s="4">
        <v>47.171945701357501</v>
      </c>
      <c r="AK252" s="4">
        <v>45.135746606334799</v>
      </c>
      <c r="AL252" s="4">
        <v>40.610859728506803</v>
      </c>
      <c r="AM252" s="4">
        <v>42.986425339366498</v>
      </c>
      <c r="AN252" s="4">
        <v>53.280542986425303</v>
      </c>
      <c r="AO252" s="4">
        <v>63.461538461538503</v>
      </c>
      <c r="AP252" s="4">
        <v>48.642533936651603</v>
      </c>
      <c r="AQ252" s="4">
        <v>10.5203619909502</v>
      </c>
      <c r="AR252" s="4">
        <v>51.809954751131201</v>
      </c>
      <c r="AS252" s="4">
        <v>25.339366515837099</v>
      </c>
      <c r="AT252" s="4">
        <v>35.294117647058798</v>
      </c>
      <c r="AU252" s="4">
        <v>26.923076923076898</v>
      </c>
      <c r="AV252" s="4">
        <v>36.199095022624398</v>
      </c>
      <c r="AW252" s="4">
        <v>32.692307692307701</v>
      </c>
      <c r="AX252" s="4">
        <v>19.683257918551998</v>
      </c>
      <c r="AY252" s="4">
        <v>32.126696832579199</v>
      </c>
      <c r="AZ252" s="4">
        <v>44.343891402714902</v>
      </c>
      <c r="BA252" s="4">
        <v>54.524886877828102</v>
      </c>
      <c r="BB252" s="38">
        <v>886</v>
      </c>
    </row>
    <row r="253" spans="1:54" x14ac:dyDescent="0.3">
      <c r="A253" s="31" t="s">
        <v>18</v>
      </c>
      <c r="B253" s="5" t="s">
        <v>8</v>
      </c>
      <c r="C253" s="5" t="s">
        <v>3</v>
      </c>
      <c r="D253" s="9">
        <v>50.576543209876498</v>
      </c>
      <c r="E253" s="8">
        <v>63.417204032668899</v>
      </c>
      <c r="F253" s="8">
        <v>30.650154798761601</v>
      </c>
      <c r="G253" s="3">
        <v>3.09597523219814</v>
      </c>
      <c r="H253" s="4">
        <v>9.1331269349845208</v>
      </c>
      <c r="I253" s="4">
        <v>10.526315789473699</v>
      </c>
      <c r="J253" s="4">
        <v>3.2507739938080502</v>
      </c>
      <c r="K253" s="4">
        <v>6.1919504643962897</v>
      </c>
      <c r="L253" s="4">
        <v>4.3343653250773997</v>
      </c>
      <c r="M253" s="4">
        <v>4.0247678018575899</v>
      </c>
      <c r="N253" s="4">
        <v>4.95356037151703</v>
      </c>
      <c r="O253" s="4">
        <v>10.371517027863799</v>
      </c>
      <c r="P253" s="4">
        <v>9.90712074303406</v>
      </c>
      <c r="Q253" s="4">
        <v>3.09597523219814</v>
      </c>
      <c r="R253" s="4">
        <v>5.4179566563467496</v>
      </c>
      <c r="S253" s="4">
        <v>5.4179566563467496</v>
      </c>
      <c r="T253" s="4">
        <v>4.3343653250773997</v>
      </c>
      <c r="U253" s="4">
        <v>6.5015479876161004</v>
      </c>
      <c r="V253" s="4">
        <v>5.5727554179566603</v>
      </c>
      <c r="W253" s="4">
        <v>5.7275541795665603</v>
      </c>
      <c r="X253" s="4">
        <v>2.4767801857585101</v>
      </c>
      <c r="Y253" s="4">
        <v>9.4427244582043404</v>
      </c>
      <c r="Z253" s="4">
        <v>5.7275541795665603</v>
      </c>
      <c r="AA253" s="4">
        <v>6.96594427244582</v>
      </c>
      <c r="AB253" s="4">
        <v>0.77399380804953599</v>
      </c>
      <c r="AC253" s="4">
        <v>14.551083591331301</v>
      </c>
      <c r="AD253" s="4">
        <v>3.09597523219814</v>
      </c>
      <c r="AE253" s="4">
        <v>5.1083591331269398</v>
      </c>
      <c r="AF253" s="4">
        <v>10.990712074303399</v>
      </c>
      <c r="AG253" s="4">
        <v>15.944272445820401</v>
      </c>
      <c r="AH253" s="4">
        <v>16.718266253869999</v>
      </c>
      <c r="AI253" s="4">
        <v>17.182662538699699</v>
      </c>
      <c r="AJ253" s="4">
        <v>36.377708978328201</v>
      </c>
      <c r="AK253" s="4">
        <v>34.829721362229101</v>
      </c>
      <c r="AL253" s="4">
        <v>23.993808049535598</v>
      </c>
      <c r="AM253" s="4">
        <v>35.603715170278598</v>
      </c>
      <c r="AN253" s="4">
        <v>35.448916408668701</v>
      </c>
      <c r="AO253" s="4">
        <v>40.247678018575897</v>
      </c>
      <c r="AP253" s="4">
        <v>35.139318885448901</v>
      </c>
      <c r="AQ253" s="4">
        <v>10.990712074303399</v>
      </c>
      <c r="AR253" s="4">
        <v>38.544891640866901</v>
      </c>
      <c r="AS253" s="4">
        <v>17.027863777089799</v>
      </c>
      <c r="AT253" s="4">
        <v>30.185758513931901</v>
      </c>
      <c r="AU253" s="4">
        <v>19.040247678018599</v>
      </c>
      <c r="AV253" s="4">
        <v>29.102167182662502</v>
      </c>
      <c r="AW253" s="4">
        <v>22.136222910216699</v>
      </c>
      <c r="AX253" s="4">
        <v>14.551083591331301</v>
      </c>
      <c r="AY253" s="4">
        <v>26.780185758513898</v>
      </c>
      <c r="AZ253" s="4">
        <v>33.900928792569701</v>
      </c>
      <c r="BA253" s="4">
        <v>36.068111455108401</v>
      </c>
      <c r="BB253" s="38">
        <v>648</v>
      </c>
    </row>
    <row r="254" spans="1:54" x14ac:dyDescent="0.3">
      <c r="A254" s="31" t="s">
        <v>18</v>
      </c>
      <c r="B254" s="5" t="s">
        <v>8</v>
      </c>
      <c r="C254" s="5" t="s">
        <v>4</v>
      </c>
      <c r="D254" s="9">
        <v>77.029319371727794</v>
      </c>
      <c r="E254" s="8">
        <v>60.7570488144206</v>
      </c>
      <c r="F254" s="8">
        <v>14.397905759162301</v>
      </c>
      <c r="G254" s="3">
        <v>3.1413612565445002</v>
      </c>
      <c r="H254" s="4">
        <v>4.7120418848167498</v>
      </c>
      <c r="I254" s="4">
        <v>6.0209424083769596</v>
      </c>
      <c r="J254" s="4">
        <v>1.30890052356021</v>
      </c>
      <c r="K254" s="4">
        <v>3.1413612565445002</v>
      </c>
      <c r="L254" s="4">
        <v>2.6178010471204201</v>
      </c>
      <c r="M254" s="4">
        <v>2.3560209424083798</v>
      </c>
      <c r="N254" s="4">
        <v>3.66492146596859</v>
      </c>
      <c r="O254" s="4">
        <v>5.7591623036649198</v>
      </c>
      <c r="P254" s="4">
        <v>3.1413612565445002</v>
      </c>
      <c r="Q254" s="4">
        <v>1.5706806282722501</v>
      </c>
      <c r="R254" s="4">
        <v>3.9267015706806299</v>
      </c>
      <c r="S254" s="4">
        <v>4.1884816753926701</v>
      </c>
      <c r="T254" s="4">
        <v>4.1884816753926701</v>
      </c>
      <c r="U254" s="4">
        <v>3.40314136125654</v>
      </c>
      <c r="V254" s="4">
        <v>2.3560209424083798</v>
      </c>
      <c r="W254" s="4">
        <v>2.6178010471204201</v>
      </c>
      <c r="X254" s="4">
        <v>2.6178010471204201</v>
      </c>
      <c r="Y254" s="4">
        <v>4.9738219895288003</v>
      </c>
      <c r="Z254" s="4">
        <v>2.8795811518324599</v>
      </c>
      <c r="AA254" s="4">
        <v>5.7591623036649198</v>
      </c>
      <c r="AB254" s="4">
        <v>1.30890052356021</v>
      </c>
      <c r="AC254" s="4">
        <v>12.565445026178001</v>
      </c>
      <c r="AD254" s="4">
        <v>2.8795811518324599</v>
      </c>
      <c r="AE254" s="4">
        <v>1.04712041884817</v>
      </c>
      <c r="AF254" s="4">
        <v>8.6387434554973801</v>
      </c>
      <c r="AG254" s="4">
        <v>13.350785340314101</v>
      </c>
      <c r="AH254" s="4">
        <v>13.0890052356021</v>
      </c>
      <c r="AI254" s="4">
        <v>11.5183246073298</v>
      </c>
      <c r="AJ254" s="4">
        <v>22.774869109947598</v>
      </c>
      <c r="AK254" s="4">
        <v>24.6073298429319</v>
      </c>
      <c r="AL254" s="4">
        <v>16.753926701570698</v>
      </c>
      <c r="AM254" s="4">
        <v>27.225130890052402</v>
      </c>
      <c r="AN254" s="4">
        <v>30.890052356020899</v>
      </c>
      <c r="AO254" s="4">
        <v>25.130890052356001</v>
      </c>
      <c r="AP254" s="4">
        <v>26.9633507853403</v>
      </c>
      <c r="AQ254" s="4">
        <v>3.9267015706806299</v>
      </c>
      <c r="AR254" s="4">
        <v>24.869109947643999</v>
      </c>
      <c r="AS254" s="4">
        <v>11.2565445026178</v>
      </c>
      <c r="AT254" s="4">
        <v>27.486910994764401</v>
      </c>
      <c r="AU254" s="4">
        <v>12.303664921466</v>
      </c>
      <c r="AV254" s="4">
        <v>27.225130890052402</v>
      </c>
      <c r="AW254" s="4">
        <v>15.7068062827225</v>
      </c>
      <c r="AX254" s="4">
        <v>7.8534031413612597</v>
      </c>
      <c r="AY254" s="4">
        <v>23.0366492146597</v>
      </c>
      <c r="AZ254" s="4">
        <v>22.513089005235599</v>
      </c>
      <c r="BA254" s="4">
        <v>26.701570680628301</v>
      </c>
      <c r="BB254" s="38">
        <v>382</v>
      </c>
    </row>
    <row r="255" spans="1:54" x14ac:dyDescent="0.3">
      <c r="A255" s="31" t="s">
        <v>18</v>
      </c>
      <c r="B255" s="5" t="s">
        <v>8</v>
      </c>
      <c r="C255" s="5" t="s">
        <v>5</v>
      </c>
      <c r="D255" s="9">
        <v>88.570303030302995</v>
      </c>
      <c r="E255" s="8">
        <v>55.322585279258099</v>
      </c>
      <c r="F255" s="8">
        <v>9.6969696969697008</v>
      </c>
      <c r="G255" s="3">
        <v>1.2121212121212099</v>
      </c>
      <c r="H255" s="4">
        <v>6.6666666666666696</v>
      </c>
      <c r="I255" s="4">
        <v>4.2424242424242404</v>
      </c>
      <c r="J255" s="4">
        <v>1.8181818181818199</v>
      </c>
      <c r="K255" s="4">
        <v>3.6363636363636398</v>
      </c>
      <c r="L255" s="4">
        <v>1.2121212121212099</v>
      </c>
      <c r="M255" s="4">
        <v>2.4242424242424199</v>
      </c>
      <c r="N255" s="4">
        <v>0.60606060606060597</v>
      </c>
      <c r="O255" s="4">
        <v>1.2121212121212099</v>
      </c>
      <c r="P255" s="4">
        <v>2.4242424242424199</v>
      </c>
      <c r="Q255" s="4">
        <v>0.60606060606060597</v>
      </c>
      <c r="R255" s="4">
        <v>0</v>
      </c>
      <c r="S255" s="4">
        <v>2.4242424242424199</v>
      </c>
      <c r="T255" s="4">
        <v>3.6363636363636398</v>
      </c>
      <c r="U255" s="4">
        <v>1.8181818181818199</v>
      </c>
      <c r="V255" s="4">
        <v>1.8181818181818199</v>
      </c>
      <c r="W255" s="4">
        <v>1.2121212121212099</v>
      </c>
      <c r="X255" s="4">
        <v>1.2121212121212099</v>
      </c>
      <c r="Y255" s="4">
        <v>2.4242424242424199</v>
      </c>
      <c r="Z255" s="4">
        <v>1.2121212121212099</v>
      </c>
      <c r="AA255" s="4">
        <v>5.4545454545454497</v>
      </c>
      <c r="AB255" s="4">
        <v>1.8181818181818199</v>
      </c>
      <c r="AC255" s="4">
        <v>8.4848484848484809</v>
      </c>
      <c r="AD255" s="4">
        <v>1.2121212121212099</v>
      </c>
      <c r="AE255" s="4">
        <v>1.8181818181818199</v>
      </c>
      <c r="AF255" s="4">
        <v>3.6363636363636398</v>
      </c>
      <c r="AG255" s="4">
        <v>9.6969696969697008</v>
      </c>
      <c r="AH255" s="4">
        <v>10.909090909090899</v>
      </c>
      <c r="AI255" s="4">
        <v>9.0909090909090899</v>
      </c>
      <c r="AJ255" s="4">
        <v>11.5151515151515</v>
      </c>
      <c r="AK255" s="4">
        <v>14.545454545454501</v>
      </c>
      <c r="AL255" s="4">
        <v>7.8787878787878798</v>
      </c>
      <c r="AM255" s="4">
        <v>21.2121212121212</v>
      </c>
      <c r="AN255" s="4">
        <v>23.636363636363601</v>
      </c>
      <c r="AO255" s="4">
        <v>15.7575757575758</v>
      </c>
      <c r="AP255" s="4">
        <v>15.1515151515152</v>
      </c>
      <c r="AQ255" s="4">
        <v>6.0606060606060597</v>
      </c>
      <c r="AR255" s="4">
        <v>18.7878787878788</v>
      </c>
      <c r="AS255" s="4">
        <v>9.0909090909090899</v>
      </c>
      <c r="AT255" s="4">
        <v>21.818181818181799</v>
      </c>
      <c r="AU255" s="4">
        <v>10.909090909090899</v>
      </c>
      <c r="AV255" s="4">
        <v>20</v>
      </c>
      <c r="AW255" s="4">
        <v>11.5151515151515</v>
      </c>
      <c r="AX255" s="4">
        <v>3.6363636363636398</v>
      </c>
      <c r="AY255" s="4">
        <v>20</v>
      </c>
      <c r="AZ255" s="4">
        <v>17.575757575757599</v>
      </c>
      <c r="BA255" s="4">
        <v>15.7575757575758</v>
      </c>
      <c r="BB255" s="38">
        <v>165</v>
      </c>
    </row>
    <row r="256" spans="1:54" x14ac:dyDescent="0.3">
      <c r="A256" s="31" t="s">
        <v>18</v>
      </c>
      <c r="B256" s="5" t="s">
        <v>8</v>
      </c>
      <c r="C256" s="5" t="s">
        <v>6</v>
      </c>
      <c r="D256" s="9">
        <v>101.23943661971801</v>
      </c>
      <c r="E256" s="8">
        <v>60.550100811224901</v>
      </c>
      <c r="F256" s="8">
        <v>8.4507042253521103</v>
      </c>
      <c r="G256" s="3">
        <v>2.8169014084507</v>
      </c>
      <c r="H256" s="4">
        <v>5.6338028169014098</v>
      </c>
      <c r="I256" s="4">
        <v>0</v>
      </c>
      <c r="J256" s="4">
        <v>1.40845070422535</v>
      </c>
      <c r="K256" s="4">
        <v>0</v>
      </c>
      <c r="L256" s="4">
        <v>1.40845070422535</v>
      </c>
      <c r="M256" s="4">
        <v>0</v>
      </c>
      <c r="N256" s="4">
        <v>1.40845070422535</v>
      </c>
      <c r="O256" s="4">
        <v>2.8169014084507</v>
      </c>
      <c r="P256" s="4">
        <v>1.40845070422535</v>
      </c>
      <c r="Q256" s="4">
        <v>0</v>
      </c>
      <c r="R256" s="4">
        <v>1.40845070422535</v>
      </c>
      <c r="S256" s="4">
        <v>0</v>
      </c>
      <c r="T256" s="4">
        <v>0</v>
      </c>
      <c r="U256" s="4">
        <v>2.8169014084507</v>
      </c>
      <c r="V256" s="4">
        <v>0</v>
      </c>
      <c r="W256" s="4">
        <v>1.40845070422535</v>
      </c>
      <c r="X256" s="4">
        <v>2.8169014084507</v>
      </c>
      <c r="Y256" s="4">
        <v>2.8169014084507</v>
      </c>
      <c r="Z256" s="4">
        <v>1.40845070422535</v>
      </c>
      <c r="AA256" s="4">
        <v>2.8169014084507</v>
      </c>
      <c r="AB256" s="4">
        <v>0</v>
      </c>
      <c r="AC256" s="4">
        <v>4.2253521126760596</v>
      </c>
      <c r="AD256" s="4">
        <v>0</v>
      </c>
      <c r="AE256" s="4">
        <v>0</v>
      </c>
      <c r="AF256" s="4">
        <v>1.40845070422535</v>
      </c>
      <c r="AG256" s="4">
        <v>5.6338028169014098</v>
      </c>
      <c r="AH256" s="4">
        <v>9.8591549295774605</v>
      </c>
      <c r="AI256" s="4">
        <v>12.6760563380282</v>
      </c>
      <c r="AJ256" s="4">
        <v>14.084507042253501</v>
      </c>
      <c r="AK256" s="4">
        <v>21.126760563380302</v>
      </c>
      <c r="AL256" s="4">
        <v>9.8591549295774605</v>
      </c>
      <c r="AM256" s="4">
        <v>16.901408450704199</v>
      </c>
      <c r="AN256" s="4">
        <v>21.126760563380302</v>
      </c>
      <c r="AO256" s="4">
        <v>23.943661971830998</v>
      </c>
      <c r="AP256" s="4">
        <v>21.126760563380302</v>
      </c>
      <c r="AQ256" s="4">
        <v>4.2253521126760596</v>
      </c>
      <c r="AR256" s="4">
        <v>14.084507042253501</v>
      </c>
      <c r="AS256" s="4">
        <v>4.2253521126760596</v>
      </c>
      <c r="AT256" s="4">
        <v>22.5352112676056</v>
      </c>
      <c r="AU256" s="4">
        <v>8.4507042253521103</v>
      </c>
      <c r="AV256" s="4">
        <v>15.492957746478901</v>
      </c>
      <c r="AW256" s="4">
        <v>11.2676056338028</v>
      </c>
      <c r="AX256" s="4">
        <v>7.0422535211267601</v>
      </c>
      <c r="AY256" s="4">
        <v>15.492957746478901</v>
      </c>
      <c r="AZ256" s="4">
        <v>15.492957746478901</v>
      </c>
      <c r="BA256" s="4">
        <v>19.7183098591549</v>
      </c>
      <c r="BB256" s="38">
        <v>71</v>
      </c>
    </row>
    <row r="257" spans="1:54" x14ac:dyDescent="0.3">
      <c r="A257" s="31" t="s">
        <v>18</v>
      </c>
      <c r="B257" s="5" t="s">
        <v>8</v>
      </c>
      <c r="C257" s="5" t="s">
        <v>7</v>
      </c>
      <c r="D257" s="9">
        <v>109.146666666667</v>
      </c>
      <c r="E257" s="8">
        <v>53.631665308934103</v>
      </c>
      <c r="F257" s="8">
        <v>6.6666666666666696</v>
      </c>
      <c r="G257" s="3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13.3333333333333</v>
      </c>
      <c r="AH257" s="4">
        <v>6.6666666666666696</v>
      </c>
      <c r="AI257" s="4">
        <v>6.6666666666666696</v>
      </c>
      <c r="AJ257" s="4">
        <v>13.3333333333333</v>
      </c>
      <c r="AK257" s="4">
        <v>26.6666666666667</v>
      </c>
      <c r="AL257" s="4">
        <v>6.6666666666666696</v>
      </c>
      <c r="AM257" s="4">
        <v>33.3333333333333</v>
      </c>
      <c r="AN257" s="4">
        <v>33.3333333333333</v>
      </c>
      <c r="AO257" s="4">
        <v>0</v>
      </c>
      <c r="AP257" s="4">
        <v>13.3333333333333</v>
      </c>
      <c r="AQ257" s="4">
        <v>6.6666666666666696</v>
      </c>
      <c r="AR257" s="4">
        <v>13.3333333333333</v>
      </c>
      <c r="AS257" s="4">
        <v>6.6666666666666696</v>
      </c>
      <c r="AT257" s="4">
        <v>26.6666666666667</v>
      </c>
      <c r="AU257" s="4">
        <v>6.6666666666666696</v>
      </c>
      <c r="AV257" s="4">
        <v>6.6666666666666696</v>
      </c>
      <c r="AW257" s="4">
        <v>13.3333333333333</v>
      </c>
      <c r="AX257" s="4">
        <v>6.6666666666666696</v>
      </c>
      <c r="AY257" s="4">
        <v>26.6666666666667</v>
      </c>
      <c r="AZ257" s="4">
        <v>13.3333333333333</v>
      </c>
      <c r="BA257" s="4">
        <v>26.6666666666667</v>
      </c>
      <c r="BB257" s="38">
        <v>15</v>
      </c>
    </row>
    <row r="258" spans="1:54" x14ac:dyDescent="0.3">
      <c r="A258" s="31" t="s">
        <v>18</v>
      </c>
      <c r="B258" s="5" t="s">
        <v>9</v>
      </c>
      <c r="C258" s="5" t="s">
        <v>168</v>
      </c>
      <c r="D258" s="9">
        <v>65.683805332044599</v>
      </c>
      <c r="E258" s="8">
        <v>67.074030481122506</v>
      </c>
      <c r="F258" s="8">
        <v>23.463894529623602</v>
      </c>
      <c r="G258" s="3">
        <v>2.1587048091256502</v>
      </c>
      <c r="H258" s="4">
        <v>7.3633609092412096</v>
      </c>
      <c r="I258" s="4">
        <v>6.0721983504659498</v>
      </c>
      <c r="J258" s="4">
        <v>2.68826598627447</v>
      </c>
      <c r="K258" s="4">
        <v>4.3096246109378198</v>
      </c>
      <c r="L258" s="4">
        <v>3.26958960104781</v>
      </c>
      <c r="M258" s="4">
        <v>3.4829297996385402</v>
      </c>
      <c r="N258" s="4">
        <v>4.9286140671014103</v>
      </c>
      <c r="O258" s="4">
        <v>6.1053042513886</v>
      </c>
      <c r="P258" s="4">
        <v>6.0755205090931002</v>
      </c>
      <c r="Q258" s="4">
        <v>2.5143867947383902</v>
      </c>
      <c r="R258" s="4">
        <v>5.1810435007566804</v>
      </c>
      <c r="S258" s="4">
        <v>7.2461503541671703</v>
      </c>
      <c r="T258" s="4">
        <v>3.2777578202353701</v>
      </c>
      <c r="U258" s="4">
        <v>4.9952561509531899</v>
      </c>
      <c r="V258" s="4">
        <v>5.4504706501827496</v>
      </c>
      <c r="W258" s="4">
        <v>5.7587669307055798</v>
      </c>
      <c r="X258" s="4">
        <v>2.3887005833281001</v>
      </c>
      <c r="Y258" s="4">
        <v>7.1696273977208396</v>
      </c>
      <c r="Z258" s="4">
        <v>5.4685052427030101</v>
      </c>
      <c r="AA258" s="4">
        <v>6.2653748082392999</v>
      </c>
      <c r="AB258" s="4">
        <v>1.1462348816399901</v>
      </c>
      <c r="AC258" s="4">
        <v>10.2722921578863</v>
      </c>
      <c r="AD258" s="4">
        <v>4.5867791348402003</v>
      </c>
      <c r="AE258" s="4">
        <v>3.9235795302130101</v>
      </c>
      <c r="AF258" s="4">
        <v>7.2278146379720898</v>
      </c>
      <c r="AG258" s="4">
        <v>9.6742591862218106</v>
      </c>
      <c r="AH258" s="4">
        <v>25.921517769042399</v>
      </c>
      <c r="AI258" s="4">
        <v>14.553489773734899</v>
      </c>
      <c r="AJ258" s="4">
        <v>26.662561143513798</v>
      </c>
      <c r="AK258" s="4">
        <v>31.825746735291499</v>
      </c>
      <c r="AL258" s="4">
        <v>21.552071584289202</v>
      </c>
      <c r="AM258" s="4">
        <v>21.837449933975702</v>
      </c>
      <c r="AN258" s="4">
        <v>34.3932327729744</v>
      </c>
      <c r="AO258" s="4">
        <v>28.989214648514999</v>
      </c>
      <c r="AP258" s="4">
        <v>27.300242134645998</v>
      </c>
      <c r="AQ258" s="4">
        <v>10.827775388485</v>
      </c>
      <c r="AR258" s="4">
        <v>26.110898778092899</v>
      </c>
      <c r="AS258" s="4">
        <v>14.156359041618</v>
      </c>
      <c r="AT258" s="4">
        <v>23.110138690554201</v>
      </c>
      <c r="AU258" s="4">
        <v>20.193502241771601</v>
      </c>
      <c r="AV258" s="4">
        <v>26.160987085312399</v>
      </c>
      <c r="AW258" s="4">
        <v>23.579643944112</v>
      </c>
      <c r="AX258" s="4">
        <v>10.8262297894985</v>
      </c>
      <c r="AY258" s="4">
        <v>22.662478099116498</v>
      </c>
      <c r="AZ258" s="4">
        <v>22.436625979074499</v>
      </c>
      <c r="BA258" s="4">
        <v>33.015507701582401</v>
      </c>
      <c r="BB258" s="38">
        <v>2289</v>
      </c>
    </row>
    <row r="259" spans="1:54" x14ac:dyDescent="0.3">
      <c r="A259" s="31" t="s">
        <v>18</v>
      </c>
      <c r="B259" s="5" t="s">
        <v>9</v>
      </c>
      <c r="C259" s="5" t="s">
        <v>1</v>
      </c>
      <c r="D259" s="9">
        <v>37.456682027649798</v>
      </c>
      <c r="E259" s="8">
        <v>69.326101145608902</v>
      </c>
      <c r="F259" s="8">
        <v>38.3886255924171</v>
      </c>
      <c r="G259" s="3">
        <v>2.8436018957345999</v>
      </c>
      <c r="H259" s="4">
        <v>11.374407582938399</v>
      </c>
      <c r="I259" s="4">
        <v>11.848341232227501</v>
      </c>
      <c r="J259" s="4">
        <v>5.2132701421800904</v>
      </c>
      <c r="K259" s="4">
        <v>8.5308056872037898</v>
      </c>
      <c r="L259" s="4">
        <v>4.2654028436019003</v>
      </c>
      <c r="M259" s="4">
        <v>4.7393364928909998</v>
      </c>
      <c r="N259" s="4">
        <v>10.4265402843602</v>
      </c>
      <c r="O259" s="4">
        <v>11.374407582938399</v>
      </c>
      <c r="P259" s="4">
        <v>12.7962085308057</v>
      </c>
      <c r="Q259" s="4">
        <v>6.1611374407582904</v>
      </c>
      <c r="R259" s="4">
        <v>10.4265402843602</v>
      </c>
      <c r="S259" s="4">
        <v>13.744075829383901</v>
      </c>
      <c r="T259" s="4">
        <v>5.2132701421800904</v>
      </c>
      <c r="U259" s="4">
        <v>9.9526066350710902</v>
      </c>
      <c r="V259" s="4">
        <v>15.639810426540301</v>
      </c>
      <c r="W259" s="4">
        <v>12.3222748815166</v>
      </c>
      <c r="X259" s="4">
        <v>5.2132701421800904</v>
      </c>
      <c r="Y259" s="4">
        <v>12.7962085308057</v>
      </c>
      <c r="Z259" s="4">
        <v>12.7962085308057</v>
      </c>
      <c r="AA259" s="4">
        <v>12.7962085308057</v>
      </c>
      <c r="AB259" s="4">
        <v>3.3175355450236999</v>
      </c>
      <c r="AC259" s="4">
        <v>17.061611374407601</v>
      </c>
      <c r="AD259" s="4">
        <v>9.4786729857819907</v>
      </c>
      <c r="AE259" s="4">
        <v>8.0568720379146903</v>
      </c>
      <c r="AF259" s="4">
        <v>13.744075829383901</v>
      </c>
      <c r="AG259" s="4">
        <v>20.853080568720401</v>
      </c>
      <c r="AH259" s="4">
        <v>39.336492890995302</v>
      </c>
      <c r="AI259" s="4">
        <v>15.639810426540301</v>
      </c>
      <c r="AJ259" s="4">
        <v>37.440758293838897</v>
      </c>
      <c r="AK259" s="4">
        <v>45.023696682464497</v>
      </c>
      <c r="AL259" s="4">
        <v>33.175355450236999</v>
      </c>
      <c r="AM259" s="4">
        <v>29.857819905213301</v>
      </c>
      <c r="AN259" s="4">
        <v>40.758293838862599</v>
      </c>
      <c r="AO259" s="4">
        <v>43.127962085308098</v>
      </c>
      <c r="AP259" s="4">
        <v>35.545023696682499</v>
      </c>
      <c r="AQ259" s="4">
        <v>14.6919431279621</v>
      </c>
      <c r="AR259" s="4">
        <v>28.436018957346</v>
      </c>
      <c r="AS259" s="4">
        <v>14.6919431279621</v>
      </c>
      <c r="AT259" s="4">
        <v>20.3791469194313</v>
      </c>
      <c r="AU259" s="4">
        <v>31.753554502369699</v>
      </c>
      <c r="AV259" s="4">
        <v>28.436018957346</v>
      </c>
      <c r="AW259" s="4">
        <v>29.857819905213301</v>
      </c>
      <c r="AX259" s="4">
        <v>19.4312796208531</v>
      </c>
      <c r="AY259" s="4">
        <v>25.5924170616114</v>
      </c>
      <c r="AZ259" s="4">
        <v>36.0189573459716</v>
      </c>
      <c r="BA259" s="4">
        <v>47.393364928910003</v>
      </c>
      <c r="BB259" s="38">
        <v>217</v>
      </c>
    </row>
    <row r="260" spans="1:54" x14ac:dyDescent="0.3">
      <c r="A260" s="31" t="s">
        <v>18</v>
      </c>
      <c r="B260" s="5" t="s">
        <v>9</v>
      </c>
      <c r="C260" s="5" t="s">
        <v>2</v>
      </c>
      <c r="D260" s="9">
        <v>56.856126482213398</v>
      </c>
      <c r="E260" s="8">
        <v>69.438929517637106</v>
      </c>
      <c r="F260" s="8">
        <v>29.761904761904798</v>
      </c>
      <c r="G260" s="3">
        <v>3.5714285714285698</v>
      </c>
      <c r="H260" s="4">
        <v>10.3174603174603</v>
      </c>
      <c r="I260" s="4">
        <v>8.7301587301587293</v>
      </c>
      <c r="J260" s="4">
        <v>3.5714285714285698</v>
      </c>
      <c r="K260" s="4">
        <v>5.1587301587301599</v>
      </c>
      <c r="L260" s="4">
        <v>6.7460317460317496</v>
      </c>
      <c r="M260" s="4">
        <v>6.7460317460317496</v>
      </c>
      <c r="N260" s="4">
        <v>6.3492063492063497</v>
      </c>
      <c r="O260" s="4">
        <v>10.3174603174603</v>
      </c>
      <c r="P260" s="4">
        <v>8.7301587301587293</v>
      </c>
      <c r="Q260" s="4">
        <v>3.17460317460317</v>
      </c>
      <c r="R260" s="4">
        <v>8.7301587301587293</v>
      </c>
      <c r="S260" s="4">
        <v>14.285714285714301</v>
      </c>
      <c r="T260" s="4">
        <v>5.1587301587301599</v>
      </c>
      <c r="U260" s="4">
        <v>7.5396825396825404</v>
      </c>
      <c r="V260" s="4">
        <v>6.3492063492063497</v>
      </c>
      <c r="W260" s="4">
        <v>8.3333333333333304</v>
      </c>
      <c r="X260" s="4">
        <v>3.17460317460317</v>
      </c>
      <c r="Y260" s="4">
        <v>11.507936507936501</v>
      </c>
      <c r="Z260" s="4">
        <v>8.3333333333333304</v>
      </c>
      <c r="AA260" s="4">
        <v>8.3333333333333304</v>
      </c>
      <c r="AB260" s="4">
        <v>1.19047619047619</v>
      </c>
      <c r="AC260" s="4">
        <v>14.285714285714301</v>
      </c>
      <c r="AD260" s="4">
        <v>6.3492063492063497</v>
      </c>
      <c r="AE260" s="4">
        <v>6.3492063492063497</v>
      </c>
      <c r="AF260" s="4">
        <v>9.9206349206349191</v>
      </c>
      <c r="AG260" s="4">
        <v>11.9047619047619</v>
      </c>
      <c r="AH260" s="4">
        <v>28.968253968254</v>
      </c>
      <c r="AI260" s="4">
        <v>16.6666666666667</v>
      </c>
      <c r="AJ260" s="4">
        <v>28.571428571428601</v>
      </c>
      <c r="AK260" s="4">
        <v>36.507936507936499</v>
      </c>
      <c r="AL260" s="4">
        <v>24.603174603174601</v>
      </c>
      <c r="AM260" s="4">
        <v>19.841269841269799</v>
      </c>
      <c r="AN260" s="4">
        <v>38.8888888888889</v>
      </c>
      <c r="AO260" s="4">
        <v>33.730158730158699</v>
      </c>
      <c r="AP260" s="4">
        <v>32.936507936507901</v>
      </c>
      <c r="AQ260" s="4">
        <v>11.1111111111111</v>
      </c>
      <c r="AR260" s="4">
        <v>31.746031746031701</v>
      </c>
      <c r="AS260" s="4">
        <v>12.698412698412699</v>
      </c>
      <c r="AT260" s="4">
        <v>25.396825396825399</v>
      </c>
      <c r="AU260" s="4">
        <v>24.603174603174601</v>
      </c>
      <c r="AV260" s="4">
        <v>25</v>
      </c>
      <c r="AW260" s="4">
        <v>27.380952380952401</v>
      </c>
      <c r="AX260" s="4">
        <v>11.1111111111111</v>
      </c>
      <c r="AY260" s="4">
        <v>23.8095238095238</v>
      </c>
      <c r="AZ260" s="4">
        <v>23.412698412698401</v>
      </c>
      <c r="BA260" s="4">
        <v>40.079365079365097</v>
      </c>
      <c r="BB260" s="38">
        <v>253</v>
      </c>
    </row>
    <row r="261" spans="1:54" x14ac:dyDescent="0.3">
      <c r="A261" s="31" t="s">
        <v>18</v>
      </c>
      <c r="B261" s="5" t="s">
        <v>9</v>
      </c>
      <c r="C261" s="5" t="s">
        <v>3</v>
      </c>
      <c r="D261" s="9">
        <v>69.961764705882402</v>
      </c>
      <c r="E261" s="8">
        <v>61.854386283492403</v>
      </c>
      <c r="F261" s="8">
        <v>19.623655913978499</v>
      </c>
      <c r="G261" s="3">
        <v>0.80645161290322598</v>
      </c>
      <c r="H261" s="4">
        <v>3.4946236559139798</v>
      </c>
      <c r="I261" s="4">
        <v>4.8387096774193497</v>
      </c>
      <c r="J261" s="4">
        <v>1.34408602150538</v>
      </c>
      <c r="K261" s="4">
        <v>1.8817204301075301</v>
      </c>
      <c r="L261" s="4">
        <v>1.34408602150538</v>
      </c>
      <c r="M261" s="4">
        <v>1.0752688172042999</v>
      </c>
      <c r="N261" s="4">
        <v>2.1505376344085998</v>
      </c>
      <c r="O261" s="4">
        <v>2.1505376344085998</v>
      </c>
      <c r="P261" s="4">
        <v>3.76344086021505</v>
      </c>
      <c r="Q261" s="4">
        <v>0.53763440860215095</v>
      </c>
      <c r="R261" s="4">
        <v>1.8817204301075301</v>
      </c>
      <c r="S261" s="4">
        <v>1.61290322580645</v>
      </c>
      <c r="T261" s="4">
        <v>1.8817204301075301</v>
      </c>
      <c r="U261" s="4">
        <v>2.1505376344085998</v>
      </c>
      <c r="V261" s="4">
        <v>1.8817204301075301</v>
      </c>
      <c r="W261" s="4">
        <v>2.9569892473118302</v>
      </c>
      <c r="X261" s="4">
        <v>0.53763440860215095</v>
      </c>
      <c r="Y261" s="4">
        <v>4.0322580645161299</v>
      </c>
      <c r="Z261" s="4">
        <v>1.8817204301075301</v>
      </c>
      <c r="AA261" s="4">
        <v>2.4193548387096802</v>
      </c>
      <c r="AB261" s="4">
        <v>0</v>
      </c>
      <c r="AC261" s="4">
        <v>6.9892473118279597</v>
      </c>
      <c r="AD261" s="4">
        <v>2.4193548387096802</v>
      </c>
      <c r="AE261" s="4">
        <v>1.0752688172042999</v>
      </c>
      <c r="AF261" s="4">
        <v>3.76344086021505</v>
      </c>
      <c r="AG261" s="4">
        <v>5.9139784946236604</v>
      </c>
      <c r="AH261" s="4">
        <v>26.344086021505401</v>
      </c>
      <c r="AI261" s="4">
        <v>16.129032258064498</v>
      </c>
      <c r="AJ261" s="4">
        <v>24.731182795698899</v>
      </c>
      <c r="AK261" s="4">
        <v>29.838709677419399</v>
      </c>
      <c r="AL261" s="4">
        <v>18.8172043010753</v>
      </c>
      <c r="AM261" s="4">
        <v>24.193548387096801</v>
      </c>
      <c r="AN261" s="4">
        <v>34.946236559139798</v>
      </c>
      <c r="AO261" s="4">
        <v>27.1505376344086</v>
      </c>
      <c r="AP261" s="4">
        <v>25</v>
      </c>
      <c r="AQ261" s="4">
        <v>9.1397849462365599</v>
      </c>
      <c r="AR261" s="4">
        <v>25.806451612903199</v>
      </c>
      <c r="AS261" s="4">
        <v>16.935483870967701</v>
      </c>
      <c r="AT261" s="4">
        <v>23.655913978494599</v>
      </c>
      <c r="AU261" s="4">
        <v>16.129032258064498</v>
      </c>
      <c r="AV261" s="4">
        <v>28.494623655914001</v>
      </c>
      <c r="AW261" s="4">
        <v>21.7741935483871</v>
      </c>
      <c r="AX261" s="4">
        <v>9.4086021505376305</v>
      </c>
      <c r="AY261" s="4">
        <v>23.387096774193498</v>
      </c>
      <c r="AZ261" s="4">
        <v>21.505376344085999</v>
      </c>
      <c r="BA261" s="4">
        <v>29.569892473118301</v>
      </c>
      <c r="BB261" s="38">
        <v>374</v>
      </c>
    </row>
    <row r="262" spans="1:54" x14ac:dyDescent="0.3">
      <c r="A262" s="31" t="s">
        <v>18</v>
      </c>
      <c r="B262" s="5" t="s">
        <v>9</v>
      </c>
      <c r="C262" s="5" t="s">
        <v>4</v>
      </c>
      <c r="D262" s="9">
        <v>79.867529880478102</v>
      </c>
      <c r="E262" s="8">
        <v>63.093359851567499</v>
      </c>
      <c r="F262" s="8">
        <v>15.5378486055777</v>
      </c>
      <c r="G262" s="3">
        <v>1.59362549800797</v>
      </c>
      <c r="H262" s="4">
        <v>6.7729083665338603</v>
      </c>
      <c r="I262" s="4">
        <v>1.7928286852589601</v>
      </c>
      <c r="J262" s="4">
        <v>0.99601593625497997</v>
      </c>
      <c r="K262" s="4">
        <v>3.58565737051793</v>
      </c>
      <c r="L262" s="4">
        <v>1.7928286852589601</v>
      </c>
      <c r="M262" s="4">
        <v>2.3904382470119501</v>
      </c>
      <c r="N262" s="4">
        <v>2.78884462151394</v>
      </c>
      <c r="O262" s="4">
        <v>2.9880478087649398</v>
      </c>
      <c r="P262" s="4">
        <v>1.9920318725099599</v>
      </c>
      <c r="Q262" s="4">
        <v>1.1952191235059799</v>
      </c>
      <c r="R262" s="4">
        <v>1.59362549800797</v>
      </c>
      <c r="S262" s="4">
        <v>1.59362549800797</v>
      </c>
      <c r="T262" s="4">
        <v>1.7928286852589601</v>
      </c>
      <c r="U262" s="4">
        <v>2.78884462151394</v>
      </c>
      <c r="V262" s="4">
        <v>1.59362549800797</v>
      </c>
      <c r="W262" s="4">
        <v>2.3904382470119501</v>
      </c>
      <c r="X262" s="4">
        <v>1.7928286852589601</v>
      </c>
      <c r="Y262" s="4">
        <v>3.1872509960159401</v>
      </c>
      <c r="Z262" s="4">
        <v>1.59362549800797</v>
      </c>
      <c r="AA262" s="4">
        <v>3.9840637450199199</v>
      </c>
      <c r="AB262" s="4">
        <v>0.59760956175298796</v>
      </c>
      <c r="AC262" s="4">
        <v>6.7729083665338603</v>
      </c>
      <c r="AD262" s="4">
        <v>2.5896414342629499</v>
      </c>
      <c r="AE262" s="4">
        <v>2.19123505976096</v>
      </c>
      <c r="AF262" s="4">
        <v>4.7808764940239001</v>
      </c>
      <c r="AG262" s="4">
        <v>2.9880478087649398</v>
      </c>
      <c r="AH262" s="4">
        <v>20.517928286852602</v>
      </c>
      <c r="AI262" s="4">
        <v>13.7450199203187</v>
      </c>
      <c r="AJ262" s="4">
        <v>23.505976095617498</v>
      </c>
      <c r="AK262" s="4">
        <v>25.298804780876502</v>
      </c>
      <c r="AL262" s="4">
        <v>17.131474103585699</v>
      </c>
      <c r="AM262" s="4">
        <v>18.725099601593602</v>
      </c>
      <c r="AN262" s="4">
        <v>28.884462151394398</v>
      </c>
      <c r="AO262" s="4">
        <v>22.310756972111601</v>
      </c>
      <c r="AP262" s="4">
        <v>23.1075697211155</v>
      </c>
      <c r="AQ262" s="4">
        <v>10.7569721115538</v>
      </c>
      <c r="AR262" s="4">
        <v>22.709163346613501</v>
      </c>
      <c r="AS262" s="4">
        <v>14.741035856573699</v>
      </c>
      <c r="AT262" s="4">
        <v>24.103585657370498</v>
      </c>
      <c r="AU262" s="4">
        <v>15.1394422310757</v>
      </c>
      <c r="AV262" s="4">
        <v>25.498007968127499</v>
      </c>
      <c r="AW262" s="4">
        <v>20.3187250996016</v>
      </c>
      <c r="AX262" s="4">
        <v>7.9681274900398398</v>
      </c>
      <c r="AY262" s="4">
        <v>20.717131474103599</v>
      </c>
      <c r="AZ262" s="4">
        <v>17.3306772908367</v>
      </c>
      <c r="BA262" s="4">
        <v>23.505976095617498</v>
      </c>
      <c r="BB262" s="38">
        <v>502</v>
      </c>
    </row>
    <row r="263" spans="1:54" x14ac:dyDescent="0.3">
      <c r="A263" s="31" t="s">
        <v>18</v>
      </c>
      <c r="B263" s="5" t="s">
        <v>9</v>
      </c>
      <c r="C263" s="5" t="s">
        <v>5</v>
      </c>
      <c r="D263" s="9">
        <v>89.479768786127195</v>
      </c>
      <c r="E263" s="8">
        <v>57.1593366271251</v>
      </c>
      <c r="F263" s="8">
        <v>10.4046242774566</v>
      </c>
      <c r="G263" s="3">
        <v>0.96339113680154098</v>
      </c>
      <c r="H263" s="4">
        <v>4.23892100192678</v>
      </c>
      <c r="I263" s="4">
        <v>1.15606936416185</v>
      </c>
      <c r="J263" s="4">
        <v>1.15606936416185</v>
      </c>
      <c r="K263" s="4">
        <v>1.7341040462427699</v>
      </c>
      <c r="L263" s="4">
        <v>0.96339113680154098</v>
      </c>
      <c r="M263" s="4">
        <v>1.15606936416185</v>
      </c>
      <c r="N263" s="4">
        <v>1.3487475915221601</v>
      </c>
      <c r="O263" s="4">
        <v>1.7341040462427699</v>
      </c>
      <c r="P263" s="4">
        <v>1.7341040462427699</v>
      </c>
      <c r="Q263" s="4">
        <v>0.96339113680154098</v>
      </c>
      <c r="R263" s="4">
        <v>1.15606936416185</v>
      </c>
      <c r="S263" s="4">
        <v>1.92678227360308</v>
      </c>
      <c r="T263" s="4">
        <v>1.5414258188824701</v>
      </c>
      <c r="U263" s="4">
        <v>1.15606936416185</v>
      </c>
      <c r="V263" s="4">
        <v>1.15606936416185</v>
      </c>
      <c r="W263" s="4">
        <v>1.7341040462427699</v>
      </c>
      <c r="X263" s="4">
        <v>0.96339113680154098</v>
      </c>
      <c r="Y263" s="4">
        <v>2.11946050096339</v>
      </c>
      <c r="Z263" s="4">
        <v>1.15606936416185</v>
      </c>
      <c r="AA263" s="4">
        <v>2.11946050096339</v>
      </c>
      <c r="AB263" s="4">
        <v>0.57803468208092501</v>
      </c>
      <c r="AC263" s="4">
        <v>3.8535645472061701</v>
      </c>
      <c r="AD263" s="4">
        <v>0.96339113680154098</v>
      </c>
      <c r="AE263" s="4">
        <v>1.15606936416185</v>
      </c>
      <c r="AF263" s="4">
        <v>2.11946050096339</v>
      </c>
      <c r="AG263" s="4">
        <v>4.43159922928709</v>
      </c>
      <c r="AH263" s="4">
        <v>13.102119460500999</v>
      </c>
      <c r="AI263" s="4">
        <v>10.4046242774566</v>
      </c>
      <c r="AJ263" s="4">
        <v>19.653179190751398</v>
      </c>
      <c r="AK263" s="4">
        <v>21.0019267822736</v>
      </c>
      <c r="AL263" s="4">
        <v>12.1387283236994</v>
      </c>
      <c r="AM263" s="4">
        <v>18.111753371869</v>
      </c>
      <c r="AN263" s="4">
        <v>26.974951830443199</v>
      </c>
      <c r="AO263" s="4">
        <v>17.341040462427699</v>
      </c>
      <c r="AP263" s="4">
        <v>17.9190751445087</v>
      </c>
      <c r="AQ263" s="4">
        <v>9.0558766859344892</v>
      </c>
      <c r="AR263" s="4">
        <v>21.772639691714801</v>
      </c>
      <c r="AS263" s="4">
        <v>11.368015414258201</v>
      </c>
      <c r="AT263" s="4">
        <v>21.965317919075101</v>
      </c>
      <c r="AU263" s="4">
        <v>12.3314065510597</v>
      </c>
      <c r="AV263" s="4">
        <v>23.506743737957599</v>
      </c>
      <c r="AW263" s="4">
        <v>18.3044315992293</v>
      </c>
      <c r="AX263" s="4">
        <v>4.8169556840077101</v>
      </c>
      <c r="AY263" s="4">
        <v>19.075144508670501</v>
      </c>
      <c r="AZ263" s="4">
        <v>12.3314065510597</v>
      </c>
      <c r="BA263" s="4">
        <v>20.8092485549133</v>
      </c>
      <c r="BB263" s="38">
        <v>519</v>
      </c>
    </row>
    <row r="264" spans="1:54" x14ac:dyDescent="0.3">
      <c r="A264" s="31" t="s">
        <v>18</v>
      </c>
      <c r="B264" s="5" t="s">
        <v>9</v>
      </c>
      <c r="C264" s="5" t="s">
        <v>6</v>
      </c>
      <c r="D264" s="9">
        <v>92.254790419161694</v>
      </c>
      <c r="E264" s="8">
        <v>56.704692258490503</v>
      </c>
      <c r="F264" s="8">
        <v>9.2814371257485</v>
      </c>
      <c r="G264" s="3">
        <v>2.39520958083832</v>
      </c>
      <c r="H264" s="4">
        <v>3.8922155688622802</v>
      </c>
      <c r="I264" s="4">
        <v>1.4970059880239499</v>
      </c>
      <c r="J264" s="4">
        <v>2.9940119760478998</v>
      </c>
      <c r="K264" s="4">
        <v>2.6946107784431099</v>
      </c>
      <c r="L264" s="4">
        <v>1.4970059880239499</v>
      </c>
      <c r="M264" s="4">
        <v>2.0958083832335301</v>
      </c>
      <c r="N264" s="4">
        <v>3.2934131736526902</v>
      </c>
      <c r="O264" s="4">
        <v>2.39520958083832</v>
      </c>
      <c r="P264" s="4">
        <v>1.19760479041916</v>
      </c>
      <c r="Q264" s="4">
        <v>0.89820359281437101</v>
      </c>
      <c r="R264" s="4">
        <v>2.39520958083832</v>
      </c>
      <c r="S264" s="4">
        <v>2.39520958083832</v>
      </c>
      <c r="T264" s="4">
        <v>1.79640718562874</v>
      </c>
      <c r="U264" s="4">
        <v>1.4970059880239499</v>
      </c>
      <c r="V264" s="4">
        <v>0.59880239520958101</v>
      </c>
      <c r="W264" s="4">
        <v>1.4970059880239499</v>
      </c>
      <c r="X264" s="4">
        <v>1.4970059880239499</v>
      </c>
      <c r="Y264" s="4">
        <v>2.0958083832335301</v>
      </c>
      <c r="Z264" s="4">
        <v>1.4970059880239499</v>
      </c>
      <c r="AA264" s="4">
        <v>3.59281437125748</v>
      </c>
      <c r="AB264" s="4">
        <v>0.89820359281437101</v>
      </c>
      <c r="AC264" s="4">
        <v>5.3892215568862296</v>
      </c>
      <c r="AD264" s="4">
        <v>2.39520958083832</v>
      </c>
      <c r="AE264" s="4">
        <v>1.19760479041916</v>
      </c>
      <c r="AF264" s="4">
        <v>3.59281437125748</v>
      </c>
      <c r="AG264" s="4">
        <v>5.3892215568862296</v>
      </c>
      <c r="AH264" s="4">
        <v>11.377245508982</v>
      </c>
      <c r="AI264" s="4">
        <v>10.7784431137725</v>
      </c>
      <c r="AJ264" s="4">
        <v>14.6706586826347</v>
      </c>
      <c r="AK264" s="4">
        <v>19.161676646706599</v>
      </c>
      <c r="AL264" s="4">
        <v>11.377245508982</v>
      </c>
      <c r="AM264" s="4">
        <v>14.371257485029901</v>
      </c>
      <c r="AN264" s="4">
        <v>23.952095808383199</v>
      </c>
      <c r="AO264" s="4">
        <v>13.473053892215599</v>
      </c>
      <c r="AP264" s="4">
        <v>14.071856287425099</v>
      </c>
      <c r="AQ264" s="4">
        <v>8.3832335329341294</v>
      </c>
      <c r="AR264" s="4">
        <v>15.868263473053901</v>
      </c>
      <c r="AS264" s="4">
        <v>9.2814371257485</v>
      </c>
      <c r="AT264" s="4">
        <v>20.958083832335301</v>
      </c>
      <c r="AU264" s="4">
        <v>8.9820359281437092</v>
      </c>
      <c r="AV264" s="4">
        <v>25.149700598802401</v>
      </c>
      <c r="AW264" s="4">
        <v>16.167664670658699</v>
      </c>
      <c r="AX264" s="4">
        <v>5.0898203592814397</v>
      </c>
      <c r="AY264" s="4">
        <v>16.167664670658699</v>
      </c>
      <c r="AZ264" s="4">
        <v>10.179640718562901</v>
      </c>
      <c r="BA264" s="4">
        <v>19.161676646706599</v>
      </c>
      <c r="BB264" s="38">
        <v>334</v>
      </c>
    </row>
    <row r="265" spans="1:54" x14ac:dyDescent="0.3">
      <c r="A265" s="31" t="s">
        <v>18</v>
      </c>
      <c r="B265" s="5" t="s">
        <v>9</v>
      </c>
      <c r="C265" s="5" t="s">
        <v>7</v>
      </c>
      <c r="D265" s="9">
        <v>92.223333333333301</v>
      </c>
      <c r="E265" s="8">
        <v>56.492067753810602</v>
      </c>
      <c r="F265" s="8">
        <v>11.1111111111111</v>
      </c>
      <c r="G265" s="3">
        <v>2.2222222222222201</v>
      </c>
      <c r="H265" s="4">
        <v>3.3333333333333299</v>
      </c>
      <c r="I265" s="4">
        <v>2.2222222222222201</v>
      </c>
      <c r="J265" s="4">
        <v>2.2222222222222201</v>
      </c>
      <c r="K265" s="4">
        <v>2.2222222222222201</v>
      </c>
      <c r="L265" s="4">
        <v>0</v>
      </c>
      <c r="M265" s="4">
        <v>1.1111111111111101</v>
      </c>
      <c r="N265" s="4">
        <v>3.3333333333333299</v>
      </c>
      <c r="O265" s="4">
        <v>2.2222222222222201</v>
      </c>
      <c r="P265" s="4">
        <v>1.1111111111111101</v>
      </c>
      <c r="Q265" s="4">
        <v>2.2222222222222201</v>
      </c>
      <c r="R265" s="4">
        <v>2.2222222222222201</v>
      </c>
      <c r="S265" s="4">
        <v>2.2222222222222201</v>
      </c>
      <c r="T265" s="4">
        <v>1.1111111111111101</v>
      </c>
      <c r="U265" s="4">
        <v>2.2222222222222201</v>
      </c>
      <c r="V265" s="4">
        <v>0</v>
      </c>
      <c r="W265" s="4">
        <v>0</v>
      </c>
      <c r="X265" s="4">
        <v>0</v>
      </c>
      <c r="Y265" s="4">
        <v>3.3333333333333299</v>
      </c>
      <c r="Z265" s="4">
        <v>1.1111111111111101</v>
      </c>
      <c r="AA265" s="4">
        <v>4.4444444444444402</v>
      </c>
      <c r="AB265" s="4">
        <v>0</v>
      </c>
      <c r="AC265" s="4">
        <v>4.4444444444444402</v>
      </c>
      <c r="AD265" s="4">
        <v>0</v>
      </c>
      <c r="AE265" s="4">
        <v>0</v>
      </c>
      <c r="AF265" s="4">
        <v>3.3333333333333299</v>
      </c>
      <c r="AG265" s="4">
        <v>5.5555555555555598</v>
      </c>
      <c r="AH265" s="4">
        <v>6.6666666666666696</v>
      </c>
      <c r="AI265" s="4">
        <v>3.3333333333333299</v>
      </c>
      <c r="AJ265" s="4">
        <v>14.4444444444444</v>
      </c>
      <c r="AK265" s="4">
        <v>13.3333333333333</v>
      </c>
      <c r="AL265" s="4">
        <v>12.2222222222222</v>
      </c>
      <c r="AM265" s="4">
        <v>11.1111111111111</v>
      </c>
      <c r="AN265" s="4">
        <v>23.3333333333333</v>
      </c>
      <c r="AO265" s="4">
        <v>11.1111111111111</v>
      </c>
      <c r="AP265" s="4">
        <v>18.8888888888889</v>
      </c>
      <c r="AQ265" s="4">
        <v>5.5555555555555598</v>
      </c>
      <c r="AR265" s="4">
        <v>15.5555555555556</v>
      </c>
      <c r="AS265" s="4">
        <v>17.7777777777778</v>
      </c>
      <c r="AT265" s="4">
        <v>20</v>
      </c>
      <c r="AU265" s="4">
        <v>8.8888888888888893</v>
      </c>
      <c r="AV265" s="4">
        <v>18.8888888888889</v>
      </c>
      <c r="AW265" s="4">
        <v>11.1111111111111</v>
      </c>
      <c r="AX265" s="4">
        <v>7.7777777777777803</v>
      </c>
      <c r="AY265" s="4">
        <v>22.2222222222222</v>
      </c>
      <c r="AZ265" s="4">
        <v>14.4444444444444</v>
      </c>
      <c r="BA265" s="4">
        <v>20</v>
      </c>
      <c r="BB265" s="38">
        <v>90</v>
      </c>
    </row>
    <row r="266" spans="1:54" x14ac:dyDescent="0.3">
      <c r="A266" s="31" t="s">
        <v>19</v>
      </c>
      <c r="B266" s="5" t="s">
        <v>168</v>
      </c>
      <c r="C266" s="5" t="s">
        <v>168</v>
      </c>
      <c r="D266" s="9">
        <v>68.301402333358396</v>
      </c>
      <c r="E266" s="8">
        <v>61.264635306301102</v>
      </c>
      <c r="F266" s="8">
        <v>20.396902441795302</v>
      </c>
      <c r="G266" s="3">
        <v>2.2720664444026899</v>
      </c>
      <c r="H266" s="4">
        <v>5.1577496620782002</v>
      </c>
      <c r="I266" s="4">
        <v>8.4908197683041706</v>
      </c>
      <c r="J266" s="4">
        <v>2.5389288121243698</v>
      </c>
      <c r="K266" s="4">
        <v>3.17856353059307</v>
      </c>
      <c r="L266" s="4">
        <v>6.1193046000087898</v>
      </c>
      <c r="M266" s="4">
        <v>3.7587017460207202</v>
      </c>
      <c r="N266" s="4">
        <v>6.4672346259062499</v>
      </c>
      <c r="O266" s="4">
        <v>9.5299977478639306</v>
      </c>
      <c r="P266" s="4">
        <v>9.1395235444792409</v>
      </c>
      <c r="Q266" s="4">
        <v>3.1075903646528</v>
      </c>
      <c r="R266" s="4">
        <v>7.0470624227232701</v>
      </c>
      <c r="S266" s="4">
        <v>4.6086946945328799</v>
      </c>
      <c r="T266" s="4">
        <v>3.2046356945404302</v>
      </c>
      <c r="U266" s="4">
        <v>8.3813954385380107</v>
      </c>
      <c r="V266" s="4">
        <v>3.8078582438518902</v>
      </c>
      <c r="W266" s="4">
        <v>2.7451862981030599</v>
      </c>
      <c r="X266" s="4">
        <v>1.6054657426797301</v>
      </c>
      <c r="Y266" s="4">
        <v>8.3542631803949803</v>
      </c>
      <c r="Z266" s="4">
        <v>6.16098326313955</v>
      </c>
      <c r="AA266" s="4">
        <v>6.7253748445432597</v>
      </c>
      <c r="AB266" s="4">
        <v>1.53795685020957</v>
      </c>
      <c r="AC266" s="4">
        <v>15.7461908093844</v>
      </c>
      <c r="AD266" s="4">
        <v>3.0824819057652899</v>
      </c>
      <c r="AE266" s="4">
        <v>2.1650564528963598</v>
      </c>
      <c r="AF266" s="4">
        <v>11.525916948734601</v>
      </c>
      <c r="AG266" s="4">
        <v>18.4002853019044</v>
      </c>
      <c r="AH266" s="4">
        <v>15.089947954250301</v>
      </c>
      <c r="AI266" s="4">
        <v>11.6472311236111</v>
      </c>
      <c r="AJ266" s="4">
        <v>17.371839374746902</v>
      </c>
      <c r="AK266" s="4">
        <v>24.950349293214401</v>
      </c>
      <c r="AL266" s="4">
        <v>11.8856492885572</v>
      </c>
      <c r="AM266" s="4">
        <v>20.841787013200602</v>
      </c>
      <c r="AN266" s="4">
        <v>34.533644440198799</v>
      </c>
      <c r="AO266" s="4">
        <v>23.1265807961326</v>
      </c>
      <c r="AP266" s="4">
        <v>27.2692329228829</v>
      </c>
      <c r="AQ266" s="4">
        <v>2.3896820231948799</v>
      </c>
      <c r="AR266" s="4">
        <v>23.036787554866201</v>
      </c>
      <c r="AS266" s="4">
        <v>8.9592077628755504</v>
      </c>
      <c r="AT266" s="4">
        <v>27.311908820370402</v>
      </c>
      <c r="AU266" s="4">
        <v>10.205919342694999</v>
      </c>
      <c r="AV266" s="4">
        <v>31.631469650318401</v>
      </c>
      <c r="AW266" s="4">
        <v>15.487112883893399</v>
      </c>
      <c r="AX266" s="4">
        <v>6.6228793379875501</v>
      </c>
      <c r="AY266" s="4">
        <v>12.7646542670574</v>
      </c>
      <c r="AZ266" s="4">
        <v>26.620138925863301</v>
      </c>
      <c r="BA266" s="4">
        <v>30.314024371431699</v>
      </c>
      <c r="BB266" s="38">
        <v>1759</v>
      </c>
    </row>
    <row r="267" spans="1:54" x14ac:dyDescent="0.3">
      <c r="A267" s="31" t="s">
        <v>19</v>
      </c>
      <c r="B267" s="5" t="s">
        <v>168</v>
      </c>
      <c r="C267" s="5" t="s">
        <v>1</v>
      </c>
      <c r="D267" s="9">
        <v>45.369648904784</v>
      </c>
      <c r="E267" s="8">
        <v>71.677829605776395</v>
      </c>
      <c r="F267" s="8">
        <v>35.708247849644302</v>
      </c>
      <c r="G267" s="3">
        <v>4.1534851794528</v>
      </c>
      <c r="H267" s="4">
        <v>8.5524163366347494</v>
      </c>
      <c r="I267" s="4">
        <v>15.2121745668399</v>
      </c>
      <c r="J267" s="4">
        <v>2.2608270730232598</v>
      </c>
      <c r="K267" s="4">
        <v>4.1534851794528</v>
      </c>
      <c r="L267" s="4">
        <v>6.1688662747469198</v>
      </c>
      <c r="M267" s="4">
        <v>5.406621704829</v>
      </c>
      <c r="N267" s="4">
        <v>10.322351454199699</v>
      </c>
      <c r="O267" s="4">
        <v>9.9282758508755098</v>
      </c>
      <c r="P267" s="4">
        <v>12.066379935034201</v>
      </c>
      <c r="Q267" s="4">
        <v>5.2838987159644297</v>
      </c>
      <c r="R267" s="4">
        <v>16.219865114487</v>
      </c>
      <c r="S267" s="4">
        <v>11.5754879795759</v>
      </c>
      <c r="T267" s="4">
        <v>3.1457946318057499</v>
      </c>
      <c r="U267" s="4">
        <v>17.227555662134101</v>
      </c>
      <c r="V267" s="4">
        <v>5.2838987159644297</v>
      </c>
      <c r="W267" s="4">
        <v>7.2992798112585504</v>
      </c>
      <c r="X267" s="4">
        <v>3.0230716429411801</v>
      </c>
      <c r="Y267" s="4">
        <v>6.5370352413406296</v>
      </c>
      <c r="Z267" s="4">
        <v>18.4806921875103</v>
      </c>
      <c r="AA267" s="4">
        <v>12.7059015160876</v>
      </c>
      <c r="AB267" s="4">
        <v>2.13810408415869</v>
      </c>
      <c r="AC267" s="4">
        <v>23.5191449257456</v>
      </c>
      <c r="AD267" s="4">
        <v>4.0307621905882396</v>
      </c>
      <c r="AE267" s="4">
        <v>4.0307621905882396</v>
      </c>
      <c r="AF267" s="4">
        <v>19.856551701750998</v>
      </c>
      <c r="AG267" s="4">
        <v>26.051324613228498</v>
      </c>
      <c r="AH267" s="4">
        <v>18.997490779699</v>
      </c>
      <c r="AI267" s="4">
        <v>19.2429367574282</v>
      </c>
      <c r="AJ267" s="4">
        <v>28.040799071792101</v>
      </c>
      <c r="AK267" s="4">
        <v>38.240427537127204</v>
      </c>
      <c r="AL267" s="4">
        <v>20.373350293939801</v>
      </c>
      <c r="AM267" s="4">
        <v>19.856551701750998</v>
      </c>
      <c r="AN267" s="4">
        <v>39.099488459179199</v>
      </c>
      <c r="AO267" s="4">
        <v>37.4781829672093</v>
      </c>
      <c r="AP267" s="4">
        <v>37.600905956073902</v>
      </c>
      <c r="AQ267" s="4">
        <v>6.5370352413406296</v>
      </c>
      <c r="AR267" s="4">
        <v>39.861733029097103</v>
      </c>
      <c r="AS267" s="4">
        <v>14.0817610303283</v>
      </c>
      <c r="AT267" s="4">
        <v>22.7569003558276</v>
      </c>
      <c r="AU267" s="4">
        <v>19.488382735157298</v>
      </c>
      <c r="AV267" s="4">
        <v>28.286245049521199</v>
      </c>
      <c r="AW267" s="4">
        <v>33.079251810027401</v>
      </c>
      <c r="AX267" s="4">
        <v>20.496073282804399</v>
      </c>
      <c r="AY267" s="4">
        <v>11.0586893873871</v>
      </c>
      <c r="AZ267" s="4">
        <v>35.340078883050602</v>
      </c>
      <c r="BA267" s="4">
        <v>38.363150525991799</v>
      </c>
      <c r="BB267" s="38">
        <v>96</v>
      </c>
    </row>
    <row r="268" spans="1:54" x14ac:dyDescent="0.3">
      <c r="A268" s="31" t="s">
        <v>19</v>
      </c>
      <c r="B268" s="5" t="s">
        <v>168</v>
      </c>
      <c r="C268" s="5" t="s">
        <v>2</v>
      </c>
      <c r="D268" s="9">
        <v>35.637011932833097</v>
      </c>
      <c r="E268" s="8">
        <v>59.400666052527001</v>
      </c>
      <c r="F268" s="8">
        <v>40.4938344237043</v>
      </c>
      <c r="G268" s="3">
        <v>2.32295364145204</v>
      </c>
      <c r="H268" s="4">
        <v>11.6147682072602</v>
      </c>
      <c r="I268" s="4">
        <v>10.983351000434601</v>
      </c>
      <c r="J268" s="4">
        <v>4.3301986794912599</v>
      </c>
      <c r="K268" s="4">
        <v>5.2773244897297298</v>
      </c>
      <c r="L268" s="4">
        <v>12.9340993296926</v>
      </c>
      <c r="M268" s="4">
        <v>7.6567748399628996</v>
      </c>
      <c r="N268" s="4">
        <v>8.9761059623953408</v>
      </c>
      <c r="O268" s="4">
        <v>16.260675490164299</v>
      </c>
      <c r="P268" s="4">
        <v>13.3063046418866</v>
      </c>
      <c r="Q268" s="4">
        <v>5.6495298019236904</v>
      </c>
      <c r="R268" s="4">
        <v>11.2990596038474</v>
      </c>
      <c r="S268" s="4">
        <v>9.9797284814149396</v>
      </c>
      <c r="T268" s="4">
        <v>6.9688609243561199</v>
      </c>
      <c r="U268" s="4">
        <v>13.622013245299399</v>
      </c>
      <c r="V268" s="4">
        <v>8.2881920467885504</v>
      </c>
      <c r="W268" s="4">
        <v>3.3265761604716499</v>
      </c>
      <c r="X268" s="4">
        <v>2.32295364145204</v>
      </c>
      <c r="Y268" s="4">
        <v>16.260675490164299</v>
      </c>
      <c r="Z268" s="4">
        <v>8.6603973589825092</v>
      </c>
      <c r="AA268" s="4">
        <v>11.930476810672999</v>
      </c>
      <c r="AB268" s="4">
        <v>2.0072450380392199</v>
      </c>
      <c r="AC268" s="4">
        <v>21.910205292088001</v>
      </c>
      <c r="AD268" s="4">
        <v>7.2845695277689497</v>
      </c>
      <c r="AE268" s="4">
        <v>4.6459072829040799</v>
      </c>
      <c r="AF268" s="4">
        <v>17.580006612596701</v>
      </c>
      <c r="AG268" s="4">
        <v>23.9739470389083</v>
      </c>
      <c r="AH268" s="4">
        <v>19.587251650635899</v>
      </c>
      <c r="AI268" s="4">
        <v>21.278788085262299</v>
      </c>
      <c r="AJ268" s="4">
        <v>26.928317887186001</v>
      </c>
      <c r="AK268" s="4">
        <v>34.844304621780601</v>
      </c>
      <c r="AL268" s="4">
        <v>22.598119207694801</v>
      </c>
      <c r="AM268" s="4">
        <v>29.826192026682602</v>
      </c>
      <c r="AN268" s="4">
        <v>48.150609263667199</v>
      </c>
      <c r="AO268" s="4">
        <v>38.227377491033401</v>
      </c>
      <c r="AP268" s="4">
        <v>36.851549659819803</v>
      </c>
      <c r="AQ268" s="4">
        <v>2.63866224486486</v>
      </c>
      <c r="AR268" s="4">
        <v>38.8022979890779</v>
      </c>
      <c r="AS268" s="4">
        <v>9.2918145658081599</v>
      </c>
      <c r="AT268" s="4">
        <v>35.532218537387401</v>
      </c>
      <c r="AU268" s="4">
        <v>17.636503321377798</v>
      </c>
      <c r="AV268" s="4">
        <v>50.473562905119202</v>
      </c>
      <c r="AW268" s="4">
        <v>25.8681986593853</v>
      </c>
      <c r="AX268" s="4">
        <v>9.6640198780021205</v>
      </c>
      <c r="AY268" s="4">
        <v>15.9449668867515</v>
      </c>
      <c r="AZ268" s="4">
        <v>33.209264895935299</v>
      </c>
      <c r="BA268" s="4">
        <v>56.1230927070429</v>
      </c>
      <c r="BB268" s="38">
        <v>88</v>
      </c>
    </row>
    <row r="269" spans="1:54" x14ac:dyDescent="0.3">
      <c r="A269" s="31" t="s">
        <v>19</v>
      </c>
      <c r="B269" s="5" t="s">
        <v>168</v>
      </c>
      <c r="C269" s="5" t="s">
        <v>3</v>
      </c>
      <c r="D269" s="9">
        <v>59.537956444279999</v>
      </c>
      <c r="E269" s="8">
        <v>60.0804022796395</v>
      </c>
      <c r="F269" s="8">
        <v>23.4345343545417</v>
      </c>
      <c r="G269" s="3">
        <v>2.6754378168541701</v>
      </c>
      <c r="H269" s="4">
        <v>5.3508756337083296</v>
      </c>
      <c r="I269" s="4">
        <v>10.6106525726042</v>
      </c>
      <c r="J269" s="4">
        <v>3.6909537267083299</v>
      </c>
      <c r="K269" s="4">
        <v>4.0831595297552097</v>
      </c>
      <c r="L269" s="4">
        <v>7.8652119512760397</v>
      </c>
      <c r="M269" s="4">
        <v>3.6209509222343801</v>
      </c>
      <c r="N269" s="4">
        <v>9.2029308597031303</v>
      </c>
      <c r="O269" s="4">
        <v>13.0549860856979</v>
      </c>
      <c r="P269" s="4">
        <v>14.0705019955521</v>
      </c>
      <c r="Q269" s="4">
        <v>3.6209509222343801</v>
      </c>
      <c r="R269" s="4">
        <v>6.1352872398020804</v>
      </c>
      <c r="S269" s="4">
        <v>4.0131567252812497</v>
      </c>
      <c r="T269" s="4">
        <v>2.83653931614062</v>
      </c>
      <c r="U269" s="4">
        <v>10.7017512674167</v>
      </c>
      <c r="V269" s="4">
        <v>3.2287451191874998</v>
      </c>
      <c r="W269" s="4">
        <v>1.72992471147396</v>
      </c>
      <c r="X269" s="4">
        <v>2.1221305145208298</v>
      </c>
      <c r="Y269" s="4">
        <v>11.4861628735104</v>
      </c>
      <c r="Z269" s="4">
        <v>8.8807278611302092</v>
      </c>
      <c r="AA269" s="4">
        <v>8.8807278611302092</v>
      </c>
      <c r="AB269" s="4">
        <v>2.44433351309375</v>
      </c>
      <c r="AC269" s="4">
        <v>15.961528206312501</v>
      </c>
      <c r="AD269" s="4">
        <v>3.0676436199010402</v>
      </c>
      <c r="AE269" s="4">
        <v>2.6754378168541701</v>
      </c>
      <c r="AF269" s="4">
        <v>16.6059342034583</v>
      </c>
      <c r="AG269" s="4">
        <v>19.603575018885401</v>
      </c>
      <c r="AH269" s="4">
        <v>21.515697119984399</v>
      </c>
      <c r="AI269" s="4">
        <v>12.914980476749999</v>
      </c>
      <c r="AJ269" s="4">
        <v>22.9723257470208</v>
      </c>
      <c r="AK269" s="4">
        <v>28.736503074114601</v>
      </c>
      <c r="AL269" s="4">
        <v>10.862852766703099</v>
      </c>
      <c r="AM269" s="4">
        <v>21.704609643067698</v>
      </c>
      <c r="AN269" s="4">
        <v>43.934715564671897</v>
      </c>
      <c r="AO269" s="4">
        <v>27.125488081250001</v>
      </c>
      <c r="AP269" s="4">
        <v>31.250839391682302</v>
      </c>
      <c r="AQ269" s="4">
        <v>3.0676436199010402</v>
      </c>
      <c r="AR269" s="4">
        <v>23.133427246307299</v>
      </c>
      <c r="AS269" s="4">
        <v>11.556165677984399</v>
      </c>
      <c r="AT269" s="4">
        <v>25.164459066015599</v>
      </c>
      <c r="AU269" s="4">
        <v>11.8994645668958</v>
      </c>
      <c r="AV269" s="4">
        <v>37.939433933817703</v>
      </c>
      <c r="AW269" s="4">
        <v>14.7849107971719</v>
      </c>
      <c r="AX269" s="4">
        <v>7.0808003451822898</v>
      </c>
      <c r="AY269" s="4">
        <v>12.5927774781771</v>
      </c>
      <c r="AZ269" s="4">
        <v>30.9286363931094</v>
      </c>
      <c r="BA269" s="4">
        <v>34.0873787078229</v>
      </c>
      <c r="BB269" s="38">
        <v>218</v>
      </c>
    </row>
    <row r="270" spans="1:54" x14ac:dyDescent="0.3">
      <c r="A270" s="31" t="s">
        <v>19</v>
      </c>
      <c r="B270" s="5" t="s">
        <v>168</v>
      </c>
      <c r="C270" s="5" t="s">
        <v>4</v>
      </c>
      <c r="D270" s="9">
        <v>73.888165355969505</v>
      </c>
      <c r="E270" s="8">
        <v>58.334085331640601</v>
      </c>
      <c r="F270" s="8">
        <v>14.5773458097275</v>
      </c>
      <c r="G270" s="3">
        <v>2.1589608512337399</v>
      </c>
      <c r="H270" s="4">
        <v>2.5104459991441899</v>
      </c>
      <c r="I270" s="4">
        <v>7.6093196523556497</v>
      </c>
      <c r="J270" s="4">
        <v>1.4559905554128401</v>
      </c>
      <c r="K270" s="4">
        <v>1.83540739447533</v>
      </c>
      <c r="L270" s="4">
        <v>3.9943682457090701</v>
      </c>
      <c r="M270" s="4">
        <v>2.86193114705463</v>
      </c>
      <c r="N270" s="4">
        <v>6.8842310839157399</v>
      </c>
      <c r="O270" s="4">
        <v>6.6665909732324602</v>
      </c>
      <c r="P270" s="4">
        <v>6.80043601045963</v>
      </c>
      <c r="Q270" s="4">
        <v>1.1324370986544301</v>
      </c>
      <c r="R270" s="4">
        <v>5.9356889862595299</v>
      </c>
      <c r="S270" s="4">
        <v>2.86193114705463</v>
      </c>
      <c r="T270" s="4">
        <v>2.9678444931297601</v>
      </c>
      <c r="U270" s="4">
        <v>7.5034063062805201</v>
      </c>
      <c r="V270" s="4">
        <v>3.3472613321922502</v>
      </c>
      <c r="W270" s="4">
        <v>3.02370787543384</v>
      </c>
      <c r="X270" s="4">
        <v>1.80747570332329</v>
      </c>
      <c r="Y270" s="4">
        <v>6.04741575086768</v>
      </c>
      <c r="Z270" s="4">
        <v>5.1547370355155397</v>
      </c>
      <c r="AA270" s="4">
        <v>5.02089199828837</v>
      </c>
      <c r="AB270" s="4">
        <v>1.35007720933772</v>
      </c>
      <c r="AC270" s="4">
        <v>14.7891725018778</v>
      </c>
      <c r="AD270" s="4">
        <v>2.2148242335378199</v>
      </c>
      <c r="AE270" s="4">
        <v>1.1603687898064701</v>
      </c>
      <c r="AF270" s="4">
        <v>8.9593968616933708</v>
      </c>
      <c r="AG270" s="4">
        <v>16.9760650442635</v>
      </c>
      <c r="AH270" s="4">
        <v>17.2332636831649</v>
      </c>
      <c r="AI270" s="4">
        <v>9.9137523778826093</v>
      </c>
      <c r="AJ270" s="4">
        <v>14.3934508087293</v>
      </c>
      <c r="AK270" s="4">
        <v>21.327731856416101</v>
      </c>
      <c r="AL270" s="4">
        <v>8.9873285528454101</v>
      </c>
      <c r="AM270" s="4">
        <v>19.810064500166099</v>
      </c>
      <c r="AN270" s="4">
        <v>30.660732138638899</v>
      </c>
      <c r="AO270" s="4">
        <v>20.2453447215327</v>
      </c>
      <c r="AP270" s="4">
        <v>25.975020434175001</v>
      </c>
      <c r="AQ270" s="4">
        <v>2.72808610982747</v>
      </c>
      <c r="AR270" s="4">
        <v>21.383595238720201</v>
      </c>
      <c r="AS270" s="4">
        <v>9.5843855025911697</v>
      </c>
      <c r="AT270" s="4">
        <v>20.8365882527455</v>
      </c>
      <c r="AU270" s="4">
        <v>7.5592696885845996</v>
      </c>
      <c r="AV270" s="4">
        <v>30.638613866019899</v>
      </c>
      <c r="AW270" s="4">
        <v>13.2831319826939</v>
      </c>
      <c r="AX270" s="4">
        <v>7.1577345769031</v>
      </c>
      <c r="AY270" s="4">
        <v>9.6623671575142591</v>
      </c>
      <c r="AZ270" s="4">
        <v>25.377963484429198</v>
      </c>
      <c r="BA270" s="4">
        <v>26.053002089098101</v>
      </c>
      <c r="BB270" s="38">
        <v>461</v>
      </c>
    </row>
    <row r="271" spans="1:54" x14ac:dyDescent="0.3">
      <c r="A271" s="31" t="s">
        <v>19</v>
      </c>
      <c r="B271" s="5" t="s">
        <v>168</v>
      </c>
      <c r="C271" s="5" t="s">
        <v>5</v>
      </c>
      <c r="D271" s="9">
        <v>87.047496040473803</v>
      </c>
      <c r="E271" s="8">
        <v>50.448609675902802</v>
      </c>
      <c r="F271" s="8">
        <v>9.4059566263305108</v>
      </c>
      <c r="G271" s="3">
        <v>1.5842236137440799</v>
      </c>
      <c r="H271" s="4">
        <v>3.2672925304949101</v>
      </c>
      <c r="I271" s="4">
        <v>5.4456674685339097</v>
      </c>
      <c r="J271" s="4">
        <v>0.92413044135071098</v>
      </c>
      <c r="K271" s="4">
        <v>2.3432970274259999</v>
      </c>
      <c r="L271" s="4">
        <v>2.44227726871455</v>
      </c>
      <c r="M271" s="4">
        <v>1.68320385503263</v>
      </c>
      <c r="N271" s="4">
        <v>3.6304449790226099</v>
      </c>
      <c r="O271" s="4">
        <v>4.8186126893306698</v>
      </c>
      <c r="P271" s="4">
        <v>6.1386640958356002</v>
      </c>
      <c r="Q271" s="4">
        <v>1.41916658607529</v>
      </c>
      <c r="R271" s="4">
        <v>4.0924427305570701</v>
      </c>
      <c r="S271" s="4">
        <v>1.68320385503263</v>
      </c>
      <c r="T271" s="4">
        <v>1.9142027307998599</v>
      </c>
      <c r="U271" s="4">
        <v>4.55457542037332</v>
      </c>
      <c r="V271" s="4">
        <v>2.0462213652785302</v>
      </c>
      <c r="W271" s="4">
        <v>1.5181468273638401</v>
      </c>
      <c r="X271" s="4">
        <v>0.66009317239336496</v>
      </c>
      <c r="Y271" s="4">
        <v>4.1254811237471802</v>
      </c>
      <c r="Z271" s="4">
        <v>2.0792597584686501</v>
      </c>
      <c r="AA271" s="4">
        <v>2.8713715653406902</v>
      </c>
      <c r="AB271" s="4">
        <v>0.66009317239336496</v>
      </c>
      <c r="AC271" s="4">
        <v>11.749388592038301</v>
      </c>
      <c r="AD271" s="4">
        <v>0.92413044135071098</v>
      </c>
      <c r="AE271" s="4">
        <v>0.66009317239336496</v>
      </c>
      <c r="AF271" s="4">
        <v>5.4126290753437996</v>
      </c>
      <c r="AG271" s="4">
        <v>15.2807183914906</v>
      </c>
      <c r="AH271" s="4">
        <v>9.8018775914847307</v>
      </c>
      <c r="AI271" s="4">
        <v>7.3266968678618598</v>
      </c>
      <c r="AJ271" s="4">
        <v>11.353062812038701</v>
      </c>
      <c r="AK271" s="4">
        <v>16.468751163516799</v>
      </c>
      <c r="AL271" s="4">
        <v>5.1814952612947698</v>
      </c>
      <c r="AM271" s="4">
        <v>15.148699757011901</v>
      </c>
      <c r="AN271" s="4">
        <v>23.135489797267098</v>
      </c>
      <c r="AO271" s="4">
        <v>12.112406102284201</v>
      </c>
      <c r="AP271" s="4">
        <v>18.977105218611602</v>
      </c>
      <c r="AQ271" s="4">
        <v>0.85805365497047603</v>
      </c>
      <c r="AR271" s="4">
        <v>12.706287550015499</v>
      </c>
      <c r="AS271" s="4">
        <v>5.6765314060193504</v>
      </c>
      <c r="AT271" s="4">
        <v>23.960505059047499</v>
      </c>
      <c r="AU271" s="4">
        <v>4.8844195991473098</v>
      </c>
      <c r="AV271" s="4">
        <v>20.924076466037999</v>
      </c>
      <c r="AW271" s="4">
        <v>8.5479029713600294</v>
      </c>
      <c r="AX271" s="4">
        <v>1.88116433760974</v>
      </c>
      <c r="AY271" s="4">
        <v>13.795475019035001</v>
      </c>
      <c r="AZ271" s="4">
        <v>20.462348591067101</v>
      </c>
      <c r="BA271" s="4">
        <v>16.8977105218612</v>
      </c>
      <c r="BB271" s="38">
        <v>544</v>
      </c>
    </row>
    <row r="272" spans="1:54" x14ac:dyDescent="0.3">
      <c r="A272" s="31" t="s">
        <v>19</v>
      </c>
      <c r="B272" s="5" t="s">
        <v>168</v>
      </c>
      <c r="C272" s="5" t="s">
        <v>6</v>
      </c>
      <c r="D272" s="9">
        <v>84.938637258580599</v>
      </c>
      <c r="E272" s="8">
        <v>52.195600929394203</v>
      </c>
      <c r="F272" s="8">
        <v>8.1069638719463395</v>
      </c>
      <c r="G272" s="3">
        <v>3.1966939306327502</v>
      </c>
      <c r="H272" s="4">
        <v>2.07636508793269</v>
      </c>
      <c r="I272" s="4">
        <v>4.9764354345750599</v>
      </c>
      <c r="J272" s="4">
        <v>2.07636508793269</v>
      </c>
      <c r="K272" s="4">
        <v>3.0814648852683</v>
      </c>
      <c r="L272" s="4">
        <v>2.4882177172875299</v>
      </c>
      <c r="M272" s="4">
        <v>1.7797415039423099</v>
      </c>
      <c r="N272" s="4">
        <v>3.9051701439779798</v>
      </c>
      <c r="O272" s="4">
        <v>7.2832586132366597</v>
      </c>
      <c r="P272" s="4">
        <v>5.2068935253039701</v>
      </c>
      <c r="Q272" s="4">
        <v>1.59834696531638</v>
      </c>
      <c r="R272" s="4">
        <v>4.6136463573231996</v>
      </c>
      <c r="S272" s="4">
        <v>2.19159413329715</v>
      </c>
      <c r="T272" s="4">
        <v>2.19159413329715</v>
      </c>
      <c r="U272" s="4">
        <v>2.3068231786615998</v>
      </c>
      <c r="V272" s="4">
        <v>2.3729886719230802</v>
      </c>
      <c r="W272" s="4">
        <v>2.0101995946712199</v>
      </c>
      <c r="X272" s="4">
        <v>1.0050997973356099</v>
      </c>
      <c r="Y272" s="4">
        <v>3.7899410986135198</v>
      </c>
      <c r="Z272" s="4">
        <v>1.59834696531638</v>
      </c>
      <c r="AA272" s="4">
        <v>3.0152993920068201</v>
      </c>
      <c r="AB272" s="4">
        <v>1.71357601068083</v>
      </c>
      <c r="AC272" s="4">
        <v>13.495251935876199</v>
      </c>
      <c r="AD272" s="4">
        <v>2.3068231786615998</v>
      </c>
      <c r="AE272" s="4">
        <v>1.3017233813259901</v>
      </c>
      <c r="AF272" s="4">
        <v>7.5798821972270503</v>
      </c>
      <c r="AG272" s="4">
        <v>13.149564799782899</v>
      </c>
      <c r="AH272" s="4">
        <v>7.4475512107040904</v>
      </c>
      <c r="AI272" s="4">
        <v>5.0254989866780404</v>
      </c>
      <c r="AJ272" s="4">
        <v>10.5780796480754</v>
      </c>
      <c r="AK272" s="4">
        <v>15.6206805759119</v>
      </c>
      <c r="AL272" s="4">
        <v>5.8492042453877202</v>
      </c>
      <c r="AM272" s="4">
        <v>16.346258730415599</v>
      </c>
      <c r="AN272" s="4">
        <v>22.558252053055199</v>
      </c>
      <c r="AO272" s="4">
        <v>11.8478414184569</v>
      </c>
      <c r="AP272" s="4">
        <v>20.9918666986833</v>
      </c>
      <c r="AQ272" s="4">
        <v>1.7797415039423099</v>
      </c>
      <c r="AR272" s="4">
        <v>10.3476215573465</v>
      </c>
      <c r="AS272" s="4">
        <v>7.21709311997519</v>
      </c>
      <c r="AT272" s="4">
        <v>29.412556095778498</v>
      </c>
      <c r="AU272" s="4">
        <v>4.7288754026876498</v>
      </c>
      <c r="AV272" s="4">
        <v>20.119097887870701</v>
      </c>
      <c r="AW272" s="4">
        <v>8.8154400852915593</v>
      </c>
      <c r="AX272" s="4">
        <v>2.9000703466423698</v>
      </c>
      <c r="AY272" s="4">
        <v>12.671546677166599</v>
      </c>
      <c r="AZ272" s="4">
        <v>20.234326933235099</v>
      </c>
      <c r="BA272" s="4">
        <v>19.410621674525402</v>
      </c>
      <c r="BB272" s="38">
        <v>301</v>
      </c>
    </row>
    <row r="273" spans="1:54" x14ac:dyDescent="0.3">
      <c r="A273" s="31" t="s">
        <v>19</v>
      </c>
      <c r="B273" s="5" t="s">
        <v>168</v>
      </c>
      <c r="C273" s="5" t="s">
        <v>7</v>
      </c>
      <c r="D273" s="9">
        <v>109.992090031028</v>
      </c>
      <c r="E273" s="8">
        <v>46.937484160145701</v>
      </c>
      <c r="F273" s="8">
        <v>4.9871730406666703</v>
      </c>
      <c r="G273" s="3">
        <v>0</v>
      </c>
      <c r="H273" s="4">
        <v>0</v>
      </c>
      <c r="I273" s="4">
        <v>4.9871730406666703</v>
      </c>
      <c r="J273" s="4">
        <v>2.4935865203333298</v>
      </c>
      <c r="K273" s="4">
        <v>0</v>
      </c>
      <c r="L273" s="4">
        <v>3.6932248246190502</v>
      </c>
      <c r="M273" s="4">
        <v>2.4935865203333298</v>
      </c>
      <c r="N273" s="4">
        <v>0</v>
      </c>
      <c r="O273" s="4">
        <v>4.9871730406666703</v>
      </c>
      <c r="P273" s="4">
        <v>2.4935865203333298</v>
      </c>
      <c r="Q273" s="4">
        <v>3.6932248246190502</v>
      </c>
      <c r="R273" s="4">
        <v>2.4935865203333298</v>
      </c>
      <c r="S273" s="4">
        <v>0</v>
      </c>
      <c r="T273" s="4">
        <v>0</v>
      </c>
      <c r="U273" s="4">
        <v>1.1996383042857099</v>
      </c>
      <c r="V273" s="4">
        <v>0</v>
      </c>
      <c r="W273" s="4">
        <v>2.4935865203333298</v>
      </c>
      <c r="X273" s="4">
        <v>0</v>
      </c>
      <c r="Y273" s="4">
        <v>4.9871730406666703</v>
      </c>
      <c r="Z273" s="4">
        <v>0</v>
      </c>
      <c r="AA273" s="4">
        <v>1.1996383042857099</v>
      </c>
      <c r="AB273" s="4">
        <v>0</v>
      </c>
      <c r="AC273" s="4">
        <v>7.3864496492381004</v>
      </c>
      <c r="AD273" s="4">
        <v>0</v>
      </c>
      <c r="AE273" s="4">
        <v>0</v>
      </c>
      <c r="AF273" s="4">
        <v>2.4935865203333298</v>
      </c>
      <c r="AG273" s="4">
        <v>12.373622689904799</v>
      </c>
      <c r="AH273" s="4">
        <v>4.8928631289047599</v>
      </c>
      <c r="AI273" s="4">
        <v>1.1996383042857099</v>
      </c>
      <c r="AJ273" s="4">
        <v>1.1996383042857099</v>
      </c>
      <c r="AK273" s="4">
        <v>19.760072339142901</v>
      </c>
      <c r="AL273" s="4">
        <v>9.97434608133333</v>
      </c>
      <c r="AM273" s="4">
        <v>19.854382250904798</v>
      </c>
      <c r="AN273" s="4">
        <v>27.335141811904801</v>
      </c>
      <c r="AO273" s="4">
        <v>11.173984385619001</v>
      </c>
      <c r="AP273" s="4">
        <v>16.066847514523801</v>
      </c>
      <c r="AQ273" s="4">
        <v>0</v>
      </c>
      <c r="AR273" s="4">
        <v>13.667570905952401</v>
      </c>
      <c r="AS273" s="4">
        <v>6.1868113449523801</v>
      </c>
      <c r="AT273" s="4">
        <v>34.532971637619099</v>
      </c>
      <c r="AU273" s="4">
        <v>4.8928631289047599</v>
      </c>
      <c r="AV273" s="4">
        <v>18.654743946619</v>
      </c>
      <c r="AW273" s="4">
        <v>4.9871730406666703</v>
      </c>
      <c r="AX273" s="4">
        <v>0</v>
      </c>
      <c r="AY273" s="4">
        <v>11.173984385619001</v>
      </c>
      <c r="AZ273" s="4">
        <v>18.466124123095199</v>
      </c>
      <c r="BA273" s="4">
        <v>7.3864496492381004</v>
      </c>
      <c r="BB273" s="38">
        <v>51</v>
      </c>
    </row>
    <row r="274" spans="1:54" x14ac:dyDescent="0.3">
      <c r="A274" s="31" t="s">
        <v>19</v>
      </c>
      <c r="B274" s="5" t="s">
        <v>8</v>
      </c>
      <c r="C274" s="5" t="s">
        <v>168</v>
      </c>
      <c r="D274" s="9">
        <v>65.396224344766907</v>
      </c>
      <c r="E274" s="8">
        <v>61.542513091947001</v>
      </c>
      <c r="F274" s="8">
        <v>22.692778242974398</v>
      </c>
      <c r="G274" s="3">
        <v>2.6201785414374501</v>
      </c>
      <c r="H274" s="4">
        <v>5.4032026147796897</v>
      </c>
      <c r="I274" s="4">
        <v>10.230215820647199</v>
      </c>
      <c r="J274" s="4">
        <v>3.3944840683983299</v>
      </c>
      <c r="K274" s="4">
        <v>4.78081717713318</v>
      </c>
      <c r="L274" s="4">
        <v>6.8383081396605103</v>
      </c>
      <c r="M274" s="4">
        <v>3.7119870678405298</v>
      </c>
      <c r="N274" s="4">
        <v>6.3440795198920004</v>
      </c>
      <c r="O274" s="4">
        <v>11.8705273683494</v>
      </c>
      <c r="P274" s="4">
        <v>10.4410208767966</v>
      </c>
      <c r="Q274" s="4">
        <v>3.2392941514012801</v>
      </c>
      <c r="R274" s="4">
        <v>7.8958646936443202</v>
      </c>
      <c r="S274" s="4">
        <v>4.09745776846467</v>
      </c>
      <c r="T274" s="4">
        <v>3.4107496861264801</v>
      </c>
      <c r="U274" s="4">
        <v>8.9210193976385099</v>
      </c>
      <c r="V274" s="4">
        <v>4.2453182666908704</v>
      </c>
      <c r="W274" s="4">
        <v>2.5627525639855402</v>
      </c>
      <c r="X274" s="4">
        <v>1.77241794560195</v>
      </c>
      <c r="Y274" s="4">
        <v>9.6574642892926796</v>
      </c>
      <c r="Z274" s="4">
        <v>6.7977189199044297</v>
      </c>
      <c r="AA274" s="4">
        <v>7.9438708930703799</v>
      </c>
      <c r="AB274" s="4">
        <v>1.02672235770383</v>
      </c>
      <c r="AC274" s="4">
        <v>18.418254642356199</v>
      </c>
      <c r="AD274" s="4">
        <v>3.39239961852982</v>
      </c>
      <c r="AE274" s="4">
        <v>2.1104741909709399</v>
      </c>
      <c r="AF274" s="4">
        <v>13.9606069409725</v>
      </c>
      <c r="AG274" s="4">
        <v>17.960991032416601</v>
      </c>
      <c r="AH274" s="4">
        <v>12.146571830380401</v>
      </c>
      <c r="AI274" s="4">
        <v>9.6866443692036892</v>
      </c>
      <c r="AJ274" s="4">
        <v>16.311359831592199</v>
      </c>
      <c r="AK274" s="4">
        <v>26.03025720067</v>
      </c>
      <c r="AL274" s="4">
        <v>12.106433795653301</v>
      </c>
      <c r="AM274" s="4">
        <v>26.868735235660001</v>
      </c>
      <c r="AN274" s="4">
        <v>38.282719607667303</v>
      </c>
      <c r="AO274" s="4">
        <v>25.379147251969201</v>
      </c>
      <c r="AP274" s="4">
        <v>28.421662366871502</v>
      </c>
      <c r="AQ274" s="4">
        <v>2.9446181126151898</v>
      </c>
      <c r="AR274" s="4">
        <v>25.335345229339101</v>
      </c>
      <c r="AS274" s="4">
        <v>10.098753348665999</v>
      </c>
      <c r="AT274" s="4">
        <v>31.241790406925901</v>
      </c>
      <c r="AU274" s="4">
        <v>8.5205843153344407</v>
      </c>
      <c r="AV274" s="4">
        <v>33.779855411962501</v>
      </c>
      <c r="AW274" s="4">
        <v>17.204620944306001</v>
      </c>
      <c r="AX274" s="4">
        <v>5.6406578664730898</v>
      </c>
      <c r="AY274" s="4">
        <v>14.820797797164101</v>
      </c>
      <c r="AZ274" s="4">
        <v>28.475769059128599</v>
      </c>
      <c r="BA274" s="4">
        <v>30.066563495596601</v>
      </c>
      <c r="BB274" s="38">
        <v>1196</v>
      </c>
    </row>
    <row r="275" spans="1:54" x14ac:dyDescent="0.3">
      <c r="A275" s="31" t="s">
        <v>19</v>
      </c>
      <c r="B275" s="5" t="s">
        <v>8</v>
      </c>
      <c r="C275" s="5" t="s">
        <v>1</v>
      </c>
      <c r="D275" s="9">
        <v>38.652272727272702</v>
      </c>
      <c r="E275" s="8">
        <v>79.869511278859704</v>
      </c>
      <c r="F275" s="8">
        <v>46.511627906976699</v>
      </c>
      <c r="G275" s="3">
        <v>2.32558139534884</v>
      </c>
      <c r="H275" s="4">
        <v>9.3023255813953494</v>
      </c>
      <c r="I275" s="4">
        <v>20.930232558139501</v>
      </c>
      <c r="J275" s="4">
        <v>4.6511627906976702</v>
      </c>
      <c r="K275" s="4">
        <v>2.32558139534884</v>
      </c>
      <c r="L275" s="4">
        <v>2.32558139534884</v>
      </c>
      <c r="M275" s="4">
        <v>6.9767441860465098</v>
      </c>
      <c r="N275" s="4">
        <v>4.6511627906976702</v>
      </c>
      <c r="O275" s="4">
        <v>16.2790697674419</v>
      </c>
      <c r="P275" s="4">
        <v>18.604651162790699</v>
      </c>
      <c r="Q275" s="4">
        <v>4.6511627906976702</v>
      </c>
      <c r="R275" s="4">
        <v>20.930232558139501</v>
      </c>
      <c r="S275" s="4">
        <v>9.3023255813953494</v>
      </c>
      <c r="T275" s="4">
        <v>2.32558139534884</v>
      </c>
      <c r="U275" s="4">
        <v>20.930232558139501</v>
      </c>
      <c r="V275" s="4">
        <v>4.6511627906976702</v>
      </c>
      <c r="W275" s="4">
        <v>4.6511627906976702</v>
      </c>
      <c r="X275" s="4">
        <v>0</v>
      </c>
      <c r="Y275" s="4">
        <v>9.3023255813953494</v>
      </c>
      <c r="Z275" s="4">
        <v>25.581395348837201</v>
      </c>
      <c r="AA275" s="4">
        <v>11.6279069767442</v>
      </c>
      <c r="AB275" s="4">
        <v>2.32558139534884</v>
      </c>
      <c r="AC275" s="4">
        <v>25.581395348837201</v>
      </c>
      <c r="AD275" s="4">
        <v>0</v>
      </c>
      <c r="AE275" s="4">
        <v>0</v>
      </c>
      <c r="AF275" s="4">
        <v>32.558139534883701</v>
      </c>
      <c r="AG275" s="4">
        <v>16.2790697674419</v>
      </c>
      <c r="AH275" s="4">
        <v>16.2790697674419</v>
      </c>
      <c r="AI275" s="4">
        <v>20.930232558139501</v>
      </c>
      <c r="AJ275" s="4">
        <v>34.883720930232599</v>
      </c>
      <c r="AK275" s="4">
        <v>37.209302325581397</v>
      </c>
      <c r="AL275" s="4">
        <v>23.255813953488399</v>
      </c>
      <c r="AM275" s="4">
        <v>32.558139534883701</v>
      </c>
      <c r="AN275" s="4">
        <v>53.488372093023301</v>
      </c>
      <c r="AO275" s="4">
        <v>41.860465116279101</v>
      </c>
      <c r="AP275" s="4">
        <v>44.1860465116279</v>
      </c>
      <c r="AQ275" s="4">
        <v>9.3023255813953494</v>
      </c>
      <c r="AR275" s="4">
        <v>48.837209302325597</v>
      </c>
      <c r="AS275" s="4">
        <v>18.604651162790699</v>
      </c>
      <c r="AT275" s="4">
        <v>30.232558139534898</v>
      </c>
      <c r="AU275" s="4">
        <v>25.581395348837201</v>
      </c>
      <c r="AV275" s="4">
        <v>39.534883720930203</v>
      </c>
      <c r="AW275" s="4">
        <v>34.883720930232599</v>
      </c>
      <c r="AX275" s="4">
        <v>25.581395348837201</v>
      </c>
      <c r="AY275" s="4">
        <v>18.604651162790699</v>
      </c>
      <c r="AZ275" s="4">
        <v>39.534883720930203</v>
      </c>
      <c r="BA275" s="4">
        <v>39.534883720930203</v>
      </c>
      <c r="BB275" s="38">
        <v>44</v>
      </c>
    </row>
    <row r="276" spans="1:54" x14ac:dyDescent="0.3">
      <c r="A276" s="31" t="s">
        <v>19</v>
      </c>
      <c r="B276" s="5" t="s">
        <v>8</v>
      </c>
      <c r="C276" s="5" t="s">
        <v>2</v>
      </c>
      <c r="D276" s="9">
        <v>30.624324324324299</v>
      </c>
      <c r="E276" s="8">
        <v>58.776414418471397</v>
      </c>
      <c r="F276" s="8">
        <v>45.945945945945901</v>
      </c>
      <c r="G276" s="3">
        <v>2.7027027027027</v>
      </c>
      <c r="H276" s="4">
        <v>13.5135135135135</v>
      </c>
      <c r="I276" s="4">
        <v>8.1081081081081106</v>
      </c>
      <c r="J276" s="4">
        <v>2.7027027027027</v>
      </c>
      <c r="K276" s="4">
        <v>10.8108108108108</v>
      </c>
      <c r="L276" s="4">
        <v>16.2162162162162</v>
      </c>
      <c r="M276" s="4">
        <v>5.4054054054054097</v>
      </c>
      <c r="N276" s="4">
        <v>8.1081081081081106</v>
      </c>
      <c r="O276" s="4">
        <v>18.918918918918902</v>
      </c>
      <c r="P276" s="4">
        <v>10.8108108108108</v>
      </c>
      <c r="Q276" s="4">
        <v>5.4054054054054097</v>
      </c>
      <c r="R276" s="4">
        <v>10.8108108108108</v>
      </c>
      <c r="S276" s="4">
        <v>8.1081081081081106</v>
      </c>
      <c r="T276" s="4">
        <v>8.1081081081081106</v>
      </c>
      <c r="U276" s="4">
        <v>13.5135135135135</v>
      </c>
      <c r="V276" s="4">
        <v>10.8108108108108</v>
      </c>
      <c r="W276" s="4">
        <v>2.7027027027027</v>
      </c>
      <c r="X276" s="4">
        <v>2.7027027027027</v>
      </c>
      <c r="Y276" s="4">
        <v>18.918918918918902</v>
      </c>
      <c r="Z276" s="4">
        <v>5.4054054054054097</v>
      </c>
      <c r="AA276" s="4">
        <v>16.2162162162162</v>
      </c>
      <c r="AB276" s="4">
        <v>0</v>
      </c>
      <c r="AC276" s="4">
        <v>24.324324324324301</v>
      </c>
      <c r="AD276" s="4">
        <v>10.8108108108108</v>
      </c>
      <c r="AE276" s="4">
        <v>5.4054054054054097</v>
      </c>
      <c r="AF276" s="4">
        <v>21.6216216216216</v>
      </c>
      <c r="AG276" s="4">
        <v>16.2162162162162</v>
      </c>
      <c r="AH276" s="4">
        <v>21.6216216216216</v>
      </c>
      <c r="AI276" s="4">
        <v>18.918918918918902</v>
      </c>
      <c r="AJ276" s="4">
        <v>24.324324324324301</v>
      </c>
      <c r="AK276" s="4">
        <v>40.540540540540498</v>
      </c>
      <c r="AL276" s="4">
        <v>21.6216216216216</v>
      </c>
      <c r="AM276" s="4">
        <v>40.540540540540498</v>
      </c>
      <c r="AN276" s="4">
        <v>51.351351351351397</v>
      </c>
      <c r="AO276" s="4">
        <v>35.135135135135101</v>
      </c>
      <c r="AP276" s="4">
        <v>40.540540540540498</v>
      </c>
      <c r="AQ276" s="4">
        <v>5.4054054054054097</v>
      </c>
      <c r="AR276" s="4">
        <v>48.648648648648603</v>
      </c>
      <c r="AS276" s="4">
        <v>10.8108108108108</v>
      </c>
      <c r="AT276" s="4">
        <v>37.837837837837803</v>
      </c>
      <c r="AU276" s="4">
        <v>13.5135135135135</v>
      </c>
      <c r="AV276" s="4">
        <v>54.054054054054099</v>
      </c>
      <c r="AW276" s="4">
        <v>32.4324324324324</v>
      </c>
      <c r="AX276" s="4">
        <v>5.4054054054054097</v>
      </c>
      <c r="AY276" s="4">
        <v>16.2162162162162</v>
      </c>
      <c r="AZ276" s="4">
        <v>35.135135135135101</v>
      </c>
      <c r="BA276" s="4">
        <v>59.459459459459502</v>
      </c>
      <c r="BB276" s="38">
        <v>37</v>
      </c>
    </row>
    <row r="277" spans="1:54" x14ac:dyDescent="0.3">
      <c r="A277" s="31" t="s">
        <v>19</v>
      </c>
      <c r="B277" s="5" t="s">
        <v>8</v>
      </c>
      <c r="C277" s="5" t="s">
        <v>3</v>
      </c>
      <c r="D277" s="9">
        <v>50.705468750000001</v>
      </c>
      <c r="E277" s="8">
        <v>62.118206225392797</v>
      </c>
      <c r="F277" s="8">
        <v>31.25</v>
      </c>
      <c r="G277" s="3">
        <v>3.125</v>
      </c>
      <c r="H277" s="4">
        <v>6.25</v>
      </c>
      <c r="I277" s="4">
        <v>15.625</v>
      </c>
      <c r="J277" s="4">
        <v>6.25</v>
      </c>
      <c r="K277" s="4">
        <v>7.03125</v>
      </c>
      <c r="L277" s="4">
        <v>10.15625</v>
      </c>
      <c r="M277" s="4">
        <v>3.90625</v>
      </c>
      <c r="N277" s="4">
        <v>11.71875</v>
      </c>
      <c r="O277" s="4">
        <v>17.1875</v>
      </c>
      <c r="P277" s="4">
        <v>20.3125</v>
      </c>
      <c r="Q277" s="4">
        <v>3.90625</v>
      </c>
      <c r="R277" s="4">
        <v>7.8125</v>
      </c>
      <c r="S277" s="4">
        <v>4.6875</v>
      </c>
      <c r="T277" s="4">
        <v>2.34375</v>
      </c>
      <c r="U277" s="4">
        <v>12.5</v>
      </c>
      <c r="V277" s="4">
        <v>3.125</v>
      </c>
      <c r="W277" s="4">
        <v>2.34375</v>
      </c>
      <c r="X277" s="4">
        <v>3.125</v>
      </c>
      <c r="Y277" s="4">
        <v>14.0625</v>
      </c>
      <c r="Z277" s="4">
        <v>13.28125</v>
      </c>
      <c r="AA277" s="4">
        <v>13.28125</v>
      </c>
      <c r="AB277" s="4">
        <v>1.5625</v>
      </c>
      <c r="AC277" s="4">
        <v>21.875</v>
      </c>
      <c r="AD277" s="4">
        <v>3.90625</v>
      </c>
      <c r="AE277" s="4">
        <v>3.125</v>
      </c>
      <c r="AF277" s="4">
        <v>18.75</v>
      </c>
      <c r="AG277" s="4">
        <v>20.3125</v>
      </c>
      <c r="AH277" s="4">
        <v>16.40625</v>
      </c>
      <c r="AI277" s="4">
        <v>12.5</v>
      </c>
      <c r="AJ277" s="4">
        <v>28.125</v>
      </c>
      <c r="AK277" s="4">
        <v>29.6875</v>
      </c>
      <c r="AL277" s="4">
        <v>11.71875</v>
      </c>
      <c r="AM277" s="4">
        <v>28.90625</v>
      </c>
      <c r="AN277" s="4">
        <v>44.53125</v>
      </c>
      <c r="AO277" s="4">
        <v>37.5</v>
      </c>
      <c r="AP277" s="4">
        <v>33.59375</v>
      </c>
      <c r="AQ277" s="4">
        <v>3.90625</v>
      </c>
      <c r="AR277" s="4">
        <v>27.34375</v>
      </c>
      <c r="AS277" s="4">
        <v>16.40625</v>
      </c>
      <c r="AT277" s="4">
        <v>33.59375</v>
      </c>
      <c r="AU277" s="4">
        <v>9.375</v>
      </c>
      <c r="AV277" s="4">
        <v>41.40625</v>
      </c>
      <c r="AW277" s="4">
        <v>19.53125</v>
      </c>
      <c r="AX277" s="4">
        <v>8.59375</v>
      </c>
      <c r="AY277" s="4">
        <v>14.0625</v>
      </c>
      <c r="AZ277" s="4">
        <v>35.15625</v>
      </c>
      <c r="BA277" s="4">
        <v>35.9375</v>
      </c>
      <c r="BB277" s="38">
        <v>128</v>
      </c>
    </row>
    <row r="278" spans="1:54" x14ac:dyDescent="0.3">
      <c r="A278" s="31" t="s">
        <v>19</v>
      </c>
      <c r="B278" s="5" t="s">
        <v>8</v>
      </c>
      <c r="C278" s="5" t="s">
        <v>4</v>
      </c>
      <c r="D278" s="9">
        <v>68.810091743119301</v>
      </c>
      <c r="E278" s="8">
        <v>54.5410836509487</v>
      </c>
      <c r="F278" s="8">
        <v>15.5963302752294</v>
      </c>
      <c r="G278" s="3">
        <v>2.75229357798165</v>
      </c>
      <c r="H278" s="4">
        <v>2.75229357798165</v>
      </c>
      <c r="I278" s="4">
        <v>10.397553516819601</v>
      </c>
      <c r="J278" s="4">
        <v>2.75229357798165</v>
      </c>
      <c r="K278" s="4">
        <v>2.1406727828746202</v>
      </c>
      <c r="L278" s="4">
        <v>4.8929663608562697</v>
      </c>
      <c r="M278" s="4">
        <v>2.75229357798165</v>
      </c>
      <c r="N278" s="4">
        <v>7.0336391437308903</v>
      </c>
      <c r="O278" s="4">
        <v>7.9510703363914397</v>
      </c>
      <c r="P278" s="4">
        <v>8.86850152905199</v>
      </c>
      <c r="Q278" s="4">
        <v>2.1406727828746202</v>
      </c>
      <c r="R278" s="4">
        <v>8.5626911314984699</v>
      </c>
      <c r="S278" s="4">
        <v>2.75229357798165</v>
      </c>
      <c r="T278" s="4">
        <v>4.2813455657492403</v>
      </c>
      <c r="U278" s="4">
        <v>8.86850152905199</v>
      </c>
      <c r="V278" s="4">
        <v>3.6697247706421998</v>
      </c>
      <c r="W278" s="4">
        <v>3.05810397553517</v>
      </c>
      <c r="X278" s="4">
        <v>2.75229357798165</v>
      </c>
      <c r="Y278" s="4">
        <v>6.11620795107034</v>
      </c>
      <c r="Z278" s="4">
        <v>6.4220183486238502</v>
      </c>
      <c r="AA278" s="4">
        <v>5.5045871559632999</v>
      </c>
      <c r="AB278" s="4">
        <v>1.2232415902140701</v>
      </c>
      <c r="AC278" s="4">
        <v>18.654434250764499</v>
      </c>
      <c r="AD278" s="4">
        <v>1.5290519877675799</v>
      </c>
      <c r="AE278" s="4">
        <v>1.5290519877675799</v>
      </c>
      <c r="AF278" s="4">
        <v>11.620795107033601</v>
      </c>
      <c r="AG278" s="4">
        <v>20.795107033639098</v>
      </c>
      <c r="AH278" s="4">
        <v>11.3149847094801</v>
      </c>
      <c r="AI278" s="4">
        <v>6.11620795107034</v>
      </c>
      <c r="AJ278" s="4">
        <v>11.926605504587201</v>
      </c>
      <c r="AK278" s="4">
        <v>21.712538226299699</v>
      </c>
      <c r="AL278" s="4">
        <v>11.0091743119266</v>
      </c>
      <c r="AM278" s="4">
        <v>24.159021406727799</v>
      </c>
      <c r="AN278" s="4">
        <v>36.697247706421997</v>
      </c>
      <c r="AO278" s="4">
        <v>22.3241590214067</v>
      </c>
      <c r="AP278" s="4">
        <v>23.853211009174299</v>
      </c>
      <c r="AQ278" s="4">
        <v>1.8348623853210999</v>
      </c>
      <c r="AR278" s="4">
        <v>20.489296636085601</v>
      </c>
      <c r="AS278" s="4">
        <v>9.4801223241590193</v>
      </c>
      <c r="AT278" s="4">
        <v>24.7706422018349</v>
      </c>
      <c r="AU278" s="4">
        <v>7.6452599388379197</v>
      </c>
      <c r="AV278" s="4">
        <v>33.3333333333333</v>
      </c>
      <c r="AW278" s="4">
        <v>13.149847094801199</v>
      </c>
      <c r="AX278" s="4">
        <v>4.8929663608562697</v>
      </c>
      <c r="AY278" s="4">
        <v>11.620795107033601</v>
      </c>
      <c r="AZ278" s="4">
        <v>25.3822629969419</v>
      </c>
      <c r="BA278" s="4">
        <v>25.993883792048901</v>
      </c>
      <c r="BB278" s="38">
        <v>327</v>
      </c>
    </row>
    <row r="279" spans="1:54" x14ac:dyDescent="0.3">
      <c r="A279" s="31" t="s">
        <v>19</v>
      </c>
      <c r="B279" s="5" t="s">
        <v>8</v>
      </c>
      <c r="C279" s="5" t="s">
        <v>5</v>
      </c>
      <c r="D279" s="9">
        <v>81.3928909952607</v>
      </c>
      <c r="E279" s="8">
        <v>49.610136086778297</v>
      </c>
      <c r="F279" s="8">
        <v>9.7156398104265396</v>
      </c>
      <c r="G279" s="3">
        <v>2.8436018957345999</v>
      </c>
      <c r="H279" s="4">
        <v>2.6066350710900501</v>
      </c>
      <c r="I279" s="4">
        <v>7.8199052132701397</v>
      </c>
      <c r="J279" s="4">
        <v>1.6587677725118499</v>
      </c>
      <c r="K279" s="4">
        <v>3.5545023696682501</v>
      </c>
      <c r="L279" s="4">
        <v>3.0805687203791501</v>
      </c>
      <c r="M279" s="4">
        <v>2.3696682464454999</v>
      </c>
      <c r="N279" s="4">
        <v>5.2132701421800904</v>
      </c>
      <c r="O279" s="4">
        <v>7.3459715639810401</v>
      </c>
      <c r="P279" s="4">
        <v>7.1090047393364904</v>
      </c>
      <c r="Q279" s="4">
        <v>1.8957345971563999</v>
      </c>
      <c r="R279" s="4">
        <v>4.7393364928909998</v>
      </c>
      <c r="S279" s="4">
        <v>2.3696682464454999</v>
      </c>
      <c r="T279" s="4">
        <v>2.1327014218009501</v>
      </c>
      <c r="U279" s="4">
        <v>6.8720379146919397</v>
      </c>
      <c r="V279" s="4">
        <v>2.3696682464454999</v>
      </c>
      <c r="W279" s="4">
        <v>1.4218009478672999</v>
      </c>
      <c r="X279" s="4">
        <v>1.1848341232227499</v>
      </c>
      <c r="Y279" s="4">
        <v>5.4502369668246402</v>
      </c>
      <c r="Z279" s="4">
        <v>3.0805687203791501</v>
      </c>
      <c r="AA279" s="4">
        <v>4.50236966824645</v>
      </c>
      <c r="AB279" s="4">
        <v>1.1848341232227499</v>
      </c>
      <c r="AC279" s="4">
        <v>15.8767772511848</v>
      </c>
      <c r="AD279" s="4">
        <v>1.6587677725118499</v>
      </c>
      <c r="AE279" s="4">
        <v>1.1848341232227499</v>
      </c>
      <c r="AF279" s="4">
        <v>7.1090047393364904</v>
      </c>
      <c r="AG279" s="4">
        <v>18.957345971563999</v>
      </c>
      <c r="AH279" s="4">
        <v>7.8199052132701397</v>
      </c>
      <c r="AI279" s="4">
        <v>6.6350710900473899</v>
      </c>
      <c r="AJ279" s="4">
        <v>9.9526066350710902</v>
      </c>
      <c r="AK279" s="4">
        <v>18.483412322274901</v>
      </c>
      <c r="AL279" s="4">
        <v>4.7393364928909998</v>
      </c>
      <c r="AM279" s="4">
        <v>18.720379146919399</v>
      </c>
      <c r="AN279" s="4">
        <v>26.540284360189599</v>
      </c>
      <c r="AO279" s="4">
        <v>15.8767772511848</v>
      </c>
      <c r="AP279" s="4">
        <v>22.9857819905213</v>
      </c>
      <c r="AQ279" s="4">
        <v>0.23696682464454999</v>
      </c>
      <c r="AR279" s="4">
        <v>13.033175355450201</v>
      </c>
      <c r="AS279" s="4">
        <v>4.9763033175355504</v>
      </c>
      <c r="AT279" s="4">
        <v>26.066350710900501</v>
      </c>
      <c r="AU279" s="4">
        <v>3.5545023696682501</v>
      </c>
      <c r="AV279" s="4">
        <v>20.6161137440758</v>
      </c>
      <c r="AW279" s="4">
        <v>9.4786729857819907</v>
      </c>
      <c r="AX279" s="4">
        <v>1.4218009478672999</v>
      </c>
      <c r="AY279" s="4">
        <v>15.639810426540301</v>
      </c>
      <c r="AZ279" s="4">
        <v>26.303317535544998</v>
      </c>
      <c r="BA279" s="4">
        <v>17.298578199052098</v>
      </c>
      <c r="BB279" s="38">
        <v>422</v>
      </c>
    </row>
    <row r="280" spans="1:54" x14ac:dyDescent="0.3">
      <c r="A280" s="31" t="s">
        <v>19</v>
      </c>
      <c r="B280" s="5" t="s">
        <v>8</v>
      </c>
      <c r="C280" s="5" t="s">
        <v>6</v>
      </c>
      <c r="D280" s="9">
        <v>80.867307692307705</v>
      </c>
      <c r="E280" s="8">
        <v>51.4203477503291</v>
      </c>
      <c r="F280" s="8">
        <v>9.1346153846153904</v>
      </c>
      <c r="G280" s="3">
        <v>3.8461538461538498</v>
      </c>
      <c r="H280" s="4">
        <v>3.3653846153846199</v>
      </c>
      <c r="I280" s="4">
        <v>6.7307692307692299</v>
      </c>
      <c r="J280" s="4">
        <v>3.3653846153846199</v>
      </c>
      <c r="K280" s="4">
        <v>4.3269230769230802</v>
      </c>
      <c r="L280" s="4">
        <v>3.3653846153846199</v>
      </c>
      <c r="M280" s="4">
        <v>2.8846153846153801</v>
      </c>
      <c r="N280" s="4">
        <v>4.3269230769230802</v>
      </c>
      <c r="O280" s="4">
        <v>9.1346153846153904</v>
      </c>
      <c r="P280" s="4">
        <v>5.7692307692307701</v>
      </c>
      <c r="Q280" s="4">
        <v>1.92307692307692</v>
      </c>
      <c r="R280" s="4">
        <v>4.8076923076923102</v>
      </c>
      <c r="S280" s="4">
        <v>2.8846153846153801</v>
      </c>
      <c r="T280" s="4">
        <v>2.8846153846153801</v>
      </c>
      <c r="U280" s="4">
        <v>2.4038461538461502</v>
      </c>
      <c r="V280" s="4">
        <v>3.8461538461538498</v>
      </c>
      <c r="W280" s="4">
        <v>1.92307692307692</v>
      </c>
      <c r="X280" s="4">
        <v>0.96153846153846201</v>
      </c>
      <c r="Y280" s="4">
        <v>4.8076923076923102</v>
      </c>
      <c r="Z280" s="4">
        <v>1.92307692307692</v>
      </c>
      <c r="AA280" s="4">
        <v>2.8846153846153801</v>
      </c>
      <c r="AB280" s="4">
        <v>1.4423076923076901</v>
      </c>
      <c r="AC280" s="4">
        <v>15.865384615384601</v>
      </c>
      <c r="AD280" s="4">
        <v>2.4038461538461502</v>
      </c>
      <c r="AE280" s="4">
        <v>1.4423076923076901</v>
      </c>
      <c r="AF280" s="4">
        <v>9.6153846153846096</v>
      </c>
      <c r="AG280" s="4">
        <v>17.307692307692299</v>
      </c>
      <c r="AH280" s="4">
        <v>6.7307692307692299</v>
      </c>
      <c r="AI280" s="4">
        <v>4.8076923076923102</v>
      </c>
      <c r="AJ280" s="4">
        <v>9.1346153846153904</v>
      </c>
      <c r="AK280" s="4">
        <v>17.307692307692299</v>
      </c>
      <c r="AL280" s="4">
        <v>4.8076923076923102</v>
      </c>
      <c r="AM280" s="4">
        <v>21.153846153846199</v>
      </c>
      <c r="AN280" s="4">
        <v>27.884615384615401</v>
      </c>
      <c r="AO280" s="4">
        <v>15.865384615384601</v>
      </c>
      <c r="AP280" s="4">
        <v>20.673076923076898</v>
      </c>
      <c r="AQ280" s="4">
        <v>2.8846153846153801</v>
      </c>
      <c r="AR280" s="4">
        <v>10.096153846153801</v>
      </c>
      <c r="AS280" s="4">
        <v>7.6923076923076898</v>
      </c>
      <c r="AT280" s="4">
        <v>33.653846153846203</v>
      </c>
      <c r="AU280" s="4">
        <v>4.3269230769230802</v>
      </c>
      <c r="AV280" s="4">
        <v>22.596153846153801</v>
      </c>
      <c r="AW280" s="4">
        <v>9.6153846153846096</v>
      </c>
      <c r="AX280" s="4">
        <v>3.3653846153846199</v>
      </c>
      <c r="AY280" s="4">
        <v>15.865384615384601</v>
      </c>
      <c r="AZ280" s="4">
        <v>22.115384615384599</v>
      </c>
      <c r="BA280" s="4">
        <v>22.115384615384599</v>
      </c>
      <c r="BB280" s="38">
        <v>208</v>
      </c>
    </row>
    <row r="281" spans="1:54" x14ac:dyDescent="0.3">
      <c r="A281" s="31" t="s">
        <v>19</v>
      </c>
      <c r="B281" s="5" t="s">
        <v>8</v>
      </c>
      <c r="C281" s="5" t="s">
        <v>7</v>
      </c>
      <c r="D281" s="9">
        <v>107.77</v>
      </c>
      <c r="E281" s="8">
        <v>49.433390572044303</v>
      </c>
      <c r="F281" s="8">
        <v>6.6666666666666696</v>
      </c>
      <c r="G281" s="3">
        <v>0</v>
      </c>
      <c r="H281" s="4">
        <v>0</v>
      </c>
      <c r="I281" s="4">
        <v>6.6666666666666696</v>
      </c>
      <c r="J281" s="4">
        <v>3.3333333333333299</v>
      </c>
      <c r="K281" s="4">
        <v>0</v>
      </c>
      <c r="L281" s="4">
        <v>3.3333333333333299</v>
      </c>
      <c r="M281" s="4">
        <v>3.3333333333333299</v>
      </c>
      <c r="N281" s="4">
        <v>0</v>
      </c>
      <c r="O281" s="4">
        <v>6.6666666666666696</v>
      </c>
      <c r="P281" s="4">
        <v>3.3333333333333299</v>
      </c>
      <c r="Q281" s="4">
        <v>3.3333333333333299</v>
      </c>
      <c r="R281" s="4">
        <v>3.3333333333333299</v>
      </c>
      <c r="S281" s="4">
        <v>0</v>
      </c>
      <c r="T281" s="4">
        <v>0</v>
      </c>
      <c r="U281" s="4">
        <v>0</v>
      </c>
      <c r="V281" s="4">
        <v>0</v>
      </c>
      <c r="W281" s="4">
        <v>3.3333333333333299</v>
      </c>
      <c r="X281" s="4">
        <v>0</v>
      </c>
      <c r="Y281" s="4">
        <v>6.6666666666666696</v>
      </c>
      <c r="Z281" s="4">
        <v>0</v>
      </c>
      <c r="AA281" s="4">
        <v>0</v>
      </c>
      <c r="AB281" s="4">
        <v>0</v>
      </c>
      <c r="AC281" s="4">
        <v>6.6666666666666696</v>
      </c>
      <c r="AD281" s="4">
        <v>0</v>
      </c>
      <c r="AE281" s="4">
        <v>0</v>
      </c>
      <c r="AF281" s="4">
        <v>3.3333333333333299</v>
      </c>
      <c r="AG281" s="4">
        <v>13.3333333333333</v>
      </c>
      <c r="AH281" s="4">
        <v>3.3333333333333299</v>
      </c>
      <c r="AI281" s="4">
        <v>0</v>
      </c>
      <c r="AJ281" s="4">
        <v>0</v>
      </c>
      <c r="AK281" s="4">
        <v>20</v>
      </c>
      <c r="AL281" s="4">
        <v>13.3333333333333</v>
      </c>
      <c r="AM281" s="4">
        <v>23.3333333333333</v>
      </c>
      <c r="AN281" s="4">
        <v>33.3333333333333</v>
      </c>
      <c r="AO281" s="4">
        <v>13.3333333333333</v>
      </c>
      <c r="AP281" s="4">
        <v>16.6666666666667</v>
      </c>
      <c r="AQ281" s="4">
        <v>0</v>
      </c>
      <c r="AR281" s="4">
        <v>16.6666666666667</v>
      </c>
      <c r="AS281" s="4">
        <v>6.6666666666666696</v>
      </c>
      <c r="AT281" s="4">
        <v>33.3333333333333</v>
      </c>
      <c r="AU281" s="4">
        <v>3.3333333333333299</v>
      </c>
      <c r="AV281" s="4">
        <v>23.3333333333333</v>
      </c>
      <c r="AW281" s="4">
        <v>6.6666666666666696</v>
      </c>
      <c r="AX281" s="4">
        <v>0</v>
      </c>
      <c r="AY281" s="4">
        <v>13.3333333333333</v>
      </c>
      <c r="AZ281" s="4">
        <v>16.6666666666667</v>
      </c>
      <c r="BA281" s="4">
        <v>6.6666666666666696</v>
      </c>
      <c r="BB281" s="38">
        <v>30</v>
      </c>
    </row>
    <row r="282" spans="1:54" x14ac:dyDescent="0.3">
      <c r="A282" s="31" t="s">
        <v>19</v>
      </c>
      <c r="B282" s="5" t="s">
        <v>9</v>
      </c>
      <c r="C282" s="5" t="s">
        <v>168</v>
      </c>
      <c r="D282" s="9">
        <v>71.796309938972001</v>
      </c>
      <c r="E282" s="8">
        <v>60.841686880773402</v>
      </c>
      <c r="F282" s="8">
        <v>17.6349808555095</v>
      </c>
      <c r="G282" s="3">
        <v>1.85329016993241</v>
      </c>
      <c r="H282" s="4">
        <v>4.8624715773522196</v>
      </c>
      <c r="I282" s="4">
        <v>6.3983391997878298</v>
      </c>
      <c r="J282" s="4">
        <v>1.5097021753766</v>
      </c>
      <c r="K282" s="4">
        <v>1.25106426055526</v>
      </c>
      <c r="L282" s="4">
        <v>5.2543486666763597</v>
      </c>
      <c r="M282" s="4">
        <v>3.8148991575328699</v>
      </c>
      <c r="N282" s="4">
        <v>6.6153893064136504</v>
      </c>
      <c r="O282" s="4">
        <v>6.7143579490121601</v>
      </c>
      <c r="P282" s="4">
        <v>7.57383189333102</v>
      </c>
      <c r="Q282" s="4">
        <v>2.9491516845200798</v>
      </c>
      <c r="R282" s="4">
        <v>6.0259595766839498</v>
      </c>
      <c r="S282" s="4">
        <v>5.2237089296945101</v>
      </c>
      <c r="T282" s="4">
        <v>2.9566820888087002</v>
      </c>
      <c r="U282" s="4">
        <v>7.7322318121227598</v>
      </c>
      <c r="V282" s="4">
        <v>3.2815970758330399</v>
      </c>
      <c r="W282" s="4">
        <v>2.9646527288125699</v>
      </c>
      <c r="X282" s="4">
        <v>1.4046234790443901</v>
      </c>
      <c r="Y282" s="4">
        <v>6.7865218980253204</v>
      </c>
      <c r="Z282" s="4">
        <v>5.3949949839337199</v>
      </c>
      <c r="AA282" s="4">
        <v>5.2595331226139104</v>
      </c>
      <c r="AB282" s="4">
        <v>2.1529681584220701</v>
      </c>
      <c r="AC282" s="4">
        <v>12.5317178079919</v>
      </c>
      <c r="AD282" s="4">
        <v>2.7096531923361402</v>
      </c>
      <c r="AE282" s="4">
        <v>2.2307185096033999</v>
      </c>
      <c r="AF282" s="4">
        <v>8.5970029200183706</v>
      </c>
      <c r="AG282" s="4">
        <v>18.9287530540856</v>
      </c>
      <c r="AH282" s="4">
        <v>18.6308076318121</v>
      </c>
      <c r="AI282" s="4">
        <v>14.0058024678334</v>
      </c>
      <c r="AJ282" s="4">
        <v>18.647588410943101</v>
      </c>
      <c r="AK282" s="4">
        <v>23.651228078008199</v>
      </c>
      <c r="AL282" s="4">
        <v>11.6200471604841</v>
      </c>
      <c r="AM282" s="4">
        <v>13.5914129381361</v>
      </c>
      <c r="AN282" s="4">
        <v>30.023534779880201</v>
      </c>
      <c r="AO282" s="4">
        <v>20.416760032097699</v>
      </c>
      <c r="AP282" s="4">
        <v>25.882868836579199</v>
      </c>
      <c r="AQ282" s="4">
        <v>1.7220980175801099</v>
      </c>
      <c r="AR282" s="4">
        <v>20.271639694499299</v>
      </c>
      <c r="AS282" s="4">
        <v>7.5883428631943604</v>
      </c>
      <c r="AT282" s="4">
        <v>22.584290377291602</v>
      </c>
      <c r="AU282" s="4">
        <v>12.2333648980254</v>
      </c>
      <c r="AV282" s="4">
        <v>29.046977489522899</v>
      </c>
      <c r="AW282" s="4">
        <v>13.420963406361899</v>
      </c>
      <c r="AX282" s="4">
        <v>7.8044844932180597</v>
      </c>
      <c r="AY282" s="4">
        <v>10.2911288284938</v>
      </c>
      <c r="AZ282" s="4">
        <v>24.387829618919302</v>
      </c>
      <c r="BA282" s="4">
        <v>30.611717970591101</v>
      </c>
      <c r="BB282" s="38">
        <v>563</v>
      </c>
    </row>
    <row r="283" spans="1:54" x14ac:dyDescent="0.3">
      <c r="A283" s="31" t="s">
        <v>19</v>
      </c>
      <c r="B283" s="5" t="s">
        <v>9</v>
      </c>
      <c r="C283" s="5" t="s">
        <v>1</v>
      </c>
      <c r="D283" s="9">
        <v>51.723076923076903</v>
      </c>
      <c r="E283" s="8">
        <v>63.165616780714501</v>
      </c>
      <c r="F283" s="8">
        <v>25.490196078431399</v>
      </c>
      <c r="G283" s="3">
        <v>5.8823529411764701</v>
      </c>
      <c r="H283" s="4">
        <v>7.8431372549019596</v>
      </c>
      <c r="I283" s="4">
        <v>9.8039215686274499</v>
      </c>
      <c r="J283" s="4">
        <v>0</v>
      </c>
      <c r="K283" s="4">
        <v>5.8823529411764701</v>
      </c>
      <c r="L283" s="4">
        <v>9.8039215686274499</v>
      </c>
      <c r="M283" s="4">
        <v>3.9215686274509798</v>
      </c>
      <c r="N283" s="4">
        <v>15.6862745098039</v>
      </c>
      <c r="O283" s="4">
        <v>3.9215686274509798</v>
      </c>
      <c r="P283" s="4">
        <v>5.8823529411764701</v>
      </c>
      <c r="Q283" s="4">
        <v>5.8823529411764701</v>
      </c>
      <c r="R283" s="4">
        <v>11.764705882352899</v>
      </c>
      <c r="S283" s="4">
        <v>13.7254901960784</v>
      </c>
      <c r="T283" s="4">
        <v>3.9215686274509798</v>
      </c>
      <c r="U283" s="4">
        <v>13.7254901960784</v>
      </c>
      <c r="V283" s="4">
        <v>5.8823529411764701</v>
      </c>
      <c r="W283" s="4">
        <v>9.8039215686274499</v>
      </c>
      <c r="X283" s="4">
        <v>5.8823529411764701</v>
      </c>
      <c r="Y283" s="4">
        <v>3.9215686274509798</v>
      </c>
      <c r="Z283" s="4">
        <v>11.764705882352899</v>
      </c>
      <c r="AA283" s="4">
        <v>13.7254901960784</v>
      </c>
      <c r="AB283" s="4">
        <v>1.9607843137254899</v>
      </c>
      <c r="AC283" s="4">
        <v>21.568627450980401</v>
      </c>
      <c r="AD283" s="4">
        <v>7.8431372549019596</v>
      </c>
      <c r="AE283" s="4">
        <v>7.8431372549019596</v>
      </c>
      <c r="AF283" s="4">
        <v>7.8431372549019596</v>
      </c>
      <c r="AG283" s="4">
        <v>35.294117647058798</v>
      </c>
      <c r="AH283" s="4">
        <v>21.568627450980401</v>
      </c>
      <c r="AI283" s="4">
        <v>17.647058823529399</v>
      </c>
      <c r="AJ283" s="4">
        <v>21.568627450980401</v>
      </c>
      <c r="AK283" s="4">
        <v>39.2156862745098</v>
      </c>
      <c r="AL283" s="4">
        <v>17.647058823529399</v>
      </c>
      <c r="AM283" s="4">
        <v>7.8431372549019596</v>
      </c>
      <c r="AN283" s="4">
        <v>25.490196078431399</v>
      </c>
      <c r="AO283" s="4">
        <v>33.3333333333333</v>
      </c>
      <c r="AP283" s="4">
        <v>31.372549019607799</v>
      </c>
      <c r="AQ283" s="4">
        <v>3.9215686274509798</v>
      </c>
      <c r="AR283" s="4">
        <v>31.372549019607799</v>
      </c>
      <c r="AS283" s="4">
        <v>9.8039215686274499</v>
      </c>
      <c r="AT283" s="4">
        <v>15.6862745098039</v>
      </c>
      <c r="AU283" s="4">
        <v>13.7254901960784</v>
      </c>
      <c r="AV283" s="4">
        <v>17.647058823529399</v>
      </c>
      <c r="AW283" s="4">
        <v>31.372549019607799</v>
      </c>
      <c r="AX283" s="4">
        <v>15.6862745098039</v>
      </c>
      <c r="AY283" s="4">
        <v>3.9215686274509798</v>
      </c>
      <c r="AZ283" s="4">
        <v>31.372549019607799</v>
      </c>
      <c r="BA283" s="4">
        <v>37.254901960784302</v>
      </c>
      <c r="BB283" s="38">
        <v>52</v>
      </c>
    </row>
    <row r="284" spans="1:54" x14ac:dyDescent="0.3">
      <c r="A284" s="31" t="s">
        <v>19</v>
      </c>
      <c r="B284" s="5" t="s">
        <v>9</v>
      </c>
      <c r="C284" s="5" t="s">
        <v>2</v>
      </c>
      <c r="D284" s="9">
        <v>40.417647058823498</v>
      </c>
      <c r="E284" s="8">
        <v>60.269729403349203</v>
      </c>
      <c r="F284" s="8">
        <v>35.294117647058798</v>
      </c>
      <c r="G284" s="3">
        <v>1.9607843137254899</v>
      </c>
      <c r="H284" s="4">
        <v>9.8039215686274499</v>
      </c>
      <c r="I284" s="4">
        <v>13.7254901960784</v>
      </c>
      <c r="J284" s="4">
        <v>5.8823529411764701</v>
      </c>
      <c r="K284" s="4">
        <v>0</v>
      </c>
      <c r="L284" s="4">
        <v>9.8039215686274499</v>
      </c>
      <c r="M284" s="4">
        <v>9.8039215686274499</v>
      </c>
      <c r="N284" s="4">
        <v>9.8039215686274499</v>
      </c>
      <c r="O284" s="4">
        <v>13.7254901960784</v>
      </c>
      <c r="P284" s="4">
        <v>15.6862745098039</v>
      </c>
      <c r="Q284" s="4">
        <v>5.8823529411764701</v>
      </c>
      <c r="R284" s="4">
        <v>11.764705882352899</v>
      </c>
      <c r="S284" s="4">
        <v>11.764705882352899</v>
      </c>
      <c r="T284" s="4">
        <v>5.8823529411764701</v>
      </c>
      <c r="U284" s="4">
        <v>13.7254901960784</v>
      </c>
      <c r="V284" s="4">
        <v>5.8823529411764701</v>
      </c>
      <c r="W284" s="4">
        <v>3.9215686274509798</v>
      </c>
      <c r="X284" s="4">
        <v>1.9607843137254899</v>
      </c>
      <c r="Y284" s="4">
        <v>13.7254901960784</v>
      </c>
      <c r="Z284" s="4">
        <v>11.764705882352899</v>
      </c>
      <c r="AA284" s="4">
        <v>7.8431372549019596</v>
      </c>
      <c r="AB284" s="4">
        <v>3.9215686274509798</v>
      </c>
      <c r="AC284" s="4">
        <v>19.6078431372549</v>
      </c>
      <c r="AD284" s="4">
        <v>3.9215686274509798</v>
      </c>
      <c r="AE284" s="4">
        <v>3.9215686274509798</v>
      </c>
      <c r="AF284" s="4">
        <v>13.7254901960784</v>
      </c>
      <c r="AG284" s="4">
        <v>31.372549019607799</v>
      </c>
      <c r="AH284" s="4">
        <v>17.647058823529399</v>
      </c>
      <c r="AI284" s="4">
        <v>23.529411764705898</v>
      </c>
      <c r="AJ284" s="4">
        <v>29.411764705882401</v>
      </c>
      <c r="AK284" s="4">
        <v>29.411764705882401</v>
      </c>
      <c r="AL284" s="4">
        <v>23.529411764705898</v>
      </c>
      <c r="AM284" s="4">
        <v>19.6078431372549</v>
      </c>
      <c r="AN284" s="4">
        <v>45.098039215686299</v>
      </c>
      <c r="AO284" s="4">
        <v>41.176470588235297</v>
      </c>
      <c r="AP284" s="4">
        <v>33.3333333333333</v>
      </c>
      <c r="AQ284" s="4">
        <v>0</v>
      </c>
      <c r="AR284" s="4">
        <v>29.411764705882401</v>
      </c>
      <c r="AS284" s="4">
        <v>7.8431372549019596</v>
      </c>
      <c r="AT284" s="4">
        <v>33.3333333333333</v>
      </c>
      <c r="AU284" s="4">
        <v>21.568627450980401</v>
      </c>
      <c r="AV284" s="4">
        <v>47.058823529411796</v>
      </c>
      <c r="AW284" s="4">
        <v>19.6078431372549</v>
      </c>
      <c r="AX284" s="4">
        <v>13.7254901960784</v>
      </c>
      <c r="AY284" s="4">
        <v>15.6862745098039</v>
      </c>
      <c r="AZ284" s="4">
        <v>31.372549019607799</v>
      </c>
      <c r="BA284" s="4">
        <v>52.941176470588204</v>
      </c>
      <c r="BB284" s="38">
        <v>51</v>
      </c>
    </row>
    <row r="285" spans="1:54" x14ac:dyDescent="0.3">
      <c r="A285" s="31" t="s">
        <v>19</v>
      </c>
      <c r="B285" s="5" t="s">
        <v>9</v>
      </c>
      <c r="C285" s="5" t="s">
        <v>3</v>
      </c>
      <c r="D285" s="9">
        <v>68.442222222222199</v>
      </c>
      <c r="E285" s="8">
        <v>56.857250736369402</v>
      </c>
      <c r="F285" s="8">
        <v>15.5555555555556</v>
      </c>
      <c r="G285" s="3">
        <v>2.2222222222222201</v>
      </c>
      <c r="H285" s="4">
        <v>4.4444444444444402</v>
      </c>
      <c r="I285" s="4">
        <v>5.5555555555555598</v>
      </c>
      <c r="J285" s="4">
        <v>1.1111111111111101</v>
      </c>
      <c r="K285" s="4">
        <v>1.1111111111111101</v>
      </c>
      <c r="L285" s="4">
        <v>5.5555555555555598</v>
      </c>
      <c r="M285" s="4">
        <v>3.3333333333333299</v>
      </c>
      <c r="N285" s="4">
        <v>6.6666666666666696</v>
      </c>
      <c r="O285" s="4">
        <v>8.8888888888888893</v>
      </c>
      <c r="P285" s="4">
        <v>7.7777777777777803</v>
      </c>
      <c r="Q285" s="4">
        <v>3.3333333333333299</v>
      </c>
      <c r="R285" s="4">
        <v>4.4444444444444402</v>
      </c>
      <c r="S285" s="4">
        <v>3.3333333333333299</v>
      </c>
      <c r="T285" s="4">
        <v>3.3333333333333299</v>
      </c>
      <c r="U285" s="4">
        <v>8.8888888888888893</v>
      </c>
      <c r="V285" s="4">
        <v>3.3333333333333299</v>
      </c>
      <c r="W285" s="4">
        <v>1.1111111111111101</v>
      </c>
      <c r="X285" s="4">
        <v>1.1111111111111101</v>
      </c>
      <c r="Y285" s="4">
        <v>8.8888888888888893</v>
      </c>
      <c r="Z285" s="4">
        <v>4.4444444444444402</v>
      </c>
      <c r="AA285" s="4">
        <v>4.4444444444444402</v>
      </c>
      <c r="AB285" s="4">
        <v>3.3333333333333299</v>
      </c>
      <c r="AC285" s="4">
        <v>10</v>
      </c>
      <c r="AD285" s="4">
        <v>2.2222222222222201</v>
      </c>
      <c r="AE285" s="4">
        <v>2.2222222222222201</v>
      </c>
      <c r="AF285" s="4">
        <v>14.4444444444444</v>
      </c>
      <c r="AG285" s="4">
        <v>18.8888888888889</v>
      </c>
      <c r="AH285" s="4">
        <v>26.6666666666667</v>
      </c>
      <c r="AI285" s="4">
        <v>13.3333333333333</v>
      </c>
      <c r="AJ285" s="4">
        <v>17.7777777777778</v>
      </c>
      <c r="AK285" s="4">
        <v>27.7777777777778</v>
      </c>
      <c r="AL285" s="4">
        <v>10</v>
      </c>
      <c r="AM285" s="4">
        <v>14.4444444444444</v>
      </c>
      <c r="AN285" s="4">
        <v>43.3333333333333</v>
      </c>
      <c r="AO285" s="4">
        <v>16.6666666666667</v>
      </c>
      <c r="AP285" s="4">
        <v>28.8888888888889</v>
      </c>
      <c r="AQ285" s="4">
        <v>2.2222222222222201</v>
      </c>
      <c r="AR285" s="4">
        <v>18.8888888888889</v>
      </c>
      <c r="AS285" s="4">
        <v>6.6666666666666696</v>
      </c>
      <c r="AT285" s="4">
        <v>16.6666666666667</v>
      </c>
      <c r="AU285" s="4">
        <v>14.4444444444444</v>
      </c>
      <c r="AV285" s="4">
        <v>34.4444444444444</v>
      </c>
      <c r="AW285" s="4">
        <v>10</v>
      </c>
      <c r="AX285" s="4">
        <v>5.5555555555555598</v>
      </c>
      <c r="AY285" s="4">
        <v>11.1111111111111</v>
      </c>
      <c r="AZ285" s="4">
        <v>26.6666666666667</v>
      </c>
      <c r="BA285" s="4">
        <v>32.2222222222222</v>
      </c>
      <c r="BB285" s="38">
        <v>90</v>
      </c>
    </row>
    <row r="286" spans="1:54" x14ac:dyDescent="0.3">
      <c r="A286" s="31" t="s">
        <v>19</v>
      </c>
      <c r="B286" s="5" t="s">
        <v>9</v>
      </c>
      <c r="C286" s="5" t="s">
        <v>4</v>
      </c>
      <c r="D286" s="9">
        <v>79.591791044776102</v>
      </c>
      <c r="E286" s="8">
        <v>61.991936231015501</v>
      </c>
      <c r="F286" s="8">
        <v>13.4328358208955</v>
      </c>
      <c r="G286" s="3">
        <v>1.4925373134328399</v>
      </c>
      <c r="H286" s="4">
        <v>2.23880597014925</v>
      </c>
      <c r="I286" s="4">
        <v>4.4776119402985097</v>
      </c>
      <c r="J286" s="4">
        <v>0</v>
      </c>
      <c r="K286" s="4">
        <v>1.4925373134328399</v>
      </c>
      <c r="L286" s="4">
        <v>2.98507462686567</v>
      </c>
      <c r="M286" s="4">
        <v>2.98507462686567</v>
      </c>
      <c r="N286" s="4">
        <v>6.7164179104477597</v>
      </c>
      <c r="O286" s="4">
        <v>5.2238805970149302</v>
      </c>
      <c r="P286" s="4">
        <v>4.4776119402985097</v>
      </c>
      <c r="Q286" s="4">
        <v>0</v>
      </c>
      <c r="R286" s="4">
        <v>2.98507462686567</v>
      </c>
      <c r="S286" s="4">
        <v>2.98507462686567</v>
      </c>
      <c r="T286" s="4">
        <v>1.4925373134328399</v>
      </c>
      <c r="U286" s="4">
        <v>5.9701492537313401</v>
      </c>
      <c r="V286" s="4">
        <v>2.98507462686567</v>
      </c>
      <c r="W286" s="4">
        <v>2.98507462686567</v>
      </c>
      <c r="X286" s="4">
        <v>0.74626865671641796</v>
      </c>
      <c r="Y286" s="4">
        <v>5.9701492537313401</v>
      </c>
      <c r="Z286" s="4">
        <v>3.7313432835820901</v>
      </c>
      <c r="AA286" s="4">
        <v>4.4776119402985097</v>
      </c>
      <c r="AB286" s="4">
        <v>1.4925373134328399</v>
      </c>
      <c r="AC286" s="4">
        <v>10.4477611940299</v>
      </c>
      <c r="AD286" s="4">
        <v>2.98507462686567</v>
      </c>
      <c r="AE286" s="4">
        <v>0.74626865671641796</v>
      </c>
      <c r="AF286" s="4">
        <v>5.9701492537313401</v>
      </c>
      <c r="AG286" s="4">
        <v>12.686567164179101</v>
      </c>
      <c r="AH286" s="4">
        <v>23.880597014925399</v>
      </c>
      <c r="AI286" s="4">
        <v>14.179104477611901</v>
      </c>
      <c r="AJ286" s="4">
        <v>17.164179104477601</v>
      </c>
      <c r="AK286" s="4">
        <v>20.8955223880597</v>
      </c>
      <c r="AL286" s="4">
        <v>6.7164179104477597</v>
      </c>
      <c r="AM286" s="4">
        <v>14.9253731343284</v>
      </c>
      <c r="AN286" s="4">
        <v>23.880597014925399</v>
      </c>
      <c r="AO286" s="4">
        <v>17.910447761194</v>
      </c>
      <c r="AP286" s="4">
        <v>28.358208955223901</v>
      </c>
      <c r="AQ286" s="4">
        <v>3.7313432835820901</v>
      </c>
      <c r="AR286" s="4">
        <v>22.388059701492502</v>
      </c>
      <c r="AS286" s="4">
        <v>9.7014925373134293</v>
      </c>
      <c r="AT286" s="4">
        <v>16.417910447761201</v>
      </c>
      <c r="AU286" s="4">
        <v>7.4626865671641802</v>
      </c>
      <c r="AV286" s="4">
        <v>27.611940298507498</v>
      </c>
      <c r="AW286" s="4">
        <v>13.4328358208955</v>
      </c>
      <c r="AX286" s="4">
        <v>9.7014925373134293</v>
      </c>
      <c r="AY286" s="4">
        <v>7.4626865671641802</v>
      </c>
      <c r="AZ286" s="4">
        <v>25.373134328358201</v>
      </c>
      <c r="BA286" s="4">
        <v>26.119402985074601</v>
      </c>
      <c r="BB286" s="38">
        <v>134</v>
      </c>
    </row>
    <row r="287" spans="1:54" x14ac:dyDescent="0.3">
      <c r="A287" s="31" t="s">
        <v>19</v>
      </c>
      <c r="B287" s="5" t="s">
        <v>9</v>
      </c>
      <c r="C287" s="5" t="s">
        <v>5</v>
      </c>
      <c r="D287" s="9">
        <v>94.1606557377049</v>
      </c>
      <c r="E287" s="8">
        <v>50.742048283738598</v>
      </c>
      <c r="F287" s="8">
        <v>9.0163934426229506</v>
      </c>
      <c r="G287" s="3">
        <v>0</v>
      </c>
      <c r="H287" s="4">
        <v>4.0983606557377001</v>
      </c>
      <c r="I287" s="4">
        <v>2.4590163934426199</v>
      </c>
      <c r="J287" s="4">
        <v>0</v>
      </c>
      <c r="K287" s="4">
        <v>0.81967213114754101</v>
      </c>
      <c r="L287" s="4">
        <v>1.63934426229508</v>
      </c>
      <c r="M287" s="4">
        <v>0.81967213114754101</v>
      </c>
      <c r="N287" s="4">
        <v>1.63934426229508</v>
      </c>
      <c r="O287" s="4">
        <v>1.63934426229508</v>
      </c>
      <c r="P287" s="4">
        <v>4.9180327868852496</v>
      </c>
      <c r="Q287" s="4">
        <v>0.81967213114754101</v>
      </c>
      <c r="R287" s="4">
        <v>3.27868852459016</v>
      </c>
      <c r="S287" s="4">
        <v>0.81967213114754101</v>
      </c>
      <c r="T287" s="4">
        <v>1.63934426229508</v>
      </c>
      <c r="U287" s="4">
        <v>1.63934426229508</v>
      </c>
      <c r="V287" s="4">
        <v>1.63934426229508</v>
      </c>
      <c r="W287" s="4">
        <v>1.63934426229508</v>
      </c>
      <c r="X287" s="4">
        <v>0</v>
      </c>
      <c r="Y287" s="4">
        <v>2.4590163934426199</v>
      </c>
      <c r="Z287" s="4">
        <v>0.81967213114754101</v>
      </c>
      <c r="AA287" s="4">
        <v>0.81967213114754101</v>
      </c>
      <c r="AB287" s="4">
        <v>0</v>
      </c>
      <c r="AC287" s="4">
        <v>6.5573770491803298</v>
      </c>
      <c r="AD287" s="4">
        <v>0</v>
      </c>
      <c r="AE287" s="4">
        <v>0</v>
      </c>
      <c r="AF287" s="4">
        <v>3.27868852459016</v>
      </c>
      <c r="AG287" s="4">
        <v>10.655737704918</v>
      </c>
      <c r="AH287" s="4">
        <v>12.2950819672131</v>
      </c>
      <c r="AI287" s="4">
        <v>8.1967213114754092</v>
      </c>
      <c r="AJ287" s="4">
        <v>13.1147540983607</v>
      </c>
      <c r="AK287" s="4">
        <v>13.934426229508199</v>
      </c>
      <c r="AL287" s="4">
        <v>5.7377049180327901</v>
      </c>
      <c r="AM287" s="4">
        <v>10.655737704918</v>
      </c>
      <c r="AN287" s="4">
        <v>18.8524590163934</v>
      </c>
      <c r="AO287" s="4">
        <v>7.3770491803278704</v>
      </c>
      <c r="AP287" s="4">
        <v>13.934426229508199</v>
      </c>
      <c r="AQ287" s="4">
        <v>1.63934426229508</v>
      </c>
      <c r="AR287" s="4">
        <v>12.2950819672131</v>
      </c>
      <c r="AS287" s="4">
        <v>6.5573770491803298</v>
      </c>
      <c r="AT287" s="4">
        <v>21.311475409836099</v>
      </c>
      <c r="AU287" s="4">
        <v>6.5573770491803298</v>
      </c>
      <c r="AV287" s="4">
        <v>21.311475409836099</v>
      </c>
      <c r="AW287" s="4">
        <v>7.3770491803278704</v>
      </c>
      <c r="AX287" s="4">
        <v>2.4590163934426199</v>
      </c>
      <c r="AY287" s="4">
        <v>11.4754098360656</v>
      </c>
      <c r="AZ287" s="4">
        <v>13.1147540983607</v>
      </c>
      <c r="BA287" s="4">
        <v>16.393442622950801</v>
      </c>
      <c r="BB287" s="38">
        <v>122</v>
      </c>
    </row>
    <row r="288" spans="1:54" x14ac:dyDescent="0.3">
      <c r="A288" s="31" t="s">
        <v>19</v>
      </c>
      <c r="B288" s="5" t="s">
        <v>9</v>
      </c>
      <c r="C288" s="5" t="s">
        <v>6</v>
      </c>
      <c r="D288" s="9">
        <v>91.496774193548404</v>
      </c>
      <c r="E288" s="8">
        <v>53.014381665677398</v>
      </c>
      <c r="F288" s="8">
        <v>6.4516129032258096</v>
      </c>
      <c r="G288" s="3">
        <v>2.1505376344085998</v>
      </c>
      <c r="H288" s="4">
        <v>0</v>
      </c>
      <c r="I288" s="4">
        <v>2.1505376344085998</v>
      </c>
      <c r="J288" s="4">
        <v>0</v>
      </c>
      <c r="K288" s="4">
        <v>1.0752688172042999</v>
      </c>
      <c r="L288" s="4">
        <v>1.0752688172042999</v>
      </c>
      <c r="M288" s="4">
        <v>0</v>
      </c>
      <c r="N288" s="4">
        <v>3.2258064516128999</v>
      </c>
      <c r="O288" s="4">
        <v>4.3010752688171996</v>
      </c>
      <c r="P288" s="4">
        <v>4.3010752688171996</v>
      </c>
      <c r="Q288" s="4">
        <v>1.0752688172042999</v>
      </c>
      <c r="R288" s="4">
        <v>4.3010752688171996</v>
      </c>
      <c r="S288" s="4">
        <v>1.0752688172042999</v>
      </c>
      <c r="T288" s="4">
        <v>1.0752688172042999</v>
      </c>
      <c r="U288" s="4">
        <v>2.1505376344085998</v>
      </c>
      <c r="V288" s="4">
        <v>0</v>
      </c>
      <c r="W288" s="4">
        <v>2.1505376344085998</v>
      </c>
      <c r="X288" s="4">
        <v>1.0752688172042999</v>
      </c>
      <c r="Y288" s="4">
        <v>2.1505376344085998</v>
      </c>
      <c r="Z288" s="4">
        <v>1.0752688172042999</v>
      </c>
      <c r="AA288" s="4">
        <v>3.2258064516128999</v>
      </c>
      <c r="AB288" s="4">
        <v>2.1505376344085998</v>
      </c>
      <c r="AC288" s="4">
        <v>9.67741935483871</v>
      </c>
      <c r="AD288" s="4">
        <v>2.1505376344085998</v>
      </c>
      <c r="AE288" s="4">
        <v>1.0752688172042999</v>
      </c>
      <c r="AF288" s="4">
        <v>4.3010752688171996</v>
      </c>
      <c r="AG288" s="4">
        <v>6.4516129032258096</v>
      </c>
      <c r="AH288" s="4">
        <v>8.6021505376344098</v>
      </c>
      <c r="AI288" s="4">
        <v>5.3763440860215104</v>
      </c>
      <c r="AJ288" s="4">
        <v>12.9032258064516</v>
      </c>
      <c r="AK288" s="4">
        <v>12.9032258064516</v>
      </c>
      <c r="AL288" s="4">
        <v>7.5268817204301097</v>
      </c>
      <c r="AM288" s="4">
        <v>8.6021505376344098</v>
      </c>
      <c r="AN288" s="4">
        <v>13.9784946236559</v>
      </c>
      <c r="AO288" s="4">
        <v>5.3763440860215104</v>
      </c>
      <c r="AP288" s="4">
        <v>21.505376344085999</v>
      </c>
      <c r="AQ288" s="4">
        <v>0</v>
      </c>
      <c r="AR288" s="4">
        <v>10.752688172042999</v>
      </c>
      <c r="AS288" s="4">
        <v>6.4516129032258096</v>
      </c>
      <c r="AT288" s="4">
        <v>22.580645161290299</v>
      </c>
      <c r="AU288" s="4">
        <v>5.3763440860215104</v>
      </c>
      <c r="AV288" s="4">
        <v>16.129032258064498</v>
      </c>
      <c r="AW288" s="4">
        <v>7.5268817204301097</v>
      </c>
      <c r="AX288" s="4">
        <v>2.1505376344085998</v>
      </c>
      <c r="AY288" s="4">
        <v>7.5268817204301097</v>
      </c>
      <c r="AZ288" s="4">
        <v>17.204301075268798</v>
      </c>
      <c r="BA288" s="4">
        <v>15.0537634408602</v>
      </c>
      <c r="BB288" s="38">
        <v>93</v>
      </c>
    </row>
    <row r="289" spans="1:54" x14ac:dyDescent="0.3">
      <c r="A289" s="31" t="s">
        <v>19</v>
      </c>
      <c r="B289" s="5" t="s">
        <v>9</v>
      </c>
      <c r="C289" s="5" t="s">
        <v>7</v>
      </c>
      <c r="D289" s="9">
        <v>116.590476190476</v>
      </c>
      <c r="E289" s="8">
        <v>39.460637409473101</v>
      </c>
      <c r="F289" s="8">
        <v>0</v>
      </c>
      <c r="G289" s="3">
        <v>0</v>
      </c>
      <c r="H289" s="4">
        <v>0</v>
      </c>
      <c r="I289" s="4">
        <v>0</v>
      </c>
      <c r="J289" s="4">
        <v>0</v>
      </c>
      <c r="K289" s="4">
        <v>0</v>
      </c>
      <c r="L289" s="4">
        <v>4.7619047619047601</v>
      </c>
      <c r="M289" s="4">
        <v>0</v>
      </c>
      <c r="N289" s="4">
        <v>0</v>
      </c>
      <c r="O289" s="4">
        <v>0</v>
      </c>
      <c r="P289" s="4">
        <v>0</v>
      </c>
      <c r="Q289" s="4">
        <v>4.7619047619047601</v>
      </c>
      <c r="R289" s="4">
        <v>0</v>
      </c>
      <c r="S289" s="4">
        <v>0</v>
      </c>
      <c r="T289" s="4">
        <v>0</v>
      </c>
      <c r="U289" s="4">
        <v>4.7619047619047601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4.7619047619047601</v>
      </c>
      <c r="AB289" s="4">
        <v>0</v>
      </c>
      <c r="AC289" s="4">
        <v>9.5238095238095202</v>
      </c>
      <c r="AD289" s="4">
        <v>0</v>
      </c>
      <c r="AE289" s="4">
        <v>0</v>
      </c>
      <c r="AF289" s="4">
        <v>0</v>
      </c>
      <c r="AG289" s="4">
        <v>9.5238095238095202</v>
      </c>
      <c r="AH289" s="4">
        <v>9.5238095238095202</v>
      </c>
      <c r="AI289" s="4">
        <v>4.7619047619047601</v>
      </c>
      <c r="AJ289" s="4">
        <v>4.7619047619047601</v>
      </c>
      <c r="AK289" s="4">
        <v>19.047619047619001</v>
      </c>
      <c r="AL289" s="4">
        <v>0</v>
      </c>
      <c r="AM289" s="4">
        <v>9.5238095238095202</v>
      </c>
      <c r="AN289" s="4">
        <v>9.5238095238095202</v>
      </c>
      <c r="AO289" s="4">
        <v>4.7619047619047601</v>
      </c>
      <c r="AP289" s="4">
        <v>14.285714285714301</v>
      </c>
      <c r="AQ289" s="4">
        <v>0</v>
      </c>
      <c r="AR289" s="4">
        <v>4.7619047619047601</v>
      </c>
      <c r="AS289" s="4">
        <v>4.7619047619047601</v>
      </c>
      <c r="AT289" s="4">
        <v>38.095238095238102</v>
      </c>
      <c r="AU289" s="4">
        <v>9.5238095238095202</v>
      </c>
      <c r="AV289" s="4">
        <v>4.7619047619047601</v>
      </c>
      <c r="AW289" s="4">
        <v>0</v>
      </c>
      <c r="AX289" s="4">
        <v>0</v>
      </c>
      <c r="AY289" s="4">
        <v>4.7619047619047601</v>
      </c>
      <c r="AZ289" s="4">
        <v>23.8095238095238</v>
      </c>
      <c r="BA289" s="4">
        <v>9.5238095238095202</v>
      </c>
      <c r="BB289" s="38">
        <v>21</v>
      </c>
    </row>
    <row r="290" spans="1:54" x14ac:dyDescent="0.3">
      <c r="A290" s="31" t="s">
        <v>20</v>
      </c>
      <c r="B290" s="5" t="s">
        <v>168</v>
      </c>
      <c r="C290" s="5" t="s">
        <v>168</v>
      </c>
      <c r="D290" s="9">
        <v>60.802779897668103</v>
      </c>
      <c r="E290" s="8">
        <v>68.009300991865402</v>
      </c>
      <c r="F290" s="8">
        <v>26.981905062585099</v>
      </c>
      <c r="G290" s="3">
        <v>3.1876848632268899</v>
      </c>
      <c r="H290" s="4">
        <v>7.2568001789952303</v>
      </c>
      <c r="I290" s="4">
        <v>13.1054967887194</v>
      </c>
      <c r="J290" s="4">
        <v>2.39076375792312</v>
      </c>
      <c r="K290" s="4">
        <v>4.0388116052610004</v>
      </c>
      <c r="L290" s="4">
        <v>4.23406918626916</v>
      </c>
      <c r="M290" s="4">
        <v>3.60612841428543</v>
      </c>
      <c r="N290" s="4">
        <v>7.7483948426147498</v>
      </c>
      <c r="O290" s="4">
        <v>11.2359834742188</v>
      </c>
      <c r="P290" s="4">
        <v>9.5653614870787997</v>
      </c>
      <c r="Q290" s="4">
        <v>2.9953363655783098</v>
      </c>
      <c r="R290" s="4">
        <v>11.205434689455</v>
      </c>
      <c r="S290" s="4">
        <v>8.3024202942571605</v>
      </c>
      <c r="T290" s="4">
        <v>4.0614965762392998</v>
      </c>
      <c r="U290" s="4">
        <v>14.2823842885843</v>
      </c>
      <c r="V290" s="4">
        <v>7.0416421213344602</v>
      </c>
      <c r="W290" s="4">
        <v>7.0034155464688101</v>
      </c>
      <c r="X290" s="4">
        <v>2.0825097353206301</v>
      </c>
      <c r="Y290" s="4">
        <v>9.2925976343820498</v>
      </c>
      <c r="Z290" s="4">
        <v>17.6713313431611</v>
      </c>
      <c r="AA290" s="4">
        <v>12.734786056518599</v>
      </c>
      <c r="AB290" s="4">
        <v>2.2966411207228199</v>
      </c>
      <c r="AC290" s="4">
        <v>18.313341093802901</v>
      </c>
      <c r="AD290" s="4">
        <v>6.2170121523558501</v>
      </c>
      <c r="AE290" s="4">
        <v>3.7620195574483599</v>
      </c>
      <c r="AF290" s="4">
        <v>10.222193410991901</v>
      </c>
      <c r="AG290" s="4">
        <v>21.0771898375219</v>
      </c>
      <c r="AH290" s="4">
        <v>20.574361534589499</v>
      </c>
      <c r="AI290" s="4">
        <v>9.5329108784203207</v>
      </c>
      <c r="AJ290" s="4">
        <v>25.0828047756305</v>
      </c>
      <c r="AK290" s="4">
        <v>32.480215914860203</v>
      </c>
      <c r="AL290" s="4">
        <v>18.7374413299708</v>
      </c>
      <c r="AM290" s="4">
        <v>28.4942175057306</v>
      </c>
      <c r="AN290" s="4">
        <v>38.699381565929997</v>
      </c>
      <c r="AO290" s="4">
        <v>33.492078543791898</v>
      </c>
      <c r="AP290" s="4">
        <v>29.220300611775102</v>
      </c>
      <c r="AQ290" s="4">
        <v>6.3698930612170201</v>
      </c>
      <c r="AR290" s="4">
        <v>28.369789643901001</v>
      </c>
      <c r="AS290" s="4">
        <v>16.305293477028499</v>
      </c>
      <c r="AT290" s="4">
        <v>30.870370606859201</v>
      </c>
      <c r="AU290" s="4">
        <v>15.068652599333401</v>
      </c>
      <c r="AV290" s="4">
        <v>24.1317068014394</v>
      </c>
      <c r="AW290" s="4">
        <v>24.691140206462698</v>
      </c>
      <c r="AX290" s="4">
        <v>14.929848348419499</v>
      </c>
      <c r="AY290" s="4">
        <v>16.180470802809999</v>
      </c>
      <c r="AZ290" s="4">
        <v>23.349426730860099</v>
      </c>
      <c r="BA290" s="4">
        <v>29.743323547931102</v>
      </c>
      <c r="BB290" s="38">
        <v>3499</v>
      </c>
    </row>
    <row r="291" spans="1:54" x14ac:dyDescent="0.3">
      <c r="A291" s="31" t="s">
        <v>20</v>
      </c>
      <c r="B291" s="5" t="s">
        <v>168</v>
      </c>
      <c r="C291" s="5" t="s">
        <v>1</v>
      </c>
      <c r="D291" s="9">
        <v>24.892234130209602</v>
      </c>
      <c r="E291" s="8">
        <v>63.802217534995897</v>
      </c>
      <c r="F291" s="8">
        <v>47.236826902762097</v>
      </c>
      <c r="G291" s="3">
        <v>3.52102718265377</v>
      </c>
      <c r="H291" s="4">
        <v>12.8471359095397</v>
      </c>
      <c r="I291" s="4">
        <v>23.927656656649901</v>
      </c>
      <c r="J291" s="4">
        <v>3.52102718265377</v>
      </c>
      <c r="K291" s="4">
        <v>7.04205436530754</v>
      </c>
      <c r="L291" s="4">
        <v>4.7702031459342402</v>
      </c>
      <c r="M291" s="4">
        <v>5.6918311906383003</v>
      </c>
      <c r="N291" s="4">
        <v>14.714798283357799</v>
      </c>
      <c r="O291" s="4">
        <v>18.122575112417799</v>
      </c>
      <c r="P291" s="4">
        <v>17.605135913268899</v>
      </c>
      <c r="Q291" s="4">
        <v>7.0542575075125704</v>
      </c>
      <c r="R291" s="4">
        <v>20.091284697624801</v>
      </c>
      <c r="S291" s="4">
        <v>23.309170246112199</v>
      </c>
      <c r="T291" s="4">
        <v>4.5559055809516398</v>
      </c>
      <c r="U291" s="4">
        <v>24.659393420781399</v>
      </c>
      <c r="V291" s="4">
        <v>19.2707038643095</v>
      </c>
      <c r="W291" s="4">
        <v>21.971150213647999</v>
      </c>
      <c r="X291" s="4">
        <v>4.4548583695628601</v>
      </c>
      <c r="Y291" s="4">
        <v>16.469210303582202</v>
      </c>
      <c r="Z291" s="4">
        <v>37.191184553949697</v>
      </c>
      <c r="AA291" s="4">
        <v>37.191184553949697</v>
      </c>
      <c r="AB291" s="4">
        <v>4.2527639467852998</v>
      </c>
      <c r="AC291" s="4">
        <v>27.347636627914898</v>
      </c>
      <c r="AD291" s="4">
        <v>14.0841087306151</v>
      </c>
      <c r="AE291" s="4">
        <v>7.4584463530676999</v>
      </c>
      <c r="AF291" s="4">
        <v>12.4307439217795</v>
      </c>
      <c r="AG291" s="4">
        <v>35.032583688170199</v>
      </c>
      <c r="AH291" s="4">
        <v>29.732738200882</v>
      </c>
      <c r="AI291" s="4">
        <v>16.986649502731101</v>
      </c>
      <c r="AJ291" s="4">
        <v>34.907130192371397</v>
      </c>
      <c r="AK291" s="4">
        <v>52.839814024216601</v>
      </c>
      <c r="AL291" s="4">
        <v>28.8999542253617</v>
      </c>
      <c r="AM291" s="4">
        <v>33.354812594924603</v>
      </c>
      <c r="AN291" s="4">
        <v>50.7578540854159</v>
      </c>
      <c r="AO291" s="4">
        <v>43.2994077323482</v>
      </c>
      <c r="AP291" s="4">
        <v>52.625516459233999</v>
      </c>
      <c r="AQ291" s="4">
        <v>10.9794735357215</v>
      </c>
      <c r="AR291" s="4">
        <v>38.327110163636398</v>
      </c>
      <c r="AS291" s="4">
        <v>15.6364263280619</v>
      </c>
      <c r="AT291" s="4">
        <v>22.476386270591899</v>
      </c>
      <c r="AU291" s="4">
        <v>26.830197428765999</v>
      </c>
      <c r="AV291" s="4">
        <v>21.870103002259199</v>
      </c>
      <c r="AW291" s="4">
        <v>41.1286037243636</v>
      </c>
      <c r="AX291" s="4">
        <v>24.861487843559001</v>
      </c>
      <c r="AY291" s="4">
        <v>14.9168927061354</v>
      </c>
      <c r="AZ291" s="4">
        <v>23.1959198925184</v>
      </c>
      <c r="BA291" s="4">
        <v>53.4583004347543</v>
      </c>
      <c r="BB291" s="38">
        <v>159</v>
      </c>
    </row>
    <row r="292" spans="1:54" x14ac:dyDescent="0.3">
      <c r="A292" s="31" t="s">
        <v>20</v>
      </c>
      <c r="B292" s="5" t="s">
        <v>168</v>
      </c>
      <c r="C292" s="5" t="s">
        <v>2</v>
      </c>
      <c r="D292" s="9">
        <v>31.736144554534999</v>
      </c>
      <c r="E292" s="8">
        <v>65.568982984287999</v>
      </c>
      <c r="F292" s="8">
        <v>42.191671862222201</v>
      </c>
      <c r="G292" s="3">
        <v>0</v>
      </c>
      <c r="H292" s="4">
        <v>10.753138638333301</v>
      </c>
      <c r="I292" s="4">
        <v>23.835425758888899</v>
      </c>
      <c r="J292" s="4">
        <v>2.7395898277777802</v>
      </c>
      <c r="K292" s="4">
        <v>5.4791796555555603</v>
      </c>
      <c r="L292" s="4">
        <v>2.7395898277777802</v>
      </c>
      <c r="M292" s="4">
        <v>5.4791796555555603</v>
      </c>
      <c r="N292" s="4">
        <v>10.5479179655556</v>
      </c>
      <c r="O292" s="4">
        <v>18.766687448888899</v>
      </c>
      <c r="P292" s="4">
        <v>7.8083281377777798</v>
      </c>
      <c r="Q292" s="4">
        <v>2.5343691549999998</v>
      </c>
      <c r="R292" s="4">
        <v>18.356246103333302</v>
      </c>
      <c r="S292" s="4">
        <v>15.6166562755556</v>
      </c>
      <c r="T292" s="4">
        <v>8.0135488105555606</v>
      </c>
      <c r="U292" s="4">
        <v>21.301056603888899</v>
      </c>
      <c r="V292" s="4">
        <v>13.4927284661111</v>
      </c>
      <c r="W292" s="4">
        <v>7.8083281377777798</v>
      </c>
      <c r="X292" s="4">
        <v>0</v>
      </c>
      <c r="Y292" s="4">
        <v>13.287507793333299</v>
      </c>
      <c r="Z292" s="4">
        <v>34.383343724444401</v>
      </c>
      <c r="AA292" s="4">
        <v>20.890615258333298</v>
      </c>
      <c r="AB292" s="4">
        <v>2.7395898277777802</v>
      </c>
      <c r="AC292" s="4">
        <v>15.6166562755556</v>
      </c>
      <c r="AD292" s="4">
        <v>10.958359311111099</v>
      </c>
      <c r="AE292" s="4">
        <v>5.2739589827777804</v>
      </c>
      <c r="AF292" s="4">
        <v>13.287507793333299</v>
      </c>
      <c r="AG292" s="4">
        <v>41.986451189444402</v>
      </c>
      <c r="AH292" s="4">
        <v>26.369794913888899</v>
      </c>
      <c r="AI292" s="4">
        <v>5.2739589827777804</v>
      </c>
      <c r="AJ292" s="4">
        <v>34.383343724444401</v>
      </c>
      <c r="AK292" s="4">
        <v>44.726041017222201</v>
      </c>
      <c r="AL292" s="4">
        <v>28.9041640688889</v>
      </c>
      <c r="AM292" s="4">
        <v>31.643753896666698</v>
      </c>
      <c r="AN292" s="4">
        <v>47.670851517777798</v>
      </c>
      <c r="AO292" s="4">
        <v>60.753138638333297</v>
      </c>
      <c r="AP292" s="4">
        <v>41.986451189444402</v>
      </c>
      <c r="AQ292" s="4">
        <v>5.2739589827777804</v>
      </c>
      <c r="AR292" s="4">
        <v>39.452082034444402</v>
      </c>
      <c r="AS292" s="4">
        <v>18.356246103333302</v>
      </c>
      <c r="AT292" s="4">
        <v>32.0541952422222</v>
      </c>
      <c r="AU292" s="4">
        <v>26.575015586666701</v>
      </c>
      <c r="AV292" s="4">
        <v>28.9041640688889</v>
      </c>
      <c r="AW292" s="4">
        <v>33.972902378888897</v>
      </c>
      <c r="AX292" s="4">
        <v>23.835425758888899</v>
      </c>
      <c r="AY292" s="4">
        <v>13.0822871205556</v>
      </c>
      <c r="AZ292" s="4">
        <v>39.862523379999999</v>
      </c>
      <c r="BA292" s="4">
        <v>36.302050861111098</v>
      </c>
      <c r="BB292" s="38">
        <v>40</v>
      </c>
    </row>
    <row r="293" spans="1:54" x14ac:dyDescent="0.3">
      <c r="A293" s="31" t="s">
        <v>20</v>
      </c>
      <c r="B293" s="5" t="s">
        <v>168</v>
      </c>
      <c r="C293" s="5" t="s">
        <v>3</v>
      </c>
      <c r="D293" s="9">
        <v>45.6747898353957</v>
      </c>
      <c r="E293" s="8">
        <v>64.767019716364601</v>
      </c>
      <c r="F293" s="8">
        <v>32.523491455491097</v>
      </c>
      <c r="G293" s="3">
        <v>4.2535959466217799</v>
      </c>
      <c r="H293" s="4">
        <v>6.4671626925586203</v>
      </c>
      <c r="I293" s="4">
        <v>13.281400475621099</v>
      </c>
      <c r="J293" s="4">
        <v>2.2135667459368502</v>
      </c>
      <c r="K293" s="4">
        <v>5.4400778684931499</v>
      </c>
      <c r="L293" s="4">
        <v>4.4271334918736898</v>
      </c>
      <c r="M293" s="4">
        <v>3.5735862130601301</v>
      </c>
      <c r="N293" s="4">
        <v>8.0007197049338306</v>
      </c>
      <c r="O293" s="4">
        <v>17.534996422242902</v>
      </c>
      <c r="P293" s="4">
        <v>13.9614102091827</v>
      </c>
      <c r="Q293" s="4">
        <v>2.3871042911887601</v>
      </c>
      <c r="R293" s="4">
        <v>11.574305917994</v>
      </c>
      <c r="S293" s="4">
        <v>6.4671626925586203</v>
      </c>
      <c r="T293" s="4">
        <v>2.8935764794984902</v>
      </c>
      <c r="U293" s="4">
        <v>15.6685047668098</v>
      </c>
      <c r="V293" s="4">
        <v>5.1071432254353404</v>
      </c>
      <c r="W293" s="4">
        <v>9.7078142625609498</v>
      </c>
      <c r="X293" s="4">
        <v>2.0400292006849301</v>
      </c>
      <c r="Y293" s="4">
        <v>14.467882397492501</v>
      </c>
      <c r="Z293" s="4">
        <v>20.255035356489401</v>
      </c>
      <c r="AA293" s="4">
        <v>12.9343253851172</v>
      </c>
      <c r="AB293" s="4">
        <v>3.7471237583120498</v>
      </c>
      <c r="AC293" s="4">
        <v>27.749282873113501</v>
      </c>
      <c r="AD293" s="4">
        <v>5.1071432254353404</v>
      </c>
      <c r="AE293" s="4">
        <v>5.2806807706872503</v>
      </c>
      <c r="AF293" s="4">
        <v>16.0014394098677</v>
      </c>
      <c r="AG293" s="4">
        <v>19.9362411608776</v>
      </c>
      <c r="AH293" s="4">
        <v>22.656280095124199</v>
      </c>
      <c r="AI293" s="4">
        <v>12.427853196807501</v>
      </c>
      <c r="AJ293" s="4">
        <v>40.1912765173671</v>
      </c>
      <c r="AK293" s="4">
        <v>35.0841332919317</v>
      </c>
      <c r="AL293" s="4">
        <v>22.135667459368499</v>
      </c>
      <c r="AM293" s="4">
        <v>39.844201426863201</v>
      </c>
      <c r="AN293" s="4">
        <v>46.325504566867899</v>
      </c>
      <c r="AO293" s="4">
        <v>34.563520656176003</v>
      </c>
      <c r="AP293" s="4">
        <v>38.657719504991903</v>
      </c>
      <c r="AQ293" s="4">
        <v>6.64070023781054</v>
      </c>
      <c r="AR293" s="4">
        <v>36.950624947364801</v>
      </c>
      <c r="AS293" s="4">
        <v>18.041468610552599</v>
      </c>
      <c r="AT293" s="4">
        <v>35.7500025780474</v>
      </c>
      <c r="AU293" s="4">
        <v>14.814957487996301</v>
      </c>
      <c r="AV293" s="4">
        <v>26.924016489191999</v>
      </c>
      <c r="AW293" s="4">
        <v>27.9369608658115</v>
      </c>
      <c r="AX293" s="4">
        <v>13.8020131113768</v>
      </c>
      <c r="AY293" s="4">
        <v>21.629195271058698</v>
      </c>
      <c r="AZ293" s="4">
        <v>24.1898371074994</v>
      </c>
      <c r="BA293" s="4">
        <v>35.764143025493397</v>
      </c>
      <c r="BB293" s="38">
        <v>135</v>
      </c>
    </row>
    <row r="294" spans="1:54" x14ac:dyDescent="0.3">
      <c r="A294" s="31" t="s">
        <v>20</v>
      </c>
      <c r="B294" s="5" t="s">
        <v>168</v>
      </c>
      <c r="C294" s="5" t="s">
        <v>4</v>
      </c>
      <c r="D294" s="9">
        <v>58.730468279346198</v>
      </c>
      <c r="E294" s="8">
        <v>67.895315868191005</v>
      </c>
      <c r="F294" s="8">
        <v>26.714101337307</v>
      </c>
      <c r="G294" s="3">
        <v>6.4067647139831498</v>
      </c>
      <c r="H294" s="4">
        <v>8.1833589753177307</v>
      </c>
      <c r="I294" s="4">
        <v>14.5048151692224</v>
      </c>
      <c r="J294" s="4">
        <v>3.0342537828659601</v>
      </c>
      <c r="K294" s="4">
        <v>4.6663059709589696</v>
      </c>
      <c r="L294" s="4">
        <v>7.95350838199768</v>
      </c>
      <c r="M294" s="4">
        <v>5.2705492308406203</v>
      </c>
      <c r="N294" s="4">
        <v>9.8154111634107295</v>
      </c>
      <c r="O294" s="4">
        <v>10.491925459913199</v>
      </c>
      <c r="P294" s="4">
        <v>14.3964086142912</v>
      </c>
      <c r="Q294" s="4">
        <v>4.3150113392500602</v>
      </c>
      <c r="R294" s="4">
        <v>13.1517865762175</v>
      </c>
      <c r="S294" s="4">
        <v>8.0388169020761495</v>
      </c>
      <c r="T294" s="4">
        <v>5.0406986375205802</v>
      </c>
      <c r="U294" s="4">
        <v>17.309218358768302</v>
      </c>
      <c r="V294" s="4">
        <v>7.0832790104855903</v>
      </c>
      <c r="W294" s="4">
        <v>4.8831190808213298</v>
      </c>
      <c r="X294" s="4">
        <v>4.2066047843188796</v>
      </c>
      <c r="Y294" s="4">
        <v>9.2111679035290699</v>
      </c>
      <c r="Z294" s="4">
        <v>15.617932617512199</v>
      </c>
      <c r="AA294" s="4">
        <v>11.073070684942101</v>
      </c>
      <c r="AB294" s="4">
        <v>3.1065248194867499</v>
      </c>
      <c r="AC294" s="4">
        <v>25.203493187602898</v>
      </c>
      <c r="AD294" s="4">
        <v>6.8172928988551602</v>
      </c>
      <c r="AE294" s="4">
        <v>4.7385770075797504</v>
      </c>
      <c r="AF294" s="4">
        <v>13.3816371695376</v>
      </c>
      <c r="AG294" s="4">
        <v>18.868999510240499</v>
      </c>
      <c r="AH294" s="4">
        <v>22.724309662850501</v>
      </c>
      <c r="AI294" s="4">
        <v>9.4279810133914292</v>
      </c>
      <c r="AJ294" s="4">
        <v>24.888334074204401</v>
      </c>
      <c r="AK294" s="4">
        <v>36.1290448672408</v>
      </c>
      <c r="AL294" s="4">
        <v>21.1052949582152</v>
      </c>
      <c r="AM294" s="4">
        <v>31.258963269877199</v>
      </c>
      <c r="AN294" s="4">
        <v>42.850968694622502</v>
      </c>
      <c r="AO294" s="4">
        <v>32.854879939659803</v>
      </c>
      <c r="AP294" s="4">
        <v>27.016222967247899</v>
      </c>
      <c r="AQ294" s="4">
        <v>6.8534284171655502</v>
      </c>
      <c r="AR294" s="4">
        <v>32.5035853079509</v>
      </c>
      <c r="AS294" s="4">
        <v>21.1052949582152</v>
      </c>
      <c r="AT294" s="4">
        <v>35.587012092584899</v>
      </c>
      <c r="AU294" s="4">
        <v>14.238829057592</v>
      </c>
      <c r="AV294" s="4">
        <v>27.837279336991902</v>
      </c>
      <c r="AW294" s="4">
        <v>29.541602561705702</v>
      </c>
      <c r="AX294" s="4">
        <v>15.9792878006162</v>
      </c>
      <c r="AY294" s="4">
        <v>18.6160508820678</v>
      </c>
      <c r="AZ294" s="4">
        <v>22.9671977396283</v>
      </c>
      <c r="BA294" s="4">
        <v>30.618584491685102</v>
      </c>
      <c r="BB294" s="38">
        <v>354</v>
      </c>
    </row>
    <row r="295" spans="1:54" x14ac:dyDescent="0.3">
      <c r="A295" s="31" t="s">
        <v>20</v>
      </c>
      <c r="B295" s="5" t="s">
        <v>168</v>
      </c>
      <c r="C295" s="5" t="s">
        <v>5</v>
      </c>
      <c r="D295" s="9">
        <v>76.660288814893505</v>
      </c>
      <c r="E295" s="8">
        <v>64.885784583070006</v>
      </c>
      <c r="F295" s="8">
        <v>19.3696361245172</v>
      </c>
      <c r="G295" s="3">
        <v>3.97624666236544</v>
      </c>
      <c r="H295" s="4">
        <v>5.9784201607092804</v>
      </c>
      <c r="I295" s="4">
        <v>8.6686487712191695</v>
      </c>
      <c r="J295" s="4">
        <v>2.1406104205421701</v>
      </c>
      <c r="K295" s="4">
        <v>2.44351984984826</v>
      </c>
      <c r="L295" s="4">
        <v>3.8378097401671099</v>
      </c>
      <c r="M295" s="4">
        <v>2.4716201841704901</v>
      </c>
      <c r="N295" s="4">
        <v>5.6734459819903797</v>
      </c>
      <c r="O295" s="4">
        <v>6.3635658435692504</v>
      </c>
      <c r="P295" s="4">
        <v>6.4478668465359403</v>
      </c>
      <c r="Q295" s="4">
        <v>3.0935539593565999</v>
      </c>
      <c r="R295" s="4">
        <v>7.16608704243703</v>
      </c>
      <c r="S295" s="4">
        <v>3.9080605759726801</v>
      </c>
      <c r="T295" s="4">
        <v>3.6452368987371302</v>
      </c>
      <c r="U295" s="4">
        <v>9.1682605407808708</v>
      </c>
      <c r="V295" s="4">
        <v>3.3824132215015701</v>
      </c>
      <c r="W295" s="4">
        <v>4.7225671925887696</v>
      </c>
      <c r="X295" s="4">
        <v>2.2368968412571602</v>
      </c>
      <c r="Y295" s="4">
        <v>5.8399832385109498</v>
      </c>
      <c r="Z295" s="4">
        <v>9.2484320449219393</v>
      </c>
      <c r="AA295" s="4">
        <v>6.2391790885320297</v>
      </c>
      <c r="AB295" s="4">
        <v>1.1736167145666401</v>
      </c>
      <c r="AC295" s="4">
        <v>15.1305657849162</v>
      </c>
      <c r="AD295" s="4">
        <v>3.52085014369991</v>
      </c>
      <c r="AE295" s="4">
        <v>1.7252996539471701</v>
      </c>
      <c r="AF295" s="4">
        <v>6.3073651749247901</v>
      </c>
      <c r="AG295" s="4">
        <v>13.403201381556199</v>
      </c>
      <c r="AH295" s="4">
        <v>19.094827029533398</v>
      </c>
      <c r="AI295" s="4">
        <v>10.367912840256899</v>
      </c>
      <c r="AJ295" s="4">
        <v>16.402533669610701</v>
      </c>
      <c r="AK295" s="4">
        <v>25.789402636730902</v>
      </c>
      <c r="AL295" s="4">
        <v>12.9920201137869</v>
      </c>
      <c r="AM295" s="4">
        <v>24.021952481300399</v>
      </c>
      <c r="AN295" s="4">
        <v>29.249922612960798</v>
      </c>
      <c r="AO295" s="4">
        <v>24.611656423338701</v>
      </c>
      <c r="AP295" s="4">
        <v>19.822967893769999</v>
      </c>
      <c r="AQ295" s="4">
        <v>5.7155964834737301</v>
      </c>
      <c r="AR295" s="4">
        <v>20.697804677856102</v>
      </c>
      <c r="AS295" s="4">
        <v>15.4735609662928</v>
      </c>
      <c r="AT295" s="4">
        <v>31.420698117238</v>
      </c>
      <c r="AU295" s="4">
        <v>10.5183351802036</v>
      </c>
      <c r="AV295" s="4">
        <v>20.5973887583155</v>
      </c>
      <c r="AW295" s="4">
        <v>18.3906570007934</v>
      </c>
      <c r="AX295" s="4">
        <v>11.9708904885797</v>
      </c>
      <c r="AY295" s="4">
        <v>13.9147985688662</v>
      </c>
      <c r="AZ295" s="4">
        <v>20.388701000311599</v>
      </c>
      <c r="BA295" s="4">
        <v>24.024017230713199</v>
      </c>
      <c r="BB295" s="38">
        <v>855</v>
      </c>
    </row>
    <row r="296" spans="1:54" x14ac:dyDescent="0.3">
      <c r="A296" s="31" t="s">
        <v>20</v>
      </c>
      <c r="B296" s="5" t="s">
        <v>168</v>
      </c>
      <c r="C296" s="5" t="s">
        <v>6</v>
      </c>
      <c r="D296" s="9">
        <v>95.379317368226594</v>
      </c>
      <c r="E296" s="8">
        <v>57.103535975453198</v>
      </c>
      <c r="F296" s="8">
        <v>11.007543751776501</v>
      </c>
      <c r="G296" s="3">
        <v>1.57337144581376</v>
      </c>
      <c r="H296" s="4">
        <v>3.4667950272494799</v>
      </c>
      <c r="I296" s="4">
        <v>3.9012344213477501</v>
      </c>
      <c r="J296" s="4">
        <v>1.08287681069269</v>
      </c>
      <c r="K296" s="4">
        <v>1.73548079996237</v>
      </c>
      <c r="L296" s="4">
        <v>2.3236964028587401</v>
      </c>
      <c r="M296" s="4">
        <v>0.98098927024214</v>
      </c>
      <c r="N296" s="4">
        <v>3.7224587764981401</v>
      </c>
      <c r="O296" s="4">
        <v>2.9888001101541599</v>
      </c>
      <c r="P296" s="4">
        <v>3.4792947452752299</v>
      </c>
      <c r="Q296" s="4">
        <v>1.2491527375165501</v>
      </c>
      <c r="R296" s="4">
        <v>4.1443984525706599</v>
      </c>
      <c r="S296" s="4">
        <v>1.2449861648413001</v>
      </c>
      <c r="T296" s="4">
        <v>1.5006499140899501</v>
      </c>
      <c r="U296" s="4">
        <v>6.4037064690560896</v>
      </c>
      <c r="V296" s="4">
        <v>1.3904292282889099</v>
      </c>
      <c r="W296" s="4">
        <v>1.9059232994614701</v>
      </c>
      <c r="X296" s="4">
        <v>0.75032495704497704</v>
      </c>
      <c r="Y296" s="4">
        <v>2.8308573286807999</v>
      </c>
      <c r="Z296" s="4">
        <v>4.84055796483739</v>
      </c>
      <c r="AA296" s="4">
        <v>2.8785794243531102</v>
      </c>
      <c r="AB296" s="4">
        <v>0.50299435314681795</v>
      </c>
      <c r="AC296" s="4">
        <v>7.9085229558212902</v>
      </c>
      <c r="AD296" s="4">
        <v>1.82070204971192</v>
      </c>
      <c r="AE296" s="4">
        <v>1.33854055994135</v>
      </c>
      <c r="AF296" s="4">
        <v>4.5496718379421699</v>
      </c>
      <c r="AG296" s="4">
        <v>9.7519476651540202</v>
      </c>
      <c r="AH296" s="4">
        <v>12.5517491888635</v>
      </c>
      <c r="AI296" s="4">
        <v>6.8423124358295997</v>
      </c>
      <c r="AJ296" s="4">
        <v>11.213208628922199</v>
      </c>
      <c r="AK296" s="4">
        <v>17.911967797548701</v>
      </c>
      <c r="AL296" s="4">
        <v>6.88586795882666</v>
      </c>
      <c r="AM296" s="4">
        <v>19.094455372261301</v>
      </c>
      <c r="AN296" s="4">
        <v>24.787225834594199</v>
      </c>
      <c r="AO296" s="4">
        <v>18.5354057780917</v>
      </c>
      <c r="AP296" s="4">
        <v>13.285407855207501</v>
      </c>
      <c r="AQ296" s="4">
        <v>4.7534469188432702</v>
      </c>
      <c r="AR296" s="4">
        <v>14.405783819977399</v>
      </c>
      <c r="AS296" s="4">
        <v>10.8764902025992</v>
      </c>
      <c r="AT296" s="4">
        <v>27.079866432481602</v>
      </c>
      <c r="AU296" s="4">
        <v>6.4120396144065896</v>
      </c>
      <c r="AV296" s="4">
        <v>18.8119023907166</v>
      </c>
      <c r="AW296" s="4">
        <v>11.8824789088928</v>
      </c>
      <c r="AX296" s="4">
        <v>7.0002552173029597</v>
      </c>
      <c r="AY296" s="4">
        <v>13.239575555779799</v>
      </c>
      <c r="AZ296" s="4">
        <v>14.1770093030248</v>
      </c>
      <c r="BA296" s="4">
        <v>15.478050708888899</v>
      </c>
      <c r="BB296" s="38">
        <v>1206</v>
      </c>
    </row>
    <row r="297" spans="1:54" x14ac:dyDescent="0.3">
      <c r="A297" s="31" t="s">
        <v>20</v>
      </c>
      <c r="B297" s="5" t="s">
        <v>168</v>
      </c>
      <c r="C297" s="5" t="s">
        <v>7</v>
      </c>
      <c r="D297" s="9">
        <v>95.515153287997606</v>
      </c>
      <c r="E297" s="8">
        <v>55.048559015740103</v>
      </c>
      <c r="F297" s="8">
        <v>9.5714707471819604</v>
      </c>
      <c r="G297" s="3">
        <v>1.71411701127214</v>
      </c>
      <c r="H297" s="4">
        <v>3.3819627415458902</v>
      </c>
      <c r="I297" s="4">
        <v>3.1503092487922699</v>
      </c>
      <c r="J297" s="4">
        <v>2.0615972504025799</v>
      </c>
      <c r="K297" s="4">
        <v>1.3852047020934</v>
      </c>
      <c r="L297" s="4">
        <v>2.7889773341384898</v>
      </c>
      <c r="M297" s="4">
        <v>1.3527850966183601</v>
      </c>
      <c r="N297" s="4">
        <v>1.8809312930756801</v>
      </c>
      <c r="O297" s="4">
        <v>3.1503092487922699</v>
      </c>
      <c r="P297" s="4">
        <v>2.95107536151369</v>
      </c>
      <c r="Q297" s="4">
        <v>0.84320683011272202</v>
      </c>
      <c r="R297" s="4">
        <v>3.8776893325281798</v>
      </c>
      <c r="S297" s="4">
        <v>2.40907748953301</v>
      </c>
      <c r="T297" s="4">
        <v>1.79752415217391</v>
      </c>
      <c r="U297" s="4">
        <v>5.2628940346215796</v>
      </c>
      <c r="V297" s="4">
        <v>1.79752415217391</v>
      </c>
      <c r="W297" s="4">
        <v>1.2045387447665099</v>
      </c>
      <c r="X297" s="4">
        <v>1.1211316038647301</v>
      </c>
      <c r="Y297" s="4">
        <v>2.4553487705313999</v>
      </c>
      <c r="Z297" s="4">
        <v>3.3495431360708499</v>
      </c>
      <c r="AA297" s="4">
        <v>2.8213969396135301</v>
      </c>
      <c r="AB297" s="4">
        <v>0.34748023913043502</v>
      </c>
      <c r="AC297" s="4">
        <v>6.79634508856683</v>
      </c>
      <c r="AD297" s="4">
        <v>2.32567034863124</v>
      </c>
      <c r="AE297" s="4">
        <v>0.495726590982287</v>
      </c>
      <c r="AF297" s="4">
        <v>3.0993217133655402</v>
      </c>
      <c r="AG297" s="4">
        <v>8.4918941698872796</v>
      </c>
      <c r="AH297" s="4">
        <v>9.4556440008051492</v>
      </c>
      <c r="AI297" s="4">
        <v>6.8334809484702097</v>
      </c>
      <c r="AJ297" s="4">
        <v>10.377541717391299</v>
      </c>
      <c r="AK297" s="4">
        <v>14.5888596135266</v>
      </c>
      <c r="AL297" s="4">
        <v>8.9923370152979096</v>
      </c>
      <c r="AM297" s="4">
        <v>16.529913863124001</v>
      </c>
      <c r="AN297" s="4">
        <v>28.0100192544283</v>
      </c>
      <c r="AO297" s="4">
        <v>15.9183605257649</v>
      </c>
      <c r="AP297" s="4">
        <v>12.3604480813205</v>
      </c>
      <c r="AQ297" s="4">
        <v>5.5779546682769698</v>
      </c>
      <c r="AR297" s="4">
        <v>12.6106695040258</v>
      </c>
      <c r="AS297" s="4">
        <v>11.702623462963</v>
      </c>
      <c r="AT297" s="4">
        <v>25.920718652979101</v>
      </c>
      <c r="AU297" s="4">
        <v>6.6990862721417104</v>
      </c>
      <c r="AV297" s="4">
        <v>21.0515761384863</v>
      </c>
      <c r="AW297" s="4">
        <v>9.1128800161030608</v>
      </c>
      <c r="AX297" s="4">
        <v>7.1114057222222202</v>
      </c>
      <c r="AY297" s="4">
        <v>16.831122821255999</v>
      </c>
      <c r="AZ297" s="4">
        <v>14.315354006441201</v>
      </c>
      <c r="BA297" s="4">
        <v>14.389625726247999</v>
      </c>
      <c r="BB297" s="38">
        <v>750</v>
      </c>
    </row>
    <row r="298" spans="1:54" x14ac:dyDescent="0.3">
      <c r="A298" s="31" t="s">
        <v>20</v>
      </c>
      <c r="B298" s="5" t="s">
        <v>8</v>
      </c>
      <c r="C298" s="5" t="s">
        <v>168</v>
      </c>
      <c r="D298" s="9">
        <v>55.582934768678101</v>
      </c>
      <c r="E298" s="8">
        <v>68.1469846776819</v>
      </c>
      <c r="F298" s="8">
        <v>29.519765973036801</v>
      </c>
      <c r="G298" s="3">
        <v>4.1243684482082497</v>
      </c>
      <c r="H298" s="4">
        <v>8.9129786780377707</v>
      </c>
      <c r="I298" s="4">
        <v>14.843785414443699</v>
      </c>
      <c r="J298" s="4">
        <v>3.2099776364339898</v>
      </c>
      <c r="K298" s="4">
        <v>6.5492049365964302</v>
      </c>
      <c r="L298" s="4">
        <v>4.52663019371718</v>
      </c>
      <c r="M298" s="4">
        <v>5.6096900648243402</v>
      </c>
      <c r="N298" s="4">
        <v>8.6284766681863605</v>
      </c>
      <c r="O298" s="4">
        <v>14.4105426841413</v>
      </c>
      <c r="P298" s="4">
        <v>10.713677897889299</v>
      </c>
      <c r="Q298" s="4">
        <v>1.38686673006659</v>
      </c>
      <c r="R298" s="4">
        <v>12.7580673438812</v>
      </c>
      <c r="S298" s="4">
        <v>8.7256654782416003</v>
      </c>
      <c r="T298" s="4">
        <v>5.0509167889363598</v>
      </c>
      <c r="U298" s="4">
        <v>15.3950626431405</v>
      </c>
      <c r="V298" s="4">
        <v>8.9485992317682808</v>
      </c>
      <c r="W298" s="4">
        <v>6.2146025823541002</v>
      </c>
      <c r="X298" s="4">
        <v>2.5571775546703801</v>
      </c>
      <c r="Y298" s="4">
        <v>11.615329138994101</v>
      </c>
      <c r="Z298" s="4">
        <v>21.291476955889799</v>
      </c>
      <c r="AA298" s="4">
        <v>14.564692296670399</v>
      </c>
      <c r="AB298" s="4">
        <v>2.3668297959135698</v>
      </c>
      <c r="AC298" s="4">
        <v>20.405427302504599</v>
      </c>
      <c r="AD298" s="4">
        <v>8.76882371040168</v>
      </c>
      <c r="AE298" s="4">
        <v>4.12632130593793</v>
      </c>
      <c r="AF298" s="4">
        <v>12.926699007345601</v>
      </c>
      <c r="AG298" s="4">
        <v>20.605682917954901</v>
      </c>
      <c r="AH298" s="4">
        <v>20.801639213650802</v>
      </c>
      <c r="AI298" s="4">
        <v>10.3608719977875</v>
      </c>
      <c r="AJ298" s="4">
        <v>27.528736650202301</v>
      </c>
      <c r="AK298" s="4">
        <v>33.097742075744499</v>
      </c>
      <c r="AL298" s="4">
        <v>20.347664650679299</v>
      </c>
      <c r="AM298" s="4">
        <v>32.165965318510601</v>
      </c>
      <c r="AN298" s="4">
        <v>44.381062262460901</v>
      </c>
      <c r="AO298" s="4">
        <v>38.689539591241399</v>
      </c>
      <c r="AP298" s="4">
        <v>31.364238536297599</v>
      </c>
      <c r="AQ298" s="4">
        <v>6.7590858942990701</v>
      </c>
      <c r="AR298" s="4">
        <v>29.665860249236399</v>
      </c>
      <c r="AS298" s="4">
        <v>18.736673894694501</v>
      </c>
      <c r="AT298" s="4">
        <v>37.290294079595803</v>
      </c>
      <c r="AU298" s="4">
        <v>17.0479705460736</v>
      </c>
      <c r="AV298" s="4">
        <v>23.344463677093199</v>
      </c>
      <c r="AW298" s="4">
        <v>23.6417659994373</v>
      </c>
      <c r="AX298" s="4">
        <v>15.181180425232</v>
      </c>
      <c r="AY298" s="4">
        <v>18.251462877581101</v>
      </c>
      <c r="AZ298" s="4">
        <v>27.613306313743401</v>
      </c>
      <c r="BA298" s="4">
        <v>29.627163384901099</v>
      </c>
      <c r="BB298" s="38">
        <v>1884</v>
      </c>
    </row>
    <row r="299" spans="1:54" x14ac:dyDescent="0.3">
      <c r="A299" s="31" t="s">
        <v>20</v>
      </c>
      <c r="B299" s="5" t="s">
        <v>8</v>
      </c>
      <c r="C299" s="5" t="s">
        <v>1</v>
      </c>
      <c r="D299" s="9">
        <v>2.38316831683168</v>
      </c>
      <c r="E299" s="8">
        <v>58.258532541262902</v>
      </c>
      <c r="F299" s="8">
        <v>60.638297872340402</v>
      </c>
      <c r="G299" s="3">
        <v>5.31914893617021</v>
      </c>
      <c r="H299" s="4">
        <v>14.893617021276601</v>
      </c>
      <c r="I299" s="4">
        <v>31.914893617021299</v>
      </c>
      <c r="J299" s="4">
        <v>5.31914893617021</v>
      </c>
      <c r="K299" s="4">
        <v>10.6382978723404</v>
      </c>
      <c r="L299" s="4">
        <v>2.12765957446809</v>
      </c>
      <c r="M299" s="4">
        <v>11.702127659574501</v>
      </c>
      <c r="N299" s="4">
        <v>14.893617021276601</v>
      </c>
      <c r="O299" s="4">
        <v>27.659574468085101</v>
      </c>
      <c r="P299" s="4">
        <v>26.595744680851102</v>
      </c>
      <c r="Q299" s="4">
        <v>1.0638297872340401</v>
      </c>
      <c r="R299" s="4">
        <v>29.787234042553202</v>
      </c>
      <c r="S299" s="4">
        <v>28.7234042553191</v>
      </c>
      <c r="T299" s="4">
        <v>7.4468085106383004</v>
      </c>
      <c r="U299" s="4">
        <v>27.659574468085101</v>
      </c>
      <c r="V299" s="4">
        <v>22.340425531914899</v>
      </c>
      <c r="W299" s="4">
        <v>20.212765957446798</v>
      </c>
      <c r="X299" s="4">
        <v>5.31914893617021</v>
      </c>
      <c r="Y299" s="4">
        <v>22.340425531914899</v>
      </c>
      <c r="Z299" s="4">
        <v>45.744680851063798</v>
      </c>
      <c r="AA299" s="4">
        <v>45.744680851063798</v>
      </c>
      <c r="AB299" s="4">
        <v>1.0638297872340401</v>
      </c>
      <c r="AC299" s="4">
        <v>35.106382978723403</v>
      </c>
      <c r="AD299" s="4">
        <v>21.2765957446809</v>
      </c>
      <c r="AE299" s="4">
        <v>9.5744680851063801</v>
      </c>
      <c r="AF299" s="4">
        <v>15.9574468085106</v>
      </c>
      <c r="AG299" s="4">
        <v>29.787234042553202</v>
      </c>
      <c r="AH299" s="4">
        <v>36.170212765957402</v>
      </c>
      <c r="AI299" s="4">
        <v>23.404255319148898</v>
      </c>
      <c r="AJ299" s="4">
        <v>46.808510638297903</v>
      </c>
      <c r="AK299" s="4">
        <v>60.638297872340402</v>
      </c>
      <c r="AL299" s="4">
        <v>38.297872340425499</v>
      </c>
      <c r="AM299" s="4">
        <v>43.6170212765957</v>
      </c>
      <c r="AN299" s="4">
        <v>65.957446808510596</v>
      </c>
      <c r="AO299" s="4">
        <v>56.3829787234043</v>
      </c>
      <c r="AP299" s="4">
        <v>65.957446808510596</v>
      </c>
      <c r="AQ299" s="4">
        <v>14.893617021276601</v>
      </c>
      <c r="AR299" s="4">
        <v>50</v>
      </c>
      <c r="AS299" s="4">
        <v>24.468085106383</v>
      </c>
      <c r="AT299" s="4">
        <v>30.851063829787201</v>
      </c>
      <c r="AU299" s="4">
        <v>34.042553191489397</v>
      </c>
      <c r="AV299" s="4">
        <v>18.085106382978701</v>
      </c>
      <c r="AW299" s="4">
        <v>50</v>
      </c>
      <c r="AX299" s="4">
        <v>31.914893617021299</v>
      </c>
      <c r="AY299" s="4">
        <v>19.148936170212799</v>
      </c>
      <c r="AZ299" s="4">
        <v>36.170212765957402</v>
      </c>
      <c r="BA299" s="4">
        <v>63.829787234042598</v>
      </c>
      <c r="BB299" s="38">
        <v>101</v>
      </c>
    </row>
    <row r="300" spans="1:54" x14ac:dyDescent="0.3">
      <c r="A300" s="31" t="s">
        <v>20</v>
      </c>
      <c r="B300" s="5" t="s">
        <v>8</v>
      </c>
      <c r="C300" s="5" t="s">
        <v>2</v>
      </c>
      <c r="D300" s="9">
        <v>30.73</v>
      </c>
      <c r="E300" s="8">
        <v>72.515755819720098</v>
      </c>
      <c r="F300" s="8">
        <v>44.4444444444444</v>
      </c>
      <c r="G300" s="3">
        <v>0</v>
      </c>
      <c r="H300" s="4">
        <v>16.6666666666667</v>
      </c>
      <c r="I300" s="4">
        <v>27.7777777777778</v>
      </c>
      <c r="J300" s="4">
        <v>5.5555555555555598</v>
      </c>
      <c r="K300" s="4">
        <v>11.1111111111111</v>
      </c>
      <c r="L300" s="4">
        <v>5.5555555555555598</v>
      </c>
      <c r="M300" s="4">
        <v>11.1111111111111</v>
      </c>
      <c r="N300" s="4">
        <v>11.1111111111111</v>
      </c>
      <c r="O300" s="4">
        <v>27.7777777777778</v>
      </c>
      <c r="P300" s="4">
        <v>5.5555555555555598</v>
      </c>
      <c r="Q300" s="4">
        <v>0</v>
      </c>
      <c r="R300" s="4">
        <v>16.6666666666667</v>
      </c>
      <c r="S300" s="4">
        <v>11.1111111111111</v>
      </c>
      <c r="T300" s="4">
        <v>11.1111111111111</v>
      </c>
      <c r="U300" s="4">
        <v>27.7777777777778</v>
      </c>
      <c r="V300" s="4">
        <v>22.2222222222222</v>
      </c>
      <c r="W300" s="4">
        <v>5.5555555555555598</v>
      </c>
      <c r="X300" s="4">
        <v>0</v>
      </c>
      <c r="Y300" s="4">
        <v>16.6666666666667</v>
      </c>
      <c r="Z300" s="4">
        <v>38.8888888888889</v>
      </c>
      <c r="AA300" s="4">
        <v>16.6666666666667</v>
      </c>
      <c r="AB300" s="4">
        <v>5.5555555555555598</v>
      </c>
      <c r="AC300" s="4">
        <v>11.1111111111111</v>
      </c>
      <c r="AD300" s="4">
        <v>22.2222222222222</v>
      </c>
      <c r="AE300" s="4">
        <v>5.5555555555555598</v>
      </c>
      <c r="AF300" s="4">
        <v>16.6666666666667</v>
      </c>
      <c r="AG300" s="4">
        <v>38.8888888888889</v>
      </c>
      <c r="AH300" s="4">
        <v>27.7777777777778</v>
      </c>
      <c r="AI300" s="4">
        <v>5.5555555555555598</v>
      </c>
      <c r="AJ300" s="4">
        <v>38.8888888888889</v>
      </c>
      <c r="AK300" s="4">
        <v>44.4444444444444</v>
      </c>
      <c r="AL300" s="4">
        <v>27.7777777777778</v>
      </c>
      <c r="AM300" s="4">
        <v>33.3333333333333</v>
      </c>
      <c r="AN300" s="4">
        <v>55.5555555555556</v>
      </c>
      <c r="AO300" s="4">
        <v>66.6666666666667</v>
      </c>
      <c r="AP300" s="4">
        <v>38.8888888888889</v>
      </c>
      <c r="AQ300" s="4">
        <v>5.5555555555555598</v>
      </c>
      <c r="AR300" s="4">
        <v>38.8888888888889</v>
      </c>
      <c r="AS300" s="4">
        <v>16.6666666666667</v>
      </c>
      <c r="AT300" s="4">
        <v>44.4444444444444</v>
      </c>
      <c r="AU300" s="4">
        <v>33.3333333333333</v>
      </c>
      <c r="AV300" s="4">
        <v>27.7777777777778</v>
      </c>
      <c r="AW300" s="4">
        <v>27.7777777777778</v>
      </c>
      <c r="AX300" s="4">
        <v>27.7777777777778</v>
      </c>
      <c r="AY300" s="4">
        <v>11.1111111111111</v>
      </c>
      <c r="AZ300" s="4">
        <v>50</v>
      </c>
      <c r="BA300" s="4">
        <v>22.2222222222222</v>
      </c>
      <c r="BB300" s="38">
        <v>20</v>
      </c>
    </row>
    <row r="301" spans="1:54" x14ac:dyDescent="0.3">
      <c r="A301" s="31" t="s">
        <v>20</v>
      </c>
      <c r="B301" s="5" t="s">
        <v>8</v>
      </c>
      <c r="C301" s="5" t="s">
        <v>3</v>
      </c>
      <c r="D301" s="9">
        <v>31.781333333333301</v>
      </c>
      <c r="E301" s="8">
        <v>57.9108324211603</v>
      </c>
      <c r="F301" s="8">
        <v>39.726027397260303</v>
      </c>
      <c r="G301" s="3">
        <v>6.8493150684931496</v>
      </c>
      <c r="H301" s="4">
        <v>9.5890410958904102</v>
      </c>
      <c r="I301" s="4">
        <v>16.438356164383599</v>
      </c>
      <c r="J301" s="4">
        <v>2.7397260273972601</v>
      </c>
      <c r="K301" s="4">
        <v>10.958904109589</v>
      </c>
      <c r="L301" s="4">
        <v>5.4794520547945202</v>
      </c>
      <c r="M301" s="4">
        <v>5.4794520547945202</v>
      </c>
      <c r="N301" s="4">
        <v>10.958904109589</v>
      </c>
      <c r="O301" s="4">
        <v>23.287671232876701</v>
      </c>
      <c r="P301" s="4">
        <v>17.808219178082201</v>
      </c>
      <c r="Q301" s="4">
        <v>1.3698630136986301</v>
      </c>
      <c r="R301" s="4">
        <v>16.438356164383599</v>
      </c>
      <c r="S301" s="4">
        <v>9.5890410958904102</v>
      </c>
      <c r="T301" s="4">
        <v>4.10958904109589</v>
      </c>
      <c r="U301" s="4">
        <v>17.808219178082201</v>
      </c>
      <c r="V301" s="4">
        <v>6.8493150684931496</v>
      </c>
      <c r="W301" s="4">
        <v>10.958904109589</v>
      </c>
      <c r="X301" s="4">
        <v>4.10958904109589</v>
      </c>
      <c r="Y301" s="4">
        <v>20.5479452054795</v>
      </c>
      <c r="Z301" s="4">
        <v>28.7671232876712</v>
      </c>
      <c r="AA301" s="4">
        <v>19.178082191780799</v>
      </c>
      <c r="AB301" s="4">
        <v>4.10958904109589</v>
      </c>
      <c r="AC301" s="4">
        <v>36.986301369863</v>
      </c>
      <c r="AD301" s="4">
        <v>6.8493150684931496</v>
      </c>
      <c r="AE301" s="4">
        <v>5.4794520547945202</v>
      </c>
      <c r="AF301" s="4">
        <v>21.917808219178099</v>
      </c>
      <c r="AG301" s="4">
        <v>17.808219178082201</v>
      </c>
      <c r="AH301" s="4">
        <v>23.287671232876701</v>
      </c>
      <c r="AI301" s="4">
        <v>16.438356164383599</v>
      </c>
      <c r="AJ301" s="4">
        <v>46.575342465753401</v>
      </c>
      <c r="AK301" s="4">
        <v>39.726027397260303</v>
      </c>
      <c r="AL301" s="4">
        <v>27.397260273972599</v>
      </c>
      <c r="AM301" s="4">
        <v>49.315068493150697</v>
      </c>
      <c r="AN301" s="4">
        <v>52.054794520547901</v>
      </c>
      <c r="AO301" s="4">
        <v>43.835616438356197</v>
      </c>
      <c r="AP301" s="4">
        <v>45.205479452054803</v>
      </c>
      <c r="AQ301" s="4">
        <v>8.2191780821917799</v>
      </c>
      <c r="AR301" s="4">
        <v>45.205479452054803</v>
      </c>
      <c r="AS301" s="4">
        <v>26.027397260274</v>
      </c>
      <c r="AT301" s="4">
        <v>47.945205479452099</v>
      </c>
      <c r="AU301" s="4">
        <v>17.808219178082201</v>
      </c>
      <c r="AV301" s="4">
        <v>23.287671232876701</v>
      </c>
      <c r="AW301" s="4">
        <v>28.7671232876712</v>
      </c>
      <c r="AX301" s="4">
        <v>12.328767123287699</v>
      </c>
      <c r="AY301" s="4">
        <v>24.657534246575299</v>
      </c>
      <c r="AZ301" s="4">
        <v>24.657534246575299</v>
      </c>
      <c r="BA301" s="4">
        <v>41.095890410958901</v>
      </c>
      <c r="BB301" s="38">
        <v>75</v>
      </c>
    </row>
    <row r="302" spans="1:54" x14ac:dyDescent="0.3">
      <c r="A302" s="31" t="s">
        <v>20</v>
      </c>
      <c r="B302" s="5" t="s">
        <v>8</v>
      </c>
      <c r="C302" s="5" t="s">
        <v>4</v>
      </c>
      <c r="D302" s="9">
        <v>55.1157608695652</v>
      </c>
      <c r="E302" s="8">
        <v>66.588085557520898</v>
      </c>
      <c r="F302" s="8">
        <v>29.8913043478261</v>
      </c>
      <c r="G302" s="3">
        <v>8.1521739130434803</v>
      </c>
      <c r="H302" s="4">
        <v>8.6956521739130395</v>
      </c>
      <c r="I302" s="4">
        <v>13.586956521739101</v>
      </c>
      <c r="J302" s="4">
        <v>4.3478260869565197</v>
      </c>
      <c r="K302" s="4">
        <v>7.0652173913043503</v>
      </c>
      <c r="L302" s="4">
        <v>7.6086956521739104</v>
      </c>
      <c r="M302" s="4">
        <v>7.0652173913043503</v>
      </c>
      <c r="N302" s="4">
        <v>11.413043478260899</v>
      </c>
      <c r="O302" s="4">
        <v>10.326086956521699</v>
      </c>
      <c r="P302" s="4">
        <v>15.2173913043478</v>
      </c>
      <c r="Q302" s="4">
        <v>3.2608695652173898</v>
      </c>
      <c r="R302" s="4">
        <v>15.7608695652174</v>
      </c>
      <c r="S302" s="4">
        <v>10.869565217391299</v>
      </c>
      <c r="T302" s="4">
        <v>5.9782608695652204</v>
      </c>
      <c r="U302" s="4">
        <v>16.847826086956498</v>
      </c>
      <c r="V302" s="4">
        <v>7.0652173913043503</v>
      </c>
      <c r="W302" s="4">
        <v>3.8043478260869601</v>
      </c>
      <c r="X302" s="4">
        <v>4.8913043478260896</v>
      </c>
      <c r="Y302" s="4">
        <v>11.413043478260899</v>
      </c>
      <c r="Z302" s="4">
        <v>19.565217391304301</v>
      </c>
      <c r="AA302" s="4">
        <v>15.2173913043478</v>
      </c>
      <c r="AB302" s="4">
        <v>3.2608695652173898</v>
      </c>
      <c r="AC302" s="4">
        <v>29.8913043478261</v>
      </c>
      <c r="AD302" s="4">
        <v>6.5217391304347796</v>
      </c>
      <c r="AE302" s="4">
        <v>5.9782608695652204</v>
      </c>
      <c r="AF302" s="4">
        <v>16.847826086956498</v>
      </c>
      <c r="AG302" s="4">
        <v>20.652173913043502</v>
      </c>
      <c r="AH302" s="4">
        <v>21.739130434782599</v>
      </c>
      <c r="AI302" s="4">
        <v>8.1521739130434803</v>
      </c>
      <c r="AJ302" s="4">
        <v>25.543478260869598</v>
      </c>
      <c r="AK302" s="4">
        <v>33.695652173912997</v>
      </c>
      <c r="AL302" s="4">
        <v>23.369565217391301</v>
      </c>
      <c r="AM302" s="4">
        <v>34.239130434782602</v>
      </c>
      <c r="AN302" s="4">
        <v>46.195652173912997</v>
      </c>
      <c r="AO302" s="4">
        <v>37.5</v>
      </c>
      <c r="AP302" s="4">
        <v>29.8913043478261</v>
      </c>
      <c r="AQ302" s="4">
        <v>5.9782608695652204</v>
      </c>
      <c r="AR302" s="4">
        <v>33.695652173912997</v>
      </c>
      <c r="AS302" s="4">
        <v>23.369565217391301</v>
      </c>
      <c r="AT302" s="4">
        <v>41.847826086956502</v>
      </c>
      <c r="AU302" s="4">
        <v>13.0434782608696</v>
      </c>
      <c r="AV302" s="4">
        <v>26.630434782608699</v>
      </c>
      <c r="AW302" s="4">
        <v>28.260869565217401</v>
      </c>
      <c r="AX302" s="4">
        <v>14.130434782608701</v>
      </c>
      <c r="AY302" s="4">
        <v>24.456521739130402</v>
      </c>
      <c r="AZ302" s="4">
        <v>27.173913043478301</v>
      </c>
      <c r="BA302" s="4">
        <v>34.7826086956522</v>
      </c>
      <c r="BB302" s="38">
        <v>184</v>
      </c>
    </row>
    <row r="303" spans="1:54" x14ac:dyDescent="0.3">
      <c r="A303" s="31" t="s">
        <v>20</v>
      </c>
      <c r="B303" s="5" t="s">
        <v>8</v>
      </c>
      <c r="C303" s="5" t="s">
        <v>5</v>
      </c>
      <c r="D303" s="9">
        <v>72.252433628318599</v>
      </c>
      <c r="E303" s="8">
        <v>63.5775167577332</v>
      </c>
      <c r="F303" s="8">
        <v>20.132743362831899</v>
      </c>
      <c r="G303" s="3">
        <v>3.98230088495575</v>
      </c>
      <c r="H303" s="4">
        <v>5.7522123893805297</v>
      </c>
      <c r="I303" s="4">
        <v>10.3982300884956</v>
      </c>
      <c r="J303" s="4">
        <v>1.54867256637168</v>
      </c>
      <c r="K303" s="4">
        <v>2.65486725663717</v>
      </c>
      <c r="L303" s="4">
        <v>4.2035398230088497</v>
      </c>
      <c r="M303" s="4">
        <v>2.2123893805309698</v>
      </c>
      <c r="N303" s="4">
        <v>6.6371681415929196</v>
      </c>
      <c r="O303" s="4">
        <v>7.5221238938053103</v>
      </c>
      <c r="P303" s="4">
        <v>6.19469026548673</v>
      </c>
      <c r="Q303" s="4">
        <v>2.2123893805309698</v>
      </c>
      <c r="R303" s="4">
        <v>6.6371681415929196</v>
      </c>
      <c r="S303" s="4">
        <v>3.0973451327433601</v>
      </c>
      <c r="T303" s="4">
        <v>3.3185840707964598</v>
      </c>
      <c r="U303" s="4">
        <v>8.4070796460176993</v>
      </c>
      <c r="V303" s="4">
        <v>3.5398230088495599</v>
      </c>
      <c r="W303" s="4">
        <v>3.98230088495575</v>
      </c>
      <c r="X303" s="4">
        <v>1.9911504424778801</v>
      </c>
      <c r="Y303" s="4">
        <v>5.9734513274336303</v>
      </c>
      <c r="Z303" s="4">
        <v>11.061946902654901</v>
      </c>
      <c r="AA303" s="4">
        <v>7.5221238938053103</v>
      </c>
      <c r="AB303" s="4">
        <v>1.10619469026549</v>
      </c>
      <c r="AC303" s="4">
        <v>16.371681415929199</v>
      </c>
      <c r="AD303" s="4">
        <v>3.3185840707964598</v>
      </c>
      <c r="AE303" s="4">
        <v>2.2123893805309698</v>
      </c>
      <c r="AF303" s="4">
        <v>8.4070796460176993</v>
      </c>
      <c r="AG303" s="4">
        <v>16.150442477876101</v>
      </c>
      <c r="AH303" s="4">
        <v>18.5840707964602</v>
      </c>
      <c r="AI303" s="4">
        <v>11.061946902654901</v>
      </c>
      <c r="AJ303" s="4">
        <v>15.929203539823</v>
      </c>
      <c r="AK303" s="4">
        <v>26.769911504424801</v>
      </c>
      <c r="AL303" s="4">
        <v>12.831858407079601</v>
      </c>
      <c r="AM303" s="4">
        <v>25.221238938053101</v>
      </c>
      <c r="AN303" s="4">
        <v>34.955752212389399</v>
      </c>
      <c r="AO303" s="4">
        <v>29.646017699114999</v>
      </c>
      <c r="AP303" s="4">
        <v>22.787610619469</v>
      </c>
      <c r="AQ303" s="4">
        <v>5.9734513274336303</v>
      </c>
      <c r="AR303" s="4">
        <v>18.805309734513301</v>
      </c>
      <c r="AS303" s="4">
        <v>18.805309734513301</v>
      </c>
      <c r="AT303" s="4">
        <v>34.070796460177</v>
      </c>
      <c r="AU303" s="4">
        <v>12.610619469026499</v>
      </c>
      <c r="AV303" s="4">
        <v>22.3451327433628</v>
      </c>
      <c r="AW303" s="4">
        <v>17.920353982300899</v>
      </c>
      <c r="AX303" s="4">
        <v>11.283185840708001</v>
      </c>
      <c r="AY303" s="4">
        <v>15.929203539823</v>
      </c>
      <c r="AZ303" s="4">
        <v>23.672566371681398</v>
      </c>
      <c r="BA303" s="4">
        <v>23.230088495575199</v>
      </c>
      <c r="BB303" s="38">
        <v>452</v>
      </c>
    </row>
    <row r="304" spans="1:54" x14ac:dyDescent="0.3">
      <c r="A304" s="31" t="s">
        <v>20</v>
      </c>
      <c r="B304" s="5" t="s">
        <v>8</v>
      </c>
      <c r="C304" s="5" t="s">
        <v>6</v>
      </c>
      <c r="D304" s="9">
        <v>94.242040185471396</v>
      </c>
      <c r="E304" s="8">
        <v>53.739994914554501</v>
      </c>
      <c r="F304" s="8">
        <v>8.9783281733746101</v>
      </c>
      <c r="G304" s="3">
        <v>1.70278637770898</v>
      </c>
      <c r="H304" s="4">
        <v>4.1795665634674899</v>
      </c>
      <c r="I304" s="4">
        <v>3.8699690402476801</v>
      </c>
      <c r="J304" s="4">
        <v>0.92879256965944301</v>
      </c>
      <c r="K304" s="4">
        <v>2.01238390092879</v>
      </c>
      <c r="L304" s="4">
        <v>2.3219814241486101</v>
      </c>
      <c r="M304" s="4">
        <v>1.54798761609907</v>
      </c>
      <c r="N304" s="4">
        <v>4.1795665634674899</v>
      </c>
      <c r="O304" s="4">
        <v>2.9411764705882399</v>
      </c>
      <c r="P304" s="4">
        <v>3.7151702786377698</v>
      </c>
      <c r="Q304" s="4">
        <v>1.0835913312693499</v>
      </c>
      <c r="R304" s="4">
        <v>4.3343653250773997</v>
      </c>
      <c r="S304" s="4">
        <v>1.2383900928792599</v>
      </c>
      <c r="T304" s="4">
        <v>1.2383900928792599</v>
      </c>
      <c r="U304" s="4">
        <v>5.8823529411764701</v>
      </c>
      <c r="V304" s="4">
        <v>2.1671826625386998</v>
      </c>
      <c r="W304" s="4">
        <v>2.01238390092879</v>
      </c>
      <c r="X304" s="4">
        <v>0.61919504643962897</v>
      </c>
      <c r="Y304" s="4">
        <v>2.4767801857585101</v>
      </c>
      <c r="Z304" s="4">
        <v>6.96594427244582</v>
      </c>
      <c r="AA304" s="4">
        <v>3.8699690402476801</v>
      </c>
      <c r="AB304" s="4">
        <v>0.30959752321981399</v>
      </c>
      <c r="AC304" s="4">
        <v>6.96594427244582</v>
      </c>
      <c r="AD304" s="4">
        <v>2.01238390092879</v>
      </c>
      <c r="AE304" s="4">
        <v>0.92879256965944301</v>
      </c>
      <c r="AF304" s="4">
        <v>5.1083591331269398</v>
      </c>
      <c r="AG304" s="4">
        <v>11.300309597523199</v>
      </c>
      <c r="AH304" s="4">
        <v>11.764705882352899</v>
      </c>
      <c r="AI304" s="4">
        <v>5.4179566563467496</v>
      </c>
      <c r="AJ304" s="4">
        <v>10.835913312693499</v>
      </c>
      <c r="AK304" s="4">
        <v>18.421052631578899</v>
      </c>
      <c r="AL304" s="4">
        <v>6.96594427244582</v>
      </c>
      <c r="AM304" s="4">
        <v>21.981424148606798</v>
      </c>
      <c r="AN304" s="4">
        <v>28.947368421052602</v>
      </c>
      <c r="AO304" s="4">
        <v>20.588235294117599</v>
      </c>
      <c r="AP304" s="4">
        <v>13.003095975232201</v>
      </c>
      <c r="AQ304" s="4">
        <v>3.8699690402476801</v>
      </c>
      <c r="AR304" s="4">
        <v>12.538699690402501</v>
      </c>
      <c r="AS304" s="4">
        <v>10.681114551083599</v>
      </c>
      <c r="AT304" s="4">
        <v>29.256965944272402</v>
      </c>
      <c r="AU304" s="4">
        <v>5.5727554179566603</v>
      </c>
      <c r="AV304" s="4">
        <v>19.814241486068099</v>
      </c>
      <c r="AW304" s="4">
        <v>11.300309597523199</v>
      </c>
      <c r="AX304" s="4">
        <v>5.8823529411764701</v>
      </c>
      <c r="AY304" s="4">
        <v>14.705882352941201</v>
      </c>
      <c r="AZ304" s="4">
        <v>14.705882352941201</v>
      </c>
      <c r="BA304" s="4">
        <v>17.027863777089799</v>
      </c>
      <c r="BB304" s="38">
        <v>647</v>
      </c>
    </row>
    <row r="305" spans="1:54" x14ac:dyDescent="0.3">
      <c r="A305" s="31" t="s">
        <v>20</v>
      </c>
      <c r="B305" s="5" t="s">
        <v>8</v>
      </c>
      <c r="C305" s="5" t="s">
        <v>7</v>
      </c>
      <c r="D305" s="9">
        <v>92.354074074074106</v>
      </c>
      <c r="E305" s="8">
        <v>53.744707447876799</v>
      </c>
      <c r="F305" s="8">
        <v>9.3827160493827204</v>
      </c>
      <c r="G305" s="3">
        <v>2.4691358024691401</v>
      </c>
      <c r="H305" s="4">
        <v>3.7037037037037002</v>
      </c>
      <c r="I305" s="4">
        <v>3.7037037037037002</v>
      </c>
      <c r="J305" s="4">
        <v>2.4691358024691401</v>
      </c>
      <c r="K305" s="4">
        <v>1.7283950617283901</v>
      </c>
      <c r="L305" s="4">
        <v>2.7160493827160499</v>
      </c>
      <c r="M305" s="4">
        <v>1.4814814814814801</v>
      </c>
      <c r="N305" s="4">
        <v>1.9753086419753101</v>
      </c>
      <c r="O305" s="4">
        <v>3.7037037037037002</v>
      </c>
      <c r="P305" s="4">
        <v>3.9506172839506202</v>
      </c>
      <c r="Q305" s="4">
        <v>0.24691358024691401</v>
      </c>
      <c r="R305" s="4">
        <v>3.9506172839506202</v>
      </c>
      <c r="S305" s="4">
        <v>2.4691358024691401</v>
      </c>
      <c r="T305" s="4">
        <v>2.2222222222222201</v>
      </c>
      <c r="U305" s="4">
        <v>5.67901234567901</v>
      </c>
      <c r="V305" s="4">
        <v>2.2222222222222201</v>
      </c>
      <c r="W305" s="4">
        <v>1.2345679012345701</v>
      </c>
      <c r="X305" s="4">
        <v>1.4814814814814801</v>
      </c>
      <c r="Y305" s="4">
        <v>3.7037037037037002</v>
      </c>
      <c r="Z305" s="4">
        <v>3.4567901234567899</v>
      </c>
      <c r="AA305" s="4">
        <v>2.9629629629629601</v>
      </c>
      <c r="AB305" s="4">
        <v>0</v>
      </c>
      <c r="AC305" s="4">
        <v>7.6543209876543203</v>
      </c>
      <c r="AD305" s="4">
        <v>2.7160493827160499</v>
      </c>
      <c r="AE305" s="4">
        <v>0.24691358024691401</v>
      </c>
      <c r="AF305" s="4">
        <v>4.19753086419753</v>
      </c>
      <c r="AG305" s="4">
        <v>10.8641975308642</v>
      </c>
      <c r="AH305" s="4">
        <v>9.3827160493827204</v>
      </c>
      <c r="AI305" s="4">
        <v>6.1728395061728403</v>
      </c>
      <c r="AJ305" s="4">
        <v>11.1111111111111</v>
      </c>
      <c r="AK305" s="4">
        <v>14.074074074074099</v>
      </c>
      <c r="AL305" s="4">
        <v>9.3827160493827204</v>
      </c>
      <c r="AM305" s="4">
        <v>18.271604938271601</v>
      </c>
      <c r="AN305" s="4">
        <v>31.604938271604901</v>
      </c>
      <c r="AO305" s="4">
        <v>18.0246913580247</v>
      </c>
      <c r="AP305" s="4">
        <v>12.0987654320988</v>
      </c>
      <c r="AQ305" s="4">
        <v>5.4320987654320998</v>
      </c>
      <c r="AR305" s="4">
        <v>11.358024691358001</v>
      </c>
      <c r="AS305" s="4">
        <v>10.617283950617299</v>
      </c>
      <c r="AT305" s="4">
        <v>27.160493827160501</v>
      </c>
      <c r="AU305" s="4">
        <v>6.9135802469135799</v>
      </c>
      <c r="AV305" s="4">
        <v>22.716049382716101</v>
      </c>
      <c r="AW305" s="4">
        <v>7.6543209876543203</v>
      </c>
      <c r="AX305" s="4">
        <v>7.4074074074074101</v>
      </c>
      <c r="AY305" s="4">
        <v>17.037037037036999</v>
      </c>
      <c r="AZ305" s="4">
        <v>17.283950617283899</v>
      </c>
      <c r="BA305" s="4">
        <v>14.320987654321</v>
      </c>
      <c r="BB305" s="38">
        <v>405</v>
      </c>
    </row>
    <row r="306" spans="1:54" x14ac:dyDescent="0.3">
      <c r="A306" s="31" t="s">
        <v>20</v>
      </c>
      <c r="B306" s="5" t="s">
        <v>9</v>
      </c>
      <c r="C306" s="5" t="s">
        <v>168</v>
      </c>
      <c r="D306" s="9">
        <v>66.221369408723703</v>
      </c>
      <c r="E306" s="8">
        <v>67.566386365190297</v>
      </c>
      <c r="F306" s="8">
        <v>24.347415691932198</v>
      </c>
      <c r="G306" s="3">
        <v>2.2153372704435399</v>
      </c>
      <c r="H306" s="4">
        <v>5.5375630726398803</v>
      </c>
      <c r="I306" s="4">
        <v>11.3010232309065</v>
      </c>
      <c r="J306" s="4">
        <v>1.54035850355112</v>
      </c>
      <c r="K306" s="4">
        <v>1.4328356373914899</v>
      </c>
      <c r="L306" s="4">
        <v>3.9303689871821099</v>
      </c>
      <c r="M306" s="4">
        <v>1.52628162449164</v>
      </c>
      <c r="N306" s="4">
        <v>6.8348041077483099</v>
      </c>
      <c r="O306" s="4">
        <v>7.94055366724462</v>
      </c>
      <c r="P306" s="4">
        <v>8.37332319708519</v>
      </c>
      <c r="Q306" s="4">
        <v>4.6650481044755798</v>
      </c>
      <c r="R306" s="4">
        <v>9.5936859099633196</v>
      </c>
      <c r="S306" s="4">
        <v>7.86306014810941</v>
      </c>
      <c r="T306" s="4">
        <v>3.03440442132068</v>
      </c>
      <c r="U306" s="4">
        <v>13.127340966431399</v>
      </c>
      <c r="V306" s="4">
        <v>5.06207806704347</v>
      </c>
      <c r="W306" s="4">
        <v>7.8222623782478999</v>
      </c>
      <c r="X306" s="4">
        <v>1.5897690500152399</v>
      </c>
      <c r="Y306" s="4">
        <v>6.8814286724419196</v>
      </c>
      <c r="Z306" s="4">
        <v>13.913349535071401</v>
      </c>
      <c r="AA306" s="4">
        <v>10.835206564460901</v>
      </c>
      <c r="AB306" s="4">
        <v>2.2237800282898199</v>
      </c>
      <c r="AC306" s="4">
        <v>16.1415991916985</v>
      </c>
      <c r="AD306" s="4">
        <v>3.5680409689585399</v>
      </c>
      <c r="AE306" s="4">
        <v>3.3838471050780901</v>
      </c>
      <c r="AF306" s="4">
        <v>7.4147143984166002</v>
      </c>
      <c r="AG306" s="4">
        <v>21.566649271477001</v>
      </c>
      <c r="AH306" s="4">
        <v>20.338430310276799</v>
      </c>
      <c r="AI306" s="4">
        <v>8.6734253332889093</v>
      </c>
      <c r="AJ306" s="4">
        <v>22.543744617122702</v>
      </c>
      <c r="AK306" s="4">
        <v>31.8391775881984</v>
      </c>
      <c r="AL306" s="4">
        <v>17.065909132641799</v>
      </c>
      <c r="AM306" s="4">
        <v>24.682668755377499</v>
      </c>
      <c r="AN306" s="4">
        <v>32.801372209891198</v>
      </c>
      <c r="AO306" s="4">
        <v>28.0967253861022</v>
      </c>
      <c r="AP306" s="4">
        <v>26.994732751640701</v>
      </c>
      <c r="AQ306" s="4">
        <v>5.9658818021050504</v>
      </c>
      <c r="AR306" s="4">
        <v>27.024371451820301</v>
      </c>
      <c r="AS306" s="4">
        <v>13.781338819595099</v>
      </c>
      <c r="AT306" s="4">
        <v>24.206010055660698</v>
      </c>
      <c r="AU306" s="4">
        <v>13.013972586188901</v>
      </c>
      <c r="AV306" s="4">
        <v>24.9489240222956</v>
      </c>
      <c r="AW306" s="4">
        <v>25.780469087337</v>
      </c>
      <c r="AX306" s="4">
        <v>14.668946861297099</v>
      </c>
      <c r="AY306" s="4">
        <v>14.030626190451001</v>
      </c>
      <c r="AZ306" s="4">
        <v>18.923200934349499</v>
      </c>
      <c r="BA306" s="4">
        <v>29.8639064785981</v>
      </c>
      <c r="BB306" s="38">
        <v>1615</v>
      </c>
    </row>
    <row r="307" spans="1:54" x14ac:dyDescent="0.3">
      <c r="A307" s="31" t="s">
        <v>20</v>
      </c>
      <c r="B307" s="5" t="s">
        <v>9</v>
      </c>
      <c r="C307" s="5" t="s">
        <v>1</v>
      </c>
      <c r="D307" s="9">
        <v>46.208620689655199</v>
      </c>
      <c r="E307" s="8">
        <v>61.809510096869403</v>
      </c>
      <c r="F307" s="8">
        <v>34.545454545454497</v>
      </c>
      <c r="G307" s="3">
        <v>1.8181818181818199</v>
      </c>
      <c r="H307" s="4">
        <v>10.909090909090899</v>
      </c>
      <c r="I307" s="4">
        <v>16.363636363636399</v>
      </c>
      <c r="J307" s="4">
        <v>1.8181818181818199</v>
      </c>
      <c r="K307" s="4">
        <v>3.6363636363636398</v>
      </c>
      <c r="L307" s="4">
        <v>7.2727272727272698</v>
      </c>
      <c r="M307" s="4">
        <v>0</v>
      </c>
      <c r="N307" s="4">
        <v>14.545454545454501</v>
      </c>
      <c r="O307" s="4">
        <v>9.0909090909090899</v>
      </c>
      <c r="P307" s="4">
        <v>9.0909090909090899</v>
      </c>
      <c r="Q307" s="4">
        <v>12.7272727272727</v>
      </c>
      <c r="R307" s="4">
        <v>10.909090909090899</v>
      </c>
      <c r="S307" s="4">
        <v>18.181818181818201</v>
      </c>
      <c r="T307" s="4">
        <v>1.8181818181818199</v>
      </c>
      <c r="U307" s="4">
        <v>21.818181818181799</v>
      </c>
      <c r="V307" s="4">
        <v>16.363636363636399</v>
      </c>
      <c r="W307" s="4">
        <v>23.636363636363601</v>
      </c>
      <c r="X307" s="4">
        <v>3.6363636363636398</v>
      </c>
      <c r="Y307" s="4">
        <v>10.909090909090899</v>
      </c>
      <c r="Z307" s="4">
        <v>29.090909090909101</v>
      </c>
      <c r="AA307" s="4">
        <v>29.090909090909101</v>
      </c>
      <c r="AB307" s="4">
        <v>7.2727272727272698</v>
      </c>
      <c r="AC307" s="4">
        <v>20</v>
      </c>
      <c r="AD307" s="4">
        <v>7.2727272727272698</v>
      </c>
      <c r="AE307" s="4">
        <v>5.4545454545454497</v>
      </c>
      <c r="AF307" s="4">
        <v>9.0909090909090899</v>
      </c>
      <c r="AG307" s="4">
        <v>40</v>
      </c>
      <c r="AH307" s="4">
        <v>23.636363636363601</v>
      </c>
      <c r="AI307" s="4">
        <v>10.909090909090899</v>
      </c>
      <c r="AJ307" s="4">
        <v>23.636363636363601</v>
      </c>
      <c r="AK307" s="4">
        <v>45.454545454545503</v>
      </c>
      <c r="AL307" s="4">
        <v>20</v>
      </c>
      <c r="AM307" s="4">
        <v>23.636363636363601</v>
      </c>
      <c r="AN307" s="4">
        <v>36.363636363636402</v>
      </c>
      <c r="AO307" s="4">
        <v>30.909090909090899</v>
      </c>
      <c r="AP307" s="4">
        <v>40</v>
      </c>
      <c r="AQ307" s="4">
        <v>7.2727272727272698</v>
      </c>
      <c r="AR307" s="4">
        <v>27.272727272727298</v>
      </c>
      <c r="AS307" s="4">
        <v>7.2727272727272698</v>
      </c>
      <c r="AT307" s="4">
        <v>14.545454545454501</v>
      </c>
      <c r="AU307" s="4">
        <v>20</v>
      </c>
      <c r="AV307" s="4">
        <v>25.454545454545499</v>
      </c>
      <c r="AW307" s="4">
        <v>32.727272727272698</v>
      </c>
      <c r="AX307" s="4">
        <v>18.181818181818201</v>
      </c>
      <c r="AY307" s="4">
        <v>10.909090909090899</v>
      </c>
      <c r="AZ307" s="4">
        <v>10.909090909090899</v>
      </c>
      <c r="BA307" s="4">
        <v>43.636363636363598</v>
      </c>
      <c r="BB307" s="38">
        <v>58</v>
      </c>
    </row>
    <row r="308" spans="1:54" x14ac:dyDescent="0.3">
      <c r="A308" s="31" t="s">
        <v>20</v>
      </c>
      <c r="B308" s="5" t="s">
        <v>9</v>
      </c>
      <c r="C308" s="5" t="s">
        <v>2</v>
      </c>
      <c r="D308" s="9">
        <v>32.715000000000003</v>
      </c>
      <c r="E308" s="8">
        <v>59.8931353152825</v>
      </c>
      <c r="F308" s="8">
        <v>40</v>
      </c>
      <c r="G308" s="3">
        <v>0</v>
      </c>
      <c r="H308" s="4">
        <v>5</v>
      </c>
      <c r="I308" s="4">
        <v>20</v>
      </c>
      <c r="J308" s="4">
        <v>0</v>
      </c>
      <c r="K308" s="4">
        <v>0</v>
      </c>
      <c r="L308" s="4">
        <v>0</v>
      </c>
      <c r="M308" s="4">
        <v>0</v>
      </c>
      <c r="N308" s="4">
        <v>10</v>
      </c>
      <c r="O308" s="4">
        <v>10</v>
      </c>
      <c r="P308" s="4">
        <v>10</v>
      </c>
      <c r="Q308" s="4">
        <v>5</v>
      </c>
      <c r="R308" s="4">
        <v>20</v>
      </c>
      <c r="S308" s="4">
        <v>20</v>
      </c>
      <c r="T308" s="4">
        <v>5</v>
      </c>
      <c r="U308" s="4">
        <v>15</v>
      </c>
      <c r="V308" s="4">
        <v>5</v>
      </c>
      <c r="W308" s="4">
        <v>10</v>
      </c>
      <c r="X308" s="4">
        <v>0</v>
      </c>
      <c r="Y308" s="4">
        <v>10</v>
      </c>
      <c r="Z308" s="4">
        <v>30</v>
      </c>
      <c r="AA308" s="4">
        <v>25</v>
      </c>
      <c r="AB308" s="4">
        <v>0</v>
      </c>
      <c r="AC308" s="4">
        <v>20</v>
      </c>
      <c r="AD308" s="4">
        <v>0</v>
      </c>
      <c r="AE308" s="4">
        <v>5</v>
      </c>
      <c r="AF308" s="4">
        <v>10</v>
      </c>
      <c r="AG308" s="4">
        <v>45</v>
      </c>
      <c r="AH308" s="4">
        <v>25</v>
      </c>
      <c r="AI308" s="4">
        <v>5</v>
      </c>
      <c r="AJ308" s="4">
        <v>30</v>
      </c>
      <c r="AK308" s="4">
        <v>45</v>
      </c>
      <c r="AL308" s="4">
        <v>30</v>
      </c>
      <c r="AM308" s="4">
        <v>30</v>
      </c>
      <c r="AN308" s="4">
        <v>40</v>
      </c>
      <c r="AO308" s="4">
        <v>55</v>
      </c>
      <c r="AP308" s="4">
        <v>45</v>
      </c>
      <c r="AQ308" s="4">
        <v>5</v>
      </c>
      <c r="AR308" s="4">
        <v>40</v>
      </c>
      <c r="AS308" s="4">
        <v>20</v>
      </c>
      <c r="AT308" s="4">
        <v>20</v>
      </c>
      <c r="AU308" s="4">
        <v>20</v>
      </c>
      <c r="AV308" s="4">
        <v>30</v>
      </c>
      <c r="AW308" s="4">
        <v>40</v>
      </c>
      <c r="AX308" s="4">
        <v>20</v>
      </c>
      <c r="AY308" s="4">
        <v>15</v>
      </c>
      <c r="AZ308" s="4">
        <v>30</v>
      </c>
      <c r="BA308" s="4">
        <v>50</v>
      </c>
      <c r="BB308" s="38">
        <v>20</v>
      </c>
    </row>
    <row r="309" spans="1:54" x14ac:dyDescent="0.3">
      <c r="A309" s="31" t="s">
        <v>20</v>
      </c>
      <c r="B309" s="5" t="s">
        <v>9</v>
      </c>
      <c r="C309" s="5" t="s">
        <v>3</v>
      </c>
      <c r="D309" s="9">
        <v>59.37</v>
      </c>
      <c r="E309" s="8">
        <v>68.600069921395402</v>
      </c>
      <c r="F309" s="8">
        <v>25.4237288135593</v>
      </c>
      <c r="G309" s="3">
        <v>1.6949152542372901</v>
      </c>
      <c r="H309" s="4">
        <v>3.3898305084745801</v>
      </c>
      <c r="I309" s="4">
        <v>10.1694915254237</v>
      </c>
      <c r="J309" s="4">
        <v>1.6949152542372901</v>
      </c>
      <c r="K309" s="4">
        <v>0</v>
      </c>
      <c r="L309" s="4">
        <v>3.3898305084745801</v>
      </c>
      <c r="M309" s="4">
        <v>1.6949152542372901</v>
      </c>
      <c r="N309" s="4">
        <v>5.0847457627118597</v>
      </c>
      <c r="O309" s="4">
        <v>11.864406779661</v>
      </c>
      <c r="P309" s="4">
        <v>10.1694915254237</v>
      </c>
      <c r="Q309" s="4">
        <v>3.3898305084745801</v>
      </c>
      <c r="R309" s="4">
        <v>6.7796610169491496</v>
      </c>
      <c r="S309" s="4">
        <v>3.3898305084745801</v>
      </c>
      <c r="T309" s="4">
        <v>1.6949152542372901</v>
      </c>
      <c r="U309" s="4">
        <v>13.559322033898299</v>
      </c>
      <c r="V309" s="4">
        <v>3.3898305084745801</v>
      </c>
      <c r="W309" s="4">
        <v>8.4745762711864394</v>
      </c>
      <c r="X309" s="4">
        <v>0</v>
      </c>
      <c r="Y309" s="4">
        <v>8.4745762711864394</v>
      </c>
      <c r="Z309" s="4">
        <v>11.864406779661</v>
      </c>
      <c r="AA309" s="4">
        <v>6.7796610169491496</v>
      </c>
      <c r="AB309" s="4">
        <v>3.3898305084745801</v>
      </c>
      <c r="AC309" s="4">
        <v>18.644067796610202</v>
      </c>
      <c r="AD309" s="4">
        <v>3.3898305084745801</v>
      </c>
      <c r="AE309" s="4">
        <v>5.0847457627118597</v>
      </c>
      <c r="AF309" s="4">
        <v>10.1694915254237</v>
      </c>
      <c r="AG309" s="4">
        <v>22.033898305084701</v>
      </c>
      <c r="AH309" s="4">
        <v>22.033898305084701</v>
      </c>
      <c r="AI309" s="4">
        <v>8.4745762711864394</v>
      </c>
      <c r="AJ309" s="4">
        <v>33.8983050847458</v>
      </c>
      <c r="AK309" s="4">
        <v>30.508474576271201</v>
      </c>
      <c r="AL309" s="4">
        <v>16.9491525423729</v>
      </c>
      <c r="AM309" s="4">
        <v>30.508474576271201</v>
      </c>
      <c r="AN309" s="4">
        <v>40.677966101694899</v>
      </c>
      <c r="AO309" s="4">
        <v>25.4237288135593</v>
      </c>
      <c r="AP309" s="4">
        <v>32.203389830508499</v>
      </c>
      <c r="AQ309" s="4">
        <v>5.0847457627118597</v>
      </c>
      <c r="AR309" s="4">
        <v>28.8135593220339</v>
      </c>
      <c r="AS309" s="4">
        <v>10.1694915254237</v>
      </c>
      <c r="AT309" s="4">
        <v>23.728813559321999</v>
      </c>
      <c r="AU309" s="4">
        <v>11.864406779661</v>
      </c>
      <c r="AV309" s="4">
        <v>30.508474576271201</v>
      </c>
      <c r="AW309" s="4">
        <v>27.118644067796598</v>
      </c>
      <c r="AX309" s="4">
        <v>15.254237288135601</v>
      </c>
      <c r="AY309" s="4">
        <v>18.644067796610202</v>
      </c>
      <c r="AZ309" s="4">
        <v>23.728813559321999</v>
      </c>
      <c r="BA309" s="4">
        <v>30.508474576271201</v>
      </c>
      <c r="BB309" s="38">
        <v>60</v>
      </c>
    </row>
    <row r="310" spans="1:54" x14ac:dyDescent="0.3">
      <c r="A310" s="31" t="s">
        <v>20</v>
      </c>
      <c r="B310" s="5" t="s">
        <v>9</v>
      </c>
      <c r="C310" s="5" t="s">
        <v>4</v>
      </c>
      <c r="D310" s="9">
        <v>62.195294117647101</v>
      </c>
      <c r="E310" s="8">
        <v>69.132988907166606</v>
      </c>
      <c r="F310" s="8">
        <v>23.668639053254399</v>
      </c>
      <c r="G310" s="3">
        <v>4.7337278106508904</v>
      </c>
      <c r="H310" s="4">
        <v>7.6923076923076898</v>
      </c>
      <c r="I310" s="4">
        <v>15.384615384615399</v>
      </c>
      <c r="J310" s="4">
        <v>1.7751479289940799</v>
      </c>
      <c r="K310" s="4">
        <v>2.3668639053254399</v>
      </c>
      <c r="L310" s="4">
        <v>8.2840236686390494</v>
      </c>
      <c r="M310" s="4">
        <v>3.55029585798817</v>
      </c>
      <c r="N310" s="4">
        <v>8.2840236686390494</v>
      </c>
      <c r="O310" s="4">
        <v>10.6508875739645</v>
      </c>
      <c r="P310" s="4">
        <v>13.609467455621299</v>
      </c>
      <c r="Q310" s="4">
        <v>5.32544378698225</v>
      </c>
      <c r="R310" s="4">
        <v>10.6508875739645</v>
      </c>
      <c r="S310" s="4">
        <v>5.32544378698225</v>
      </c>
      <c r="T310" s="4">
        <v>4.14201183431953</v>
      </c>
      <c r="U310" s="4">
        <v>17.7514792899408</v>
      </c>
      <c r="V310" s="4">
        <v>7.1005917159763303</v>
      </c>
      <c r="W310" s="4">
        <v>5.9171597633136104</v>
      </c>
      <c r="X310" s="4">
        <v>3.55029585798817</v>
      </c>
      <c r="Y310" s="4">
        <v>7.1005917159763303</v>
      </c>
      <c r="Z310" s="4">
        <v>11.834319526627199</v>
      </c>
      <c r="AA310" s="4">
        <v>7.1005917159763303</v>
      </c>
      <c r="AB310" s="4">
        <v>2.9585798816567999</v>
      </c>
      <c r="AC310" s="4">
        <v>20.710059171597599</v>
      </c>
      <c r="AD310" s="4">
        <v>7.1005917159763303</v>
      </c>
      <c r="AE310" s="4">
        <v>3.55029585798817</v>
      </c>
      <c r="AF310" s="4">
        <v>10.0591715976331</v>
      </c>
      <c r="AG310" s="4">
        <v>17.159763313609499</v>
      </c>
      <c r="AH310" s="4">
        <v>23.668639053254399</v>
      </c>
      <c r="AI310" s="4">
        <v>10.6508875739645</v>
      </c>
      <c r="AJ310" s="4">
        <v>24.260355029585799</v>
      </c>
      <c r="AK310" s="4">
        <v>38.461538461538503</v>
      </c>
      <c r="AL310" s="4">
        <v>18.934911242603601</v>
      </c>
      <c r="AM310" s="4">
        <v>28.4023668639053</v>
      </c>
      <c r="AN310" s="4">
        <v>39.644970414201197</v>
      </c>
      <c r="AO310" s="4">
        <v>28.4023668639053</v>
      </c>
      <c r="AP310" s="4">
        <v>24.260355029585799</v>
      </c>
      <c r="AQ310" s="4">
        <v>7.6923076923076898</v>
      </c>
      <c r="AR310" s="4">
        <v>31.360946745562099</v>
      </c>
      <c r="AS310" s="4">
        <v>18.934911242603601</v>
      </c>
      <c r="AT310" s="4">
        <v>29.585798816568001</v>
      </c>
      <c r="AU310" s="4">
        <v>15.384615384615399</v>
      </c>
      <c r="AV310" s="4">
        <v>28.9940828402367</v>
      </c>
      <c r="AW310" s="4">
        <v>30.769230769230798</v>
      </c>
      <c r="AX310" s="4">
        <v>17.7514792899408</v>
      </c>
      <c r="AY310" s="4">
        <v>13.017751479289901</v>
      </c>
      <c r="AZ310" s="4">
        <v>18.934911242603601</v>
      </c>
      <c r="BA310" s="4">
        <v>26.627218934911198</v>
      </c>
      <c r="BB310" s="38">
        <v>170</v>
      </c>
    </row>
    <row r="311" spans="1:54" x14ac:dyDescent="0.3">
      <c r="A311" s="31" t="s">
        <v>20</v>
      </c>
      <c r="B311" s="5" t="s">
        <v>9</v>
      </c>
      <c r="C311" s="5" t="s">
        <v>5</v>
      </c>
      <c r="D311" s="9">
        <v>81.045657568238198</v>
      </c>
      <c r="E311" s="8">
        <v>65.944216964013407</v>
      </c>
      <c r="F311" s="8">
        <v>18.610421836228301</v>
      </c>
      <c r="G311" s="3">
        <v>3.97022332506203</v>
      </c>
      <c r="H311" s="4">
        <v>6.2034739454094296</v>
      </c>
      <c r="I311" s="4">
        <v>6.9478908188585597</v>
      </c>
      <c r="J311" s="4">
        <v>2.7295285359801502</v>
      </c>
      <c r="K311" s="4">
        <v>2.2332506203473899</v>
      </c>
      <c r="L311" s="4">
        <v>3.4739454094292799</v>
      </c>
      <c r="M311" s="4">
        <v>2.7295285359801502</v>
      </c>
      <c r="N311" s="4">
        <v>4.7146401985111703</v>
      </c>
      <c r="O311" s="4">
        <v>5.2109181141439196</v>
      </c>
      <c r="P311" s="4">
        <v>6.6997518610421798</v>
      </c>
      <c r="Q311" s="4">
        <v>3.97022332506203</v>
      </c>
      <c r="R311" s="4">
        <v>7.6923076923076898</v>
      </c>
      <c r="S311" s="4">
        <v>4.7146401985111703</v>
      </c>
      <c r="T311" s="4">
        <v>3.97022332506203</v>
      </c>
      <c r="U311" s="4">
        <v>9.9255583126550899</v>
      </c>
      <c r="V311" s="4">
        <v>3.2258064516128999</v>
      </c>
      <c r="W311" s="4">
        <v>5.4590570719603004</v>
      </c>
      <c r="X311" s="4">
        <v>2.4813895781637698</v>
      </c>
      <c r="Y311" s="4">
        <v>5.7071960297766804</v>
      </c>
      <c r="Z311" s="4">
        <v>7.4441687344913197</v>
      </c>
      <c r="AA311" s="4">
        <v>4.9627791563275396</v>
      </c>
      <c r="AB311" s="4">
        <v>1.24069478908189</v>
      </c>
      <c r="AC311" s="4">
        <v>13.8957816377171</v>
      </c>
      <c r="AD311" s="4">
        <v>3.7220843672456598</v>
      </c>
      <c r="AE311" s="4">
        <v>1.24069478908189</v>
      </c>
      <c r="AF311" s="4">
        <v>4.2183622828784104</v>
      </c>
      <c r="AG311" s="4">
        <v>10.6699751861042</v>
      </c>
      <c r="AH311" s="4">
        <v>19.6029776674938</v>
      </c>
      <c r="AI311" s="4">
        <v>9.67741935483871</v>
      </c>
      <c r="AJ311" s="4">
        <v>16.873449131513599</v>
      </c>
      <c r="AK311" s="4">
        <v>24.813895781637701</v>
      </c>
      <c r="AL311" s="4">
        <v>13.151364764267999</v>
      </c>
      <c r="AM311" s="4">
        <v>22.8287841191067</v>
      </c>
      <c r="AN311" s="4">
        <v>23.573200992555801</v>
      </c>
      <c r="AO311" s="4">
        <v>19.6029776674938</v>
      </c>
      <c r="AP311" s="4">
        <v>16.873449131513599</v>
      </c>
      <c r="AQ311" s="4">
        <v>5.4590570719603004</v>
      </c>
      <c r="AR311" s="4">
        <v>22.580645161290299</v>
      </c>
      <c r="AS311" s="4">
        <v>12.158808933002501</v>
      </c>
      <c r="AT311" s="4">
        <v>28.784119106699801</v>
      </c>
      <c r="AU311" s="4">
        <v>8.4367245657568208</v>
      </c>
      <c r="AV311" s="4">
        <v>18.858560794044699</v>
      </c>
      <c r="AW311" s="4">
        <v>18.858560794044699</v>
      </c>
      <c r="AX311" s="4">
        <v>12.6550868486352</v>
      </c>
      <c r="AY311" s="4">
        <v>11.910669975186099</v>
      </c>
      <c r="AZ311" s="4">
        <v>17.12158808933</v>
      </c>
      <c r="BA311" s="4">
        <v>24.813895781637701</v>
      </c>
      <c r="BB311" s="38">
        <v>403</v>
      </c>
    </row>
    <row r="312" spans="1:54" x14ac:dyDescent="0.3">
      <c r="A312" s="31" t="s">
        <v>20</v>
      </c>
      <c r="B312" s="5" t="s">
        <v>9</v>
      </c>
      <c r="C312" s="5" t="s">
        <v>6</v>
      </c>
      <c r="D312" s="9">
        <v>96.629338103756695</v>
      </c>
      <c r="E312" s="8">
        <v>60.608700282381299</v>
      </c>
      <c r="F312" s="8">
        <v>13.237924865831801</v>
      </c>
      <c r="G312" s="3">
        <v>1.4311270125223601</v>
      </c>
      <c r="H312" s="4">
        <v>2.68336314847943</v>
      </c>
      <c r="I312" s="4">
        <v>3.9355992844364902</v>
      </c>
      <c r="J312" s="4">
        <v>1.25223613595707</v>
      </c>
      <c r="K312" s="4">
        <v>1.4311270125223601</v>
      </c>
      <c r="L312" s="4">
        <v>2.32558139534884</v>
      </c>
      <c r="M312" s="4">
        <v>0.35778175313059002</v>
      </c>
      <c r="N312" s="4">
        <v>3.2200357781753102</v>
      </c>
      <c r="O312" s="4">
        <v>3.04114490161002</v>
      </c>
      <c r="P312" s="4">
        <v>3.2200357781753102</v>
      </c>
      <c r="Q312" s="4">
        <v>1.4311270125223601</v>
      </c>
      <c r="R312" s="4">
        <v>3.9355992844364902</v>
      </c>
      <c r="S312" s="4">
        <v>1.25223613595707</v>
      </c>
      <c r="T312" s="4">
        <v>1.7889087656529501</v>
      </c>
      <c r="U312" s="4">
        <v>6.9767441860465098</v>
      </c>
      <c r="V312" s="4">
        <v>0.53667262969588503</v>
      </c>
      <c r="W312" s="4">
        <v>1.7889087656529501</v>
      </c>
      <c r="X312" s="4">
        <v>0.89445438282647605</v>
      </c>
      <c r="Y312" s="4">
        <v>3.2200357781753102</v>
      </c>
      <c r="Z312" s="4">
        <v>2.5044722719141301</v>
      </c>
      <c r="AA312" s="4">
        <v>1.7889087656529501</v>
      </c>
      <c r="AB312" s="4">
        <v>0.71556350626118104</v>
      </c>
      <c r="AC312" s="4">
        <v>8.9445438282647594</v>
      </c>
      <c r="AD312" s="4">
        <v>1.61001788908766</v>
      </c>
      <c r="AE312" s="4">
        <v>1.7889087656529501</v>
      </c>
      <c r="AF312" s="4">
        <v>3.9355992844364902</v>
      </c>
      <c r="AG312" s="4">
        <v>8.0500894454382799</v>
      </c>
      <c r="AH312" s="4">
        <v>13.4168157423971</v>
      </c>
      <c r="AI312" s="4">
        <v>8.4078711985688699</v>
      </c>
      <c r="AJ312" s="4">
        <v>11.6279069767442</v>
      </c>
      <c r="AK312" s="4">
        <v>17.352415026833601</v>
      </c>
      <c r="AL312" s="4">
        <v>6.7978533094812201</v>
      </c>
      <c r="AM312" s="4">
        <v>15.921288014311299</v>
      </c>
      <c r="AN312" s="4">
        <v>20.214669051878399</v>
      </c>
      <c r="AO312" s="4">
        <v>16.2790697674419</v>
      </c>
      <c r="AP312" s="4">
        <v>13.595706618962399</v>
      </c>
      <c r="AQ312" s="4">
        <v>5.7245080500894501</v>
      </c>
      <c r="AR312" s="4">
        <v>16.457960644007201</v>
      </c>
      <c r="AS312" s="4">
        <v>11.091234347048299</v>
      </c>
      <c r="AT312" s="4">
        <v>24.686940966010699</v>
      </c>
      <c r="AU312" s="4">
        <v>7.3345259391770998</v>
      </c>
      <c r="AV312" s="4">
        <v>17.7101967799642</v>
      </c>
      <c r="AW312" s="4">
        <v>12.5223613595707</v>
      </c>
      <c r="AX312" s="4">
        <v>8.2289803220035793</v>
      </c>
      <c r="AY312" s="4">
        <v>11.6279069767442</v>
      </c>
      <c r="AZ312" s="4">
        <v>13.595706618962399</v>
      </c>
      <c r="BA312" s="4">
        <v>13.774597495527701</v>
      </c>
      <c r="BB312" s="38">
        <v>559</v>
      </c>
    </row>
    <row r="313" spans="1:54" x14ac:dyDescent="0.3">
      <c r="A313" s="31" t="s">
        <v>20</v>
      </c>
      <c r="B313" s="5" t="s">
        <v>9</v>
      </c>
      <c r="C313" s="5" t="s">
        <v>7</v>
      </c>
      <c r="D313" s="9">
        <v>100.264637681159</v>
      </c>
      <c r="E313" s="8">
        <v>56.706949365455799</v>
      </c>
      <c r="F313" s="8">
        <v>9.8550724637681206</v>
      </c>
      <c r="G313" s="3">
        <v>0.57971014492753603</v>
      </c>
      <c r="H313" s="4">
        <v>2.8985507246376798</v>
      </c>
      <c r="I313" s="4">
        <v>2.3188405797101499</v>
      </c>
      <c r="J313" s="4">
        <v>1.4492753623188399</v>
      </c>
      <c r="K313" s="4">
        <v>0.86956521739130399</v>
      </c>
      <c r="L313" s="4">
        <v>2.8985507246376798</v>
      </c>
      <c r="M313" s="4">
        <v>1.1594202898550701</v>
      </c>
      <c r="N313" s="4">
        <v>1.73913043478261</v>
      </c>
      <c r="O313" s="4">
        <v>2.3188405797101499</v>
      </c>
      <c r="P313" s="4">
        <v>1.4492753623188399</v>
      </c>
      <c r="Q313" s="4">
        <v>1.73913043478261</v>
      </c>
      <c r="R313" s="4">
        <v>3.7681159420289898</v>
      </c>
      <c r="S313" s="4">
        <v>2.3188405797101499</v>
      </c>
      <c r="T313" s="4">
        <v>1.1594202898550701</v>
      </c>
      <c r="U313" s="4">
        <v>4.63768115942029</v>
      </c>
      <c r="V313" s="4">
        <v>1.1594202898550701</v>
      </c>
      <c r="W313" s="4">
        <v>1.1594202898550701</v>
      </c>
      <c r="X313" s="4">
        <v>0.57971014492753603</v>
      </c>
      <c r="Y313" s="4">
        <v>0.57971014492753603</v>
      </c>
      <c r="Z313" s="4">
        <v>3.1884057971014501</v>
      </c>
      <c r="AA313" s="4">
        <v>2.60869565217391</v>
      </c>
      <c r="AB313" s="4">
        <v>0.86956521739130399</v>
      </c>
      <c r="AC313" s="4">
        <v>5.5072463768115902</v>
      </c>
      <c r="AD313" s="4">
        <v>1.73913043478261</v>
      </c>
      <c r="AE313" s="4">
        <v>0.86956521739130399</v>
      </c>
      <c r="AF313" s="4">
        <v>1.4492753623188399</v>
      </c>
      <c r="AG313" s="4">
        <v>4.9275362318840603</v>
      </c>
      <c r="AH313" s="4">
        <v>9.5652173913043494</v>
      </c>
      <c r="AI313" s="4">
        <v>7.8260869565217401</v>
      </c>
      <c r="AJ313" s="4">
        <v>9.27536231884058</v>
      </c>
      <c r="AK313" s="4">
        <v>15.3623188405797</v>
      </c>
      <c r="AL313" s="4">
        <v>8.4057971014492807</v>
      </c>
      <c r="AM313" s="4">
        <v>13.913043478260899</v>
      </c>
      <c r="AN313" s="4">
        <v>22.6086956521739</v>
      </c>
      <c r="AO313" s="4">
        <v>12.7536231884058</v>
      </c>
      <c r="AP313" s="4">
        <v>12.7536231884058</v>
      </c>
      <c r="AQ313" s="4">
        <v>5.7971014492753596</v>
      </c>
      <c r="AR313" s="4">
        <v>14.492753623188401</v>
      </c>
      <c r="AS313" s="4">
        <v>13.3333333333333</v>
      </c>
      <c r="AT313" s="4">
        <v>24.0579710144928</v>
      </c>
      <c r="AU313" s="4">
        <v>6.3768115942029002</v>
      </c>
      <c r="AV313" s="4">
        <v>18.550724637681199</v>
      </c>
      <c r="AW313" s="4">
        <v>11.304347826087</v>
      </c>
      <c r="AX313" s="4">
        <v>6.6666666666666696</v>
      </c>
      <c r="AY313" s="4">
        <v>16.521739130434799</v>
      </c>
      <c r="AZ313" s="4">
        <v>9.8550724637681206</v>
      </c>
      <c r="BA313" s="4">
        <v>14.492753623188401</v>
      </c>
      <c r="BB313" s="38">
        <v>345</v>
      </c>
    </row>
    <row r="314" spans="1:54" x14ac:dyDescent="0.3">
      <c r="A314" s="31" t="s">
        <v>21</v>
      </c>
      <c r="B314" s="5" t="s">
        <v>168</v>
      </c>
      <c r="C314" s="5" t="s">
        <v>168</v>
      </c>
      <c r="D314" s="9">
        <v>63.891086490110702</v>
      </c>
      <c r="E314" s="8">
        <v>73.625197022584402</v>
      </c>
      <c r="F314" s="8">
        <v>28.0345392986519</v>
      </c>
      <c r="G314" s="3">
        <v>3.1778183550986099</v>
      </c>
      <c r="H314" s="4">
        <v>7.1475625450974096</v>
      </c>
      <c r="I314" s="4">
        <v>9.6027811404192303</v>
      </c>
      <c r="J314" s="4">
        <v>2.5672809751774199</v>
      </c>
      <c r="K314" s="4">
        <v>4.3787054849152698</v>
      </c>
      <c r="L314" s="4">
        <v>4.9259194670472501</v>
      </c>
      <c r="M314" s="4">
        <v>4.92311110440468</v>
      </c>
      <c r="N314" s="4">
        <v>6.6623550562681197</v>
      </c>
      <c r="O314" s="4">
        <v>9.2140709199379103</v>
      </c>
      <c r="P314" s="4">
        <v>7.6999061496478598</v>
      </c>
      <c r="Q314" s="4">
        <v>3.6699734765402399</v>
      </c>
      <c r="R314" s="4">
        <v>7.2312698072920796</v>
      </c>
      <c r="S314" s="4">
        <v>7.7769999071506604</v>
      </c>
      <c r="T314" s="4">
        <v>5.0970311333417797</v>
      </c>
      <c r="U314" s="4">
        <v>7.5494706616848202</v>
      </c>
      <c r="V314" s="4">
        <v>6.8317082442513</v>
      </c>
      <c r="W314" s="4">
        <v>8.0346115015074595</v>
      </c>
      <c r="X314" s="4">
        <v>2.5011420817490801</v>
      </c>
      <c r="Y314" s="4">
        <v>9.2916391517017907</v>
      </c>
      <c r="Z314" s="4">
        <v>9.7175416800372698</v>
      </c>
      <c r="AA314" s="4">
        <v>8.4821897722744399</v>
      </c>
      <c r="AB314" s="4">
        <v>2.03674696841991</v>
      </c>
      <c r="AC314" s="4">
        <v>14.1588903787768</v>
      </c>
      <c r="AD314" s="4">
        <v>5.3172286083762001</v>
      </c>
      <c r="AE314" s="4">
        <v>3.40320277998917</v>
      </c>
      <c r="AF314" s="4">
        <v>9.69192883256909</v>
      </c>
      <c r="AG314" s="4">
        <v>13.083920087447799</v>
      </c>
      <c r="AH314" s="4">
        <v>17.707397400617001</v>
      </c>
      <c r="AI314" s="4">
        <v>13.795910109308601</v>
      </c>
      <c r="AJ314" s="4">
        <v>22.168560761389401</v>
      </c>
      <c r="AK314" s="4">
        <v>33.006413570457802</v>
      </c>
      <c r="AL314" s="4">
        <v>21.990654255860299</v>
      </c>
      <c r="AM314" s="4">
        <v>24.715410178699202</v>
      </c>
      <c r="AN314" s="4">
        <v>36.210844708771504</v>
      </c>
      <c r="AO314" s="4">
        <v>30.7387017671583</v>
      </c>
      <c r="AP314" s="4">
        <v>32.006184264871699</v>
      </c>
      <c r="AQ314" s="4">
        <v>13.132782352878699</v>
      </c>
      <c r="AR314" s="4">
        <v>30.080447356933099</v>
      </c>
      <c r="AS314" s="4">
        <v>16.607907821066998</v>
      </c>
      <c r="AT314" s="4">
        <v>24.404046691177999</v>
      </c>
      <c r="AU314" s="4">
        <v>16.4898108812821</v>
      </c>
      <c r="AV314" s="4">
        <v>21.366781785691501</v>
      </c>
      <c r="AW314" s="4">
        <v>24.443510423748499</v>
      </c>
      <c r="AX314" s="4">
        <v>16.3777867658792</v>
      </c>
      <c r="AY314" s="4">
        <v>17.757913204302898</v>
      </c>
      <c r="AZ314" s="4">
        <v>26.917332318494498</v>
      </c>
      <c r="BA314" s="4">
        <v>33.172858867835799</v>
      </c>
      <c r="BB314" s="38">
        <v>6388</v>
      </c>
    </row>
    <row r="315" spans="1:54" x14ac:dyDescent="0.3">
      <c r="A315" s="31" t="s">
        <v>21</v>
      </c>
      <c r="B315" s="5" t="s">
        <v>168</v>
      </c>
      <c r="C315" s="5" t="s">
        <v>1</v>
      </c>
      <c r="D315" s="9">
        <v>22.512682290286701</v>
      </c>
      <c r="E315" s="8">
        <v>69.142930216046096</v>
      </c>
      <c r="F315" s="8">
        <v>48.761615625925103</v>
      </c>
      <c r="G315" s="3">
        <v>6.7511203429355797</v>
      </c>
      <c r="H315" s="4">
        <v>9.9794747490609605</v>
      </c>
      <c r="I315" s="4">
        <v>18.5969967147125</v>
      </c>
      <c r="J315" s="4">
        <v>4.8577907180598903</v>
      </c>
      <c r="K315" s="4">
        <v>7.97963046975444</v>
      </c>
      <c r="L315" s="4">
        <v>8.9352712829122005</v>
      </c>
      <c r="M315" s="4">
        <v>8.5199833119406208</v>
      </c>
      <c r="N315" s="4">
        <v>13.061820282291899</v>
      </c>
      <c r="O315" s="4">
        <v>16.846085747147299</v>
      </c>
      <c r="P315" s="4">
        <v>14.491391717012601</v>
      </c>
      <c r="Q315" s="4">
        <v>8.8377326292012803</v>
      </c>
      <c r="R315" s="4">
        <v>14.242458405271201</v>
      </c>
      <c r="S315" s="4">
        <v>17.185377281431698</v>
      </c>
      <c r="T315" s="4">
        <v>10.416304937056299</v>
      </c>
      <c r="U315" s="4">
        <v>13.6051651247181</v>
      </c>
      <c r="V315" s="4">
        <v>13.753567782508499</v>
      </c>
      <c r="W315" s="4">
        <v>17.924996785487799</v>
      </c>
      <c r="X315" s="4">
        <v>6.0653568431989404</v>
      </c>
      <c r="Y315" s="4">
        <v>14.8522254683207</v>
      </c>
      <c r="Z315" s="4">
        <v>22.6319910608612</v>
      </c>
      <c r="AA315" s="4">
        <v>17.640757686210801</v>
      </c>
      <c r="AB315" s="4">
        <v>5.0881738130174403</v>
      </c>
      <c r="AC315" s="4">
        <v>22.494359973342799</v>
      </c>
      <c r="AD315" s="4">
        <v>13.283227376529601</v>
      </c>
      <c r="AE315" s="4">
        <v>8.4745050929971004</v>
      </c>
      <c r="AF315" s="4">
        <v>17.358912371829799</v>
      </c>
      <c r="AG315" s="4">
        <v>22.351941316032299</v>
      </c>
      <c r="AH315" s="4">
        <v>28.900803920378301</v>
      </c>
      <c r="AI315" s="4">
        <v>19.5454570967024</v>
      </c>
      <c r="AJ315" s="4">
        <v>29.940818032078901</v>
      </c>
      <c r="AK315" s="4">
        <v>46.879057571321397</v>
      </c>
      <c r="AL315" s="4">
        <v>34.2618461235365</v>
      </c>
      <c r="AM315" s="4">
        <v>34.337842560223699</v>
      </c>
      <c r="AN315" s="4">
        <v>48.858556064292003</v>
      </c>
      <c r="AO315" s="4">
        <v>45.490775001096097</v>
      </c>
      <c r="AP315" s="4">
        <v>49.9440493184565</v>
      </c>
      <c r="AQ315" s="4">
        <v>22.773811502827801</v>
      </c>
      <c r="AR315" s="4">
        <v>44.640452411681302</v>
      </c>
      <c r="AS315" s="4">
        <v>19.867993060234902</v>
      </c>
      <c r="AT315" s="4">
        <v>22.681059495388698</v>
      </c>
      <c r="AU315" s="4">
        <v>30.334563786026699</v>
      </c>
      <c r="AV315" s="4">
        <v>26.006953478745199</v>
      </c>
      <c r="AW315" s="4">
        <v>43.841592041689999</v>
      </c>
      <c r="AX315" s="4">
        <v>31.728231217867702</v>
      </c>
      <c r="AY315" s="4">
        <v>22.279535094929098</v>
      </c>
      <c r="AZ315" s="4">
        <v>40.281126532447999</v>
      </c>
      <c r="BA315" s="4">
        <v>48.960284072451103</v>
      </c>
      <c r="BB315" s="38">
        <v>1745</v>
      </c>
    </row>
    <row r="316" spans="1:54" x14ac:dyDescent="0.3">
      <c r="A316" s="31" t="s">
        <v>21</v>
      </c>
      <c r="B316" s="5" t="s">
        <v>168</v>
      </c>
      <c r="C316" s="5" t="s">
        <v>2</v>
      </c>
      <c r="D316" s="9">
        <v>47.946952163903902</v>
      </c>
      <c r="E316" s="8">
        <v>74.078733789848002</v>
      </c>
      <c r="F316" s="8">
        <v>36.681808913717802</v>
      </c>
      <c r="G316" s="3">
        <v>4.14982745533006</v>
      </c>
      <c r="H316" s="4">
        <v>10.8158691288725</v>
      </c>
      <c r="I316" s="4">
        <v>11.097456203758</v>
      </c>
      <c r="J316" s="4">
        <v>3.4831892710773502</v>
      </c>
      <c r="K316" s="4">
        <v>6.1448844751641802</v>
      </c>
      <c r="L316" s="4">
        <v>6.1167597845740902</v>
      </c>
      <c r="M316" s="4">
        <v>7.9475860248070402</v>
      </c>
      <c r="N316" s="4">
        <v>9.4638429666403603</v>
      </c>
      <c r="O316" s="4">
        <v>13.397707625128399</v>
      </c>
      <c r="P316" s="4">
        <v>11.3040441037367</v>
      </c>
      <c r="Q316" s="4">
        <v>4.5723781521506899</v>
      </c>
      <c r="R316" s="4">
        <v>9.8440365430835293</v>
      </c>
      <c r="S316" s="4">
        <v>10.5811565383038</v>
      </c>
      <c r="T316" s="4">
        <v>7.0087356625321604</v>
      </c>
      <c r="U316" s="4">
        <v>11.7359696974207</v>
      </c>
      <c r="V316" s="4">
        <v>10.1304811508931</v>
      </c>
      <c r="W316" s="4">
        <v>10.2572123430408</v>
      </c>
      <c r="X316" s="4">
        <v>2.7790514993711901</v>
      </c>
      <c r="Y316" s="4">
        <v>14.0126137921403</v>
      </c>
      <c r="Z316" s="4">
        <v>12.3602507612959</v>
      </c>
      <c r="AA316" s="4">
        <v>13.026888945548601</v>
      </c>
      <c r="AB316" s="4">
        <v>2.5349640119391101</v>
      </c>
      <c r="AC316" s="4">
        <v>20.035624608080798</v>
      </c>
      <c r="AD316" s="4">
        <v>6.3608472720061799</v>
      </c>
      <c r="AE316" s="4">
        <v>4.1404525584667002</v>
      </c>
      <c r="AF316" s="4">
        <v>13.1018881204555</v>
      </c>
      <c r="AG316" s="4">
        <v>15.942046533930901</v>
      </c>
      <c r="AH316" s="4">
        <v>20.993564933066999</v>
      </c>
      <c r="AI316" s="4">
        <v>15.641709665318601</v>
      </c>
      <c r="AJ316" s="4">
        <v>25.955171389539601</v>
      </c>
      <c r="AK316" s="4">
        <v>41.9583248375747</v>
      </c>
      <c r="AL316" s="4">
        <v>28.4807605046154</v>
      </c>
      <c r="AM316" s="4">
        <v>28.086334498384801</v>
      </c>
      <c r="AN316" s="4">
        <v>43.2492440857026</v>
      </c>
      <c r="AO316" s="4">
        <v>36.141901921612899</v>
      </c>
      <c r="AP316" s="4">
        <v>39.108791527236001</v>
      </c>
      <c r="AQ316" s="4">
        <v>13.7310267172548</v>
      </c>
      <c r="AR316" s="4">
        <v>37.5550349979492</v>
      </c>
      <c r="AS316" s="4">
        <v>20.289086992376198</v>
      </c>
      <c r="AT316" s="4">
        <v>27.2367157408042</v>
      </c>
      <c r="AU316" s="4">
        <v>18.833936964647101</v>
      </c>
      <c r="AV316" s="4">
        <v>21.397025667176301</v>
      </c>
      <c r="AW316" s="4">
        <v>29.081774410824501</v>
      </c>
      <c r="AX316" s="4">
        <v>19.289129715997198</v>
      </c>
      <c r="AY316" s="4">
        <v>17.3128224898898</v>
      </c>
      <c r="AZ316" s="4">
        <v>32.738569358366398</v>
      </c>
      <c r="BA316" s="4">
        <v>40.817744108245201</v>
      </c>
      <c r="BB316" s="38">
        <v>651</v>
      </c>
    </row>
    <row r="317" spans="1:54" x14ac:dyDescent="0.3">
      <c r="A317" s="31" t="s">
        <v>21</v>
      </c>
      <c r="B317" s="5" t="s">
        <v>168</v>
      </c>
      <c r="C317" s="5" t="s">
        <v>3</v>
      </c>
      <c r="D317" s="9">
        <v>68.923185217811294</v>
      </c>
      <c r="E317" s="8">
        <v>68.552988449676107</v>
      </c>
      <c r="F317" s="8">
        <v>23.7380511581081</v>
      </c>
      <c r="G317" s="3">
        <v>2.0627820094594602</v>
      </c>
      <c r="H317" s="4">
        <v>6.1862771037837803</v>
      </c>
      <c r="I317" s="4">
        <v>9.3254731116216192</v>
      </c>
      <c r="J317" s="4">
        <v>1.25650597297297</v>
      </c>
      <c r="K317" s="4">
        <v>3.3213569070270301</v>
      </c>
      <c r="L317" s="4">
        <v>4.7414034578378397</v>
      </c>
      <c r="M317" s="4">
        <v>3.4931731832432402</v>
      </c>
      <c r="N317" s="4">
        <v>4.7558859299999998</v>
      </c>
      <c r="O317" s="4">
        <v>7.97271437756757</v>
      </c>
      <c r="P317" s="4">
        <v>6.0879554181081099</v>
      </c>
      <c r="Q317" s="4">
        <v>2.3308510467567598</v>
      </c>
      <c r="R317" s="4">
        <v>5.4679781299999997</v>
      </c>
      <c r="S317" s="4">
        <v>5.7319093181081104</v>
      </c>
      <c r="T317" s="4">
        <v>3.2313109197297298</v>
      </c>
      <c r="U317" s="4">
        <v>4.6637710181081102</v>
      </c>
      <c r="V317" s="4">
        <v>4.3853573578378402</v>
      </c>
      <c r="W317" s="4">
        <v>5.9958405062162203</v>
      </c>
      <c r="X317" s="4">
        <v>0.98636801108108096</v>
      </c>
      <c r="Y317" s="4">
        <v>8.5885538164864901</v>
      </c>
      <c r="Z317" s="4">
        <v>6.63443811567568</v>
      </c>
      <c r="AA317" s="4">
        <v>4.2994492197297296</v>
      </c>
      <c r="AB317" s="4">
        <v>0.63032191108108104</v>
      </c>
      <c r="AC317" s="4">
        <v>11.733956598108101</v>
      </c>
      <c r="AD317" s="4">
        <v>3.1350581586486501</v>
      </c>
      <c r="AE317" s="4">
        <v>1.88475895945946</v>
      </c>
      <c r="AF317" s="4">
        <v>9.3171974132432407</v>
      </c>
      <c r="AG317" s="4">
        <v>9.5997489227027</v>
      </c>
      <c r="AH317" s="4">
        <v>13.589750613243201</v>
      </c>
      <c r="AI317" s="4">
        <v>12.971842249729701</v>
      </c>
      <c r="AJ317" s="4">
        <v>22.655430385945898</v>
      </c>
      <c r="AK317" s="4">
        <v>31.712834460270301</v>
      </c>
      <c r="AL317" s="4">
        <v>19.6373142343243</v>
      </c>
      <c r="AM317" s="4">
        <v>24.215177114324302</v>
      </c>
      <c r="AN317" s="4">
        <v>36.742996201351303</v>
      </c>
      <c r="AO317" s="4">
        <v>29.861178294324301</v>
      </c>
      <c r="AP317" s="4">
        <v>29.398534810270299</v>
      </c>
      <c r="AQ317" s="4">
        <v>11.1998874481081</v>
      </c>
      <c r="AR317" s="4">
        <v>28.762006125405399</v>
      </c>
      <c r="AS317" s="4">
        <v>17.823980940810799</v>
      </c>
      <c r="AT317" s="4">
        <v>24.296947403243198</v>
      </c>
      <c r="AU317" s="4">
        <v>14.5026240337838</v>
      </c>
      <c r="AV317" s="4">
        <v>18.6323259018919</v>
      </c>
      <c r="AW317" s="4">
        <v>20.4187631756757</v>
      </c>
      <c r="AX317" s="4">
        <v>13.438623582972999</v>
      </c>
      <c r="AY317" s="4">
        <v>17.472072690000001</v>
      </c>
      <c r="AZ317" s="4">
        <v>26.265545576216201</v>
      </c>
      <c r="BA317" s="4">
        <v>32.150650849189198</v>
      </c>
      <c r="BB317" s="38">
        <v>838</v>
      </c>
    </row>
    <row r="318" spans="1:54" x14ac:dyDescent="0.3">
      <c r="A318" s="31" t="s">
        <v>21</v>
      </c>
      <c r="B318" s="5" t="s">
        <v>168</v>
      </c>
      <c r="C318" s="5" t="s">
        <v>4</v>
      </c>
      <c r="D318" s="9">
        <v>88.002936336981804</v>
      </c>
      <c r="E318" s="8">
        <v>65.556796790723396</v>
      </c>
      <c r="F318" s="8">
        <v>16.0762787109486</v>
      </c>
      <c r="G318" s="3">
        <v>0.94544397039060402</v>
      </c>
      <c r="H318" s="4">
        <v>3.8636663847202</v>
      </c>
      <c r="I318" s="4">
        <v>4.7669260371345104</v>
      </c>
      <c r="J318" s="4">
        <v>0.95537051668597495</v>
      </c>
      <c r="K318" s="4">
        <v>1.37101836446192</v>
      </c>
      <c r="L318" s="4">
        <v>2.6899258646521802</v>
      </c>
      <c r="M318" s="4">
        <v>1.30898095389488</v>
      </c>
      <c r="N318" s="4">
        <v>2.6378150003805101</v>
      </c>
      <c r="O318" s="4">
        <v>3.89468509000372</v>
      </c>
      <c r="P318" s="4">
        <v>2.85618500376256</v>
      </c>
      <c r="Q318" s="4">
        <v>1.10053749680821</v>
      </c>
      <c r="R318" s="4">
        <v>3.3648889673890601</v>
      </c>
      <c r="S318" s="4">
        <v>1.96285189764362</v>
      </c>
      <c r="T318" s="4">
        <v>2.45170276867939</v>
      </c>
      <c r="U318" s="4">
        <v>3.1775376692905399</v>
      </c>
      <c r="V318" s="4">
        <v>2.88720370904608</v>
      </c>
      <c r="W318" s="4">
        <v>3.1775376692905399</v>
      </c>
      <c r="X318" s="4">
        <v>0.98638922196949597</v>
      </c>
      <c r="Y318" s="4">
        <v>4.1961846629409596</v>
      </c>
      <c r="Z318" s="4">
        <v>3.4902028549205499</v>
      </c>
      <c r="AA318" s="4">
        <v>3.4169998316607302</v>
      </c>
      <c r="AB318" s="4">
        <v>0.810203536563746</v>
      </c>
      <c r="AC318" s="4">
        <v>8.8799811305202692</v>
      </c>
      <c r="AD318" s="4">
        <v>1.45414793401711</v>
      </c>
      <c r="AE318" s="4">
        <v>1.1216296557963501</v>
      </c>
      <c r="AF318" s="4">
        <v>4.3004063914842998</v>
      </c>
      <c r="AG318" s="4">
        <v>8.8700545842248992</v>
      </c>
      <c r="AH318" s="4">
        <v>12.655561680095699</v>
      </c>
      <c r="AI318" s="4">
        <v>10.985521875491299</v>
      </c>
      <c r="AJ318" s="4">
        <v>17.582537509237401</v>
      </c>
      <c r="AK318" s="4">
        <v>23.5517446389286</v>
      </c>
      <c r="AL318" s="4">
        <v>13.169221909311799</v>
      </c>
      <c r="AM318" s="4">
        <v>19.099961920218899</v>
      </c>
      <c r="AN318" s="4">
        <v>27.0419474938492</v>
      </c>
      <c r="AO318" s="4">
        <v>22.028110880843901</v>
      </c>
      <c r="AP318" s="4">
        <v>21.840759582745399</v>
      </c>
      <c r="AQ318" s="4">
        <v>9.3154820708869597</v>
      </c>
      <c r="AR318" s="4">
        <v>20.748909565835099</v>
      </c>
      <c r="AS318" s="4">
        <v>12.109629664082499</v>
      </c>
      <c r="AT318" s="4">
        <v>23.242796652490799</v>
      </c>
      <c r="AU318" s="4">
        <v>8.9618716336780597</v>
      </c>
      <c r="AV318" s="4">
        <v>20.052854304110099</v>
      </c>
      <c r="AW318" s="4">
        <v>14.433540412435599</v>
      </c>
      <c r="AX318" s="4">
        <v>8.3278537825200605</v>
      </c>
      <c r="AY318" s="4">
        <v>15.6804839557634</v>
      </c>
      <c r="AZ318" s="4">
        <v>18.371648886812999</v>
      </c>
      <c r="BA318" s="4">
        <v>22.699356784388598</v>
      </c>
      <c r="BB318" s="38">
        <v>1041</v>
      </c>
    </row>
    <row r="319" spans="1:54" x14ac:dyDescent="0.3">
      <c r="A319" s="31" t="s">
        <v>21</v>
      </c>
      <c r="B319" s="5" t="s">
        <v>168</v>
      </c>
      <c r="C319" s="5" t="s">
        <v>5</v>
      </c>
      <c r="D319" s="9">
        <v>97.776994389136505</v>
      </c>
      <c r="E319" s="8">
        <v>61.757018796350501</v>
      </c>
      <c r="F319" s="8">
        <v>11.484096422723001</v>
      </c>
      <c r="G319" s="3">
        <v>1.10907005440484</v>
      </c>
      <c r="H319" s="4">
        <v>3.3469256067700801</v>
      </c>
      <c r="I319" s="4">
        <v>3.9094753126643602</v>
      </c>
      <c r="J319" s="4">
        <v>1.00477769723942</v>
      </c>
      <c r="K319" s="4">
        <v>1.45234880771247</v>
      </c>
      <c r="L319" s="4">
        <v>1.34271333141914</v>
      </c>
      <c r="M319" s="4">
        <v>1.21870553069816</v>
      </c>
      <c r="N319" s="4">
        <v>1.50449498629518</v>
      </c>
      <c r="O319" s="4">
        <v>1.89991991818552</v>
      </c>
      <c r="P319" s="4">
        <v>1.8855475937578601</v>
      </c>
      <c r="Q319" s="4">
        <v>0.77113442022511403</v>
      </c>
      <c r="R319" s="4">
        <v>1.89991991818552</v>
      </c>
      <c r="S319" s="4">
        <v>1.5997581381608501</v>
      </c>
      <c r="T319" s="4">
        <v>1.1521870276877999</v>
      </c>
      <c r="U319" s="4">
        <v>2.86158064214198</v>
      </c>
      <c r="V319" s="4">
        <v>1.74716746860923</v>
      </c>
      <c r="W319" s="4">
        <v>1.5997581381608501</v>
      </c>
      <c r="X319" s="4">
        <v>0.675871268359442</v>
      </c>
      <c r="Y319" s="4">
        <v>2.34749102865857</v>
      </c>
      <c r="Z319" s="4">
        <v>1.8855475937578601</v>
      </c>
      <c r="AA319" s="4">
        <v>1.66627664117121</v>
      </c>
      <c r="AB319" s="4">
        <v>0.49971728905575402</v>
      </c>
      <c r="AC319" s="4">
        <v>6.44749264505427</v>
      </c>
      <c r="AD319" s="4">
        <v>0.70461591721475303</v>
      </c>
      <c r="AE319" s="4">
        <v>0.69024359278709801</v>
      </c>
      <c r="AF319" s="4">
        <v>2.4949003591069401</v>
      </c>
      <c r="AG319" s="4">
        <v>7.2724302768181799</v>
      </c>
      <c r="AH319" s="4">
        <v>10.335595481206999</v>
      </c>
      <c r="AI319" s="4">
        <v>10.1163245286203</v>
      </c>
      <c r="AJ319" s="4">
        <v>15.187016074272201</v>
      </c>
      <c r="AK319" s="4">
        <v>19.6483548545751</v>
      </c>
      <c r="AL319" s="4">
        <v>11.0077806633946</v>
      </c>
      <c r="AM319" s="4">
        <v>18.150860020363901</v>
      </c>
      <c r="AN319" s="4">
        <v>22.977222050745599</v>
      </c>
      <c r="AO319" s="4">
        <v>19.011914473326801</v>
      </c>
      <c r="AP319" s="4">
        <v>17.6782303472074</v>
      </c>
      <c r="AQ319" s="4">
        <v>7.8029212679449902</v>
      </c>
      <c r="AR319" s="4">
        <v>17.924588915693199</v>
      </c>
      <c r="AS319" s="4">
        <v>11.7214257859091</v>
      </c>
      <c r="AT319" s="4">
        <v>24.6344694866171</v>
      </c>
      <c r="AU319" s="4">
        <v>9.1078607452090807</v>
      </c>
      <c r="AV319" s="4">
        <v>21.532245415376799</v>
      </c>
      <c r="AW319" s="4">
        <v>11.617133428743699</v>
      </c>
      <c r="AX319" s="4">
        <v>6.2750247519224098</v>
      </c>
      <c r="AY319" s="4">
        <v>15.950778322153701</v>
      </c>
      <c r="AZ319" s="4">
        <v>15.174300782800699</v>
      </c>
      <c r="BA319" s="4">
        <v>19.6483548545751</v>
      </c>
      <c r="BB319" s="38">
        <v>1141</v>
      </c>
    </row>
    <row r="320" spans="1:54" x14ac:dyDescent="0.3">
      <c r="A320" s="31" t="s">
        <v>21</v>
      </c>
      <c r="B320" s="5" t="s">
        <v>168</v>
      </c>
      <c r="C320" s="5" t="s">
        <v>6</v>
      </c>
      <c r="D320" s="9">
        <v>104.23252884624701</v>
      </c>
      <c r="E320" s="8">
        <v>57.930033939399003</v>
      </c>
      <c r="F320" s="8">
        <v>8.6694800551474795</v>
      </c>
      <c r="G320" s="3">
        <v>1.0784527248201801</v>
      </c>
      <c r="H320" s="4">
        <v>2.2707829119498899</v>
      </c>
      <c r="I320" s="4">
        <v>1.82697037016027</v>
      </c>
      <c r="J320" s="4">
        <v>1.16216923799218</v>
      </c>
      <c r="K320" s="4">
        <v>1.5456598815067499</v>
      </c>
      <c r="L320" s="4">
        <v>1.57582083064428</v>
      </c>
      <c r="M320" s="4">
        <v>0.80883954361513899</v>
      </c>
      <c r="N320" s="4">
        <v>1.34806590602523</v>
      </c>
      <c r="O320" s="4">
        <v>1.2040274945781799</v>
      </c>
      <c r="P320" s="4">
        <v>1.9710087816073201</v>
      </c>
      <c r="Q320" s="4">
        <v>0.73682033789161305</v>
      </c>
      <c r="R320" s="4">
        <v>1.5875181380927501</v>
      </c>
      <c r="S320" s="4">
        <v>0.96457526251066095</v>
      </c>
      <c r="T320" s="4">
        <v>1.57582083064428</v>
      </c>
      <c r="U320" s="4">
        <v>2.0011697307448499</v>
      </c>
      <c r="V320" s="4">
        <v>0.85069780020113706</v>
      </c>
      <c r="W320" s="4">
        <v>1.46194336833475</v>
      </c>
      <c r="X320" s="4">
        <v>0.42534890010056903</v>
      </c>
      <c r="Y320" s="4">
        <v>2.0430279873308499</v>
      </c>
      <c r="Z320" s="4">
        <v>0.96457526251066095</v>
      </c>
      <c r="AA320" s="4">
        <v>1.7013956004022699</v>
      </c>
      <c r="AB320" s="4">
        <v>0.58108461899609098</v>
      </c>
      <c r="AC320" s="4">
        <v>3.7745845368706501</v>
      </c>
      <c r="AD320" s="4">
        <v>1.50380162492075</v>
      </c>
      <c r="AE320" s="4">
        <v>0.58108461899609098</v>
      </c>
      <c r="AF320" s="4">
        <v>2.0430279873308499</v>
      </c>
      <c r="AG320" s="4">
        <v>6.5058082712665204</v>
      </c>
      <c r="AH320" s="4">
        <v>9.8501129348287204</v>
      </c>
      <c r="AI320" s="4">
        <v>7.90926510235892</v>
      </c>
      <c r="AJ320" s="4">
        <v>10.7912935824424</v>
      </c>
      <c r="AK320" s="4">
        <v>16.039518795096299</v>
      </c>
      <c r="AL320" s="4">
        <v>11.0959986859929</v>
      </c>
      <c r="AM320" s="4">
        <v>13.6480920865963</v>
      </c>
      <c r="AN320" s="4">
        <v>21.1437055963031</v>
      </c>
      <c r="AO320" s="4">
        <v>16.014288819166701</v>
      </c>
      <c r="AP320" s="4">
        <v>13.6480920865963</v>
      </c>
      <c r="AQ320" s="4">
        <v>7.1958393793642497</v>
      </c>
      <c r="AR320" s="4">
        <v>12.139359488467701</v>
      </c>
      <c r="AS320" s="4">
        <v>9.6525189593471907</v>
      </c>
      <c r="AT320" s="4">
        <v>20.502299079031999</v>
      </c>
      <c r="AU320" s="4">
        <v>6.5845938112306301</v>
      </c>
      <c r="AV320" s="4">
        <v>18.2684434504602</v>
      </c>
      <c r="AW320" s="4">
        <v>9.5804997536236698</v>
      </c>
      <c r="AX320" s="4">
        <v>5.8176125242014898</v>
      </c>
      <c r="AY320" s="4">
        <v>13.529283651078901</v>
      </c>
      <c r="AZ320" s="4">
        <v>12.402206335432099</v>
      </c>
      <c r="BA320" s="4">
        <v>15.7465109989943</v>
      </c>
      <c r="BB320" s="38">
        <v>755</v>
      </c>
    </row>
    <row r="321" spans="1:54" x14ac:dyDescent="0.3">
      <c r="A321" s="31" t="s">
        <v>21</v>
      </c>
      <c r="B321" s="5" t="s">
        <v>168</v>
      </c>
      <c r="C321" s="5" t="s">
        <v>7</v>
      </c>
      <c r="D321" s="9">
        <v>102.031491691265</v>
      </c>
      <c r="E321" s="8">
        <v>61.978066012543003</v>
      </c>
      <c r="F321" s="8">
        <v>10.193802421559299</v>
      </c>
      <c r="G321" s="3">
        <v>1.37215853676999</v>
      </c>
      <c r="H321" s="4">
        <v>4.5647951144925303</v>
      </c>
      <c r="I321" s="4">
        <v>2.12842438514837</v>
      </c>
      <c r="J321" s="4">
        <v>3.33300973770932</v>
      </c>
      <c r="K321" s="4">
        <v>3.1926365777225501</v>
      </c>
      <c r="L321" s="4">
        <v>1.37215853676999</v>
      </c>
      <c r="M321" s="4">
        <v>3.94890242610093</v>
      </c>
      <c r="N321" s="4">
        <v>2.8846902335267401</v>
      </c>
      <c r="O321" s="4">
        <v>2.57674388933094</v>
      </c>
      <c r="P321" s="4">
        <v>1.37215853676999</v>
      </c>
      <c r="Q321" s="4">
        <v>0.30794634419580402</v>
      </c>
      <c r="R321" s="4">
        <v>1.6801048809657899</v>
      </c>
      <c r="S321" s="4">
        <v>1.37215853676999</v>
      </c>
      <c r="T321" s="4">
        <v>1.2317853767832201</v>
      </c>
      <c r="U321" s="4">
        <v>2.4363707293441701</v>
      </c>
      <c r="V321" s="4">
        <v>1.0642121925741801</v>
      </c>
      <c r="W321" s="4">
        <v>0</v>
      </c>
      <c r="X321" s="4">
        <v>3.1926365777225501</v>
      </c>
      <c r="Y321" s="4">
        <v>3.94890242610093</v>
      </c>
      <c r="Z321" s="4">
        <v>0.92383903258741296</v>
      </c>
      <c r="AA321" s="4">
        <v>1.8204780409525601</v>
      </c>
      <c r="AB321" s="4">
        <v>1.0642121925741801</v>
      </c>
      <c r="AC321" s="4">
        <v>4.7051682744793002</v>
      </c>
      <c r="AD321" s="4">
        <v>1.37215853676999</v>
      </c>
      <c r="AE321" s="4">
        <v>0.61589268839160805</v>
      </c>
      <c r="AF321" s="4">
        <v>2.8846902335267401</v>
      </c>
      <c r="AG321" s="4">
        <v>6.9739658196144401</v>
      </c>
      <c r="AH321" s="4">
        <v>11.285214638355701</v>
      </c>
      <c r="AI321" s="4">
        <v>7.6170585322283104</v>
      </c>
      <c r="AJ321" s="4">
        <v>12.0686805109563</v>
      </c>
      <c r="AK321" s="4">
        <v>13.273265863517301</v>
      </c>
      <c r="AL321" s="4">
        <v>10.3885756299905</v>
      </c>
      <c r="AM321" s="4">
        <v>14.618224376064999</v>
      </c>
      <c r="AN321" s="4">
        <v>20.3016317315763</v>
      </c>
      <c r="AO321" s="4">
        <v>15.0665438802476</v>
      </c>
      <c r="AP321" s="4">
        <v>15.822809728626</v>
      </c>
      <c r="AQ321" s="4">
        <v>7.7846317164373504</v>
      </c>
      <c r="AR321" s="4">
        <v>13.581212207713101</v>
      </c>
      <c r="AS321" s="4">
        <v>12.209053670943099</v>
      </c>
      <c r="AT321" s="4">
        <v>25.903439014420702</v>
      </c>
      <c r="AU321" s="4">
        <v>5.4886341470799502</v>
      </c>
      <c r="AV321" s="4">
        <v>20.469204915785301</v>
      </c>
      <c r="AW321" s="4">
        <v>11.873907302525</v>
      </c>
      <c r="AX321" s="4">
        <v>7.8978048522018502</v>
      </c>
      <c r="AY321" s="4">
        <v>17.865261002232099</v>
      </c>
      <c r="AZ321" s="4">
        <v>13.246065839294999</v>
      </c>
      <c r="BA321" s="4">
        <v>14.926170720260799</v>
      </c>
      <c r="BB321" s="38">
        <v>217</v>
      </c>
    </row>
    <row r="322" spans="1:54" x14ac:dyDescent="0.3">
      <c r="A322" s="31" t="s">
        <v>21</v>
      </c>
      <c r="B322" s="5" t="s">
        <v>8</v>
      </c>
      <c r="C322" s="5" t="s">
        <v>168</v>
      </c>
      <c r="D322" s="9">
        <v>55.394628309653598</v>
      </c>
      <c r="E322" s="8">
        <v>74.449752535393799</v>
      </c>
      <c r="F322" s="8">
        <v>32.5649559272955</v>
      </c>
      <c r="G322" s="3">
        <v>3.9016152061657299</v>
      </c>
      <c r="H322" s="4">
        <v>8.3410720395259705</v>
      </c>
      <c r="I322" s="4">
        <v>12.5924022821153</v>
      </c>
      <c r="J322" s="4">
        <v>3.6120597694557</v>
      </c>
      <c r="K322" s="4">
        <v>5.6963869870553996</v>
      </c>
      <c r="L322" s="4">
        <v>5.33073715727883</v>
      </c>
      <c r="M322" s="4">
        <v>5.7929693702703604</v>
      </c>
      <c r="N322" s="4">
        <v>7.9928477914671099</v>
      </c>
      <c r="O322" s="4">
        <v>11.5580682376727</v>
      </c>
      <c r="P322" s="4">
        <v>9.2080512075340994</v>
      </c>
      <c r="Q322" s="4">
        <v>3.15755291256349</v>
      </c>
      <c r="R322" s="4">
        <v>9.2421237143929709</v>
      </c>
      <c r="S322" s="4">
        <v>8.6609050636586495</v>
      </c>
      <c r="T322" s="4">
        <v>5.9681402691725998</v>
      </c>
      <c r="U322" s="4">
        <v>8.6241810396928908</v>
      </c>
      <c r="V322" s="4">
        <v>7.4322650090691003</v>
      </c>
      <c r="W322" s="4">
        <v>8.3822739651469504</v>
      </c>
      <c r="X322" s="4">
        <v>3.1426880270404798</v>
      </c>
      <c r="Y322" s="4">
        <v>11.3799545263007</v>
      </c>
      <c r="Z322" s="4">
        <v>12.141692600306801</v>
      </c>
      <c r="AA322" s="4">
        <v>10.110429854835999</v>
      </c>
      <c r="AB322" s="4">
        <v>2.4176535863608901</v>
      </c>
      <c r="AC322" s="4">
        <v>15.713178331612401</v>
      </c>
      <c r="AD322" s="4">
        <v>6.2441638726852</v>
      </c>
      <c r="AE322" s="4">
        <v>4.0367950834977702</v>
      </c>
      <c r="AF322" s="4">
        <v>12.826689155200301</v>
      </c>
      <c r="AG322" s="4">
        <v>16.492347544008499</v>
      </c>
      <c r="AH322" s="4">
        <v>13.765061903908601</v>
      </c>
      <c r="AI322" s="4">
        <v>13.6639717631615</v>
      </c>
      <c r="AJ322" s="4">
        <v>24.793313689048802</v>
      </c>
      <c r="AK322" s="4">
        <v>35.851137942526698</v>
      </c>
      <c r="AL322" s="4">
        <v>26.258857523461799</v>
      </c>
      <c r="AM322" s="4">
        <v>31.266249567069401</v>
      </c>
      <c r="AN322" s="4">
        <v>41.575393555531903</v>
      </c>
      <c r="AO322" s="4">
        <v>37.5270708925148</v>
      </c>
      <c r="AP322" s="4">
        <v>37.203181286181902</v>
      </c>
      <c r="AQ322" s="4">
        <v>14.740892455252499</v>
      </c>
      <c r="AR322" s="4">
        <v>33.042511299261498</v>
      </c>
      <c r="AS322" s="4">
        <v>19.086078490556599</v>
      </c>
      <c r="AT322" s="4">
        <v>29.925009966457701</v>
      </c>
      <c r="AU322" s="4">
        <v>16.980978229522702</v>
      </c>
      <c r="AV322" s="4">
        <v>21.4568635506817</v>
      </c>
      <c r="AW322" s="4">
        <v>25.097357400569098</v>
      </c>
      <c r="AX322" s="4">
        <v>19.4537928810587</v>
      </c>
      <c r="AY322" s="4">
        <v>20.188184941347501</v>
      </c>
      <c r="AZ322" s="4">
        <v>31.571735436232899</v>
      </c>
      <c r="BA322" s="4">
        <v>34.169075571037702</v>
      </c>
      <c r="BB322" s="38">
        <v>3692</v>
      </c>
    </row>
    <row r="323" spans="1:54" x14ac:dyDescent="0.3">
      <c r="A323" s="31" t="s">
        <v>21</v>
      </c>
      <c r="B323" s="5" t="s">
        <v>8</v>
      </c>
      <c r="C323" s="5" t="s">
        <v>1</v>
      </c>
      <c r="D323" s="9">
        <v>6.7744827586206897</v>
      </c>
      <c r="E323" s="8">
        <v>65.784319621787603</v>
      </c>
      <c r="F323" s="8">
        <v>59.291270527225599</v>
      </c>
      <c r="G323" s="3">
        <v>8.9023336214347406</v>
      </c>
      <c r="H323" s="4">
        <v>12.964563526361299</v>
      </c>
      <c r="I323" s="4">
        <v>25.842696629213499</v>
      </c>
      <c r="J323" s="4">
        <v>6.48228176318064</v>
      </c>
      <c r="K323" s="4">
        <v>9.0751944684528993</v>
      </c>
      <c r="L323" s="4">
        <v>9.7666378565255005</v>
      </c>
      <c r="M323" s="4">
        <v>10.890233362143499</v>
      </c>
      <c r="N323" s="4">
        <v>15.298184961106299</v>
      </c>
      <c r="O323" s="4">
        <v>22.817631806395902</v>
      </c>
      <c r="P323" s="4">
        <v>19.101123595505602</v>
      </c>
      <c r="Q323" s="4">
        <v>7.7787381158167701</v>
      </c>
      <c r="R323" s="4">
        <v>18.236819360414898</v>
      </c>
      <c r="S323" s="4">
        <v>21.0025929127053</v>
      </c>
      <c r="T323" s="4">
        <v>13.1374243733794</v>
      </c>
      <c r="U323" s="4">
        <v>16.9403630077787</v>
      </c>
      <c r="V323" s="4">
        <v>15.989628349178901</v>
      </c>
      <c r="W323" s="4">
        <v>18.928262748487501</v>
      </c>
      <c r="X323" s="4">
        <v>7.8651685393258397</v>
      </c>
      <c r="Y323" s="4">
        <v>18.582541054451202</v>
      </c>
      <c r="Z323" s="4">
        <v>29.0406222990493</v>
      </c>
      <c r="AA323" s="4">
        <v>22.644770959377698</v>
      </c>
      <c r="AB323" s="4">
        <v>5.8772687986171102</v>
      </c>
      <c r="AC323" s="4">
        <v>24.286949006050101</v>
      </c>
      <c r="AD323" s="4">
        <v>15.2117545375972</v>
      </c>
      <c r="AE323" s="4">
        <v>10.9766637856525</v>
      </c>
      <c r="AF323" s="4">
        <v>23.681936041486601</v>
      </c>
      <c r="AG323" s="4">
        <v>24.8919619706137</v>
      </c>
      <c r="AH323" s="4">
        <v>25.1512532411409</v>
      </c>
      <c r="AI323" s="4">
        <v>21.866897147795999</v>
      </c>
      <c r="AJ323" s="4">
        <v>36.214347450302498</v>
      </c>
      <c r="AK323" s="4">
        <v>51.166810717372499</v>
      </c>
      <c r="AL323" s="4">
        <v>43.215211754537599</v>
      </c>
      <c r="AM323" s="4">
        <v>43.906655142610198</v>
      </c>
      <c r="AN323" s="4">
        <v>58.7726879861711</v>
      </c>
      <c r="AO323" s="4">
        <v>55.142610198790003</v>
      </c>
      <c r="AP323" s="4">
        <v>57.044079515989601</v>
      </c>
      <c r="AQ323" s="4">
        <v>25.929127052722599</v>
      </c>
      <c r="AR323" s="4">
        <v>50.907519446845299</v>
      </c>
      <c r="AS323" s="4">
        <v>26.101987899740699</v>
      </c>
      <c r="AT323" s="4">
        <v>31.287813310285198</v>
      </c>
      <c r="AU323" s="4">
        <v>33.7942955920484</v>
      </c>
      <c r="AV323" s="4">
        <v>24.6326707000864</v>
      </c>
      <c r="AW323" s="4">
        <v>46.240276577355203</v>
      </c>
      <c r="AX323" s="4">
        <v>39.671564390665502</v>
      </c>
      <c r="AY323" s="4">
        <v>26.534140017286099</v>
      </c>
      <c r="AZ323" s="4">
        <v>48.660328435609301</v>
      </c>
      <c r="BA323" s="4">
        <v>52.895419187553998</v>
      </c>
      <c r="BB323" s="38">
        <v>1160</v>
      </c>
    </row>
    <row r="324" spans="1:54" x14ac:dyDescent="0.3">
      <c r="A324" s="31" t="s">
        <v>21</v>
      </c>
      <c r="B324" s="5" t="s">
        <v>8</v>
      </c>
      <c r="C324" s="5" t="s">
        <v>2</v>
      </c>
      <c r="D324" s="9">
        <v>34.4835294117647</v>
      </c>
      <c r="E324" s="8">
        <v>69.581918342018895</v>
      </c>
      <c r="F324" s="8">
        <v>43.127962085308098</v>
      </c>
      <c r="G324" s="3">
        <v>4.7393364928909998</v>
      </c>
      <c r="H324" s="4">
        <v>11.374407582938399</v>
      </c>
      <c r="I324" s="4">
        <v>14.218009478673</v>
      </c>
      <c r="J324" s="4">
        <v>5.2132701421800904</v>
      </c>
      <c r="K324" s="4">
        <v>8.7677725118483405</v>
      </c>
      <c r="L324" s="4">
        <v>7.3459715639810401</v>
      </c>
      <c r="M324" s="4">
        <v>8.7677725118483405</v>
      </c>
      <c r="N324" s="4">
        <v>11.374407582938399</v>
      </c>
      <c r="O324" s="4">
        <v>16.5876777251185</v>
      </c>
      <c r="P324" s="4">
        <v>13.270142180094799</v>
      </c>
      <c r="Q324" s="4">
        <v>3.3175355450236999</v>
      </c>
      <c r="R324" s="4">
        <v>13.5071090047393</v>
      </c>
      <c r="S324" s="4">
        <v>10.9004739336493</v>
      </c>
      <c r="T324" s="4">
        <v>6.8720379146919397</v>
      </c>
      <c r="U324" s="4">
        <v>12.3222748815166</v>
      </c>
      <c r="V324" s="4">
        <v>10.9004739336493</v>
      </c>
      <c r="W324" s="4">
        <v>11.6113744075829</v>
      </c>
      <c r="X324" s="4">
        <v>3.7914691943127998</v>
      </c>
      <c r="Y324" s="4">
        <v>19.1943127962085</v>
      </c>
      <c r="Z324" s="4">
        <v>15.4028436018957</v>
      </c>
      <c r="AA324" s="4">
        <v>14.928909952606601</v>
      </c>
      <c r="AB324" s="4">
        <v>2.8436018957345999</v>
      </c>
      <c r="AC324" s="4">
        <v>21.8009478672986</v>
      </c>
      <c r="AD324" s="4">
        <v>8.2938388625592392</v>
      </c>
      <c r="AE324" s="4">
        <v>4.2654028436019003</v>
      </c>
      <c r="AF324" s="4">
        <v>18.720379146919399</v>
      </c>
      <c r="AG324" s="4">
        <v>19.905213270142202</v>
      </c>
      <c r="AH324" s="4">
        <v>13.270142180094799</v>
      </c>
      <c r="AI324" s="4">
        <v>16.113744075829398</v>
      </c>
      <c r="AJ324" s="4">
        <v>30.5687203791469</v>
      </c>
      <c r="AK324" s="4">
        <v>47.867298578199097</v>
      </c>
      <c r="AL324" s="4">
        <v>32.938388625592403</v>
      </c>
      <c r="AM324" s="4">
        <v>35.781990521327003</v>
      </c>
      <c r="AN324" s="4">
        <v>50.473933649289101</v>
      </c>
      <c r="AO324" s="4">
        <v>44.312796208530798</v>
      </c>
      <c r="AP324" s="4">
        <v>46.208530805687197</v>
      </c>
      <c r="AQ324" s="4">
        <v>16.350710900473899</v>
      </c>
      <c r="AR324" s="4">
        <v>41.706161137440802</v>
      </c>
      <c r="AS324" s="4">
        <v>23.2227488151659</v>
      </c>
      <c r="AT324" s="4">
        <v>32.701421800947898</v>
      </c>
      <c r="AU324" s="4">
        <v>18.0094786729858</v>
      </c>
      <c r="AV324" s="4">
        <v>22.274881516587701</v>
      </c>
      <c r="AW324" s="4">
        <v>29.146919431279599</v>
      </c>
      <c r="AX324" s="4">
        <v>23.933649289099499</v>
      </c>
      <c r="AY324" s="4">
        <v>20.853080568720401</v>
      </c>
      <c r="AZ324" s="4">
        <v>37.440758293838897</v>
      </c>
      <c r="BA324" s="4">
        <v>41.469194312796198</v>
      </c>
      <c r="BB324" s="38">
        <v>425</v>
      </c>
    </row>
    <row r="325" spans="1:54" x14ac:dyDescent="0.3">
      <c r="A325" s="31" t="s">
        <v>21</v>
      </c>
      <c r="B325" s="5" t="s">
        <v>8</v>
      </c>
      <c r="C325" s="5" t="s">
        <v>3</v>
      </c>
      <c r="D325" s="9">
        <v>60.833153153153198</v>
      </c>
      <c r="E325" s="8">
        <v>68.205674171121203</v>
      </c>
      <c r="F325" s="8">
        <v>26.126126126126099</v>
      </c>
      <c r="G325" s="3">
        <v>2.7027027027027</v>
      </c>
      <c r="H325" s="4">
        <v>7.7477477477477503</v>
      </c>
      <c r="I325" s="4">
        <v>11.8918918918919</v>
      </c>
      <c r="J325" s="4">
        <v>1.8018018018018001</v>
      </c>
      <c r="K325" s="4">
        <v>4.8648648648648596</v>
      </c>
      <c r="L325" s="4">
        <v>4.14414414414414</v>
      </c>
      <c r="M325" s="4">
        <v>3.7837837837837802</v>
      </c>
      <c r="N325" s="4">
        <v>6.6666666666666696</v>
      </c>
      <c r="O325" s="4">
        <v>8.8288288288288292</v>
      </c>
      <c r="P325" s="4">
        <v>6.1261261261261302</v>
      </c>
      <c r="Q325" s="4">
        <v>2.8828828828828801</v>
      </c>
      <c r="R325" s="4">
        <v>6.6666666666666696</v>
      </c>
      <c r="S325" s="4">
        <v>6.1261261261261302</v>
      </c>
      <c r="T325" s="4">
        <v>4.6846846846846804</v>
      </c>
      <c r="U325" s="4">
        <v>6.1261261261261302</v>
      </c>
      <c r="V325" s="4">
        <v>4.14414414414414</v>
      </c>
      <c r="W325" s="4">
        <v>5.5855855855855898</v>
      </c>
      <c r="X325" s="4">
        <v>1.2612612612612599</v>
      </c>
      <c r="Y325" s="4">
        <v>7.5675675675675702</v>
      </c>
      <c r="Z325" s="4">
        <v>8.2882882882882907</v>
      </c>
      <c r="AA325" s="4">
        <v>4.6846846846846804</v>
      </c>
      <c r="AB325" s="4">
        <v>1.2612612612612599</v>
      </c>
      <c r="AC325" s="4">
        <v>12.792792792792801</v>
      </c>
      <c r="AD325" s="4">
        <v>3.42342342342342</v>
      </c>
      <c r="AE325" s="4">
        <v>2.7027027027027</v>
      </c>
      <c r="AF325" s="4">
        <v>10.4504504504505</v>
      </c>
      <c r="AG325" s="4">
        <v>13.1531531531532</v>
      </c>
      <c r="AH325" s="4">
        <v>10.4504504504505</v>
      </c>
      <c r="AI325" s="4">
        <v>11.351351351351401</v>
      </c>
      <c r="AJ325" s="4">
        <v>23.603603603603599</v>
      </c>
      <c r="AK325" s="4">
        <v>35.315315315315303</v>
      </c>
      <c r="AL325" s="4">
        <v>25.045045045045001</v>
      </c>
      <c r="AM325" s="4">
        <v>31.7117117117117</v>
      </c>
      <c r="AN325" s="4">
        <v>43.243243243243199</v>
      </c>
      <c r="AO325" s="4">
        <v>38.3783783783784</v>
      </c>
      <c r="AP325" s="4">
        <v>35.315315315315303</v>
      </c>
      <c r="AQ325" s="4">
        <v>12.792792792792801</v>
      </c>
      <c r="AR325" s="4">
        <v>32.972972972972997</v>
      </c>
      <c r="AS325" s="4">
        <v>19.279279279279301</v>
      </c>
      <c r="AT325" s="4">
        <v>30.4504504504505</v>
      </c>
      <c r="AU325" s="4">
        <v>14.4144144144144</v>
      </c>
      <c r="AV325" s="4">
        <v>20.540540540540501</v>
      </c>
      <c r="AW325" s="4">
        <v>21.6216216216216</v>
      </c>
      <c r="AX325" s="4">
        <v>15.1351351351351</v>
      </c>
      <c r="AY325" s="4">
        <v>20</v>
      </c>
      <c r="AZ325" s="4">
        <v>32.252252252252298</v>
      </c>
      <c r="BA325" s="4">
        <v>34.054054054054099</v>
      </c>
      <c r="BB325" s="38">
        <v>555</v>
      </c>
    </row>
    <row r="326" spans="1:54" x14ac:dyDescent="0.3">
      <c r="A326" s="31" t="s">
        <v>21</v>
      </c>
      <c r="B326" s="5" t="s">
        <v>8</v>
      </c>
      <c r="C326" s="5" t="s">
        <v>4</v>
      </c>
      <c r="D326" s="9">
        <v>83.173146622734805</v>
      </c>
      <c r="E326" s="8">
        <v>65.825340856149793</v>
      </c>
      <c r="F326" s="8">
        <v>18.286655683690299</v>
      </c>
      <c r="G326" s="3">
        <v>1.64744645799012</v>
      </c>
      <c r="H326" s="4">
        <v>4.9423393739703503</v>
      </c>
      <c r="I326" s="4">
        <v>5.6013179571663896</v>
      </c>
      <c r="J326" s="4">
        <v>0.98846787479406895</v>
      </c>
      <c r="K326" s="4">
        <v>1.8121911037891301</v>
      </c>
      <c r="L326" s="4">
        <v>3.2948929159802298</v>
      </c>
      <c r="M326" s="4">
        <v>2.1416803953871502</v>
      </c>
      <c r="N326" s="4">
        <v>2.9654036243822102</v>
      </c>
      <c r="O326" s="4">
        <v>4.77759472817133</v>
      </c>
      <c r="P326" s="4">
        <v>3.6243822075782499</v>
      </c>
      <c r="Q326" s="4">
        <v>0.82372322899505801</v>
      </c>
      <c r="R326" s="4">
        <v>3.9538714991762798</v>
      </c>
      <c r="S326" s="4">
        <v>2.3064250411861602</v>
      </c>
      <c r="T326" s="4">
        <v>3.9538714991762798</v>
      </c>
      <c r="U326" s="4">
        <v>3.1301482701812202</v>
      </c>
      <c r="V326" s="4">
        <v>3.4596375617792399</v>
      </c>
      <c r="W326" s="4">
        <v>3.1301482701812202</v>
      </c>
      <c r="X326" s="4">
        <v>0.82372322899505801</v>
      </c>
      <c r="Y326" s="4">
        <v>5.6013179571663896</v>
      </c>
      <c r="Z326" s="4">
        <v>5.1070840197693599</v>
      </c>
      <c r="AA326" s="4">
        <v>4.2833607907743003</v>
      </c>
      <c r="AB326" s="4">
        <v>1.1532125205930801</v>
      </c>
      <c r="AC326" s="4">
        <v>11.0378912685338</v>
      </c>
      <c r="AD326" s="4">
        <v>1.9769357495881399</v>
      </c>
      <c r="AE326" s="4">
        <v>1.3179571663920899</v>
      </c>
      <c r="AF326" s="4">
        <v>6.2602965403624404</v>
      </c>
      <c r="AG326" s="4">
        <v>11.696869851729801</v>
      </c>
      <c r="AH326" s="4">
        <v>8.5667215815486006</v>
      </c>
      <c r="AI326" s="4">
        <v>9.5551894563426707</v>
      </c>
      <c r="AJ326" s="4">
        <v>20.593080724876401</v>
      </c>
      <c r="AK326" s="4">
        <v>24.052718286655701</v>
      </c>
      <c r="AL326" s="4">
        <v>16.144975288303101</v>
      </c>
      <c r="AM326" s="4">
        <v>24.052718286655701</v>
      </c>
      <c r="AN326" s="4">
        <v>29.159802306425</v>
      </c>
      <c r="AO326" s="4">
        <v>26.6886326194399</v>
      </c>
      <c r="AP326" s="4">
        <v>25.864909390444801</v>
      </c>
      <c r="AQ326" s="4">
        <v>10.5436573311367</v>
      </c>
      <c r="AR326" s="4">
        <v>22.570016474464602</v>
      </c>
      <c r="AS326" s="4">
        <v>14.497528830313</v>
      </c>
      <c r="AT326" s="4">
        <v>27.5123558484349</v>
      </c>
      <c r="AU326" s="4">
        <v>9.3904448105436593</v>
      </c>
      <c r="AV326" s="4">
        <v>21.416803953871501</v>
      </c>
      <c r="AW326" s="4">
        <v>13.673805601318</v>
      </c>
      <c r="AX326" s="4">
        <v>7.9077429983525498</v>
      </c>
      <c r="AY326" s="4">
        <v>16.144975288303101</v>
      </c>
      <c r="AZ326" s="4">
        <v>21.2520593080725</v>
      </c>
      <c r="BA326" s="4">
        <v>21.911037891268499</v>
      </c>
      <c r="BB326" s="38">
        <v>607</v>
      </c>
    </row>
    <row r="327" spans="1:54" x14ac:dyDescent="0.3">
      <c r="A327" s="31" t="s">
        <v>21</v>
      </c>
      <c r="B327" s="5" t="s">
        <v>8</v>
      </c>
      <c r="C327" s="5" t="s">
        <v>5</v>
      </c>
      <c r="D327" s="9">
        <v>92.937873134328399</v>
      </c>
      <c r="E327" s="8">
        <v>63.1005638728804</v>
      </c>
      <c r="F327" s="8">
        <v>13.619402985074601</v>
      </c>
      <c r="G327" s="3">
        <v>0.74626865671641796</v>
      </c>
      <c r="H327" s="4">
        <v>3.5447761194029801</v>
      </c>
      <c r="I327" s="4">
        <v>5.5970149253731298</v>
      </c>
      <c r="J327" s="4">
        <v>1.4925373134328399</v>
      </c>
      <c r="K327" s="4">
        <v>2.0522388059701502</v>
      </c>
      <c r="L327" s="4">
        <v>1.6791044776119399</v>
      </c>
      <c r="M327" s="4">
        <v>1.1194029850746301</v>
      </c>
      <c r="N327" s="4">
        <v>1.6791044776119399</v>
      </c>
      <c r="O327" s="4">
        <v>2.6119402985074598</v>
      </c>
      <c r="P327" s="4">
        <v>2.42537313432836</v>
      </c>
      <c r="Q327" s="4">
        <v>0.55970149253731305</v>
      </c>
      <c r="R327" s="4">
        <v>2.6119402985074598</v>
      </c>
      <c r="S327" s="4">
        <v>1.8656716417910399</v>
      </c>
      <c r="T327" s="4">
        <v>1.3059701492537299</v>
      </c>
      <c r="U327" s="4">
        <v>3.5447761194029801</v>
      </c>
      <c r="V327" s="4">
        <v>1.6791044776119399</v>
      </c>
      <c r="W327" s="4">
        <v>1.8656716417910399</v>
      </c>
      <c r="X327" s="4">
        <v>0.37313432835820898</v>
      </c>
      <c r="Y327" s="4">
        <v>3.1716417910447801</v>
      </c>
      <c r="Z327" s="4">
        <v>2.42537313432836</v>
      </c>
      <c r="AA327" s="4">
        <v>1.6791044776119399</v>
      </c>
      <c r="AB327" s="4">
        <v>0.18656716417910399</v>
      </c>
      <c r="AC327" s="4">
        <v>9.1417910447761201</v>
      </c>
      <c r="AD327" s="4">
        <v>0.74626865671641796</v>
      </c>
      <c r="AE327" s="4">
        <v>0.55970149253731305</v>
      </c>
      <c r="AF327" s="4">
        <v>2.98507462686567</v>
      </c>
      <c r="AG327" s="4">
        <v>12.5</v>
      </c>
      <c r="AH327" s="4">
        <v>10.261194029850699</v>
      </c>
      <c r="AI327" s="4">
        <v>9.5149253731343304</v>
      </c>
      <c r="AJ327" s="4">
        <v>15.4850746268657</v>
      </c>
      <c r="AK327" s="4">
        <v>20.8955223880597</v>
      </c>
      <c r="AL327" s="4">
        <v>12.686567164179101</v>
      </c>
      <c r="AM327" s="4">
        <v>23.507462686567202</v>
      </c>
      <c r="AN327" s="4">
        <v>26.305970149253699</v>
      </c>
      <c r="AO327" s="4">
        <v>23.134328358209</v>
      </c>
      <c r="AP327" s="4">
        <v>20.522388059701498</v>
      </c>
      <c r="AQ327" s="4">
        <v>7.8358208955223896</v>
      </c>
      <c r="AR327" s="4">
        <v>18.4701492537313</v>
      </c>
      <c r="AS327" s="4">
        <v>12.5</v>
      </c>
      <c r="AT327" s="4">
        <v>28.917910447761201</v>
      </c>
      <c r="AU327" s="4">
        <v>10.0746268656716</v>
      </c>
      <c r="AV327" s="4">
        <v>20.1492537313433</v>
      </c>
      <c r="AW327" s="4">
        <v>13.246268656716399</v>
      </c>
      <c r="AX327" s="4">
        <v>6.9029850746268702</v>
      </c>
      <c r="AY327" s="4">
        <v>20.1492537313433</v>
      </c>
      <c r="AZ327" s="4">
        <v>18.4701492537313</v>
      </c>
      <c r="BA327" s="4">
        <v>20.8955223880597</v>
      </c>
      <c r="BB327" s="38">
        <v>536</v>
      </c>
    </row>
    <row r="328" spans="1:54" x14ac:dyDescent="0.3">
      <c r="A328" s="31" t="s">
        <v>21</v>
      </c>
      <c r="B328" s="5" t="s">
        <v>8</v>
      </c>
      <c r="C328" s="5" t="s">
        <v>6</v>
      </c>
      <c r="D328" s="9">
        <v>103.84238805970099</v>
      </c>
      <c r="E328" s="8">
        <v>60.178364079311201</v>
      </c>
      <c r="F328" s="8">
        <v>9.8507462686567209</v>
      </c>
      <c r="G328" s="3">
        <v>1.1940298507462701</v>
      </c>
      <c r="H328" s="4">
        <v>2.3880597014925402</v>
      </c>
      <c r="I328" s="4">
        <v>3.2835820895522398</v>
      </c>
      <c r="J328" s="4">
        <v>1.7910447761193999</v>
      </c>
      <c r="K328" s="4">
        <v>2.08955223880597</v>
      </c>
      <c r="L328" s="4">
        <v>1.4925373134328399</v>
      </c>
      <c r="M328" s="4">
        <v>0.89552238805970197</v>
      </c>
      <c r="N328" s="4">
        <v>1.4925373134328399</v>
      </c>
      <c r="O328" s="4">
        <v>2.08955223880597</v>
      </c>
      <c r="P328" s="4">
        <v>2.6865671641790998</v>
      </c>
      <c r="Q328" s="4">
        <v>1.1940298507462701</v>
      </c>
      <c r="R328" s="4">
        <v>2.3880597014925402</v>
      </c>
      <c r="S328" s="4">
        <v>1.1940298507462701</v>
      </c>
      <c r="T328" s="4">
        <v>1.4925373134328399</v>
      </c>
      <c r="U328" s="4">
        <v>2.08955223880597</v>
      </c>
      <c r="V328" s="4">
        <v>1.1940298507462701</v>
      </c>
      <c r="W328" s="4">
        <v>1.4925373134328399</v>
      </c>
      <c r="X328" s="4">
        <v>0.59701492537313405</v>
      </c>
      <c r="Y328" s="4">
        <v>2.3880597014925402</v>
      </c>
      <c r="Z328" s="4">
        <v>1.1940298507462701</v>
      </c>
      <c r="AA328" s="4">
        <v>2.3880597014925402</v>
      </c>
      <c r="AB328" s="4">
        <v>0.89552238805970197</v>
      </c>
      <c r="AC328" s="4">
        <v>4.1791044776119399</v>
      </c>
      <c r="AD328" s="4">
        <v>1.7910447761193999</v>
      </c>
      <c r="AE328" s="4">
        <v>0.89552238805970197</v>
      </c>
      <c r="AF328" s="4">
        <v>2.3880597014925402</v>
      </c>
      <c r="AG328" s="4">
        <v>9.8507462686567209</v>
      </c>
      <c r="AH328" s="4">
        <v>10.1492537313433</v>
      </c>
      <c r="AI328" s="4">
        <v>6.8656716417910504</v>
      </c>
      <c r="AJ328" s="4">
        <v>9.5522388059701502</v>
      </c>
      <c r="AK328" s="4">
        <v>16.119402985074601</v>
      </c>
      <c r="AL328" s="4">
        <v>12.5373134328358</v>
      </c>
      <c r="AM328" s="4">
        <v>16.119402985074601</v>
      </c>
      <c r="AN328" s="4">
        <v>23.283582089552201</v>
      </c>
      <c r="AO328" s="4">
        <v>20</v>
      </c>
      <c r="AP328" s="4">
        <v>16.119402985074601</v>
      </c>
      <c r="AQ328" s="4">
        <v>7.4626865671641802</v>
      </c>
      <c r="AR328" s="4">
        <v>11.044776119403</v>
      </c>
      <c r="AS328" s="4">
        <v>9.5522388059701502</v>
      </c>
      <c r="AT328" s="4">
        <v>23.582089552238799</v>
      </c>
      <c r="AU328" s="4">
        <v>7.1641791044776104</v>
      </c>
      <c r="AV328" s="4">
        <v>18.208955223880601</v>
      </c>
      <c r="AW328" s="4">
        <v>9.8507462686567209</v>
      </c>
      <c r="AX328" s="4">
        <v>6.5671641791044797</v>
      </c>
      <c r="AY328" s="4">
        <v>12.835820895522399</v>
      </c>
      <c r="AZ328" s="4">
        <v>13.731343283582101</v>
      </c>
      <c r="BA328" s="4">
        <v>14.0298507462687</v>
      </c>
      <c r="BB328" s="38">
        <v>335</v>
      </c>
    </row>
    <row r="329" spans="1:54" x14ac:dyDescent="0.3">
      <c r="A329" s="31" t="s">
        <v>21</v>
      </c>
      <c r="B329" s="5" t="s">
        <v>8</v>
      </c>
      <c r="C329" s="5" t="s">
        <v>7</v>
      </c>
      <c r="D329" s="9">
        <v>102.466216216216</v>
      </c>
      <c r="E329" s="8">
        <v>66.099153989212297</v>
      </c>
      <c r="F329" s="8">
        <v>12.1621621621622</v>
      </c>
      <c r="G329" s="3">
        <v>1.35135135135135</v>
      </c>
      <c r="H329" s="4">
        <v>5.4054054054054097</v>
      </c>
      <c r="I329" s="4">
        <v>2.7027027027027</v>
      </c>
      <c r="J329" s="4">
        <v>5.4054054054054097</v>
      </c>
      <c r="K329" s="4">
        <v>4.0540540540540499</v>
      </c>
      <c r="L329" s="4">
        <v>1.35135135135135</v>
      </c>
      <c r="M329" s="4">
        <v>5.4054054054054097</v>
      </c>
      <c r="N329" s="4">
        <v>4.0540540540540499</v>
      </c>
      <c r="O329" s="4">
        <v>4.0540540540540499</v>
      </c>
      <c r="P329" s="4">
        <v>1.35135135135135</v>
      </c>
      <c r="Q329" s="4">
        <v>0</v>
      </c>
      <c r="R329" s="4">
        <v>1.35135135135135</v>
      </c>
      <c r="S329" s="4">
        <v>1.35135135135135</v>
      </c>
      <c r="T329" s="4">
        <v>0</v>
      </c>
      <c r="U329" s="4">
        <v>2.7027027027027</v>
      </c>
      <c r="V329" s="4">
        <v>1.35135135135135</v>
      </c>
      <c r="W329" s="4">
        <v>0</v>
      </c>
      <c r="X329" s="4">
        <v>4.0540540540540499</v>
      </c>
      <c r="Y329" s="4">
        <v>5.4054054054054097</v>
      </c>
      <c r="Z329" s="4">
        <v>0</v>
      </c>
      <c r="AA329" s="4">
        <v>2.7027027027027</v>
      </c>
      <c r="AB329" s="4">
        <v>1.35135135135135</v>
      </c>
      <c r="AC329" s="4">
        <v>6.7567567567567597</v>
      </c>
      <c r="AD329" s="4">
        <v>1.35135135135135</v>
      </c>
      <c r="AE329" s="4">
        <v>0</v>
      </c>
      <c r="AF329" s="4">
        <v>4.0540540540540499</v>
      </c>
      <c r="AG329" s="4">
        <v>10.8108108108108</v>
      </c>
      <c r="AH329" s="4">
        <v>10.8108108108108</v>
      </c>
      <c r="AI329" s="4">
        <v>8.1081081081081106</v>
      </c>
      <c r="AJ329" s="4">
        <v>9.4594594594594597</v>
      </c>
      <c r="AK329" s="4">
        <v>12.1621621621622</v>
      </c>
      <c r="AL329" s="4">
        <v>8.1081081081081106</v>
      </c>
      <c r="AM329" s="4">
        <v>16.2162162162162</v>
      </c>
      <c r="AN329" s="4">
        <v>17.5675675675676</v>
      </c>
      <c r="AO329" s="4">
        <v>17.5675675675676</v>
      </c>
      <c r="AP329" s="4">
        <v>18.918918918918902</v>
      </c>
      <c r="AQ329" s="4">
        <v>6.7567567567567597</v>
      </c>
      <c r="AR329" s="4">
        <v>12.1621621621622</v>
      </c>
      <c r="AS329" s="4">
        <v>10.8108108108108</v>
      </c>
      <c r="AT329" s="4">
        <v>27.027027027027</v>
      </c>
      <c r="AU329" s="4">
        <v>5.4054054054054097</v>
      </c>
      <c r="AV329" s="4">
        <v>16.2162162162162</v>
      </c>
      <c r="AW329" s="4">
        <v>13.5135135135135</v>
      </c>
      <c r="AX329" s="4">
        <v>10.8108108108108</v>
      </c>
      <c r="AY329" s="4">
        <v>14.8648648648649</v>
      </c>
      <c r="AZ329" s="4">
        <v>14.8648648648649</v>
      </c>
      <c r="BA329" s="4">
        <v>16.2162162162162</v>
      </c>
      <c r="BB329" s="38">
        <v>74</v>
      </c>
    </row>
    <row r="330" spans="1:54" x14ac:dyDescent="0.3">
      <c r="A330" s="31" t="s">
        <v>21</v>
      </c>
      <c r="B330" s="5" t="s">
        <v>9</v>
      </c>
      <c r="C330" s="5" t="s">
        <v>168</v>
      </c>
      <c r="D330" s="9">
        <v>72.496514800426795</v>
      </c>
      <c r="E330" s="8">
        <v>71.784526352325997</v>
      </c>
      <c r="F330" s="8">
        <v>23.4460184487357</v>
      </c>
      <c r="G330" s="3">
        <v>2.4447385493535898</v>
      </c>
      <c r="H330" s="4">
        <v>5.9387458624707801</v>
      </c>
      <c r="I330" s="4">
        <v>6.5748170332992304</v>
      </c>
      <c r="J330" s="4">
        <v>1.5091025175269801</v>
      </c>
      <c r="K330" s="4">
        <v>3.0441242440227501</v>
      </c>
      <c r="L330" s="4">
        <v>4.5159098444793297</v>
      </c>
      <c r="M330" s="4">
        <v>4.0420965937450299</v>
      </c>
      <c r="N330" s="4">
        <v>5.3147982735529302</v>
      </c>
      <c r="O330" s="4">
        <v>6.8400109944847296</v>
      </c>
      <c r="P330" s="4">
        <v>6.1724185895710599</v>
      </c>
      <c r="Q330" s="4">
        <v>4.1889660179750301</v>
      </c>
      <c r="R330" s="4">
        <v>5.19462597640584</v>
      </c>
      <c r="S330" s="4">
        <v>6.88175834923479</v>
      </c>
      <c r="T330" s="4">
        <v>4.2147497096842299</v>
      </c>
      <c r="U330" s="4">
        <v>6.4609767367562299</v>
      </c>
      <c r="V330" s="4">
        <v>6.2234491230211804</v>
      </c>
      <c r="W330" s="4">
        <v>7.6824901416318401</v>
      </c>
      <c r="X330" s="4">
        <v>1.85136807928702</v>
      </c>
      <c r="Y330" s="4">
        <v>7.17654038240675</v>
      </c>
      <c r="Z330" s="4">
        <v>7.2623001531433404</v>
      </c>
      <c r="AA330" s="4">
        <v>6.8330669256247196</v>
      </c>
      <c r="AB330" s="4">
        <v>1.6509550861687401</v>
      </c>
      <c r="AC330" s="4">
        <v>12.5846681239296</v>
      </c>
      <c r="AD330" s="4">
        <v>4.3784050662131904</v>
      </c>
      <c r="AE330" s="4">
        <v>2.7614844274617099</v>
      </c>
      <c r="AF330" s="4">
        <v>6.5169640827581699</v>
      </c>
      <c r="AG330" s="4">
        <v>9.6317783233520604</v>
      </c>
      <c r="AH330" s="4">
        <v>21.700294765664101</v>
      </c>
      <c r="AI330" s="4">
        <v>13.92954061224</v>
      </c>
      <c r="AJ330" s="4">
        <v>19.510144434545602</v>
      </c>
      <c r="AK330" s="4">
        <v>30.125204585801001</v>
      </c>
      <c r="AL330" s="4">
        <v>17.667709747562402</v>
      </c>
      <c r="AM330" s="4">
        <v>18.080553920970999</v>
      </c>
      <c r="AN330" s="4">
        <v>30.777493595327702</v>
      </c>
      <c r="AO330" s="4">
        <v>23.8632693679981</v>
      </c>
      <c r="AP330" s="4">
        <v>26.742533888749499</v>
      </c>
      <c r="AQ330" s="4">
        <v>11.504047660550301</v>
      </c>
      <c r="AR330" s="4">
        <v>27.080393879852</v>
      </c>
      <c r="AS330" s="4">
        <v>14.0979537225308</v>
      </c>
      <c r="AT330" s="4">
        <v>18.812275078172199</v>
      </c>
      <c r="AU330" s="4">
        <v>15.9923441347579</v>
      </c>
      <c r="AV330" s="4">
        <v>21.275544689479801</v>
      </c>
      <c r="AW330" s="4">
        <v>23.781277623692901</v>
      </c>
      <c r="AX330" s="4">
        <v>13.262329767108501</v>
      </c>
      <c r="AY330" s="4">
        <v>15.2964723590507</v>
      </c>
      <c r="AZ330" s="4">
        <v>22.203234807863399</v>
      </c>
      <c r="BA330" s="4">
        <v>32.163865326773198</v>
      </c>
      <c r="BB330" s="38">
        <v>2696</v>
      </c>
    </row>
    <row r="331" spans="1:54" x14ac:dyDescent="0.3">
      <c r="A331" s="31" t="s">
        <v>21</v>
      </c>
      <c r="B331" s="5" t="s">
        <v>9</v>
      </c>
      <c r="C331" s="5" t="s">
        <v>1</v>
      </c>
      <c r="D331" s="9">
        <v>37.728717948718</v>
      </c>
      <c r="E331" s="8">
        <v>68.945599429670196</v>
      </c>
      <c r="F331" s="8">
        <v>38.581314878892698</v>
      </c>
      <c r="G331" s="3">
        <v>4.67128027681661</v>
      </c>
      <c r="H331" s="4">
        <v>7.0934256055363303</v>
      </c>
      <c r="I331" s="4">
        <v>11.591695501730101</v>
      </c>
      <c r="J331" s="4">
        <v>3.2871972318339102</v>
      </c>
      <c r="K331" s="4">
        <v>6.9204152249134996</v>
      </c>
      <c r="L331" s="4">
        <v>8.1314878892733606</v>
      </c>
      <c r="M331" s="4">
        <v>6.2283737024221502</v>
      </c>
      <c r="N331" s="4">
        <v>10.899653979238799</v>
      </c>
      <c r="O331" s="4">
        <v>11.0726643598616</v>
      </c>
      <c r="P331" s="4">
        <v>10.0346020761246</v>
      </c>
      <c r="Q331" s="4">
        <v>9.8615916955017298</v>
      </c>
      <c r="R331" s="4">
        <v>10.380622837370201</v>
      </c>
      <c r="S331" s="4">
        <v>13.4948096885813</v>
      </c>
      <c r="T331" s="4">
        <v>7.7854671280276797</v>
      </c>
      <c r="U331" s="4">
        <v>10.380622837370201</v>
      </c>
      <c r="V331" s="4">
        <v>11.591695501730101</v>
      </c>
      <c r="W331" s="4">
        <v>16.955017301038101</v>
      </c>
      <c r="X331" s="4">
        <v>4.3252595155709299</v>
      </c>
      <c r="Y331" s="4">
        <v>11.2456747404844</v>
      </c>
      <c r="Z331" s="4">
        <v>16.435986159169499</v>
      </c>
      <c r="AA331" s="4">
        <v>12.802768166090001</v>
      </c>
      <c r="AB331" s="4">
        <v>4.3252595155709299</v>
      </c>
      <c r="AC331" s="4">
        <v>20.761245674740501</v>
      </c>
      <c r="AD331" s="4">
        <v>11.4186851211073</v>
      </c>
      <c r="AE331" s="4">
        <v>6.0553633217993097</v>
      </c>
      <c r="AF331" s="4">
        <v>11.2456747404844</v>
      </c>
      <c r="AG331" s="4">
        <v>19.896193771626301</v>
      </c>
      <c r="AH331" s="4">
        <v>32.5259515570934</v>
      </c>
      <c r="AI331" s="4">
        <v>17.301038062283698</v>
      </c>
      <c r="AJ331" s="4">
        <v>23.875432525951599</v>
      </c>
      <c r="AK331" s="4">
        <v>42.733564013840798</v>
      </c>
      <c r="AL331" s="4">
        <v>25.605536332179899</v>
      </c>
      <c r="AM331" s="4">
        <v>25.086505190311399</v>
      </c>
      <c r="AN331" s="4">
        <v>39.273356401384099</v>
      </c>
      <c r="AO331" s="4">
        <v>36.159169550172997</v>
      </c>
      <c r="AP331" s="4">
        <v>43.079584775086502</v>
      </c>
      <c r="AQ331" s="4">
        <v>19.723183391003499</v>
      </c>
      <c r="AR331" s="4">
        <v>38.581314878892698</v>
      </c>
      <c r="AS331" s="4">
        <v>13.840830449826999</v>
      </c>
      <c r="AT331" s="4">
        <v>14.3598615916955</v>
      </c>
      <c r="AU331" s="4">
        <v>26.989619377162601</v>
      </c>
      <c r="AV331" s="4">
        <v>27.335640138408301</v>
      </c>
      <c r="AW331" s="4">
        <v>41.522491349481001</v>
      </c>
      <c r="AX331" s="4">
        <v>24.048442906574401</v>
      </c>
      <c r="AY331" s="4">
        <v>18.166089965397902</v>
      </c>
      <c r="AZ331" s="4">
        <v>32.179930795847802</v>
      </c>
      <c r="BA331" s="4">
        <v>45.155709342560598</v>
      </c>
      <c r="BB331" s="38">
        <v>585</v>
      </c>
    </row>
    <row r="332" spans="1:54" x14ac:dyDescent="0.3">
      <c r="A332" s="31" t="s">
        <v>21</v>
      </c>
      <c r="B332" s="5" t="s">
        <v>9</v>
      </c>
      <c r="C332" s="5" t="s">
        <v>2</v>
      </c>
      <c r="D332" s="9">
        <v>61.1566371681416</v>
      </c>
      <c r="E332" s="8">
        <v>76.0750335756087</v>
      </c>
      <c r="F332" s="8">
        <v>30.3571428571429</v>
      </c>
      <c r="G332" s="3">
        <v>3.5714285714285698</v>
      </c>
      <c r="H332" s="4">
        <v>10.2678571428571</v>
      </c>
      <c r="I332" s="4">
        <v>8.03571428571429</v>
      </c>
      <c r="J332" s="4">
        <v>1.78571428571429</v>
      </c>
      <c r="K332" s="4">
        <v>3.5714285714285698</v>
      </c>
      <c r="L332" s="4">
        <v>4.91071428571429</v>
      </c>
      <c r="M332" s="4">
        <v>7.1428571428571397</v>
      </c>
      <c r="N332" s="4">
        <v>7.58928571428571</v>
      </c>
      <c r="O332" s="4">
        <v>10.2678571428571</v>
      </c>
      <c r="P332" s="4">
        <v>9.375</v>
      </c>
      <c r="Q332" s="4">
        <v>5.8035714285714297</v>
      </c>
      <c r="R332" s="4">
        <v>6.25</v>
      </c>
      <c r="S332" s="4">
        <v>10.2678571428571</v>
      </c>
      <c r="T332" s="4">
        <v>7.1428571428571397</v>
      </c>
      <c r="U332" s="4">
        <v>11.160714285714301</v>
      </c>
      <c r="V332" s="4">
        <v>9.375</v>
      </c>
      <c r="W332" s="4">
        <v>8.9285714285714306</v>
      </c>
      <c r="X332" s="4">
        <v>1.78571428571429</v>
      </c>
      <c r="Y332" s="4">
        <v>8.9285714285714306</v>
      </c>
      <c r="Z332" s="4">
        <v>9.375</v>
      </c>
      <c r="AA332" s="4">
        <v>11.160714285714301</v>
      </c>
      <c r="AB332" s="4">
        <v>2.2321428571428599</v>
      </c>
      <c r="AC332" s="4">
        <v>18.303571428571399</v>
      </c>
      <c r="AD332" s="4">
        <v>4.46428571428571</v>
      </c>
      <c r="AE332" s="4">
        <v>4.0178571428571397</v>
      </c>
      <c r="AF332" s="4">
        <v>7.58928571428571</v>
      </c>
      <c r="AG332" s="4">
        <v>12.0535714285714</v>
      </c>
      <c r="AH332" s="4">
        <v>28.571428571428601</v>
      </c>
      <c r="AI332" s="4">
        <v>15.1785714285714</v>
      </c>
      <c r="AJ332" s="4">
        <v>21.428571428571399</v>
      </c>
      <c r="AK332" s="4">
        <v>36.160714285714299</v>
      </c>
      <c r="AL332" s="4">
        <v>24.1071428571429</v>
      </c>
      <c r="AM332" s="4">
        <v>20.535714285714299</v>
      </c>
      <c r="AN332" s="4">
        <v>36.160714285714299</v>
      </c>
      <c r="AO332" s="4">
        <v>28.125</v>
      </c>
      <c r="AP332" s="4">
        <v>32.142857142857103</v>
      </c>
      <c r="AQ332" s="4">
        <v>11.160714285714301</v>
      </c>
      <c r="AR332" s="4">
        <v>33.482142857142897</v>
      </c>
      <c r="AS332" s="4">
        <v>17.410714285714299</v>
      </c>
      <c r="AT332" s="4">
        <v>21.875</v>
      </c>
      <c r="AU332" s="4">
        <v>19.6428571428571</v>
      </c>
      <c r="AV332" s="4">
        <v>20.535714285714299</v>
      </c>
      <c r="AW332" s="4">
        <v>29.0178571428571</v>
      </c>
      <c r="AX332" s="4">
        <v>14.7321428571429</v>
      </c>
      <c r="AY332" s="4">
        <v>13.839285714285699</v>
      </c>
      <c r="AZ332" s="4">
        <v>28.125</v>
      </c>
      <c r="BA332" s="4">
        <v>40.178571428571402</v>
      </c>
      <c r="BB332" s="38">
        <v>226</v>
      </c>
    </row>
    <row r="333" spans="1:54" x14ac:dyDescent="0.3">
      <c r="A333" s="31" t="s">
        <v>21</v>
      </c>
      <c r="B333" s="5" t="s">
        <v>9</v>
      </c>
      <c r="C333" s="5" t="s">
        <v>3</v>
      </c>
      <c r="D333" s="9">
        <v>77.005300353356901</v>
      </c>
      <c r="E333" s="8">
        <v>68.032734143712304</v>
      </c>
      <c r="F333" s="8">
        <v>21.352313167259801</v>
      </c>
      <c r="G333" s="3">
        <v>1.4234875444839901</v>
      </c>
      <c r="H333" s="4">
        <v>4.6263345195729499</v>
      </c>
      <c r="I333" s="4">
        <v>6.7615658362989297</v>
      </c>
      <c r="J333" s="4">
        <v>0.71174377224199303</v>
      </c>
      <c r="K333" s="4">
        <v>1.77935943060498</v>
      </c>
      <c r="L333" s="4">
        <v>5.3380782918149503</v>
      </c>
      <c r="M333" s="4">
        <v>3.2028469750889701</v>
      </c>
      <c r="N333" s="4">
        <v>2.8469750889679699</v>
      </c>
      <c r="O333" s="4">
        <v>7.1174377224199299</v>
      </c>
      <c r="P333" s="4">
        <v>6.04982206405694</v>
      </c>
      <c r="Q333" s="4">
        <v>1.77935943060498</v>
      </c>
      <c r="R333" s="4">
        <v>4.2704626334519604</v>
      </c>
      <c r="S333" s="4">
        <v>5.3380782918149503</v>
      </c>
      <c r="T333" s="4">
        <v>1.77935943060498</v>
      </c>
      <c r="U333" s="4">
        <v>3.2028469750889701</v>
      </c>
      <c r="V333" s="4">
        <v>4.6263345195729499</v>
      </c>
      <c r="W333" s="4">
        <v>6.4056939501779402</v>
      </c>
      <c r="X333" s="4">
        <v>0.71174377224199303</v>
      </c>
      <c r="Y333" s="4">
        <v>9.6085409252668992</v>
      </c>
      <c r="Z333" s="4">
        <v>4.9822064056939501</v>
      </c>
      <c r="AA333" s="4">
        <v>3.9145907473309598</v>
      </c>
      <c r="AB333" s="4">
        <v>0</v>
      </c>
      <c r="AC333" s="4">
        <v>10.676156583629901</v>
      </c>
      <c r="AD333" s="4">
        <v>2.8469750889679699</v>
      </c>
      <c r="AE333" s="4">
        <v>1.0676156583629901</v>
      </c>
      <c r="AF333" s="4">
        <v>8.1850533807829198</v>
      </c>
      <c r="AG333" s="4">
        <v>6.04982206405694</v>
      </c>
      <c r="AH333" s="4">
        <v>16.725978647686802</v>
      </c>
      <c r="AI333" s="4">
        <v>14.5907473309609</v>
      </c>
      <c r="AJ333" s="4">
        <v>21.708185053380799</v>
      </c>
      <c r="AK333" s="4">
        <v>28.113879003558701</v>
      </c>
      <c r="AL333" s="4">
        <v>14.234875444839901</v>
      </c>
      <c r="AM333" s="4">
        <v>16.725978647686802</v>
      </c>
      <c r="AN333" s="4">
        <v>30.2491103202847</v>
      </c>
      <c r="AO333" s="4">
        <v>21.352313167259801</v>
      </c>
      <c r="AP333" s="4">
        <v>23.487544483985801</v>
      </c>
      <c r="AQ333" s="4">
        <v>9.6085409252668992</v>
      </c>
      <c r="AR333" s="4">
        <v>24.5551601423488</v>
      </c>
      <c r="AS333" s="4">
        <v>16.3701067615658</v>
      </c>
      <c r="AT333" s="4">
        <v>18.149466192170799</v>
      </c>
      <c r="AU333" s="4">
        <v>14.5907473309609</v>
      </c>
      <c r="AV333" s="4">
        <v>16.725978647686802</v>
      </c>
      <c r="AW333" s="4">
        <v>19.217081850533798</v>
      </c>
      <c r="AX333" s="4">
        <v>11.7437722419929</v>
      </c>
      <c r="AY333" s="4">
        <v>14.946619217081899</v>
      </c>
      <c r="AZ333" s="4">
        <v>20.284697508896802</v>
      </c>
      <c r="BA333" s="4">
        <v>30.2491103202847</v>
      </c>
      <c r="BB333" s="38">
        <v>283</v>
      </c>
    </row>
    <row r="334" spans="1:54" x14ac:dyDescent="0.3">
      <c r="A334" s="31" t="s">
        <v>21</v>
      </c>
      <c r="B334" s="5" t="s">
        <v>9</v>
      </c>
      <c r="C334" s="5" t="s">
        <v>4</v>
      </c>
      <c r="D334" s="9">
        <v>92.922350230414807</v>
      </c>
      <c r="E334" s="8">
        <v>64.9788537854228</v>
      </c>
      <c r="F334" s="8">
        <v>13.824884792626699</v>
      </c>
      <c r="G334" s="3">
        <v>0.230414746543779</v>
      </c>
      <c r="H334" s="4">
        <v>2.7649769585253501</v>
      </c>
      <c r="I334" s="4">
        <v>3.9170506912442402</v>
      </c>
      <c r="J334" s="4">
        <v>0.92165898617511499</v>
      </c>
      <c r="K334" s="4">
        <v>0.92165898617511499</v>
      </c>
      <c r="L334" s="4">
        <v>2.0737327188940098</v>
      </c>
      <c r="M334" s="4">
        <v>0.460829493087558</v>
      </c>
      <c r="N334" s="4">
        <v>2.30414746543779</v>
      </c>
      <c r="O334" s="4">
        <v>2.9953917050691201</v>
      </c>
      <c r="P334" s="4">
        <v>2.0737327188940098</v>
      </c>
      <c r="Q334" s="4">
        <v>1.3824884792626699</v>
      </c>
      <c r="R334" s="4">
        <v>2.7649769585253501</v>
      </c>
      <c r="S334" s="4">
        <v>1.61290322580645</v>
      </c>
      <c r="T334" s="4">
        <v>0.92165898617511499</v>
      </c>
      <c r="U334" s="4">
        <v>3.2258064516128999</v>
      </c>
      <c r="V334" s="4">
        <v>2.30414746543779</v>
      </c>
      <c r="W334" s="4">
        <v>3.2258064516128999</v>
      </c>
      <c r="X334" s="4">
        <v>1.1520737327188899</v>
      </c>
      <c r="Y334" s="4">
        <v>2.7649769585253501</v>
      </c>
      <c r="Z334" s="4">
        <v>1.84331797235023</v>
      </c>
      <c r="AA334" s="4">
        <v>2.5345622119815698</v>
      </c>
      <c r="AB334" s="4">
        <v>0.460829493087558</v>
      </c>
      <c r="AC334" s="4">
        <v>6.6820276497695898</v>
      </c>
      <c r="AD334" s="4">
        <v>0.92165898617511499</v>
      </c>
      <c r="AE334" s="4">
        <v>0.92165898617511499</v>
      </c>
      <c r="AF334" s="4">
        <v>2.30414746543779</v>
      </c>
      <c r="AG334" s="4">
        <v>5.99078341013825</v>
      </c>
      <c r="AH334" s="4">
        <v>16.8202764976959</v>
      </c>
      <c r="AI334" s="4">
        <v>12.4423963133641</v>
      </c>
      <c r="AJ334" s="4">
        <v>14.5161290322581</v>
      </c>
      <c r="AK334" s="4">
        <v>23.0414746543779</v>
      </c>
      <c r="AL334" s="4">
        <v>10.138248847926301</v>
      </c>
      <c r="AM334" s="4">
        <v>14.0552995391705</v>
      </c>
      <c r="AN334" s="4">
        <v>24.8847926267281</v>
      </c>
      <c r="AO334" s="4">
        <v>17.281105990783399</v>
      </c>
      <c r="AP334" s="4">
        <v>17.741935483871</v>
      </c>
      <c r="AQ334" s="4">
        <v>8.0645161290322598</v>
      </c>
      <c r="AR334" s="4">
        <v>18.8940092165899</v>
      </c>
      <c r="AS334" s="4">
        <v>9.67741935483871</v>
      </c>
      <c r="AT334" s="4">
        <v>18.8940092165899</v>
      </c>
      <c r="AU334" s="4">
        <v>8.5253456221198096</v>
      </c>
      <c r="AV334" s="4">
        <v>18.6635944700461</v>
      </c>
      <c r="AW334" s="4">
        <v>15.2073732718894</v>
      </c>
      <c r="AX334" s="4">
        <v>8.7557603686635908</v>
      </c>
      <c r="AY334" s="4">
        <v>15.2073732718894</v>
      </c>
      <c r="AZ334" s="4">
        <v>15.437788018433199</v>
      </c>
      <c r="BA334" s="4">
        <v>23.502304147465399</v>
      </c>
      <c r="BB334" s="38">
        <v>434</v>
      </c>
    </row>
    <row r="335" spans="1:54" x14ac:dyDescent="0.3">
      <c r="A335" s="31" t="s">
        <v>21</v>
      </c>
      <c r="B335" s="5" t="s">
        <v>9</v>
      </c>
      <c r="C335" s="5" t="s">
        <v>5</v>
      </c>
      <c r="D335" s="9">
        <v>102.825950413223</v>
      </c>
      <c r="E335" s="8">
        <v>59.964966352859101</v>
      </c>
      <c r="F335" s="8">
        <v>9.2561983471074392</v>
      </c>
      <c r="G335" s="3">
        <v>1.4876033057851199</v>
      </c>
      <c r="H335" s="4">
        <v>3.1404958677686001</v>
      </c>
      <c r="I335" s="4">
        <v>2.1487603305785101</v>
      </c>
      <c r="J335" s="4">
        <v>0.495867768595041</v>
      </c>
      <c r="K335" s="4">
        <v>0.826446280991736</v>
      </c>
      <c r="L335" s="4">
        <v>0.99173553719008301</v>
      </c>
      <c r="M335" s="4">
        <v>1.32231404958678</v>
      </c>
      <c r="N335" s="4">
        <v>1.32231404958678</v>
      </c>
      <c r="O335" s="4">
        <v>1.1570247933884299</v>
      </c>
      <c r="P335" s="4">
        <v>1.32231404958678</v>
      </c>
      <c r="Q335" s="4">
        <v>0.99173553719008301</v>
      </c>
      <c r="R335" s="4">
        <v>1.1570247933884299</v>
      </c>
      <c r="S335" s="4">
        <v>1.32231404958678</v>
      </c>
      <c r="T335" s="4">
        <v>0.99173553719008301</v>
      </c>
      <c r="U335" s="4">
        <v>2.1487603305785101</v>
      </c>
      <c r="V335" s="4">
        <v>1.8181818181818199</v>
      </c>
      <c r="W335" s="4">
        <v>1.32231404958678</v>
      </c>
      <c r="X335" s="4">
        <v>0.99173553719008301</v>
      </c>
      <c r="Y335" s="4">
        <v>1.4876033057851199</v>
      </c>
      <c r="Z335" s="4">
        <v>1.32231404958678</v>
      </c>
      <c r="AA335" s="4">
        <v>1.65289256198347</v>
      </c>
      <c r="AB335" s="4">
        <v>0.826446280991736</v>
      </c>
      <c r="AC335" s="4">
        <v>3.6363636363636398</v>
      </c>
      <c r="AD335" s="4">
        <v>0.661157024793388</v>
      </c>
      <c r="AE335" s="4">
        <v>0.826446280991736</v>
      </c>
      <c r="AF335" s="4">
        <v>1.98347107438017</v>
      </c>
      <c r="AG335" s="4">
        <v>1.8181818181818199</v>
      </c>
      <c r="AH335" s="4">
        <v>10.4132231404959</v>
      </c>
      <c r="AI335" s="4">
        <v>10.7438016528926</v>
      </c>
      <c r="AJ335" s="4">
        <v>14.876033057851201</v>
      </c>
      <c r="AK335" s="4">
        <v>18.347107438016501</v>
      </c>
      <c r="AL335" s="4">
        <v>9.2561983471074392</v>
      </c>
      <c r="AM335" s="4">
        <v>12.5619834710744</v>
      </c>
      <c r="AN335" s="4">
        <v>19.504132231404999</v>
      </c>
      <c r="AO335" s="4">
        <v>14.7107438016529</v>
      </c>
      <c r="AP335" s="4">
        <v>14.7107438016529</v>
      </c>
      <c r="AQ335" s="4">
        <v>7.7685950413223104</v>
      </c>
      <c r="AR335" s="4">
        <v>17.355371900826398</v>
      </c>
      <c r="AS335" s="4">
        <v>10.909090909090899</v>
      </c>
      <c r="AT335" s="4">
        <v>20.165289256198299</v>
      </c>
      <c r="AU335" s="4">
        <v>8.0991735537190106</v>
      </c>
      <c r="AV335" s="4">
        <v>22.975206611570201</v>
      </c>
      <c r="AW335" s="4">
        <v>9.9173553719008307</v>
      </c>
      <c r="AX335" s="4">
        <v>5.6198347107437998</v>
      </c>
      <c r="AY335" s="4">
        <v>11.5702479338843</v>
      </c>
      <c r="AZ335" s="4">
        <v>11.735537190082599</v>
      </c>
      <c r="BA335" s="4">
        <v>18.347107438016501</v>
      </c>
      <c r="BB335" s="38">
        <v>605</v>
      </c>
    </row>
    <row r="336" spans="1:54" x14ac:dyDescent="0.3">
      <c r="A336" s="31" t="s">
        <v>21</v>
      </c>
      <c r="B336" s="5" t="s">
        <v>9</v>
      </c>
      <c r="C336" s="5" t="s">
        <v>6</v>
      </c>
      <c r="D336" s="9">
        <v>104.658095238095</v>
      </c>
      <c r="E336" s="8">
        <v>55.456963091329698</v>
      </c>
      <c r="F336" s="8">
        <v>7.3809523809523796</v>
      </c>
      <c r="G336" s="3">
        <v>0.952380952380952</v>
      </c>
      <c r="H336" s="4">
        <v>2.1428571428571401</v>
      </c>
      <c r="I336" s="4">
        <v>0.238095238095238</v>
      </c>
      <c r="J336" s="4">
        <v>0.476190476190476</v>
      </c>
      <c r="K336" s="4">
        <v>0.952380952380952</v>
      </c>
      <c r="L336" s="4">
        <v>1.6666666666666701</v>
      </c>
      <c r="M336" s="4">
        <v>0.71428571428571397</v>
      </c>
      <c r="N336" s="4">
        <v>1.19047619047619</v>
      </c>
      <c r="O336" s="4">
        <v>0.238095238095238</v>
      </c>
      <c r="P336" s="4">
        <v>1.19047619047619</v>
      </c>
      <c r="Q336" s="4">
        <v>0.238095238095238</v>
      </c>
      <c r="R336" s="4">
        <v>0.71428571428571397</v>
      </c>
      <c r="S336" s="4">
        <v>0.71428571428571397</v>
      </c>
      <c r="T336" s="4">
        <v>1.6666666666666701</v>
      </c>
      <c r="U336" s="4">
        <v>1.9047619047619</v>
      </c>
      <c r="V336" s="4">
        <v>0.476190476190476</v>
      </c>
      <c r="W336" s="4">
        <v>1.4285714285714299</v>
      </c>
      <c r="X336" s="4">
        <v>0.238095238095238</v>
      </c>
      <c r="Y336" s="4">
        <v>1.6666666666666701</v>
      </c>
      <c r="Z336" s="4">
        <v>0.71428571428571397</v>
      </c>
      <c r="AA336" s="4">
        <v>0.952380952380952</v>
      </c>
      <c r="AB336" s="4">
        <v>0.238095238095238</v>
      </c>
      <c r="AC336" s="4">
        <v>3.3333333333333299</v>
      </c>
      <c r="AD336" s="4">
        <v>1.19047619047619</v>
      </c>
      <c r="AE336" s="4">
        <v>0.238095238095238</v>
      </c>
      <c r="AF336" s="4">
        <v>1.6666666666666701</v>
      </c>
      <c r="AG336" s="4">
        <v>2.8571428571428599</v>
      </c>
      <c r="AH336" s="4">
        <v>9.5238095238095202</v>
      </c>
      <c r="AI336" s="4">
        <v>9.0476190476190492</v>
      </c>
      <c r="AJ336" s="4">
        <v>12.1428571428571</v>
      </c>
      <c r="AK336" s="4">
        <v>15.952380952381001</v>
      </c>
      <c r="AL336" s="4">
        <v>9.5238095238095202</v>
      </c>
      <c r="AM336" s="4">
        <v>10.952380952381001</v>
      </c>
      <c r="AN336" s="4">
        <v>18.8095238095238</v>
      </c>
      <c r="AO336" s="4">
        <v>11.6666666666667</v>
      </c>
      <c r="AP336" s="4">
        <v>10.952380952381001</v>
      </c>
      <c r="AQ336" s="4">
        <v>6.9047619047619104</v>
      </c>
      <c r="AR336" s="4">
        <v>13.3333333333333</v>
      </c>
      <c r="AS336" s="4">
        <v>9.7619047619047592</v>
      </c>
      <c r="AT336" s="4">
        <v>17.1428571428571</v>
      </c>
      <c r="AU336" s="4">
        <v>5.9523809523809499</v>
      </c>
      <c r="AV336" s="4">
        <v>18.3333333333333</v>
      </c>
      <c r="AW336" s="4">
        <v>9.28571428571429</v>
      </c>
      <c r="AX336" s="4">
        <v>5</v>
      </c>
      <c r="AY336" s="4">
        <v>14.285714285714301</v>
      </c>
      <c r="AZ336" s="4">
        <v>10.952380952381001</v>
      </c>
      <c r="BA336" s="4">
        <v>17.619047619047599</v>
      </c>
      <c r="BB336" s="38">
        <v>420</v>
      </c>
    </row>
    <row r="337" spans="1:54" x14ac:dyDescent="0.3">
      <c r="A337" s="31" t="s">
        <v>21</v>
      </c>
      <c r="B337" s="5" t="s">
        <v>9</v>
      </c>
      <c r="C337" s="5" t="s">
        <v>7</v>
      </c>
      <c r="D337" s="9">
        <v>101.479020979021</v>
      </c>
      <c r="E337" s="8">
        <v>56.7340433025648</v>
      </c>
      <c r="F337" s="8">
        <v>7.6923076923076898</v>
      </c>
      <c r="G337" s="3">
        <v>1.3986013986014001</v>
      </c>
      <c r="H337" s="4">
        <v>3.4965034965034998</v>
      </c>
      <c r="I337" s="4">
        <v>1.3986013986014001</v>
      </c>
      <c r="J337" s="4">
        <v>0.69930069930069905</v>
      </c>
      <c r="K337" s="4">
        <v>2.0979020979021001</v>
      </c>
      <c r="L337" s="4">
        <v>1.3986013986014001</v>
      </c>
      <c r="M337" s="4">
        <v>2.0979020979021001</v>
      </c>
      <c r="N337" s="4">
        <v>1.3986013986014001</v>
      </c>
      <c r="O337" s="4">
        <v>0.69930069930069905</v>
      </c>
      <c r="P337" s="4">
        <v>1.3986013986014001</v>
      </c>
      <c r="Q337" s="4">
        <v>0.69930069930069905</v>
      </c>
      <c r="R337" s="4">
        <v>2.0979020979021001</v>
      </c>
      <c r="S337" s="4">
        <v>1.3986013986014001</v>
      </c>
      <c r="T337" s="4">
        <v>2.7972027972028002</v>
      </c>
      <c r="U337" s="4">
        <v>2.0979020979021001</v>
      </c>
      <c r="V337" s="4">
        <v>0.69930069930069905</v>
      </c>
      <c r="W337" s="4">
        <v>0</v>
      </c>
      <c r="X337" s="4">
        <v>2.0979020979021001</v>
      </c>
      <c r="Y337" s="4">
        <v>2.0979020979021001</v>
      </c>
      <c r="Z337" s="4">
        <v>2.0979020979021001</v>
      </c>
      <c r="AA337" s="4">
        <v>0.69930069930069905</v>
      </c>
      <c r="AB337" s="4">
        <v>0.69930069930069905</v>
      </c>
      <c r="AC337" s="4">
        <v>2.0979020979021001</v>
      </c>
      <c r="AD337" s="4">
        <v>1.3986013986014001</v>
      </c>
      <c r="AE337" s="4">
        <v>1.3986013986014001</v>
      </c>
      <c r="AF337" s="4">
        <v>1.3986013986014001</v>
      </c>
      <c r="AG337" s="4">
        <v>2.0979020979021001</v>
      </c>
      <c r="AH337" s="4">
        <v>11.888111888111901</v>
      </c>
      <c r="AI337" s="4">
        <v>6.9930069930069898</v>
      </c>
      <c r="AJ337" s="4">
        <v>15.384615384615399</v>
      </c>
      <c r="AK337" s="4">
        <v>14.685314685314699</v>
      </c>
      <c r="AL337" s="4">
        <v>13.286713286713301</v>
      </c>
      <c r="AM337" s="4">
        <v>12.587412587412601</v>
      </c>
      <c r="AN337" s="4">
        <v>23.776223776223802</v>
      </c>
      <c r="AO337" s="4">
        <v>11.888111888111901</v>
      </c>
      <c r="AP337" s="4">
        <v>11.888111888111901</v>
      </c>
      <c r="AQ337" s="4">
        <v>9.0909090909090899</v>
      </c>
      <c r="AR337" s="4">
        <v>15.384615384615399</v>
      </c>
      <c r="AS337" s="4">
        <v>13.986013986013999</v>
      </c>
      <c r="AT337" s="4">
        <v>24.475524475524502</v>
      </c>
      <c r="AU337" s="4">
        <v>5.5944055944055897</v>
      </c>
      <c r="AV337" s="4">
        <v>25.874125874125902</v>
      </c>
      <c r="AW337" s="4">
        <v>9.79020979020979</v>
      </c>
      <c r="AX337" s="4">
        <v>4.1958041958042003</v>
      </c>
      <c r="AY337" s="4">
        <v>21.678321678321701</v>
      </c>
      <c r="AZ337" s="4">
        <v>11.188811188811201</v>
      </c>
      <c r="BA337" s="4">
        <v>13.286713286713301</v>
      </c>
      <c r="BB337" s="38">
        <v>143</v>
      </c>
    </row>
    <row r="338" spans="1:54" x14ac:dyDescent="0.3">
      <c r="A338" s="31" t="s">
        <v>22</v>
      </c>
      <c r="B338" s="5" t="s">
        <v>168</v>
      </c>
      <c r="C338" s="5" t="s">
        <v>168</v>
      </c>
      <c r="D338" s="9">
        <v>52.286329761457601</v>
      </c>
      <c r="E338" s="8">
        <v>75.153808047524905</v>
      </c>
      <c r="F338" s="8">
        <v>33.751871772823101</v>
      </c>
      <c r="G338" s="3">
        <v>3.4857526111499899</v>
      </c>
      <c r="H338" s="4">
        <v>7.7665790542779796</v>
      </c>
      <c r="I338" s="4">
        <v>13.883419448838699</v>
      </c>
      <c r="J338" s="4">
        <v>3.9126747889012399</v>
      </c>
      <c r="K338" s="4">
        <v>5.2660958193090099</v>
      </c>
      <c r="L338" s="4">
        <v>8.1255876440305101</v>
      </c>
      <c r="M338" s="4">
        <v>5.4142819302911001</v>
      </c>
      <c r="N338" s="4">
        <v>9.9136559401313207</v>
      </c>
      <c r="O338" s="4">
        <v>13.158079259652</v>
      </c>
      <c r="P338" s="4">
        <v>11.631097494909101</v>
      </c>
      <c r="Q338" s="4">
        <v>2.8164321700598398</v>
      </c>
      <c r="R338" s="4">
        <v>11.3564047324053</v>
      </c>
      <c r="S338" s="4">
        <v>10.0970991548553</v>
      </c>
      <c r="T338" s="4">
        <v>7.17195655703651</v>
      </c>
      <c r="U338" s="4">
        <v>11.652453365333701</v>
      </c>
      <c r="V338" s="4">
        <v>8.5716917074893892</v>
      </c>
      <c r="W338" s="4">
        <v>9.4988260417102897</v>
      </c>
      <c r="X338" s="4">
        <v>3.1358855018928402</v>
      </c>
      <c r="Y338" s="4">
        <v>12.217237240065201</v>
      </c>
      <c r="Z338" s="4">
        <v>13.342768392405301</v>
      </c>
      <c r="AA338" s="4">
        <v>12.4671039892628</v>
      </c>
      <c r="AB338" s="4">
        <v>2.0779312213476899</v>
      </c>
      <c r="AC338" s="4">
        <v>19.7452410346006</v>
      </c>
      <c r="AD338" s="4">
        <v>7.0527925280695003</v>
      </c>
      <c r="AE338" s="4">
        <v>4.3731388627338097</v>
      </c>
      <c r="AF338" s="4">
        <v>14.601136938938099</v>
      </c>
      <c r="AG338" s="4">
        <v>12.985477154810701</v>
      </c>
      <c r="AH338" s="4">
        <v>19.362559719977899</v>
      </c>
      <c r="AI338" s="4">
        <v>15.3802171015866</v>
      </c>
      <c r="AJ338" s="4">
        <v>32.152352645794501</v>
      </c>
      <c r="AK338" s="4">
        <v>43.041368008568398</v>
      </c>
      <c r="AL338" s="4">
        <v>27.033711672998901</v>
      </c>
      <c r="AM338" s="4">
        <v>37.957127324903702</v>
      </c>
      <c r="AN338" s="4">
        <v>48.276208901420297</v>
      </c>
      <c r="AO338" s="4">
        <v>34.961907083635602</v>
      </c>
      <c r="AP338" s="4">
        <v>39.173823221886401</v>
      </c>
      <c r="AQ338" s="4">
        <v>13.4055266700052</v>
      </c>
      <c r="AR338" s="4">
        <v>36.959785466027299</v>
      </c>
      <c r="AS338" s="4">
        <v>18.152871747033799</v>
      </c>
      <c r="AT338" s="4">
        <v>26.763904143540099</v>
      </c>
      <c r="AU338" s="4">
        <v>21.188996461724901</v>
      </c>
      <c r="AV338" s="4">
        <v>31.345518554340298</v>
      </c>
      <c r="AW338" s="4">
        <v>30.4310506896039</v>
      </c>
      <c r="AX338" s="4">
        <v>16.944931318157899</v>
      </c>
      <c r="AY338" s="4">
        <v>19.476366800270899</v>
      </c>
      <c r="AZ338" s="4">
        <v>33.400769358450603</v>
      </c>
      <c r="BA338" s="4">
        <v>40.930190151995497</v>
      </c>
      <c r="BB338" s="38">
        <v>21624</v>
      </c>
    </row>
    <row r="339" spans="1:54" x14ac:dyDescent="0.3">
      <c r="A339" s="31" t="s">
        <v>22</v>
      </c>
      <c r="B339" s="5" t="s">
        <v>168</v>
      </c>
      <c r="C339" s="5" t="s">
        <v>1</v>
      </c>
      <c r="D339" s="9">
        <v>15.5120613808656</v>
      </c>
      <c r="E339" s="8">
        <v>65.075445702183202</v>
      </c>
      <c r="F339" s="8">
        <v>53.230062569563898</v>
      </c>
      <c r="G339" s="3">
        <v>4.1734353185775097</v>
      </c>
      <c r="H339" s="4">
        <v>9.3896697855662605</v>
      </c>
      <c r="I339" s="4">
        <v>23.193593056645899</v>
      </c>
      <c r="J339" s="4">
        <v>6.0091141602303599</v>
      </c>
      <c r="K339" s="4">
        <v>5.9841222147134001</v>
      </c>
      <c r="L339" s="4">
        <v>10.145061560532399</v>
      </c>
      <c r="M339" s="4">
        <v>9.1488516186304008</v>
      </c>
      <c r="N339" s="4">
        <v>18.130704947283601</v>
      </c>
      <c r="O339" s="4">
        <v>20.020918324087301</v>
      </c>
      <c r="P339" s="4">
        <v>21.162529294974199</v>
      </c>
      <c r="Q339" s="4">
        <v>4.8584019011096702</v>
      </c>
      <c r="R339" s="4">
        <v>19.028103066709999</v>
      </c>
      <c r="S339" s="4">
        <v>18.558962705596699</v>
      </c>
      <c r="T339" s="4">
        <v>12.4794233529324</v>
      </c>
      <c r="U339" s="4">
        <v>18.724805035981699</v>
      </c>
      <c r="V339" s="4">
        <v>14.115166630449499</v>
      </c>
      <c r="W339" s="4">
        <v>20.227643257272401</v>
      </c>
      <c r="X339" s="4">
        <v>4.3188363475624101</v>
      </c>
      <c r="Y339" s="4">
        <v>16.050813254170201</v>
      </c>
      <c r="Z339" s="4">
        <v>27.317044484189498</v>
      </c>
      <c r="AA339" s="4">
        <v>23.645686800883801</v>
      </c>
      <c r="AB339" s="4">
        <v>3.2680918705095698</v>
      </c>
      <c r="AC339" s="4">
        <v>24.779352443129099</v>
      </c>
      <c r="AD339" s="4">
        <v>15.3238081092457</v>
      </c>
      <c r="AE339" s="4">
        <v>7.4585738059624402</v>
      </c>
      <c r="AF339" s="4">
        <v>19.9629891044118</v>
      </c>
      <c r="AG339" s="4">
        <v>20.049304954128999</v>
      </c>
      <c r="AH339" s="4">
        <v>28.590404551710701</v>
      </c>
      <c r="AI339" s="4">
        <v>19.833478732710098</v>
      </c>
      <c r="AJ339" s="4">
        <v>40.261057554118203</v>
      </c>
      <c r="AK339" s="4">
        <v>61.472414780534201</v>
      </c>
      <c r="AL339" s="4">
        <v>37.258775796061499</v>
      </c>
      <c r="AM339" s="4">
        <v>38.692344784510396</v>
      </c>
      <c r="AN339" s="4">
        <v>60.114977588228399</v>
      </c>
      <c r="AO339" s="4">
        <v>47.225499053450498</v>
      </c>
      <c r="AP339" s="4">
        <v>56.809397799443403</v>
      </c>
      <c r="AQ339" s="4">
        <v>16.8936768384457</v>
      </c>
      <c r="AR339" s="4">
        <v>48.944163496160101</v>
      </c>
      <c r="AS339" s="4">
        <v>15.1159272164684</v>
      </c>
      <c r="AT339" s="4">
        <v>18.721410351456999</v>
      </c>
      <c r="AU339" s="4">
        <v>35.165232170597399</v>
      </c>
      <c r="AV339" s="4">
        <v>35.389003720657897</v>
      </c>
      <c r="AW339" s="4">
        <v>47.128925955907299</v>
      </c>
      <c r="AX339" s="4">
        <v>32.092525220106701</v>
      </c>
      <c r="AY339" s="4">
        <v>19.634699128166499</v>
      </c>
      <c r="AZ339" s="4">
        <v>42.532939482725801</v>
      </c>
      <c r="BA339" s="4">
        <v>60.379631741089</v>
      </c>
      <c r="BB339" s="38">
        <v>810</v>
      </c>
    </row>
    <row r="340" spans="1:54" x14ac:dyDescent="0.3">
      <c r="A340" s="31" t="s">
        <v>22</v>
      </c>
      <c r="B340" s="5" t="s">
        <v>168</v>
      </c>
      <c r="C340" s="5" t="s">
        <v>2</v>
      </c>
      <c r="D340" s="9">
        <v>28.4085461572597</v>
      </c>
      <c r="E340" s="8">
        <v>70.294446053370393</v>
      </c>
      <c r="F340" s="8">
        <v>44.567462512085299</v>
      </c>
      <c r="G340" s="3">
        <v>4.8305202911308402</v>
      </c>
      <c r="H340" s="4">
        <v>11.8534678007923</v>
      </c>
      <c r="I340" s="4">
        <v>19.244515989009599</v>
      </c>
      <c r="J340" s="4">
        <v>5.1465420650656499</v>
      </c>
      <c r="K340" s="4">
        <v>7.8262982613626004</v>
      </c>
      <c r="L340" s="4">
        <v>12.464679786813599</v>
      </c>
      <c r="M340" s="4">
        <v>7.6966541812278804</v>
      </c>
      <c r="N340" s="4">
        <v>13.7449437353568</v>
      </c>
      <c r="O340" s="4">
        <v>19.202852865312799</v>
      </c>
      <c r="P340" s="4">
        <v>16.740721705588498</v>
      </c>
      <c r="Q340" s="4">
        <v>3.8871096783708201</v>
      </c>
      <c r="R340" s="4">
        <v>16.4351157125779</v>
      </c>
      <c r="S340" s="4">
        <v>14.776335304554699</v>
      </c>
      <c r="T340" s="4">
        <v>9.29870097558568</v>
      </c>
      <c r="U340" s="4">
        <v>17.419083086199301</v>
      </c>
      <c r="V340" s="4">
        <v>13.3560114949526</v>
      </c>
      <c r="W340" s="4">
        <v>12.894168788079099</v>
      </c>
      <c r="X340" s="4">
        <v>5.2449388024277903</v>
      </c>
      <c r="Y340" s="4">
        <v>16.403868369805298</v>
      </c>
      <c r="Z340" s="4">
        <v>18.865999529529599</v>
      </c>
      <c r="AA340" s="4">
        <v>19.031545661481299</v>
      </c>
      <c r="AB340" s="4">
        <v>2.6485088535243699</v>
      </c>
      <c r="AC340" s="4">
        <v>25.0335173828691</v>
      </c>
      <c r="AD340" s="4">
        <v>9.2975946127503093</v>
      </c>
      <c r="AE340" s="4">
        <v>6.5356185318951896</v>
      </c>
      <c r="AF340" s="4">
        <v>22.2090466164688</v>
      </c>
      <c r="AG340" s="4">
        <v>16.471017764394901</v>
      </c>
      <c r="AH340" s="4">
        <v>20.895322599482199</v>
      </c>
      <c r="AI340" s="4">
        <v>17.808015326603499</v>
      </c>
      <c r="AJ340" s="4">
        <v>42.488502520885397</v>
      </c>
      <c r="AK340" s="4">
        <v>54.0966462885415</v>
      </c>
      <c r="AL340" s="4">
        <v>37.265501643141299</v>
      </c>
      <c r="AM340" s="4">
        <v>46.045626298188097</v>
      </c>
      <c r="AN340" s="4">
        <v>58.373794570151802</v>
      </c>
      <c r="AO340" s="4">
        <v>45.163604008137902</v>
      </c>
      <c r="AP340" s="4">
        <v>50.381950176837499</v>
      </c>
      <c r="AQ340" s="4">
        <v>15.196514887731499</v>
      </c>
      <c r="AR340" s="4">
        <v>49.0241210527806</v>
      </c>
      <c r="AS340" s="4">
        <v>22.457918995814001</v>
      </c>
      <c r="AT340" s="4">
        <v>30.781962015867101</v>
      </c>
      <c r="AU340" s="4">
        <v>25.914433310083901</v>
      </c>
      <c r="AV340" s="4">
        <v>33.464160195537701</v>
      </c>
      <c r="AW340" s="4">
        <v>37.559585492392401</v>
      </c>
      <c r="AX340" s="4">
        <v>22.161622420892201</v>
      </c>
      <c r="AY340" s="4">
        <v>21.924272185306499</v>
      </c>
      <c r="AZ340" s="4">
        <v>42.178241818830301</v>
      </c>
      <c r="BA340" s="4">
        <v>54.443915405248902</v>
      </c>
      <c r="BB340" s="38">
        <v>883</v>
      </c>
    </row>
    <row r="341" spans="1:54" x14ac:dyDescent="0.3">
      <c r="A341" s="31" t="s">
        <v>22</v>
      </c>
      <c r="B341" s="5" t="s">
        <v>168</v>
      </c>
      <c r="C341" s="5" t="s">
        <v>3</v>
      </c>
      <c r="D341" s="9">
        <v>46.374506288595803</v>
      </c>
      <c r="E341" s="8">
        <v>73.480031131299299</v>
      </c>
      <c r="F341" s="8">
        <v>35.7881170144639</v>
      </c>
      <c r="G341" s="3">
        <v>4.4570722640712201</v>
      </c>
      <c r="H341" s="4">
        <v>8.4457544633196893</v>
      </c>
      <c r="I341" s="4">
        <v>15.8730361669757</v>
      </c>
      <c r="J341" s="4">
        <v>4.1545408214679602</v>
      </c>
      <c r="K341" s="4">
        <v>6.6297413536390897</v>
      </c>
      <c r="L341" s="4">
        <v>9.1883146229710295</v>
      </c>
      <c r="M341" s="4">
        <v>5.7101366836664997</v>
      </c>
      <c r="N341" s="4">
        <v>10.532483856481999</v>
      </c>
      <c r="O341" s="4">
        <v>15.7028992793483</v>
      </c>
      <c r="P341" s="4">
        <v>12.750720952518</v>
      </c>
      <c r="Q341" s="4">
        <v>3.01149918064496</v>
      </c>
      <c r="R341" s="4">
        <v>13.0403240018357</v>
      </c>
      <c r="S341" s="4">
        <v>10.1087749460252</v>
      </c>
      <c r="T341" s="4">
        <v>8.1741513277358706</v>
      </c>
      <c r="U341" s="4">
        <v>12.0038825274587</v>
      </c>
      <c r="V341" s="4">
        <v>9.4908460655742797</v>
      </c>
      <c r="W341" s="4">
        <v>9.0766117370560906</v>
      </c>
      <c r="X341" s="4">
        <v>3.4231665499183799</v>
      </c>
      <c r="Y341" s="4">
        <v>15.476864150232601</v>
      </c>
      <c r="Z341" s="4">
        <v>13.5817877678197</v>
      </c>
      <c r="AA341" s="4">
        <v>12.9019710743093</v>
      </c>
      <c r="AB341" s="4">
        <v>2.4133127191117199</v>
      </c>
      <c r="AC341" s="4">
        <v>21.795486331431899</v>
      </c>
      <c r="AD341" s="4">
        <v>6.8454774467551696</v>
      </c>
      <c r="AE341" s="4">
        <v>4.5490327310684799</v>
      </c>
      <c r="AF341" s="4">
        <v>16.822744689906699</v>
      </c>
      <c r="AG341" s="4">
        <v>13.0669740434472</v>
      </c>
      <c r="AH341" s="4">
        <v>19.067725424615698</v>
      </c>
      <c r="AI341" s="4">
        <v>15.027423249287001</v>
      </c>
      <c r="AJ341" s="4">
        <v>35.292283652989198</v>
      </c>
      <c r="AK341" s="4">
        <v>43.781039163532199</v>
      </c>
      <c r="AL341" s="4">
        <v>27.952528155819799</v>
      </c>
      <c r="AM341" s="4">
        <v>44.220943084498202</v>
      </c>
      <c r="AN341" s="4">
        <v>50.596381558308501</v>
      </c>
      <c r="AO341" s="4">
        <v>38.904473856371098</v>
      </c>
      <c r="AP341" s="4">
        <v>42.566572729670199</v>
      </c>
      <c r="AQ341" s="4">
        <v>14.8099446509872</v>
      </c>
      <c r="AR341" s="4">
        <v>40.443781110998898</v>
      </c>
      <c r="AS341" s="4">
        <v>21.345158578384201</v>
      </c>
      <c r="AT341" s="4">
        <v>29.940420658311599</v>
      </c>
      <c r="AU341" s="4">
        <v>22.648100468876098</v>
      </c>
      <c r="AV341" s="4">
        <v>31.477223351735599</v>
      </c>
      <c r="AW341" s="4">
        <v>30.136445531530502</v>
      </c>
      <c r="AX341" s="4">
        <v>16.316581093411799</v>
      </c>
      <c r="AY341" s="4">
        <v>20.877592967622501</v>
      </c>
      <c r="AZ341" s="4">
        <v>37.657430207367497</v>
      </c>
      <c r="BA341" s="4">
        <v>41.146825233794303</v>
      </c>
      <c r="BB341" s="38">
        <v>3189</v>
      </c>
    </row>
    <row r="342" spans="1:54" x14ac:dyDescent="0.3">
      <c r="A342" s="31" t="s">
        <v>22</v>
      </c>
      <c r="B342" s="5" t="s">
        <v>168</v>
      </c>
      <c r="C342" s="5" t="s">
        <v>4</v>
      </c>
      <c r="D342" s="9">
        <v>61.455590450706602</v>
      </c>
      <c r="E342" s="8">
        <v>73.402696336046503</v>
      </c>
      <c r="F342" s="8">
        <v>28.705895124760801</v>
      </c>
      <c r="G342" s="3">
        <v>3.0037202359694901</v>
      </c>
      <c r="H342" s="4">
        <v>6.4381297474837202</v>
      </c>
      <c r="I342" s="4">
        <v>11.058680858453799</v>
      </c>
      <c r="J342" s="4">
        <v>3.3263530774755501</v>
      </c>
      <c r="K342" s="4">
        <v>4.5300365194374104</v>
      </c>
      <c r="L342" s="4">
        <v>6.8958011427947801</v>
      </c>
      <c r="M342" s="4">
        <v>4.2760229550749402</v>
      </c>
      <c r="N342" s="4">
        <v>7.20675880974738</v>
      </c>
      <c r="O342" s="4">
        <v>10.016319653380201</v>
      </c>
      <c r="P342" s="4">
        <v>8.2790587331042502</v>
      </c>
      <c r="Q342" s="4">
        <v>2.17451530045631</v>
      </c>
      <c r="R342" s="4">
        <v>8.7921959317470098</v>
      </c>
      <c r="S342" s="4">
        <v>7.3936197639543799</v>
      </c>
      <c r="T342" s="4">
        <v>5.8505066037448596</v>
      </c>
      <c r="U342" s="4">
        <v>9.3739873043443005</v>
      </c>
      <c r="V342" s="4">
        <v>5.5154768864615802</v>
      </c>
      <c r="W342" s="4">
        <v>6.3140446670084298</v>
      </c>
      <c r="X342" s="4">
        <v>2.4920380720445401</v>
      </c>
      <c r="Y342" s="4">
        <v>10.5141382745398</v>
      </c>
      <c r="Z342" s="4">
        <v>9.0630063728510795</v>
      </c>
      <c r="AA342" s="4">
        <v>8.0783109715912893</v>
      </c>
      <c r="AB342" s="4">
        <v>1.7898282864422901</v>
      </c>
      <c r="AC342" s="4">
        <v>20.204193315754502</v>
      </c>
      <c r="AD342" s="4">
        <v>4.1139790169630004</v>
      </c>
      <c r="AE342" s="4">
        <v>3.1292719834329001</v>
      </c>
      <c r="AF342" s="4">
        <v>11.1017497860083</v>
      </c>
      <c r="AG342" s="4">
        <v>10.4841995562566</v>
      </c>
      <c r="AH342" s="4">
        <v>17.431194456392099</v>
      </c>
      <c r="AI342" s="4">
        <v>14.6610242405731</v>
      </c>
      <c r="AJ342" s="4">
        <v>28.823461629681699</v>
      </c>
      <c r="AK342" s="4">
        <v>37.335383578523697</v>
      </c>
      <c r="AL342" s="4">
        <v>24.1765570420065</v>
      </c>
      <c r="AM342" s="4">
        <v>38.998123656892602</v>
      </c>
      <c r="AN342" s="4">
        <v>45.142150775516797</v>
      </c>
      <c r="AO342" s="4">
        <v>30.9884435947152</v>
      </c>
      <c r="AP342" s="4">
        <v>33.990720428237204</v>
      </c>
      <c r="AQ342" s="4">
        <v>13.18721716192</v>
      </c>
      <c r="AR342" s="4">
        <v>32.508229670358403</v>
      </c>
      <c r="AS342" s="4">
        <v>18.764014887395501</v>
      </c>
      <c r="AT342" s="4">
        <v>29.914677004370201</v>
      </c>
      <c r="AU342" s="4">
        <v>17.448666505276201</v>
      </c>
      <c r="AV342" s="4">
        <v>32.025019557728498</v>
      </c>
      <c r="AW342" s="4">
        <v>27.023401571133501</v>
      </c>
      <c r="AX342" s="4">
        <v>12.786501501469401</v>
      </c>
      <c r="AY342" s="4">
        <v>19.416579008537301</v>
      </c>
      <c r="AZ342" s="4">
        <v>30.4088638548704</v>
      </c>
      <c r="BA342" s="4">
        <v>33.285635470010199</v>
      </c>
      <c r="BB342" s="38">
        <v>5089</v>
      </c>
    </row>
    <row r="343" spans="1:54" x14ac:dyDescent="0.3">
      <c r="A343" s="31" t="s">
        <v>22</v>
      </c>
      <c r="B343" s="5" t="s">
        <v>168</v>
      </c>
      <c r="C343" s="5" t="s">
        <v>5</v>
      </c>
      <c r="D343" s="9">
        <v>84.239730498338005</v>
      </c>
      <c r="E343" s="8">
        <v>69.069887640777495</v>
      </c>
      <c r="F343" s="8">
        <v>18.662894425317301</v>
      </c>
      <c r="G343" s="3">
        <v>1.8392654202651399</v>
      </c>
      <c r="H343" s="4">
        <v>4.2923647188922498</v>
      </c>
      <c r="I343" s="4">
        <v>6.0022047636389004</v>
      </c>
      <c r="J343" s="4">
        <v>2.0154500756944098</v>
      </c>
      <c r="K343" s="4">
        <v>2.4762950369352201</v>
      </c>
      <c r="L343" s="4">
        <v>4.0946737342093797</v>
      </c>
      <c r="M343" s="4">
        <v>2.29281573787285</v>
      </c>
      <c r="N343" s="4">
        <v>3.9072688112717699</v>
      </c>
      <c r="O343" s="4">
        <v>5.5383683842859401</v>
      </c>
      <c r="P343" s="4">
        <v>4.0800844469431699</v>
      </c>
      <c r="Q343" s="4">
        <v>1.2426346456358299</v>
      </c>
      <c r="R343" s="4">
        <v>4.0750358164819804</v>
      </c>
      <c r="S343" s="4">
        <v>3.8896881058934101</v>
      </c>
      <c r="T343" s="4">
        <v>3.0570247168895199</v>
      </c>
      <c r="U343" s="4">
        <v>5.3969675379676803</v>
      </c>
      <c r="V343" s="4">
        <v>3.4441778368590499</v>
      </c>
      <c r="W343" s="4">
        <v>3.76081933449231</v>
      </c>
      <c r="X343" s="4">
        <v>1.04176344201796</v>
      </c>
      <c r="Y343" s="4">
        <v>6.1460306256007504</v>
      </c>
      <c r="Z343" s="4">
        <v>4.5141856476463298</v>
      </c>
      <c r="AA343" s="4">
        <v>4.0770930288310296</v>
      </c>
      <c r="AB343" s="4">
        <v>0.90298621051731498</v>
      </c>
      <c r="AC343" s="4">
        <v>13.197293474890699</v>
      </c>
      <c r="AD343" s="4">
        <v>2.9844558822041898</v>
      </c>
      <c r="AE343" s="4">
        <v>1.8061612218574801</v>
      </c>
      <c r="AF343" s="4">
        <v>7.1434696017026997</v>
      </c>
      <c r="AG343" s="4">
        <v>8.8301237064923992</v>
      </c>
      <c r="AH343" s="4">
        <v>15.666453273962199</v>
      </c>
      <c r="AI343" s="4">
        <v>11.3325765047944</v>
      </c>
      <c r="AJ343" s="4">
        <v>20.677579499369099</v>
      </c>
      <c r="AK343" s="4">
        <v>29.6743276077834</v>
      </c>
      <c r="AL343" s="4">
        <v>16.142841324934601</v>
      </c>
      <c r="AM343" s="4">
        <v>28.983084661800099</v>
      </c>
      <c r="AN343" s="4">
        <v>35.852905827674498</v>
      </c>
      <c r="AO343" s="4">
        <v>22.005513653781499</v>
      </c>
      <c r="AP343" s="4">
        <v>23.619211523889</v>
      </c>
      <c r="AQ343" s="4">
        <v>9.6072227653695901</v>
      </c>
      <c r="AR343" s="4">
        <v>22.374509867552899</v>
      </c>
      <c r="AS343" s="4">
        <v>14.0149801766315</v>
      </c>
      <c r="AT343" s="4">
        <v>25.379557469949901</v>
      </c>
      <c r="AU343" s="4">
        <v>11.774717754070901</v>
      </c>
      <c r="AV343" s="4">
        <v>27.875461029559101</v>
      </c>
      <c r="AW343" s="4">
        <v>19.196298422892301</v>
      </c>
      <c r="AX343" s="4">
        <v>7.9519932482842099</v>
      </c>
      <c r="AY343" s="4">
        <v>16.4106663303081</v>
      </c>
      <c r="AZ343" s="4">
        <v>22.667975223580399</v>
      </c>
      <c r="BA343" s="4">
        <v>25.538887228238799</v>
      </c>
      <c r="BB343" s="38">
        <v>6962</v>
      </c>
    </row>
    <row r="344" spans="1:54" x14ac:dyDescent="0.3">
      <c r="A344" s="31" t="s">
        <v>22</v>
      </c>
      <c r="B344" s="5" t="s">
        <v>168</v>
      </c>
      <c r="C344" s="5" t="s">
        <v>6</v>
      </c>
      <c r="D344" s="9">
        <v>96.735644211317805</v>
      </c>
      <c r="E344" s="8">
        <v>65.097600394561297</v>
      </c>
      <c r="F344" s="8">
        <v>12.789257903107501</v>
      </c>
      <c r="G344" s="3">
        <v>1.1708349873957999</v>
      </c>
      <c r="H344" s="4">
        <v>3.78889315928132</v>
      </c>
      <c r="I344" s="4">
        <v>3.3927819484076398</v>
      </c>
      <c r="J344" s="4">
        <v>1.8065867137373699</v>
      </c>
      <c r="K344" s="4">
        <v>1.99290340328631</v>
      </c>
      <c r="L344" s="4">
        <v>3.0724999556867498</v>
      </c>
      <c r="M344" s="4">
        <v>1.6393245726808301</v>
      </c>
      <c r="N344" s="4">
        <v>2.8526919403448301</v>
      </c>
      <c r="O344" s="4">
        <v>3.5742863788563799</v>
      </c>
      <c r="P344" s="4">
        <v>2.5993925992099101</v>
      </c>
      <c r="Q344" s="4">
        <v>1.0320574251236501</v>
      </c>
      <c r="R344" s="4">
        <v>2.5422289537327298</v>
      </c>
      <c r="S344" s="4">
        <v>2.8430674221444301</v>
      </c>
      <c r="T344" s="4">
        <v>2.1503465382340599</v>
      </c>
      <c r="U344" s="4">
        <v>3.11542131177174</v>
      </c>
      <c r="V344" s="4">
        <v>2.25043153979624</v>
      </c>
      <c r="W344" s="4">
        <v>2.1166607245326801</v>
      </c>
      <c r="X344" s="4">
        <v>1.0944223055178199</v>
      </c>
      <c r="Y344" s="4">
        <v>4.4196381386143004</v>
      </c>
      <c r="Z344" s="4">
        <v>2.4228949157697701</v>
      </c>
      <c r="AA344" s="4">
        <v>2.2604450338134199</v>
      </c>
      <c r="AB344" s="4">
        <v>0.826686187082317</v>
      </c>
      <c r="AC344" s="4">
        <v>8.5292022664333</v>
      </c>
      <c r="AD344" s="4">
        <v>2.3651478065673999</v>
      </c>
      <c r="AE344" s="4">
        <v>1.2328108919731799</v>
      </c>
      <c r="AF344" s="4">
        <v>4.6442584130564297</v>
      </c>
      <c r="AG344" s="4">
        <v>6.9582217606972003</v>
      </c>
      <c r="AH344" s="4">
        <v>14.7415238665999</v>
      </c>
      <c r="AI344" s="4">
        <v>11.483290685089401</v>
      </c>
      <c r="AJ344" s="4">
        <v>16.222432864790999</v>
      </c>
      <c r="AK344" s="4">
        <v>24.028290301537201</v>
      </c>
      <c r="AL344" s="4">
        <v>11.910609305465</v>
      </c>
      <c r="AM344" s="4">
        <v>22.321060576338098</v>
      </c>
      <c r="AN344" s="4">
        <v>30.431207325237398</v>
      </c>
      <c r="AO344" s="4">
        <v>16.8543447715744</v>
      </c>
      <c r="AP344" s="4">
        <v>18.8368457050267</v>
      </c>
      <c r="AQ344" s="4">
        <v>8.8569694103622396</v>
      </c>
      <c r="AR344" s="4">
        <v>19.0113985093829</v>
      </c>
      <c r="AS344" s="4">
        <v>12.2907278357709</v>
      </c>
      <c r="AT344" s="4">
        <v>21.6325684878027</v>
      </c>
      <c r="AU344" s="4">
        <v>9.7839350869151307</v>
      </c>
      <c r="AV344" s="4">
        <v>25.030696220426101</v>
      </c>
      <c r="AW344" s="4">
        <v>16.040928434342302</v>
      </c>
      <c r="AX344" s="4">
        <v>6.3817231082154899</v>
      </c>
      <c r="AY344" s="4">
        <v>15.898700028328699</v>
      </c>
      <c r="AZ344" s="4">
        <v>17.428315081247</v>
      </c>
      <c r="BA344" s="4">
        <v>21.648900205577601</v>
      </c>
      <c r="BB344" s="38">
        <v>3804</v>
      </c>
    </row>
    <row r="345" spans="1:54" x14ac:dyDescent="0.3">
      <c r="A345" s="31" t="s">
        <v>22</v>
      </c>
      <c r="B345" s="5" t="s">
        <v>168</v>
      </c>
      <c r="C345" s="5" t="s">
        <v>7</v>
      </c>
      <c r="D345" s="9">
        <v>104.663866581159</v>
      </c>
      <c r="E345" s="8">
        <v>62.9013751687161</v>
      </c>
      <c r="F345" s="8">
        <v>10.202190221741899</v>
      </c>
      <c r="G345" s="3">
        <v>1.2304221059095699</v>
      </c>
      <c r="H345" s="4">
        <v>2.3867287147049598</v>
      </c>
      <c r="I345" s="4">
        <v>1.4542718779572299</v>
      </c>
      <c r="J345" s="4">
        <v>1.6217833868167</v>
      </c>
      <c r="K345" s="4">
        <v>1.43499136332613</v>
      </c>
      <c r="L345" s="4">
        <v>1.7151793985619801</v>
      </c>
      <c r="M345" s="4">
        <v>1.1933643573524799</v>
      </c>
      <c r="N345" s="4">
        <v>2.3303904515167702</v>
      </c>
      <c r="O345" s="4">
        <v>1.77151766175017</v>
      </c>
      <c r="P345" s="4">
        <v>1.88269090742145</v>
      </c>
      <c r="Q345" s="4">
        <v>0.39136128090712702</v>
      </c>
      <c r="R345" s="4">
        <v>1.2497026205406701</v>
      </c>
      <c r="S345" s="4">
        <v>1.4542718779572299</v>
      </c>
      <c r="T345" s="4">
        <v>1.1563066087953899</v>
      </c>
      <c r="U345" s="4">
        <v>1.80857541030727</v>
      </c>
      <c r="V345" s="4">
        <v>1.32381811765486</v>
      </c>
      <c r="W345" s="4">
        <v>1.99536743379783</v>
      </c>
      <c r="X345" s="4">
        <v>0.22384977204765899</v>
      </c>
      <c r="Y345" s="4">
        <v>3.20650902507631</v>
      </c>
      <c r="Z345" s="4">
        <v>1.6217833868167</v>
      </c>
      <c r="AA345" s="4">
        <v>1.9390291706096401</v>
      </c>
      <c r="AB345" s="4">
        <v>0.70860706470006896</v>
      </c>
      <c r="AC345" s="4">
        <v>6.7866020971337502</v>
      </c>
      <c r="AD345" s="4">
        <v>1.4542718779572299</v>
      </c>
      <c r="AE345" s="4">
        <v>1.0065723338619099</v>
      </c>
      <c r="AF345" s="4">
        <v>3.7283240662858099</v>
      </c>
      <c r="AG345" s="4">
        <v>5.3130497045454197</v>
      </c>
      <c r="AH345" s="4">
        <v>9.6981524144584093</v>
      </c>
      <c r="AI345" s="4">
        <v>12.368075725809399</v>
      </c>
      <c r="AJ345" s="4">
        <v>17.0303599095481</v>
      </c>
      <c r="AK345" s="4">
        <v>21.579967566910302</v>
      </c>
      <c r="AL345" s="4">
        <v>10.7803435261396</v>
      </c>
      <c r="AM345" s="4">
        <v>19.7313278466358</v>
      </c>
      <c r="AN345" s="4">
        <v>31.275113419958501</v>
      </c>
      <c r="AO345" s="4">
        <v>14.006133065846999</v>
      </c>
      <c r="AP345" s="4">
        <v>14.4731131245734</v>
      </c>
      <c r="AQ345" s="4">
        <v>7.3114236997534503</v>
      </c>
      <c r="AR345" s="4">
        <v>16.431422809814201</v>
      </c>
      <c r="AS345" s="4">
        <v>13.671110048128099</v>
      </c>
      <c r="AT345" s="4">
        <v>21.559183771574101</v>
      </c>
      <c r="AU345" s="4">
        <v>8.3002187996893699</v>
      </c>
      <c r="AV345" s="4">
        <v>26.464598241991499</v>
      </c>
      <c r="AW345" s="4">
        <v>14.7548044405144</v>
      </c>
      <c r="AX345" s="4">
        <v>6.1180593424009704</v>
      </c>
      <c r="AY345" s="4">
        <v>16.637495347935801</v>
      </c>
      <c r="AZ345" s="4">
        <v>14.0832551243714</v>
      </c>
      <c r="BA345" s="4">
        <v>20.365819414221601</v>
      </c>
      <c r="BB345" s="38">
        <v>887</v>
      </c>
    </row>
    <row r="346" spans="1:54" x14ac:dyDescent="0.3">
      <c r="A346" s="31" t="s">
        <v>22</v>
      </c>
      <c r="B346" s="5" t="s">
        <v>8</v>
      </c>
      <c r="C346" s="5" t="s">
        <v>168</v>
      </c>
      <c r="D346" s="9">
        <v>42.7936991905014</v>
      </c>
      <c r="E346" s="8">
        <v>74.893127562015295</v>
      </c>
      <c r="F346" s="8">
        <v>38.6313514081235</v>
      </c>
      <c r="G346" s="3">
        <v>4.3714181992996197</v>
      </c>
      <c r="H346" s="4">
        <v>9.6277904691275005</v>
      </c>
      <c r="I346" s="4">
        <v>17.819447964793401</v>
      </c>
      <c r="J346" s="4">
        <v>5.14740475483599</v>
      </c>
      <c r="K346" s="4">
        <v>6.8119175715839102</v>
      </c>
      <c r="L346" s="4">
        <v>9.4130632648883594</v>
      </c>
      <c r="M346" s="4">
        <v>6.9906836044999698</v>
      </c>
      <c r="N346" s="4">
        <v>11.443178711109899</v>
      </c>
      <c r="O346" s="4">
        <v>16.301543037280101</v>
      </c>
      <c r="P346" s="4">
        <v>13.430067339792901</v>
      </c>
      <c r="Q346" s="4">
        <v>2.74871250508924</v>
      </c>
      <c r="R346" s="4">
        <v>14.0719073440406</v>
      </c>
      <c r="S346" s="4">
        <v>12.2544470690921</v>
      </c>
      <c r="T346" s="4">
        <v>9.9010109541178792</v>
      </c>
      <c r="U346" s="4">
        <v>12.372429974121401</v>
      </c>
      <c r="V346" s="4">
        <v>9.5422420924042797</v>
      </c>
      <c r="W346" s="4">
        <v>9.2687824832876302</v>
      </c>
      <c r="X346" s="4">
        <v>3.4930949603503301</v>
      </c>
      <c r="Y346" s="4">
        <v>15.0527035742811</v>
      </c>
      <c r="Z346" s="4">
        <v>16.324724401631698</v>
      </c>
      <c r="AA346" s="4">
        <v>14.587484321781901</v>
      </c>
      <c r="AB346" s="4">
        <v>2.4734197006591998</v>
      </c>
      <c r="AC346" s="4">
        <v>23.696178511029999</v>
      </c>
      <c r="AD346" s="4">
        <v>7.7857237855483197</v>
      </c>
      <c r="AE346" s="4">
        <v>5.5849522966123697</v>
      </c>
      <c r="AF346" s="4">
        <v>18.533742177615999</v>
      </c>
      <c r="AG346" s="4">
        <v>16.000753648313701</v>
      </c>
      <c r="AH346" s="4">
        <v>16.122098708629501</v>
      </c>
      <c r="AI346" s="4">
        <v>15.577977669880999</v>
      </c>
      <c r="AJ346" s="4">
        <v>34.044656740987101</v>
      </c>
      <c r="AK346" s="4">
        <v>43.531544257086601</v>
      </c>
      <c r="AL346" s="4">
        <v>32.807989400238</v>
      </c>
      <c r="AM346" s="4">
        <v>47.000949287111098</v>
      </c>
      <c r="AN346" s="4">
        <v>52.8691461599417</v>
      </c>
      <c r="AO346" s="4">
        <v>40.273469356354497</v>
      </c>
      <c r="AP346" s="4">
        <v>43.271273759118202</v>
      </c>
      <c r="AQ346" s="4">
        <v>15.962673895380499</v>
      </c>
      <c r="AR346" s="4">
        <v>39.372629760330597</v>
      </c>
      <c r="AS346" s="4">
        <v>21.0452453240894</v>
      </c>
      <c r="AT346" s="4">
        <v>33.548081541951703</v>
      </c>
      <c r="AU346" s="4">
        <v>23.119102275493798</v>
      </c>
      <c r="AV346" s="4">
        <v>30.9899642181228</v>
      </c>
      <c r="AW346" s="4">
        <v>32.067787449691203</v>
      </c>
      <c r="AX346" s="4">
        <v>17.9672569160625</v>
      </c>
      <c r="AY346" s="4">
        <v>24.127378474647099</v>
      </c>
      <c r="AZ346" s="4">
        <v>38.335179393685799</v>
      </c>
      <c r="BA346" s="4">
        <v>40.912257904000299</v>
      </c>
      <c r="BB346" s="38">
        <v>11838</v>
      </c>
    </row>
    <row r="347" spans="1:54" x14ac:dyDescent="0.3">
      <c r="A347" s="31" t="s">
        <v>22</v>
      </c>
      <c r="B347" s="5" t="s">
        <v>8</v>
      </c>
      <c r="C347" s="5" t="s">
        <v>1</v>
      </c>
      <c r="D347" s="9">
        <v>0.85665796344647505</v>
      </c>
      <c r="E347" s="8">
        <v>61.013417555369301</v>
      </c>
      <c r="F347" s="8">
        <v>62.533692722372002</v>
      </c>
      <c r="G347" s="3">
        <v>4.3126684636118604</v>
      </c>
      <c r="H347" s="4">
        <v>12.938005390835601</v>
      </c>
      <c r="I347" s="4">
        <v>30.188679245283002</v>
      </c>
      <c r="J347" s="4">
        <v>7.5471698113207504</v>
      </c>
      <c r="K347" s="4">
        <v>7.00808625336927</v>
      </c>
      <c r="L347" s="4">
        <v>11.051212938005399</v>
      </c>
      <c r="M347" s="4">
        <v>12.938005390835601</v>
      </c>
      <c r="N347" s="4">
        <v>19.676549865229099</v>
      </c>
      <c r="O347" s="4">
        <v>26.684636118598402</v>
      </c>
      <c r="P347" s="4">
        <v>25.336927223719702</v>
      </c>
      <c r="Q347" s="4">
        <v>3.5040431266846399</v>
      </c>
      <c r="R347" s="4">
        <v>23.450134770889498</v>
      </c>
      <c r="S347" s="4">
        <v>23.719676549865198</v>
      </c>
      <c r="T347" s="4">
        <v>17.250673854447399</v>
      </c>
      <c r="U347" s="4">
        <v>22.102425876010798</v>
      </c>
      <c r="V347" s="4">
        <v>16.172506738544499</v>
      </c>
      <c r="W347" s="4">
        <v>20.754716981132098</v>
      </c>
      <c r="X347" s="4">
        <v>4.8517520215633398</v>
      </c>
      <c r="Y347" s="4">
        <v>21.563342318059298</v>
      </c>
      <c r="Z347" s="4">
        <v>33.423180592991898</v>
      </c>
      <c r="AA347" s="4">
        <v>26.954177897574102</v>
      </c>
      <c r="AB347" s="4">
        <v>2.9649595687331498</v>
      </c>
      <c r="AC347" s="4">
        <v>28.032345013477102</v>
      </c>
      <c r="AD347" s="4">
        <v>18.867924528301899</v>
      </c>
      <c r="AE347" s="4">
        <v>10.242587601078201</v>
      </c>
      <c r="AF347" s="4">
        <v>28.032345013477102</v>
      </c>
      <c r="AG347" s="4">
        <v>22.102425876010798</v>
      </c>
      <c r="AH347" s="4">
        <v>24.528301886792502</v>
      </c>
      <c r="AI347" s="4">
        <v>22.641509433962302</v>
      </c>
      <c r="AJ347" s="4">
        <v>47.708894878706197</v>
      </c>
      <c r="AK347" s="4">
        <v>66.307277628032296</v>
      </c>
      <c r="AL347" s="4">
        <v>45.283018867924497</v>
      </c>
      <c r="AM347" s="4">
        <v>52.830188679245303</v>
      </c>
      <c r="AN347" s="4">
        <v>68.194070080862502</v>
      </c>
      <c r="AO347" s="4">
        <v>57.681940700808603</v>
      </c>
      <c r="AP347" s="4">
        <v>64.420485175202202</v>
      </c>
      <c r="AQ347" s="4">
        <v>21.563342318059298</v>
      </c>
      <c r="AR347" s="4">
        <v>55.795148247978403</v>
      </c>
      <c r="AS347" s="4">
        <v>16.981132075471699</v>
      </c>
      <c r="AT347" s="4">
        <v>27.223719676549901</v>
      </c>
      <c r="AU347" s="4">
        <v>39.083557951482497</v>
      </c>
      <c r="AV347" s="4">
        <v>36.118598382749298</v>
      </c>
      <c r="AW347" s="4">
        <v>50.404312668463596</v>
      </c>
      <c r="AX347" s="4">
        <v>37.735849056603797</v>
      </c>
      <c r="AY347" s="4">
        <v>26.145552560646902</v>
      </c>
      <c r="AZ347" s="4">
        <v>52.560646900269496</v>
      </c>
      <c r="BA347" s="4">
        <v>60.916442048517503</v>
      </c>
      <c r="BB347" s="38">
        <v>383</v>
      </c>
    </row>
    <row r="348" spans="1:54" x14ac:dyDescent="0.3">
      <c r="A348" s="31" t="s">
        <v>22</v>
      </c>
      <c r="B348" s="5" t="s">
        <v>8</v>
      </c>
      <c r="C348" s="5" t="s">
        <v>2</v>
      </c>
      <c r="D348" s="9">
        <v>17.1269047619048</v>
      </c>
      <c r="E348" s="8">
        <v>68.0317808994714</v>
      </c>
      <c r="F348" s="8">
        <v>51.435406698564599</v>
      </c>
      <c r="G348" s="3">
        <v>5.98086124401914</v>
      </c>
      <c r="H348" s="4">
        <v>14.8325358851675</v>
      </c>
      <c r="I348" s="4">
        <v>24.641148325358898</v>
      </c>
      <c r="J348" s="4">
        <v>5.7416267942583703</v>
      </c>
      <c r="K348" s="4">
        <v>9.8086124401913892</v>
      </c>
      <c r="L348" s="4">
        <v>13.8755980861244</v>
      </c>
      <c r="M348" s="4">
        <v>9.3301435406698605</v>
      </c>
      <c r="N348" s="4">
        <v>15.789473684210501</v>
      </c>
      <c r="O348" s="4">
        <v>23.684210526315798</v>
      </c>
      <c r="P348" s="4">
        <v>19.6172248803828</v>
      </c>
      <c r="Q348" s="4">
        <v>4.3062200956937797</v>
      </c>
      <c r="R348" s="4">
        <v>20.095693779904298</v>
      </c>
      <c r="S348" s="4">
        <v>16.9856459330144</v>
      </c>
      <c r="T348" s="4">
        <v>13.636363636363599</v>
      </c>
      <c r="U348" s="4">
        <v>17.7033492822966</v>
      </c>
      <c r="V348" s="4">
        <v>14.3540669856459</v>
      </c>
      <c r="W348" s="4">
        <v>11.244019138756</v>
      </c>
      <c r="X348" s="4">
        <v>5.5023923444976104</v>
      </c>
      <c r="Y348" s="4">
        <v>19.377990430621999</v>
      </c>
      <c r="Z348" s="4">
        <v>23.444976076555001</v>
      </c>
      <c r="AA348" s="4">
        <v>22.2488038277512</v>
      </c>
      <c r="AB348" s="4">
        <v>3.3492822966507201</v>
      </c>
      <c r="AC348" s="4">
        <v>30.143540669856499</v>
      </c>
      <c r="AD348" s="4">
        <v>8.6124401913875595</v>
      </c>
      <c r="AE348" s="4">
        <v>7.6555023923445003</v>
      </c>
      <c r="AF348" s="4">
        <v>27.7511961722488</v>
      </c>
      <c r="AG348" s="4">
        <v>18.421052631578899</v>
      </c>
      <c r="AH348" s="4">
        <v>15.0717703349282</v>
      </c>
      <c r="AI348" s="4">
        <v>19.138755980861198</v>
      </c>
      <c r="AJ348" s="4">
        <v>46.172248803827699</v>
      </c>
      <c r="AK348" s="4">
        <v>52.870813397129197</v>
      </c>
      <c r="AL348" s="4">
        <v>46.172248803827699</v>
      </c>
      <c r="AM348" s="4">
        <v>57.894736842105303</v>
      </c>
      <c r="AN348" s="4">
        <v>63.636363636363598</v>
      </c>
      <c r="AO348" s="4">
        <v>52.631578947368403</v>
      </c>
      <c r="AP348" s="4">
        <v>55.023923444976099</v>
      </c>
      <c r="AQ348" s="4">
        <v>19.138755980861198</v>
      </c>
      <c r="AR348" s="4">
        <v>53.827751196172301</v>
      </c>
      <c r="AS348" s="4">
        <v>28.4688995215311</v>
      </c>
      <c r="AT348" s="4">
        <v>39.712918660287102</v>
      </c>
      <c r="AU348" s="4">
        <v>30.3827751196172</v>
      </c>
      <c r="AV348" s="4">
        <v>31.3397129186603</v>
      </c>
      <c r="AW348" s="4">
        <v>40.430622009569397</v>
      </c>
      <c r="AX348" s="4">
        <v>24.1626794258373</v>
      </c>
      <c r="AY348" s="4">
        <v>28.7081339712919</v>
      </c>
      <c r="AZ348" s="4">
        <v>49.043062200956903</v>
      </c>
      <c r="BA348" s="4">
        <v>53.349282296650699</v>
      </c>
      <c r="BB348" s="38">
        <v>420</v>
      </c>
    </row>
    <row r="349" spans="1:54" x14ac:dyDescent="0.3">
      <c r="A349" s="31" t="s">
        <v>22</v>
      </c>
      <c r="B349" s="5" t="s">
        <v>8</v>
      </c>
      <c r="C349" s="5" t="s">
        <v>3</v>
      </c>
      <c r="D349" s="9">
        <v>34.436786114221697</v>
      </c>
      <c r="E349" s="8">
        <v>70.9603469699953</v>
      </c>
      <c r="F349" s="8">
        <v>41.760089686098702</v>
      </c>
      <c r="G349" s="3">
        <v>5.6053811659192796</v>
      </c>
      <c r="H349" s="4">
        <v>10.1457399103139</v>
      </c>
      <c r="I349" s="4">
        <v>21.412556053811699</v>
      </c>
      <c r="J349" s="4">
        <v>5.7735426008968602</v>
      </c>
      <c r="K349" s="4">
        <v>8.5762331838565</v>
      </c>
      <c r="L349" s="4">
        <v>10.986547085201799</v>
      </c>
      <c r="M349" s="4">
        <v>7.4551569506726496</v>
      </c>
      <c r="N349" s="4">
        <v>12.6681614349776</v>
      </c>
      <c r="O349" s="4">
        <v>18.778026905829599</v>
      </c>
      <c r="P349" s="4">
        <v>14.4058295964126</v>
      </c>
      <c r="Q349" s="4">
        <v>3.02690582959641</v>
      </c>
      <c r="R349" s="4">
        <v>16.928251121076201</v>
      </c>
      <c r="S349" s="4">
        <v>12.3878923766816</v>
      </c>
      <c r="T349" s="4">
        <v>11.2107623318386</v>
      </c>
      <c r="U349" s="4">
        <v>12.1636771300448</v>
      </c>
      <c r="V349" s="4">
        <v>10.818385650224201</v>
      </c>
      <c r="W349" s="4">
        <v>9.0246636771300395</v>
      </c>
      <c r="X349" s="4">
        <v>3.97982062780269</v>
      </c>
      <c r="Y349" s="4">
        <v>18.609865470852</v>
      </c>
      <c r="Z349" s="4">
        <v>16.535874439461899</v>
      </c>
      <c r="AA349" s="4">
        <v>15.470852017937201</v>
      </c>
      <c r="AB349" s="4">
        <v>3.3071748878923799</v>
      </c>
      <c r="AC349" s="4">
        <v>26.849775784753401</v>
      </c>
      <c r="AD349" s="4">
        <v>7.6793721973094202</v>
      </c>
      <c r="AE349" s="4">
        <v>5.7174887892376702</v>
      </c>
      <c r="AF349" s="4">
        <v>20.852017937219699</v>
      </c>
      <c r="AG349" s="4">
        <v>16.423766816143502</v>
      </c>
      <c r="AH349" s="4">
        <v>15.190582959641301</v>
      </c>
      <c r="AI349" s="4">
        <v>14.5179372197309</v>
      </c>
      <c r="AJ349" s="4">
        <v>36.322869955157003</v>
      </c>
      <c r="AK349" s="4">
        <v>44.394618834080703</v>
      </c>
      <c r="AL349" s="4">
        <v>35.257847533632301</v>
      </c>
      <c r="AM349" s="4">
        <v>54.596412556053799</v>
      </c>
      <c r="AN349" s="4">
        <v>56.053811659192803</v>
      </c>
      <c r="AO349" s="4">
        <v>44.506726457399097</v>
      </c>
      <c r="AP349" s="4">
        <v>48.262331838564997</v>
      </c>
      <c r="AQ349" s="4">
        <v>17.152466367713</v>
      </c>
      <c r="AR349" s="4">
        <v>43.161434977578502</v>
      </c>
      <c r="AS349" s="4">
        <v>24.775784753363201</v>
      </c>
      <c r="AT349" s="4">
        <v>37.724215246636803</v>
      </c>
      <c r="AU349" s="4">
        <v>24.495515695067301</v>
      </c>
      <c r="AV349" s="4">
        <v>30.941704035874402</v>
      </c>
      <c r="AW349" s="4">
        <v>32.679372197309398</v>
      </c>
      <c r="AX349" s="4">
        <v>16.647982062780301</v>
      </c>
      <c r="AY349" s="4">
        <v>26.289237668161402</v>
      </c>
      <c r="AZ349" s="4">
        <v>42.320627802690602</v>
      </c>
      <c r="BA349" s="4">
        <v>42.600896860986502</v>
      </c>
      <c r="BB349" s="38">
        <v>1786</v>
      </c>
    </row>
    <row r="350" spans="1:54" x14ac:dyDescent="0.3">
      <c r="A350" s="31" t="s">
        <v>22</v>
      </c>
      <c r="B350" s="5" t="s">
        <v>8</v>
      </c>
      <c r="C350" s="5" t="s">
        <v>4</v>
      </c>
      <c r="D350" s="9">
        <v>50.9333220223957</v>
      </c>
      <c r="E350" s="8">
        <v>72.712390790938002</v>
      </c>
      <c r="F350" s="8">
        <v>33.457880434782602</v>
      </c>
      <c r="G350" s="3">
        <v>4.5516304347826102</v>
      </c>
      <c r="H350" s="4">
        <v>7.7445652173913002</v>
      </c>
      <c r="I350" s="4">
        <v>14.334239130434799</v>
      </c>
      <c r="J350" s="4">
        <v>5.2649456521739104</v>
      </c>
      <c r="K350" s="4">
        <v>6.5896739130434803</v>
      </c>
      <c r="L350" s="4">
        <v>8.7635869565217401</v>
      </c>
      <c r="M350" s="4">
        <v>5.5706521739130404</v>
      </c>
      <c r="N350" s="4">
        <v>9.1032608695652204</v>
      </c>
      <c r="O350" s="4">
        <v>12.8396739130435</v>
      </c>
      <c r="P350" s="4">
        <v>9.6467391304347796</v>
      </c>
      <c r="Q350" s="4">
        <v>2.2418478260869601</v>
      </c>
      <c r="R350" s="4">
        <v>11.650815217391299</v>
      </c>
      <c r="S350" s="4">
        <v>9.8165760869565197</v>
      </c>
      <c r="T350" s="4">
        <v>8.4918478260869605</v>
      </c>
      <c r="U350" s="4">
        <v>10.1902173913043</v>
      </c>
      <c r="V350" s="4">
        <v>6.6576086956521703</v>
      </c>
      <c r="W350" s="4">
        <v>7.0652173913043503</v>
      </c>
      <c r="X350" s="4">
        <v>2.9891304347826102</v>
      </c>
      <c r="Y350" s="4">
        <v>13.892663043478301</v>
      </c>
      <c r="Z350" s="4">
        <v>11.9565217391304</v>
      </c>
      <c r="AA350" s="4">
        <v>10.5298913043478</v>
      </c>
      <c r="AB350" s="4">
        <v>2.2418478260869601</v>
      </c>
      <c r="AC350" s="4">
        <v>24.388586956521699</v>
      </c>
      <c r="AD350" s="4">
        <v>4.9932065217391299</v>
      </c>
      <c r="AE350" s="4">
        <v>4.6195652173913002</v>
      </c>
      <c r="AF350" s="4">
        <v>14.1983695652174</v>
      </c>
      <c r="AG350" s="4">
        <v>14.84375</v>
      </c>
      <c r="AH350" s="4">
        <v>14.84375</v>
      </c>
      <c r="AI350" s="4">
        <v>13.552989130434799</v>
      </c>
      <c r="AJ350" s="4">
        <v>29.517663043478301</v>
      </c>
      <c r="AK350" s="4">
        <v>38.519021739130402</v>
      </c>
      <c r="AL350" s="4">
        <v>29.721467391304301</v>
      </c>
      <c r="AM350" s="4">
        <v>47.622282608695599</v>
      </c>
      <c r="AN350" s="4">
        <v>49.048913043478301</v>
      </c>
      <c r="AO350" s="4">
        <v>35.7336956521739</v>
      </c>
      <c r="AP350" s="4">
        <v>38.790760869565197</v>
      </c>
      <c r="AQ350" s="4">
        <v>15.8288043478261</v>
      </c>
      <c r="AR350" s="4">
        <v>34.205163043478301</v>
      </c>
      <c r="AS350" s="4">
        <v>22.0788043478261</v>
      </c>
      <c r="AT350" s="4">
        <v>35.801630434782602</v>
      </c>
      <c r="AU350" s="4">
        <v>19.089673913043502</v>
      </c>
      <c r="AV350" s="4">
        <v>32.302989130434803</v>
      </c>
      <c r="AW350" s="4">
        <v>28.396739130434799</v>
      </c>
      <c r="AX350" s="4">
        <v>13.0774456521739</v>
      </c>
      <c r="AY350" s="4">
        <v>23.607336956521699</v>
      </c>
      <c r="AZ350" s="4">
        <v>35.224184782608702</v>
      </c>
      <c r="BA350" s="4">
        <v>34.0013586956522</v>
      </c>
      <c r="BB350" s="38">
        <v>2947</v>
      </c>
    </row>
    <row r="351" spans="1:54" x14ac:dyDescent="0.3">
      <c r="A351" s="31" t="s">
        <v>22</v>
      </c>
      <c r="B351" s="5" t="s">
        <v>8</v>
      </c>
      <c r="C351" s="5" t="s">
        <v>5</v>
      </c>
      <c r="D351" s="9">
        <v>74.489859872611504</v>
      </c>
      <c r="E351" s="8">
        <v>69.407653240433604</v>
      </c>
      <c r="F351" s="8">
        <v>22.063694267515899</v>
      </c>
      <c r="G351" s="3">
        <v>2.5987261146496801</v>
      </c>
      <c r="H351" s="4">
        <v>5.47770700636943</v>
      </c>
      <c r="I351" s="4">
        <v>7.9490445859872603</v>
      </c>
      <c r="J351" s="4">
        <v>3.1082802547770698</v>
      </c>
      <c r="K351" s="4">
        <v>3.7452229299363098</v>
      </c>
      <c r="L351" s="4">
        <v>5.4267515923566902</v>
      </c>
      <c r="M351" s="4">
        <v>3.1337579617834401</v>
      </c>
      <c r="N351" s="4">
        <v>5.2484076433120999</v>
      </c>
      <c r="O351" s="4">
        <v>7.5414012738853504</v>
      </c>
      <c r="P351" s="4">
        <v>5.2229299363057304</v>
      </c>
      <c r="Q351" s="4">
        <v>1.5286624203821699</v>
      </c>
      <c r="R351" s="4">
        <v>5.47770700636943</v>
      </c>
      <c r="S351" s="4">
        <v>5.2738853503184702</v>
      </c>
      <c r="T351" s="4">
        <v>4.0509554140127397</v>
      </c>
      <c r="U351" s="4">
        <v>6.2165605095541396</v>
      </c>
      <c r="V351" s="4">
        <v>4.2547770700636898</v>
      </c>
      <c r="W351" s="4">
        <v>4.1783439490445904</v>
      </c>
      <c r="X351" s="4">
        <v>1.3248407643312099</v>
      </c>
      <c r="Y351" s="4">
        <v>7.8980891719745197</v>
      </c>
      <c r="Z351" s="4">
        <v>6.1910828025477702</v>
      </c>
      <c r="AA351" s="4">
        <v>5.4522292993630597</v>
      </c>
      <c r="AB351" s="4">
        <v>1.1210191082802501</v>
      </c>
      <c r="AC351" s="4">
        <v>17.273885350318501</v>
      </c>
      <c r="AD351" s="4">
        <v>3.7961783439490402</v>
      </c>
      <c r="AE351" s="4">
        <v>2.6242038216560499</v>
      </c>
      <c r="AF351" s="4">
        <v>9.5796178343949006</v>
      </c>
      <c r="AG351" s="4">
        <v>13.299363057324801</v>
      </c>
      <c r="AH351" s="4">
        <v>14.955414012738901</v>
      </c>
      <c r="AI351" s="4">
        <v>11.3375796178344</v>
      </c>
      <c r="AJ351" s="4">
        <v>21.528662420382201</v>
      </c>
      <c r="AK351" s="4">
        <v>30.649681528662398</v>
      </c>
      <c r="AL351" s="4">
        <v>19.821656050955401</v>
      </c>
      <c r="AM351" s="4">
        <v>34.980891719745202</v>
      </c>
      <c r="AN351" s="4">
        <v>39.490445859872601</v>
      </c>
      <c r="AO351" s="4">
        <v>26.0382165605096</v>
      </c>
      <c r="AP351" s="4">
        <v>26.624203821656</v>
      </c>
      <c r="AQ351" s="4">
        <v>10.9808917197452</v>
      </c>
      <c r="AR351" s="4">
        <v>23.006369426751601</v>
      </c>
      <c r="AS351" s="4">
        <v>15.414012738853501</v>
      </c>
      <c r="AT351" s="4">
        <v>30.7770700636943</v>
      </c>
      <c r="AU351" s="4">
        <v>11.821656050955401</v>
      </c>
      <c r="AV351" s="4">
        <v>28.127388535031798</v>
      </c>
      <c r="AW351" s="4">
        <v>20.840764331210199</v>
      </c>
      <c r="AX351" s="4">
        <v>8.0254777070063703</v>
      </c>
      <c r="AY351" s="4">
        <v>19.388535031847098</v>
      </c>
      <c r="AZ351" s="4">
        <v>26.2929936305732</v>
      </c>
      <c r="BA351" s="4">
        <v>26.496815286624201</v>
      </c>
      <c r="BB351" s="38">
        <v>3925</v>
      </c>
    </row>
    <row r="352" spans="1:54" x14ac:dyDescent="0.3">
      <c r="A352" s="31" t="s">
        <v>22</v>
      </c>
      <c r="B352" s="5" t="s">
        <v>8</v>
      </c>
      <c r="C352" s="5" t="s">
        <v>6</v>
      </c>
      <c r="D352" s="9">
        <v>90.470062695924796</v>
      </c>
      <c r="E352" s="8">
        <v>66.522985248981499</v>
      </c>
      <c r="F352" s="8">
        <v>14.733542319749199</v>
      </c>
      <c r="G352" s="3">
        <v>1.82863113897597</v>
      </c>
      <c r="H352" s="4">
        <v>4.8589341692790002</v>
      </c>
      <c r="I352" s="4">
        <v>4.96342737722048</v>
      </c>
      <c r="J352" s="4">
        <v>3.0303030303030298</v>
      </c>
      <c r="K352" s="4">
        <v>3.239289446186</v>
      </c>
      <c r="L352" s="4">
        <v>4.3364681295715801</v>
      </c>
      <c r="M352" s="4">
        <v>2.7690700104493202</v>
      </c>
      <c r="N352" s="4">
        <v>4.0229885057471302</v>
      </c>
      <c r="O352" s="4">
        <v>5.1201671891327099</v>
      </c>
      <c r="P352" s="4">
        <v>3.6050156739811898</v>
      </c>
      <c r="Q352" s="4">
        <v>1.3584117032392899</v>
      </c>
      <c r="R352" s="4">
        <v>3.7617554858934201</v>
      </c>
      <c r="S352" s="4">
        <v>3.9184952978056402</v>
      </c>
      <c r="T352" s="4">
        <v>3.13479623824451</v>
      </c>
      <c r="U352" s="4">
        <v>4.2842215256008398</v>
      </c>
      <c r="V352" s="4">
        <v>2.9258098223615501</v>
      </c>
      <c r="W352" s="4">
        <v>2.7690700104493202</v>
      </c>
      <c r="X352" s="4">
        <v>1.7763845350052201</v>
      </c>
      <c r="Y352" s="4">
        <v>5.7471264367816097</v>
      </c>
      <c r="Z352" s="4">
        <v>3.7617554858934201</v>
      </c>
      <c r="AA352" s="4">
        <v>3.5527690700104499</v>
      </c>
      <c r="AB352" s="4">
        <v>1.2016718913270601</v>
      </c>
      <c r="AC352" s="4">
        <v>11.7554858934169</v>
      </c>
      <c r="AD352" s="4">
        <v>3.13479623824451</v>
      </c>
      <c r="AE352" s="4">
        <v>1.72413793103448</v>
      </c>
      <c r="AF352" s="4">
        <v>6.1128526645768</v>
      </c>
      <c r="AG352" s="4">
        <v>11.0240334378265</v>
      </c>
      <c r="AH352" s="4">
        <v>14.6812957157785</v>
      </c>
      <c r="AI352" s="4">
        <v>10.919540229885101</v>
      </c>
      <c r="AJ352" s="4">
        <v>16.248693834900699</v>
      </c>
      <c r="AK352" s="4">
        <v>24.555903866248698</v>
      </c>
      <c r="AL352" s="4">
        <v>14.263322884012499</v>
      </c>
      <c r="AM352" s="4">
        <v>26.750261233019899</v>
      </c>
      <c r="AN352" s="4">
        <v>33.437826541274802</v>
      </c>
      <c r="AO352" s="4">
        <v>18.704284221525601</v>
      </c>
      <c r="AP352" s="4">
        <v>20.794148380355299</v>
      </c>
      <c r="AQ352" s="4">
        <v>9.6133751306165092</v>
      </c>
      <c r="AR352" s="4">
        <v>18.025078369906002</v>
      </c>
      <c r="AS352" s="4">
        <v>11.912225705329201</v>
      </c>
      <c r="AT352" s="4">
        <v>25.235109717868301</v>
      </c>
      <c r="AU352" s="4">
        <v>10.8672936259143</v>
      </c>
      <c r="AV352" s="4">
        <v>24.555903866248698</v>
      </c>
      <c r="AW352" s="4">
        <v>16.091954022988499</v>
      </c>
      <c r="AX352" s="4">
        <v>6.0606060606060597</v>
      </c>
      <c r="AY352" s="4">
        <v>17.3981191222571</v>
      </c>
      <c r="AZ352" s="4">
        <v>20.271682340647899</v>
      </c>
      <c r="BA352" s="4">
        <v>21.525600835945699</v>
      </c>
      <c r="BB352" s="38">
        <v>1914</v>
      </c>
    </row>
    <row r="353" spans="1:54" x14ac:dyDescent="0.3">
      <c r="A353" s="31" t="s">
        <v>22</v>
      </c>
      <c r="B353" s="5" t="s">
        <v>8</v>
      </c>
      <c r="C353" s="5" t="s">
        <v>7</v>
      </c>
      <c r="D353" s="9">
        <v>101.136285097192</v>
      </c>
      <c r="E353" s="8">
        <v>64.855505569071298</v>
      </c>
      <c r="F353" s="8">
        <v>11.0151187904968</v>
      </c>
      <c r="G353" s="3">
        <v>1.72786177105832</v>
      </c>
      <c r="H353" s="4">
        <v>3.0237580993520501</v>
      </c>
      <c r="I353" s="4">
        <v>1.9438444924406</v>
      </c>
      <c r="J353" s="4">
        <v>2.3758099352051798</v>
      </c>
      <c r="K353" s="4">
        <v>2.3758099352051798</v>
      </c>
      <c r="L353" s="4">
        <v>2.3758099352051798</v>
      </c>
      <c r="M353" s="4">
        <v>1.5118790496760299</v>
      </c>
      <c r="N353" s="4">
        <v>3.2397408207343399</v>
      </c>
      <c r="O353" s="4">
        <v>2.15982721382289</v>
      </c>
      <c r="P353" s="4">
        <v>2.8077753779697598</v>
      </c>
      <c r="Q353" s="4">
        <v>0.64794816414686796</v>
      </c>
      <c r="R353" s="4">
        <v>1.2958963282937399</v>
      </c>
      <c r="S353" s="4">
        <v>1.9438444924406</v>
      </c>
      <c r="T353" s="4">
        <v>1.2958963282937399</v>
      </c>
      <c r="U353" s="4">
        <v>2.3758099352051798</v>
      </c>
      <c r="V353" s="4">
        <v>1.72786177105832</v>
      </c>
      <c r="W353" s="4">
        <v>2.3758099352051798</v>
      </c>
      <c r="X353" s="4">
        <v>0.21598272138228899</v>
      </c>
      <c r="Y353" s="4">
        <v>4.53563714902808</v>
      </c>
      <c r="Z353" s="4">
        <v>2.3758099352051798</v>
      </c>
      <c r="AA353" s="4">
        <v>2.59179265658747</v>
      </c>
      <c r="AB353" s="4">
        <v>0.86393088552915798</v>
      </c>
      <c r="AC353" s="4">
        <v>9.0712742980561494</v>
      </c>
      <c r="AD353" s="4">
        <v>1.9438444924406</v>
      </c>
      <c r="AE353" s="4">
        <v>1.5118790496760299</v>
      </c>
      <c r="AF353" s="4">
        <v>5.3995680345572401</v>
      </c>
      <c r="AG353" s="4">
        <v>7.5593952483801301</v>
      </c>
      <c r="AH353" s="4">
        <v>10.7991360691145</v>
      </c>
      <c r="AI353" s="4">
        <v>11.6630669546436</v>
      </c>
      <c r="AJ353" s="4">
        <v>17.062634989200902</v>
      </c>
      <c r="AK353" s="4">
        <v>22.8941684665227</v>
      </c>
      <c r="AL353" s="4">
        <v>11.6630669546436</v>
      </c>
      <c r="AM353" s="4">
        <v>22.4622030237581</v>
      </c>
      <c r="AN353" s="4">
        <v>35.853131749459997</v>
      </c>
      <c r="AO353" s="4">
        <v>15.7667386609071</v>
      </c>
      <c r="AP353" s="4">
        <v>15.7667386609071</v>
      </c>
      <c r="AQ353" s="4">
        <v>7.7753779697624203</v>
      </c>
      <c r="AR353" s="4">
        <v>17.926565874729999</v>
      </c>
      <c r="AS353" s="4">
        <v>14.902807775377999</v>
      </c>
      <c r="AT353" s="4">
        <v>24.406047516198701</v>
      </c>
      <c r="AU353" s="4">
        <v>8.6393088552915795</v>
      </c>
      <c r="AV353" s="4">
        <v>29.589632829373599</v>
      </c>
      <c r="AW353" s="4">
        <v>14.686825053995699</v>
      </c>
      <c r="AX353" s="4">
        <v>6.2634989200863904</v>
      </c>
      <c r="AY353" s="4">
        <v>17.494600431965399</v>
      </c>
      <c r="AZ353" s="4">
        <v>14.038876889848799</v>
      </c>
      <c r="BA353" s="4">
        <v>22.8941684665227</v>
      </c>
      <c r="BB353" s="38">
        <v>463</v>
      </c>
    </row>
    <row r="354" spans="1:54" x14ac:dyDescent="0.3">
      <c r="A354" s="31" t="s">
        <v>22</v>
      </c>
      <c r="B354" s="5" t="s">
        <v>9</v>
      </c>
      <c r="C354" s="5" t="s">
        <v>168</v>
      </c>
      <c r="D354" s="9">
        <v>62.374217929790298</v>
      </c>
      <c r="E354" s="8">
        <v>74.121709036131605</v>
      </c>
      <c r="F354" s="8">
        <v>28.5664129572638</v>
      </c>
      <c r="G354" s="3">
        <v>2.54454929150039</v>
      </c>
      <c r="H354" s="4">
        <v>5.7886560258294297</v>
      </c>
      <c r="I354" s="4">
        <v>9.7005730617522108</v>
      </c>
      <c r="J354" s="4">
        <v>2.60051819359244</v>
      </c>
      <c r="K354" s="4">
        <v>3.6233396997187399</v>
      </c>
      <c r="L354" s="4">
        <v>6.7573778536485998</v>
      </c>
      <c r="M354" s="4">
        <v>3.7390283032629199</v>
      </c>
      <c r="N354" s="4">
        <v>8.2882208672112192</v>
      </c>
      <c r="O354" s="4">
        <v>9.8174972357518602</v>
      </c>
      <c r="P354" s="4">
        <v>9.7193190391661002</v>
      </c>
      <c r="Q354" s="4">
        <v>2.88839835473591</v>
      </c>
      <c r="R354" s="4">
        <v>8.4706201799978107</v>
      </c>
      <c r="S354" s="4">
        <v>7.8044696952374997</v>
      </c>
      <c r="T354" s="4">
        <v>4.2717704235142504</v>
      </c>
      <c r="U354" s="4">
        <v>10.887328938958699</v>
      </c>
      <c r="V354" s="4">
        <v>7.5402806907187303</v>
      </c>
      <c r="W354" s="4">
        <v>9.7432950183868297</v>
      </c>
      <c r="X354" s="4">
        <v>2.75627638884542</v>
      </c>
      <c r="Y354" s="4">
        <v>9.2039663595382404</v>
      </c>
      <c r="Z354" s="4">
        <v>10.173821859243899</v>
      </c>
      <c r="AA354" s="4">
        <v>10.2137602496502</v>
      </c>
      <c r="AB354" s="4">
        <v>1.65764271220073</v>
      </c>
      <c r="AC354" s="4">
        <v>15.546550785958299</v>
      </c>
      <c r="AD354" s="4">
        <v>6.2739011019829398</v>
      </c>
      <c r="AE354" s="4">
        <v>3.0853358340771502</v>
      </c>
      <c r="AF354" s="4">
        <v>10.421928493616999</v>
      </c>
      <c r="AG354" s="4">
        <v>9.7811206989061308</v>
      </c>
      <c r="AH354" s="4">
        <v>22.806221413979902</v>
      </c>
      <c r="AI354" s="4">
        <v>15.1700554941325</v>
      </c>
      <c r="AJ354" s="4">
        <v>30.141387196381899</v>
      </c>
      <c r="AK354" s="4">
        <v>42.520454109907597</v>
      </c>
      <c r="AL354" s="4">
        <v>20.8973443598071</v>
      </c>
      <c r="AM354" s="4">
        <v>28.346191361961001</v>
      </c>
      <c r="AN354" s="4">
        <v>43.395260772455799</v>
      </c>
      <c r="AO354" s="4">
        <v>29.317270878952399</v>
      </c>
      <c r="AP354" s="4">
        <v>34.819432466987699</v>
      </c>
      <c r="AQ354" s="4">
        <v>10.6880275493741</v>
      </c>
      <c r="AR354" s="4">
        <v>34.395638126985602</v>
      </c>
      <c r="AS354" s="4">
        <v>15.0791251223394</v>
      </c>
      <c r="AT354" s="4">
        <v>19.5543090405518</v>
      </c>
      <c r="AU354" s="4">
        <v>19.137858849600899</v>
      </c>
      <c r="AV354" s="4">
        <v>31.723368755811201</v>
      </c>
      <c r="AW354" s="4">
        <v>28.691678523001599</v>
      </c>
      <c r="AX354" s="4">
        <v>15.858498402542301</v>
      </c>
      <c r="AY354" s="4">
        <v>14.5337025652903</v>
      </c>
      <c r="AZ354" s="4">
        <v>28.156935604323799</v>
      </c>
      <c r="BA354" s="4">
        <v>40.949246880620102</v>
      </c>
      <c r="BB354" s="38">
        <v>9786</v>
      </c>
    </row>
    <row r="355" spans="1:54" x14ac:dyDescent="0.3">
      <c r="A355" s="31" t="s">
        <v>22</v>
      </c>
      <c r="B355" s="5" t="s">
        <v>9</v>
      </c>
      <c r="C355" s="5" t="s">
        <v>1</v>
      </c>
      <c r="D355" s="9">
        <v>29.767213114754099</v>
      </c>
      <c r="E355" s="8">
        <v>65.803817493175401</v>
      </c>
      <c r="F355" s="8">
        <v>44.1805225653207</v>
      </c>
      <c r="G355" s="3">
        <v>4.0380047505938199</v>
      </c>
      <c r="H355" s="4">
        <v>5.9382422802850403</v>
      </c>
      <c r="I355" s="4">
        <v>16.389548693586701</v>
      </c>
      <c r="J355" s="4">
        <v>4.5130641330166297</v>
      </c>
      <c r="K355" s="4">
        <v>4.9881235154394297</v>
      </c>
      <c r="L355" s="4">
        <v>9.2636579572446607</v>
      </c>
      <c r="M355" s="4">
        <v>5.4631828978622297</v>
      </c>
      <c r="N355" s="4">
        <v>16.6270783847981</v>
      </c>
      <c r="O355" s="4">
        <v>13.539192399049901</v>
      </c>
      <c r="P355" s="4">
        <v>17.102137767220899</v>
      </c>
      <c r="Q355" s="4">
        <v>6.1757719714964399</v>
      </c>
      <c r="R355" s="4">
        <v>14.7268408551069</v>
      </c>
      <c r="S355" s="4">
        <v>13.539192399049901</v>
      </c>
      <c r="T355" s="4">
        <v>7.83847980997625</v>
      </c>
      <c r="U355" s="4">
        <v>15.439429928741101</v>
      </c>
      <c r="V355" s="4">
        <v>12.1140142517815</v>
      </c>
      <c r="W355" s="4">
        <v>19.714964370546301</v>
      </c>
      <c r="X355" s="4">
        <v>3.8004750593824199</v>
      </c>
      <c r="Y355" s="4">
        <v>10.688836104513101</v>
      </c>
      <c r="Z355" s="4">
        <v>21.377672209026102</v>
      </c>
      <c r="AA355" s="4">
        <v>20.4275534441805</v>
      </c>
      <c r="AB355" s="4">
        <v>3.5629453681710199</v>
      </c>
      <c r="AC355" s="4">
        <v>21.615201900237501</v>
      </c>
      <c r="AD355" s="4">
        <v>11.8764845605701</v>
      </c>
      <c r="AE355" s="4">
        <v>4.7505938242280301</v>
      </c>
      <c r="AF355" s="4">
        <v>12.1140142517815</v>
      </c>
      <c r="AG355" s="4">
        <v>18.052256532066501</v>
      </c>
      <c r="AH355" s="4">
        <v>32.541567695962001</v>
      </c>
      <c r="AI355" s="4">
        <v>17.102137767220899</v>
      </c>
      <c r="AJ355" s="4">
        <v>33.016627078384801</v>
      </c>
      <c r="AK355" s="4">
        <v>56.769596199524898</v>
      </c>
      <c r="AL355" s="4">
        <v>29.4536817102138</v>
      </c>
      <c r="AM355" s="4">
        <v>24.940617577197099</v>
      </c>
      <c r="AN355" s="4">
        <v>52.256532066508299</v>
      </c>
      <c r="AO355" s="4">
        <v>37.0546318289786</v>
      </c>
      <c r="AP355" s="4">
        <v>49.406175771971498</v>
      </c>
      <c r="AQ355" s="4">
        <v>12.351543942992899</v>
      </c>
      <c r="AR355" s="4">
        <v>42.280285035629497</v>
      </c>
      <c r="AS355" s="4">
        <v>13.301662707838499</v>
      </c>
      <c r="AT355" s="4">
        <v>10.451306413301699</v>
      </c>
      <c r="AU355" s="4">
        <v>31.353919239905</v>
      </c>
      <c r="AV355" s="4">
        <v>34.679334916864597</v>
      </c>
      <c r="AW355" s="4">
        <v>43.942992874109301</v>
      </c>
      <c r="AX355" s="4">
        <v>26.603325415676998</v>
      </c>
      <c r="AY355" s="4">
        <v>13.301662707838499</v>
      </c>
      <c r="AZ355" s="4">
        <v>32.779097387173401</v>
      </c>
      <c r="BA355" s="4">
        <v>59.857482185273199</v>
      </c>
      <c r="BB355" s="38">
        <v>427</v>
      </c>
    </row>
    <row r="356" spans="1:54" x14ac:dyDescent="0.3">
      <c r="A356" s="31" t="s">
        <v>22</v>
      </c>
      <c r="B356" s="5" t="s">
        <v>9</v>
      </c>
      <c r="C356" s="5" t="s">
        <v>2</v>
      </c>
      <c r="D356" s="9">
        <v>39.617062634989203</v>
      </c>
      <c r="E356" s="8">
        <v>70.786841710296599</v>
      </c>
      <c r="F356" s="8">
        <v>37.744034707158299</v>
      </c>
      <c r="G356" s="3">
        <v>3.68763557483731</v>
      </c>
      <c r="H356" s="4">
        <v>8.8937093275488106</v>
      </c>
      <c r="I356" s="4">
        <v>13.882863340564001</v>
      </c>
      <c r="J356" s="4">
        <v>4.5553145336225596</v>
      </c>
      <c r="K356" s="4">
        <v>5.8568329718004302</v>
      </c>
      <c r="L356" s="4">
        <v>11.062906724511899</v>
      </c>
      <c r="M356" s="4">
        <v>6.0737527114967502</v>
      </c>
      <c r="N356" s="4">
        <v>11.713665943600899</v>
      </c>
      <c r="O356" s="4">
        <v>14.750542299349201</v>
      </c>
      <c r="P356" s="4">
        <v>13.882863340564001</v>
      </c>
      <c r="Q356" s="4">
        <v>3.4707158351410001</v>
      </c>
      <c r="R356" s="4">
        <v>12.798264642082399</v>
      </c>
      <c r="S356" s="4">
        <v>12.5813449023861</v>
      </c>
      <c r="T356" s="4">
        <v>4.9891540130151801</v>
      </c>
      <c r="U356" s="4">
        <v>17.136659436008699</v>
      </c>
      <c r="V356" s="4">
        <v>12.3644251626898</v>
      </c>
      <c r="W356" s="4">
        <v>14.533622559652899</v>
      </c>
      <c r="X356" s="4">
        <v>4.9891540130151801</v>
      </c>
      <c r="Y356" s="4">
        <v>13.449023861171399</v>
      </c>
      <c r="Z356" s="4">
        <v>14.3167028199566</v>
      </c>
      <c r="AA356" s="4">
        <v>15.8351409978308</v>
      </c>
      <c r="AB356" s="4">
        <v>1.9522776572668099</v>
      </c>
      <c r="AC356" s="4">
        <v>19.956616052060699</v>
      </c>
      <c r="AD356" s="4">
        <v>9.9783080260303691</v>
      </c>
      <c r="AE356" s="4">
        <v>5.4229934924078096</v>
      </c>
      <c r="AF356" s="4">
        <v>16.7028199566161</v>
      </c>
      <c r="AG356" s="4">
        <v>14.533622559652899</v>
      </c>
      <c r="AH356" s="4">
        <v>26.681127982646402</v>
      </c>
      <c r="AI356" s="4">
        <v>16.485900216919699</v>
      </c>
      <c r="AJ356" s="4">
        <v>38.828633405639899</v>
      </c>
      <c r="AK356" s="4">
        <v>55.314533622559701</v>
      </c>
      <c r="AL356" s="4">
        <v>28.416485900216902</v>
      </c>
      <c r="AM356" s="4">
        <v>34.273318872017398</v>
      </c>
      <c r="AN356" s="4">
        <v>53.145336225596502</v>
      </c>
      <c r="AO356" s="4">
        <v>37.744034707158299</v>
      </c>
      <c r="AP356" s="4">
        <v>45.770065075921899</v>
      </c>
      <c r="AQ356" s="4">
        <v>11.279826464208201</v>
      </c>
      <c r="AR356" s="4">
        <v>44.251626898047697</v>
      </c>
      <c r="AS356" s="4">
        <v>16.485900216919699</v>
      </c>
      <c r="AT356" s="4">
        <v>21.9088937093276</v>
      </c>
      <c r="AU356" s="4">
        <v>21.475054229934901</v>
      </c>
      <c r="AV356" s="4">
        <v>35.5748373101952</v>
      </c>
      <c r="AW356" s="4">
        <v>34.707158351410001</v>
      </c>
      <c r="AX356" s="4">
        <v>20.1735357917571</v>
      </c>
      <c r="AY356" s="4">
        <v>15.1843817787419</v>
      </c>
      <c r="AZ356" s="4">
        <v>35.357917570498898</v>
      </c>
      <c r="BA356" s="4">
        <v>55.531453362256002</v>
      </c>
      <c r="BB356" s="38">
        <v>463</v>
      </c>
    </row>
    <row r="357" spans="1:54" x14ac:dyDescent="0.3">
      <c r="A357" s="31" t="s">
        <v>22</v>
      </c>
      <c r="B357" s="5" t="s">
        <v>9</v>
      </c>
      <c r="C357" s="5" t="s">
        <v>3</v>
      </c>
      <c r="D357" s="9">
        <v>58.600570206699899</v>
      </c>
      <c r="E357" s="8">
        <v>74.026666743264101</v>
      </c>
      <c r="F357" s="8">
        <v>29.671897289586301</v>
      </c>
      <c r="G357" s="3">
        <v>3.2810271041369501</v>
      </c>
      <c r="H357" s="4">
        <v>6.7047075606276696</v>
      </c>
      <c r="I357" s="4">
        <v>10.1997146932953</v>
      </c>
      <c r="J357" s="4">
        <v>2.4964336661911601</v>
      </c>
      <c r="K357" s="4">
        <v>4.6362339514978599</v>
      </c>
      <c r="L357" s="4">
        <v>7.3466476462196901</v>
      </c>
      <c r="M357" s="4">
        <v>3.92296718972896</v>
      </c>
      <c r="N357" s="4">
        <v>8.3452211126961497</v>
      </c>
      <c r="O357" s="4">
        <v>12.5534950071327</v>
      </c>
      <c r="P357" s="4">
        <v>11.055634807418</v>
      </c>
      <c r="Q357" s="4">
        <v>2.9957203994293899</v>
      </c>
      <c r="R357" s="4">
        <v>9.0584878744650492</v>
      </c>
      <c r="S357" s="4">
        <v>7.7746077032810303</v>
      </c>
      <c r="T357" s="4">
        <v>5.0641940085592001</v>
      </c>
      <c r="U357" s="4">
        <v>11.8402282453638</v>
      </c>
      <c r="V357" s="4">
        <v>8.1312410841654792</v>
      </c>
      <c r="W357" s="4">
        <v>9.1298145506419406</v>
      </c>
      <c r="X357" s="4">
        <v>2.8530670470756099</v>
      </c>
      <c r="Y357" s="4">
        <v>12.2681883024251</v>
      </c>
      <c r="Z357" s="4">
        <v>10.5563480741797</v>
      </c>
      <c r="AA357" s="4">
        <v>10.271041369472201</v>
      </c>
      <c r="AB357" s="4">
        <v>1.4978601997146901</v>
      </c>
      <c r="AC357" s="4">
        <v>16.619115549215401</v>
      </c>
      <c r="AD357" s="4">
        <v>5.9914407988587701</v>
      </c>
      <c r="AE357" s="4">
        <v>3.3523537803138401</v>
      </c>
      <c r="AF357" s="4">
        <v>12.696148359486401</v>
      </c>
      <c r="AG357" s="4">
        <v>9.6291012838801695</v>
      </c>
      <c r="AH357" s="4">
        <v>23.0385164051355</v>
      </c>
      <c r="AI357" s="4">
        <v>15.5492154065621</v>
      </c>
      <c r="AJ357" s="4">
        <v>34.236804564907303</v>
      </c>
      <c r="AK357" s="4">
        <v>43.1526390870185</v>
      </c>
      <c r="AL357" s="4">
        <v>20.470756062767499</v>
      </c>
      <c r="AM357" s="4">
        <v>33.594864479315298</v>
      </c>
      <c r="AN357" s="4">
        <v>45.007132667617697</v>
      </c>
      <c r="AO357" s="4">
        <v>33.1669044222539</v>
      </c>
      <c r="AP357" s="4">
        <v>36.733238231098397</v>
      </c>
      <c r="AQ357" s="4">
        <v>12.410841654778899</v>
      </c>
      <c r="AR357" s="4">
        <v>37.660485021398003</v>
      </c>
      <c r="AS357" s="4">
        <v>17.831669044222501</v>
      </c>
      <c r="AT357" s="4">
        <v>21.9686162624822</v>
      </c>
      <c r="AU357" s="4">
        <v>20.756062767475001</v>
      </c>
      <c r="AV357" s="4">
        <v>32.025677603423702</v>
      </c>
      <c r="AW357" s="4">
        <v>27.532097004279599</v>
      </c>
      <c r="AX357" s="4">
        <v>15.9771754636234</v>
      </c>
      <c r="AY357" s="4">
        <v>15.335235378031401</v>
      </c>
      <c r="AZ357" s="4">
        <v>32.881597717546398</v>
      </c>
      <c r="BA357" s="4">
        <v>39.657631954350897</v>
      </c>
      <c r="BB357" s="38">
        <v>1403</v>
      </c>
    </row>
    <row r="358" spans="1:54" x14ac:dyDescent="0.3">
      <c r="A358" s="31" t="s">
        <v>22</v>
      </c>
      <c r="B358" s="5" t="s">
        <v>9</v>
      </c>
      <c r="C358" s="5" t="s">
        <v>4</v>
      </c>
      <c r="D358" s="9">
        <v>72.662184873949599</v>
      </c>
      <c r="E358" s="8">
        <v>72.484580257090599</v>
      </c>
      <c r="F358" s="8">
        <v>23.6448598130841</v>
      </c>
      <c r="G358" s="3">
        <v>1.3551401869158901</v>
      </c>
      <c r="H358" s="4">
        <v>5.0467289719626196</v>
      </c>
      <c r="I358" s="4">
        <v>7.5700934579439298</v>
      </c>
      <c r="J358" s="4">
        <v>1.26168224299065</v>
      </c>
      <c r="K358" s="4">
        <v>2.3364485981308398</v>
      </c>
      <c r="L358" s="4">
        <v>4.9065420560747697</v>
      </c>
      <c r="M358" s="4">
        <v>2.89719626168224</v>
      </c>
      <c r="N358" s="4">
        <v>5.1869158878504704</v>
      </c>
      <c r="O358" s="4">
        <v>7.0093457943925204</v>
      </c>
      <c r="P358" s="4">
        <v>6.8224299065420597</v>
      </c>
      <c r="Q358" s="4">
        <v>2.10280373831776</v>
      </c>
      <c r="R358" s="4">
        <v>5.7476635514018701</v>
      </c>
      <c r="S358" s="4">
        <v>4.8130841121495296</v>
      </c>
      <c r="T358" s="4">
        <v>3.0373831775700899</v>
      </c>
      <c r="U358" s="4">
        <v>8.5046728971962597</v>
      </c>
      <c r="V358" s="4">
        <v>4.2990654205607504</v>
      </c>
      <c r="W358" s="4">
        <v>5.5140186915887899</v>
      </c>
      <c r="X358" s="4">
        <v>1.9626168224299101</v>
      </c>
      <c r="Y358" s="4">
        <v>6.91588785046729</v>
      </c>
      <c r="Z358" s="4">
        <v>5.9813084112149504</v>
      </c>
      <c r="AA358" s="4">
        <v>5.4672897196261703</v>
      </c>
      <c r="AB358" s="4">
        <v>1.3084112149532701</v>
      </c>
      <c r="AC358" s="4">
        <v>15.747663551401899</v>
      </c>
      <c r="AD358" s="4">
        <v>3.1775700934579398</v>
      </c>
      <c r="AE358" s="4">
        <v>1.5420560747663601</v>
      </c>
      <c r="AF358" s="4">
        <v>7.8037383177570101</v>
      </c>
      <c r="AG358" s="4">
        <v>5.8411214953270996</v>
      </c>
      <c r="AH358" s="4">
        <v>20.1869158878505</v>
      </c>
      <c r="AI358" s="4">
        <v>15.8411214953271</v>
      </c>
      <c r="AJ358" s="4">
        <v>28.0841121495327</v>
      </c>
      <c r="AK358" s="4">
        <v>36.074766355140198</v>
      </c>
      <c r="AL358" s="4">
        <v>18.2710280373832</v>
      </c>
      <c r="AM358" s="4">
        <v>29.8130841121495</v>
      </c>
      <c r="AN358" s="4">
        <v>40.981308411214997</v>
      </c>
      <c r="AO358" s="4">
        <v>25.9345794392523</v>
      </c>
      <c r="AP358" s="4">
        <v>28.878504672897201</v>
      </c>
      <c r="AQ358" s="4">
        <v>10.3738317757009</v>
      </c>
      <c r="AR358" s="4">
        <v>30.700934579439298</v>
      </c>
      <c r="AS358" s="4">
        <v>15.233644859813101</v>
      </c>
      <c r="AT358" s="4">
        <v>23.6448598130841</v>
      </c>
      <c r="AU358" s="4">
        <v>15.7009345794393</v>
      </c>
      <c r="AV358" s="4">
        <v>31.7289719626168</v>
      </c>
      <c r="AW358" s="4">
        <v>25.5607476635514</v>
      </c>
      <c r="AX358" s="4">
        <v>12.4766355140187</v>
      </c>
      <c r="AY358" s="4">
        <v>14.953271028037401</v>
      </c>
      <c r="AZ358" s="4">
        <v>25.280373831775702</v>
      </c>
      <c r="BA358" s="4">
        <v>32.523364485981297</v>
      </c>
      <c r="BB358" s="38">
        <v>2142</v>
      </c>
    </row>
    <row r="359" spans="1:54" x14ac:dyDescent="0.3">
      <c r="A359" s="31" t="s">
        <v>22</v>
      </c>
      <c r="B359" s="5" t="s">
        <v>9</v>
      </c>
      <c r="C359" s="5" t="s">
        <v>5</v>
      </c>
      <c r="D359" s="9">
        <v>95.170530128416203</v>
      </c>
      <c r="E359" s="8">
        <v>67.033944590929394</v>
      </c>
      <c r="F359" s="8">
        <v>14.8501810997695</v>
      </c>
      <c r="G359" s="3">
        <v>0.98781692459664105</v>
      </c>
      <c r="H359" s="4">
        <v>2.9634507737899201</v>
      </c>
      <c r="I359" s="4">
        <v>3.8195587751070099</v>
      </c>
      <c r="J359" s="4">
        <v>0.79025353967731304</v>
      </c>
      <c r="K359" s="4">
        <v>1.05367138623642</v>
      </c>
      <c r="L359" s="4">
        <v>2.6012512347711598</v>
      </c>
      <c r="M359" s="4">
        <v>1.3500164636154099</v>
      </c>
      <c r="N359" s="4">
        <v>2.4036878498518299</v>
      </c>
      <c r="O359" s="4">
        <v>3.2927230819887998</v>
      </c>
      <c r="P359" s="4">
        <v>2.79881461969048</v>
      </c>
      <c r="Q359" s="4">
        <v>0.92196246295686501</v>
      </c>
      <c r="R359" s="4">
        <v>2.50246954231149</v>
      </c>
      <c r="S359" s="4">
        <v>2.3378333882120499</v>
      </c>
      <c r="T359" s="4">
        <v>1.9427066183733901</v>
      </c>
      <c r="U359" s="4">
        <v>4.4781033915047699</v>
      </c>
      <c r="V359" s="4">
        <v>2.5353967731313798</v>
      </c>
      <c r="W359" s="4">
        <v>3.2927230819887998</v>
      </c>
      <c r="X359" s="4">
        <v>0.724399078037537</v>
      </c>
      <c r="Y359" s="4">
        <v>4.1817583141257799</v>
      </c>
      <c r="Z359" s="4">
        <v>2.6341784655910399</v>
      </c>
      <c r="AA359" s="4">
        <v>2.5353967731313798</v>
      </c>
      <c r="AB359" s="4">
        <v>0.65854461639776096</v>
      </c>
      <c r="AC359" s="4">
        <v>8.6269344748106693</v>
      </c>
      <c r="AD359" s="4">
        <v>2.0744155416529502</v>
      </c>
      <c r="AE359" s="4">
        <v>0.88903523213697699</v>
      </c>
      <c r="AF359" s="4">
        <v>4.4122489298650001</v>
      </c>
      <c r="AG359" s="4">
        <v>3.8195587751070099</v>
      </c>
      <c r="AH359" s="4">
        <v>16.463615409944001</v>
      </c>
      <c r="AI359" s="4">
        <v>11.3269674020415</v>
      </c>
      <c r="AJ359" s="4">
        <v>19.723411261112901</v>
      </c>
      <c r="AK359" s="4">
        <v>28.5808363516628</v>
      </c>
      <c r="AL359" s="4">
        <v>12.018439249259099</v>
      </c>
      <c r="AM359" s="4">
        <v>22.2588080342443</v>
      </c>
      <c r="AN359" s="4">
        <v>31.774777741192</v>
      </c>
      <c r="AO359" s="4">
        <v>17.484359565360599</v>
      </c>
      <c r="AP359" s="4">
        <v>20.250246954231098</v>
      </c>
      <c r="AQ359" s="4">
        <v>8.0671715508725708</v>
      </c>
      <c r="AR359" s="4">
        <v>21.666117879486301</v>
      </c>
      <c r="AS359" s="4">
        <v>12.446493249917699</v>
      </c>
      <c r="AT359" s="4">
        <v>19.328284491274299</v>
      </c>
      <c r="AU359" s="4">
        <v>11.7220941718801</v>
      </c>
      <c r="AV359" s="4">
        <v>27.593019427066199</v>
      </c>
      <c r="AW359" s="4">
        <v>17.352650642080999</v>
      </c>
      <c r="AX359" s="4">
        <v>7.86960816595324</v>
      </c>
      <c r="AY359" s="4">
        <v>13.0721106354956</v>
      </c>
      <c r="AZ359" s="4">
        <v>18.6038854132367</v>
      </c>
      <c r="BA359" s="4">
        <v>24.4649324991768</v>
      </c>
      <c r="BB359" s="38">
        <v>3037</v>
      </c>
    </row>
    <row r="360" spans="1:54" x14ac:dyDescent="0.3">
      <c r="A360" s="31" t="s">
        <v>22</v>
      </c>
      <c r="B360" s="5" t="s">
        <v>9</v>
      </c>
      <c r="C360" s="5" t="s">
        <v>6</v>
      </c>
      <c r="D360" s="9">
        <v>104.360158730159</v>
      </c>
      <c r="E360" s="8">
        <v>62.497053524838996</v>
      </c>
      <c r="F360" s="8">
        <v>10.423280423280399</v>
      </c>
      <c r="G360" s="3">
        <v>0.37037037037037002</v>
      </c>
      <c r="H360" s="4">
        <v>2.4867724867724901</v>
      </c>
      <c r="I360" s="4">
        <v>1.4814814814814801</v>
      </c>
      <c r="J360" s="4">
        <v>0.317460317460317</v>
      </c>
      <c r="K360" s="4">
        <v>0.476190476190476</v>
      </c>
      <c r="L360" s="4">
        <v>1.53439153439153</v>
      </c>
      <c r="M360" s="4">
        <v>0.26455026455026498</v>
      </c>
      <c r="N360" s="4">
        <v>1.4285714285714299</v>
      </c>
      <c r="O360" s="4">
        <v>1.6931216931216899</v>
      </c>
      <c r="P360" s="4">
        <v>1.37566137566138</v>
      </c>
      <c r="Q360" s="4">
        <v>0.634920634920635</v>
      </c>
      <c r="R360" s="4">
        <v>1.0582010582010599</v>
      </c>
      <c r="S360" s="4">
        <v>1.53439153439153</v>
      </c>
      <c r="T360" s="4">
        <v>0.952380952380952</v>
      </c>
      <c r="U360" s="4">
        <v>1.6931216931216899</v>
      </c>
      <c r="V360" s="4">
        <v>1.4285714285714299</v>
      </c>
      <c r="W360" s="4">
        <v>1.3227513227513199</v>
      </c>
      <c r="X360" s="4">
        <v>0.26455026455026498</v>
      </c>
      <c r="Y360" s="4">
        <v>2.8042328042328002</v>
      </c>
      <c r="Z360" s="4">
        <v>0.79365079365079405</v>
      </c>
      <c r="AA360" s="4">
        <v>0.68783068783068801</v>
      </c>
      <c r="AB360" s="4">
        <v>0.37037037037037002</v>
      </c>
      <c r="AC360" s="4">
        <v>4.6031746031746001</v>
      </c>
      <c r="AD360" s="4">
        <v>1.4285714285714299</v>
      </c>
      <c r="AE360" s="4">
        <v>0.634920634920635</v>
      </c>
      <c r="AF360" s="4">
        <v>2.8571428571428599</v>
      </c>
      <c r="AG360" s="4">
        <v>2.0105820105820098</v>
      </c>
      <c r="AH360" s="4">
        <v>14.814814814814801</v>
      </c>
      <c r="AI360" s="4">
        <v>12.1693121693122</v>
      </c>
      <c r="AJ360" s="4">
        <v>16.1904761904762</v>
      </c>
      <c r="AK360" s="4">
        <v>23.3862433862434</v>
      </c>
      <c r="AL360" s="4">
        <v>9.0476190476190492</v>
      </c>
      <c r="AM360" s="4">
        <v>16.931216931216898</v>
      </c>
      <c r="AN360" s="4">
        <v>26.772486772486801</v>
      </c>
      <c r="AO360" s="4">
        <v>14.603174603174599</v>
      </c>
      <c r="AP360" s="4">
        <v>16.455026455026498</v>
      </c>
      <c r="AQ360" s="4">
        <v>7.9365079365079403</v>
      </c>
      <c r="AR360" s="4">
        <v>20.211640211640201</v>
      </c>
      <c r="AS360" s="4">
        <v>12.7513227513228</v>
      </c>
      <c r="AT360" s="4">
        <v>17.2486772486773</v>
      </c>
      <c r="AU360" s="4">
        <v>8.4656084656084705</v>
      </c>
      <c r="AV360" s="4">
        <v>25.6084656084656</v>
      </c>
      <c r="AW360" s="4">
        <v>15.978835978836001</v>
      </c>
      <c r="AX360" s="4">
        <v>6.7724867724867703</v>
      </c>
      <c r="AY360" s="4">
        <v>14.074074074074099</v>
      </c>
      <c r="AZ360" s="4">
        <v>13.968253968254</v>
      </c>
      <c r="BA360" s="4">
        <v>21.798941798941801</v>
      </c>
      <c r="BB360" s="38">
        <v>1890</v>
      </c>
    </row>
    <row r="361" spans="1:54" x14ac:dyDescent="0.3">
      <c r="A361" s="31" t="s">
        <v>22</v>
      </c>
      <c r="B361" s="5" t="s">
        <v>9</v>
      </c>
      <c r="C361" s="5" t="s">
        <v>7</v>
      </c>
      <c r="D361" s="9">
        <v>110.044339622642</v>
      </c>
      <c r="E361" s="8">
        <v>59.485303952523402</v>
      </c>
      <c r="F361" s="8">
        <v>8.9622641509433993</v>
      </c>
      <c r="G361" s="3">
        <v>0.47169811320754701</v>
      </c>
      <c r="H361" s="4">
        <v>1.4150943396226401</v>
      </c>
      <c r="I361" s="4">
        <v>0.70754716981132104</v>
      </c>
      <c r="J361" s="4">
        <v>0.47169811320754701</v>
      </c>
      <c r="K361" s="4">
        <v>0</v>
      </c>
      <c r="L361" s="4">
        <v>0.70754716981132104</v>
      </c>
      <c r="M361" s="4">
        <v>0.70754716981132104</v>
      </c>
      <c r="N361" s="4">
        <v>0.94339622641509402</v>
      </c>
      <c r="O361" s="4">
        <v>1.17924528301887</v>
      </c>
      <c r="P361" s="4">
        <v>0.47169811320754701</v>
      </c>
      <c r="Q361" s="4">
        <v>0</v>
      </c>
      <c r="R361" s="4">
        <v>1.17924528301887</v>
      </c>
      <c r="S361" s="4">
        <v>0.70754716981132104</v>
      </c>
      <c r="T361" s="4">
        <v>0.94339622641509402</v>
      </c>
      <c r="U361" s="4">
        <v>0.94339622641509402</v>
      </c>
      <c r="V361" s="4">
        <v>0.70754716981132104</v>
      </c>
      <c r="W361" s="4">
        <v>1.4150943396226401</v>
      </c>
      <c r="X361" s="4">
        <v>0.235849056603774</v>
      </c>
      <c r="Y361" s="4">
        <v>1.17924528301887</v>
      </c>
      <c r="Z361" s="4">
        <v>0.47169811320754701</v>
      </c>
      <c r="AA361" s="4">
        <v>0.94339622641509402</v>
      </c>
      <c r="AB361" s="4">
        <v>0.47169811320754701</v>
      </c>
      <c r="AC361" s="4">
        <v>3.3018867924528301</v>
      </c>
      <c r="AD361" s="4">
        <v>0.70754716981132104</v>
      </c>
      <c r="AE361" s="4">
        <v>0.235849056603774</v>
      </c>
      <c r="AF361" s="4">
        <v>1.17924528301887</v>
      </c>
      <c r="AG361" s="4">
        <v>1.88679245283019</v>
      </c>
      <c r="AH361" s="4">
        <v>8.0188679245282994</v>
      </c>
      <c r="AI361" s="4">
        <v>13.4433962264151</v>
      </c>
      <c r="AJ361" s="4">
        <v>16.981132075471699</v>
      </c>
      <c r="AK361" s="4">
        <v>19.575471698113201</v>
      </c>
      <c r="AL361" s="4">
        <v>9.4339622641509404</v>
      </c>
      <c r="AM361" s="4">
        <v>15.5660377358491</v>
      </c>
      <c r="AN361" s="4">
        <v>24.292452830188701</v>
      </c>
      <c r="AO361" s="4">
        <v>11.320754716981099</v>
      </c>
      <c r="AP361" s="4">
        <v>12.5</v>
      </c>
      <c r="AQ361" s="4">
        <v>6.6037735849056602</v>
      </c>
      <c r="AR361" s="4">
        <v>14.150943396226401</v>
      </c>
      <c r="AS361" s="4">
        <v>11.792452830188701</v>
      </c>
      <c r="AT361" s="4">
        <v>17.2169811320755</v>
      </c>
      <c r="AU361" s="4">
        <v>7.7830188679245298</v>
      </c>
      <c r="AV361" s="4">
        <v>21.698113207547198</v>
      </c>
      <c r="AW361" s="4">
        <v>14.8584905660377</v>
      </c>
      <c r="AX361" s="4">
        <v>5.8962264150943398</v>
      </c>
      <c r="AY361" s="4">
        <v>15.3301886792453</v>
      </c>
      <c r="AZ361" s="4">
        <v>14.150943396226401</v>
      </c>
      <c r="BA361" s="4">
        <v>16.5094339622642</v>
      </c>
      <c r="BB361" s="38">
        <v>424</v>
      </c>
    </row>
    <row r="362" spans="1:54" x14ac:dyDescent="0.3">
      <c r="A362" s="31" t="s">
        <v>23</v>
      </c>
      <c r="B362" s="5" t="s">
        <v>168</v>
      </c>
      <c r="C362" s="5" t="s">
        <v>168</v>
      </c>
      <c r="D362" s="9">
        <v>66.415804340522797</v>
      </c>
      <c r="E362" s="8">
        <v>62.731332980504398</v>
      </c>
      <c r="F362" s="8">
        <v>22.193185721015801</v>
      </c>
      <c r="G362" s="3">
        <v>2.69642117481028</v>
      </c>
      <c r="H362" s="4">
        <v>9.2791596559272396</v>
      </c>
      <c r="I362" s="4">
        <v>7.6647097136212299</v>
      </c>
      <c r="J362" s="4">
        <v>2.1469752202090602</v>
      </c>
      <c r="K362" s="4">
        <v>3.7649894958442101</v>
      </c>
      <c r="L362" s="4">
        <v>3.2808428207637101</v>
      </c>
      <c r="M362" s="4">
        <v>4.2765727747714797</v>
      </c>
      <c r="N362" s="4">
        <v>4.6290816784444502</v>
      </c>
      <c r="O362" s="4">
        <v>5.3975722900624001</v>
      </c>
      <c r="P362" s="4">
        <v>5.5154380575981001</v>
      </c>
      <c r="Q362" s="4">
        <v>2.7278714942439901</v>
      </c>
      <c r="R362" s="4">
        <v>3.79396116068963</v>
      </c>
      <c r="S362" s="4">
        <v>3.86747467980747</v>
      </c>
      <c r="T362" s="4">
        <v>2.68008320242205</v>
      </c>
      <c r="U362" s="4">
        <v>3.9064151680352199</v>
      </c>
      <c r="V362" s="4">
        <v>5.9654552804972596</v>
      </c>
      <c r="W362" s="4">
        <v>4.8378186861890899</v>
      </c>
      <c r="X362" s="4">
        <v>1.65985678630116</v>
      </c>
      <c r="Y362" s="4">
        <v>6.6015008925440801</v>
      </c>
      <c r="Z362" s="4">
        <v>5.2531670263822701</v>
      </c>
      <c r="AA362" s="4">
        <v>7.0419255682269997</v>
      </c>
      <c r="AB362" s="4">
        <v>1.8801044881506599</v>
      </c>
      <c r="AC362" s="4">
        <v>10.3951640472118</v>
      </c>
      <c r="AD362" s="4">
        <v>2.73623019419303</v>
      </c>
      <c r="AE362" s="4">
        <v>3.5960392800512402</v>
      </c>
      <c r="AF362" s="4">
        <v>7.1159583210177901</v>
      </c>
      <c r="AG362" s="4">
        <v>8.8144097528189107</v>
      </c>
      <c r="AH362" s="4">
        <v>20.4315412768483</v>
      </c>
      <c r="AI362" s="4">
        <v>13.1730976170091</v>
      </c>
      <c r="AJ362" s="4">
        <v>21.408355798139699</v>
      </c>
      <c r="AK362" s="4">
        <v>34.610064951088198</v>
      </c>
      <c r="AL362" s="4">
        <v>19.163097204096299</v>
      </c>
      <c r="AM362" s="4">
        <v>24.539616420794399</v>
      </c>
      <c r="AN362" s="4">
        <v>29.071747199496301</v>
      </c>
      <c r="AO362" s="4">
        <v>30.726445363455898</v>
      </c>
      <c r="AP362" s="4">
        <v>27.7008866645259</v>
      </c>
      <c r="AQ362" s="4">
        <v>10.5324147961568</v>
      </c>
      <c r="AR362" s="4">
        <v>25.946446550490698</v>
      </c>
      <c r="AS362" s="4">
        <v>14.0323961784771</v>
      </c>
      <c r="AT362" s="4">
        <v>18.804852307138599</v>
      </c>
      <c r="AU362" s="4">
        <v>16.904880141540701</v>
      </c>
      <c r="AV362" s="4">
        <v>13.5979685779589</v>
      </c>
      <c r="AW362" s="4">
        <v>24.1608950762948</v>
      </c>
      <c r="AX362" s="4">
        <v>11.712207045222</v>
      </c>
      <c r="AY362" s="4">
        <v>17.592217258276001</v>
      </c>
      <c r="AZ362" s="4">
        <v>23.4287380981811</v>
      </c>
      <c r="BA362" s="4">
        <v>29.0656991982469</v>
      </c>
      <c r="BB362" s="38">
        <v>2192</v>
      </c>
    </row>
    <row r="363" spans="1:54" x14ac:dyDescent="0.3">
      <c r="A363" s="31" t="s">
        <v>23</v>
      </c>
      <c r="B363" s="5" t="s">
        <v>168</v>
      </c>
      <c r="C363" s="5" t="s">
        <v>1</v>
      </c>
      <c r="D363" s="9">
        <v>45.4272045926405</v>
      </c>
      <c r="E363" s="8">
        <v>62.127198847437697</v>
      </c>
      <c r="F363" s="8">
        <v>33.192621568050903</v>
      </c>
      <c r="G363" s="3">
        <v>3.0042800366512599</v>
      </c>
      <c r="H363" s="4">
        <v>14.6572033385068</v>
      </c>
      <c r="I363" s="4">
        <v>10.8569323620496</v>
      </c>
      <c r="J363" s="4">
        <v>3.4750460889977202</v>
      </c>
      <c r="K363" s="4">
        <v>5.7302391076038699</v>
      </c>
      <c r="L363" s="4">
        <v>4.2813836930767302</v>
      </c>
      <c r="M363" s="4">
        <v>8.2168491701478494</v>
      </c>
      <c r="N363" s="4">
        <v>8.1492519198408893</v>
      </c>
      <c r="O363" s="4">
        <v>8.7552124728012704</v>
      </c>
      <c r="P363" s="4">
        <v>8.9945614812098995</v>
      </c>
      <c r="Q363" s="4">
        <v>3.3398515883837998</v>
      </c>
      <c r="R363" s="4">
        <v>6.6717712122968003</v>
      </c>
      <c r="S363" s="4">
        <v>6.9397455137223796</v>
      </c>
      <c r="T363" s="4">
        <v>3.87821489103723</v>
      </c>
      <c r="U363" s="4">
        <v>6.1254759451725604</v>
      </c>
      <c r="V363" s="4">
        <v>9.6657045846749892</v>
      </c>
      <c r="W363" s="4">
        <v>7.77470841081833</v>
      </c>
      <c r="X363" s="4">
        <v>2.6297365276287001</v>
      </c>
      <c r="Y363" s="4">
        <v>8.7734911015451509</v>
      </c>
      <c r="Z363" s="4">
        <v>10.924529612356601</v>
      </c>
      <c r="AA363" s="4">
        <v>11.8739936815203</v>
      </c>
      <c r="AB363" s="4">
        <v>2.2655396828792198</v>
      </c>
      <c r="AC363" s="4">
        <v>12.3630383626107</v>
      </c>
      <c r="AD363" s="4">
        <v>5.05909600413879</v>
      </c>
      <c r="AE363" s="4">
        <v>6.6900498410406701</v>
      </c>
      <c r="AF363" s="4">
        <v>9.3301330329424506</v>
      </c>
      <c r="AG363" s="4">
        <v>14.628578045489901</v>
      </c>
      <c r="AH363" s="4">
        <v>29.268190620316801</v>
      </c>
      <c r="AI363" s="4">
        <v>14.446479623115099</v>
      </c>
      <c r="AJ363" s="4">
        <v>27.009895036844402</v>
      </c>
      <c r="AK363" s="4">
        <v>44.7389756623094</v>
      </c>
      <c r="AL363" s="4">
        <v>26.913672493520501</v>
      </c>
      <c r="AM363" s="4">
        <v>29.707228814780098</v>
      </c>
      <c r="AN363" s="4">
        <v>35.785800838191797</v>
      </c>
      <c r="AO363" s="4">
        <v>39.989240616688498</v>
      </c>
      <c r="AP363" s="4">
        <v>41.112871143756202</v>
      </c>
      <c r="AQ363" s="4">
        <v>15.385597028005799</v>
      </c>
      <c r="AR363" s="4">
        <v>38.079965814087998</v>
      </c>
      <c r="AS363" s="4">
        <v>14.6182313812168</v>
      </c>
      <c r="AT363" s="4">
        <v>18.891683109822701</v>
      </c>
      <c r="AU363" s="4">
        <v>24.377743809413399</v>
      </c>
      <c r="AV363" s="4">
        <v>14.6651353029776</v>
      </c>
      <c r="AW363" s="4">
        <v>36.204833569172898</v>
      </c>
      <c r="AX363" s="4">
        <v>17.978776298146698</v>
      </c>
      <c r="AY363" s="4">
        <v>21.271723964769699</v>
      </c>
      <c r="AZ363" s="4">
        <v>29.0464323755881</v>
      </c>
      <c r="BA363" s="4">
        <v>44.486865289825502</v>
      </c>
      <c r="BB363" s="38">
        <v>728</v>
      </c>
    </row>
    <row r="364" spans="1:54" x14ac:dyDescent="0.3">
      <c r="A364" s="31" t="s">
        <v>23</v>
      </c>
      <c r="B364" s="5" t="s">
        <v>168</v>
      </c>
      <c r="C364" s="5" t="s">
        <v>2</v>
      </c>
      <c r="D364" s="9">
        <v>65.497195957572899</v>
      </c>
      <c r="E364" s="8">
        <v>61.414889108958597</v>
      </c>
      <c r="F364" s="8">
        <v>21.607108279659101</v>
      </c>
      <c r="G364" s="3">
        <v>2.79561810542782</v>
      </c>
      <c r="H364" s="4">
        <v>11.6532098276878</v>
      </c>
      <c r="I364" s="4">
        <v>9.5154476494143498</v>
      </c>
      <c r="J364" s="4">
        <v>1.9346800787046701</v>
      </c>
      <c r="K364" s="4">
        <v>3.9144895128690602</v>
      </c>
      <c r="L364" s="4">
        <v>3.36633614801337</v>
      </c>
      <c r="M364" s="4">
        <v>4.2272741747365199</v>
      </c>
      <c r="N364" s="4">
        <v>4.4949294811442604</v>
      </c>
      <c r="O364" s="4">
        <v>5.9040208727231001</v>
      </c>
      <c r="P364" s="4">
        <v>6.5521548741878703</v>
      </c>
      <c r="Q364" s="4">
        <v>2.3151587737617101</v>
      </c>
      <c r="R364" s="4">
        <v>3.8919248351392</v>
      </c>
      <c r="S364" s="4">
        <v>3.3889008257432298</v>
      </c>
      <c r="T364" s="4">
        <v>2.27002941830199</v>
      </c>
      <c r="U364" s="4">
        <v>4.3046901336157397</v>
      </c>
      <c r="V364" s="4">
        <v>6.5101463450787298</v>
      </c>
      <c r="W364" s="4">
        <v>4.9431022093908696</v>
      </c>
      <c r="X364" s="4">
        <v>1.2414167217801799</v>
      </c>
      <c r="Y364" s="4">
        <v>7.1905669499630003</v>
      </c>
      <c r="Z364" s="4">
        <v>4.5174941588741202</v>
      </c>
      <c r="AA364" s="4">
        <v>7.7161556370888302</v>
      </c>
      <c r="AB364" s="4">
        <v>1.7670054089060101</v>
      </c>
      <c r="AC364" s="4">
        <v>12.672100598519901</v>
      </c>
      <c r="AD364" s="4">
        <v>1.9346800787046701</v>
      </c>
      <c r="AE364" s="4">
        <v>3.7016854876106899</v>
      </c>
      <c r="AF364" s="4">
        <v>8.1966149687549397</v>
      </c>
      <c r="AG364" s="4">
        <v>7.5259162895603096</v>
      </c>
      <c r="AH364" s="4">
        <v>21.703608643279701</v>
      </c>
      <c r="AI364" s="4">
        <v>11.263009206941099</v>
      </c>
      <c r="AJ364" s="4">
        <v>21.326610221211102</v>
      </c>
      <c r="AK364" s="4">
        <v>37.577850993002798</v>
      </c>
      <c r="AL364" s="4">
        <v>19.5918914157246</v>
      </c>
      <c r="AM364" s="4">
        <v>25.508755040487902</v>
      </c>
      <c r="AN364" s="4">
        <v>31.3353599543318</v>
      </c>
      <c r="AO364" s="4">
        <v>33.347455991915702</v>
      </c>
      <c r="AP364" s="4">
        <v>29.368393272207602</v>
      </c>
      <c r="AQ364" s="4">
        <v>9.0155444663689508</v>
      </c>
      <c r="AR364" s="4">
        <v>27.1306504573251</v>
      </c>
      <c r="AS364" s="4">
        <v>16.876810095526601</v>
      </c>
      <c r="AT364" s="4">
        <v>16.338378656360501</v>
      </c>
      <c r="AU364" s="4">
        <v>18.143912321387202</v>
      </c>
      <c r="AV364" s="4">
        <v>11.8660138529461</v>
      </c>
      <c r="AW364" s="4">
        <v>25.992335198504598</v>
      </c>
      <c r="AX364" s="4">
        <v>11.250166454900899</v>
      </c>
      <c r="AY364" s="4">
        <v>16.809116062337001</v>
      </c>
      <c r="AZ364" s="4">
        <v>24.525271699425801</v>
      </c>
      <c r="BA364" s="4">
        <v>31.8640694678082</v>
      </c>
      <c r="BB364" s="38">
        <v>561</v>
      </c>
    </row>
    <row r="365" spans="1:54" x14ac:dyDescent="0.3">
      <c r="A365" s="31" t="s">
        <v>23</v>
      </c>
      <c r="B365" s="5" t="s">
        <v>168</v>
      </c>
      <c r="C365" s="5" t="s">
        <v>3</v>
      </c>
      <c r="D365" s="9">
        <v>73.771374384905798</v>
      </c>
      <c r="E365" s="8">
        <v>61.019585514584598</v>
      </c>
      <c r="F365" s="8">
        <v>17.345298604684402</v>
      </c>
      <c r="G365" s="3">
        <v>2.94498273047471</v>
      </c>
      <c r="H365" s="4">
        <v>4.5318622390612697</v>
      </c>
      <c r="I365" s="4">
        <v>5.1956122936913403</v>
      </c>
      <c r="J365" s="4">
        <v>1.6746766928891801</v>
      </c>
      <c r="K365" s="4">
        <v>3.4637415291275602</v>
      </c>
      <c r="L365" s="4">
        <v>2.28123267584464</v>
      </c>
      <c r="M365" s="4">
        <v>2.5406120751710701</v>
      </c>
      <c r="N365" s="4">
        <v>3.7231209284539899</v>
      </c>
      <c r="O365" s="4">
        <v>4.2724828397348498</v>
      </c>
      <c r="P365" s="4">
        <v>4.0702975120830303</v>
      </c>
      <c r="Q365" s="4">
        <v>2.13624141986742</v>
      </c>
      <c r="R365" s="4">
        <v>2.6856033311482901</v>
      </c>
      <c r="S365" s="4">
        <v>3.2043621298011402</v>
      </c>
      <c r="T365" s="4">
        <v>3.8109181127566001</v>
      </c>
      <c r="U365" s="4">
        <v>3.08997398645193</v>
      </c>
      <c r="V365" s="4">
        <v>4.3602800240374702</v>
      </c>
      <c r="W365" s="4">
        <v>4.9362328943649203</v>
      </c>
      <c r="X365" s="4">
        <v>2.07904734819282</v>
      </c>
      <c r="Y365" s="4">
        <v>6.3781211469742596</v>
      </c>
      <c r="Z365" s="4">
        <v>3.4637415291275602</v>
      </c>
      <c r="AA365" s="4">
        <v>5.2834094779939598</v>
      </c>
      <c r="AB365" s="4">
        <v>1.4152972935627499</v>
      </c>
      <c r="AC365" s="4">
        <v>8.6021597511443009</v>
      </c>
      <c r="AD365" s="4">
        <v>2.6284092594736799</v>
      </c>
      <c r="AE365" s="4">
        <v>2.22403860417004</v>
      </c>
      <c r="AF365" s="4">
        <v>6.58030647462608</v>
      </c>
      <c r="AG365" s="4">
        <v>8.3427803518178791</v>
      </c>
      <c r="AH365" s="4">
        <v>15.2582269493287</v>
      </c>
      <c r="AI365" s="4">
        <v>13.3587861233226</v>
      </c>
      <c r="AJ365" s="4">
        <v>18.382816201990099</v>
      </c>
      <c r="AK365" s="4">
        <v>31.1310341887758</v>
      </c>
      <c r="AL365" s="4">
        <v>15.5828247274926</v>
      </c>
      <c r="AM365" s="4">
        <v>22.826881256748798</v>
      </c>
      <c r="AN365" s="4">
        <v>25.7412608745955</v>
      </c>
      <c r="AO365" s="4">
        <v>25.978061468456701</v>
      </c>
      <c r="AP365" s="4">
        <v>20.805027980230498</v>
      </c>
      <c r="AQ365" s="4">
        <v>8.0221947272354299</v>
      </c>
      <c r="AR365" s="4">
        <v>19.7103163112502</v>
      </c>
      <c r="AS365" s="4">
        <v>11.138759672733901</v>
      </c>
      <c r="AT365" s="4">
        <v>18.009048659314502</v>
      </c>
      <c r="AU365" s="4">
        <v>11.485936256363001</v>
      </c>
      <c r="AV365" s="4">
        <v>12.1762772700396</v>
      </c>
      <c r="AW365" s="4">
        <v>18.668786560363099</v>
      </c>
      <c r="AX365" s="4">
        <v>9.3762857955421506</v>
      </c>
      <c r="AY365" s="4">
        <v>15.49502754319</v>
      </c>
      <c r="AZ365" s="4">
        <v>23.204660953005799</v>
      </c>
      <c r="BA365" s="4">
        <v>22.418498447863701</v>
      </c>
      <c r="BB365" s="38">
        <v>441</v>
      </c>
    </row>
    <row r="366" spans="1:54" x14ac:dyDescent="0.3">
      <c r="A366" s="31" t="s">
        <v>23</v>
      </c>
      <c r="B366" s="5" t="s">
        <v>168</v>
      </c>
      <c r="C366" s="5" t="s">
        <v>4</v>
      </c>
      <c r="D366" s="9">
        <v>82.820746579304199</v>
      </c>
      <c r="E366" s="8">
        <v>60.660521582088499</v>
      </c>
      <c r="F366" s="8">
        <v>15.551830131855599</v>
      </c>
      <c r="G366" s="3">
        <v>1.9766364840241699</v>
      </c>
      <c r="H366" s="4">
        <v>7.5269910576997496</v>
      </c>
      <c r="I366" s="4">
        <v>5.1707996952786299</v>
      </c>
      <c r="J366" s="4">
        <v>2.4350534544605602</v>
      </c>
      <c r="K366" s="4">
        <v>2.3956224084408402</v>
      </c>
      <c r="L366" s="4">
        <v>3.6131491356711201</v>
      </c>
      <c r="M366" s="4">
        <v>1.1780956812105601</v>
      </c>
      <c r="N366" s="4">
        <v>1.2175267272302801</v>
      </c>
      <c r="O366" s="4">
        <v>2.0554985760636102</v>
      </c>
      <c r="P366" s="4">
        <v>1.9766364840241699</v>
      </c>
      <c r="Q366" s="4">
        <v>2.8146083328575102</v>
      </c>
      <c r="R366" s="4">
        <v>0.41898592441666699</v>
      </c>
      <c r="S366" s="4">
        <v>1.5576505596075101</v>
      </c>
      <c r="T366" s="4">
        <v>1.2175267272302801</v>
      </c>
      <c r="U366" s="4">
        <v>1.1780956812105601</v>
      </c>
      <c r="V366" s="4">
        <v>2.7751772868377902</v>
      </c>
      <c r="W366" s="4">
        <v>2.3561913624211202</v>
      </c>
      <c r="X366" s="4">
        <v>0</v>
      </c>
      <c r="Y366" s="4">
        <v>4.3722588924650099</v>
      </c>
      <c r="Z366" s="4">
        <v>1.6365126516469499</v>
      </c>
      <c r="AA366" s="4">
        <v>3.9927040140680701</v>
      </c>
      <c r="AB366" s="4">
        <v>1.5970816056272299</v>
      </c>
      <c r="AC366" s="4">
        <v>7.6058531497391897</v>
      </c>
      <c r="AD366" s="4">
        <v>1.5182195135877901</v>
      </c>
      <c r="AE366" s="4">
        <v>1.5576505596075101</v>
      </c>
      <c r="AF366" s="4">
        <v>5.1707996952786299</v>
      </c>
      <c r="AG366" s="4">
        <v>3.3124563493136101</v>
      </c>
      <c r="AH366" s="4">
        <v>13.5751936478314</v>
      </c>
      <c r="AI366" s="4">
        <v>14.9504445591406</v>
      </c>
      <c r="AJ366" s="4">
        <v>18.327007418693402</v>
      </c>
      <c r="AK366" s="4">
        <v>26.2335533547901</v>
      </c>
      <c r="AL366" s="4">
        <v>11.519695071767799</v>
      </c>
      <c r="AM366" s="4">
        <v>17.267204875541999</v>
      </c>
      <c r="AN366" s="4">
        <v>21.718325860046399</v>
      </c>
      <c r="AO366" s="4">
        <v>20.919785057232801</v>
      </c>
      <c r="AP366" s="4">
        <v>21.639463768007001</v>
      </c>
      <c r="AQ366" s="4">
        <v>8.7445177849300304</v>
      </c>
      <c r="AR366" s="4">
        <v>17.109480691463101</v>
      </c>
      <c r="AS366" s="4">
        <v>11.519695071767799</v>
      </c>
      <c r="AT366" s="4">
        <v>19.820551468061701</v>
      </c>
      <c r="AU366" s="4">
        <v>11.5985571638073</v>
      </c>
      <c r="AV366" s="4">
        <v>14.7927203750617</v>
      </c>
      <c r="AW366" s="4">
        <v>17.148911737482798</v>
      </c>
      <c r="AX366" s="4">
        <v>6.7284502548861296</v>
      </c>
      <c r="AY366" s="4">
        <v>14.7927203750617</v>
      </c>
      <c r="AZ366" s="4">
        <v>15.3299994375375</v>
      </c>
      <c r="BA366" s="4">
        <v>13.875886434188899</v>
      </c>
      <c r="BB366" s="38">
        <v>251</v>
      </c>
    </row>
    <row r="367" spans="1:54" x14ac:dyDescent="0.3">
      <c r="A367" s="31" t="s">
        <v>23</v>
      </c>
      <c r="B367" s="5" t="s">
        <v>168</v>
      </c>
      <c r="C367" s="5" t="s">
        <v>5</v>
      </c>
      <c r="D367" s="9">
        <v>83.812721836620298</v>
      </c>
      <c r="E367" s="8">
        <v>59.822655763680501</v>
      </c>
      <c r="F367" s="8">
        <v>14.980150864511099</v>
      </c>
      <c r="G367" s="3">
        <v>1.37843617973333</v>
      </c>
      <c r="H367" s="4">
        <v>2.7386076482111101</v>
      </c>
      <c r="I367" s="4">
        <v>5.4954800076777799</v>
      </c>
      <c r="J367" s="4">
        <v>0.67095337861111104</v>
      </c>
      <c r="K367" s="4">
        <v>2.0676542696000002</v>
      </c>
      <c r="L367" s="4">
        <v>2.0311248470888899</v>
      </c>
      <c r="M367" s="4">
        <v>2.0493895583444401</v>
      </c>
      <c r="N367" s="4">
        <v>2.7203429369555598</v>
      </c>
      <c r="O367" s="4">
        <v>3.4095610268222201</v>
      </c>
      <c r="P367" s="4">
        <v>1.3601714684777799</v>
      </c>
      <c r="Q367" s="4">
        <v>3.4095610268222201</v>
      </c>
      <c r="R367" s="4">
        <v>2.0493895583444401</v>
      </c>
      <c r="S367" s="4">
        <v>2.7386076482111101</v>
      </c>
      <c r="T367" s="4">
        <v>1.3601714684777799</v>
      </c>
      <c r="U367" s="4">
        <v>3.4278257380777801</v>
      </c>
      <c r="V367" s="4">
        <v>4.0987791166888901</v>
      </c>
      <c r="W367" s="4">
        <v>0.68921808986666699</v>
      </c>
      <c r="X367" s="4">
        <v>2.0493895583444401</v>
      </c>
      <c r="Y367" s="4">
        <v>4.0987791166888901</v>
      </c>
      <c r="Z367" s="4">
        <v>1.37843617973333</v>
      </c>
      <c r="AA367" s="4">
        <v>0.68921808986666699</v>
      </c>
      <c r="AB367" s="4">
        <v>3.4095610268222201</v>
      </c>
      <c r="AC367" s="4">
        <v>6.8373867648999997</v>
      </c>
      <c r="AD367" s="4">
        <v>1.3601714684777799</v>
      </c>
      <c r="AE367" s="4">
        <v>2.0493895583444401</v>
      </c>
      <c r="AF367" s="4">
        <v>4.1170438279444497</v>
      </c>
      <c r="AG367" s="4">
        <v>6.8556514761555496</v>
      </c>
      <c r="AH367" s="4">
        <v>14.1630797958556</v>
      </c>
      <c r="AI367" s="4">
        <v>12.259807927555601</v>
      </c>
      <c r="AJ367" s="4">
        <v>19.078929981200002</v>
      </c>
      <c r="AK367" s="4">
        <v>24.5561452776222</v>
      </c>
      <c r="AL367" s="4">
        <v>14.3091974859</v>
      </c>
      <c r="AM367" s="4">
        <v>20.420836738422199</v>
      </c>
      <c r="AN367" s="4">
        <v>25.190569233722201</v>
      </c>
      <c r="AO367" s="4">
        <v>22.525020430533299</v>
      </c>
      <c r="AP367" s="4">
        <v>14.3091974859</v>
      </c>
      <c r="AQ367" s="4">
        <v>9.4846708568333309</v>
      </c>
      <c r="AR367" s="4">
        <v>19.078929981200002</v>
      </c>
      <c r="AS367" s="4">
        <v>15.6145748206111</v>
      </c>
      <c r="AT367" s="4">
        <v>24.5561452776222</v>
      </c>
      <c r="AU367" s="4">
        <v>13.6017146847778</v>
      </c>
      <c r="AV367" s="4">
        <v>16.285528199222199</v>
      </c>
      <c r="AW367" s="4">
        <v>10.1921536579556</v>
      </c>
      <c r="AX367" s="4">
        <v>8.8137174782222196</v>
      </c>
      <c r="AY367" s="4">
        <v>16.974746289088898</v>
      </c>
      <c r="AZ367" s="4">
        <v>18.4262413138444</v>
      </c>
      <c r="BA367" s="4">
        <v>15.632839531866701</v>
      </c>
      <c r="BB367" s="38">
        <v>148</v>
      </c>
    </row>
    <row r="368" spans="1:54" x14ac:dyDescent="0.3">
      <c r="A368" s="31" t="s">
        <v>23</v>
      </c>
      <c r="B368" s="5" t="s">
        <v>168</v>
      </c>
      <c r="C368" s="5" t="s">
        <v>6</v>
      </c>
      <c r="D368" s="9">
        <v>82.527122831666205</v>
      </c>
      <c r="E368" s="8">
        <v>59.781071203128299</v>
      </c>
      <c r="F368" s="8">
        <v>15.1298624104575</v>
      </c>
      <c r="G368" s="3">
        <v>4.35876719869281</v>
      </c>
      <c r="H368" s="4">
        <v>1.34638690147059</v>
      </c>
      <c r="I368" s="4">
        <v>0</v>
      </c>
      <c r="J368" s="4">
        <v>0</v>
      </c>
      <c r="K368" s="4">
        <v>0</v>
      </c>
      <c r="L368" s="4">
        <v>0</v>
      </c>
      <c r="M368" s="4">
        <v>3.01238029722222</v>
      </c>
      <c r="N368" s="4">
        <v>3.01238029722222</v>
      </c>
      <c r="O368" s="4">
        <v>1.34638690147059</v>
      </c>
      <c r="P368" s="4">
        <v>3.01238029722222</v>
      </c>
      <c r="Q368" s="4">
        <v>4.35876719869281</v>
      </c>
      <c r="R368" s="4">
        <v>1.34638690147059</v>
      </c>
      <c r="S368" s="4">
        <v>1.34638690147059</v>
      </c>
      <c r="T368" s="4">
        <v>0</v>
      </c>
      <c r="U368" s="4">
        <v>1.34638690147059</v>
      </c>
      <c r="V368" s="4">
        <v>1.34638690147059</v>
      </c>
      <c r="W368" s="4">
        <v>1.34638690147059</v>
      </c>
      <c r="X368" s="4">
        <v>1.34638690147059</v>
      </c>
      <c r="Y368" s="4">
        <v>3.01238029722222</v>
      </c>
      <c r="Z368" s="4">
        <v>3.01238029722222</v>
      </c>
      <c r="AA368" s="4">
        <v>3.01238029722222</v>
      </c>
      <c r="AB368" s="4">
        <v>1.34638690147059</v>
      </c>
      <c r="AC368" s="4">
        <v>1.34638690147059</v>
      </c>
      <c r="AD368" s="4">
        <v>1.34638690147059</v>
      </c>
      <c r="AE368" s="4">
        <v>0</v>
      </c>
      <c r="AF368" s="4">
        <v>1.34638690147059</v>
      </c>
      <c r="AG368" s="4">
        <v>3.01238029722222</v>
      </c>
      <c r="AH368" s="4">
        <v>16.7958558062092</v>
      </c>
      <c r="AI368" s="4">
        <v>12.4370886075163</v>
      </c>
      <c r="AJ368" s="4">
        <v>19.488629609150301</v>
      </c>
      <c r="AK368" s="4">
        <v>14.103082003268</v>
      </c>
      <c r="AL368" s="4">
        <v>17.115462300490201</v>
      </c>
      <c r="AM368" s="4">
        <v>21.154623004902</v>
      </c>
      <c r="AN368" s="4">
        <v>22.820616400653599</v>
      </c>
      <c r="AO368" s="4">
        <v>21.7938359934641</v>
      </c>
      <c r="AP368" s="4">
        <v>12.4370886075163</v>
      </c>
      <c r="AQ368" s="4">
        <v>8.0783214088235304</v>
      </c>
      <c r="AR368" s="4">
        <v>15.4494689047386</v>
      </c>
      <c r="AS368" s="4">
        <v>10.771095211764701</v>
      </c>
      <c r="AT368" s="4">
        <v>27.498990093627501</v>
      </c>
      <c r="AU368" s="4">
        <v>12.117482113235299</v>
      </c>
      <c r="AV368" s="4">
        <v>17.115462300490201</v>
      </c>
      <c r="AW368" s="4">
        <v>12.7566951017974</v>
      </c>
      <c r="AX368" s="4">
        <v>8.0783214088235304</v>
      </c>
      <c r="AY368" s="4">
        <v>19.808236103431401</v>
      </c>
      <c r="AZ368" s="4">
        <v>19.488629609150301</v>
      </c>
      <c r="BA368" s="4">
        <v>13.7834755089869</v>
      </c>
      <c r="BB368" s="38">
        <v>52</v>
      </c>
    </row>
    <row r="369" spans="1:54" x14ac:dyDescent="0.3">
      <c r="A369" s="31" t="s">
        <v>23</v>
      </c>
      <c r="B369" s="5" t="s">
        <v>168</v>
      </c>
      <c r="C369" s="5" t="s">
        <v>7</v>
      </c>
      <c r="D369" s="9">
        <v>87.908832622069298</v>
      </c>
      <c r="E369" s="8">
        <v>62.719369493682102</v>
      </c>
      <c r="F369" s="8">
        <v>16.661773088</v>
      </c>
      <c r="G369" s="3">
        <v>0</v>
      </c>
      <c r="H369" s="4">
        <v>0</v>
      </c>
      <c r="I369" s="4">
        <v>0</v>
      </c>
      <c r="J369" s="4">
        <v>0</v>
      </c>
      <c r="K369" s="4">
        <v>0</v>
      </c>
      <c r="L369" s="4">
        <v>9.7242612133333299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9.7242612133333299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19.448522426666699</v>
      </c>
      <c r="AD369" s="4">
        <v>0</v>
      </c>
      <c r="AE369" s="4">
        <v>0</v>
      </c>
      <c r="AF369" s="4">
        <v>0</v>
      </c>
      <c r="AG369" s="4">
        <v>9.7242612133333299</v>
      </c>
      <c r="AH369" s="4">
        <v>8.3308865440000002</v>
      </c>
      <c r="AI369" s="4">
        <v>18.055147757333302</v>
      </c>
      <c r="AJ369" s="4">
        <v>8.3308865440000002</v>
      </c>
      <c r="AK369" s="4">
        <v>18.055147757333302</v>
      </c>
      <c r="AL369" s="4">
        <v>16.661773088</v>
      </c>
      <c r="AM369" s="4">
        <v>27.779408970666701</v>
      </c>
      <c r="AN369" s="4">
        <v>8.3308865440000002</v>
      </c>
      <c r="AO369" s="4">
        <v>26.3860343013333</v>
      </c>
      <c r="AP369" s="4">
        <v>9.7242612133333299</v>
      </c>
      <c r="AQ369" s="4">
        <v>16.661773088</v>
      </c>
      <c r="AR369" s="4">
        <v>9.7242612133333299</v>
      </c>
      <c r="AS369" s="4">
        <v>8.3308865440000002</v>
      </c>
      <c r="AT369" s="4">
        <v>18.055147757333302</v>
      </c>
      <c r="AU369" s="4">
        <v>8.3308865440000002</v>
      </c>
      <c r="AV369" s="4">
        <v>16.661773088</v>
      </c>
      <c r="AW369" s="4">
        <v>8.3308865440000002</v>
      </c>
      <c r="AX369" s="4">
        <v>8.3308865440000002</v>
      </c>
      <c r="AY369" s="4">
        <v>18.055147757333302</v>
      </c>
      <c r="AZ369" s="4">
        <v>8.3308865440000002</v>
      </c>
      <c r="BA369" s="4">
        <v>26.3860343013333</v>
      </c>
      <c r="BB369" s="38">
        <v>11</v>
      </c>
    </row>
    <row r="370" spans="1:54" x14ac:dyDescent="0.3">
      <c r="A370" s="31" t="s">
        <v>23</v>
      </c>
      <c r="B370" s="5" t="s">
        <v>8</v>
      </c>
      <c r="C370" s="5" t="s">
        <v>168</v>
      </c>
      <c r="D370" s="9">
        <v>60.390842646281598</v>
      </c>
      <c r="E370" s="8">
        <v>62.431696809286599</v>
      </c>
      <c r="F370" s="8">
        <v>24.5644335137079</v>
      </c>
      <c r="G370" s="3">
        <v>3.5055370695112602</v>
      </c>
      <c r="H370" s="4">
        <v>10.589716596635901</v>
      </c>
      <c r="I370" s="4">
        <v>10.370670950211901</v>
      </c>
      <c r="J370" s="4">
        <v>2.8069018561551502</v>
      </c>
      <c r="K370" s="4">
        <v>4.34016295282537</v>
      </c>
      <c r="L370" s="4">
        <v>4.1772135838358002</v>
      </c>
      <c r="M370" s="4">
        <v>5.3565899491636202</v>
      </c>
      <c r="N370" s="4">
        <v>5.9170029184234698</v>
      </c>
      <c r="O370" s="4">
        <v>7.5038560599251198</v>
      </c>
      <c r="P370" s="4">
        <v>7.5485658160019096</v>
      </c>
      <c r="Q370" s="4">
        <v>3.0298975523591101</v>
      </c>
      <c r="R370" s="4">
        <v>5.0551938368317799</v>
      </c>
      <c r="S370" s="4">
        <v>4.32411964060808</v>
      </c>
      <c r="T370" s="4">
        <v>3.67160947646415</v>
      </c>
      <c r="U370" s="4">
        <v>6.0079541794592997</v>
      </c>
      <c r="V370" s="4">
        <v>6.4472093364809497</v>
      </c>
      <c r="W370" s="4">
        <v>5.5894969166986996</v>
      </c>
      <c r="X370" s="4">
        <v>1.9541195970652101</v>
      </c>
      <c r="Y370" s="4">
        <v>8.0697317161127504</v>
      </c>
      <c r="Z370" s="4">
        <v>7.2622543142336404</v>
      </c>
      <c r="AA370" s="4">
        <v>9.0082566954518892</v>
      </c>
      <c r="AB370" s="4">
        <v>2.4177552237745998</v>
      </c>
      <c r="AC370" s="4">
        <v>11.9677665406728</v>
      </c>
      <c r="AD370" s="4">
        <v>3.5576622216993101</v>
      </c>
      <c r="AE370" s="4">
        <v>4.3099971583601597</v>
      </c>
      <c r="AF370" s="4">
        <v>8.8349661586986308</v>
      </c>
      <c r="AG370" s="4">
        <v>11.6940446221882</v>
      </c>
      <c r="AH370" s="4">
        <v>13.3098855391599</v>
      </c>
      <c r="AI370" s="4">
        <v>14.121433905360499</v>
      </c>
      <c r="AJ370" s="4">
        <v>23.585798634456701</v>
      </c>
      <c r="AK370" s="4">
        <v>36.942788839433497</v>
      </c>
      <c r="AL370" s="4">
        <v>21.665281415844198</v>
      </c>
      <c r="AM370" s="4">
        <v>28.1235156314637</v>
      </c>
      <c r="AN370" s="4">
        <v>34.372154067736602</v>
      </c>
      <c r="AO370" s="4">
        <v>38.0778454960058</v>
      </c>
      <c r="AP370" s="4">
        <v>31.6178578451227</v>
      </c>
      <c r="AQ370" s="4">
        <v>9.5434831652586798</v>
      </c>
      <c r="AR370" s="4">
        <v>30.443517363622799</v>
      </c>
      <c r="AS370" s="4">
        <v>14.0971110968154</v>
      </c>
      <c r="AT370" s="4">
        <v>23.5864113653973</v>
      </c>
      <c r="AU370" s="4">
        <v>15.028231196057201</v>
      </c>
      <c r="AV370" s="4">
        <v>13.5837225964876</v>
      </c>
      <c r="AW370" s="4">
        <v>25.0100935037776</v>
      </c>
      <c r="AX370" s="4">
        <v>12.4171391711229</v>
      </c>
      <c r="AY370" s="4">
        <v>19.497480648788301</v>
      </c>
      <c r="AZ370" s="4">
        <v>27.657533938319499</v>
      </c>
      <c r="BA370" s="4">
        <v>28.892071201303899</v>
      </c>
      <c r="BB370" s="38">
        <v>1167</v>
      </c>
    </row>
    <row r="371" spans="1:54" x14ac:dyDescent="0.3">
      <c r="A371" s="31" t="s">
        <v>23</v>
      </c>
      <c r="B371" s="5" t="s">
        <v>8</v>
      </c>
      <c r="C371" s="5" t="s">
        <v>1</v>
      </c>
      <c r="D371" s="9">
        <v>35.988528678304199</v>
      </c>
      <c r="E371" s="8">
        <v>61.285869236552401</v>
      </c>
      <c r="F371" s="8">
        <v>38.596491228070199</v>
      </c>
      <c r="G371" s="3">
        <v>3.25814536340852</v>
      </c>
      <c r="H371" s="4">
        <v>16.791979949874701</v>
      </c>
      <c r="I371" s="4">
        <v>13.7844611528822</v>
      </c>
      <c r="J371" s="4">
        <v>4.5112781954887202</v>
      </c>
      <c r="K371" s="4">
        <v>6.2656641604010002</v>
      </c>
      <c r="L371" s="4">
        <v>5.5137844611528797</v>
      </c>
      <c r="M371" s="4">
        <v>10.0250626566416</v>
      </c>
      <c r="N371" s="4">
        <v>9.2731829573934803</v>
      </c>
      <c r="O371" s="4">
        <v>12.030075187969899</v>
      </c>
      <c r="P371" s="4">
        <v>11.278195488721799</v>
      </c>
      <c r="Q371" s="4">
        <v>3.0075187969924801</v>
      </c>
      <c r="R371" s="4">
        <v>8.7719298245614006</v>
      </c>
      <c r="S371" s="4">
        <v>7.7694235588972402</v>
      </c>
      <c r="T371" s="4">
        <v>5.0125313283208</v>
      </c>
      <c r="U371" s="4">
        <v>9.5238095238095202</v>
      </c>
      <c r="V371" s="4">
        <v>10.7769423558897</v>
      </c>
      <c r="W371" s="4">
        <v>8.5213032581453607</v>
      </c>
      <c r="X371" s="4">
        <v>2.5062656641604</v>
      </c>
      <c r="Y371" s="4">
        <v>10.526315789473699</v>
      </c>
      <c r="Z371" s="4">
        <v>14.5363408521303</v>
      </c>
      <c r="AA371" s="4">
        <v>14.285714285714301</v>
      </c>
      <c r="AB371" s="4">
        <v>3.0075187969924801</v>
      </c>
      <c r="AC371" s="4">
        <v>14.0350877192982</v>
      </c>
      <c r="AD371" s="4">
        <v>6.7669172932330799</v>
      </c>
      <c r="AE371" s="4">
        <v>7.2681704260651596</v>
      </c>
      <c r="AF371" s="4">
        <v>11.0275689223058</v>
      </c>
      <c r="AG371" s="4">
        <v>17.0426065162907</v>
      </c>
      <c r="AH371" s="4">
        <v>20.551378446115301</v>
      </c>
      <c r="AI371" s="4">
        <v>17.293233082706799</v>
      </c>
      <c r="AJ371" s="4">
        <v>29.5739348370927</v>
      </c>
      <c r="AK371" s="4">
        <v>50.375939849624103</v>
      </c>
      <c r="AL371" s="4">
        <v>29.072681704260699</v>
      </c>
      <c r="AM371" s="4">
        <v>32.832080200501302</v>
      </c>
      <c r="AN371" s="4">
        <v>44.110275689223101</v>
      </c>
      <c r="AO371" s="4">
        <v>47.619047619047599</v>
      </c>
      <c r="AP371" s="4">
        <v>49.874686716791999</v>
      </c>
      <c r="AQ371" s="4">
        <v>15.789473684210501</v>
      </c>
      <c r="AR371" s="4">
        <v>46.867167919799499</v>
      </c>
      <c r="AS371" s="4">
        <v>15.789473684210501</v>
      </c>
      <c r="AT371" s="4">
        <v>24.060150375939799</v>
      </c>
      <c r="AU371" s="4">
        <v>23.057644110275699</v>
      </c>
      <c r="AV371" s="4">
        <v>14.0350877192982</v>
      </c>
      <c r="AW371" s="4">
        <v>39.097744360902297</v>
      </c>
      <c r="AX371" s="4">
        <v>21.303258145363401</v>
      </c>
      <c r="AY371" s="4">
        <v>26.065162907268199</v>
      </c>
      <c r="AZ371" s="4">
        <v>34.586466165413498</v>
      </c>
      <c r="BA371" s="4">
        <v>45.864661654135297</v>
      </c>
      <c r="BB371" s="38">
        <v>401</v>
      </c>
    </row>
    <row r="372" spans="1:54" x14ac:dyDescent="0.3">
      <c r="A372" s="31" t="s">
        <v>23</v>
      </c>
      <c r="B372" s="5" t="s">
        <v>8</v>
      </c>
      <c r="C372" s="5" t="s">
        <v>2</v>
      </c>
      <c r="D372" s="9">
        <v>58.638590604026803</v>
      </c>
      <c r="E372" s="8">
        <v>60.467302186364698</v>
      </c>
      <c r="F372" s="8">
        <v>23.825503355704701</v>
      </c>
      <c r="G372" s="3">
        <v>3.6912751677852298</v>
      </c>
      <c r="H372" s="4">
        <v>13.4228187919463</v>
      </c>
      <c r="I372" s="4">
        <v>14.093959731543601</v>
      </c>
      <c r="J372" s="4">
        <v>2.3489932885906</v>
      </c>
      <c r="K372" s="4">
        <v>4.0268456375838904</v>
      </c>
      <c r="L372" s="4">
        <v>3.6912751677852298</v>
      </c>
      <c r="M372" s="4">
        <v>5.0335570469798698</v>
      </c>
      <c r="N372" s="4">
        <v>6.71140939597315</v>
      </c>
      <c r="O372" s="4">
        <v>8.3892617449664399</v>
      </c>
      <c r="P372" s="4">
        <v>10.067114093959701</v>
      </c>
      <c r="Q372" s="4">
        <v>2.3489932885906</v>
      </c>
      <c r="R372" s="4">
        <v>4.3624161073825496</v>
      </c>
      <c r="S372" s="4">
        <v>3.3557046979865799</v>
      </c>
      <c r="T372" s="4">
        <v>3.0201342281879202</v>
      </c>
      <c r="U372" s="4">
        <v>6.71140939597315</v>
      </c>
      <c r="V372" s="4">
        <v>5.0335570469798698</v>
      </c>
      <c r="W372" s="4">
        <v>5.7046979865771803</v>
      </c>
      <c r="X372" s="4">
        <v>1.34228187919463</v>
      </c>
      <c r="Y372" s="4">
        <v>9.0604026845637602</v>
      </c>
      <c r="Z372" s="4">
        <v>6.3758389261744997</v>
      </c>
      <c r="AA372" s="4">
        <v>9.7315436241610698</v>
      </c>
      <c r="AB372" s="4">
        <v>2.0134228187919501</v>
      </c>
      <c r="AC372" s="4">
        <v>12.416107382550299</v>
      </c>
      <c r="AD372" s="4">
        <v>2.3489932885906</v>
      </c>
      <c r="AE372" s="4">
        <v>4.3624161073825496</v>
      </c>
      <c r="AF372" s="4">
        <v>11.0738255033557</v>
      </c>
      <c r="AG372" s="4">
        <v>9.7315436241610698</v>
      </c>
      <c r="AH372" s="4">
        <v>11.0738255033557</v>
      </c>
      <c r="AI372" s="4">
        <v>10.738255033557</v>
      </c>
      <c r="AJ372" s="4">
        <v>25.167785234899299</v>
      </c>
      <c r="AK372" s="4">
        <v>40.939597315436203</v>
      </c>
      <c r="AL372" s="4">
        <v>25.503355704697999</v>
      </c>
      <c r="AM372" s="4">
        <v>30.8724832214765</v>
      </c>
      <c r="AN372" s="4">
        <v>37.583892617449699</v>
      </c>
      <c r="AO372" s="4">
        <v>41.610738255033603</v>
      </c>
      <c r="AP372" s="4">
        <v>32.885906040268502</v>
      </c>
      <c r="AQ372" s="4">
        <v>7.3825503355704702</v>
      </c>
      <c r="AR372" s="4">
        <v>32.214765100671102</v>
      </c>
      <c r="AS372" s="4">
        <v>17.785234899328898</v>
      </c>
      <c r="AT372" s="4">
        <v>20.134228187919501</v>
      </c>
      <c r="AU372" s="4">
        <v>13.087248322147699</v>
      </c>
      <c r="AV372" s="4">
        <v>13.087248322147699</v>
      </c>
      <c r="AW372" s="4">
        <v>26.510067114093999</v>
      </c>
      <c r="AX372" s="4">
        <v>13.758389261745</v>
      </c>
      <c r="AY372" s="4">
        <v>18.7919463087248</v>
      </c>
      <c r="AZ372" s="4">
        <v>28.523489932885902</v>
      </c>
      <c r="BA372" s="4">
        <v>32.550335570469798</v>
      </c>
      <c r="BB372" s="38">
        <v>298</v>
      </c>
    </row>
    <row r="373" spans="1:54" x14ac:dyDescent="0.3">
      <c r="A373" s="31" t="s">
        <v>23</v>
      </c>
      <c r="B373" s="5" t="s">
        <v>8</v>
      </c>
      <c r="C373" s="5" t="s">
        <v>3</v>
      </c>
      <c r="D373" s="9">
        <v>64.686693548387098</v>
      </c>
      <c r="E373" s="8">
        <v>62.818109192050798</v>
      </c>
      <c r="F373" s="8">
        <v>22.267206477732799</v>
      </c>
      <c r="G373" s="3">
        <v>4.8582995951417001</v>
      </c>
      <c r="H373" s="4">
        <v>6.4777327935222697</v>
      </c>
      <c r="I373" s="4">
        <v>7.2874493927125501</v>
      </c>
      <c r="J373" s="4">
        <v>2.8340080971659898</v>
      </c>
      <c r="K373" s="4">
        <v>4.8582995951417001</v>
      </c>
      <c r="L373" s="4">
        <v>4.0485829959514197</v>
      </c>
      <c r="M373" s="4">
        <v>4.0485829959514197</v>
      </c>
      <c r="N373" s="4">
        <v>4.8582995951417001</v>
      </c>
      <c r="O373" s="4">
        <v>6.4777327935222697</v>
      </c>
      <c r="P373" s="4">
        <v>6.07287449392713</v>
      </c>
      <c r="Q373" s="4">
        <v>3.23886639676113</v>
      </c>
      <c r="R373" s="4">
        <v>4.8582995951417001</v>
      </c>
      <c r="S373" s="4">
        <v>4.8582995951417001</v>
      </c>
      <c r="T373" s="4">
        <v>6.07287449392713</v>
      </c>
      <c r="U373" s="4">
        <v>5.6680161943319796</v>
      </c>
      <c r="V373" s="4">
        <v>7.6923076923076898</v>
      </c>
      <c r="W373" s="4">
        <v>7.2874493927125501</v>
      </c>
      <c r="X373" s="4">
        <v>3.6437246963562799</v>
      </c>
      <c r="Y373" s="4">
        <v>8.0971659919028305</v>
      </c>
      <c r="Z373" s="4">
        <v>4.8582995951417001</v>
      </c>
      <c r="AA373" s="4">
        <v>8.50202429149798</v>
      </c>
      <c r="AB373" s="4">
        <v>2.8340080971659898</v>
      </c>
      <c r="AC373" s="4">
        <v>12.550607287449401</v>
      </c>
      <c r="AD373" s="4">
        <v>5.2631578947368398</v>
      </c>
      <c r="AE373" s="4">
        <v>4.4534412955465603</v>
      </c>
      <c r="AF373" s="4">
        <v>8.50202429149798</v>
      </c>
      <c r="AG373" s="4">
        <v>12.550607287449401</v>
      </c>
      <c r="AH373" s="4">
        <v>11.336032388664</v>
      </c>
      <c r="AI373" s="4">
        <v>13.765182186234799</v>
      </c>
      <c r="AJ373" s="4">
        <v>22.267206477732799</v>
      </c>
      <c r="AK373" s="4">
        <v>31.1740890688259</v>
      </c>
      <c r="AL373" s="4">
        <v>18.2186234817814</v>
      </c>
      <c r="AM373" s="4">
        <v>27.530364372469599</v>
      </c>
      <c r="AN373" s="4">
        <v>30.769230769230798</v>
      </c>
      <c r="AO373" s="4">
        <v>36.4372469635627</v>
      </c>
      <c r="AP373" s="4">
        <v>23.4817813765182</v>
      </c>
      <c r="AQ373" s="4">
        <v>9.3117408906882595</v>
      </c>
      <c r="AR373" s="4">
        <v>23.886639676113401</v>
      </c>
      <c r="AS373" s="4">
        <v>12.9554655870445</v>
      </c>
      <c r="AT373" s="4">
        <v>23.076923076923102</v>
      </c>
      <c r="AU373" s="4">
        <v>14.17004048583</v>
      </c>
      <c r="AV373" s="4">
        <v>12.9554655870445</v>
      </c>
      <c r="AW373" s="4">
        <v>20.242914979757099</v>
      </c>
      <c r="AX373" s="4">
        <v>8.9068825910931206</v>
      </c>
      <c r="AY373" s="4">
        <v>17.004048582995999</v>
      </c>
      <c r="AZ373" s="4">
        <v>30.364372469635601</v>
      </c>
      <c r="BA373" s="4">
        <v>23.076923076923102</v>
      </c>
      <c r="BB373" s="38">
        <v>248</v>
      </c>
    </row>
    <row r="374" spans="1:54" x14ac:dyDescent="0.3">
      <c r="A374" s="31" t="s">
        <v>23</v>
      </c>
      <c r="B374" s="5" t="s">
        <v>8</v>
      </c>
      <c r="C374" s="5" t="s">
        <v>4</v>
      </c>
      <c r="D374" s="9">
        <v>80.454999999999998</v>
      </c>
      <c r="E374" s="8">
        <v>60.585429440618803</v>
      </c>
      <c r="F374" s="8">
        <v>15.8333333333333</v>
      </c>
      <c r="G374" s="3">
        <v>1.6666666666666701</v>
      </c>
      <c r="H374" s="4">
        <v>6.6666666666666696</v>
      </c>
      <c r="I374" s="4">
        <v>5</v>
      </c>
      <c r="J374" s="4">
        <v>3.3333333333333299</v>
      </c>
      <c r="K374" s="4">
        <v>2.5</v>
      </c>
      <c r="L374" s="4">
        <v>4.1666666666666696</v>
      </c>
      <c r="M374" s="4">
        <v>0.83333333333333304</v>
      </c>
      <c r="N374" s="4">
        <v>1.6666666666666701</v>
      </c>
      <c r="O374" s="4">
        <v>3.3333333333333299</v>
      </c>
      <c r="P374" s="4">
        <v>1.6666666666666701</v>
      </c>
      <c r="Q374" s="4">
        <v>3.3333333333333299</v>
      </c>
      <c r="R374" s="4">
        <v>0.83333333333333304</v>
      </c>
      <c r="S374" s="4">
        <v>0.83333333333333304</v>
      </c>
      <c r="T374" s="4">
        <v>1.6666666666666701</v>
      </c>
      <c r="U374" s="4">
        <v>0.83333333333333304</v>
      </c>
      <c r="V374" s="4">
        <v>2.5</v>
      </c>
      <c r="W374" s="4">
        <v>1.6666666666666701</v>
      </c>
      <c r="X374" s="4">
        <v>0</v>
      </c>
      <c r="Y374" s="4">
        <v>4.1666666666666696</v>
      </c>
      <c r="Z374" s="4">
        <v>2.5</v>
      </c>
      <c r="AA374" s="4">
        <v>4.1666666666666696</v>
      </c>
      <c r="AB374" s="4">
        <v>1.6666666666666701</v>
      </c>
      <c r="AC374" s="4">
        <v>8.3333333333333304</v>
      </c>
      <c r="AD374" s="4">
        <v>0</v>
      </c>
      <c r="AE374" s="4">
        <v>0.83333333333333304</v>
      </c>
      <c r="AF374" s="4">
        <v>5</v>
      </c>
      <c r="AG374" s="4">
        <v>5.8333333333333304</v>
      </c>
      <c r="AH374" s="4">
        <v>14.1666666666667</v>
      </c>
      <c r="AI374" s="4">
        <v>19.1666666666667</v>
      </c>
      <c r="AJ374" s="4">
        <v>18.3333333333333</v>
      </c>
      <c r="AK374" s="4">
        <v>25</v>
      </c>
      <c r="AL374" s="4">
        <v>10.8333333333333</v>
      </c>
      <c r="AM374" s="4">
        <v>20</v>
      </c>
      <c r="AN374" s="4">
        <v>25.8333333333333</v>
      </c>
      <c r="AO374" s="4">
        <v>25</v>
      </c>
      <c r="AP374" s="4">
        <v>24.1666666666667</v>
      </c>
      <c r="AQ374" s="4">
        <v>8.3333333333333304</v>
      </c>
      <c r="AR374" s="4">
        <v>16.6666666666667</v>
      </c>
      <c r="AS374" s="4">
        <v>10.8333333333333</v>
      </c>
      <c r="AT374" s="4">
        <v>25.8333333333333</v>
      </c>
      <c r="AU374" s="4">
        <v>12.5</v>
      </c>
      <c r="AV374" s="4">
        <v>15.8333333333333</v>
      </c>
      <c r="AW374" s="4">
        <v>17.5</v>
      </c>
      <c r="AX374" s="4">
        <v>5.8333333333333304</v>
      </c>
      <c r="AY374" s="4">
        <v>15.8333333333333</v>
      </c>
      <c r="AZ374" s="4">
        <v>19.1666666666667</v>
      </c>
      <c r="BA374" s="4">
        <v>12.5</v>
      </c>
      <c r="BB374" s="38">
        <v>120</v>
      </c>
    </row>
    <row r="375" spans="1:54" x14ac:dyDescent="0.3">
      <c r="A375" s="31" t="s">
        <v>23</v>
      </c>
      <c r="B375" s="5" t="s">
        <v>8</v>
      </c>
      <c r="C375" s="5" t="s">
        <v>5</v>
      </c>
      <c r="D375" s="9">
        <v>81.684210526315795</v>
      </c>
      <c r="E375" s="8">
        <v>58.502088971549497</v>
      </c>
      <c r="F375" s="8">
        <v>16</v>
      </c>
      <c r="G375" s="3">
        <v>2.6666666666666701</v>
      </c>
      <c r="H375" s="4">
        <v>4</v>
      </c>
      <c r="I375" s="4">
        <v>9.3333333333333304</v>
      </c>
      <c r="J375" s="4">
        <v>0</v>
      </c>
      <c r="K375" s="4">
        <v>4</v>
      </c>
      <c r="L375" s="4">
        <v>1.3333333333333299</v>
      </c>
      <c r="M375" s="4">
        <v>2.6666666666666701</v>
      </c>
      <c r="N375" s="4">
        <v>2.6666666666666701</v>
      </c>
      <c r="O375" s="4">
        <v>4</v>
      </c>
      <c r="P375" s="4">
        <v>1.3333333333333299</v>
      </c>
      <c r="Q375" s="4">
        <v>4</v>
      </c>
      <c r="R375" s="4">
        <v>2.6666666666666701</v>
      </c>
      <c r="S375" s="4">
        <v>4</v>
      </c>
      <c r="T375" s="4">
        <v>1.3333333333333299</v>
      </c>
      <c r="U375" s="4">
        <v>5.3333333333333304</v>
      </c>
      <c r="V375" s="4">
        <v>5.3333333333333304</v>
      </c>
      <c r="W375" s="4">
        <v>1.3333333333333299</v>
      </c>
      <c r="X375" s="4">
        <v>2.6666666666666701</v>
      </c>
      <c r="Y375" s="4">
        <v>5.3333333333333304</v>
      </c>
      <c r="Z375" s="4">
        <v>2.6666666666666701</v>
      </c>
      <c r="AA375" s="4">
        <v>1.3333333333333299</v>
      </c>
      <c r="AB375" s="4">
        <v>4</v>
      </c>
      <c r="AC375" s="4">
        <v>9.3333333333333304</v>
      </c>
      <c r="AD375" s="4">
        <v>1.3333333333333299</v>
      </c>
      <c r="AE375" s="4">
        <v>2.6666666666666701</v>
      </c>
      <c r="AF375" s="4">
        <v>6.6666666666666696</v>
      </c>
      <c r="AG375" s="4">
        <v>10.6666666666667</v>
      </c>
      <c r="AH375" s="4">
        <v>5.3333333333333304</v>
      </c>
      <c r="AI375" s="4">
        <v>13.3333333333333</v>
      </c>
      <c r="AJ375" s="4">
        <v>21.3333333333333</v>
      </c>
      <c r="AK375" s="4">
        <v>29.3333333333333</v>
      </c>
      <c r="AL375" s="4">
        <v>16</v>
      </c>
      <c r="AM375" s="4">
        <v>21.3333333333333</v>
      </c>
      <c r="AN375" s="4">
        <v>26.6666666666667</v>
      </c>
      <c r="AO375" s="4">
        <v>28</v>
      </c>
      <c r="AP375" s="4">
        <v>16</v>
      </c>
      <c r="AQ375" s="4">
        <v>6.6666666666666696</v>
      </c>
      <c r="AR375" s="4">
        <v>21.3333333333333</v>
      </c>
      <c r="AS375" s="4">
        <v>13.3333333333333</v>
      </c>
      <c r="AT375" s="4">
        <v>29.3333333333333</v>
      </c>
      <c r="AU375" s="4">
        <v>13.3333333333333</v>
      </c>
      <c r="AV375" s="4">
        <v>13.3333333333333</v>
      </c>
      <c r="AW375" s="4">
        <v>9.3333333333333304</v>
      </c>
      <c r="AX375" s="4">
        <v>6.6666666666666696</v>
      </c>
      <c r="AY375" s="4">
        <v>14.6666666666667</v>
      </c>
      <c r="AZ375" s="4">
        <v>22.6666666666667</v>
      </c>
      <c r="BA375" s="4">
        <v>14.6666666666667</v>
      </c>
      <c r="BB375" s="38">
        <v>76</v>
      </c>
    </row>
    <row r="376" spans="1:54" x14ac:dyDescent="0.3">
      <c r="A376" s="31" t="s">
        <v>23</v>
      </c>
      <c r="B376" s="5" t="s">
        <v>8</v>
      </c>
      <c r="C376" s="5" t="s">
        <v>6</v>
      </c>
      <c r="D376" s="9">
        <v>89.15</v>
      </c>
      <c r="E376" s="8">
        <v>44.889147778001899</v>
      </c>
      <c r="F376" s="8">
        <v>5.5555555555555598</v>
      </c>
      <c r="G376" s="3">
        <v>5.5555555555555598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5.5555555555555598</v>
      </c>
      <c r="N376" s="4">
        <v>5.5555555555555598</v>
      </c>
      <c r="O376" s="4">
        <v>0</v>
      </c>
      <c r="P376" s="4">
        <v>5.5555555555555598</v>
      </c>
      <c r="Q376" s="4">
        <v>5.5555555555555598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5.5555555555555598</v>
      </c>
      <c r="Z376" s="4">
        <v>5.5555555555555598</v>
      </c>
      <c r="AA376" s="4">
        <v>5.5555555555555598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5.5555555555555598</v>
      </c>
      <c r="AH376" s="4">
        <v>11.1111111111111</v>
      </c>
      <c r="AI376" s="4">
        <v>5.5555555555555598</v>
      </c>
      <c r="AJ376" s="4">
        <v>11.1111111111111</v>
      </c>
      <c r="AK376" s="4">
        <v>11.1111111111111</v>
      </c>
      <c r="AL376" s="4">
        <v>16.6666666666667</v>
      </c>
      <c r="AM376" s="4">
        <v>16.6666666666667</v>
      </c>
      <c r="AN376" s="4">
        <v>22.2222222222222</v>
      </c>
      <c r="AO376" s="4">
        <v>27.7777777777778</v>
      </c>
      <c r="AP376" s="4">
        <v>5.5555555555555598</v>
      </c>
      <c r="AQ376" s="4">
        <v>0</v>
      </c>
      <c r="AR376" s="4">
        <v>11.1111111111111</v>
      </c>
      <c r="AS376" s="4">
        <v>0</v>
      </c>
      <c r="AT376" s="4">
        <v>33.3333333333333</v>
      </c>
      <c r="AU376" s="4">
        <v>0</v>
      </c>
      <c r="AV376" s="4">
        <v>16.6666666666667</v>
      </c>
      <c r="AW376" s="4">
        <v>11.1111111111111</v>
      </c>
      <c r="AX376" s="4">
        <v>0</v>
      </c>
      <c r="AY376" s="4">
        <v>16.6666666666667</v>
      </c>
      <c r="AZ376" s="4">
        <v>11.1111111111111</v>
      </c>
      <c r="BA376" s="4">
        <v>5.5555555555555598</v>
      </c>
      <c r="BB376" s="38">
        <v>18</v>
      </c>
    </row>
    <row r="377" spans="1:54" x14ac:dyDescent="0.3">
      <c r="A377" s="31" t="s">
        <v>23</v>
      </c>
      <c r="B377" s="5" t="s">
        <v>8</v>
      </c>
      <c r="C377" s="5" t="s">
        <v>7</v>
      </c>
      <c r="D377" s="9">
        <v>99.066666666666706</v>
      </c>
      <c r="E377" s="8">
        <v>39.451675080618202</v>
      </c>
      <c r="F377" s="8">
        <v>0</v>
      </c>
      <c r="G377" s="3">
        <v>0</v>
      </c>
      <c r="H377" s="4">
        <v>0</v>
      </c>
      <c r="I377" s="4">
        <v>0</v>
      </c>
      <c r="J377" s="4">
        <v>0</v>
      </c>
      <c r="K377" s="4">
        <v>0</v>
      </c>
      <c r="L377" s="4">
        <v>16.6666666666667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16.6666666666667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33.3333333333333</v>
      </c>
      <c r="AD377" s="4">
        <v>0</v>
      </c>
      <c r="AE377" s="4">
        <v>0</v>
      </c>
      <c r="AF377" s="4">
        <v>0</v>
      </c>
      <c r="AG377" s="4">
        <v>16.6666666666667</v>
      </c>
      <c r="AH377" s="4">
        <v>0</v>
      </c>
      <c r="AI377" s="4">
        <v>16.6666666666667</v>
      </c>
      <c r="AJ377" s="4">
        <v>0</v>
      </c>
      <c r="AK377" s="4">
        <v>16.6666666666667</v>
      </c>
      <c r="AL377" s="4">
        <v>0</v>
      </c>
      <c r="AM377" s="4">
        <v>33.3333333333333</v>
      </c>
      <c r="AN377" s="4">
        <v>0</v>
      </c>
      <c r="AO377" s="4">
        <v>16.6666666666667</v>
      </c>
      <c r="AP377" s="4">
        <v>16.6666666666667</v>
      </c>
      <c r="AQ377" s="4">
        <v>0</v>
      </c>
      <c r="AR377" s="4">
        <v>16.6666666666667</v>
      </c>
      <c r="AS377" s="4">
        <v>0</v>
      </c>
      <c r="AT377" s="4">
        <v>16.6666666666667</v>
      </c>
      <c r="AU377" s="4">
        <v>0</v>
      </c>
      <c r="AV377" s="4">
        <v>0</v>
      </c>
      <c r="AW377" s="4">
        <v>0</v>
      </c>
      <c r="AX377" s="4">
        <v>0</v>
      </c>
      <c r="AY377" s="4">
        <v>16.6666666666667</v>
      </c>
      <c r="AZ377" s="4">
        <v>0</v>
      </c>
      <c r="BA377" s="4">
        <v>16.6666666666667</v>
      </c>
      <c r="BB377" s="38">
        <v>6</v>
      </c>
    </row>
    <row r="378" spans="1:54" x14ac:dyDescent="0.3">
      <c r="A378" s="31" t="s">
        <v>23</v>
      </c>
      <c r="B378" s="5" t="s">
        <v>9</v>
      </c>
      <c r="C378" s="5" t="s">
        <v>168</v>
      </c>
      <c r="D378" s="9">
        <v>72.530597560591801</v>
      </c>
      <c r="E378" s="8">
        <v>62.474753610173899</v>
      </c>
      <c r="F378" s="8">
        <v>19.786582880875098</v>
      </c>
      <c r="G378" s="3">
        <v>1.87524144971142</v>
      </c>
      <c r="H378" s="4">
        <v>7.9490624538971302</v>
      </c>
      <c r="I378" s="4">
        <v>4.9184028886369804</v>
      </c>
      <c r="J378" s="4">
        <v>1.4772091497995501</v>
      </c>
      <c r="K378" s="4">
        <v>3.1812402648919602</v>
      </c>
      <c r="L378" s="4">
        <v>2.3711072670170301</v>
      </c>
      <c r="M378" s="4">
        <v>3.18045266130905</v>
      </c>
      <c r="N378" s="4">
        <v>3.3219576721922501</v>
      </c>
      <c r="O378" s="4">
        <v>3.2598840576721599</v>
      </c>
      <c r="P378" s="4">
        <v>3.4519965847548999</v>
      </c>
      <c r="Q378" s="4">
        <v>2.4213422602747898</v>
      </c>
      <c r="R378" s="4">
        <v>2.51392364205249</v>
      </c>
      <c r="S378" s="4">
        <v>3.40402119201539</v>
      </c>
      <c r="T378" s="4">
        <v>1.67377337899275</v>
      </c>
      <c r="U378" s="4">
        <v>1.77354243790855</v>
      </c>
      <c r="V378" s="4">
        <v>5.4765183237823702</v>
      </c>
      <c r="W378" s="4">
        <v>4.0749330146197504</v>
      </c>
      <c r="X378" s="4">
        <v>1.36120654872643</v>
      </c>
      <c r="Y378" s="4">
        <v>5.1113789065368698</v>
      </c>
      <c r="Z378" s="4">
        <v>3.21412446477831</v>
      </c>
      <c r="AA378" s="4">
        <v>5.0462766570935003</v>
      </c>
      <c r="AB378" s="4">
        <v>1.3344374384323501</v>
      </c>
      <c r="AC378" s="4">
        <v>8.7991142213259508</v>
      </c>
      <c r="AD378" s="4">
        <v>1.90255070420195</v>
      </c>
      <c r="AE378" s="4">
        <v>2.8714363671393599</v>
      </c>
      <c r="AF378" s="4">
        <v>5.3713202629351402</v>
      </c>
      <c r="AG378" s="4">
        <v>5.8918398391725599</v>
      </c>
      <c r="AH378" s="4">
        <v>27.6593801291374</v>
      </c>
      <c r="AI378" s="4">
        <v>12.2106217375937</v>
      </c>
      <c r="AJ378" s="4">
        <v>19.198447525372099</v>
      </c>
      <c r="AK378" s="4">
        <v>32.242560402762898</v>
      </c>
      <c r="AL378" s="4">
        <v>16.623605696515199</v>
      </c>
      <c r="AM378" s="4">
        <v>20.902281661282998</v>
      </c>
      <c r="AN378" s="4">
        <v>23.692311839969399</v>
      </c>
      <c r="AO378" s="4">
        <v>23.265436651743801</v>
      </c>
      <c r="AP378" s="4">
        <v>23.725513869264201</v>
      </c>
      <c r="AQ378" s="4">
        <v>11.5360912903742</v>
      </c>
      <c r="AR378" s="4">
        <v>21.382324899696801</v>
      </c>
      <c r="AS378" s="4">
        <v>13.9667163684146</v>
      </c>
      <c r="AT378" s="4">
        <v>13.952000721609901</v>
      </c>
      <c r="AU378" s="4">
        <v>18.809509719512601</v>
      </c>
      <c r="AV378" s="4">
        <v>13.612426965307399</v>
      </c>
      <c r="AW378" s="4">
        <v>23.299035192501901</v>
      </c>
      <c r="AX378" s="4">
        <v>10.9967644578576</v>
      </c>
      <c r="AY378" s="4">
        <v>15.6585465974541</v>
      </c>
      <c r="AZ378" s="4">
        <v>19.1368913704109</v>
      </c>
      <c r="BA378" s="4">
        <v>29.241915969406801</v>
      </c>
      <c r="BB378" s="38">
        <v>1025</v>
      </c>
    </row>
    <row r="379" spans="1:54" x14ac:dyDescent="0.3">
      <c r="A379" s="31" t="s">
        <v>23</v>
      </c>
      <c r="B379" s="5" t="s">
        <v>9</v>
      </c>
      <c r="C379" s="5" t="s">
        <v>1</v>
      </c>
      <c r="D379" s="9">
        <v>54.796024464831802</v>
      </c>
      <c r="E379" s="8">
        <v>61.618769171478803</v>
      </c>
      <c r="F379" s="8">
        <v>27.82874617737</v>
      </c>
      <c r="G379" s="3">
        <v>2.75229357798165</v>
      </c>
      <c r="H379" s="4">
        <v>12.5382262996942</v>
      </c>
      <c r="I379" s="4">
        <v>7.9510703363914397</v>
      </c>
      <c r="J379" s="4">
        <v>2.44648318042813</v>
      </c>
      <c r="K379" s="4">
        <v>5.1987767584097897</v>
      </c>
      <c r="L379" s="4">
        <v>3.05810397553517</v>
      </c>
      <c r="M379" s="4">
        <v>6.4220183486238502</v>
      </c>
      <c r="N379" s="4">
        <v>7.0336391437308903</v>
      </c>
      <c r="O379" s="4">
        <v>5.5045871559632999</v>
      </c>
      <c r="P379" s="4">
        <v>6.7278287461773703</v>
      </c>
      <c r="Q379" s="4">
        <v>3.6697247706421998</v>
      </c>
      <c r="R379" s="4">
        <v>4.5871559633027497</v>
      </c>
      <c r="S379" s="4">
        <v>6.11620795107034</v>
      </c>
      <c r="T379" s="4">
        <v>2.75229357798165</v>
      </c>
      <c r="U379" s="4">
        <v>2.75229357798165</v>
      </c>
      <c r="V379" s="4">
        <v>8.5626911314984699</v>
      </c>
      <c r="W379" s="4">
        <v>7.0336391437308903</v>
      </c>
      <c r="X379" s="4">
        <v>2.75229357798165</v>
      </c>
      <c r="Y379" s="4">
        <v>7.0336391437308903</v>
      </c>
      <c r="Z379" s="4">
        <v>7.3394495412843996</v>
      </c>
      <c r="AA379" s="4">
        <v>9.4801223241590193</v>
      </c>
      <c r="AB379" s="4">
        <v>1.5290519877675799</v>
      </c>
      <c r="AC379" s="4">
        <v>10.703363914373099</v>
      </c>
      <c r="AD379" s="4">
        <v>3.36391437308869</v>
      </c>
      <c r="AE379" s="4">
        <v>6.11620795107034</v>
      </c>
      <c r="AF379" s="4">
        <v>7.6452599388379197</v>
      </c>
      <c r="AG379" s="4">
        <v>12.2324159021407</v>
      </c>
      <c r="AH379" s="4">
        <v>37.920489296636099</v>
      </c>
      <c r="AI379" s="4">
        <v>11.620795107033601</v>
      </c>
      <c r="AJ379" s="4">
        <v>24.4648318042813</v>
      </c>
      <c r="AK379" s="4">
        <v>39.1437308868502</v>
      </c>
      <c r="AL379" s="4">
        <v>24.7706422018349</v>
      </c>
      <c r="AM379" s="4">
        <v>26.605504587155998</v>
      </c>
      <c r="AN379" s="4">
        <v>27.5229357798165</v>
      </c>
      <c r="AO379" s="4">
        <v>32.415902140672799</v>
      </c>
      <c r="AP379" s="4">
        <v>32.415902140672799</v>
      </c>
      <c r="AQ379" s="4">
        <v>14.9847094801223</v>
      </c>
      <c r="AR379" s="4">
        <v>29.357798165137599</v>
      </c>
      <c r="AS379" s="4">
        <v>13.4556574923547</v>
      </c>
      <c r="AT379" s="4">
        <v>13.7614678899083</v>
      </c>
      <c r="AU379" s="4">
        <v>25.688073394495401</v>
      </c>
      <c r="AV379" s="4">
        <v>15.2905198776758</v>
      </c>
      <c r="AW379" s="4">
        <v>33.3333333333333</v>
      </c>
      <c r="AX379" s="4">
        <v>14.678899082568799</v>
      </c>
      <c r="AY379" s="4">
        <v>16.5137614678899</v>
      </c>
      <c r="AZ379" s="4">
        <v>23.547400611620802</v>
      </c>
      <c r="BA379" s="4">
        <v>43.119266055045898</v>
      </c>
      <c r="BB379" s="38">
        <v>327</v>
      </c>
    </row>
    <row r="380" spans="1:54" x14ac:dyDescent="0.3">
      <c r="A380" s="31" t="s">
        <v>23</v>
      </c>
      <c r="B380" s="5" t="s">
        <v>9</v>
      </c>
      <c r="C380" s="5" t="s">
        <v>2</v>
      </c>
      <c r="D380" s="9">
        <v>72.346768060836496</v>
      </c>
      <c r="E380" s="8">
        <v>61.696599890009999</v>
      </c>
      <c r="F380" s="8">
        <v>19.391634980988599</v>
      </c>
      <c r="G380" s="3">
        <v>1.90114068441065</v>
      </c>
      <c r="H380" s="4">
        <v>9.8859315589353596</v>
      </c>
      <c r="I380" s="4">
        <v>4.9429657794676798</v>
      </c>
      <c r="J380" s="4">
        <v>1.5209125475285199</v>
      </c>
      <c r="K380" s="4">
        <v>3.8022813688212902</v>
      </c>
      <c r="L380" s="4">
        <v>3.04182509505703</v>
      </c>
      <c r="M380" s="4">
        <v>3.4220532319391599</v>
      </c>
      <c r="N380" s="4">
        <v>2.2813688212927801</v>
      </c>
      <c r="O380" s="4">
        <v>3.4220532319391599</v>
      </c>
      <c r="P380" s="4">
        <v>3.04182509505703</v>
      </c>
      <c r="Q380" s="4">
        <v>2.2813688212927801</v>
      </c>
      <c r="R380" s="4">
        <v>3.4220532319391599</v>
      </c>
      <c r="S380" s="4">
        <v>3.4220532319391599</v>
      </c>
      <c r="T380" s="4">
        <v>1.5209125475285199</v>
      </c>
      <c r="U380" s="4">
        <v>1.90114068441065</v>
      </c>
      <c r="V380" s="4">
        <v>7.9847908745247196</v>
      </c>
      <c r="W380" s="4">
        <v>4.1825095057034201</v>
      </c>
      <c r="X380" s="4">
        <v>1.14068441064639</v>
      </c>
      <c r="Y380" s="4">
        <v>5.3231939163498101</v>
      </c>
      <c r="Z380" s="4">
        <v>2.6615969581749099</v>
      </c>
      <c r="AA380" s="4">
        <v>5.7034220532319404</v>
      </c>
      <c r="AB380" s="4">
        <v>1.5209125475285199</v>
      </c>
      <c r="AC380" s="4">
        <v>12.9277566539924</v>
      </c>
      <c r="AD380" s="4">
        <v>1.5209125475285199</v>
      </c>
      <c r="AE380" s="4">
        <v>3.04182509505703</v>
      </c>
      <c r="AF380" s="4">
        <v>5.3231939163498101</v>
      </c>
      <c r="AG380" s="4">
        <v>5.3231939163498101</v>
      </c>
      <c r="AH380" s="4">
        <v>32.319391634981002</v>
      </c>
      <c r="AI380" s="4">
        <v>11.787072243346</v>
      </c>
      <c r="AJ380" s="4">
        <v>17.4904942965779</v>
      </c>
      <c r="AK380" s="4">
        <v>34.220532319391602</v>
      </c>
      <c r="AL380" s="4">
        <v>13.6882129277567</v>
      </c>
      <c r="AM380" s="4">
        <v>20.1520912547529</v>
      </c>
      <c r="AN380" s="4">
        <v>25.095057034220499</v>
      </c>
      <c r="AO380" s="4">
        <v>25.095057034220499</v>
      </c>
      <c r="AP380" s="4">
        <v>25.855513307984801</v>
      </c>
      <c r="AQ380" s="4">
        <v>10.646387832699601</v>
      </c>
      <c r="AR380" s="4">
        <v>22.053231939163499</v>
      </c>
      <c r="AS380" s="4">
        <v>15.9695817490494</v>
      </c>
      <c r="AT380" s="4">
        <v>12.547528517110299</v>
      </c>
      <c r="AU380" s="4">
        <v>23.1939163498099</v>
      </c>
      <c r="AV380" s="4">
        <v>10.646387832699601</v>
      </c>
      <c r="AW380" s="4">
        <v>25.475285171102701</v>
      </c>
      <c r="AX380" s="4">
        <v>8.7452471482889695</v>
      </c>
      <c r="AY380" s="4">
        <v>14.828897338402999</v>
      </c>
      <c r="AZ380" s="4">
        <v>20.532319391634999</v>
      </c>
      <c r="BA380" s="4">
        <v>31.178707224334602</v>
      </c>
      <c r="BB380" s="38">
        <v>263</v>
      </c>
    </row>
    <row r="381" spans="1:54" x14ac:dyDescent="0.3">
      <c r="A381" s="31" t="s">
        <v>23</v>
      </c>
      <c r="B381" s="5" t="s">
        <v>9</v>
      </c>
      <c r="C381" s="5" t="s">
        <v>3</v>
      </c>
      <c r="D381" s="9">
        <v>82.834196891191695</v>
      </c>
      <c r="E381" s="8">
        <v>57.903724616658899</v>
      </c>
      <c r="F381" s="8">
        <v>12.435233160621801</v>
      </c>
      <c r="G381" s="3">
        <v>1.03626943005181</v>
      </c>
      <c r="H381" s="4">
        <v>2.59067357512953</v>
      </c>
      <c r="I381" s="4">
        <v>3.1088082901554399</v>
      </c>
      <c r="J381" s="4">
        <v>0.51813471502590702</v>
      </c>
      <c r="K381" s="4">
        <v>2.0725388601036299</v>
      </c>
      <c r="L381" s="4">
        <v>0.51813471502590702</v>
      </c>
      <c r="M381" s="4">
        <v>1.03626943005181</v>
      </c>
      <c r="N381" s="4">
        <v>2.59067357512953</v>
      </c>
      <c r="O381" s="4">
        <v>2.0725388601036299</v>
      </c>
      <c r="P381" s="4">
        <v>2.0725388601036299</v>
      </c>
      <c r="Q381" s="4">
        <v>1.03626943005181</v>
      </c>
      <c r="R381" s="4">
        <v>0.51813471502590702</v>
      </c>
      <c r="S381" s="4">
        <v>1.55440414507772</v>
      </c>
      <c r="T381" s="4">
        <v>1.55440414507772</v>
      </c>
      <c r="U381" s="4">
        <v>0.51813471502590702</v>
      </c>
      <c r="V381" s="4">
        <v>1.03626943005181</v>
      </c>
      <c r="W381" s="4">
        <v>2.59067357512953</v>
      </c>
      <c r="X381" s="4">
        <v>0.51813471502590702</v>
      </c>
      <c r="Y381" s="4">
        <v>4.6632124352331603</v>
      </c>
      <c r="Z381" s="4">
        <v>2.0725388601036299</v>
      </c>
      <c r="AA381" s="4">
        <v>2.0725388601036299</v>
      </c>
      <c r="AB381" s="4">
        <v>0</v>
      </c>
      <c r="AC381" s="4">
        <v>4.6632124352331603</v>
      </c>
      <c r="AD381" s="4">
        <v>0</v>
      </c>
      <c r="AE381" s="4">
        <v>0</v>
      </c>
      <c r="AF381" s="4">
        <v>4.6632124352331603</v>
      </c>
      <c r="AG381" s="4">
        <v>4.14507772020725</v>
      </c>
      <c r="AH381" s="4">
        <v>19.1709844559585</v>
      </c>
      <c r="AI381" s="4">
        <v>12.9533678756477</v>
      </c>
      <c r="AJ381" s="4">
        <v>14.507772020725399</v>
      </c>
      <c r="AK381" s="4">
        <v>31.088082901554401</v>
      </c>
      <c r="AL381" s="4">
        <v>12.9533678756477</v>
      </c>
      <c r="AM381" s="4">
        <v>18.134715025906701</v>
      </c>
      <c r="AN381" s="4">
        <v>20.7253886010363</v>
      </c>
      <c r="AO381" s="4">
        <v>15.5440414507772</v>
      </c>
      <c r="AP381" s="4">
        <v>18.134715025906701</v>
      </c>
      <c r="AQ381" s="4">
        <v>6.7357512953367902</v>
      </c>
      <c r="AR381" s="4">
        <v>15.5440414507772</v>
      </c>
      <c r="AS381" s="4">
        <v>9.3264248704663206</v>
      </c>
      <c r="AT381" s="4">
        <v>12.9533678756477</v>
      </c>
      <c r="AU381" s="4">
        <v>8.8082901554404103</v>
      </c>
      <c r="AV381" s="4">
        <v>11.3989637305699</v>
      </c>
      <c r="AW381" s="4">
        <v>17.098445595854901</v>
      </c>
      <c r="AX381" s="4">
        <v>9.8445595854922292</v>
      </c>
      <c r="AY381" s="4">
        <v>13.9896373056995</v>
      </c>
      <c r="AZ381" s="4">
        <v>16.062176165803098</v>
      </c>
      <c r="BA381" s="4">
        <v>21.7616580310881</v>
      </c>
      <c r="BB381" s="38">
        <v>193</v>
      </c>
    </row>
    <row r="382" spans="1:54" x14ac:dyDescent="0.3">
      <c r="A382" s="31" t="s">
        <v>23</v>
      </c>
      <c r="B382" s="5" t="s">
        <v>9</v>
      </c>
      <c r="C382" s="5" t="s">
        <v>4</v>
      </c>
      <c r="D382" s="9">
        <v>85.212977099236596</v>
      </c>
      <c r="E382" s="8">
        <v>60.886752881503902</v>
      </c>
      <c r="F382" s="8">
        <v>15.267175572519101</v>
      </c>
      <c r="G382" s="3">
        <v>2.2900763358778602</v>
      </c>
      <c r="H382" s="4">
        <v>8.3969465648855</v>
      </c>
      <c r="I382" s="4">
        <v>5.3435114503816799</v>
      </c>
      <c r="J382" s="4">
        <v>1.5267175572519101</v>
      </c>
      <c r="K382" s="4">
        <v>2.2900763358778602</v>
      </c>
      <c r="L382" s="4">
        <v>3.0534351145038201</v>
      </c>
      <c r="M382" s="4">
        <v>1.5267175572519101</v>
      </c>
      <c r="N382" s="4">
        <v>0.76335877862595403</v>
      </c>
      <c r="O382" s="4">
        <v>0.76335877862595403</v>
      </c>
      <c r="P382" s="4">
        <v>2.2900763358778602</v>
      </c>
      <c r="Q382" s="4">
        <v>2.2900763358778602</v>
      </c>
      <c r="R382" s="4">
        <v>0</v>
      </c>
      <c r="S382" s="4">
        <v>2.2900763358778602</v>
      </c>
      <c r="T382" s="4">
        <v>0.76335877862595403</v>
      </c>
      <c r="U382" s="4">
        <v>1.5267175572519101</v>
      </c>
      <c r="V382" s="4">
        <v>3.0534351145038201</v>
      </c>
      <c r="W382" s="4">
        <v>3.0534351145038201</v>
      </c>
      <c r="X382" s="4">
        <v>0</v>
      </c>
      <c r="Y382" s="4">
        <v>4.5801526717557204</v>
      </c>
      <c r="Z382" s="4">
        <v>0.76335877862595403</v>
      </c>
      <c r="AA382" s="4">
        <v>3.8167938931297698</v>
      </c>
      <c r="AB382" s="4">
        <v>1.5267175572519101</v>
      </c>
      <c r="AC382" s="4">
        <v>6.8702290076335899</v>
      </c>
      <c r="AD382" s="4">
        <v>3.0534351145038201</v>
      </c>
      <c r="AE382" s="4">
        <v>2.2900763358778602</v>
      </c>
      <c r="AF382" s="4">
        <v>5.3435114503816799</v>
      </c>
      <c r="AG382" s="4">
        <v>0.76335877862595403</v>
      </c>
      <c r="AH382" s="4">
        <v>12.9770992366412</v>
      </c>
      <c r="AI382" s="4">
        <v>10.687022900763401</v>
      </c>
      <c r="AJ382" s="4">
        <v>18.320610687022899</v>
      </c>
      <c r="AK382" s="4">
        <v>27.480916030534399</v>
      </c>
      <c r="AL382" s="4">
        <v>12.2137404580153</v>
      </c>
      <c r="AM382" s="4">
        <v>14.503816793893099</v>
      </c>
      <c r="AN382" s="4">
        <v>17.5572519083969</v>
      </c>
      <c r="AO382" s="4">
        <v>16.793893129771</v>
      </c>
      <c r="AP382" s="4">
        <v>19.083969465648899</v>
      </c>
      <c r="AQ382" s="4">
        <v>9.1603053435114496</v>
      </c>
      <c r="AR382" s="4">
        <v>17.5572519083969</v>
      </c>
      <c r="AS382" s="4">
        <v>12.2137404580153</v>
      </c>
      <c r="AT382" s="4">
        <v>13.740458015267199</v>
      </c>
      <c r="AU382" s="4">
        <v>10.687022900763401</v>
      </c>
      <c r="AV382" s="4">
        <v>13.740458015267199</v>
      </c>
      <c r="AW382" s="4">
        <v>16.793893129771</v>
      </c>
      <c r="AX382" s="4">
        <v>7.6335877862595396</v>
      </c>
      <c r="AY382" s="4">
        <v>13.740458015267199</v>
      </c>
      <c r="AZ382" s="4">
        <v>11.450381679389301</v>
      </c>
      <c r="BA382" s="4">
        <v>15.267175572519101</v>
      </c>
      <c r="BB382" s="38">
        <v>131</v>
      </c>
    </row>
    <row r="383" spans="1:54" x14ac:dyDescent="0.3">
      <c r="A383" s="31" t="s">
        <v>23</v>
      </c>
      <c r="B383" s="5" t="s">
        <v>9</v>
      </c>
      <c r="C383" s="5" t="s">
        <v>5</v>
      </c>
      <c r="D383" s="9">
        <v>86.0902777777778</v>
      </c>
      <c r="E383" s="8">
        <v>61.535628428731698</v>
      </c>
      <c r="F383" s="8">
        <v>13.8888888888889</v>
      </c>
      <c r="G383" s="3">
        <v>0</v>
      </c>
      <c r="H383" s="4">
        <v>1.3888888888888899</v>
      </c>
      <c r="I383" s="4">
        <v>1.3888888888888899</v>
      </c>
      <c r="J383" s="4">
        <v>1.3888888888888899</v>
      </c>
      <c r="K383" s="4">
        <v>0</v>
      </c>
      <c r="L383" s="4">
        <v>2.7777777777777799</v>
      </c>
      <c r="M383" s="4">
        <v>1.3888888888888899</v>
      </c>
      <c r="N383" s="4">
        <v>2.7777777777777799</v>
      </c>
      <c r="O383" s="4">
        <v>2.7777777777777799</v>
      </c>
      <c r="P383" s="4">
        <v>1.3888888888888899</v>
      </c>
      <c r="Q383" s="4">
        <v>2.7777777777777799</v>
      </c>
      <c r="R383" s="4">
        <v>1.3888888888888899</v>
      </c>
      <c r="S383" s="4">
        <v>1.3888888888888899</v>
      </c>
      <c r="T383" s="4">
        <v>1.3888888888888899</v>
      </c>
      <c r="U383" s="4">
        <v>1.3888888888888899</v>
      </c>
      <c r="V383" s="4">
        <v>2.7777777777777799</v>
      </c>
      <c r="W383" s="4">
        <v>0</v>
      </c>
      <c r="X383" s="4">
        <v>1.3888888888888899</v>
      </c>
      <c r="Y383" s="4">
        <v>2.7777777777777799</v>
      </c>
      <c r="Z383" s="4">
        <v>0</v>
      </c>
      <c r="AA383" s="4">
        <v>0</v>
      </c>
      <c r="AB383" s="4">
        <v>2.7777777777777799</v>
      </c>
      <c r="AC383" s="4">
        <v>4.1666666666666696</v>
      </c>
      <c r="AD383" s="4">
        <v>1.3888888888888899</v>
      </c>
      <c r="AE383" s="4">
        <v>1.3888888888888899</v>
      </c>
      <c r="AF383" s="4">
        <v>1.3888888888888899</v>
      </c>
      <c r="AG383" s="4">
        <v>2.7777777777777799</v>
      </c>
      <c r="AH383" s="4">
        <v>23.6111111111111</v>
      </c>
      <c r="AI383" s="4">
        <v>11.1111111111111</v>
      </c>
      <c r="AJ383" s="4">
        <v>16.6666666666667</v>
      </c>
      <c r="AK383" s="4">
        <v>19.4444444444444</v>
      </c>
      <c r="AL383" s="4">
        <v>12.5</v>
      </c>
      <c r="AM383" s="4">
        <v>19.4444444444444</v>
      </c>
      <c r="AN383" s="4">
        <v>23.6111111111111</v>
      </c>
      <c r="AO383" s="4">
        <v>16.6666666666667</v>
      </c>
      <c r="AP383" s="4">
        <v>12.5</v>
      </c>
      <c r="AQ383" s="4">
        <v>12.5</v>
      </c>
      <c r="AR383" s="4">
        <v>16.6666666666667</v>
      </c>
      <c r="AS383" s="4">
        <v>18.0555555555556</v>
      </c>
      <c r="AT383" s="4">
        <v>19.4444444444444</v>
      </c>
      <c r="AU383" s="4">
        <v>13.8888888888889</v>
      </c>
      <c r="AV383" s="4">
        <v>19.4444444444444</v>
      </c>
      <c r="AW383" s="4">
        <v>11.1111111111111</v>
      </c>
      <c r="AX383" s="4">
        <v>11.1111111111111</v>
      </c>
      <c r="AY383" s="4">
        <v>19.4444444444444</v>
      </c>
      <c r="AZ383" s="4">
        <v>13.8888888888889</v>
      </c>
      <c r="BA383" s="4">
        <v>16.6666666666667</v>
      </c>
      <c r="BB383" s="38">
        <v>72</v>
      </c>
    </row>
    <row r="384" spans="1:54" x14ac:dyDescent="0.3">
      <c r="A384" s="31" t="s">
        <v>23</v>
      </c>
      <c r="B384" s="5" t="s">
        <v>9</v>
      </c>
      <c r="C384" s="5" t="s">
        <v>6</v>
      </c>
      <c r="D384" s="9">
        <v>74.682352941176504</v>
      </c>
      <c r="E384" s="8">
        <v>73.641500448016998</v>
      </c>
      <c r="F384" s="8">
        <v>26.470588235294102</v>
      </c>
      <c r="G384" s="3">
        <v>2.9411764705882399</v>
      </c>
      <c r="H384" s="4">
        <v>2.9411764705882399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2.9411764705882399</v>
      </c>
      <c r="P384" s="4">
        <v>0</v>
      </c>
      <c r="Q384" s="4">
        <v>2.9411764705882399</v>
      </c>
      <c r="R384" s="4">
        <v>2.9411764705882399</v>
      </c>
      <c r="S384" s="4">
        <v>2.9411764705882399</v>
      </c>
      <c r="T384" s="4">
        <v>0</v>
      </c>
      <c r="U384" s="4">
        <v>2.9411764705882399</v>
      </c>
      <c r="V384" s="4">
        <v>2.9411764705882399</v>
      </c>
      <c r="W384" s="4">
        <v>2.9411764705882399</v>
      </c>
      <c r="X384" s="4">
        <v>2.9411764705882399</v>
      </c>
      <c r="Y384" s="4">
        <v>0</v>
      </c>
      <c r="Z384" s="4">
        <v>0</v>
      </c>
      <c r="AA384" s="4">
        <v>0</v>
      </c>
      <c r="AB384" s="4">
        <v>2.9411764705882399</v>
      </c>
      <c r="AC384" s="4">
        <v>2.9411764705882399</v>
      </c>
      <c r="AD384" s="4">
        <v>2.9411764705882399</v>
      </c>
      <c r="AE384" s="4">
        <v>0</v>
      </c>
      <c r="AF384" s="4">
        <v>2.9411764705882399</v>
      </c>
      <c r="AG384" s="4">
        <v>0</v>
      </c>
      <c r="AH384" s="4">
        <v>23.529411764705898</v>
      </c>
      <c r="AI384" s="4">
        <v>20.588235294117599</v>
      </c>
      <c r="AJ384" s="4">
        <v>29.411764705882401</v>
      </c>
      <c r="AK384" s="4">
        <v>17.647058823529399</v>
      </c>
      <c r="AL384" s="4">
        <v>17.647058823529399</v>
      </c>
      <c r="AM384" s="4">
        <v>26.470588235294102</v>
      </c>
      <c r="AN384" s="4">
        <v>23.529411764705898</v>
      </c>
      <c r="AO384" s="4">
        <v>14.705882352941201</v>
      </c>
      <c r="AP384" s="4">
        <v>20.588235294117599</v>
      </c>
      <c r="AQ384" s="4">
        <v>17.647058823529399</v>
      </c>
      <c r="AR384" s="4">
        <v>20.588235294117599</v>
      </c>
      <c r="AS384" s="4">
        <v>23.529411764705898</v>
      </c>
      <c r="AT384" s="4">
        <v>20.588235294117599</v>
      </c>
      <c r="AU384" s="4">
        <v>26.470588235294102</v>
      </c>
      <c r="AV384" s="4">
        <v>17.647058823529399</v>
      </c>
      <c r="AW384" s="4">
        <v>14.705882352941201</v>
      </c>
      <c r="AX384" s="4">
        <v>17.647058823529399</v>
      </c>
      <c r="AY384" s="4">
        <v>23.529411764705898</v>
      </c>
      <c r="AZ384" s="4">
        <v>29.411764705882401</v>
      </c>
      <c r="BA384" s="4">
        <v>23.529411764705898</v>
      </c>
      <c r="BB384" s="38">
        <v>34</v>
      </c>
    </row>
    <row r="385" spans="1:54" x14ac:dyDescent="0.3">
      <c r="A385" s="31" t="s">
        <v>23</v>
      </c>
      <c r="B385" s="5" t="s">
        <v>9</v>
      </c>
      <c r="C385" s="5" t="s">
        <v>7</v>
      </c>
      <c r="D385" s="9">
        <v>72.28</v>
      </c>
      <c r="E385" s="8">
        <v>89.056032923098499</v>
      </c>
      <c r="F385" s="8">
        <v>40</v>
      </c>
      <c r="G385" s="3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20</v>
      </c>
      <c r="AI385" s="4">
        <v>20</v>
      </c>
      <c r="AJ385" s="4">
        <v>20</v>
      </c>
      <c r="AK385" s="4">
        <v>20</v>
      </c>
      <c r="AL385" s="4">
        <v>40</v>
      </c>
      <c r="AM385" s="4">
        <v>20</v>
      </c>
      <c r="AN385" s="4">
        <v>20</v>
      </c>
      <c r="AO385" s="4">
        <v>40</v>
      </c>
      <c r="AP385" s="4">
        <v>0</v>
      </c>
      <c r="AQ385" s="4">
        <v>40</v>
      </c>
      <c r="AR385" s="4">
        <v>0</v>
      </c>
      <c r="AS385" s="4">
        <v>20</v>
      </c>
      <c r="AT385" s="4">
        <v>20</v>
      </c>
      <c r="AU385" s="4">
        <v>20</v>
      </c>
      <c r="AV385" s="4">
        <v>40</v>
      </c>
      <c r="AW385" s="4">
        <v>20</v>
      </c>
      <c r="AX385" s="4">
        <v>20</v>
      </c>
      <c r="AY385" s="4">
        <v>20</v>
      </c>
      <c r="AZ385" s="4">
        <v>20</v>
      </c>
      <c r="BA385" s="4">
        <v>40</v>
      </c>
      <c r="BB385" s="38">
        <v>5</v>
      </c>
    </row>
    <row r="386" spans="1:54" x14ac:dyDescent="0.3">
      <c r="A386" s="31" t="s">
        <v>24</v>
      </c>
      <c r="B386" s="5" t="s">
        <v>168</v>
      </c>
      <c r="C386" s="5" t="s">
        <v>168</v>
      </c>
      <c r="D386" s="9">
        <v>64.751762308558398</v>
      </c>
      <c r="E386" s="8">
        <v>72.683681972189603</v>
      </c>
      <c r="F386" s="8">
        <v>27.9136875687404</v>
      </c>
      <c r="G386" s="3">
        <v>3.0017103913598899</v>
      </c>
      <c r="H386" s="4">
        <v>8.9258691384542193</v>
      </c>
      <c r="I386" s="4">
        <v>16.1344101410984</v>
      </c>
      <c r="J386" s="4">
        <v>3.13283489873906</v>
      </c>
      <c r="K386" s="4">
        <v>4.7841824329056601</v>
      </c>
      <c r="L386" s="4">
        <v>10.098583126178299</v>
      </c>
      <c r="M386" s="4">
        <v>5.3471078967035499</v>
      </c>
      <c r="N386" s="4">
        <v>11.0648316562676</v>
      </c>
      <c r="O386" s="4">
        <v>11.8875911759494</v>
      </c>
      <c r="P386" s="4">
        <v>13.8665039381337</v>
      </c>
      <c r="Q386" s="4">
        <v>5.1082183979062901</v>
      </c>
      <c r="R386" s="4">
        <v>15.052559107707101</v>
      </c>
      <c r="S386" s="4">
        <v>10.8306649949772</v>
      </c>
      <c r="T386" s="4">
        <v>5.7403976264238503</v>
      </c>
      <c r="U386" s="4">
        <v>14.3927356201633</v>
      </c>
      <c r="V386" s="4">
        <v>8.8662815189596191</v>
      </c>
      <c r="W386" s="4">
        <v>10.538850853671599</v>
      </c>
      <c r="X386" s="4">
        <v>3.4667680392233402</v>
      </c>
      <c r="Y386" s="4">
        <v>9.8666019225174697</v>
      </c>
      <c r="Z386" s="4">
        <v>16.743504709575902</v>
      </c>
      <c r="AA386" s="4">
        <v>13.734759770009701</v>
      </c>
      <c r="AB386" s="4">
        <v>2.11244250935487</v>
      </c>
      <c r="AC386" s="4">
        <v>21.929902479364699</v>
      </c>
      <c r="AD386" s="4">
        <v>5.9569184157585697</v>
      </c>
      <c r="AE386" s="4">
        <v>3.78223010242858</v>
      </c>
      <c r="AF386" s="4">
        <v>12.4814300550473</v>
      </c>
      <c r="AG386" s="4">
        <v>23.316687276782002</v>
      </c>
      <c r="AH386" s="4">
        <v>19.502702199284901</v>
      </c>
      <c r="AI386" s="4">
        <v>8.4066302006245692</v>
      </c>
      <c r="AJ386" s="4">
        <v>21.671739462609001</v>
      </c>
      <c r="AK386" s="4">
        <v>34.536961886383899</v>
      </c>
      <c r="AL386" s="4">
        <v>18.133760164206802</v>
      </c>
      <c r="AM386" s="4">
        <v>26.389958760223699</v>
      </c>
      <c r="AN386" s="4">
        <v>39.928054305488999</v>
      </c>
      <c r="AO386" s="4">
        <v>31.696932808972601</v>
      </c>
      <c r="AP386" s="4">
        <v>31.930108025961299</v>
      </c>
      <c r="AQ386" s="4">
        <v>5.72116790053978</v>
      </c>
      <c r="AR386" s="4">
        <v>25.769213100873198</v>
      </c>
      <c r="AS386" s="4">
        <v>13.352233932964101</v>
      </c>
      <c r="AT386" s="4">
        <v>24.8504535645544</v>
      </c>
      <c r="AU386" s="4">
        <v>13.082531965487799</v>
      </c>
      <c r="AV386" s="4">
        <v>20.839633558794201</v>
      </c>
      <c r="AW386" s="4">
        <v>19.873872364678</v>
      </c>
      <c r="AX386" s="4">
        <v>15.587903892755</v>
      </c>
      <c r="AY386" s="4">
        <v>13.1512219336693</v>
      </c>
      <c r="AZ386" s="4">
        <v>24.188752535745099</v>
      </c>
      <c r="BA386" s="4">
        <v>32.086951015679603</v>
      </c>
      <c r="BB386" s="38">
        <v>11143</v>
      </c>
    </row>
    <row r="387" spans="1:54" x14ac:dyDescent="0.3">
      <c r="A387" s="31" t="s">
        <v>24</v>
      </c>
      <c r="B387" s="5" t="s">
        <v>168</v>
      </c>
      <c r="C387" s="5" t="s">
        <v>1</v>
      </c>
      <c r="D387" s="9">
        <v>30.184189803971801</v>
      </c>
      <c r="E387" s="8">
        <v>66.070102006453794</v>
      </c>
      <c r="F387" s="8">
        <v>46.574584995128198</v>
      </c>
      <c r="G387" s="3">
        <v>3.1026353377777798</v>
      </c>
      <c r="H387" s="4">
        <v>8.5872986551281993</v>
      </c>
      <c r="I387" s="4">
        <v>22.954514556581199</v>
      </c>
      <c r="J387" s="4">
        <v>2.8624328850427299</v>
      </c>
      <c r="K387" s="4">
        <v>5.1894093883760704</v>
      </c>
      <c r="L387" s="4">
        <v>7.8116398206837596</v>
      </c>
      <c r="M387" s="4">
        <v>4.6539530066666703</v>
      </c>
      <c r="N387" s="4">
        <v>15.9185335703419</v>
      </c>
      <c r="O387" s="4">
        <v>13.536505590769201</v>
      </c>
      <c r="P387" s="4">
        <v>14.607418354188001</v>
      </c>
      <c r="Q387" s="4">
        <v>6.2603221517948704</v>
      </c>
      <c r="R387" s="4">
        <v>16.934394857521401</v>
      </c>
      <c r="S387" s="4">
        <v>15.6232796413675</v>
      </c>
      <c r="T387" s="4">
        <v>2.8624328850427299</v>
      </c>
      <c r="U387" s="4">
        <v>18.780966455384601</v>
      </c>
      <c r="V387" s="4">
        <v>21.4031968876923</v>
      </c>
      <c r="W387" s="4">
        <v>13.0561006852991</v>
      </c>
      <c r="X387" s="4">
        <v>4.1735481011965803</v>
      </c>
      <c r="Y387" s="4">
        <v>19.261371360854699</v>
      </c>
      <c r="Z387" s="4">
        <v>31.4867617354701</v>
      </c>
      <c r="AA387" s="4">
        <v>23.675121914786299</v>
      </c>
      <c r="AB387" s="4">
        <v>1.5513176688888899</v>
      </c>
      <c r="AC387" s="4">
        <v>26.777757252564101</v>
      </c>
      <c r="AD387" s="4">
        <v>11.154477611196601</v>
      </c>
      <c r="AE387" s="4">
        <v>5.1894093883760704</v>
      </c>
      <c r="AF387" s="4">
        <v>16.639140928547</v>
      </c>
      <c r="AG387" s="4">
        <v>24.505832225470101</v>
      </c>
      <c r="AH387" s="4">
        <v>28.919582779401701</v>
      </c>
      <c r="AI387" s="4">
        <v>15.0878232596581</v>
      </c>
      <c r="AJ387" s="4">
        <v>27.5534160870085</v>
      </c>
      <c r="AK387" s="4">
        <v>47.645497758547002</v>
      </c>
      <c r="AL387" s="4">
        <v>35.365055907692302</v>
      </c>
      <c r="AM387" s="4">
        <v>33.038079404359003</v>
      </c>
      <c r="AN387" s="4">
        <v>62.197864636495702</v>
      </c>
      <c r="AO387" s="4">
        <v>50.507930643589702</v>
      </c>
      <c r="AP387" s="4">
        <v>48.956612974700903</v>
      </c>
      <c r="AQ387" s="4">
        <v>10.3788187767521</v>
      </c>
      <c r="AR387" s="4">
        <v>44.728013397265002</v>
      </c>
      <c r="AS387" s="4">
        <v>23.434919462051301</v>
      </c>
      <c r="AT387" s="4">
        <v>24.9862371309402</v>
      </c>
      <c r="AU387" s="4">
        <v>23.675121914786299</v>
      </c>
      <c r="AV387" s="4">
        <v>33.813738238803403</v>
      </c>
      <c r="AW387" s="4">
        <v>37.987286339999997</v>
      </c>
      <c r="AX387" s="4">
        <v>28.864531303162401</v>
      </c>
      <c r="AY387" s="4">
        <v>16.879343381282101</v>
      </c>
      <c r="AZ387" s="4">
        <v>33.038079404359003</v>
      </c>
      <c r="BA387" s="4">
        <v>46.039128613418796</v>
      </c>
      <c r="BB387" s="38">
        <v>1462</v>
      </c>
    </row>
    <row r="388" spans="1:54" x14ac:dyDescent="0.3">
      <c r="A388" s="31" t="s">
        <v>24</v>
      </c>
      <c r="B388" s="5" t="s">
        <v>168</v>
      </c>
      <c r="C388" s="5" t="s">
        <v>2</v>
      </c>
      <c r="D388" s="9">
        <v>29.7784996231665</v>
      </c>
      <c r="E388" s="8">
        <v>65.183296059266397</v>
      </c>
      <c r="F388" s="8">
        <v>43.456259188518501</v>
      </c>
      <c r="G388" s="3">
        <v>3.9329616376851901</v>
      </c>
      <c r="H388" s="4">
        <v>17.601486782592598</v>
      </c>
      <c r="I388" s="4">
        <v>25.6610912319444</v>
      </c>
      <c r="J388" s="4">
        <v>4.9646223406018501</v>
      </c>
      <c r="K388" s="4">
        <v>7.67224210138889</v>
      </c>
      <c r="L388" s="4">
        <v>15.5381653767593</v>
      </c>
      <c r="M388" s="4">
        <v>9.7355635072222206</v>
      </c>
      <c r="N388" s="4">
        <v>19.471127014444399</v>
      </c>
      <c r="O388" s="4">
        <v>21.534448420277801</v>
      </c>
      <c r="P388" s="4">
        <v>29.206690521666701</v>
      </c>
      <c r="Q388" s="4">
        <v>10.5735430361574</v>
      </c>
      <c r="R388" s="4">
        <v>27.5307314637963</v>
      </c>
      <c r="S388" s="4">
        <v>22.372427949213002</v>
      </c>
      <c r="T388" s="4">
        <v>7.8659232753703696</v>
      </c>
      <c r="U388" s="4">
        <v>20.696468891342601</v>
      </c>
      <c r="V388" s="4">
        <v>15.344484202777799</v>
      </c>
      <c r="W388" s="4">
        <v>15.5381653767593</v>
      </c>
      <c r="X388" s="4">
        <v>7.8659232753703696</v>
      </c>
      <c r="Y388" s="4">
        <v>14.055887492870401</v>
      </c>
      <c r="Z388" s="4">
        <v>23.7914510000926</v>
      </c>
      <c r="AA388" s="4">
        <v>18.826828659490701</v>
      </c>
      <c r="AB388" s="4">
        <v>3.9329616376851901</v>
      </c>
      <c r="AC388" s="4">
        <v>26.6927519348611</v>
      </c>
      <c r="AD388" s="4">
        <v>8.7039028043055495</v>
      </c>
      <c r="AE388" s="4">
        <v>7.0279437464351897</v>
      </c>
      <c r="AF388" s="4">
        <v>22.566109123194401</v>
      </c>
      <c r="AG388" s="4">
        <v>32.945970985370401</v>
      </c>
      <c r="AH388" s="4">
        <v>28.175029818750001</v>
      </c>
      <c r="AI388" s="4">
        <v>8.8975839782870398</v>
      </c>
      <c r="AJ388" s="4">
        <v>29.981415217592598</v>
      </c>
      <c r="AK388" s="4">
        <v>49.903159413009298</v>
      </c>
      <c r="AL388" s="4">
        <v>22.115491942222199</v>
      </c>
      <c r="AM388" s="4">
        <v>33.914376855277801</v>
      </c>
      <c r="AN388" s="4">
        <v>57.962763862361101</v>
      </c>
      <c r="AO388" s="4">
        <v>44.875282239398103</v>
      </c>
      <c r="AP388" s="4">
        <v>46.357560123287001</v>
      </c>
      <c r="AQ388" s="4">
        <v>5.8026018695370398</v>
      </c>
      <c r="AR388" s="4">
        <v>39.910659898796297</v>
      </c>
      <c r="AS388" s="4">
        <v>16.3128900726852</v>
      </c>
      <c r="AT388" s="4">
        <v>22.309173116203699</v>
      </c>
      <c r="AU388" s="4">
        <v>20.502787717361102</v>
      </c>
      <c r="AV388" s="4">
        <v>26.6927519348611</v>
      </c>
      <c r="AW388" s="4">
        <v>33.527014507314803</v>
      </c>
      <c r="AX388" s="4">
        <v>23.597769826111101</v>
      </c>
      <c r="AY388" s="4">
        <v>17.1508696016204</v>
      </c>
      <c r="AZ388" s="4">
        <v>42.037236137638899</v>
      </c>
      <c r="BA388" s="4">
        <v>53.191822695740697</v>
      </c>
      <c r="BB388" s="38">
        <v>896</v>
      </c>
    </row>
    <row r="389" spans="1:54" x14ac:dyDescent="0.3">
      <c r="A389" s="31" t="s">
        <v>24</v>
      </c>
      <c r="B389" s="5" t="s">
        <v>168</v>
      </c>
      <c r="C389" s="5" t="s">
        <v>3</v>
      </c>
      <c r="D389" s="9">
        <v>47.669902448569097</v>
      </c>
      <c r="E389" s="8">
        <v>69.989515932709097</v>
      </c>
      <c r="F389" s="8">
        <v>34.103493781541999</v>
      </c>
      <c r="G389" s="3">
        <v>3.3743531071186399</v>
      </c>
      <c r="H389" s="4">
        <v>12.7236637640161</v>
      </c>
      <c r="I389" s="4">
        <v>22.986402310014501</v>
      </c>
      <c r="J389" s="4">
        <v>4.8304815262153804</v>
      </c>
      <c r="K389" s="4">
        <v>5.2119735340698599</v>
      </c>
      <c r="L389" s="4">
        <v>14.7923323254299</v>
      </c>
      <c r="M389" s="4">
        <v>10.4239470681397</v>
      </c>
      <c r="N389" s="4">
        <v>9.5803587913600694</v>
      </c>
      <c r="O389" s="4">
        <v>15.324268206676299</v>
      </c>
      <c r="P389" s="4">
        <v>18.929669448257499</v>
      </c>
      <c r="Q389" s="4">
        <v>6.5176580797746997</v>
      </c>
      <c r="R389" s="4">
        <v>17.8550330370153</v>
      </c>
      <c r="S389" s="4">
        <v>13.4866477797251</v>
      </c>
      <c r="T389" s="4">
        <v>9.1182625224348897</v>
      </c>
      <c r="U389" s="4">
        <v>17.8550330370153</v>
      </c>
      <c r="V389" s="4">
        <v>12.1111236216991</v>
      </c>
      <c r="W389" s="4">
        <v>17.242492894698199</v>
      </c>
      <c r="X389" s="4">
        <v>4.3683852572901998</v>
      </c>
      <c r="Y389" s="4">
        <v>12.874107637408001</v>
      </c>
      <c r="Z389" s="4">
        <v>18.618017052724301</v>
      </c>
      <c r="AA389" s="4">
        <v>17.8550330370153</v>
      </c>
      <c r="AB389" s="4">
        <v>3.1433049726560598</v>
      </c>
      <c r="AC389" s="4">
        <v>31.723172824594901</v>
      </c>
      <c r="AD389" s="4">
        <v>7.7427383644088499</v>
      </c>
      <c r="AE389" s="4">
        <v>5.2119735340698599</v>
      </c>
      <c r="AF389" s="4">
        <v>14.3302360565048</v>
      </c>
      <c r="AG389" s="4">
        <v>30.498092539960702</v>
      </c>
      <c r="AH389" s="4">
        <v>22.072974420913599</v>
      </c>
      <c r="AI389" s="4">
        <v>12.3421717561616</v>
      </c>
      <c r="AJ389" s="4">
        <v>31.572728951203</v>
      </c>
      <c r="AK389" s="4">
        <v>40.610387212567197</v>
      </c>
      <c r="AL389" s="4">
        <v>24.592974602503102</v>
      </c>
      <c r="AM389" s="4">
        <v>31.954220959057501</v>
      </c>
      <c r="AN389" s="4">
        <v>48.041473181442697</v>
      </c>
      <c r="AO389" s="4">
        <v>39.847403196858203</v>
      </c>
      <c r="AP389" s="4">
        <v>40.0784513313208</v>
      </c>
      <c r="AQ389" s="4">
        <v>9.5803587913600694</v>
      </c>
      <c r="AR389" s="4">
        <v>32.948253109229</v>
      </c>
      <c r="AS389" s="4">
        <v>16.3989046179186</v>
      </c>
      <c r="AT389" s="4">
        <v>32.104664832449402</v>
      </c>
      <c r="AU389" s="4">
        <v>16.4795088789893</v>
      </c>
      <c r="AV389" s="4">
        <v>25.748215274816001</v>
      </c>
      <c r="AW389" s="4">
        <v>21.148781883063201</v>
      </c>
      <c r="AX389" s="4">
        <v>18.548177440403101</v>
      </c>
      <c r="AY389" s="4">
        <v>17.543380641481999</v>
      </c>
      <c r="AZ389" s="4">
        <v>26.511199290524999</v>
      </c>
      <c r="BA389" s="4">
        <v>40.922039608100498</v>
      </c>
      <c r="BB389" s="38">
        <v>720</v>
      </c>
    </row>
    <row r="390" spans="1:54" x14ac:dyDescent="0.3">
      <c r="A390" s="31" t="s">
        <v>24</v>
      </c>
      <c r="B390" s="5" t="s">
        <v>168</v>
      </c>
      <c r="C390" s="5" t="s">
        <v>4</v>
      </c>
      <c r="D390" s="9">
        <v>58.063137481642897</v>
      </c>
      <c r="E390" s="8">
        <v>71.898115750034293</v>
      </c>
      <c r="F390" s="8">
        <v>32.499096311997398</v>
      </c>
      <c r="G390" s="3">
        <v>2.4763187426264301</v>
      </c>
      <c r="H390" s="4">
        <v>6.8820468049086303</v>
      </c>
      <c r="I390" s="4">
        <v>15.951731301700001</v>
      </c>
      <c r="J390" s="4">
        <v>2.4803790997620099</v>
      </c>
      <c r="K390" s="4">
        <v>6.3229563105312403</v>
      </c>
      <c r="L390" s="4">
        <v>13.772214324088401</v>
      </c>
      <c r="M390" s="4">
        <v>4.39760734801105</v>
      </c>
      <c r="N390" s="4">
        <v>14.3150633899235</v>
      </c>
      <c r="O390" s="4">
        <v>12.9345936718062</v>
      </c>
      <c r="P390" s="4">
        <v>14.0365332320187</v>
      </c>
      <c r="Q390" s="4">
        <v>4.6944091130259196</v>
      </c>
      <c r="R390" s="4">
        <v>16.242442531011498</v>
      </c>
      <c r="S390" s="4">
        <v>10.1878654855461</v>
      </c>
      <c r="T390" s="4">
        <v>8.5451070380663001</v>
      </c>
      <c r="U390" s="4">
        <v>19.273791410879699</v>
      </c>
      <c r="V390" s="4">
        <v>4.95669784238844</v>
      </c>
      <c r="W390" s="4">
        <v>12.6641842281725</v>
      </c>
      <c r="X390" s="4">
        <v>1.9273791410879699</v>
      </c>
      <c r="Y390" s="4">
        <v>9.0920164610369696</v>
      </c>
      <c r="Z390" s="4">
        <v>22.014429061436498</v>
      </c>
      <c r="AA390" s="4">
        <v>17.065851933319198</v>
      </c>
      <c r="AB390" s="4">
        <v>1.9273791410879699</v>
      </c>
      <c r="AC390" s="4">
        <v>25.3324288134807</v>
      </c>
      <c r="AD390" s="4">
        <v>7.1605769628134297</v>
      </c>
      <c r="AE390" s="4">
        <v>3.29972814493413</v>
      </c>
      <c r="AF390" s="4">
        <v>13.2110936511432</v>
      </c>
      <c r="AG390" s="4">
        <v>25.619079685656601</v>
      </c>
      <c r="AH390" s="4">
        <v>23.413170386663801</v>
      </c>
      <c r="AI390" s="4">
        <v>7.7176372786230401</v>
      </c>
      <c r="AJ390" s="4">
        <v>25.627200399927801</v>
      </c>
      <c r="AK390" s="4">
        <v>40.7778542635657</v>
      </c>
      <c r="AL390" s="4">
        <v>20.928730929766299</v>
      </c>
      <c r="AM390" s="4">
        <v>31.6614756597153</v>
      </c>
      <c r="AN390" s="4">
        <v>40.761612835023399</v>
      </c>
      <c r="AO390" s="4">
        <v>34.426475453085402</v>
      </c>
      <c r="AP390" s="4">
        <v>36.614113144968101</v>
      </c>
      <c r="AQ390" s="4">
        <v>4.95669784238844</v>
      </c>
      <c r="AR390" s="4">
        <v>24.517140125444101</v>
      </c>
      <c r="AS390" s="4">
        <v>14.8680633485975</v>
      </c>
      <c r="AT390" s="4">
        <v>28.916777652022901</v>
      </c>
      <c r="AU390" s="4">
        <v>13.227335079685499</v>
      </c>
      <c r="AV390" s="4">
        <v>18.7329725236124</v>
      </c>
      <c r="AW390" s="4">
        <v>18.446321651436499</v>
      </c>
      <c r="AX390" s="4">
        <v>17.3565631626307</v>
      </c>
      <c r="AY390" s="4">
        <v>10.454214572044201</v>
      </c>
      <c r="AZ390" s="4">
        <v>23.9661703453379</v>
      </c>
      <c r="BA390" s="4">
        <v>33.887686744385903</v>
      </c>
      <c r="BB390" s="38">
        <v>740</v>
      </c>
    </row>
    <row r="391" spans="1:54" x14ac:dyDescent="0.3">
      <c r="A391" s="31" t="s">
        <v>24</v>
      </c>
      <c r="B391" s="5" t="s">
        <v>168</v>
      </c>
      <c r="C391" s="5" t="s">
        <v>5</v>
      </c>
      <c r="D391" s="9">
        <v>81.911149924771294</v>
      </c>
      <c r="E391" s="8">
        <v>68.736183495452394</v>
      </c>
      <c r="F391" s="8">
        <v>18.611390320212099</v>
      </c>
      <c r="G391" s="3">
        <v>3.4723203796213702</v>
      </c>
      <c r="H391" s="4">
        <v>6.2573149051424899</v>
      </c>
      <c r="I391" s="4">
        <v>11.0891595700846</v>
      </c>
      <c r="J391" s="4">
        <v>2.24389182390812</v>
      </c>
      <c r="K391" s="4">
        <v>3.7440660006552098</v>
      </c>
      <c r="L391" s="4">
        <v>7.4833549204010401</v>
      </c>
      <c r="M391" s="4">
        <v>2.3749875535156599</v>
      </c>
      <c r="N391" s="4">
        <v>8.1587380722278393</v>
      </c>
      <c r="O391" s="4">
        <v>8.2954070628963201</v>
      </c>
      <c r="P391" s="4">
        <v>7.4062624433995996</v>
      </c>
      <c r="Q391" s="4">
        <v>2.8501443002491098</v>
      </c>
      <c r="R391" s="4">
        <v>10.8889331649913</v>
      </c>
      <c r="S391" s="4">
        <v>5.4380971412831398</v>
      </c>
      <c r="T391" s="4">
        <v>4.4154682517241897</v>
      </c>
      <c r="U391" s="4">
        <v>10.738729111746199</v>
      </c>
      <c r="V391" s="4">
        <v>4.7571407283953997</v>
      </c>
      <c r="W391" s="4">
        <v>5.9704418612289398</v>
      </c>
      <c r="X391" s="4">
        <v>2.30983777878768</v>
      </c>
      <c r="Y391" s="4">
        <v>7.6748233438271898</v>
      </c>
      <c r="Z391" s="4">
        <v>10.8126368681414</v>
      </c>
      <c r="AA391" s="4">
        <v>9.0510674123308092</v>
      </c>
      <c r="AB391" s="4">
        <v>1.49619327598927</v>
      </c>
      <c r="AC391" s="4">
        <v>18.42708751815</v>
      </c>
      <c r="AD391" s="4">
        <v>3.0559439664034</v>
      </c>
      <c r="AE391" s="4">
        <v>2.4488953099108501</v>
      </c>
      <c r="AF391" s="4">
        <v>8.9779558360871903</v>
      </c>
      <c r="AG391" s="4">
        <v>20.7885400090891</v>
      </c>
      <c r="AH391" s="4">
        <v>14.2594794829128</v>
      </c>
      <c r="AI391" s="4">
        <v>6.5139331032966297</v>
      </c>
      <c r="AJ391" s="4">
        <v>15.6158190476273</v>
      </c>
      <c r="AK391" s="4">
        <v>27.1729697430813</v>
      </c>
      <c r="AL391" s="4">
        <v>11.7486191188802</v>
      </c>
      <c r="AM391" s="4">
        <v>22.291102726290902</v>
      </c>
      <c r="AN391" s="4">
        <v>28.758994378497</v>
      </c>
      <c r="AO391" s="4">
        <v>23.0951930672705</v>
      </c>
      <c r="AP391" s="4">
        <v>22.6375522838715</v>
      </c>
      <c r="AQ391" s="4">
        <v>4.0769804956592299</v>
      </c>
      <c r="AR391" s="4">
        <v>17.385350304953501</v>
      </c>
      <c r="AS391" s="4">
        <v>9.0462903314214298</v>
      </c>
      <c r="AT391" s="4">
        <v>25.415381188028501</v>
      </c>
      <c r="AU391" s="4">
        <v>7.3299661465497197</v>
      </c>
      <c r="AV391" s="4">
        <v>16.509740748033401</v>
      </c>
      <c r="AW391" s="4">
        <v>12.3644257570399</v>
      </c>
      <c r="AX391" s="4">
        <v>9.9115495463712406</v>
      </c>
      <c r="AY391" s="4">
        <v>10.273126526831501</v>
      </c>
      <c r="AZ391" s="4">
        <v>17.123158845738399</v>
      </c>
      <c r="BA391" s="4">
        <v>20.444478991963202</v>
      </c>
      <c r="BB391" s="38">
        <v>1786</v>
      </c>
    </row>
    <row r="392" spans="1:54" x14ac:dyDescent="0.3">
      <c r="A392" s="31" t="s">
        <v>24</v>
      </c>
      <c r="B392" s="5" t="s">
        <v>168</v>
      </c>
      <c r="C392" s="5" t="s">
        <v>6</v>
      </c>
      <c r="D392" s="9">
        <v>106.853881611801</v>
      </c>
      <c r="E392" s="8">
        <v>58.587607209359298</v>
      </c>
      <c r="F392" s="8">
        <v>8.1647553319080597</v>
      </c>
      <c r="G392" s="3">
        <v>2.3655437129342398</v>
      </c>
      <c r="H392" s="4">
        <v>3.3728231412321601</v>
      </c>
      <c r="I392" s="4">
        <v>5.7442119832040799</v>
      </c>
      <c r="J392" s="4">
        <v>1.80165760258555</v>
      </c>
      <c r="K392" s="4">
        <v>1.99468541786776</v>
      </c>
      <c r="L392" s="4">
        <v>3.4675973658658799</v>
      </c>
      <c r="M392" s="4">
        <v>1.8496153721022699</v>
      </c>
      <c r="N392" s="4">
        <v>4.2210042140741804</v>
      </c>
      <c r="O392" s="4">
        <v>3.8443007899700299</v>
      </c>
      <c r="P392" s="4">
        <v>3.5085409805373899</v>
      </c>
      <c r="Q392" s="4">
        <v>1.51151751105456</v>
      </c>
      <c r="R392" s="4">
        <v>5.17681879543278</v>
      </c>
      <c r="S392" s="4">
        <v>2.9633592831092401</v>
      </c>
      <c r="T392" s="4">
        <v>2.39830414695302</v>
      </c>
      <c r="U392" s="4">
        <v>5.6471274183631097</v>
      </c>
      <c r="V392" s="4">
        <v>1.58755961135991</v>
      </c>
      <c r="W392" s="4">
        <v>3.34125944442874</v>
      </c>
      <c r="X392" s="4">
        <v>1.3722925943267299</v>
      </c>
      <c r="Y392" s="4">
        <v>2.9212466426302002</v>
      </c>
      <c r="Z392" s="4">
        <v>5.0364248528974196</v>
      </c>
      <c r="AA392" s="4">
        <v>4.3309757742058403</v>
      </c>
      <c r="AB392" s="4">
        <v>1.03653278489409</v>
      </c>
      <c r="AC392" s="4">
        <v>10.8227771879884</v>
      </c>
      <c r="AD392" s="4">
        <v>1.84493926887213</v>
      </c>
      <c r="AE392" s="4">
        <v>1.15001142244835</v>
      </c>
      <c r="AF392" s="4">
        <v>4.4456234375676296</v>
      </c>
      <c r="AG392" s="4">
        <v>12.319097363545</v>
      </c>
      <c r="AH392" s="4">
        <v>9.4540193824920493</v>
      </c>
      <c r="AI392" s="4">
        <v>3.83027248027962</v>
      </c>
      <c r="AJ392" s="4">
        <v>8.2478392984664293</v>
      </c>
      <c r="AK392" s="4">
        <v>15.8603987781011</v>
      </c>
      <c r="AL392" s="4">
        <v>6.1618867333875604</v>
      </c>
      <c r="AM392" s="4">
        <v>14.7244156653432</v>
      </c>
      <c r="AN392" s="4">
        <v>18.913828471206099</v>
      </c>
      <c r="AO392" s="4">
        <v>13.6176859091814</v>
      </c>
      <c r="AP392" s="4">
        <v>12.8630823237578</v>
      </c>
      <c r="AQ392" s="4">
        <v>2.36203663551164</v>
      </c>
      <c r="AR392" s="4">
        <v>9.2492735977266793</v>
      </c>
      <c r="AS392" s="4">
        <v>7.0088987804220402</v>
      </c>
      <c r="AT392" s="4">
        <v>19.705868593878701</v>
      </c>
      <c r="AU392" s="4">
        <v>5.0399596417278403</v>
      </c>
      <c r="AV392" s="4">
        <v>11.3820149065147</v>
      </c>
      <c r="AW392" s="4">
        <v>7.60320727317443</v>
      </c>
      <c r="AX392" s="4">
        <v>4.7158900903705403</v>
      </c>
      <c r="AY392" s="4">
        <v>9.18141467807407</v>
      </c>
      <c r="AZ392" s="4">
        <v>11.9657744555915</v>
      </c>
      <c r="BA392" s="4">
        <v>11.9377178362107</v>
      </c>
      <c r="BB392" s="38">
        <v>2907</v>
      </c>
    </row>
    <row r="393" spans="1:54" x14ac:dyDescent="0.3">
      <c r="A393" s="31" t="s">
        <v>24</v>
      </c>
      <c r="B393" s="5" t="s">
        <v>168</v>
      </c>
      <c r="C393" s="5" t="s">
        <v>7</v>
      </c>
      <c r="D393" s="9">
        <v>120.035758167003</v>
      </c>
      <c r="E393" s="8">
        <v>51.0534074382578</v>
      </c>
      <c r="F393" s="8">
        <v>4.0105339857377098</v>
      </c>
      <c r="G393" s="3">
        <v>1.37907988770624</v>
      </c>
      <c r="H393" s="4">
        <v>2.3770731648127001</v>
      </c>
      <c r="I393" s="4">
        <v>2.5905924782179</v>
      </c>
      <c r="J393" s="4">
        <v>1.5670779948076099</v>
      </c>
      <c r="K393" s="4">
        <v>1.3860402166982</v>
      </c>
      <c r="L393" s="4">
        <v>1.97555574430613</v>
      </c>
      <c r="M393" s="4">
        <v>0.80999517000509202</v>
      </c>
      <c r="N393" s="4">
        <v>2.0354284185006599</v>
      </c>
      <c r="O393" s="4">
        <v>1.94352438607942</v>
      </c>
      <c r="P393" s="4">
        <v>1.38372010703421</v>
      </c>
      <c r="Q393" s="4">
        <v>0.96132169955177804</v>
      </c>
      <c r="R393" s="4">
        <v>4.0383753017055302</v>
      </c>
      <c r="S393" s="4">
        <v>1.17484101295698</v>
      </c>
      <c r="T393" s="4">
        <v>1.3261675425036701</v>
      </c>
      <c r="U393" s="4">
        <v>2.2786589804685899</v>
      </c>
      <c r="V393" s="4">
        <v>1.2894959649489901</v>
      </c>
      <c r="W393" s="4">
        <v>1.3238474328396801</v>
      </c>
      <c r="X393" s="4">
        <v>0.48182090460788202</v>
      </c>
      <c r="Y393" s="4">
        <v>1.2184729195036199</v>
      </c>
      <c r="Z393" s="4">
        <v>2.2303868545939798</v>
      </c>
      <c r="AA393" s="4">
        <v>1.95512493439935</v>
      </c>
      <c r="AB393" s="4">
        <v>0.440509107725232</v>
      </c>
      <c r="AC393" s="4">
        <v>6.3629862983847403</v>
      </c>
      <c r="AD393" s="4">
        <v>0.92233001233311396</v>
      </c>
      <c r="AE393" s="4">
        <v>0.53009303048248702</v>
      </c>
      <c r="AF393" s="4">
        <v>2.12501234125792</v>
      </c>
      <c r="AG393" s="4">
        <v>7.2667554334059696</v>
      </c>
      <c r="AH393" s="4">
        <v>5.3506221862252898</v>
      </c>
      <c r="AI393" s="4">
        <v>4.0402452343004303</v>
      </c>
      <c r="AJ393" s="4">
        <v>5.1394229824840698</v>
      </c>
      <c r="AK393" s="4">
        <v>9.5013323302588404</v>
      </c>
      <c r="AL393" s="4">
        <v>3.7649833141058</v>
      </c>
      <c r="AM393" s="4">
        <v>9.9538921633730801</v>
      </c>
      <c r="AN393" s="4">
        <v>15.4242596979874</v>
      </c>
      <c r="AO393" s="4">
        <v>8.0609600128322505</v>
      </c>
      <c r="AP393" s="4">
        <v>7.31734766894456</v>
      </c>
      <c r="AQ393" s="4">
        <v>2.4870878974767399</v>
      </c>
      <c r="AR393" s="4">
        <v>5.9976902783637698</v>
      </c>
      <c r="AS393" s="4">
        <v>5.4170050123426901</v>
      </c>
      <c r="AT393" s="4">
        <v>15.7882051868012</v>
      </c>
      <c r="AU393" s="4">
        <v>2.95730825376469</v>
      </c>
      <c r="AV393" s="4">
        <v>11.3757036034878</v>
      </c>
      <c r="AW393" s="4">
        <v>5.2749589214519501</v>
      </c>
      <c r="AX393" s="4">
        <v>3.2028589253966002</v>
      </c>
      <c r="AY393" s="4">
        <v>9.0515427838776699</v>
      </c>
      <c r="AZ393" s="4">
        <v>7.2802259143208001</v>
      </c>
      <c r="BA393" s="4">
        <v>7.8632312900058601</v>
      </c>
      <c r="BB393" s="38">
        <v>2632</v>
      </c>
    </row>
    <row r="394" spans="1:54" x14ac:dyDescent="0.3">
      <c r="A394" s="31" t="s">
        <v>24</v>
      </c>
      <c r="B394" s="5" t="s">
        <v>8</v>
      </c>
      <c r="C394" s="5" t="s">
        <v>168</v>
      </c>
      <c r="D394" s="9">
        <v>64.144203760936193</v>
      </c>
      <c r="E394" s="8">
        <v>73.508044855124197</v>
      </c>
      <c r="F394" s="8">
        <v>28.683563990629601</v>
      </c>
      <c r="G394" s="3">
        <v>3.2150623052075198</v>
      </c>
      <c r="H394" s="4">
        <v>8.6185931078596205</v>
      </c>
      <c r="I394" s="4">
        <v>18.214122838560002</v>
      </c>
      <c r="J394" s="4">
        <v>2.7255587818984699</v>
      </c>
      <c r="K394" s="4">
        <v>5.0018980660365999</v>
      </c>
      <c r="L394" s="4">
        <v>9.2372250407781191</v>
      </c>
      <c r="M394" s="4">
        <v>5.4150298585795298</v>
      </c>
      <c r="N394" s="4">
        <v>10.3840165190425</v>
      </c>
      <c r="O394" s="4">
        <v>12.8296264557399</v>
      </c>
      <c r="P394" s="4">
        <v>12.741654611758401</v>
      </c>
      <c r="Q394" s="4">
        <v>2.6836994407620001</v>
      </c>
      <c r="R394" s="4">
        <v>16.074614715821301</v>
      </c>
      <c r="S394" s="4">
        <v>10.476709159700899</v>
      </c>
      <c r="T394" s="4">
        <v>5.6723477437351697</v>
      </c>
      <c r="U394" s="4">
        <v>14.6720179322036</v>
      </c>
      <c r="V394" s="4">
        <v>6.1477844579394096</v>
      </c>
      <c r="W394" s="4">
        <v>9.0983400984425398</v>
      </c>
      <c r="X394" s="4">
        <v>3.3780613499799999</v>
      </c>
      <c r="Y394" s="4">
        <v>10.8854335834009</v>
      </c>
      <c r="Z394" s="4">
        <v>19.837992111960801</v>
      </c>
      <c r="AA394" s="4">
        <v>15.6741645913943</v>
      </c>
      <c r="AB394" s="4">
        <v>2.0853417367216802</v>
      </c>
      <c r="AC394" s="4">
        <v>24.590981938263401</v>
      </c>
      <c r="AD394" s="4">
        <v>5.4446670326063602</v>
      </c>
      <c r="AE394" s="4">
        <v>4.7456895224147297</v>
      </c>
      <c r="AF394" s="4">
        <v>13.6829741142885</v>
      </c>
      <c r="AG394" s="4">
        <v>21.4512681570132</v>
      </c>
      <c r="AH394" s="4">
        <v>17.0575059512854</v>
      </c>
      <c r="AI394" s="4">
        <v>7.2603471327531404</v>
      </c>
      <c r="AJ394" s="4">
        <v>23.022853950760702</v>
      </c>
      <c r="AK394" s="4">
        <v>34.194721355484603</v>
      </c>
      <c r="AL394" s="4">
        <v>21.682691474231799</v>
      </c>
      <c r="AM394" s="4">
        <v>29.918892137710898</v>
      </c>
      <c r="AN394" s="4">
        <v>43.0302108404303</v>
      </c>
      <c r="AO394" s="4">
        <v>34.513419814336103</v>
      </c>
      <c r="AP394" s="4">
        <v>33.952420062261197</v>
      </c>
      <c r="AQ394" s="4">
        <v>5.6512442453705196</v>
      </c>
      <c r="AR394" s="4">
        <v>28.955141482441999</v>
      </c>
      <c r="AS394" s="4">
        <v>15.9648103910831</v>
      </c>
      <c r="AT394" s="4">
        <v>28.814996121030099</v>
      </c>
      <c r="AU394" s="4">
        <v>11.4633476268784</v>
      </c>
      <c r="AV394" s="4">
        <v>21.673229829249799</v>
      </c>
      <c r="AW394" s="4">
        <v>21.403268572373602</v>
      </c>
      <c r="AX394" s="4">
        <v>14.996676164118201</v>
      </c>
      <c r="AY394" s="4">
        <v>17.403416136034998</v>
      </c>
      <c r="AZ394" s="4">
        <v>24.689239940315598</v>
      </c>
      <c r="BA394" s="4">
        <v>32.500669768730098</v>
      </c>
      <c r="BB394" s="38">
        <v>6084</v>
      </c>
    </row>
    <row r="395" spans="1:54" x14ac:dyDescent="0.3">
      <c r="A395" s="31" t="s">
        <v>24</v>
      </c>
      <c r="B395" s="5" t="s">
        <v>8</v>
      </c>
      <c r="C395" s="5" t="s">
        <v>1</v>
      </c>
      <c r="D395" s="9">
        <v>23.6285293466224</v>
      </c>
      <c r="E395" s="8">
        <v>70.070616205999599</v>
      </c>
      <c r="F395" s="8">
        <v>52.380952380952401</v>
      </c>
      <c r="G395" s="3">
        <v>6.3492063492063497</v>
      </c>
      <c r="H395" s="4">
        <v>9.5238095238095202</v>
      </c>
      <c r="I395" s="4">
        <v>17.460317460317501</v>
      </c>
      <c r="J395" s="4">
        <v>3.17460317460317</v>
      </c>
      <c r="K395" s="4">
        <v>7.9365079365079403</v>
      </c>
      <c r="L395" s="4">
        <v>7.9365079365079403</v>
      </c>
      <c r="M395" s="4">
        <v>9.5238095238095202</v>
      </c>
      <c r="N395" s="4">
        <v>11.1111111111111</v>
      </c>
      <c r="O395" s="4">
        <v>14.285714285714301</v>
      </c>
      <c r="P395" s="4">
        <v>11.1111111111111</v>
      </c>
      <c r="Q395" s="4">
        <v>4.7619047619047601</v>
      </c>
      <c r="R395" s="4">
        <v>15.8730158730159</v>
      </c>
      <c r="S395" s="4">
        <v>15.8730158730159</v>
      </c>
      <c r="T395" s="4">
        <v>3.17460317460317</v>
      </c>
      <c r="U395" s="4">
        <v>14.285714285714301</v>
      </c>
      <c r="V395" s="4">
        <v>14.285714285714301</v>
      </c>
      <c r="W395" s="4">
        <v>7.9365079365079403</v>
      </c>
      <c r="X395" s="4">
        <v>3.17460317460317</v>
      </c>
      <c r="Y395" s="4">
        <v>20.634920634920601</v>
      </c>
      <c r="Z395" s="4">
        <v>34.920634920634903</v>
      </c>
      <c r="AA395" s="4">
        <v>26.984126984126998</v>
      </c>
      <c r="AB395" s="4">
        <v>3.17460317460317</v>
      </c>
      <c r="AC395" s="4">
        <v>33.3333333333333</v>
      </c>
      <c r="AD395" s="4">
        <v>17.460317460317501</v>
      </c>
      <c r="AE395" s="4">
        <v>7.9365079365079403</v>
      </c>
      <c r="AF395" s="4">
        <v>20.634920634920601</v>
      </c>
      <c r="AG395" s="4">
        <v>20.634920634920601</v>
      </c>
      <c r="AH395" s="4">
        <v>26.984126984126998</v>
      </c>
      <c r="AI395" s="4">
        <v>17.460317460317501</v>
      </c>
      <c r="AJ395" s="4">
        <v>34.920634920634903</v>
      </c>
      <c r="AK395" s="4">
        <v>49.206349206349202</v>
      </c>
      <c r="AL395" s="4">
        <v>42.857142857142897</v>
      </c>
      <c r="AM395" s="4">
        <v>38.095238095238102</v>
      </c>
      <c r="AN395" s="4">
        <v>68.253968253968296</v>
      </c>
      <c r="AO395" s="4">
        <v>52.380952380952401</v>
      </c>
      <c r="AP395" s="4">
        <v>49.206349206349202</v>
      </c>
      <c r="AQ395" s="4">
        <v>15.8730158730159</v>
      </c>
      <c r="AR395" s="4">
        <v>53.968253968253997</v>
      </c>
      <c r="AS395" s="4">
        <v>23.8095238095238</v>
      </c>
      <c r="AT395" s="4">
        <v>26.984126984126998</v>
      </c>
      <c r="AU395" s="4">
        <v>26.984126984126998</v>
      </c>
      <c r="AV395" s="4">
        <v>39.682539682539698</v>
      </c>
      <c r="AW395" s="4">
        <v>42.857142857142897</v>
      </c>
      <c r="AX395" s="4">
        <v>34.920634920634903</v>
      </c>
      <c r="AY395" s="4">
        <v>23.8095238095238</v>
      </c>
      <c r="AZ395" s="4">
        <v>38.095238095238102</v>
      </c>
      <c r="BA395" s="4">
        <v>53.968253968253997</v>
      </c>
      <c r="BB395" s="38">
        <v>923</v>
      </c>
    </row>
    <row r="396" spans="1:54" x14ac:dyDescent="0.3">
      <c r="A396" s="31" t="s">
        <v>24</v>
      </c>
      <c r="B396" s="5" t="s">
        <v>8</v>
      </c>
      <c r="C396" s="5" t="s">
        <v>2</v>
      </c>
      <c r="D396" s="9">
        <v>19.3109286209286</v>
      </c>
      <c r="E396" s="8">
        <v>59.757309536694102</v>
      </c>
      <c r="F396" s="8">
        <v>50</v>
      </c>
      <c r="G396" s="3">
        <v>4.1666666666666696</v>
      </c>
      <c r="H396" s="4">
        <v>16.6666666666667</v>
      </c>
      <c r="I396" s="4">
        <v>29.1666666666667</v>
      </c>
      <c r="J396" s="4">
        <v>6.25</v>
      </c>
      <c r="K396" s="4">
        <v>4.1666666666666696</v>
      </c>
      <c r="L396" s="4">
        <v>12.5</v>
      </c>
      <c r="M396" s="4">
        <v>8.3333333333333304</v>
      </c>
      <c r="N396" s="4">
        <v>16.6666666666667</v>
      </c>
      <c r="O396" s="4">
        <v>20.8333333333333</v>
      </c>
      <c r="P396" s="4">
        <v>25</v>
      </c>
      <c r="Q396" s="4">
        <v>6.25</v>
      </c>
      <c r="R396" s="4">
        <v>29.1666666666667</v>
      </c>
      <c r="S396" s="4">
        <v>18.75</v>
      </c>
      <c r="T396" s="4">
        <v>8.3333333333333304</v>
      </c>
      <c r="U396" s="4">
        <v>22.9166666666667</v>
      </c>
      <c r="V396" s="4">
        <v>8.3333333333333304</v>
      </c>
      <c r="W396" s="4">
        <v>12.5</v>
      </c>
      <c r="X396" s="4">
        <v>8.3333333333333304</v>
      </c>
      <c r="Y396" s="4">
        <v>20.8333333333333</v>
      </c>
      <c r="Z396" s="4">
        <v>29.1666666666667</v>
      </c>
      <c r="AA396" s="4">
        <v>22.9166666666667</v>
      </c>
      <c r="AB396" s="4">
        <v>4.1666666666666696</v>
      </c>
      <c r="AC396" s="4">
        <v>31.25</v>
      </c>
      <c r="AD396" s="4">
        <v>6.25</v>
      </c>
      <c r="AE396" s="4">
        <v>10.4166666666667</v>
      </c>
      <c r="AF396" s="4">
        <v>22.9166666666667</v>
      </c>
      <c r="AG396" s="4">
        <v>25</v>
      </c>
      <c r="AH396" s="4">
        <v>22.9166666666667</v>
      </c>
      <c r="AI396" s="4">
        <v>10.4166666666667</v>
      </c>
      <c r="AJ396" s="4">
        <v>41.6666666666667</v>
      </c>
      <c r="AK396" s="4">
        <v>47.9166666666667</v>
      </c>
      <c r="AL396" s="4">
        <v>33.3333333333333</v>
      </c>
      <c r="AM396" s="4">
        <v>45.8333333333333</v>
      </c>
      <c r="AN396" s="4">
        <v>60.4166666666667</v>
      </c>
      <c r="AO396" s="4">
        <v>60.4166666666667</v>
      </c>
      <c r="AP396" s="4">
        <v>52.0833333333333</v>
      </c>
      <c r="AQ396" s="4">
        <v>4.1666666666666696</v>
      </c>
      <c r="AR396" s="4">
        <v>54.1666666666667</v>
      </c>
      <c r="AS396" s="4">
        <v>29.1666666666667</v>
      </c>
      <c r="AT396" s="4">
        <v>37.5</v>
      </c>
      <c r="AU396" s="4">
        <v>18.75</v>
      </c>
      <c r="AV396" s="4">
        <v>31.25</v>
      </c>
      <c r="AW396" s="4">
        <v>37.5</v>
      </c>
      <c r="AX396" s="4">
        <v>25</v>
      </c>
      <c r="AY396" s="4">
        <v>27.0833333333333</v>
      </c>
      <c r="AZ396" s="4">
        <v>39.5833333333333</v>
      </c>
      <c r="BA396" s="4">
        <v>58.3333333333333</v>
      </c>
      <c r="BB396" s="38">
        <v>529</v>
      </c>
    </row>
    <row r="397" spans="1:54" x14ac:dyDescent="0.3">
      <c r="A397" s="31" t="s">
        <v>24</v>
      </c>
      <c r="B397" s="5" t="s">
        <v>8</v>
      </c>
      <c r="C397" s="5" t="s">
        <v>3</v>
      </c>
      <c r="D397" s="9">
        <v>56.489084010840102</v>
      </c>
      <c r="E397" s="8">
        <v>70.834980831744005</v>
      </c>
      <c r="F397" s="8">
        <v>29.268292682926798</v>
      </c>
      <c r="G397" s="3">
        <v>0</v>
      </c>
      <c r="H397" s="4">
        <v>8.5365853658536608</v>
      </c>
      <c r="I397" s="4">
        <v>25.609756097561</v>
      </c>
      <c r="J397" s="4">
        <v>1.2195121951219501</v>
      </c>
      <c r="K397" s="4">
        <v>3.6585365853658498</v>
      </c>
      <c r="L397" s="4">
        <v>10.975609756097599</v>
      </c>
      <c r="M397" s="4">
        <v>7.3170731707317103</v>
      </c>
      <c r="N397" s="4">
        <v>7.3170731707317103</v>
      </c>
      <c r="O397" s="4">
        <v>17.0731707317073</v>
      </c>
      <c r="P397" s="4">
        <v>15.853658536585399</v>
      </c>
      <c r="Q397" s="4">
        <v>1.2195121951219501</v>
      </c>
      <c r="R397" s="4">
        <v>17.0731707317073</v>
      </c>
      <c r="S397" s="4">
        <v>13.4146341463415</v>
      </c>
      <c r="T397" s="4">
        <v>9.7560975609756095</v>
      </c>
      <c r="U397" s="4">
        <v>17.0731707317073</v>
      </c>
      <c r="V397" s="4">
        <v>7.3170731707317103</v>
      </c>
      <c r="W397" s="4">
        <v>15.853658536585399</v>
      </c>
      <c r="X397" s="4">
        <v>3.6585365853658498</v>
      </c>
      <c r="Y397" s="4">
        <v>12.1951219512195</v>
      </c>
      <c r="Z397" s="4">
        <v>21.951219512195099</v>
      </c>
      <c r="AA397" s="4">
        <v>17.0731707317073</v>
      </c>
      <c r="AB397" s="4">
        <v>1.2195121951219501</v>
      </c>
      <c r="AC397" s="4">
        <v>32.9268292682927</v>
      </c>
      <c r="AD397" s="4">
        <v>3.6585365853658498</v>
      </c>
      <c r="AE397" s="4">
        <v>3.6585365853658498</v>
      </c>
      <c r="AF397" s="4">
        <v>13.4146341463415</v>
      </c>
      <c r="AG397" s="4">
        <v>30.487804878048799</v>
      </c>
      <c r="AH397" s="4">
        <v>17.0731707317073</v>
      </c>
      <c r="AI397" s="4">
        <v>6.0975609756097597</v>
      </c>
      <c r="AJ397" s="4">
        <v>29.268292682926798</v>
      </c>
      <c r="AK397" s="4">
        <v>43.902439024390198</v>
      </c>
      <c r="AL397" s="4">
        <v>30.487804878048799</v>
      </c>
      <c r="AM397" s="4">
        <v>31.707317073170699</v>
      </c>
      <c r="AN397" s="4">
        <v>53.658536585365901</v>
      </c>
      <c r="AO397" s="4">
        <v>39.024390243902403</v>
      </c>
      <c r="AP397" s="4">
        <v>37.804878048780502</v>
      </c>
      <c r="AQ397" s="4">
        <v>7.3170731707317103</v>
      </c>
      <c r="AR397" s="4">
        <v>35.365853658536601</v>
      </c>
      <c r="AS397" s="4">
        <v>15.853658536585399</v>
      </c>
      <c r="AT397" s="4">
        <v>35.365853658536601</v>
      </c>
      <c r="AU397" s="4">
        <v>10.975609756097599</v>
      </c>
      <c r="AV397" s="4">
        <v>24.390243902439</v>
      </c>
      <c r="AW397" s="4">
        <v>21.951219512195099</v>
      </c>
      <c r="AX397" s="4">
        <v>13.4146341463415</v>
      </c>
      <c r="AY397" s="4">
        <v>23.170731707317099</v>
      </c>
      <c r="AZ397" s="4">
        <v>29.268292682926798</v>
      </c>
      <c r="BA397" s="4">
        <v>37.804878048780502</v>
      </c>
      <c r="BB397" s="38">
        <v>397</v>
      </c>
    </row>
    <row r="398" spans="1:54" x14ac:dyDescent="0.3">
      <c r="A398" s="31" t="s">
        <v>24</v>
      </c>
      <c r="B398" s="5" t="s">
        <v>8</v>
      </c>
      <c r="C398" s="5" t="s">
        <v>4</v>
      </c>
      <c r="D398" s="9">
        <v>55.537572195246597</v>
      </c>
      <c r="E398" s="8">
        <v>73.787942406247197</v>
      </c>
      <c r="F398" s="8">
        <v>34.615384615384599</v>
      </c>
      <c r="G398" s="3">
        <v>3.2967032967033001</v>
      </c>
      <c r="H398" s="4">
        <v>8.2417582417582391</v>
      </c>
      <c r="I398" s="4">
        <v>23.076923076923102</v>
      </c>
      <c r="J398" s="4">
        <v>2.1978021978022002</v>
      </c>
      <c r="K398" s="4">
        <v>9.8901098901098905</v>
      </c>
      <c r="L398" s="4">
        <v>14.285714285714301</v>
      </c>
      <c r="M398" s="4">
        <v>7.1428571428571397</v>
      </c>
      <c r="N398" s="4">
        <v>17.032967032967001</v>
      </c>
      <c r="O398" s="4">
        <v>16.4835164835165</v>
      </c>
      <c r="P398" s="4">
        <v>17.582417582417602</v>
      </c>
      <c r="Q398" s="4">
        <v>1.64835164835165</v>
      </c>
      <c r="R398" s="4">
        <v>19.230769230769202</v>
      </c>
      <c r="S398" s="4">
        <v>11.538461538461499</v>
      </c>
      <c r="T398" s="4">
        <v>7.1428571428571397</v>
      </c>
      <c r="U398" s="4">
        <v>21.978021978021999</v>
      </c>
      <c r="V398" s="4">
        <v>5.4945054945054901</v>
      </c>
      <c r="W398" s="4">
        <v>14.8351648351648</v>
      </c>
      <c r="X398" s="4">
        <v>2.1978021978022002</v>
      </c>
      <c r="Y398" s="4">
        <v>8.7912087912087902</v>
      </c>
      <c r="Z398" s="4">
        <v>28.571428571428601</v>
      </c>
      <c r="AA398" s="4">
        <v>20.879120879120901</v>
      </c>
      <c r="AB398" s="4">
        <v>2.1978021978022002</v>
      </c>
      <c r="AC398" s="4">
        <v>28.571428571428601</v>
      </c>
      <c r="AD398" s="4">
        <v>7.6923076923076898</v>
      </c>
      <c r="AE398" s="4">
        <v>4.9450549450549497</v>
      </c>
      <c r="AF398" s="4">
        <v>16.4835164835165</v>
      </c>
      <c r="AG398" s="4">
        <v>25.8241758241758</v>
      </c>
      <c r="AH398" s="4">
        <v>24.1758241758242</v>
      </c>
      <c r="AI398" s="4">
        <v>6.5934065934065904</v>
      </c>
      <c r="AJ398" s="4">
        <v>23.626373626373599</v>
      </c>
      <c r="AK398" s="4">
        <v>39.010989010989</v>
      </c>
      <c r="AL398" s="4">
        <v>23.076923076923102</v>
      </c>
      <c r="AM398" s="4">
        <v>36.813186813186803</v>
      </c>
      <c r="AN398" s="4">
        <v>43.406593406593402</v>
      </c>
      <c r="AO398" s="4">
        <v>36.813186813186803</v>
      </c>
      <c r="AP398" s="4">
        <v>43.406593406593402</v>
      </c>
      <c r="AQ398" s="4">
        <v>5.4945054945054901</v>
      </c>
      <c r="AR398" s="4">
        <v>24.725274725274701</v>
      </c>
      <c r="AS398" s="4">
        <v>17.032967032967001</v>
      </c>
      <c r="AT398" s="4">
        <v>31.3186813186813</v>
      </c>
      <c r="AU398" s="4">
        <v>12.0879120879121</v>
      </c>
      <c r="AV398" s="4">
        <v>18.6813186813187</v>
      </c>
      <c r="AW398" s="4">
        <v>21.428571428571399</v>
      </c>
      <c r="AX398" s="4">
        <v>17.032967032967001</v>
      </c>
      <c r="AY398" s="4">
        <v>14.285714285714301</v>
      </c>
      <c r="AZ398" s="4">
        <v>24.1758241758242</v>
      </c>
      <c r="BA398" s="4">
        <v>32.967032967032999</v>
      </c>
      <c r="BB398" s="38">
        <v>397</v>
      </c>
    </row>
    <row r="399" spans="1:54" x14ac:dyDescent="0.3">
      <c r="A399" s="31" t="s">
        <v>24</v>
      </c>
      <c r="B399" s="5" t="s">
        <v>8</v>
      </c>
      <c r="C399" s="5" t="s">
        <v>5</v>
      </c>
      <c r="D399" s="9">
        <v>82.223451327433594</v>
      </c>
      <c r="E399" s="8">
        <v>67.5660122054787</v>
      </c>
      <c r="F399" s="8">
        <v>18.144611186903099</v>
      </c>
      <c r="G399" s="3">
        <v>4.7748976807639796</v>
      </c>
      <c r="H399" s="4">
        <v>7.5034106412005501</v>
      </c>
      <c r="I399" s="4">
        <v>13.778990450204599</v>
      </c>
      <c r="J399" s="4">
        <v>2.5920873124147299</v>
      </c>
      <c r="K399" s="4">
        <v>5.0477489768076396</v>
      </c>
      <c r="L399" s="4">
        <v>9.2769440654843098</v>
      </c>
      <c r="M399" s="4">
        <v>1.9099590723055899</v>
      </c>
      <c r="N399" s="4">
        <v>9.2769440654843098</v>
      </c>
      <c r="O399" s="4">
        <v>9.5497953615279698</v>
      </c>
      <c r="P399" s="4">
        <v>7.6398362892223703</v>
      </c>
      <c r="Q399" s="4">
        <v>2.3192360163710801</v>
      </c>
      <c r="R399" s="4">
        <v>14.188267394270101</v>
      </c>
      <c r="S399" s="4">
        <v>6.0027285129604397</v>
      </c>
      <c r="T399" s="4">
        <v>4.3656207366985003</v>
      </c>
      <c r="U399" s="4">
        <v>11.596180081855399</v>
      </c>
      <c r="V399" s="4">
        <v>5.0477489768076396</v>
      </c>
      <c r="W399" s="4">
        <v>4.6384720327421602</v>
      </c>
      <c r="X399" s="4">
        <v>2.3192360163710801</v>
      </c>
      <c r="Y399" s="4">
        <v>7.3669849931787201</v>
      </c>
      <c r="Z399" s="4">
        <v>12.68758526603</v>
      </c>
      <c r="AA399" s="4">
        <v>11.7326057298772</v>
      </c>
      <c r="AB399" s="4">
        <v>1.7735334242837699</v>
      </c>
      <c r="AC399" s="4">
        <v>21.282401091405202</v>
      </c>
      <c r="AD399" s="4">
        <v>2.8649386084583899</v>
      </c>
      <c r="AE399" s="4">
        <v>3.0013642564802199</v>
      </c>
      <c r="AF399" s="4">
        <v>10.7776261937244</v>
      </c>
      <c r="AG399" s="4">
        <v>20.873124147339698</v>
      </c>
      <c r="AH399" s="4">
        <v>13.0968622100955</v>
      </c>
      <c r="AI399" s="4">
        <v>5.1841746248294696</v>
      </c>
      <c r="AJ399" s="4">
        <v>14.0518417462483</v>
      </c>
      <c r="AK399" s="4">
        <v>27.012278308321999</v>
      </c>
      <c r="AL399" s="4">
        <v>11.050477489768101</v>
      </c>
      <c r="AM399" s="4">
        <v>23.738062755798101</v>
      </c>
      <c r="AN399" s="4">
        <v>32.605729877216902</v>
      </c>
      <c r="AO399" s="4">
        <v>22.6466575716235</v>
      </c>
      <c r="AP399" s="4">
        <v>25.238744884038201</v>
      </c>
      <c r="AQ399" s="4">
        <v>4.2291950886766703</v>
      </c>
      <c r="AR399" s="4">
        <v>16.3710777626194</v>
      </c>
      <c r="AS399" s="4">
        <v>10.9140518417462</v>
      </c>
      <c r="AT399" s="4">
        <v>26.739427012278298</v>
      </c>
      <c r="AU399" s="4">
        <v>6.13915416098226</v>
      </c>
      <c r="AV399" s="4">
        <v>16.7803547066849</v>
      </c>
      <c r="AW399" s="4">
        <v>12.414733969986401</v>
      </c>
      <c r="AX399" s="4">
        <v>8.7312414733970005</v>
      </c>
      <c r="AY399" s="4">
        <v>12.824010914051801</v>
      </c>
      <c r="AZ399" s="4">
        <v>17.735334242837698</v>
      </c>
      <c r="BA399" s="4">
        <v>19.781718963165101</v>
      </c>
      <c r="BB399" s="38">
        <v>904</v>
      </c>
    </row>
    <row r="400" spans="1:54" x14ac:dyDescent="0.3">
      <c r="A400" s="31" t="s">
        <v>24</v>
      </c>
      <c r="B400" s="5" t="s">
        <v>8</v>
      </c>
      <c r="C400" s="5" t="s">
        <v>6</v>
      </c>
      <c r="D400" s="9">
        <v>104.318021680217</v>
      </c>
      <c r="E400" s="8">
        <v>58.637278133140299</v>
      </c>
      <c r="F400" s="8">
        <v>9.3158660844250392</v>
      </c>
      <c r="G400" s="3">
        <v>2.7656477438136799</v>
      </c>
      <c r="H400" s="4">
        <v>4.5123726346433797</v>
      </c>
      <c r="I400" s="4">
        <v>7.6419213973799103</v>
      </c>
      <c r="J400" s="4">
        <v>1.5283842794759801</v>
      </c>
      <c r="K400" s="4">
        <v>2.2561863173216898</v>
      </c>
      <c r="L400" s="4">
        <v>3.63901018922853</v>
      </c>
      <c r="M400" s="4">
        <v>2.2561863173216898</v>
      </c>
      <c r="N400" s="4">
        <v>5.38573508005822</v>
      </c>
      <c r="O400" s="4">
        <v>4.5123726346433797</v>
      </c>
      <c r="P400" s="4">
        <v>3.9301310043668098</v>
      </c>
      <c r="Q400" s="4">
        <v>1.5283842794759801</v>
      </c>
      <c r="R400" s="4">
        <v>6.1863173216884997</v>
      </c>
      <c r="S400" s="4">
        <v>3.8573508005822399</v>
      </c>
      <c r="T400" s="4">
        <v>2.5473071324599701</v>
      </c>
      <c r="U400" s="4">
        <v>6.1135371179039302</v>
      </c>
      <c r="V400" s="4">
        <v>1.74672489082969</v>
      </c>
      <c r="W400" s="4">
        <v>2.5473071324599701</v>
      </c>
      <c r="X400" s="4">
        <v>1.8922852983988401</v>
      </c>
      <c r="Y400" s="4">
        <v>3.4934497816593901</v>
      </c>
      <c r="Z400" s="4">
        <v>6.4774381368267804</v>
      </c>
      <c r="AA400" s="4">
        <v>5.4585152838427904</v>
      </c>
      <c r="AB400" s="4">
        <v>1.31004366812227</v>
      </c>
      <c r="AC400" s="4">
        <v>12.227074235807899</v>
      </c>
      <c r="AD400" s="4">
        <v>1.96506550218341</v>
      </c>
      <c r="AE400" s="4">
        <v>1.6011644832605501</v>
      </c>
      <c r="AF400" s="4">
        <v>5.8224163027656504</v>
      </c>
      <c r="AG400" s="4">
        <v>12.8093158660844</v>
      </c>
      <c r="AH400" s="4">
        <v>8.2969432314410501</v>
      </c>
      <c r="AI400" s="4">
        <v>3.63901018922853</v>
      </c>
      <c r="AJ400" s="4">
        <v>7.7147016011644798</v>
      </c>
      <c r="AK400" s="4">
        <v>16.5211062590975</v>
      </c>
      <c r="AL400" s="4">
        <v>6.5502183406113499</v>
      </c>
      <c r="AM400" s="4">
        <v>15.7933042212518</v>
      </c>
      <c r="AN400" s="4">
        <v>21.470160116448302</v>
      </c>
      <c r="AO400" s="4">
        <v>14.6288209606987</v>
      </c>
      <c r="AP400" s="4">
        <v>15.0655021834061</v>
      </c>
      <c r="AQ400" s="4">
        <v>2.5473071324599701</v>
      </c>
      <c r="AR400" s="4">
        <v>9.0975254730713306</v>
      </c>
      <c r="AS400" s="4">
        <v>7.3508005822416296</v>
      </c>
      <c r="AT400" s="4">
        <v>21.106259097525498</v>
      </c>
      <c r="AU400" s="4">
        <v>4.4395924308588102</v>
      </c>
      <c r="AV400" s="4">
        <v>10.9170305676856</v>
      </c>
      <c r="AW400" s="4">
        <v>8.2241630276564806</v>
      </c>
      <c r="AX400" s="4">
        <v>4.5851528384279501</v>
      </c>
      <c r="AY400" s="4">
        <v>9.3886462882096104</v>
      </c>
      <c r="AZ400" s="4">
        <v>13.391557496360999</v>
      </c>
      <c r="BA400" s="4">
        <v>11.644832605531301</v>
      </c>
      <c r="BB400" s="38">
        <v>1476</v>
      </c>
    </row>
    <row r="401" spans="1:54" x14ac:dyDescent="0.3">
      <c r="A401" s="31" t="s">
        <v>24</v>
      </c>
      <c r="B401" s="5" t="s">
        <v>8</v>
      </c>
      <c r="C401" s="5" t="s">
        <v>7</v>
      </c>
      <c r="D401" s="9">
        <v>120.05788751714699</v>
      </c>
      <c r="E401" s="8">
        <v>50.316971776871398</v>
      </c>
      <c r="F401" s="8">
        <v>3.4557235421166301</v>
      </c>
      <c r="G401" s="3">
        <v>1.6558675305975501</v>
      </c>
      <c r="H401" s="4">
        <v>2.3758099352051798</v>
      </c>
      <c r="I401" s="4">
        <v>2.9517638588912898</v>
      </c>
      <c r="J401" s="4">
        <v>1.4398848092152601</v>
      </c>
      <c r="K401" s="4">
        <v>1.8718502519798399</v>
      </c>
      <c r="L401" s="4">
        <v>2.0158387329013698</v>
      </c>
      <c r="M401" s="4">
        <v>0.93592512598992095</v>
      </c>
      <c r="N401" s="4">
        <v>2.6637868970482401</v>
      </c>
      <c r="O401" s="4">
        <v>2.2318214542836601</v>
      </c>
      <c r="P401" s="4">
        <v>1.79985601151908</v>
      </c>
      <c r="Q401" s="4">
        <v>0.79193664506839501</v>
      </c>
      <c r="R401" s="4">
        <v>4.3196544276457898</v>
      </c>
      <c r="S401" s="4">
        <v>1.3678905687545</v>
      </c>
      <c r="T401" s="4">
        <v>1.2239020878329701</v>
      </c>
      <c r="U401" s="4">
        <v>2.9517638588912898</v>
      </c>
      <c r="V401" s="4">
        <v>1.2958963282937399</v>
      </c>
      <c r="W401" s="4">
        <v>1.15190784737221</v>
      </c>
      <c r="X401" s="4">
        <v>0.43196544276457899</v>
      </c>
      <c r="Y401" s="4">
        <v>1.5118790496760299</v>
      </c>
      <c r="Z401" s="4">
        <v>2.6637868970482401</v>
      </c>
      <c r="AA401" s="4">
        <v>2.59179265658747</v>
      </c>
      <c r="AB401" s="4">
        <v>0.35997120230381602</v>
      </c>
      <c r="AC401" s="4">
        <v>7.4874010079193702</v>
      </c>
      <c r="AD401" s="4">
        <v>0.79193664506839501</v>
      </c>
      <c r="AE401" s="4">
        <v>0.71994240460763104</v>
      </c>
      <c r="AF401" s="4">
        <v>3.0237580993520501</v>
      </c>
      <c r="AG401" s="4">
        <v>7.7033837293016596</v>
      </c>
      <c r="AH401" s="4">
        <v>5.1115910727141802</v>
      </c>
      <c r="AI401" s="4">
        <v>3.16774658027358</v>
      </c>
      <c r="AJ401" s="4">
        <v>4.6076313894888399</v>
      </c>
      <c r="AK401" s="4">
        <v>9.2872570194384405</v>
      </c>
      <c r="AL401" s="4">
        <v>3.09575233981281</v>
      </c>
      <c r="AM401" s="4">
        <v>11.2311015118791</v>
      </c>
      <c r="AN401" s="4">
        <v>17.638588912886998</v>
      </c>
      <c r="AO401" s="4">
        <v>9.3592512598992101</v>
      </c>
      <c r="AP401" s="4">
        <v>8.0633549316054705</v>
      </c>
      <c r="AQ401" s="4">
        <v>2.15982721382289</v>
      </c>
      <c r="AR401" s="4">
        <v>5.8315334773218099</v>
      </c>
      <c r="AS401" s="4">
        <v>4.7516198704103703</v>
      </c>
      <c r="AT401" s="4">
        <v>15.6227501799856</v>
      </c>
      <c r="AU401" s="4">
        <v>2.2318214542836601</v>
      </c>
      <c r="AV401" s="4">
        <v>10.5831533477322</v>
      </c>
      <c r="AW401" s="4">
        <v>5.1835853131749499</v>
      </c>
      <c r="AX401" s="4">
        <v>2.59179265658747</v>
      </c>
      <c r="AY401" s="4">
        <v>8.6393088552915795</v>
      </c>
      <c r="AZ401" s="4">
        <v>6.9114470842332603</v>
      </c>
      <c r="BA401" s="4">
        <v>8.0633549316054705</v>
      </c>
      <c r="BB401" s="38">
        <v>1458</v>
      </c>
    </row>
    <row r="402" spans="1:54" x14ac:dyDescent="0.3">
      <c r="A402" s="31" t="s">
        <v>24</v>
      </c>
      <c r="B402" s="5" t="s">
        <v>9</v>
      </c>
      <c r="C402" s="5" t="s">
        <v>168</v>
      </c>
      <c r="D402" s="9">
        <v>65.377228871797101</v>
      </c>
      <c r="E402" s="8">
        <v>71.8970912576318</v>
      </c>
      <c r="F402" s="8">
        <v>27.121118748967501</v>
      </c>
      <c r="G402" s="3">
        <v>2.7820698491970601</v>
      </c>
      <c r="H402" s="4">
        <v>9.2422022466512708</v>
      </c>
      <c r="I402" s="4">
        <v>13.9933971243934</v>
      </c>
      <c r="J402" s="4">
        <v>3.55211563354263</v>
      </c>
      <c r="K402" s="4">
        <v>4.56004954952631</v>
      </c>
      <c r="L402" s="4">
        <v>10.9853300681393</v>
      </c>
      <c r="M402" s="4">
        <v>5.2771839096987003</v>
      </c>
      <c r="N402" s="4">
        <v>11.7657140781743</v>
      </c>
      <c r="O402" s="4">
        <v>10.917789049578399</v>
      </c>
      <c r="P402" s="4">
        <v>15.0245086251213</v>
      </c>
      <c r="Q402" s="4">
        <v>7.6042009703948299</v>
      </c>
      <c r="R402" s="4">
        <v>14.000378023340501</v>
      </c>
      <c r="S402" s="4">
        <v>11.1950538130151</v>
      </c>
      <c r="T402" s="4">
        <v>5.8104533051563401</v>
      </c>
      <c r="U402" s="4">
        <v>14.1052213567461</v>
      </c>
      <c r="V402" s="4">
        <v>11.6649073123814</v>
      </c>
      <c r="W402" s="4">
        <v>12.0218212102097</v>
      </c>
      <c r="X402" s="4">
        <v>3.55808939164926</v>
      </c>
      <c r="Y402" s="4">
        <v>8.8177398126378606</v>
      </c>
      <c r="Z402" s="4">
        <v>13.5578061193892</v>
      </c>
      <c r="AA402" s="4">
        <v>11.738190257523</v>
      </c>
      <c r="AB402" s="4">
        <v>2.14034208758211</v>
      </c>
      <c r="AC402" s="4">
        <v>19.190386695896599</v>
      </c>
      <c r="AD402" s="4">
        <v>6.4842686033700696</v>
      </c>
      <c r="AE402" s="4">
        <v>2.7903723509427398</v>
      </c>
      <c r="AF402" s="4">
        <v>11.2444700296642</v>
      </c>
      <c r="AG402" s="4">
        <v>25.237090332989201</v>
      </c>
      <c r="AH402" s="4">
        <v>22.019971534726601</v>
      </c>
      <c r="AI402" s="4">
        <v>9.5867003971181894</v>
      </c>
      <c r="AJ402" s="4">
        <v>20.280800363246701</v>
      </c>
      <c r="AK402" s="4">
        <v>34.889290087782697</v>
      </c>
      <c r="AL402" s="4">
        <v>14.480222759779901</v>
      </c>
      <c r="AM402" s="4">
        <v>22.7570087345647</v>
      </c>
      <c r="AN402" s="4">
        <v>36.734460532374698</v>
      </c>
      <c r="AO402" s="4">
        <v>28.797428782551801</v>
      </c>
      <c r="AP402" s="4">
        <v>29.848187577608499</v>
      </c>
      <c r="AQ402" s="4">
        <v>5.7931525827378296</v>
      </c>
      <c r="AR402" s="4">
        <v>22.489378273352202</v>
      </c>
      <c r="AS402" s="4">
        <v>10.662650793928099</v>
      </c>
      <c r="AT402" s="4">
        <v>20.769054613714001</v>
      </c>
      <c r="AU402" s="4">
        <v>14.749442377133001</v>
      </c>
      <c r="AV402" s="4">
        <v>19.981466723193599</v>
      </c>
      <c r="AW402" s="4">
        <v>18.299396624945899</v>
      </c>
      <c r="AX402" s="4">
        <v>16.196558283862199</v>
      </c>
      <c r="AY402" s="4">
        <v>8.7736926955136898</v>
      </c>
      <c r="AZ402" s="4">
        <v>23.673513075570899</v>
      </c>
      <c r="BA402" s="4">
        <v>31.661037746409001</v>
      </c>
      <c r="BB402" s="38">
        <v>5059</v>
      </c>
    </row>
    <row r="403" spans="1:54" x14ac:dyDescent="0.3">
      <c r="A403" s="31" t="s">
        <v>24</v>
      </c>
      <c r="B403" s="5" t="s">
        <v>9</v>
      </c>
      <c r="C403" s="5" t="s">
        <v>1</v>
      </c>
      <c r="D403" s="9">
        <v>36.449207179487203</v>
      </c>
      <c r="E403" s="8">
        <v>60.9821348516519</v>
      </c>
      <c r="F403" s="8">
        <v>41.025641025641001</v>
      </c>
      <c r="G403" s="3">
        <v>0</v>
      </c>
      <c r="H403" s="4">
        <v>7.6923076923076898</v>
      </c>
      <c r="I403" s="4">
        <v>28.205128205128201</v>
      </c>
      <c r="J403" s="4">
        <v>2.5641025641025599</v>
      </c>
      <c r="K403" s="4">
        <v>2.5641025641025599</v>
      </c>
      <c r="L403" s="4">
        <v>7.6923076923076898</v>
      </c>
      <c r="M403" s="4">
        <v>0</v>
      </c>
      <c r="N403" s="4">
        <v>20.5128205128205</v>
      </c>
      <c r="O403" s="4">
        <v>12.8205128205128</v>
      </c>
      <c r="P403" s="4">
        <v>17.948717948717899</v>
      </c>
      <c r="Q403" s="4">
        <v>7.6923076923076898</v>
      </c>
      <c r="R403" s="4">
        <v>17.948717948717899</v>
      </c>
      <c r="S403" s="4">
        <v>15.384615384615399</v>
      </c>
      <c r="T403" s="4">
        <v>2.5641025641025599</v>
      </c>
      <c r="U403" s="4">
        <v>23.076923076923102</v>
      </c>
      <c r="V403" s="4">
        <v>28.205128205128201</v>
      </c>
      <c r="W403" s="4">
        <v>17.948717948717899</v>
      </c>
      <c r="X403" s="4">
        <v>5.1282051282051304</v>
      </c>
      <c r="Y403" s="4">
        <v>17.948717948717899</v>
      </c>
      <c r="Z403" s="4">
        <v>28.205128205128201</v>
      </c>
      <c r="AA403" s="4">
        <v>20.5128205128205</v>
      </c>
      <c r="AB403" s="4">
        <v>0</v>
      </c>
      <c r="AC403" s="4">
        <v>20.5128205128205</v>
      </c>
      <c r="AD403" s="4">
        <v>5.1282051282051304</v>
      </c>
      <c r="AE403" s="4">
        <v>2.5641025641025599</v>
      </c>
      <c r="AF403" s="4">
        <v>12.8205128205128</v>
      </c>
      <c r="AG403" s="4">
        <v>28.205128205128201</v>
      </c>
      <c r="AH403" s="4">
        <v>30.769230769230798</v>
      </c>
      <c r="AI403" s="4">
        <v>12.8205128205128</v>
      </c>
      <c r="AJ403" s="4">
        <v>20.5128205128205</v>
      </c>
      <c r="AK403" s="4">
        <v>46.153846153846203</v>
      </c>
      <c r="AL403" s="4">
        <v>28.205128205128201</v>
      </c>
      <c r="AM403" s="4">
        <v>28.205128205128201</v>
      </c>
      <c r="AN403" s="4">
        <v>56.410256410256402</v>
      </c>
      <c r="AO403" s="4">
        <v>48.717948717948701</v>
      </c>
      <c r="AP403" s="4">
        <v>48.717948717948701</v>
      </c>
      <c r="AQ403" s="4">
        <v>5.1282051282051304</v>
      </c>
      <c r="AR403" s="4">
        <v>35.897435897435898</v>
      </c>
      <c r="AS403" s="4">
        <v>23.076923076923102</v>
      </c>
      <c r="AT403" s="4">
        <v>23.076923076923102</v>
      </c>
      <c r="AU403" s="4">
        <v>20.5128205128205</v>
      </c>
      <c r="AV403" s="4">
        <v>28.205128205128201</v>
      </c>
      <c r="AW403" s="4">
        <v>33.3333333333333</v>
      </c>
      <c r="AX403" s="4">
        <v>23.076923076923102</v>
      </c>
      <c r="AY403" s="4">
        <v>10.2564102564103</v>
      </c>
      <c r="AZ403" s="4">
        <v>28.205128205128201</v>
      </c>
      <c r="BA403" s="4">
        <v>38.461538461538503</v>
      </c>
      <c r="BB403" s="38">
        <v>539</v>
      </c>
    </row>
    <row r="404" spans="1:54" x14ac:dyDescent="0.3">
      <c r="A404" s="31" t="s">
        <v>24</v>
      </c>
      <c r="B404" s="5" t="s">
        <v>9</v>
      </c>
      <c r="C404" s="5" t="s">
        <v>2</v>
      </c>
      <c r="D404" s="9">
        <v>40.046886710239598</v>
      </c>
      <c r="E404" s="8">
        <v>68.128171447936595</v>
      </c>
      <c r="F404" s="8">
        <v>37.037037037037003</v>
      </c>
      <c r="G404" s="3">
        <v>3.7037037037037002</v>
      </c>
      <c r="H404" s="4">
        <v>18.518518518518501</v>
      </c>
      <c r="I404" s="4">
        <v>22.2222222222222</v>
      </c>
      <c r="J404" s="4">
        <v>3.7037037037037002</v>
      </c>
      <c r="K404" s="4">
        <v>11.1111111111111</v>
      </c>
      <c r="L404" s="4">
        <v>18.518518518518501</v>
      </c>
      <c r="M404" s="4">
        <v>11.1111111111111</v>
      </c>
      <c r="N404" s="4">
        <v>22.2222222222222</v>
      </c>
      <c r="O404" s="4">
        <v>22.2222222222222</v>
      </c>
      <c r="P404" s="4">
        <v>33.3333333333333</v>
      </c>
      <c r="Q404" s="4">
        <v>14.814814814814801</v>
      </c>
      <c r="R404" s="4">
        <v>25.925925925925899</v>
      </c>
      <c r="S404" s="4">
        <v>25.925925925925899</v>
      </c>
      <c r="T404" s="4">
        <v>7.4074074074074101</v>
      </c>
      <c r="U404" s="4">
        <v>18.518518518518501</v>
      </c>
      <c r="V404" s="4">
        <v>22.2222222222222</v>
      </c>
      <c r="W404" s="4">
        <v>18.518518518518501</v>
      </c>
      <c r="X404" s="4">
        <v>7.4074074074074101</v>
      </c>
      <c r="Y404" s="4">
        <v>7.4074074074074101</v>
      </c>
      <c r="Z404" s="4">
        <v>18.518518518518501</v>
      </c>
      <c r="AA404" s="4">
        <v>14.814814814814801</v>
      </c>
      <c r="AB404" s="4">
        <v>3.7037037037037002</v>
      </c>
      <c r="AC404" s="4">
        <v>22.2222222222222</v>
      </c>
      <c r="AD404" s="4">
        <v>11.1111111111111</v>
      </c>
      <c r="AE404" s="4">
        <v>3.7037037037037002</v>
      </c>
      <c r="AF404" s="4">
        <v>22.2222222222222</v>
      </c>
      <c r="AG404" s="4">
        <v>40.740740740740698</v>
      </c>
      <c r="AH404" s="4">
        <v>33.3333333333333</v>
      </c>
      <c r="AI404" s="4">
        <v>7.4074074074074101</v>
      </c>
      <c r="AJ404" s="4">
        <v>18.518518518518501</v>
      </c>
      <c r="AK404" s="4">
        <v>51.851851851851897</v>
      </c>
      <c r="AL404" s="4">
        <v>11.1111111111111</v>
      </c>
      <c r="AM404" s="4">
        <v>22.2222222222222</v>
      </c>
      <c r="AN404" s="4">
        <v>55.5555555555556</v>
      </c>
      <c r="AO404" s="4">
        <v>29.629629629629601</v>
      </c>
      <c r="AP404" s="4">
        <v>40.740740740740698</v>
      </c>
      <c r="AQ404" s="4">
        <v>7.4074074074074101</v>
      </c>
      <c r="AR404" s="4">
        <v>25.925925925925899</v>
      </c>
      <c r="AS404" s="4">
        <v>3.7037037037037002</v>
      </c>
      <c r="AT404" s="4">
        <v>7.4074074074074101</v>
      </c>
      <c r="AU404" s="4">
        <v>22.2222222222222</v>
      </c>
      <c r="AV404" s="4">
        <v>22.2222222222222</v>
      </c>
      <c r="AW404" s="4">
        <v>29.629629629629601</v>
      </c>
      <c r="AX404" s="4">
        <v>22.2222222222222</v>
      </c>
      <c r="AY404" s="4">
        <v>7.4074074074074101</v>
      </c>
      <c r="AZ404" s="4">
        <v>44.4444444444444</v>
      </c>
      <c r="BA404" s="4">
        <v>48.148148148148103</v>
      </c>
      <c r="BB404" s="38">
        <v>367</v>
      </c>
    </row>
    <row r="405" spans="1:54" x14ac:dyDescent="0.3">
      <c r="A405" s="31" t="s">
        <v>24</v>
      </c>
      <c r="B405" s="5" t="s">
        <v>9</v>
      </c>
      <c r="C405" s="5" t="s">
        <v>3</v>
      </c>
      <c r="D405" s="9">
        <v>38.769817668207502</v>
      </c>
      <c r="E405" s="8">
        <v>67.8318759770886</v>
      </c>
      <c r="F405" s="8">
        <v>38.983050847457598</v>
      </c>
      <c r="G405" s="3">
        <v>6.7796610169491496</v>
      </c>
      <c r="H405" s="4">
        <v>16.9491525423729</v>
      </c>
      <c r="I405" s="4">
        <v>20.338983050847499</v>
      </c>
      <c r="J405" s="4">
        <v>8.4745762711864394</v>
      </c>
      <c r="K405" s="4">
        <v>6.7796610169491496</v>
      </c>
      <c r="L405" s="4">
        <v>18.644067796610202</v>
      </c>
      <c r="M405" s="4">
        <v>13.559322033898299</v>
      </c>
      <c r="N405" s="4">
        <v>11.864406779661</v>
      </c>
      <c r="O405" s="4">
        <v>13.559322033898299</v>
      </c>
      <c r="P405" s="4">
        <v>22.033898305084701</v>
      </c>
      <c r="Q405" s="4">
        <v>11.864406779661</v>
      </c>
      <c r="R405" s="4">
        <v>18.644067796610202</v>
      </c>
      <c r="S405" s="4">
        <v>13.559322033898299</v>
      </c>
      <c r="T405" s="4">
        <v>8.4745762711864394</v>
      </c>
      <c r="U405" s="4">
        <v>18.644067796610202</v>
      </c>
      <c r="V405" s="4">
        <v>16.9491525423729</v>
      </c>
      <c r="W405" s="4">
        <v>18.644067796610202</v>
      </c>
      <c r="X405" s="4">
        <v>5.0847457627118597</v>
      </c>
      <c r="Y405" s="4">
        <v>13.559322033898299</v>
      </c>
      <c r="Z405" s="4">
        <v>15.254237288135601</v>
      </c>
      <c r="AA405" s="4">
        <v>18.644067796610202</v>
      </c>
      <c r="AB405" s="4">
        <v>5.0847457627118597</v>
      </c>
      <c r="AC405" s="4">
        <v>30.508474576271201</v>
      </c>
      <c r="AD405" s="4">
        <v>11.864406779661</v>
      </c>
      <c r="AE405" s="4">
        <v>6.7796610169491496</v>
      </c>
      <c r="AF405" s="4">
        <v>15.254237288135601</v>
      </c>
      <c r="AG405" s="4">
        <v>30.508474576271201</v>
      </c>
      <c r="AH405" s="4">
        <v>27.118644067796598</v>
      </c>
      <c r="AI405" s="4">
        <v>18.644067796610202</v>
      </c>
      <c r="AJ405" s="4">
        <v>33.8983050847458</v>
      </c>
      <c r="AK405" s="4">
        <v>37.288135593220296</v>
      </c>
      <c r="AL405" s="4">
        <v>18.644067796610202</v>
      </c>
      <c r="AM405" s="4">
        <v>32.203389830508499</v>
      </c>
      <c r="AN405" s="4">
        <v>42.372881355932201</v>
      </c>
      <c r="AO405" s="4">
        <v>40.677966101694899</v>
      </c>
      <c r="AP405" s="4">
        <v>42.372881355932201</v>
      </c>
      <c r="AQ405" s="4">
        <v>11.864406779661</v>
      </c>
      <c r="AR405" s="4">
        <v>30.508474576271201</v>
      </c>
      <c r="AS405" s="4">
        <v>16.9491525423729</v>
      </c>
      <c r="AT405" s="4">
        <v>28.8135593220339</v>
      </c>
      <c r="AU405" s="4">
        <v>22.033898305084701</v>
      </c>
      <c r="AV405" s="4">
        <v>27.118644067796598</v>
      </c>
      <c r="AW405" s="4">
        <v>20.338983050847499</v>
      </c>
      <c r="AX405" s="4">
        <v>23.728813559321999</v>
      </c>
      <c r="AY405" s="4">
        <v>11.864406779661</v>
      </c>
      <c r="AZ405" s="4">
        <v>23.728813559321999</v>
      </c>
      <c r="BA405" s="4">
        <v>44.067796610169502</v>
      </c>
      <c r="BB405" s="38">
        <v>323</v>
      </c>
    </row>
    <row r="406" spans="1:54" x14ac:dyDescent="0.3">
      <c r="A406" s="31" t="s">
        <v>24</v>
      </c>
      <c r="B406" s="5" t="s">
        <v>9</v>
      </c>
      <c r="C406" s="5" t="s">
        <v>4</v>
      </c>
      <c r="D406" s="9">
        <v>60.584009958392997</v>
      </c>
      <c r="E406" s="8">
        <v>69.931573953277393</v>
      </c>
      <c r="F406" s="8">
        <v>30.386740331491701</v>
      </c>
      <c r="G406" s="3">
        <v>1.65745856353591</v>
      </c>
      <c r="H406" s="4">
        <v>5.5248618784530397</v>
      </c>
      <c r="I406" s="4">
        <v>8.8397790055248606</v>
      </c>
      <c r="J406" s="4">
        <v>2.7624309392265198</v>
      </c>
      <c r="K406" s="4">
        <v>2.7624309392265198</v>
      </c>
      <c r="L406" s="4">
        <v>13.2596685082873</v>
      </c>
      <c r="M406" s="4">
        <v>1.65745856353591</v>
      </c>
      <c r="N406" s="4">
        <v>11.602209944751401</v>
      </c>
      <c r="O406" s="4">
        <v>9.3922651933701697</v>
      </c>
      <c r="P406" s="4">
        <v>10.4972375690608</v>
      </c>
      <c r="Q406" s="4">
        <v>7.7348066298342504</v>
      </c>
      <c r="R406" s="4">
        <v>13.2596685082873</v>
      </c>
      <c r="S406" s="4">
        <v>8.8397790055248606</v>
      </c>
      <c r="T406" s="4">
        <v>9.94475138121547</v>
      </c>
      <c r="U406" s="4">
        <v>16.574585635359099</v>
      </c>
      <c r="V406" s="4">
        <v>4.4198895027624303</v>
      </c>
      <c r="W406" s="4">
        <v>10.4972375690608</v>
      </c>
      <c r="X406" s="4">
        <v>1.65745856353591</v>
      </c>
      <c r="Y406" s="4">
        <v>9.3922651933701697</v>
      </c>
      <c r="Z406" s="4">
        <v>15.469613259668501</v>
      </c>
      <c r="AA406" s="4">
        <v>13.2596685082873</v>
      </c>
      <c r="AB406" s="4">
        <v>1.65745856353591</v>
      </c>
      <c r="AC406" s="4">
        <v>22.099447513812201</v>
      </c>
      <c r="AD406" s="4">
        <v>6.6298342541436499</v>
      </c>
      <c r="AE406" s="4">
        <v>1.65745856353591</v>
      </c>
      <c r="AF406" s="4">
        <v>9.94475138121547</v>
      </c>
      <c r="AG406" s="4">
        <v>25.414364640883999</v>
      </c>
      <c r="AH406" s="4">
        <v>22.651933701657502</v>
      </c>
      <c r="AI406" s="4">
        <v>8.8397790055248606</v>
      </c>
      <c r="AJ406" s="4">
        <v>27.6243093922652</v>
      </c>
      <c r="AK406" s="4">
        <v>42.541436464088399</v>
      </c>
      <c r="AL406" s="4">
        <v>18.7845303867403</v>
      </c>
      <c r="AM406" s="4">
        <v>26.5193370165746</v>
      </c>
      <c r="AN406" s="4">
        <v>38.121546961325997</v>
      </c>
      <c r="AO406" s="4">
        <v>32.044198895027598</v>
      </c>
      <c r="AP406" s="4">
        <v>29.834254143646401</v>
      </c>
      <c r="AQ406" s="4">
        <v>4.4198895027624303</v>
      </c>
      <c r="AR406" s="4">
        <v>24.309392265193399</v>
      </c>
      <c r="AS406" s="4">
        <v>12.707182320442</v>
      </c>
      <c r="AT406" s="4">
        <v>26.5193370165746</v>
      </c>
      <c r="AU406" s="4">
        <v>14.3646408839779</v>
      </c>
      <c r="AV406" s="4">
        <v>18.7845303867403</v>
      </c>
      <c r="AW406" s="4">
        <v>15.469613259668501</v>
      </c>
      <c r="AX406" s="4">
        <v>17.6795580110497</v>
      </c>
      <c r="AY406" s="4">
        <v>6.6298342541436499</v>
      </c>
      <c r="AZ406" s="4">
        <v>23.756906077348098</v>
      </c>
      <c r="BA406" s="4">
        <v>34.806629834254103</v>
      </c>
      <c r="BB406" s="38">
        <v>343</v>
      </c>
    </row>
    <row r="407" spans="1:54" x14ac:dyDescent="0.3">
      <c r="A407" s="31" t="s">
        <v>24</v>
      </c>
      <c r="B407" s="5" t="s">
        <v>9</v>
      </c>
      <c r="C407" s="5" t="s">
        <v>5</v>
      </c>
      <c r="D407" s="9">
        <v>81.597732426303807</v>
      </c>
      <c r="E407" s="8">
        <v>69.927426425369205</v>
      </c>
      <c r="F407" s="8">
        <v>19.0798376184032</v>
      </c>
      <c r="G407" s="3">
        <v>2.1650879566982399</v>
      </c>
      <c r="H407" s="4">
        <v>5.0067658998646802</v>
      </c>
      <c r="I407" s="4">
        <v>8.3897158322056793</v>
      </c>
      <c r="J407" s="4">
        <v>1.8944519621109599</v>
      </c>
      <c r="K407" s="4">
        <v>2.43572395128552</v>
      </c>
      <c r="L407" s="4">
        <v>5.6833558863328797</v>
      </c>
      <c r="M407" s="4">
        <v>2.8416779431664398</v>
      </c>
      <c r="N407" s="4">
        <v>7.0365358592692804</v>
      </c>
      <c r="O407" s="4">
        <v>7.0365358592692804</v>
      </c>
      <c r="P407" s="4">
        <v>7.1718538565629197</v>
      </c>
      <c r="Q407" s="4">
        <v>3.3829499323409999</v>
      </c>
      <c r="R407" s="4">
        <v>7.5778078484438396</v>
      </c>
      <c r="S407" s="4">
        <v>4.87144790257104</v>
      </c>
      <c r="T407" s="4">
        <v>4.4654939106901201</v>
      </c>
      <c r="U407" s="4">
        <v>9.8782138024357202</v>
      </c>
      <c r="V407" s="4">
        <v>4.4654939106901201</v>
      </c>
      <c r="W407" s="4">
        <v>7.30717185385656</v>
      </c>
      <c r="X407" s="4">
        <v>2.3004059539918802</v>
      </c>
      <c r="Y407" s="4">
        <v>7.9837618403247603</v>
      </c>
      <c r="Z407" s="4">
        <v>8.9309878213802403</v>
      </c>
      <c r="AA407" s="4">
        <v>6.35994587280108</v>
      </c>
      <c r="AB407" s="4">
        <v>1.21786197564276</v>
      </c>
      <c r="AC407" s="4">
        <v>15.5615696887686</v>
      </c>
      <c r="AD407" s="4">
        <v>3.2476319350473601</v>
      </c>
      <c r="AE407" s="4">
        <v>1.8944519621109599</v>
      </c>
      <c r="AF407" s="4">
        <v>7.1718538565629197</v>
      </c>
      <c r="AG407" s="4">
        <v>20.703653585926901</v>
      </c>
      <c r="AH407" s="4">
        <v>15.426251691475001</v>
      </c>
      <c r="AI407" s="4">
        <v>7.8484438430311201</v>
      </c>
      <c r="AJ407" s="4">
        <v>17.185385656292301</v>
      </c>
      <c r="AK407" s="4">
        <v>27.334235453315301</v>
      </c>
      <c r="AL407" s="4">
        <v>12.449255751014899</v>
      </c>
      <c r="AM407" s="4">
        <v>20.838971583220602</v>
      </c>
      <c r="AN407" s="4">
        <v>24.898511502029798</v>
      </c>
      <c r="AO407" s="4">
        <v>23.545331529093399</v>
      </c>
      <c r="AP407" s="4">
        <v>20.0270635994587</v>
      </c>
      <c r="AQ407" s="4">
        <v>3.92422192151556</v>
      </c>
      <c r="AR407" s="4">
        <v>18.403247631934999</v>
      </c>
      <c r="AS407" s="4">
        <v>7.1718538565629197</v>
      </c>
      <c r="AT407" s="4">
        <v>24.0866035182679</v>
      </c>
      <c r="AU407" s="4">
        <v>8.5250338294993195</v>
      </c>
      <c r="AV407" s="4">
        <v>16.238159675236801</v>
      </c>
      <c r="AW407" s="4">
        <v>12.3139377537212</v>
      </c>
      <c r="AX407" s="4">
        <v>11.0960757780785</v>
      </c>
      <c r="AY407" s="4">
        <v>7.7131258457374798</v>
      </c>
      <c r="AZ407" s="4">
        <v>16.508795669824099</v>
      </c>
      <c r="BA407" s="4">
        <v>21.1096075778079</v>
      </c>
      <c r="BB407" s="38">
        <v>882</v>
      </c>
    </row>
    <row r="408" spans="1:54" x14ac:dyDescent="0.3">
      <c r="A408" s="31" t="s">
        <v>24</v>
      </c>
      <c r="B408" s="5" t="s">
        <v>9</v>
      </c>
      <c r="C408" s="5" t="s">
        <v>6</v>
      </c>
      <c r="D408" s="9">
        <v>109.53990216631701</v>
      </c>
      <c r="E408" s="8">
        <v>58.435742316926898</v>
      </c>
      <c r="F408" s="8">
        <v>6.94548170276326</v>
      </c>
      <c r="G408" s="3">
        <v>1.94174757281553</v>
      </c>
      <c r="H408" s="4">
        <v>2.1657953696788601</v>
      </c>
      <c r="I408" s="4">
        <v>3.7341299477221801</v>
      </c>
      <c r="J408" s="4">
        <v>2.0911127707244201</v>
      </c>
      <c r="K408" s="4">
        <v>1.7176997759521999</v>
      </c>
      <c r="L408" s="4">
        <v>3.2860343539955199</v>
      </c>
      <c r="M408" s="4">
        <v>1.4189693801344301</v>
      </c>
      <c r="N408" s="4">
        <v>2.9873039581777401</v>
      </c>
      <c r="O408" s="4">
        <v>3.1366691560866302</v>
      </c>
      <c r="P408" s="4">
        <v>3.0619865571321898</v>
      </c>
      <c r="Q408" s="4">
        <v>1.49365197908887</v>
      </c>
      <c r="R408" s="4">
        <v>4.1075429424944003</v>
      </c>
      <c r="S408" s="4">
        <v>2.0164301717699802</v>
      </c>
      <c r="T408" s="4">
        <v>2.2404779686333098</v>
      </c>
      <c r="U408" s="4">
        <v>5.1530993278566104</v>
      </c>
      <c r="V408" s="4">
        <v>1.4189693801344301</v>
      </c>
      <c r="W408" s="4">
        <v>4.1822255414488403</v>
      </c>
      <c r="X408" s="4">
        <v>0.82150858849887998</v>
      </c>
      <c r="Y408" s="4">
        <v>2.3151605675877498</v>
      </c>
      <c r="Z408" s="4">
        <v>3.51008215085885</v>
      </c>
      <c r="AA408" s="4">
        <v>3.1366691560866302</v>
      </c>
      <c r="AB408" s="4">
        <v>0.74682598954443602</v>
      </c>
      <c r="AC408" s="4">
        <v>9.3353248693054507</v>
      </c>
      <c r="AD408" s="4">
        <v>1.7176997759521999</v>
      </c>
      <c r="AE408" s="4">
        <v>0.67214339058999295</v>
      </c>
      <c r="AF408" s="4">
        <v>2.9873039581777401</v>
      </c>
      <c r="AG408" s="4">
        <v>11.7998506348021</v>
      </c>
      <c r="AH408" s="4">
        <v>10.6796116504854</v>
      </c>
      <c r="AI408" s="4">
        <v>4.0328603435399604</v>
      </c>
      <c r="AJ408" s="4">
        <v>8.8125466766243505</v>
      </c>
      <c r="AK408" s="4">
        <v>15.1605675877521</v>
      </c>
      <c r="AL408" s="4">
        <v>5.7505601194921603</v>
      </c>
      <c r="AM408" s="4">
        <v>13.5922330097087</v>
      </c>
      <c r="AN408" s="4">
        <v>16.206123973114298</v>
      </c>
      <c r="AO408" s="4">
        <v>12.5466766243465</v>
      </c>
      <c r="AP408" s="4">
        <v>10.5302464525766</v>
      </c>
      <c r="AQ408" s="4">
        <v>2.1657953696788601</v>
      </c>
      <c r="AR408" s="4">
        <v>9.4100074682599004</v>
      </c>
      <c r="AS408" s="4">
        <v>6.6467513069454798</v>
      </c>
      <c r="AT408" s="4">
        <v>18.222554144884199</v>
      </c>
      <c r="AU408" s="4">
        <v>5.6758775205377097</v>
      </c>
      <c r="AV408" s="4">
        <v>11.8745332337565</v>
      </c>
      <c r="AW408" s="4">
        <v>6.94548170276326</v>
      </c>
      <c r="AX408" s="4">
        <v>4.8543689320388301</v>
      </c>
      <c r="AY408" s="4">
        <v>8.9619118745332305</v>
      </c>
      <c r="AZ408" s="4">
        <v>10.455563853622101</v>
      </c>
      <c r="BA408" s="4">
        <v>12.2479462285288</v>
      </c>
      <c r="BB408" s="38">
        <v>1431</v>
      </c>
    </row>
    <row r="409" spans="1:54" x14ac:dyDescent="0.3">
      <c r="A409" s="31" t="s">
        <v>24</v>
      </c>
      <c r="B409" s="5" t="s">
        <v>9</v>
      </c>
      <c r="C409" s="5" t="s">
        <v>7</v>
      </c>
      <c r="D409" s="9">
        <v>120.005962521295</v>
      </c>
      <c r="E409" s="8">
        <v>52.050764602504401</v>
      </c>
      <c r="F409" s="8">
        <v>4.75754803293687</v>
      </c>
      <c r="G409" s="3">
        <v>1.0064043915828</v>
      </c>
      <c r="H409" s="4">
        <v>2.3787740164684399</v>
      </c>
      <c r="I409" s="4">
        <v>2.1043000914913099</v>
      </c>
      <c r="J409" s="4">
        <v>1.7383348581884699</v>
      </c>
      <c r="K409" s="4">
        <v>0.73193046660567296</v>
      </c>
      <c r="L409" s="4">
        <v>1.92131747483989</v>
      </c>
      <c r="M409" s="4">
        <v>0.64043915827996301</v>
      </c>
      <c r="N409" s="4">
        <v>1.1893870082342199</v>
      </c>
      <c r="O409" s="4">
        <v>1.55535224153705</v>
      </c>
      <c r="P409" s="4">
        <v>0.82342177493138102</v>
      </c>
      <c r="Q409" s="4">
        <v>1.1893870082342199</v>
      </c>
      <c r="R409" s="4">
        <v>3.6596523330283599</v>
      </c>
      <c r="S409" s="4">
        <v>0.91491308325709098</v>
      </c>
      <c r="T409" s="4">
        <v>1.4638609332113499</v>
      </c>
      <c r="U409" s="4">
        <v>1.3723696248856401</v>
      </c>
      <c r="V409" s="4">
        <v>1.28087831655993</v>
      </c>
      <c r="W409" s="4">
        <v>1.55535224153705</v>
      </c>
      <c r="X409" s="4">
        <v>0.54894784995425405</v>
      </c>
      <c r="Y409" s="4">
        <v>0.82342177493138102</v>
      </c>
      <c r="Z409" s="4">
        <v>1.64684354986276</v>
      </c>
      <c r="AA409" s="4">
        <v>1.0978956999085101</v>
      </c>
      <c r="AB409" s="4">
        <v>0.54894784995425405</v>
      </c>
      <c r="AC409" s="4">
        <v>4.8490393412625803</v>
      </c>
      <c r="AD409" s="4">
        <v>1.0978956999085101</v>
      </c>
      <c r="AE409" s="4">
        <v>0.27447392497712703</v>
      </c>
      <c r="AF409" s="4">
        <v>0.91491308325709098</v>
      </c>
      <c r="AG409" s="4">
        <v>6.6788655077767602</v>
      </c>
      <c r="AH409" s="4">
        <v>5.6724611161939604</v>
      </c>
      <c r="AI409" s="4">
        <v>5.2150045745654197</v>
      </c>
      <c r="AJ409" s="4">
        <v>5.8554437328453801</v>
      </c>
      <c r="AK409" s="4">
        <v>9.78956999085087</v>
      </c>
      <c r="AL409" s="4">
        <v>4.6660567246111597</v>
      </c>
      <c r="AM409" s="4">
        <v>8.2342177493138191</v>
      </c>
      <c r="AN409" s="4">
        <v>12.4428179322964</v>
      </c>
      <c r="AO409" s="4">
        <v>6.3129002744739298</v>
      </c>
      <c r="AP409" s="4">
        <v>6.3129002744739298</v>
      </c>
      <c r="AQ409" s="4">
        <v>2.9277218664226901</v>
      </c>
      <c r="AR409" s="4">
        <v>6.2214089661482204</v>
      </c>
      <c r="AS409" s="4">
        <v>6.3129002744739298</v>
      </c>
      <c r="AT409" s="4">
        <v>16.0109789569991</v>
      </c>
      <c r="AU409" s="4">
        <v>3.9341262580054899</v>
      </c>
      <c r="AV409" s="4">
        <v>12.4428179322964</v>
      </c>
      <c r="AW409" s="4">
        <v>5.3979871912168296</v>
      </c>
      <c r="AX409" s="4">
        <v>4.0256175663312002</v>
      </c>
      <c r="AY409" s="4">
        <v>9.6065873741994494</v>
      </c>
      <c r="AZ409" s="4">
        <v>7.7767612076852703</v>
      </c>
      <c r="BA409" s="4">
        <v>7.5937785910338498</v>
      </c>
      <c r="BB409" s="38">
        <v>1174</v>
      </c>
    </row>
    <row r="410" spans="1:54" x14ac:dyDescent="0.3">
      <c r="A410" s="31" t="s">
        <v>25</v>
      </c>
      <c r="B410" s="5" t="s">
        <v>168</v>
      </c>
      <c r="C410" s="5" t="s">
        <v>168</v>
      </c>
      <c r="D410" s="9">
        <v>64.618437661309599</v>
      </c>
      <c r="E410" s="8">
        <v>74.758357664000101</v>
      </c>
      <c r="F410" s="8">
        <v>28.235818882624599</v>
      </c>
      <c r="G410" s="3">
        <v>3.13687515192471</v>
      </c>
      <c r="H410" s="4">
        <v>7.7723806397478503</v>
      </c>
      <c r="I410" s="4">
        <v>14.9228003115124</v>
      </c>
      <c r="J410" s="4">
        <v>2.27891196576486</v>
      </c>
      <c r="K410" s="4">
        <v>3.46050572120265</v>
      </c>
      <c r="L410" s="4">
        <v>6.5743012510763297</v>
      </c>
      <c r="M410" s="4">
        <v>3.6348723971374501</v>
      </c>
      <c r="N410" s="4">
        <v>8.1137716848013994</v>
      </c>
      <c r="O410" s="4">
        <v>10.451643231979499</v>
      </c>
      <c r="P410" s="4">
        <v>8.9835744243274398</v>
      </c>
      <c r="Q410" s="4">
        <v>3.8135988456485101</v>
      </c>
      <c r="R410" s="4">
        <v>10.9190341795863</v>
      </c>
      <c r="S410" s="4">
        <v>8.4582112504771096</v>
      </c>
      <c r="T410" s="4">
        <v>5.3861702838879397</v>
      </c>
      <c r="U410" s="4">
        <v>11.160127663408</v>
      </c>
      <c r="V410" s="4">
        <v>7.0754582522346903</v>
      </c>
      <c r="W410" s="4">
        <v>7.2867716221398302</v>
      </c>
      <c r="X410" s="4">
        <v>2.7245371787432999</v>
      </c>
      <c r="Y410" s="4">
        <v>9.3799019087425908</v>
      </c>
      <c r="Z410" s="4">
        <v>13.2108672356581</v>
      </c>
      <c r="AA410" s="4">
        <v>11.2649212418278</v>
      </c>
      <c r="AB410" s="4">
        <v>2.07752466630726</v>
      </c>
      <c r="AC410" s="4">
        <v>22.540410180054099</v>
      </c>
      <c r="AD410" s="4">
        <v>6.2719119023260097</v>
      </c>
      <c r="AE410" s="4">
        <v>3.4262066413327901</v>
      </c>
      <c r="AF410" s="4">
        <v>9.27230832388768</v>
      </c>
      <c r="AG410" s="4">
        <v>14.856196020379199</v>
      </c>
      <c r="AH410" s="4">
        <v>19.661910925677802</v>
      </c>
      <c r="AI410" s="4">
        <v>10.2447023228252</v>
      </c>
      <c r="AJ410" s="4">
        <v>21.211773275252501</v>
      </c>
      <c r="AK410" s="4">
        <v>34.388455682999499</v>
      </c>
      <c r="AL410" s="4">
        <v>22.0131288935345</v>
      </c>
      <c r="AM410" s="4">
        <v>27.404535886150502</v>
      </c>
      <c r="AN410" s="4">
        <v>38.990509559704002</v>
      </c>
      <c r="AO410" s="4">
        <v>33.879174138995502</v>
      </c>
      <c r="AP410" s="4">
        <v>33.353914080566</v>
      </c>
      <c r="AQ410" s="4">
        <v>11.4954465000965</v>
      </c>
      <c r="AR410" s="4">
        <v>30.764532936216298</v>
      </c>
      <c r="AS410" s="4">
        <v>17.639223300142699</v>
      </c>
      <c r="AT410" s="4">
        <v>28.825025035618001</v>
      </c>
      <c r="AU410" s="4">
        <v>17.172720131848401</v>
      </c>
      <c r="AV410" s="4">
        <v>25.8631316466392</v>
      </c>
      <c r="AW410" s="4">
        <v>23.868501609728501</v>
      </c>
      <c r="AX410" s="4">
        <v>16.217674722610798</v>
      </c>
      <c r="AY410" s="4">
        <v>16.962672926510098</v>
      </c>
      <c r="AZ410" s="4">
        <v>26.656364850011698</v>
      </c>
      <c r="BA410" s="4">
        <v>33.646884899021799</v>
      </c>
      <c r="BB410" s="38">
        <v>7718</v>
      </c>
    </row>
    <row r="411" spans="1:54" x14ac:dyDescent="0.3">
      <c r="A411" s="31" t="s">
        <v>25</v>
      </c>
      <c r="B411" s="5" t="s">
        <v>168</v>
      </c>
      <c r="C411" s="5" t="s">
        <v>1</v>
      </c>
      <c r="D411" s="9">
        <v>19.586985741372299</v>
      </c>
      <c r="E411" s="8">
        <v>67.466967389188397</v>
      </c>
      <c r="F411" s="8">
        <v>51.556806224922603</v>
      </c>
      <c r="G411" s="3">
        <v>5.3619226054849101</v>
      </c>
      <c r="H411" s="4">
        <v>14.5822488047472</v>
      </c>
      <c r="I411" s="4">
        <v>25.8250294240245</v>
      </c>
      <c r="J411" s="4">
        <v>6.3132017006254699</v>
      </c>
      <c r="K411" s="4">
        <v>5.5814248997273603</v>
      </c>
      <c r="L411" s="4">
        <v>13.145338809558501</v>
      </c>
      <c r="M411" s="4">
        <v>9.2669525108254707</v>
      </c>
      <c r="N411" s="4">
        <v>18.6934592010264</v>
      </c>
      <c r="O411" s="4">
        <v>21.687175421137699</v>
      </c>
      <c r="P411" s="4">
        <v>19.471862313487701</v>
      </c>
      <c r="Q411" s="4">
        <v>8.2557253008179199</v>
      </c>
      <c r="R411" s="4">
        <v>20.6692873094783</v>
      </c>
      <c r="S411" s="4">
        <v>18.5006005133915</v>
      </c>
      <c r="T411" s="4">
        <v>8.2757080057735894</v>
      </c>
      <c r="U411" s="4">
        <v>23.323605005613199</v>
      </c>
      <c r="V411" s="4">
        <v>17.243227402534</v>
      </c>
      <c r="W411" s="4">
        <v>18.0016478100396</v>
      </c>
      <c r="X411" s="4">
        <v>6.1136821113386803</v>
      </c>
      <c r="Y411" s="4">
        <v>17.7821455157972</v>
      </c>
      <c r="Z411" s="4">
        <v>30.648033916246199</v>
      </c>
      <c r="AA411" s="4">
        <v>28.466025316855699</v>
      </c>
      <c r="AB411" s="4">
        <v>7.2977853040254699</v>
      </c>
      <c r="AC411" s="4">
        <v>36.4356393069123</v>
      </c>
      <c r="AD411" s="4">
        <v>16.278626504089601</v>
      </c>
      <c r="AE411" s="4">
        <v>8.0362230065754705</v>
      </c>
      <c r="AF411" s="4">
        <v>20.483089523495298</v>
      </c>
      <c r="AG411" s="4">
        <v>24.288205904057499</v>
      </c>
      <c r="AH411" s="4">
        <v>26.915879993584898</v>
      </c>
      <c r="AI411" s="4">
        <v>12.6663688111623</v>
      </c>
      <c r="AJ411" s="4">
        <v>29.683433017801899</v>
      </c>
      <c r="AK411" s="4">
        <v>52.015793518363203</v>
      </c>
      <c r="AL411" s="4">
        <v>35.504342916727403</v>
      </c>
      <c r="AM411" s="4">
        <v>32.450986042018897</v>
      </c>
      <c r="AN411" s="4">
        <v>50.119896229734003</v>
      </c>
      <c r="AO411" s="4">
        <v>49.095347216422603</v>
      </c>
      <c r="AP411" s="4">
        <v>52.095724338185804</v>
      </c>
      <c r="AQ411" s="4">
        <v>16.365218225564099</v>
      </c>
      <c r="AR411" s="4">
        <v>45.7225745226934</v>
      </c>
      <c r="AS411" s="4">
        <v>18.5006005133915</v>
      </c>
      <c r="AT411" s="4">
        <v>21.7071581260934</v>
      </c>
      <c r="AU411" s="4">
        <v>28.173253104442502</v>
      </c>
      <c r="AV411" s="4">
        <v>26.024549013311301</v>
      </c>
      <c r="AW411" s="4">
        <v>42.017064206639603</v>
      </c>
      <c r="AX411" s="4">
        <v>33.049544809879201</v>
      </c>
      <c r="AY411" s="4">
        <v>16.0791069148028</v>
      </c>
      <c r="AZ411" s="4">
        <v>38.444771923623598</v>
      </c>
      <c r="BA411" s="4">
        <v>54.956222525259399</v>
      </c>
      <c r="BB411" s="38">
        <v>436</v>
      </c>
    </row>
    <row r="412" spans="1:54" x14ac:dyDescent="0.3">
      <c r="A412" s="31" t="s">
        <v>25</v>
      </c>
      <c r="B412" s="5" t="s">
        <v>168</v>
      </c>
      <c r="C412" s="5" t="s">
        <v>2</v>
      </c>
      <c r="D412" s="9">
        <v>34.909238591294198</v>
      </c>
      <c r="E412" s="8">
        <v>66.985792904708205</v>
      </c>
      <c r="F412" s="8">
        <v>40.997759286143598</v>
      </c>
      <c r="G412" s="3">
        <v>4.2362293693094299</v>
      </c>
      <c r="H412" s="4">
        <v>11.7204372316818</v>
      </c>
      <c r="I412" s="4">
        <v>25.793659746560898</v>
      </c>
      <c r="J412" s="4">
        <v>1.81213101188363</v>
      </c>
      <c r="K412" s="4">
        <v>6.2602731712880804</v>
      </c>
      <c r="L412" s="4">
        <v>10.7084153306925</v>
      </c>
      <c r="M412" s="4">
        <v>3.83617481386228</v>
      </c>
      <c r="N412" s="4">
        <v>15.556612045544099</v>
      </c>
      <c r="O412" s="4">
        <v>18.757048489121399</v>
      </c>
      <c r="P412" s="4">
        <v>15.1327864653541</v>
      </c>
      <c r="Q412" s="4">
        <v>6.8960115415731202</v>
      </c>
      <c r="R412" s="4">
        <v>18.3569939336742</v>
      </c>
      <c r="S412" s="4">
        <v>14.732731909906899</v>
      </c>
      <c r="T412" s="4">
        <v>8.8725132940660192</v>
      </c>
      <c r="U412" s="4">
        <v>19.3690158346635</v>
      </c>
      <c r="V412" s="4">
        <v>11.696666206939</v>
      </c>
      <c r="W412" s="4">
        <v>10.7084153306925</v>
      </c>
      <c r="X412" s="4">
        <v>3.62426202376726</v>
      </c>
      <c r="Y412" s="4">
        <v>15.320928230706199</v>
      </c>
      <c r="Z412" s="4">
        <v>21.393059636642199</v>
      </c>
      <c r="AA412" s="4">
        <v>18.1688521683221</v>
      </c>
      <c r="AB412" s="4">
        <v>2.4240983574257999</v>
      </c>
      <c r="AC412" s="4">
        <v>33.913605979218303</v>
      </c>
      <c r="AD412" s="4">
        <v>11.156011935625401</v>
      </c>
      <c r="AE412" s="4">
        <v>4.8481967148515999</v>
      </c>
      <c r="AF412" s="4">
        <v>12.6849170831854</v>
      </c>
      <c r="AG412" s="4">
        <v>23.228961673268699</v>
      </c>
      <c r="AH412" s="4">
        <v>22.664536377212301</v>
      </c>
      <c r="AI412" s="4">
        <v>10.496502540597501</v>
      </c>
      <c r="AJ412" s="4">
        <v>29.7011476346518</v>
      </c>
      <c r="AK412" s="4">
        <v>47.422403198040897</v>
      </c>
      <c r="AL412" s="4">
        <v>28.853496474271701</v>
      </c>
      <c r="AM412" s="4">
        <v>32.618358213905402</v>
      </c>
      <c r="AN412" s="4">
        <v>52.882567258434698</v>
      </c>
      <c r="AO412" s="4">
        <v>48.2225123089353</v>
      </c>
      <c r="AP412" s="4">
        <v>44.5744792604251</v>
      </c>
      <c r="AQ412" s="4">
        <v>13.908851774269801</v>
      </c>
      <c r="AR412" s="4">
        <v>45.374588371319398</v>
      </c>
      <c r="AS412" s="4">
        <v>23.769615944582199</v>
      </c>
      <c r="AT412" s="4">
        <v>28.617812659433799</v>
      </c>
      <c r="AU412" s="4">
        <v>27.488962067321001</v>
      </c>
      <c r="AV412" s="4">
        <v>29.748689684137499</v>
      </c>
      <c r="AW412" s="4">
        <v>32.125245992077602</v>
      </c>
      <c r="AX412" s="4">
        <v>23.817157994068001</v>
      </c>
      <c r="AY412" s="4">
        <v>19.509615550529901</v>
      </c>
      <c r="AZ412" s="4">
        <v>35.490053176264098</v>
      </c>
      <c r="BA412" s="4">
        <v>50.458468901008899</v>
      </c>
      <c r="BB412" s="38">
        <v>226</v>
      </c>
    </row>
    <row r="413" spans="1:54" x14ac:dyDescent="0.3">
      <c r="A413" s="31" t="s">
        <v>25</v>
      </c>
      <c r="B413" s="5" t="s">
        <v>168</v>
      </c>
      <c r="C413" s="5" t="s">
        <v>3</v>
      </c>
      <c r="D413" s="9">
        <v>52.905867812748603</v>
      </c>
      <c r="E413" s="8">
        <v>72.632439712097195</v>
      </c>
      <c r="F413" s="8">
        <v>32.5126959968701</v>
      </c>
      <c r="G413" s="3">
        <v>4.2681406666936104</v>
      </c>
      <c r="H413" s="4">
        <v>8.7176623707959902</v>
      </c>
      <c r="I413" s="4">
        <v>18.297832383881602</v>
      </c>
      <c r="J413" s="4">
        <v>1.9989822698882</v>
      </c>
      <c r="K413" s="4">
        <v>2.5875229268687101</v>
      </c>
      <c r="L413" s="4">
        <v>5.9487584065185297</v>
      </c>
      <c r="M413" s="4">
        <v>5.1306483089831803</v>
      </c>
      <c r="N413" s="4">
        <v>6.5854874666451098</v>
      </c>
      <c r="O413" s="4">
        <v>9.6689651025940098</v>
      </c>
      <c r="P413" s="4">
        <v>9.9467229462949298</v>
      </c>
      <c r="Q413" s="4">
        <v>3.4056330244040498</v>
      </c>
      <c r="R413" s="4">
        <v>14.211072754596699</v>
      </c>
      <c r="S413" s="4">
        <v>9.6283584162316398</v>
      </c>
      <c r="T413" s="4">
        <v>6.7630776456620199</v>
      </c>
      <c r="U413" s="4">
        <v>11.260787752910501</v>
      </c>
      <c r="V413" s="4">
        <v>7.0852330341171603</v>
      </c>
      <c r="W413" s="4">
        <v>8.4030886991245506</v>
      </c>
      <c r="X413" s="4">
        <v>3.7683950992215598</v>
      </c>
      <c r="Y413" s="4">
        <v>10.8092305885845</v>
      </c>
      <c r="Z413" s="4">
        <v>14.755215866823001</v>
      </c>
      <c r="AA413" s="4">
        <v>10.309485021112399</v>
      </c>
      <c r="AB413" s="4">
        <v>1.72501528457914</v>
      </c>
      <c r="AC413" s="4">
        <v>25.564446455407499</v>
      </c>
      <c r="AD413" s="4">
        <v>5.4046152942922498</v>
      </c>
      <c r="AE413" s="4">
        <v>5.2232342568834902</v>
      </c>
      <c r="AF413" s="4">
        <v>10.035518035803401</v>
      </c>
      <c r="AG413" s="4">
        <v>13.3967535154532</v>
      </c>
      <c r="AH413" s="4">
        <v>23.9395988355123</v>
      </c>
      <c r="AI413" s="4">
        <v>13.1747657916821</v>
      </c>
      <c r="AJ413" s="4">
        <v>25.1610776942276</v>
      </c>
      <c r="AK413" s="4">
        <v>39.1501627250531</v>
      </c>
      <c r="AL413" s="4">
        <v>27.156269105723901</v>
      </c>
      <c r="AM413" s="4">
        <v>34.689268445775198</v>
      </c>
      <c r="AN413" s="4">
        <v>44.780556601508401</v>
      </c>
      <c r="AO413" s="4">
        <v>38.550249492897102</v>
      </c>
      <c r="AP413" s="4">
        <v>41.048977330257301</v>
      </c>
      <c r="AQ413" s="4">
        <v>12.0788978504458</v>
      </c>
      <c r="AR413" s="4">
        <v>35.559357804848503</v>
      </c>
      <c r="AS413" s="4">
        <v>20.937334572288201</v>
      </c>
      <c r="AT413" s="4">
        <v>37.095410335235101</v>
      </c>
      <c r="AU413" s="4">
        <v>19.349302780363601</v>
      </c>
      <c r="AV413" s="4">
        <v>30.2029309137023</v>
      </c>
      <c r="AW413" s="4">
        <v>28.6148991217777</v>
      </c>
      <c r="AX413" s="4">
        <v>16.165657479730701</v>
      </c>
      <c r="AY413" s="4">
        <v>19.4343070114802</v>
      </c>
      <c r="AZ413" s="4">
        <v>30.8320782570452</v>
      </c>
      <c r="BA413" s="4">
        <v>38.557831209680799</v>
      </c>
      <c r="BB413" s="38">
        <v>450</v>
      </c>
    </row>
    <row r="414" spans="1:54" x14ac:dyDescent="0.3">
      <c r="A414" s="31" t="s">
        <v>25</v>
      </c>
      <c r="B414" s="5" t="s">
        <v>168</v>
      </c>
      <c r="C414" s="5" t="s">
        <v>4</v>
      </c>
      <c r="D414" s="9">
        <v>81.553367983689299</v>
      </c>
      <c r="E414" s="8">
        <v>70.899705090705098</v>
      </c>
      <c r="F414" s="8">
        <v>19.377667834234</v>
      </c>
      <c r="G414" s="3">
        <v>1.7587399622389099</v>
      </c>
      <c r="H414" s="4">
        <v>4.7744476391106598</v>
      </c>
      <c r="I414" s="4">
        <v>8.4268205413434192</v>
      </c>
      <c r="J414" s="4">
        <v>1.9037242622753601</v>
      </c>
      <c r="K414" s="4">
        <v>2.74968456964646</v>
      </c>
      <c r="L414" s="4">
        <v>4.6408089441172402</v>
      </c>
      <c r="M414" s="4">
        <v>1.9591980047290301</v>
      </c>
      <c r="N414" s="4">
        <v>3.0169619596332802</v>
      </c>
      <c r="O414" s="4">
        <v>6.1221801940878198</v>
      </c>
      <c r="P414" s="4">
        <v>3.9284873317395599</v>
      </c>
      <c r="Q414" s="4">
        <v>1.78017688956345</v>
      </c>
      <c r="R414" s="4">
        <v>5.3657304442995102</v>
      </c>
      <c r="S414" s="4">
        <v>3.4166237618519899</v>
      </c>
      <c r="T414" s="4">
        <v>3.4620061820241501</v>
      </c>
      <c r="U414" s="4">
        <v>6.7097001509920702</v>
      </c>
      <c r="V414" s="4">
        <v>3.74946621657398</v>
      </c>
      <c r="W414" s="4">
        <v>3.3825869467228702</v>
      </c>
      <c r="X414" s="4">
        <v>1.36916948230171</v>
      </c>
      <c r="Y414" s="4">
        <v>5.2648742816736798</v>
      </c>
      <c r="Z414" s="4">
        <v>7.0236142439125899</v>
      </c>
      <c r="AA414" s="4">
        <v>5.9557589667268198</v>
      </c>
      <c r="AB414" s="4">
        <v>0.70097600733464804</v>
      </c>
      <c r="AC414" s="4">
        <v>18.6653462218563</v>
      </c>
      <c r="AD414" s="4">
        <v>2.40424222711989</v>
      </c>
      <c r="AE414" s="4">
        <v>0.96825339732147198</v>
      </c>
      <c r="AF414" s="4">
        <v>6.7563368539257604</v>
      </c>
      <c r="AG414" s="4">
        <v>11.286198313135699</v>
      </c>
      <c r="AH414" s="4">
        <v>18.771276575717501</v>
      </c>
      <c r="AI414" s="4">
        <v>8.0561784232076992</v>
      </c>
      <c r="AJ414" s="4">
        <v>17.170120801319602</v>
      </c>
      <c r="AK414" s="4">
        <v>26.329445599603801</v>
      </c>
      <c r="AL414" s="4">
        <v>17.207920464733402</v>
      </c>
      <c r="AM414" s="4">
        <v>26.957273785444801</v>
      </c>
      <c r="AN414" s="4">
        <v>33.230766753566002</v>
      </c>
      <c r="AO414" s="4">
        <v>28.413445259806199</v>
      </c>
      <c r="AP414" s="4">
        <v>27.054367099785999</v>
      </c>
      <c r="AQ414" s="4">
        <v>9.8829920157048399</v>
      </c>
      <c r="AR414" s="4">
        <v>23.515450247983701</v>
      </c>
      <c r="AS414" s="4">
        <v>16.3493602695577</v>
      </c>
      <c r="AT414" s="4">
        <v>30.4407168947935</v>
      </c>
      <c r="AU414" s="4">
        <v>11.074394665602499</v>
      </c>
      <c r="AV414" s="4">
        <v>22.666981375089499</v>
      </c>
      <c r="AW414" s="4">
        <v>16.1917760817167</v>
      </c>
      <c r="AX414" s="4">
        <v>10.582713740278001</v>
      </c>
      <c r="AY414" s="4">
        <v>13.790042420119899</v>
      </c>
      <c r="AZ414" s="4">
        <v>23.5041046429406</v>
      </c>
      <c r="BA414" s="4">
        <v>22.7363092881093</v>
      </c>
      <c r="BB414" s="38">
        <v>1168</v>
      </c>
    </row>
    <row r="415" spans="1:54" x14ac:dyDescent="0.3">
      <c r="A415" s="31" t="s">
        <v>25</v>
      </c>
      <c r="B415" s="5" t="s">
        <v>168</v>
      </c>
      <c r="C415" s="5" t="s">
        <v>5</v>
      </c>
      <c r="D415" s="9">
        <v>95.876884756241594</v>
      </c>
      <c r="E415" s="8">
        <v>67.914039248101602</v>
      </c>
      <c r="F415" s="8">
        <v>14.519506809469499</v>
      </c>
      <c r="G415" s="3">
        <v>1.75925401251199</v>
      </c>
      <c r="H415" s="4">
        <v>4.0608132433420296</v>
      </c>
      <c r="I415" s="4">
        <v>6.0460273011716597</v>
      </c>
      <c r="J415" s="4">
        <v>1.24761844602719</v>
      </c>
      <c r="K415" s="4">
        <v>1.7366591175359201</v>
      </c>
      <c r="L415" s="4">
        <v>3.0343110980738701</v>
      </c>
      <c r="M415" s="4">
        <v>1.4525963286288199</v>
      </c>
      <c r="N415" s="4">
        <v>2.7131277282933302</v>
      </c>
      <c r="O415" s="4">
        <v>3.7073474894681899</v>
      </c>
      <c r="P415" s="4">
        <v>3.4232847005610898</v>
      </c>
      <c r="Q415" s="4">
        <v>1.4848787127221199</v>
      </c>
      <c r="R415" s="4">
        <v>3.8203275121270202</v>
      </c>
      <c r="S415" s="4">
        <v>2.0917376036698001</v>
      </c>
      <c r="T415" s="4">
        <v>2.4452033575436398</v>
      </c>
      <c r="U415" s="4">
        <v>3.7202604431055102</v>
      </c>
      <c r="V415" s="4">
        <v>1.7576412802519401</v>
      </c>
      <c r="W415" s="4">
        <v>2.6001477056345101</v>
      </c>
      <c r="X415" s="4">
        <v>0.821524262666538</v>
      </c>
      <c r="Y415" s="4">
        <v>4.1447418942061196</v>
      </c>
      <c r="Z415" s="4">
        <v>3.5168952927639299</v>
      </c>
      <c r="AA415" s="4">
        <v>3.7073474894681899</v>
      </c>
      <c r="AB415" s="4">
        <v>0.66657991457566701</v>
      </c>
      <c r="AC415" s="4">
        <v>12.198578148183501</v>
      </c>
      <c r="AD415" s="4">
        <v>1.38158063140204</v>
      </c>
      <c r="AE415" s="4">
        <v>1.09106136567628</v>
      </c>
      <c r="AF415" s="4">
        <v>3.72832965218422</v>
      </c>
      <c r="AG415" s="4">
        <v>8.78174437666258</v>
      </c>
      <c r="AH415" s="4">
        <v>14.576002368577401</v>
      </c>
      <c r="AI415" s="4">
        <v>8.4686413115177093</v>
      </c>
      <c r="AJ415" s="4">
        <v>12.7667092737762</v>
      </c>
      <c r="AK415" s="4">
        <v>22.340937636867501</v>
      </c>
      <c r="AL415" s="4">
        <v>12.866776342797699</v>
      </c>
      <c r="AM415" s="4">
        <v>20.726929387772199</v>
      </c>
      <c r="AN415" s="4">
        <v>27.715535731126401</v>
      </c>
      <c r="AO415" s="4">
        <v>21.8551168821004</v>
      </c>
      <c r="AP415" s="4">
        <v>19.587452767623699</v>
      </c>
      <c r="AQ415" s="4">
        <v>8.7849809367396308</v>
      </c>
      <c r="AR415" s="4">
        <v>18.3156322421389</v>
      </c>
      <c r="AS415" s="4">
        <v>12.7602527969575</v>
      </c>
      <c r="AT415" s="4">
        <v>28.937328269879</v>
      </c>
      <c r="AU415" s="4">
        <v>8.4960744032739193</v>
      </c>
      <c r="AV415" s="4">
        <v>23.364214317615598</v>
      </c>
      <c r="AW415" s="4">
        <v>12.9022897391896</v>
      </c>
      <c r="AX415" s="4">
        <v>8.1119445453453096</v>
      </c>
      <c r="AY415" s="4">
        <v>15.483062466589599</v>
      </c>
      <c r="AZ415" s="4">
        <v>17.0518642823973</v>
      </c>
      <c r="BA415" s="4">
        <v>18.113879824057399</v>
      </c>
      <c r="BB415" s="38">
        <v>2314</v>
      </c>
    </row>
    <row r="416" spans="1:54" x14ac:dyDescent="0.3">
      <c r="A416" s="31" t="s">
        <v>25</v>
      </c>
      <c r="B416" s="5" t="s">
        <v>168</v>
      </c>
      <c r="C416" s="5" t="s">
        <v>6</v>
      </c>
      <c r="D416" s="9">
        <v>109.990583647874</v>
      </c>
      <c r="E416" s="8">
        <v>61.331548028870401</v>
      </c>
      <c r="F416" s="8">
        <v>8.9647293450103795</v>
      </c>
      <c r="G416" s="3">
        <v>1.3298172748022401</v>
      </c>
      <c r="H416" s="4">
        <v>2.4878630230588201</v>
      </c>
      <c r="I416" s="4">
        <v>2.4804206972967799</v>
      </c>
      <c r="J416" s="4">
        <v>1.24021034864839</v>
      </c>
      <c r="K416" s="4">
        <v>1.32966776629758</v>
      </c>
      <c r="L416" s="4">
        <v>1.74823211102795</v>
      </c>
      <c r="M416" s="4">
        <v>0.67235096316316201</v>
      </c>
      <c r="N416" s="4">
        <v>1.6136722132925201</v>
      </c>
      <c r="O416" s="4">
        <v>1.71831329947511</v>
      </c>
      <c r="P416" s="4">
        <v>1.5614264244535501</v>
      </c>
      <c r="Q416" s="4">
        <v>0.63498982584828301</v>
      </c>
      <c r="R416" s="4">
        <v>1.6511828591120601</v>
      </c>
      <c r="S416" s="4">
        <v>1.5388004301581</v>
      </c>
      <c r="T416" s="4">
        <v>1.3298172748022401</v>
      </c>
      <c r="U416" s="4">
        <v>1.48685365832845</v>
      </c>
      <c r="V416" s="4">
        <v>0.84427199821346799</v>
      </c>
      <c r="W416" s="4">
        <v>0.96364822741549105</v>
      </c>
      <c r="X416" s="4">
        <v>0.41841483622571202</v>
      </c>
      <c r="Y416" s="4">
        <v>2.5176323261069999</v>
      </c>
      <c r="Z416" s="4">
        <v>1.71102048221773</v>
      </c>
      <c r="AA416" s="4">
        <v>1.5764605844823001</v>
      </c>
      <c r="AB416" s="4">
        <v>0.29129726425232899</v>
      </c>
      <c r="AC416" s="4">
        <v>6.5069346420090497</v>
      </c>
      <c r="AD416" s="4">
        <v>0.85171432397551206</v>
      </c>
      <c r="AE416" s="4">
        <v>0.298889098519031</v>
      </c>
      <c r="AF416" s="4">
        <v>2.5250746518690401</v>
      </c>
      <c r="AG416" s="4">
        <v>6.7316994999169601</v>
      </c>
      <c r="AH416" s="4">
        <v>10.5706602155315</v>
      </c>
      <c r="AI416" s="4">
        <v>7.9406454604705896</v>
      </c>
      <c r="AJ416" s="4">
        <v>9.3225590156071299</v>
      </c>
      <c r="AK416" s="4">
        <v>16.725562919154601</v>
      </c>
      <c r="AL416" s="4">
        <v>9.0613300714123</v>
      </c>
      <c r="AM416" s="4">
        <v>14.3887890389066</v>
      </c>
      <c r="AN416" s="4">
        <v>19.7369303901358</v>
      </c>
      <c r="AO416" s="4">
        <v>13.5370747149311</v>
      </c>
      <c r="AP416" s="4">
        <v>13.192784119316499</v>
      </c>
      <c r="AQ416" s="4">
        <v>7.0966724792664397</v>
      </c>
      <c r="AR416" s="4">
        <v>13.3190046402619</v>
      </c>
      <c r="AS416" s="4">
        <v>10.3984401634719</v>
      </c>
      <c r="AT416" s="4">
        <v>22.642909232411</v>
      </c>
      <c r="AU416" s="4">
        <v>5.9612527253053003</v>
      </c>
      <c r="AV416" s="4">
        <v>20.721560018295399</v>
      </c>
      <c r="AW416" s="4">
        <v>10.114435716477001</v>
      </c>
      <c r="AX416" s="4">
        <v>5.5279532375554998</v>
      </c>
      <c r="AY416" s="4">
        <v>15.3436493640181</v>
      </c>
      <c r="AZ416" s="4">
        <v>12.685061373946199</v>
      </c>
      <c r="BA416" s="4">
        <v>13.640519733076401</v>
      </c>
      <c r="BB416" s="38">
        <v>2473</v>
      </c>
    </row>
    <row r="417" spans="1:54" x14ac:dyDescent="0.3">
      <c r="A417" s="31" t="s">
        <v>25</v>
      </c>
      <c r="B417" s="5" t="s">
        <v>168</v>
      </c>
      <c r="C417" s="5" t="s">
        <v>7</v>
      </c>
      <c r="D417" s="9">
        <v>106.767989992796</v>
      </c>
      <c r="E417" s="8">
        <v>59.687058019674097</v>
      </c>
      <c r="F417" s="8">
        <v>8.7304836711634604</v>
      </c>
      <c r="G417" s="3">
        <v>1.08576446381262</v>
      </c>
      <c r="H417" s="4">
        <v>2.1271609669627898</v>
      </c>
      <c r="I417" s="4">
        <v>2.3012850163627898</v>
      </c>
      <c r="J417" s="4">
        <v>1.3042564738750799</v>
      </c>
      <c r="K417" s="4">
        <v>1.2598885132126201</v>
      </c>
      <c r="L417" s="4">
        <v>1.47838052327508</v>
      </c>
      <c r="M417" s="4">
        <v>0.911640414412625</v>
      </c>
      <c r="N417" s="4">
        <v>1.4340125626126199</v>
      </c>
      <c r="O417" s="4">
        <v>1.7378927007501701</v>
      </c>
      <c r="P417" s="4">
        <v>1.21552055255017</v>
      </c>
      <c r="Q417" s="4">
        <v>0.997028542487708</v>
      </c>
      <c r="R417" s="4">
        <v>1.1301324244750801</v>
      </c>
      <c r="S417" s="4">
        <v>1.6081366120126199</v>
      </c>
      <c r="T417" s="4">
        <v>1.6081366120126199</v>
      </c>
      <c r="U417" s="4">
        <v>1.6081366120126199</v>
      </c>
      <c r="V417" s="4">
        <v>0.95600837507508296</v>
      </c>
      <c r="W417" s="4">
        <v>1.08576446381262</v>
      </c>
      <c r="X417" s="4">
        <v>1.08576446381262</v>
      </c>
      <c r="Y417" s="4">
        <v>1.1711525918877099</v>
      </c>
      <c r="Z417" s="4">
        <v>1.21552055255017</v>
      </c>
      <c r="AA417" s="4">
        <v>1.4340125626126199</v>
      </c>
      <c r="AB417" s="4">
        <v>0.78188432567508304</v>
      </c>
      <c r="AC417" s="4">
        <v>4.9575137180252504</v>
      </c>
      <c r="AD417" s="4">
        <v>1.38964460195017</v>
      </c>
      <c r="AE417" s="4">
        <v>0.47800418753754198</v>
      </c>
      <c r="AF417" s="4">
        <v>2.0417728388877099</v>
      </c>
      <c r="AG417" s="4">
        <v>7.1290426456505003</v>
      </c>
      <c r="AH417" s="4">
        <v>9.8539205091388702</v>
      </c>
      <c r="AI417" s="4">
        <v>9.1641198980385408</v>
      </c>
      <c r="AJ417" s="4">
        <v>11.5507930424764</v>
      </c>
      <c r="AK417" s="4">
        <v>15.8938508977269</v>
      </c>
      <c r="AL417" s="4">
        <v>9.3826119081009995</v>
      </c>
      <c r="AM417" s="4">
        <v>14.254737498051201</v>
      </c>
      <c r="AN417" s="4">
        <v>22.415133267102298</v>
      </c>
      <c r="AO417" s="4">
        <v>13.2987291229761</v>
      </c>
      <c r="AP417" s="4">
        <v>13.1179094870764</v>
      </c>
      <c r="AQ417" s="4">
        <v>8.7304836711634604</v>
      </c>
      <c r="AR417" s="4">
        <v>10.809928884213999</v>
      </c>
      <c r="AS417" s="4">
        <v>11.0351164807761</v>
      </c>
      <c r="AT417" s="4">
        <v>24.716418283465099</v>
      </c>
      <c r="AU417" s="4">
        <v>6.34046273347575</v>
      </c>
      <c r="AV417" s="4">
        <v>21.667573522340199</v>
      </c>
      <c r="AW417" s="4">
        <v>11.025073101026599</v>
      </c>
      <c r="AX417" s="4">
        <v>5.7770704178631203</v>
      </c>
      <c r="AY417" s="4">
        <v>17.157087204189398</v>
      </c>
      <c r="AZ417" s="4">
        <v>11.8580209738638</v>
      </c>
      <c r="BA417" s="4">
        <v>13.4561142061269</v>
      </c>
      <c r="BB417" s="38">
        <v>651</v>
      </c>
    </row>
    <row r="418" spans="1:54" x14ac:dyDescent="0.3">
      <c r="A418" s="31" t="s">
        <v>25</v>
      </c>
      <c r="B418" s="5" t="s">
        <v>8</v>
      </c>
      <c r="C418" s="5" t="s">
        <v>168</v>
      </c>
      <c r="D418" s="9">
        <v>57.442429820924403</v>
      </c>
      <c r="E418" s="8">
        <v>75.389174572155596</v>
      </c>
      <c r="F418" s="8">
        <v>30.905816146646</v>
      </c>
      <c r="G418" s="3">
        <v>3.8151387415754301</v>
      </c>
      <c r="H418" s="4">
        <v>8.3125521484681109</v>
      </c>
      <c r="I418" s="4">
        <v>18.296109824380501</v>
      </c>
      <c r="J418" s="4">
        <v>2.63239958248995</v>
      </c>
      <c r="K418" s="4">
        <v>3.8942351180105002</v>
      </c>
      <c r="L418" s="4">
        <v>7.2113558353334604</v>
      </c>
      <c r="M418" s="4">
        <v>4.33014496518099</v>
      </c>
      <c r="N418" s="4">
        <v>8.2228850240286793</v>
      </c>
      <c r="O418" s="4">
        <v>12.7879193516327</v>
      </c>
      <c r="P418" s="4">
        <v>9.7860527449481207</v>
      </c>
      <c r="Q418" s="4">
        <v>3.03753362415077</v>
      </c>
      <c r="R418" s="4">
        <v>12.6696399375979</v>
      </c>
      <c r="S418" s="4">
        <v>9.2099899049911205</v>
      </c>
      <c r="T418" s="4">
        <v>6.7013484675962296</v>
      </c>
      <c r="U418" s="4">
        <v>12.0306197462452</v>
      </c>
      <c r="V418" s="4">
        <v>7.3584258559368303</v>
      </c>
      <c r="W418" s="4">
        <v>7.2798024295457697</v>
      </c>
      <c r="X418" s="4">
        <v>3.5837121063160602</v>
      </c>
      <c r="Y418" s="4">
        <v>10.7790008040506</v>
      </c>
      <c r="Z418" s="4">
        <v>15.1470462559667</v>
      </c>
      <c r="AA418" s="4">
        <v>12.5660970989685</v>
      </c>
      <c r="AB418" s="4">
        <v>2.29426352397306</v>
      </c>
      <c r="AC418" s="4">
        <v>25.037228601281999</v>
      </c>
      <c r="AD418" s="4">
        <v>5.4560522301705303</v>
      </c>
      <c r="AE418" s="4">
        <v>3.5826054579843101</v>
      </c>
      <c r="AF418" s="4">
        <v>11.578164521927899</v>
      </c>
      <c r="AG418" s="4">
        <v>16.673430907578101</v>
      </c>
      <c r="AH418" s="4">
        <v>17.6515865677821</v>
      </c>
      <c r="AI418" s="4">
        <v>10.200738470083699</v>
      </c>
      <c r="AJ418" s="4">
        <v>21.637028657821201</v>
      </c>
      <c r="AK418" s="4">
        <v>35.9666798470125</v>
      </c>
      <c r="AL418" s="4">
        <v>24.554908283718401</v>
      </c>
      <c r="AM418" s="4">
        <v>34.755329199514698</v>
      </c>
      <c r="AN418" s="4">
        <v>42.5786876558656</v>
      </c>
      <c r="AO418" s="4">
        <v>38.305637613208603</v>
      </c>
      <c r="AP418" s="4">
        <v>38.019961335353301</v>
      </c>
      <c r="AQ418" s="4">
        <v>13.7847289292172</v>
      </c>
      <c r="AR418" s="4">
        <v>33.407806939982997</v>
      </c>
      <c r="AS418" s="4">
        <v>20.319609654445099</v>
      </c>
      <c r="AT418" s="4">
        <v>35.2135517087601</v>
      </c>
      <c r="AU418" s="4">
        <v>17.147255254126801</v>
      </c>
      <c r="AV418" s="4">
        <v>24.9247570662715</v>
      </c>
      <c r="AW418" s="4">
        <v>23.2763872576956</v>
      </c>
      <c r="AX418" s="4">
        <v>17.260413514576602</v>
      </c>
      <c r="AY418" s="4">
        <v>20.939747216628401</v>
      </c>
      <c r="AZ418" s="4">
        <v>30.595586936078199</v>
      </c>
      <c r="BA418" s="4">
        <v>35.632304593192799</v>
      </c>
      <c r="BB418" s="38">
        <v>4654</v>
      </c>
    </row>
    <row r="419" spans="1:54" x14ac:dyDescent="0.3">
      <c r="A419" s="31" t="s">
        <v>25</v>
      </c>
      <c r="B419" s="5" t="s">
        <v>8</v>
      </c>
      <c r="C419" s="5" t="s">
        <v>1</v>
      </c>
      <c r="D419" s="9">
        <v>8.7261682242990695</v>
      </c>
      <c r="E419" s="8">
        <v>69.8212840498893</v>
      </c>
      <c r="F419" s="8">
        <v>59</v>
      </c>
      <c r="G419" s="3">
        <v>7</v>
      </c>
      <c r="H419" s="4">
        <v>16</v>
      </c>
      <c r="I419" s="4">
        <v>33</v>
      </c>
      <c r="J419" s="4">
        <v>6.5</v>
      </c>
      <c r="K419" s="4">
        <v>5.5</v>
      </c>
      <c r="L419" s="4">
        <v>16</v>
      </c>
      <c r="M419" s="4">
        <v>12.5</v>
      </c>
      <c r="N419" s="4">
        <v>19</v>
      </c>
      <c r="O419" s="4">
        <v>28</v>
      </c>
      <c r="P419" s="4">
        <v>23.5</v>
      </c>
      <c r="Q419" s="4">
        <v>8.5</v>
      </c>
      <c r="R419" s="4">
        <v>23.5</v>
      </c>
      <c r="S419" s="4">
        <v>22.5</v>
      </c>
      <c r="T419" s="4">
        <v>10</v>
      </c>
      <c r="U419" s="4">
        <v>25</v>
      </c>
      <c r="V419" s="4">
        <v>18</v>
      </c>
      <c r="W419" s="4">
        <v>21</v>
      </c>
      <c r="X419" s="4">
        <v>9.5</v>
      </c>
      <c r="Y419" s="4">
        <v>22.5</v>
      </c>
      <c r="Z419" s="4">
        <v>35.5</v>
      </c>
      <c r="AA419" s="4">
        <v>33.5</v>
      </c>
      <c r="AB419" s="4">
        <v>8.5</v>
      </c>
      <c r="AC419" s="4">
        <v>38.5</v>
      </c>
      <c r="AD419" s="4">
        <v>17.5</v>
      </c>
      <c r="AE419" s="4">
        <v>10</v>
      </c>
      <c r="AF419" s="4">
        <v>27.5</v>
      </c>
      <c r="AG419" s="4">
        <v>25.5</v>
      </c>
      <c r="AH419" s="4">
        <v>25</v>
      </c>
      <c r="AI419" s="4">
        <v>16</v>
      </c>
      <c r="AJ419" s="4">
        <v>35</v>
      </c>
      <c r="AK419" s="4">
        <v>57.5</v>
      </c>
      <c r="AL419" s="4">
        <v>40.5</v>
      </c>
      <c r="AM419" s="4">
        <v>45</v>
      </c>
      <c r="AN419" s="4">
        <v>59</v>
      </c>
      <c r="AO419" s="4">
        <v>54</v>
      </c>
      <c r="AP419" s="4">
        <v>63.5</v>
      </c>
      <c r="AQ419" s="4">
        <v>24</v>
      </c>
      <c r="AR419" s="4">
        <v>52.5</v>
      </c>
      <c r="AS419" s="4">
        <v>22.5</v>
      </c>
      <c r="AT419" s="4">
        <v>29.5</v>
      </c>
      <c r="AU419" s="4">
        <v>29.5</v>
      </c>
      <c r="AV419" s="4">
        <v>30</v>
      </c>
      <c r="AW419" s="4">
        <v>44</v>
      </c>
      <c r="AX419" s="4">
        <v>36</v>
      </c>
      <c r="AY419" s="4">
        <v>20.5</v>
      </c>
      <c r="AZ419" s="4">
        <v>45.5</v>
      </c>
      <c r="BA419" s="4">
        <v>62.5</v>
      </c>
      <c r="BB419" s="38">
        <v>214</v>
      </c>
    </row>
    <row r="420" spans="1:54" x14ac:dyDescent="0.3">
      <c r="A420" s="31" t="s">
        <v>25</v>
      </c>
      <c r="B420" s="5" t="s">
        <v>8</v>
      </c>
      <c r="C420" s="5" t="s">
        <v>2</v>
      </c>
      <c r="D420" s="9">
        <v>24.231617647058801</v>
      </c>
      <c r="E420" s="8">
        <v>63.622470642825299</v>
      </c>
      <c r="F420" s="8">
        <v>42.276422764227597</v>
      </c>
      <c r="G420" s="3">
        <v>4.8780487804878003</v>
      </c>
      <c r="H420" s="4">
        <v>11.3821138211382</v>
      </c>
      <c r="I420" s="4">
        <v>32.520325203252</v>
      </c>
      <c r="J420" s="4">
        <v>2.4390243902439002</v>
      </c>
      <c r="K420" s="4">
        <v>6.5040650406504099</v>
      </c>
      <c r="L420" s="4">
        <v>10.569105691056899</v>
      </c>
      <c r="M420" s="4">
        <v>4.0650406504065</v>
      </c>
      <c r="N420" s="4">
        <v>15.4471544715447</v>
      </c>
      <c r="O420" s="4">
        <v>21.951219512195099</v>
      </c>
      <c r="P420" s="4">
        <v>17.0731707317073</v>
      </c>
      <c r="Q420" s="4">
        <v>4.0650406504065</v>
      </c>
      <c r="R420" s="4">
        <v>21.138211382113798</v>
      </c>
      <c r="S420" s="4">
        <v>16.260162601626</v>
      </c>
      <c r="T420" s="4">
        <v>10.569105691056899</v>
      </c>
      <c r="U420" s="4">
        <v>21.951219512195099</v>
      </c>
      <c r="V420" s="4">
        <v>13.821138211382101</v>
      </c>
      <c r="W420" s="4">
        <v>10.569105691056899</v>
      </c>
      <c r="X420" s="4">
        <v>4.8780487804878003</v>
      </c>
      <c r="Y420" s="4">
        <v>18.699186991869901</v>
      </c>
      <c r="Z420" s="4">
        <v>23.5772357723577</v>
      </c>
      <c r="AA420" s="4">
        <v>19.512195121951201</v>
      </c>
      <c r="AB420" s="4">
        <v>2.4390243902439002</v>
      </c>
      <c r="AC420" s="4">
        <v>36.585365853658502</v>
      </c>
      <c r="AD420" s="4">
        <v>6.5040650406504099</v>
      </c>
      <c r="AE420" s="4">
        <v>4.8780487804878003</v>
      </c>
      <c r="AF420" s="4">
        <v>17.0731707317073</v>
      </c>
      <c r="AG420" s="4">
        <v>23.5772357723577</v>
      </c>
      <c r="AH420" s="4">
        <v>18.699186991869901</v>
      </c>
      <c r="AI420" s="4">
        <v>11.3821138211382</v>
      </c>
      <c r="AJ420" s="4">
        <v>29.268292682926798</v>
      </c>
      <c r="AK420" s="4">
        <v>52.845528455284601</v>
      </c>
      <c r="AL420" s="4">
        <v>32.520325203252</v>
      </c>
      <c r="AM420" s="4">
        <v>43.902439024390198</v>
      </c>
      <c r="AN420" s="4">
        <v>57.723577235772403</v>
      </c>
      <c r="AO420" s="4">
        <v>54.471544715447202</v>
      </c>
      <c r="AP420" s="4">
        <v>52.032520325203301</v>
      </c>
      <c r="AQ420" s="4">
        <v>17.0731707317073</v>
      </c>
      <c r="AR420" s="4">
        <v>53.658536585365901</v>
      </c>
      <c r="AS420" s="4">
        <v>30.894308943089399</v>
      </c>
      <c r="AT420" s="4">
        <v>35.772357723577201</v>
      </c>
      <c r="AU420" s="4">
        <v>26.016260162601601</v>
      </c>
      <c r="AV420" s="4">
        <v>24.390243902439</v>
      </c>
      <c r="AW420" s="4">
        <v>31.707317073170699</v>
      </c>
      <c r="AX420" s="4">
        <v>26.016260162601601</v>
      </c>
      <c r="AY420" s="4">
        <v>28.455284552845502</v>
      </c>
      <c r="AZ420" s="4">
        <v>42.276422764227597</v>
      </c>
      <c r="BA420" s="4">
        <v>55.284552845528502</v>
      </c>
      <c r="BB420" s="38">
        <v>136</v>
      </c>
    </row>
    <row r="421" spans="1:54" x14ac:dyDescent="0.3">
      <c r="A421" s="31" t="s">
        <v>25</v>
      </c>
      <c r="B421" s="5" t="s">
        <v>8</v>
      </c>
      <c r="C421" s="5" t="s">
        <v>3</v>
      </c>
      <c r="D421" s="9">
        <v>47.492605633802803</v>
      </c>
      <c r="E421" s="8">
        <v>69.752433863886097</v>
      </c>
      <c r="F421" s="8">
        <v>34.671532846715301</v>
      </c>
      <c r="G421" s="3">
        <v>4.7445255474452601</v>
      </c>
      <c r="H421" s="4">
        <v>9.8540145985401502</v>
      </c>
      <c r="I421" s="4">
        <v>20.802919708029201</v>
      </c>
      <c r="J421" s="4">
        <v>1.4598540145985399</v>
      </c>
      <c r="K421" s="4">
        <v>3.28467153284672</v>
      </c>
      <c r="L421" s="4">
        <v>6.2043795620438003</v>
      </c>
      <c r="M421" s="4">
        <v>5.8394160583941597</v>
      </c>
      <c r="N421" s="4">
        <v>6.2043795620438003</v>
      </c>
      <c r="O421" s="4">
        <v>12.408759124087601</v>
      </c>
      <c r="P421" s="4">
        <v>9.1240875912408796</v>
      </c>
      <c r="Q421" s="4">
        <v>3.6496350364963499</v>
      </c>
      <c r="R421" s="4">
        <v>16.423357664233599</v>
      </c>
      <c r="S421" s="4">
        <v>9.1240875912408796</v>
      </c>
      <c r="T421" s="4">
        <v>9.1240875912408796</v>
      </c>
      <c r="U421" s="4">
        <v>12.408759124087601</v>
      </c>
      <c r="V421" s="4">
        <v>6.5693430656934302</v>
      </c>
      <c r="W421" s="4">
        <v>7.2992700729926998</v>
      </c>
      <c r="X421" s="4">
        <v>4.3795620437956204</v>
      </c>
      <c r="Y421" s="4">
        <v>10.2189781021898</v>
      </c>
      <c r="Z421" s="4">
        <v>17.518248175182499</v>
      </c>
      <c r="AA421" s="4">
        <v>9.8540145985401502</v>
      </c>
      <c r="AB421" s="4">
        <v>2.1897810218978102</v>
      </c>
      <c r="AC421" s="4">
        <v>27.737226277372301</v>
      </c>
      <c r="AD421" s="4">
        <v>5.10948905109489</v>
      </c>
      <c r="AE421" s="4">
        <v>4.7445255474452601</v>
      </c>
      <c r="AF421" s="4">
        <v>10.583941605839399</v>
      </c>
      <c r="AG421" s="4">
        <v>13.503649635036499</v>
      </c>
      <c r="AH421" s="4">
        <v>19.343065693430699</v>
      </c>
      <c r="AI421" s="4">
        <v>9.8540145985401502</v>
      </c>
      <c r="AJ421" s="4">
        <v>23.722627737226301</v>
      </c>
      <c r="AK421" s="4">
        <v>36.496350364963497</v>
      </c>
      <c r="AL421" s="4">
        <v>27.737226277372301</v>
      </c>
      <c r="AM421" s="4">
        <v>39.051094890510903</v>
      </c>
      <c r="AN421" s="4">
        <v>42.700729927007302</v>
      </c>
      <c r="AO421" s="4">
        <v>42.335766423357697</v>
      </c>
      <c r="AP421" s="4">
        <v>44.1605839416058</v>
      </c>
      <c r="AQ421" s="4">
        <v>12.7737226277372</v>
      </c>
      <c r="AR421" s="4">
        <v>35.036496350364999</v>
      </c>
      <c r="AS421" s="4">
        <v>19.7080291970803</v>
      </c>
      <c r="AT421" s="4">
        <v>41.970802919707999</v>
      </c>
      <c r="AU421" s="4">
        <v>17.153284671532798</v>
      </c>
      <c r="AV421" s="4">
        <v>28.102189781021899</v>
      </c>
      <c r="AW421" s="4">
        <v>25.5474452554745</v>
      </c>
      <c r="AX421" s="4">
        <v>17.153284671532798</v>
      </c>
      <c r="AY421" s="4">
        <v>21.167883211678799</v>
      </c>
      <c r="AZ421" s="4">
        <v>33.211678832116803</v>
      </c>
      <c r="BA421" s="4">
        <v>37.2262773722628</v>
      </c>
      <c r="BB421" s="38">
        <v>284</v>
      </c>
    </row>
    <row r="422" spans="1:54" x14ac:dyDescent="0.3">
      <c r="A422" s="31" t="s">
        <v>25</v>
      </c>
      <c r="B422" s="5" t="s">
        <v>8</v>
      </c>
      <c r="C422" s="5" t="s">
        <v>4</v>
      </c>
      <c r="D422" s="9">
        <v>69.193026315789496</v>
      </c>
      <c r="E422" s="8">
        <v>73.048428654597103</v>
      </c>
      <c r="F422" s="8">
        <v>25.428194993412401</v>
      </c>
      <c r="G422" s="3">
        <v>2.5032938076416298</v>
      </c>
      <c r="H422" s="4">
        <v>5.7971014492753596</v>
      </c>
      <c r="I422" s="4">
        <v>12.5164690382082</v>
      </c>
      <c r="J422" s="4">
        <v>3.0303030303030298</v>
      </c>
      <c r="K422" s="4">
        <v>4.2160737812911702</v>
      </c>
      <c r="L422" s="4">
        <v>5.5335968379446596</v>
      </c>
      <c r="M422" s="4">
        <v>2.8985507246376798</v>
      </c>
      <c r="N422" s="4">
        <v>4.7430830039525702</v>
      </c>
      <c r="O422" s="4">
        <v>8.6956521739130395</v>
      </c>
      <c r="P422" s="4">
        <v>4.6113306982872198</v>
      </c>
      <c r="Q422" s="4">
        <v>1.5810276679841899</v>
      </c>
      <c r="R422" s="4">
        <v>8.1686429512516501</v>
      </c>
      <c r="S422" s="4">
        <v>4.0843214756258197</v>
      </c>
      <c r="T422" s="4">
        <v>5.1383399209486198</v>
      </c>
      <c r="U422" s="4">
        <v>6.7193675889328102</v>
      </c>
      <c r="V422" s="4">
        <v>3.2938076416337299</v>
      </c>
      <c r="W422" s="4">
        <v>3.2938076416337299</v>
      </c>
      <c r="X422" s="4">
        <v>1.97628458498024</v>
      </c>
      <c r="Y422" s="4">
        <v>7.2463768115942004</v>
      </c>
      <c r="Z422" s="4">
        <v>9.7496706192358396</v>
      </c>
      <c r="AA422" s="4">
        <v>9.0909090909090899</v>
      </c>
      <c r="AB422" s="4">
        <v>0.65876152832674595</v>
      </c>
      <c r="AC422" s="4">
        <v>24.505928853754899</v>
      </c>
      <c r="AD422" s="4">
        <v>3.2938076416337299</v>
      </c>
      <c r="AE422" s="4">
        <v>1.1857707509881401</v>
      </c>
      <c r="AF422" s="4">
        <v>9.2226613965744395</v>
      </c>
      <c r="AG422" s="4">
        <v>15.019762845849799</v>
      </c>
      <c r="AH422" s="4">
        <v>18.4453227931489</v>
      </c>
      <c r="AI422" s="4">
        <v>8.1686429512516501</v>
      </c>
      <c r="AJ422" s="4">
        <v>18.181818181818201</v>
      </c>
      <c r="AK422" s="4">
        <v>29.249011857707501</v>
      </c>
      <c r="AL422" s="4">
        <v>23.320158102766801</v>
      </c>
      <c r="AM422" s="4">
        <v>35.309617918313599</v>
      </c>
      <c r="AN422" s="4">
        <v>38.998682476943301</v>
      </c>
      <c r="AO422" s="4">
        <v>35.046113306982903</v>
      </c>
      <c r="AP422" s="4">
        <v>31.884057971014499</v>
      </c>
      <c r="AQ422" s="4">
        <v>12.252964426877501</v>
      </c>
      <c r="AR422" s="4">
        <v>27.7997364953887</v>
      </c>
      <c r="AS422" s="4">
        <v>20.421607378129099</v>
      </c>
      <c r="AT422" s="4">
        <v>39.5256916996047</v>
      </c>
      <c r="AU422" s="4">
        <v>14.361001317523099</v>
      </c>
      <c r="AV422" s="4">
        <v>23.715415019762801</v>
      </c>
      <c r="AW422" s="4">
        <v>18.181818181818201</v>
      </c>
      <c r="AX422" s="4">
        <v>11.4624505928854</v>
      </c>
      <c r="AY422" s="4">
        <v>17.786561264822101</v>
      </c>
      <c r="AZ422" s="4">
        <v>27.536231884058001</v>
      </c>
      <c r="BA422" s="4">
        <v>26.7457180500659</v>
      </c>
      <c r="BB422" s="38">
        <v>760</v>
      </c>
    </row>
    <row r="423" spans="1:54" x14ac:dyDescent="0.3">
      <c r="A423" s="31" t="s">
        <v>25</v>
      </c>
      <c r="B423" s="5" t="s">
        <v>8</v>
      </c>
      <c r="C423" s="5" t="s">
        <v>5</v>
      </c>
      <c r="D423" s="9">
        <v>86.656147540983596</v>
      </c>
      <c r="E423" s="8">
        <v>68.508373216219596</v>
      </c>
      <c r="F423" s="8">
        <v>17.281420765027299</v>
      </c>
      <c r="G423" s="3">
        <v>2.7322404371584699</v>
      </c>
      <c r="H423" s="4">
        <v>4.9863387978142102</v>
      </c>
      <c r="I423" s="4">
        <v>7.7185792349726796</v>
      </c>
      <c r="J423" s="4">
        <v>1.63934426229508</v>
      </c>
      <c r="K423" s="4">
        <v>2.2540983606557399</v>
      </c>
      <c r="L423" s="4">
        <v>4.0983606557377001</v>
      </c>
      <c r="M423" s="4">
        <v>1.7076502732240399</v>
      </c>
      <c r="N423" s="4">
        <v>2.9371584699453601</v>
      </c>
      <c r="O423" s="4">
        <v>4.8497267759562801</v>
      </c>
      <c r="P423" s="4">
        <v>4.3032786885245899</v>
      </c>
      <c r="Q423" s="4">
        <v>0.68306010928961702</v>
      </c>
      <c r="R423" s="4">
        <v>4.8497267759562801</v>
      </c>
      <c r="S423" s="4">
        <v>2.9371584699453601</v>
      </c>
      <c r="T423" s="4">
        <v>3.07377049180328</v>
      </c>
      <c r="U423" s="4">
        <v>4.4398907103825103</v>
      </c>
      <c r="V423" s="4">
        <v>2.1857923497267802</v>
      </c>
      <c r="W423" s="4">
        <v>2.9371584699453601</v>
      </c>
      <c r="X423" s="4">
        <v>0.81967213114754101</v>
      </c>
      <c r="Y423" s="4">
        <v>4.7131147540983598</v>
      </c>
      <c r="Z423" s="4">
        <v>4.9180327868852496</v>
      </c>
      <c r="AA423" s="4">
        <v>4.8497267759562801</v>
      </c>
      <c r="AB423" s="4">
        <v>0.95628415300546399</v>
      </c>
      <c r="AC423" s="4">
        <v>15.6420765027322</v>
      </c>
      <c r="AD423" s="4">
        <v>1.5710382513661201</v>
      </c>
      <c r="AE423" s="4">
        <v>1.22950819672131</v>
      </c>
      <c r="AF423" s="4">
        <v>4.7814207650273204</v>
      </c>
      <c r="AG423" s="4">
        <v>13.5245901639344</v>
      </c>
      <c r="AH423" s="4">
        <v>14.890710382513699</v>
      </c>
      <c r="AI423" s="4">
        <v>7.9234972677595596</v>
      </c>
      <c r="AJ423" s="4">
        <v>14.344262295082</v>
      </c>
      <c r="AK423" s="4">
        <v>23.633879781420799</v>
      </c>
      <c r="AL423" s="4">
        <v>14.7540983606557</v>
      </c>
      <c r="AM423" s="4">
        <v>27.0491803278689</v>
      </c>
      <c r="AN423" s="4">
        <v>33.5382513661202</v>
      </c>
      <c r="AO423" s="4">
        <v>26.502732240437201</v>
      </c>
      <c r="AP423" s="4">
        <v>23.770491803278698</v>
      </c>
      <c r="AQ423" s="4">
        <v>9.8360655737704903</v>
      </c>
      <c r="AR423" s="4">
        <v>18.7158469945355</v>
      </c>
      <c r="AS423" s="4">
        <v>14.5491803278689</v>
      </c>
      <c r="AT423" s="4">
        <v>35.997267759562803</v>
      </c>
      <c r="AU423" s="4">
        <v>10.040983606557401</v>
      </c>
      <c r="AV423" s="4">
        <v>23.428961748633899</v>
      </c>
      <c r="AW423" s="4">
        <v>12.431693989071</v>
      </c>
      <c r="AX423" s="4">
        <v>9.0846994535519094</v>
      </c>
      <c r="AY423" s="4">
        <v>18.374316939890701</v>
      </c>
      <c r="AZ423" s="4">
        <v>21.1748633879781</v>
      </c>
      <c r="BA423" s="4">
        <v>19.740437158469899</v>
      </c>
      <c r="BB423" s="38">
        <v>1464</v>
      </c>
    </row>
    <row r="424" spans="1:54" x14ac:dyDescent="0.3">
      <c r="A424" s="31" t="s">
        <v>25</v>
      </c>
      <c r="B424" s="5" t="s">
        <v>8</v>
      </c>
      <c r="C424" s="5" t="s">
        <v>6</v>
      </c>
      <c r="D424" s="9">
        <v>103.834024896266</v>
      </c>
      <c r="E424" s="8">
        <v>64.663234426434002</v>
      </c>
      <c r="F424" s="8">
        <v>11.2110726643599</v>
      </c>
      <c r="G424" s="3">
        <v>1.79930795847751</v>
      </c>
      <c r="H424" s="4">
        <v>3.52941176470588</v>
      </c>
      <c r="I424" s="4">
        <v>3.59861591695502</v>
      </c>
      <c r="J424" s="4">
        <v>1.79930795847751</v>
      </c>
      <c r="K424" s="4">
        <v>1.3840830449827</v>
      </c>
      <c r="L424" s="4">
        <v>2.4913494809688599</v>
      </c>
      <c r="M424" s="4">
        <v>0.830449826989619</v>
      </c>
      <c r="N424" s="4">
        <v>2.0761245674740501</v>
      </c>
      <c r="O424" s="4">
        <v>2.3529411764705901</v>
      </c>
      <c r="P424" s="4">
        <v>2.1453287197231798</v>
      </c>
      <c r="Q424" s="4">
        <v>0.76124567474048399</v>
      </c>
      <c r="R424" s="4">
        <v>2.5605536332179901</v>
      </c>
      <c r="S424" s="4">
        <v>1.52249134948097</v>
      </c>
      <c r="T424" s="4">
        <v>1.79930795847751</v>
      </c>
      <c r="U424" s="4">
        <v>2.4221453287197199</v>
      </c>
      <c r="V424" s="4">
        <v>1.31487889273356</v>
      </c>
      <c r="W424" s="4">
        <v>1.0380622837370199</v>
      </c>
      <c r="X424" s="4">
        <v>0.69204152249134898</v>
      </c>
      <c r="Y424" s="4">
        <v>3.25259515570934</v>
      </c>
      <c r="Z424" s="4">
        <v>2.8373702422145302</v>
      </c>
      <c r="AA424" s="4">
        <v>2.4221453287197199</v>
      </c>
      <c r="AB424" s="4">
        <v>0.207612456747405</v>
      </c>
      <c r="AC424" s="4">
        <v>8.2352941176470598</v>
      </c>
      <c r="AD424" s="4">
        <v>1.2456747404844299</v>
      </c>
      <c r="AE424" s="4">
        <v>0.55363321799307996</v>
      </c>
      <c r="AF424" s="4">
        <v>3.1833910034602102</v>
      </c>
      <c r="AG424" s="4">
        <v>10.311418685121099</v>
      </c>
      <c r="AH424" s="4">
        <v>12.5259515570934</v>
      </c>
      <c r="AI424" s="4">
        <v>8.2352941176470598</v>
      </c>
      <c r="AJ424" s="4">
        <v>9.5501730103806199</v>
      </c>
      <c r="AK424" s="4">
        <v>17.785467128027701</v>
      </c>
      <c r="AL424" s="4">
        <v>9.8961937716263009</v>
      </c>
      <c r="AM424" s="4">
        <v>19.100346020761201</v>
      </c>
      <c r="AN424" s="4">
        <v>23.529411764705898</v>
      </c>
      <c r="AO424" s="4">
        <v>17.854671280276801</v>
      </c>
      <c r="AP424" s="4">
        <v>15.6401384083045</v>
      </c>
      <c r="AQ424" s="4">
        <v>7.7508650519031104</v>
      </c>
      <c r="AR424" s="4">
        <v>13.633217993079599</v>
      </c>
      <c r="AS424" s="4">
        <v>11.2110726643599</v>
      </c>
      <c r="AT424" s="4">
        <v>26.920415224913501</v>
      </c>
      <c r="AU424" s="4">
        <v>6.6435986159169502</v>
      </c>
      <c r="AV424" s="4">
        <v>20.622837370242198</v>
      </c>
      <c r="AW424" s="4">
        <v>10.519031141868499</v>
      </c>
      <c r="AX424" s="4">
        <v>6.0899653979238799</v>
      </c>
      <c r="AY424" s="4">
        <v>16.470588235294102</v>
      </c>
      <c r="AZ424" s="4">
        <v>15.7785467128028</v>
      </c>
      <c r="BA424" s="4">
        <v>14.8096885813149</v>
      </c>
      <c r="BB424" s="38">
        <v>1446</v>
      </c>
    </row>
    <row r="425" spans="1:54" x14ac:dyDescent="0.3">
      <c r="A425" s="31" t="s">
        <v>25</v>
      </c>
      <c r="B425" s="5" t="s">
        <v>8</v>
      </c>
      <c r="C425" s="5" t="s">
        <v>7</v>
      </c>
      <c r="D425" s="9">
        <v>107.29742857142899</v>
      </c>
      <c r="E425" s="8">
        <v>61.4652884473279</v>
      </c>
      <c r="F425" s="8">
        <v>9.4285714285714306</v>
      </c>
      <c r="G425" s="3">
        <v>1.1428571428571399</v>
      </c>
      <c r="H425" s="4">
        <v>2</v>
      </c>
      <c r="I425" s="4">
        <v>2.28571428571429</v>
      </c>
      <c r="J425" s="4">
        <v>1.71428571428571</v>
      </c>
      <c r="K425" s="4">
        <v>1.4285714285714299</v>
      </c>
      <c r="L425" s="4">
        <v>2</v>
      </c>
      <c r="M425" s="4">
        <v>0.85714285714285698</v>
      </c>
      <c r="N425" s="4">
        <v>1.71428571428571</v>
      </c>
      <c r="O425" s="4">
        <v>2</v>
      </c>
      <c r="P425" s="4">
        <v>1.1428571428571399</v>
      </c>
      <c r="Q425" s="4">
        <v>0.57142857142857095</v>
      </c>
      <c r="R425" s="4">
        <v>1.4285714285714299</v>
      </c>
      <c r="S425" s="4">
        <v>2</v>
      </c>
      <c r="T425" s="4">
        <v>2</v>
      </c>
      <c r="U425" s="4">
        <v>2</v>
      </c>
      <c r="V425" s="4">
        <v>1.1428571428571399</v>
      </c>
      <c r="W425" s="4">
        <v>1.1428571428571399</v>
      </c>
      <c r="X425" s="4">
        <v>1.1428571428571399</v>
      </c>
      <c r="Y425" s="4">
        <v>0.85714285714285698</v>
      </c>
      <c r="Z425" s="4">
        <v>1.1428571428571399</v>
      </c>
      <c r="AA425" s="4">
        <v>1.71428571428571</v>
      </c>
      <c r="AB425" s="4">
        <v>0.85714285714285698</v>
      </c>
      <c r="AC425" s="4">
        <v>6.8571428571428603</v>
      </c>
      <c r="AD425" s="4">
        <v>1.4285714285714299</v>
      </c>
      <c r="AE425" s="4">
        <v>0.57142857142857095</v>
      </c>
      <c r="AF425" s="4">
        <v>2.28571428571429</v>
      </c>
      <c r="AG425" s="4">
        <v>9.1428571428571406</v>
      </c>
      <c r="AH425" s="4">
        <v>9.1428571428571406</v>
      </c>
      <c r="AI425" s="4">
        <v>9.71428571428571</v>
      </c>
      <c r="AJ425" s="4">
        <v>11.714285714285699</v>
      </c>
      <c r="AK425" s="4">
        <v>16.285714285714299</v>
      </c>
      <c r="AL425" s="4">
        <v>10.285714285714301</v>
      </c>
      <c r="AM425" s="4">
        <v>17.428571428571399</v>
      </c>
      <c r="AN425" s="4">
        <v>24.8571428571429</v>
      </c>
      <c r="AO425" s="4">
        <v>16.285714285714299</v>
      </c>
      <c r="AP425" s="4">
        <v>14.285714285714301</v>
      </c>
      <c r="AQ425" s="4">
        <v>9.4285714285714306</v>
      </c>
      <c r="AR425" s="4">
        <v>10.285714285714301</v>
      </c>
      <c r="AS425" s="4">
        <v>12.5714285714286</v>
      </c>
      <c r="AT425" s="4">
        <v>27.1428571428571</v>
      </c>
      <c r="AU425" s="4">
        <v>6.5714285714285703</v>
      </c>
      <c r="AV425" s="4">
        <v>21.714285714285701</v>
      </c>
      <c r="AW425" s="4">
        <v>10</v>
      </c>
      <c r="AX425" s="4">
        <v>6.28571428571429</v>
      </c>
      <c r="AY425" s="4">
        <v>18.571428571428601</v>
      </c>
      <c r="AZ425" s="4">
        <v>12.8571428571429</v>
      </c>
      <c r="BA425" s="4">
        <v>12.285714285714301</v>
      </c>
      <c r="BB425" s="38">
        <v>350</v>
      </c>
    </row>
    <row r="426" spans="1:54" x14ac:dyDescent="0.3">
      <c r="A426" s="31" t="s">
        <v>25</v>
      </c>
      <c r="B426" s="5" t="s">
        <v>9</v>
      </c>
      <c r="C426" s="5" t="s">
        <v>168</v>
      </c>
      <c r="D426" s="9">
        <v>72.136739975425201</v>
      </c>
      <c r="E426" s="8">
        <v>73.390704571992501</v>
      </c>
      <c r="F426" s="8">
        <v>25.438463159064899</v>
      </c>
      <c r="G426" s="3">
        <v>2.4262584928549602</v>
      </c>
      <c r="H426" s="4">
        <v>7.2064430332024099</v>
      </c>
      <c r="I426" s="4">
        <v>11.3885844514928</v>
      </c>
      <c r="J426" s="4">
        <v>1.9085630437999599</v>
      </c>
      <c r="K426" s="4">
        <v>3.0060874986114401</v>
      </c>
      <c r="L426" s="4">
        <v>5.9068592610295898</v>
      </c>
      <c r="M426" s="4">
        <v>2.9064354341396799</v>
      </c>
      <c r="N426" s="4">
        <v>7.99945365712935</v>
      </c>
      <c r="O426" s="4">
        <v>8.0039270992776199</v>
      </c>
      <c r="P426" s="4">
        <v>8.1428180115626194</v>
      </c>
      <c r="Q426" s="4">
        <v>4.6266822602627098</v>
      </c>
      <c r="R426" s="4">
        <v>9.0849247954216601</v>
      </c>
      <c r="S426" s="4">
        <v>7.6705728701867502</v>
      </c>
      <c r="T426" s="4">
        <v>4.0082583020279801</v>
      </c>
      <c r="U426" s="4">
        <v>10.2481132423662</v>
      </c>
      <c r="V426" s="4">
        <v>6.7789931379597901</v>
      </c>
      <c r="W426" s="4">
        <v>7.29407324516845</v>
      </c>
      <c r="X426" s="4">
        <v>1.8243797386506799</v>
      </c>
      <c r="Y426" s="4">
        <v>7.91406621080408</v>
      </c>
      <c r="Z426" s="4">
        <v>11.1823327732319</v>
      </c>
      <c r="AA426" s="4">
        <v>9.9016794963890504</v>
      </c>
      <c r="AB426" s="4">
        <v>1.8504473985098699</v>
      </c>
      <c r="AC426" s="4">
        <v>19.9244939026716</v>
      </c>
      <c r="AD426" s="4">
        <v>7.12668795727543</v>
      </c>
      <c r="AE426" s="4">
        <v>3.2623476255504298</v>
      </c>
      <c r="AF426" s="4">
        <v>6.8564631380899304</v>
      </c>
      <c r="AG426" s="4">
        <v>12.952279307410601</v>
      </c>
      <c r="AH426" s="4">
        <v>21.768127449285601</v>
      </c>
      <c r="AI426" s="4">
        <v>10.290763245224801</v>
      </c>
      <c r="AJ426" s="4">
        <v>20.766233277327199</v>
      </c>
      <c r="AK426" s="4">
        <v>32.734950469632103</v>
      </c>
      <c r="AL426" s="4">
        <v>19.350107015876802</v>
      </c>
      <c r="AM426" s="4">
        <v>19.7031108544553</v>
      </c>
      <c r="AN426" s="4">
        <v>35.231175918098998</v>
      </c>
      <c r="AO426" s="4">
        <v>29.241569034515301</v>
      </c>
      <c r="AP426" s="4">
        <v>28.465297086079101</v>
      </c>
      <c r="AQ426" s="4">
        <v>9.0969656491509294</v>
      </c>
      <c r="AR426" s="4">
        <v>27.995175168234901</v>
      </c>
      <c r="AS426" s="4">
        <v>14.8309829266272</v>
      </c>
      <c r="AT426" s="4">
        <v>22.131766614964199</v>
      </c>
      <c r="AU426" s="4">
        <v>17.199399682009599</v>
      </c>
      <c r="AV426" s="4">
        <v>26.846266552080301</v>
      </c>
      <c r="AW426" s="4">
        <v>24.488859728036498</v>
      </c>
      <c r="AX426" s="4">
        <v>15.1251974509228</v>
      </c>
      <c r="AY426" s="4">
        <v>12.7958928002747</v>
      </c>
      <c r="AZ426" s="4">
        <v>22.529242473016598</v>
      </c>
      <c r="BA426" s="4">
        <v>31.566760991490199</v>
      </c>
      <c r="BB426" s="38">
        <v>3064</v>
      </c>
    </row>
    <row r="427" spans="1:54" x14ac:dyDescent="0.3">
      <c r="A427" s="31" t="s">
        <v>25</v>
      </c>
      <c r="B427" s="5" t="s">
        <v>9</v>
      </c>
      <c r="C427" s="5" t="s">
        <v>1</v>
      </c>
      <c r="D427" s="9">
        <v>30.118018018017999</v>
      </c>
      <c r="E427" s="8">
        <v>63.504325855714903</v>
      </c>
      <c r="F427" s="8">
        <v>44.339622641509401</v>
      </c>
      <c r="G427" s="3">
        <v>3.7735849056603801</v>
      </c>
      <c r="H427" s="4">
        <v>13.207547169811299</v>
      </c>
      <c r="I427" s="4">
        <v>18.867924528301899</v>
      </c>
      <c r="J427" s="4">
        <v>6.1320754716981103</v>
      </c>
      <c r="K427" s="4">
        <v>5.6603773584905701</v>
      </c>
      <c r="L427" s="4">
        <v>10.377358490565999</v>
      </c>
      <c r="M427" s="4">
        <v>6.1320754716981103</v>
      </c>
      <c r="N427" s="4">
        <v>18.396226415094301</v>
      </c>
      <c r="O427" s="4">
        <v>15.5660377358491</v>
      </c>
      <c r="P427" s="4">
        <v>15.5660377358491</v>
      </c>
      <c r="Q427" s="4">
        <v>8.0188679245282994</v>
      </c>
      <c r="R427" s="4">
        <v>17.924528301886799</v>
      </c>
      <c r="S427" s="4">
        <v>14.622641509434001</v>
      </c>
      <c r="T427" s="4">
        <v>6.6037735849056602</v>
      </c>
      <c r="U427" s="4">
        <v>21.698113207547198</v>
      </c>
      <c r="V427" s="4">
        <v>16.5094339622642</v>
      </c>
      <c r="W427" s="4">
        <v>15.094339622641501</v>
      </c>
      <c r="X427" s="4">
        <v>2.8301886792452802</v>
      </c>
      <c r="Y427" s="4">
        <v>13.207547169811299</v>
      </c>
      <c r="Z427" s="4">
        <v>25.9433962264151</v>
      </c>
      <c r="AA427" s="4">
        <v>23.584905660377402</v>
      </c>
      <c r="AB427" s="4">
        <v>6.1320754716981103</v>
      </c>
      <c r="AC427" s="4">
        <v>34.4339622641509</v>
      </c>
      <c r="AD427" s="4">
        <v>15.094339622641501</v>
      </c>
      <c r="AE427" s="4">
        <v>6.1320754716981103</v>
      </c>
      <c r="AF427" s="4">
        <v>13.679245283018901</v>
      </c>
      <c r="AG427" s="4">
        <v>23.1132075471698</v>
      </c>
      <c r="AH427" s="4">
        <v>28.7735849056604</v>
      </c>
      <c r="AI427" s="4">
        <v>9.4339622641509404</v>
      </c>
      <c r="AJ427" s="4">
        <v>24.528301886792502</v>
      </c>
      <c r="AK427" s="4">
        <v>46.698113207547202</v>
      </c>
      <c r="AL427" s="4">
        <v>30.660377358490599</v>
      </c>
      <c r="AM427" s="4">
        <v>20.2830188679245</v>
      </c>
      <c r="AN427" s="4">
        <v>41.509433962264197</v>
      </c>
      <c r="AO427" s="4">
        <v>44.339622641509401</v>
      </c>
      <c r="AP427" s="4">
        <v>41.037735849056602</v>
      </c>
      <c r="AQ427" s="4">
        <v>8.9622641509433993</v>
      </c>
      <c r="AR427" s="4">
        <v>39.150943396226403</v>
      </c>
      <c r="AS427" s="4">
        <v>14.622641509434001</v>
      </c>
      <c r="AT427" s="4">
        <v>14.150943396226401</v>
      </c>
      <c r="AU427" s="4">
        <v>26.8867924528302</v>
      </c>
      <c r="AV427" s="4">
        <v>22.1698113207547</v>
      </c>
      <c r="AW427" s="4">
        <v>40.094339622641499</v>
      </c>
      <c r="AX427" s="4">
        <v>30.188679245283002</v>
      </c>
      <c r="AY427" s="4">
        <v>11.792452830188701</v>
      </c>
      <c r="AZ427" s="4">
        <v>31.603773584905699</v>
      </c>
      <c r="BA427" s="4">
        <v>47.641509433962298</v>
      </c>
      <c r="BB427" s="38">
        <v>222</v>
      </c>
    </row>
    <row r="428" spans="1:54" x14ac:dyDescent="0.3">
      <c r="A428" s="31" t="s">
        <v>25</v>
      </c>
      <c r="B428" s="5" t="s">
        <v>9</v>
      </c>
      <c r="C428" s="5" t="s">
        <v>2</v>
      </c>
      <c r="D428" s="9">
        <v>45.253333333333302</v>
      </c>
      <c r="E428" s="8">
        <v>68.815710905401005</v>
      </c>
      <c r="F428" s="8">
        <v>39.759036144578303</v>
      </c>
      <c r="G428" s="3">
        <v>3.6144578313253</v>
      </c>
      <c r="H428" s="4">
        <v>12.048192771084301</v>
      </c>
      <c r="I428" s="4">
        <v>19.277108433734899</v>
      </c>
      <c r="J428" s="4">
        <v>1.2048192771084301</v>
      </c>
      <c r="K428" s="4">
        <v>6.0240963855421699</v>
      </c>
      <c r="L428" s="4">
        <v>10.8433734939759</v>
      </c>
      <c r="M428" s="4">
        <v>3.6144578313253</v>
      </c>
      <c r="N428" s="4">
        <v>15.662650602409601</v>
      </c>
      <c r="O428" s="4">
        <v>15.662650602409601</v>
      </c>
      <c r="P428" s="4">
        <v>13.253012048192801</v>
      </c>
      <c r="Q428" s="4">
        <v>9.6385542168674707</v>
      </c>
      <c r="R428" s="4">
        <v>15.662650602409601</v>
      </c>
      <c r="S428" s="4">
        <v>13.253012048192801</v>
      </c>
      <c r="T428" s="4">
        <v>7.2289156626505999</v>
      </c>
      <c r="U428" s="4">
        <v>16.867469879518101</v>
      </c>
      <c r="V428" s="4">
        <v>9.6385542168674707</v>
      </c>
      <c r="W428" s="4">
        <v>10.8433734939759</v>
      </c>
      <c r="X428" s="4">
        <v>2.4096385542168699</v>
      </c>
      <c r="Y428" s="4">
        <v>12.048192771084301</v>
      </c>
      <c r="Z428" s="4">
        <v>19.277108433734899</v>
      </c>
      <c r="AA428" s="4">
        <v>16.867469879518101</v>
      </c>
      <c r="AB428" s="4">
        <v>2.4096385542168699</v>
      </c>
      <c r="AC428" s="4">
        <v>31.325301204819301</v>
      </c>
      <c r="AD428" s="4">
        <v>15.662650602409601</v>
      </c>
      <c r="AE428" s="4">
        <v>4.8192771084337398</v>
      </c>
      <c r="AF428" s="4">
        <v>8.4337349397590398</v>
      </c>
      <c r="AG428" s="4">
        <v>22.891566265060199</v>
      </c>
      <c r="AH428" s="4">
        <v>26.506024096385499</v>
      </c>
      <c r="AI428" s="4">
        <v>9.6385542168674707</v>
      </c>
      <c r="AJ428" s="4">
        <v>30.120481927710799</v>
      </c>
      <c r="AK428" s="4">
        <v>42.168674698795201</v>
      </c>
      <c r="AL428" s="4">
        <v>25.3012048192771</v>
      </c>
      <c r="AM428" s="4">
        <v>21.6867469879518</v>
      </c>
      <c r="AN428" s="4">
        <v>48.192771084337402</v>
      </c>
      <c r="AO428" s="4">
        <v>42.168674698795201</v>
      </c>
      <c r="AP428" s="4">
        <v>37.349397590361399</v>
      </c>
      <c r="AQ428" s="4">
        <v>10.8433734939759</v>
      </c>
      <c r="AR428" s="4">
        <v>37.349397590361399</v>
      </c>
      <c r="AS428" s="4">
        <v>16.867469879518101</v>
      </c>
      <c r="AT428" s="4">
        <v>21.6867469879518</v>
      </c>
      <c r="AU428" s="4">
        <v>28.9156626506024</v>
      </c>
      <c r="AV428" s="4">
        <v>34.939759036144601</v>
      </c>
      <c r="AW428" s="4">
        <v>32.530120481927703</v>
      </c>
      <c r="AX428" s="4">
        <v>21.6867469879518</v>
      </c>
      <c r="AY428" s="4">
        <v>10.8433734939759</v>
      </c>
      <c r="AZ428" s="4">
        <v>28.9156626506024</v>
      </c>
      <c r="BA428" s="4">
        <v>45.783132530120497</v>
      </c>
      <c r="BB428" s="38">
        <v>90</v>
      </c>
    </row>
    <row r="429" spans="1:54" x14ac:dyDescent="0.3">
      <c r="A429" s="31" t="s">
        <v>25</v>
      </c>
      <c r="B429" s="5" t="s">
        <v>9</v>
      </c>
      <c r="C429" s="5" t="s">
        <v>3</v>
      </c>
      <c r="D429" s="9">
        <v>58.2542168674699</v>
      </c>
      <c r="E429" s="8">
        <v>75.159266532787697</v>
      </c>
      <c r="F429" s="8">
        <v>30.379746835443001</v>
      </c>
      <c r="G429" s="3">
        <v>3.79746835443038</v>
      </c>
      <c r="H429" s="4">
        <v>7.59493670886076</v>
      </c>
      <c r="I429" s="4">
        <v>15.822784810126601</v>
      </c>
      <c r="J429" s="4">
        <v>2.5316455696202498</v>
      </c>
      <c r="K429" s="4">
        <v>1.89873417721519</v>
      </c>
      <c r="L429" s="4">
        <v>5.6962025316455698</v>
      </c>
      <c r="M429" s="4">
        <v>4.43037974683544</v>
      </c>
      <c r="N429" s="4">
        <v>6.9620253164557004</v>
      </c>
      <c r="O429" s="4">
        <v>6.9620253164557004</v>
      </c>
      <c r="P429" s="4">
        <v>10.7594936708861</v>
      </c>
      <c r="Q429" s="4">
        <v>3.16455696202532</v>
      </c>
      <c r="R429" s="4">
        <v>12.025316455696199</v>
      </c>
      <c r="S429" s="4">
        <v>10.126582278480999</v>
      </c>
      <c r="T429" s="4">
        <v>4.43037974683544</v>
      </c>
      <c r="U429" s="4">
        <v>10.126582278480999</v>
      </c>
      <c r="V429" s="4">
        <v>7.59493670886076</v>
      </c>
      <c r="W429" s="4">
        <v>9.4936708860759502</v>
      </c>
      <c r="X429" s="4">
        <v>3.16455696202532</v>
      </c>
      <c r="Y429" s="4">
        <v>11.3924050632911</v>
      </c>
      <c r="Z429" s="4">
        <v>12.025316455696199</v>
      </c>
      <c r="AA429" s="4">
        <v>10.7594936708861</v>
      </c>
      <c r="AB429" s="4">
        <v>1.26582278481013</v>
      </c>
      <c r="AC429" s="4">
        <v>23.4177215189873</v>
      </c>
      <c r="AD429" s="4">
        <v>5.6962025316455698</v>
      </c>
      <c r="AE429" s="4">
        <v>5.6962025316455698</v>
      </c>
      <c r="AF429" s="4">
        <v>9.4936708860759502</v>
      </c>
      <c r="AG429" s="4">
        <v>13.2911392405063</v>
      </c>
      <c r="AH429" s="4">
        <v>28.481012658227801</v>
      </c>
      <c r="AI429" s="4">
        <v>16.455696202531598</v>
      </c>
      <c r="AJ429" s="4">
        <v>26.5822784810127</v>
      </c>
      <c r="AK429" s="4">
        <v>41.772151898734201</v>
      </c>
      <c r="AL429" s="4">
        <v>26.5822784810127</v>
      </c>
      <c r="AM429" s="4">
        <v>30.379746835443001</v>
      </c>
      <c r="AN429" s="4">
        <v>46.835443037974699</v>
      </c>
      <c r="AO429" s="4">
        <v>34.8101265822785</v>
      </c>
      <c r="AP429" s="4">
        <v>37.974683544303801</v>
      </c>
      <c r="AQ429" s="4">
        <v>11.3924050632911</v>
      </c>
      <c r="AR429" s="4">
        <v>36.075949367088597</v>
      </c>
      <c r="AS429" s="4">
        <v>22.151898734177198</v>
      </c>
      <c r="AT429" s="4">
        <v>32.278481012658197</v>
      </c>
      <c r="AU429" s="4">
        <v>21.518987341772199</v>
      </c>
      <c r="AV429" s="4">
        <v>32.278481012658197</v>
      </c>
      <c r="AW429" s="4">
        <v>31.645569620253202</v>
      </c>
      <c r="AX429" s="4">
        <v>15.1898734177215</v>
      </c>
      <c r="AY429" s="4">
        <v>17.721518987341799</v>
      </c>
      <c r="AZ429" s="4">
        <v>28.481012658227801</v>
      </c>
      <c r="BA429" s="4">
        <v>39.873417721518997</v>
      </c>
      <c r="BB429" s="38">
        <v>166</v>
      </c>
    </row>
    <row r="430" spans="1:54" x14ac:dyDescent="0.3">
      <c r="A430" s="31" t="s">
        <v>25</v>
      </c>
      <c r="B430" s="5" t="s">
        <v>9</v>
      </c>
      <c r="C430" s="5" t="s">
        <v>4</v>
      </c>
      <c r="D430" s="9">
        <v>94.272794117647095</v>
      </c>
      <c r="E430" s="8">
        <v>66.317101533541802</v>
      </c>
      <c r="F430" s="8">
        <v>13.151364764267999</v>
      </c>
      <c r="G430" s="3">
        <v>0.99255583126550895</v>
      </c>
      <c r="H430" s="4">
        <v>3.7220843672456598</v>
      </c>
      <c r="I430" s="4">
        <v>4.2183622828784104</v>
      </c>
      <c r="J430" s="4">
        <v>0.74441687344913199</v>
      </c>
      <c r="K430" s="4">
        <v>1.24069478908189</v>
      </c>
      <c r="L430" s="4">
        <v>3.7220843672456598</v>
      </c>
      <c r="M430" s="4">
        <v>0.99255583126550895</v>
      </c>
      <c r="N430" s="4">
        <v>1.24069478908189</v>
      </c>
      <c r="O430" s="4">
        <v>3.4739454094292799</v>
      </c>
      <c r="P430" s="4">
        <v>3.2258064516128999</v>
      </c>
      <c r="Q430" s="4">
        <v>1.9851116625310199</v>
      </c>
      <c r="R430" s="4">
        <v>2.4813895781637698</v>
      </c>
      <c r="S430" s="4">
        <v>2.7295285359801502</v>
      </c>
      <c r="T430" s="4">
        <v>1.7369727047146399</v>
      </c>
      <c r="U430" s="4">
        <v>6.6997518610421798</v>
      </c>
      <c r="V430" s="4">
        <v>4.2183622828784104</v>
      </c>
      <c r="W430" s="4">
        <v>3.4739454094292799</v>
      </c>
      <c r="X430" s="4">
        <v>0.74441687344913199</v>
      </c>
      <c r="Y430" s="4">
        <v>3.2258064516128999</v>
      </c>
      <c r="Z430" s="4">
        <v>4.2183622828784104</v>
      </c>
      <c r="AA430" s="4">
        <v>2.7295285359801502</v>
      </c>
      <c r="AB430" s="4">
        <v>0.74441687344913199</v>
      </c>
      <c r="AC430" s="4">
        <v>12.6550868486352</v>
      </c>
      <c r="AD430" s="4">
        <v>1.48883374689826</v>
      </c>
      <c r="AE430" s="4">
        <v>0.74441687344913199</v>
      </c>
      <c r="AF430" s="4">
        <v>4.2183622828784104</v>
      </c>
      <c r="AG430" s="4">
        <v>7.4441687344913197</v>
      </c>
      <c r="AH430" s="4">
        <v>19.106699751861001</v>
      </c>
      <c r="AI430" s="4">
        <v>7.9404466501240698</v>
      </c>
      <c r="AJ430" s="4">
        <v>16.129032258064498</v>
      </c>
      <c r="AK430" s="4">
        <v>23.325062034739499</v>
      </c>
      <c r="AL430" s="4">
        <v>10.918114143920601</v>
      </c>
      <c r="AM430" s="4">
        <v>18.3622828784119</v>
      </c>
      <c r="AN430" s="4">
        <v>27.2952853598015</v>
      </c>
      <c r="AO430" s="4">
        <v>21.5880893300248</v>
      </c>
      <c r="AP430" s="4">
        <v>22.084367245657599</v>
      </c>
      <c r="AQ430" s="4">
        <v>7.4441687344913197</v>
      </c>
      <c r="AR430" s="4">
        <v>19.106699751861001</v>
      </c>
      <c r="AS430" s="4">
        <v>12.158808933002501</v>
      </c>
      <c r="AT430" s="4">
        <v>21.091811414392101</v>
      </c>
      <c r="AU430" s="4">
        <v>7.6923076923076898</v>
      </c>
      <c r="AV430" s="4">
        <v>21.5880893300248</v>
      </c>
      <c r="AW430" s="4">
        <v>14.143920595533499</v>
      </c>
      <c r="AX430" s="4">
        <v>9.67741935483871</v>
      </c>
      <c r="AY430" s="4">
        <v>9.67741935483871</v>
      </c>
      <c r="AZ430" s="4">
        <v>19.354838709677399</v>
      </c>
      <c r="BA430" s="4">
        <v>18.610421836228301</v>
      </c>
      <c r="BB430" s="38">
        <v>408</v>
      </c>
    </row>
    <row r="431" spans="1:54" x14ac:dyDescent="0.3">
      <c r="A431" s="31" t="s">
        <v>25</v>
      </c>
      <c r="B431" s="5" t="s">
        <v>9</v>
      </c>
      <c r="C431" s="5" t="s">
        <v>5</v>
      </c>
      <c r="D431" s="9">
        <v>105.859411764706</v>
      </c>
      <c r="E431" s="8">
        <v>65.856169882175195</v>
      </c>
      <c r="F431" s="8">
        <v>11.5294117647059</v>
      </c>
      <c r="G431" s="3">
        <v>0.70588235294117696</v>
      </c>
      <c r="H431" s="4">
        <v>3.0588235294117601</v>
      </c>
      <c r="I431" s="4">
        <v>4.2352941176470598</v>
      </c>
      <c r="J431" s="4">
        <v>0.82352941176470595</v>
      </c>
      <c r="K431" s="4">
        <v>1.1764705882352899</v>
      </c>
      <c r="L431" s="4">
        <v>1.8823529411764699</v>
      </c>
      <c r="M431" s="4">
        <v>1.1764705882352899</v>
      </c>
      <c r="N431" s="4">
        <v>2.47058823529412</v>
      </c>
      <c r="O431" s="4">
        <v>2.47058823529412</v>
      </c>
      <c r="P431" s="4">
        <v>2.47058823529412</v>
      </c>
      <c r="Q431" s="4">
        <v>2.3529411764705901</v>
      </c>
      <c r="R431" s="4">
        <v>2.7058823529411802</v>
      </c>
      <c r="S431" s="4">
        <v>1.1764705882352899</v>
      </c>
      <c r="T431" s="4">
        <v>1.76470588235294</v>
      </c>
      <c r="U431" s="4">
        <v>2.9411764705882399</v>
      </c>
      <c r="V431" s="4">
        <v>1.29411764705882</v>
      </c>
      <c r="W431" s="4">
        <v>2.2352941176470602</v>
      </c>
      <c r="X431" s="4">
        <v>0.82352941176470595</v>
      </c>
      <c r="Y431" s="4">
        <v>3.52941176470588</v>
      </c>
      <c r="Z431" s="4">
        <v>2</v>
      </c>
      <c r="AA431" s="4">
        <v>2.47058823529412</v>
      </c>
      <c r="AB431" s="4">
        <v>0.35294117647058798</v>
      </c>
      <c r="AC431" s="4">
        <v>8.4705882352941195</v>
      </c>
      <c r="AD431" s="4">
        <v>1.1764705882352899</v>
      </c>
      <c r="AE431" s="4">
        <v>0.94117647058823495</v>
      </c>
      <c r="AF431" s="4">
        <v>2.5882352941176499</v>
      </c>
      <c r="AG431" s="4">
        <v>3.6470588235294099</v>
      </c>
      <c r="AH431" s="4">
        <v>14.235294117647101</v>
      </c>
      <c r="AI431" s="4">
        <v>9.0588235294117592</v>
      </c>
      <c r="AJ431" s="4">
        <v>11.0588235294118</v>
      </c>
      <c r="AK431" s="4">
        <v>20.9411764705882</v>
      </c>
      <c r="AL431" s="4">
        <v>10.823529411764699</v>
      </c>
      <c r="AM431" s="4">
        <v>13.882352941176499</v>
      </c>
      <c r="AN431" s="4">
        <v>21.411764705882401</v>
      </c>
      <c r="AO431" s="4">
        <v>16.823529411764699</v>
      </c>
      <c r="AP431" s="4">
        <v>15.0588235294118</v>
      </c>
      <c r="AQ431" s="4">
        <v>7.6470588235294104</v>
      </c>
      <c r="AR431" s="4">
        <v>17.882352941176499</v>
      </c>
      <c r="AS431" s="4">
        <v>10.823529411764699</v>
      </c>
      <c r="AT431" s="4">
        <v>21.294117647058801</v>
      </c>
      <c r="AU431" s="4">
        <v>6.8235294117647101</v>
      </c>
      <c r="AV431" s="4">
        <v>23.294117647058801</v>
      </c>
      <c r="AW431" s="4">
        <v>13.411764705882399</v>
      </c>
      <c r="AX431" s="4">
        <v>7.0588235294117601</v>
      </c>
      <c r="AY431" s="4">
        <v>12.352941176470599</v>
      </c>
      <c r="AZ431" s="4">
        <v>12.588235294117601</v>
      </c>
      <c r="BA431" s="4">
        <v>16.352941176470601</v>
      </c>
      <c r="BB431" s="38">
        <v>850</v>
      </c>
    </row>
    <row r="432" spans="1:54" x14ac:dyDescent="0.3">
      <c r="A432" s="31" t="s">
        <v>25</v>
      </c>
      <c r="B432" s="5" t="s">
        <v>9</v>
      </c>
      <c r="C432" s="5" t="s">
        <v>6</v>
      </c>
      <c r="D432" s="9">
        <v>117.214021421616</v>
      </c>
      <c r="E432" s="8">
        <v>56.351951299789903</v>
      </c>
      <c r="F432" s="8">
        <v>6.3291139240506302</v>
      </c>
      <c r="G432" s="3">
        <v>0.77896786757546299</v>
      </c>
      <c r="H432" s="4">
        <v>1.26582278481013</v>
      </c>
      <c r="I432" s="4">
        <v>1.1684518013631899</v>
      </c>
      <c r="J432" s="4">
        <v>0.58422590068159697</v>
      </c>
      <c r="K432" s="4">
        <v>1.26582278481013</v>
      </c>
      <c r="L432" s="4">
        <v>0.87633885102239495</v>
      </c>
      <c r="M432" s="4">
        <v>0.48685491723466401</v>
      </c>
      <c r="N432" s="4">
        <v>1.0710808179162601</v>
      </c>
      <c r="O432" s="4">
        <v>0.97370983446932802</v>
      </c>
      <c r="P432" s="4">
        <v>0.87633885102239495</v>
      </c>
      <c r="Q432" s="4">
        <v>0.48685491723466401</v>
      </c>
      <c r="R432" s="4">
        <v>0.58422590068159697</v>
      </c>
      <c r="S432" s="4">
        <v>1.55793573515093</v>
      </c>
      <c r="T432" s="4">
        <v>0.77896786757546299</v>
      </c>
      <c r="U432" s="4">
        <v>0.389483933787731</v>
      </c>
      <c r="V432" s="4">
        <v>0.29211295034079798</v>
      </c>
      <c r="W432" s="4">
        <v>0.87633885102239495</v>
      </c>
      <c r="X432" s="4">
        <v>9.7370983446932804E-2</v>
      </c>
      <c r="Y432" s="4">
        <v>1.65530671859786</v>
      </c>
      <c r="Z432" s="4">
        <v>0.389483933787731</v>
      </c>
      <c r="AA432" s="4">
        <v>0.58422590068159697</v>
      </c>
      <c r="AB432" s="4">
        <v>0.389483933787731</v>
      </c>
      <c r="AC432" s="4">
        <v>4.4790652385589098</v>
      </c>
      <c r="AD432" s="4">
        <v>0.389483933787731</v>
      </c>
      <c r="AE432" s="4">
        <v>0</v>
      </c>
      <c r="AF432" s="4">
        <v>1.7526777020447899</v>
      </c>
      <c r="AG432" s="4">
        <v>2.5316455696202498</v>
      </c>
      <c r="AH432" s="4">
        <v>8.2765335929892903</v>
      </c>
      <c r="AI432" s="4">
        <v>7.59493670886076</v>
      </c>
      <c r="AJ432" s="4">
        <v>9.0555014605647504</v>
      </c>
      <c r="AK432" s="4">
        <v>15.4819863680623</v>
      </c>
      <c r="AL432" s="4">
        <v>8.0817916260954199</v>
      </c>
      <c r="AM432" s="4">
        <v>8.8607594936708907</v>
      </c>
      <c r="AN432" s="4">
        <v>15.2872444011685</v>
      </c>
      <c r="AO432" s="4">
        <v>8.4712755598831606</v>
      </c>
      <c r="AP432" s="4">
        <v>10.3213242453749</v>
      </c>
      <c r="AQ432" s="4">
        <v>6.3291139240506302</v>
      </c>
      <c r="AR432" s="4">
        <v>12.950340798442101</v>
      </c>
      <c r="AS432" s="4">
        <v>9.4449853943524804</v>
      </c>
      <c r="AT432" s="4">
        <v>17.624148003894799</v>
      </c>
      <c r="AU432" s="4">
        <v>5.1606621226874401</v>
      </c>
      <c r="AV432" s="4">
        <v>20.8373904576436</v>
      </c>
      <c r="AW432" s="4">
        <v>9.6397273612463508</v>
      </c>
      <c r="AX432" s="4">
        <v>4.8685491723466399</v>
      </c>
      <c r="AY432" s="4">
        <v>14.0214216163583</v>
      </c>
      <c r="AZ432" s="4">
        <v>9.0555014605647504</v>
      </c>
      <c r="BA432" s="4">
        <v>12.2687439143135</v>
      </c>
      <c r="BB432" s="38">
        <v>1027</v>
      </c>
    </row>
    <row r="433" spans="1:54" x14ac:dyDescent="0.3">
      <c r="A433" s="31" t="s">
        <v>25</v>
      </c>
      <c r="B433" s="5" t="s">
        <v>9</v>
      </c>
      <c r="C433" s="5" t="s">
        <v>7</v>
      </c>
      <c r="D433" s="9">
        <v>105.94186046511599</v>
      </c>
      <c r="E433" s="8">
        <v>56.908351834569302</v>
      </c>
      <c r="F433" s="8">
        <v>7.64119601328904</v>
      </c>
      <c r="G433" s="3">
        <v>0.99667774086378702</v>
      </c>
      <c r="H433" s="4">
        <v>2.32558139534884</v>
      </c>
      <c r="I433" s="4">
        <v>2.32558139534884</v>
      </c>
      <c r="J433" s="4">
        <v>0.66445182724252505</v>
      </c>
      <c r="K433" s="4">
        <v>0.99667774086378702</v>
      </c>
      <c r="L433" s="4">
        <v>0.66445182724252505</v>
      </c>
      <c r="M433" s="4">
        <v>0.99667774086378702</v>
      </c>
      <c r="N433" s="4">
        <v>0.99667774086378702</v>
      </c>
      <c r="O433" s="4">
        <v>1.3289036544850501</v>
      </c>
      <c r="P433" s="4">
        <v>1.3289036544850501</v>
      </c>
      <c r="Q433" s="4">
        <v>1.6611295681063101</v>
      </c>
      <c r="R433" s="4">
        <v>0.66445182724252505</v>
      </c>
      <c r="S433" s="4">
        <v>0.99667774086378702</v>
      </c>
      <c r="T433" s="4">
        <v>0.99667774086378702</v>
      </c>
      <c r="U433" s="4">
        <v>0.99667774086378702</v>
      </c>
      <c r="V433" s="4">
        <v>0.66445182724252505</v>
      </c>
      <c r="W433" s="4">
        <v>0.99667774086378702</v>
      </c>
      <c r="X433" s="4">
        <v>0.99667774086378702</v>
      </c>
      <c r="Y433" s="4">
        <v>1.6611295681063101</v>
      </c>
      <c r="Z433" s="4">
        <v>1.3289036544850501</v>
      </c>
      <c r="AA433" s="4">
        <v>0.99667774086378702</v>
      </c>
      <c r="AB433" s="4">
        <v>0.66445182724252505</v>
      </c>
      <c r="AC433" s="4">
        <v>1.99335548172757</v>
      </c>
      <c r="AD433" s="4">
        <v>1.3289036544850501</v>
      </c>
      <c r="AE433" s="4">
        <v>0.33222591362126203</v>
      </c>
      <c r="AF433" s="4">
        <v>1.6611295681063101</v>
      </c>
      <c r="AG433" s="4">
        <v>3.9867109634551499</v>
      </c>
      <c r="AH433" s="4">
        <v>10.9634551495017</v>
      </c>
      <c r="AI433" s="4">
        <v>8.3056478405315595</v>
      </c>
      <c r="AJ433" s="4">
        <v>11.295681063122901</v>
      </c>
      <c r="AK433" s="4">
        <v>15.282392026578099</v>
      </c>
      <c r="AL433" s="4">
        <v>7.9734219269102997</v>
      </c>
      <c r="AM433" s="4">
        <v>9.3023255813953494</v>
      </c>
      <c r="AN433" s="4">
        <v>18.604651162790699</v>
      </c>
      <c r="AO433" s="4">
        <v>8.6378737541528192</v>
      </c>
      <c r="AP433" s="4">
        <v>11.295681063122901</v>
      </c>
      <c r="AQ433" s="4">
        <v>7.64119601328904</v>
      </c>
      <c r="AR433" s="4">
        <v>11.6279069767442</v>
      </c>
      <c r="AS433" s="4">
        <v>8.6378737541528192</v>
      </c>
      <c r="AT433" s="4">
        <v>20.930232558139501</v>
      </c>
      <c r="AU433" s="4">
        <v>5.9800664451827199</v>
      </c>
      <c r="AV433" s="4">
        <v>21.594684385382099</v>
      </c>
      <c r="AW433" s="4">
        <v>12.624584717608</v>
      </c>
      <c r="AX433" s="4">
        <v>4.9833887043189398</v>
      </c>
      <c r="AY433" s="4">
        <v>14.950166112956801</v>
      </c>
      <c r="AZ433" s="4">
        <v>10.2990033222591</v>
      </c>
      <c r="BA433" s="4">
        <v>15.282392026578099</v>
      </c>
      <c r="BB433" s="38">
        <v>301</v>
      </c>
    </row>
    <row r="434" spans="1:54" x14ac:dyDescent="0.3">
      <c r="A434" s="31" t="s">
        <v>26</v>
      </c>
      <c r="B434" s="5" t="s">
        <v>168</v>
      </c>
      <c r="C434" s="5" t="s">
        <v>168</v>
      </c>
      <c r="D434" s="9">
        <v>70.7121379312958</v>
      </c>
      <c r="E434" s="8">
        <v>71.1937233445027</v>
      </c>
      <c r="F434" s="8">
        <v>21.7732896747446</v>
      </c>
      <c r="G434" s="3">
        <v>4.2287186347077403</v>
      </c>
      <c r="H434" s="4">
        <v>6.35545663283692</v>
      </c>
      <c r="I434" s="4">
        <v>5.8864509520139698</v>
      </c>
      <c r="J434" s="4">
        <v>2.6724862132013398</v>
      </c>
      <c r="K434" s="4">
        <v>4.4441242661028904</v>
      </c>
      <c r="L434" s="4">
        <v>4.5844169095032896</v>
      </c>
      <c r="M434" s="4">
        <v>5.4950981742481897</v>
      </c>
      <c r="N434" s="4">
        <v>6.2707137204166798</v>
      </c>
      <c r="O434" s="4">
        <v>7.0687568238224303</v>
      </c>
      <c r="P434" s="4">
        <v>5.1764948743975197</v>
      </c>
      <c r="Q434" s="4">
        <v>3.3427873480616701</v>
      </c>
      <c r="R434" s="4">
        <v>6.2003702443489503</v>
      </c>
      <c r="S434" s="4">
        <v>8.0726720745087306</v>
      </c>
      <c r="T434" s="4">
        <v>3.9449471033432499</v>
      </c>
      <c r="U434" s="4">
        <v>10.9112389724768</v>
      </c>
      <c r="V434" s="4">
        <v>4.7467466691082496</v>
      </c>
      <c r="W434" s="4">
        <v>5.8521067679378502</v>
      </c>
      <c r="X434" s="4">
        <v>3.38680819710686</v>
      </c>
      <c r="Y434" s="4">
        <v>6.7911300262245202</v>
      </c>
      <c r="Z434" s="4">
        <v>6.6768135539082198</v>
      </c>
      <c r="AA434" s="4">
        <v>7.3903595061567096</v>
      </c>
      <c r="AB434" s="4">
        <v>3.5293897067955098</v>
      </c>
      <c r="AC434" s="4">
        <v>15.2469681384131</v>
      </c>
      <c r="AD434" s="4">
        <v>2.8196784342966201</v>
      </c>
      <c r="AE434" s="4">
        <v>3.1228851766175199</v>
      </c>
      <c r="AF434" s="4">
        <v>6.64756212644967</v>
      </c>
      <c r="AG434" s="4">
        <v>11.543462076862101</v>
      </c>
      <c r="AH434" s="4">
        <v>15.1462369469156</v>
      </c>
      <c r="AI434" s="4">
        <v>7.80304000258268</v>
      </c>
      <c r="AJ434" s="4">
        <v>18.728717465064701</v>
      </c>
      <c r="AK434" s="4">
        <v>28.8661073119649</v>
      </c>
      <c r="AL434" s="4">
        <v>13.3749279962573</v>
      </c>
      <c r="AM434" s="4">
        <v>19.7834315626042</v>
      </c>
      <c r="AN434" s="4">
        <v>30.228701422037801</v>
      </c>
      <c r="AO434" s="4">
        <v>22.7311882111111</v>
      </c>
      <c r="AP434" s="4">
        <v>22.760402023770101</v>
      </c>
      <c r="AQ434" s="4">
        <v>4.5451029884795302</v>
      </c>
      <c r="AR434" s="4">
        <v>21.841487942633702</v>
      </c>
      <c r="AS434" s="4">
        <v>10.4916970094971</v>
      </c>
      <c r="AT434" s="4">
        <v>15.9014403793977</v>
      </c>
      <c r="AU434" s="4">
        <v>12.555446606683899</v>
      </c>
      <c r="AV434" s="4">
        <v>21.673901852155002</v>
      </c>
      <c r="AW434" s="4">
        <v>20.7618104638081</v>
      </c>
      <c r="AX434" s="4">
        <v>13.353425174706899</v>
      </c>
      <c r="AY434" s="4">
        <v>16.504677332701899</v>
      </c>
      <c r="AZ434" s="4">
        <v>23.379791595964601</v>
      </c>
      <c r="BA434" s="4">
        <v>27.1877143768614</v>
      </c>
      <c r="BB434" s="38">
        <v>552</v>
      </c>
    </row>
    <row r="435" spans="1:54" x14ac:dyDescent="0.3">
      <c r="A435" s="31" t="s">
        <v>26</v>
      </c>
      <c r="B435" s="5" t="s">
        <v>168</v>
      </c>
      <c r="C435" s="5" t="s">
        <v>1</v>
      </c>
      <c r="D435" s="9">
        <v>18.620144304253898</v>
      </c>
      <c r="E435" s="8">
        <v>65.9439838628454</v>
      </c>
      <c r="F435" s="8">
        <v>52.2492918621477</v>
      </c>
      <c r="G435" s="3">
        <v>10.030095871428699</v>
      </c>
      <c r="H435" s="4">
        <v>8.3666521410226107</v>
      </c>
      <c r="I435" s="4">
        <v>19.904946072548199</v>
      </c>
      <c r="J435" s="4">
        <v>9.3501470748684792</v>
      </c>
      <c r="K435" s="4">
        <v>6.9078875699178601</v>
      </c>
      <c r="L435" s="4">
        <v>12.914669354310099</v>
      </c>
      <c r="M435" s="4">
        <v>13.1358263432755</v>
      </c>
      <c r="N435" s="4">
        <v>16.749782111709301</v>
      </c>
      <c r="O435" s="4">
        <v>25.575226060326699</v>
      </c>
      <c r="P435" s="4">
        <v>22.994198714730999</v>
      </c>
      <c r="Q435" s="4">
        <v>9.1125122562390395</v>
      </c>
      <c r="R435" s="4">
        <v>14.0863656177933</v>
      </c>
      <c r="S435" s="4">
        <v>18.8884954793742</v>
      </c>
      <c r="T435" s="4">
        <v>15.578085848226101</v>
      </c>
      <c r="U435" s="4">
        <v>27.525738098354399</v>
      </c>
      <c r="V435" s="4">
        <v>16.241556815122301</v>
      </c>
      <c r="W435" s="4">
        <v>19.159085957331801</v>
      </c>
      <c r="X435" s="4">
        <v>9.3171914155403801</v>
      </c>
      <c r="Y435" s="4">
        <v>18.396748012451301</v>
      </c>
      <c r="Z435" s="4">
        <v>25.641137378982901</v>
      </c>
      <c r="AA435" s="4">
        <v>22.248338599514501</v>
      </c>
      <c r="AB435" s="4">
        <v>6.4820514216511302</v>
      </c>
      <c r="AC435" s="4">
        <v>30.918536877822799</v>
      </c>
      <c r="AD435" s="4">
        <v>13.6440516398625</v>
      </c>
      <c r="AE435" s="4">
        <v>17.716799215891101</v>
      </c>
      <c r="AF435" s="4">
        <v>20.076669572521499</v>
      </c>
      <c r="AG435" s="4">
        <v>25.895250027276401</v>
      </c>
      <c r="AH435" s="4">
        <v>29.304526636408902</v>
      </c>
      <c r="AI435" s="4">
        <v>13.2017376619317</v>
      </c>
      <c r="AJ435" s="4">
        <v>31.6149635040471</v>
      </c>
      <c r="AK435" s="4">
        <v>58.9854559320923</v>
      </c>
      <c r="AL435" s="4">
        <v>27.066946290759599</v>
      </c>
      <c r="AM435" s="4">
        <v>27.288103279725</v>
      </c>
      <c r="AN435" s="4">
        <v>54.183326070511299</v>
      </c>
      <c r="AO435" s="4">
        <v>36.130025058006503</v>
      </c>
      <c r="AP435" s="4">
        <v>50.839960780035099</v>
      </c>
      <c r="AQ435" s="4">
        <v>13.6440516398625</v>
      </c>
      <c r="AR435" s="4">
        <v>53.0116298070282</v>
      </c>
      <c r="AS435" s="4">
        <v>14.1522769364495</v>
      </c>
      <c r="AT435" s="4">
        <v>21.330754984324901</v>
      </c>
      <c r="AU435" s="4">
        <v>22.7565638961015</v>
      </c>
      <c r="AV435" s="4">
        <v>31.598485674382999</v>
      </c>
      <c r="AW435" s="4">
        <v>47.037803681964</v>
      </c>
      <c r="AX435" s="4">
        <v>35.433598431782201</v>
      </c>
      <c r="AY435" s="4">
        <v>16.290990304114398</v>
      </c>
      <c r="AZ435" s="4">
        <v>43.3908922542021</v>
      </c>
      <c r="BA435" s="4">
        <v>53.708056433252402</v>
      </c>
      <c r="BB435" s="38">
        <v>298</v>
      </c>
    </row>
    <row r="436" spans="1:54" x14ac:dyDescent="0.3">
      <c r="A436" s="31" t="s">
        <v>26</v>
      </c>
      <c r="B436" s="5" t="s">
        <v>168</v>
      </c>
      <c r="C436" s="5" t="s">
        <v>2</v>
      </c>
      <c r="D436" s="9">
        <v>48.506003864292197</v>
      </c>
      <c r="E436" s="8">
        <v>72.698970877812499</v>
      </c>
      <c r="F436" s="8">
        <v>28.122904528695699</v>
      </c>
      <c r="G436" s="3">
        <v>2.08566163478261</v>
      </c>
      <c r="H436" s="4">
        <v>9.3743015095652193</v>
      </c>
      <c r="I436" s="4">
        <v>8.3426465391304294</v>
      </c>
      <c r="J436" s="4">
        <v>2.08566163478261</v>
      </c>
      <c r="K436" s="4">
        <v>8.3426465391304294</v>
      </c>
      <c r="L436" s="4">
        <v>6.2569849043478296</v>
      </c>
      <c r="M436" s="4">
        <v>4.17132326956522</v>
      </c>
      <c r="N436" s="4">
        <v>13.545624779130399</v>
      </c>
      <c r="O436" s="4">
        <v>9.3743015095652193</v>
      </c>
      <c r="P436" s="4">
        <v>4.17132326956522</v>
      </c>
      <c r="Q436" s="4">
        <v>9.3743015095652193</v>
      </c>
      <c r="R436" s="4">
        <v>11.4599631443478</v>
      </c>
      <c r="S436" s="4">
        <v>16.6629413843478</v>
      </c>
      <c r="T436" s="4">
        <v>4.17132326956522</v>
      </c>
      <c r="U436" s="4">
        <v>16.6629413843478</v>
      </c>
      <c r="V436" s="4">
        <v>9.3743015095652193</v>
      </c>
      <c r="W436" s="4">
        <v>7.2886398747826098</v>
      </c>
      <c r="X436" s="4">
        <v>2.08566163478261</v>
      </c>
      <c r="Y436" s="4">
        <v>9.3743015095652193</v>
      </c>
      <c r="Z436" s="4">
        <v>9.3743015095652193</v>
      </c>
      <c r="AA436" s="4">
        <v>11.4599631443478</v>
      </c>
      <c r="AB436" s="4">
        <v>7.2886398747826098</v>
      </c>
      <c r="AC436" s="4">
        <v>16.6629413843478</v>
      </c>
      <c r="AD436" s="4">
        <v>2.08566163478261</v>
      </c>
      <c r="AE436" s="4">
        <v>2.08566163478261</v>
      </c>
      <c r="AF436" s="4">
        <v>11.4599631443478</v>
      </c>
      <c r="AG436" s="4">
        <v>14.5772797495652</v>
      </c>
      <c r="AH436" s="4">
        <v>29.1545594991304</v>
      </c>
      <c r="AI436" s="4">
        <v>9.3743015095652193</v>
      </c>
      <c r="AJ436" s="4">
        <v>30.208566163478299</v>
      </c>
      <c r="AK436" s="4">
        <v>44.785845913043502</v>
      </c>
      <c r="AL436" s="4">
        <v>26.037242893913</v>
      </c>
      <c r="AM436" s="4">
        <v>33.3258827686956</v>
      </c>
      <c r="AN436" s="4">
        <v>39.582867673043502</v>
      </c>
      <c r="AO436" s="4">
        <v>39.582867673043502</v>
      </c>
      <c r="AP436" s="4">
        <v>26.037242893913</v>
      </c>
      <c r="AQ436" s="4">
        <v>4.17132326956522</v>
      </c>
      <c r="AR436" s="4">
        <v>22.919926288695699</v>
      </c>
      <c r="AS436" s="4">
        <v>11.4599631443478</v>
      </c>
      <c r="AT436" s="4">
        <v>15.631286413912999</v>
      </c>
      <c r="AU436" s="4">
        <v>18.7486030191304</v>
      </c>
      <c r="AV436" s="4">
        <v>28.122904528695699</v>
      </c>
      <c r="AW436" s="4">
        <v>32.294227798260899</v>
      </c>
      <c r="AX436" s="4">
        <v>23.9515812591304</v>
      </c>
      <c r="AY436" s="4">
        <v>17.716948048695699</v>
      </c>
      <c r="AZ436" s="4">
        <v>37.497206038260899</v>
      </c>
      <c r="BA436" s="4">
        <v>40.636874337391298</v>
      </c>
      <c r="BB436" s="38">
        <v>44</v>
      </c>
    </row>
    <row r="437" spans="1:54" x14ac:dyDescent="0.3">
      <c r="A437" s="31" t="s">
        <v>26</v>
      </c>
      <c r="B437" s="5" t="s">
        <v>168</v>
      </c>
      <c r="C437" s="5" t="s">
        <v>3</v>
      </c>
      <c r="D437" s="9">
        <v>75.311291105651307</v>
      </c>
      <c r="E437" s="8">
        <v>78.949524602803393</v>
      </c>
      <c r="F437" s="8">
        <v>18.5715406971429</v>
      </c>
      <c r="G437" s="3">
        <v>9.1962954221428603</v>
      </c>
      <c r="H437" s="4">
        <v>1.8750490550000001</v>
      </c>
      <c r="I437" s="4">
        <v>5.6251471649999996</v>
      </c>
      <c r="J437" s="4">
        <v>0</v>
      </c>
      <c r="K437" s="4">
        <v>3.6606231835714298</v>
      </c>
      <c r="L437" s="4">
        <v>1.8750490550000001</v>
      </c>
      <c r="M437" s="4">
        <v>11.1608194035714</v>
      </c>
      <c r="N437" s="4">
        <v>3.6606231835714298</v>
      </c>
      <c r="O437" s="4">
        <v>5.6251471649999996</v>
      </c>
      <c r="P437" s="4">
        <v>3.7500981100000002</v>
      </c>
      <c r="Q437" s="4">
        <v>0</v>
      </c>
      <c r="R437" s="4">
        <v>3.7500981100000002</v>
      </c>
      <c r="S437" s="4">
        <v>5.6251471649999996</v>
      </c>
      <c r="T437" s="4">
        <v>1.8750490550000001</v>
      </c>
      <c r="U437" s="4">
        <v>9.2857703485714307</v>
      </c>
      <c r="V437" s="4">
        <v>3.7500981100000002</v>
      </c>
      <c r="W437" s="4">
        <v>9.2857703485714307</v>
      </c>
      <c r="X437" s="4">
        <v>5.6251471649999996</v>
      </c>
      <c r="Y437" s="4">
        <v>5.5356722385714301</v>
      </c>
      <c r="Z437" s="4">
        <v>1.8750490550000001</v>
      </c>
      <c r="AA437" s="4">
        <v>3.7500981100000002</v>
      </c>
      <c r="AB437" s="4">
        <v>0</v>
      </c>
      <c r="AC437" s="4">
        <v>13.0358684585714</v>
      </c>
      <c r="AD437" s="4">
        <v>1.8750490550000001</v>
      </c>
      <c r="AE437" s="4">
        <v>1.8750490550000001</v>
      </c>
      <c r="AF437" s="4">
        <v>5.6251471649999996</v>
      </c>
      <c r="AG437" s="4">
        <v>11.250294329999999</v>
      </c>
      <c r="AH437" s="4">
        <v>11.071344477142899</v>
      </c>
      <c r="AI437" s="4">
        <v>5.6251471649999996</v>
      </c>
      <c r="AJ437" s="4">
        <v>22.142688954285699</v>
      </c>
      <c r="AK437" s="4">
        <v>16.7859665685714</v>
      </c>
      <c r="AL437" s="4">
        <v>9.2857703485714307</v>
      </c>
      <c r="AM437" s="4">
        <v>14.821442587142901</v>
      </c>
      <c r="AN437" s="4">
        <v>31.607409155714301</v>
      </c>
      <c r="AO437" s="4">
        <v>22.053214027857099</v>
      </c>
      <c r="AP437" s="4">
        <v>20.357114825714302</v>
      </c>
      <c r="AQ437" s="4">
        <v>3.7500981100000002</v>
      </c>
      <c r="AR437" s="4">
        <v>22.2321638807143</v>
      </c>
      <c r="AS437" s="4">
        <v>18.4820657707143</v>
      </c>
      <c r="AT437" s="4">
        <v>14.821442587142901</v>
      </c>
      <c r="AU437" s="4">
        <v>9.2857703485714307</v>
      </c>
      <c r="AV437" s="4">
        <v>25.982261990714299</v>
      </c>
      <c r="AW437" s="4">
        <v>18.661015623571402</v>
      </c>
      <c r="AX437" s="4">
        <v>9.2857703485714307</v>
      </c>
      <c r="AY437" s="4">
        <v>14.9109175135714</v>
      </c>
      <c r="AZ437" s="4">
        <v>20.357114825714302</v>
      </c>
      <c r="BA437" s="4">
        <v>22.3216388071429</v>
      </c>
      <c r="BB437" s="38">
        <v>42</v>
      </c>
    </row>
    <row r="438" spans="1:54" x14ac:dyDescent="0.3">
      <c r="A438" s="31" t="s">
        <v>26</v>
      </c>
      <c r="B438" s="5" t="s">
        <v>168</v>
      </c>
      <c r="C438" s="5" t="s">
        <v>4</v>
      </c>
      <c r="D438" s="9">
        <v>67.136003823471896</v>
      </c>
      <c r="E438" s="8">
        <v>66.383564466854807</v>
      </c>
      <c r="F438" s="8">
        <v>21.812234454166699</v>
      </c>
      <c r="G438" s="3">
        <v>3.516235075</v>
      </c>
      <c r="H438" s="4">
        <v>5.2743526125000004</v>
      </c>
      <c r="I438" s="4">
        <v>3.516235075</v>
      </c>
      <c r="J438" s="4">
        <v>3.516235075</v>
      </c>
      <c r="K438" s="4">
        <v>1.7581175375</v>
      </c>
      <c r="L438" s="4">
        <v>5.2743526125000004</v>
      </c>
      <c r="M438" s="4">
        <v>3.516235075</v>
      </c>
      <c r="N438" s="4">
        <v>1.7581175375</v>
      </c>
      <c r="O438" s="4">
        <v>5.2743526125000004</v>
      </c>
      <c r="P438" s="4">
        <v>5.2743526125000004</v>
      </c>
      <c r="Q438" s="4">
        <v>1.7581175375</v>
      </c>
      <c r="R438" s="4">
        <v>5.2743526125000004</v>
      </c>
      <c r="S438" s="4">
        <v>5.2743526125000004</v>
      </c>
      <c r="T438" s="4">
        <v>3.516235075</v>
      </c>
      <c r="U438" s="4">
        <v>9.5054116916666693</v>
      </c>
      <c r="V438" s="4">
        <v>1.7581175375</v>
      </c>
      <c r="W438" s="4">
        <v>1.7581175375</v>
      </c>
      <c r="X438" s="4">
        <v>3.516235075</v>
      </c>
      <c r="Y438" s="4">
        <v>8.7905876875000004</v>
      </c>
      <c r="Z438" s="4">
        <v>7.03247015</v>
      </c>
      <c r="AA438" s="4">
        <v>5.2743526125000004</v>
      </c>
      <c r="AB438" s="4">
        <v>5.2743526125000004</v>
      </c>
      <c r="AC438" s="4">
        <v>18.295999379166702</v>
      </c>
      <c r="AD438" s="4">
        <v>1.7581175375</v>
      </c>
      <c r="AE438" s="4">
        <v>1.7581175375</v>
      </c>
      <c r="AF438" s="4">
        <v>5.2743526125000004</v>
      </c>
      <c r="AG438" s="4">
        <v>7.03247015</v>
      </c>
      <c r="AH438" s="4">
        <v>11.2635292291667</v>
      </c>
      <c r="AI438" s="4">
        <v>11.2635292291667</v>
      </c>
      <c r="AJ438" s="4">
        <v>10.220235695833299</v>
      </c>
      <c r="AK438" s="4">
        <v>24.285175995833299</v>
      </c>
      <c r="AL438" s="4">
        <v>8.7905876875000004</v>
      </c>
      <c r="AM438" s="4">
        <v>10.548705225000001</v>
      </c>
      <c r="AN438" s="4">
        <v>24.285175995833299</v>
      </c>
      <c r="AO438" s="4">
        <v>20.0541169166667</v>
      </c>
      <c r="AP438" s="4">
        <v>21.483764924999999</v>
      </c>
      <c r="AQ438" s="4">
        <v>0</v>
      </c>
      <c r="AR438" s="4">
        <v>14.779764304166701</v>
      </c>
      <c r="AS438" s="4">
        <v>11.2635292291667</v>
      </c>
      <c r="AT438" s="4">
        <v>19.339292912499999</v>
      </c>
      <c r="AU438" s="4">
        <v>7.7472941541666698</v>
      </c>
      <c r="AV438" s="4">
        <v>16.5378818416667</v>
      </c>
      <c r="AW438" s="4">
        <v>17.252705845833301</v>
      </c>
      <c r="AX438" s="4">
        <v>7.7472941541666698</v>
      </c>
      <c r="AY438" s="4">
        <v>20.768940920833298</v>
      </c>
      <c r="AZ438" s="4">
        <v>19.0108233833333</v>
      </c>
      <c r="BA438" s="4">
        <v>20.768940920833298</v>
      </c>
      <c r="BB438" s="38">
        <v>43</v>
      </c>
    </row>
    <row r="439" spans="1:54" x14ac:dyDescent="0.3">
      <c r="A439" s="31" t="s">
        <v>26</v>
      </c>
      <c r="B439" s="5" t="s">
        <v>168</v>
      </c>
      <c r="C439" s="5" t="s">
        <v>5</v>
      </c>
      <c r="D439" s="9">
        <v>110.637729253383</v>
      </c>
      <c r="E439" s="8">
        <v>52.182764815749699</v>
      </c>
      <c r="F439" s="8">
        <v>11.0133081481579</v>
      </c>
      <c r="G439" s="3">
        <v>2.6092423931578899</v>
      </c>
      <c r="H439" s="4">
        <v>9.7086869515789491</v>
      </c>
      <c r="I439" s="4">
        <v>0</v>
      </c>
      <c r="J439" s="4">
        <v>0</v>
      </c>
      <c r="K439" s="4">
        <v>4.2020328774999998</v>
      </c>
      <c r="L439" s="4">
        <v>0</v>
      </c>
      <c r="M439" s="4">
        <v>1.30462119657895</v>
      </c>
      <c r="N439" s="4">
        <v>4.2020328774999998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1.30462119657895</v>
      </c>
      <c r="AB439" s="4">
        <v>0</v>
      </c>
      <c r="AC439" s="4">
        <v>6.8112752706578998</v>
      </c>
      <c r="AD439" s="4">
        <v>0</v>
      </c>
      <c r="AE439" s="4">
        <v>0</v>
      </c>
      <c r="AF439" s="4">
        <v>0</v>
      </c>
      <c r="AG439" s="4">
        <v>8.1158964672368406</v>
      </c>
      <c r="AH439" s="4">
        <v>1.30462119657895</v>
      </c>
      <c r="AI439" s="4">
        <v>0</v>
      </c>
      <c r="AJ439" s="4">
        <v>8.1158964672368406</v>
      </c>
      <c r="AK439" s="4">
        <v>23.331237492894701</v>
      </c>
      <c r="AL439" s="4">
        <v>8.4040657549999995</v>
      </c>
      <c r="AM439" s="4">
        <v>12.3179293447368</v>
      </c>
      <c r="AN439" s="4">
        <v>18.841035327631602</v>
      </c>
      <c r="AO439" s="4">
        <v>13.6225505413158</v>
      </c>
      <c r="AP439" s="4">
        <v>15.215341025657899</v>
      </c>
      <c r="AQ439" s="4">
        <v>5.5066540740789502</v>
      </c>
      <c r="AR439" s="4">
        <v>16.519962222236799</v>
      </c>
      <c r="AS439" s="4">
        <v>1.30462119657895</v>
      </c>
      <c r="AT439" s="4">
        <v>5.5066540740789502</v>
      </c>
      <c r="AU439" s="4">
        <v>13.6225505413158</v>
      </c>
      <c r="AV439" s="4">
        <v>13.3343812535526</v>
      </c>
      <c r="AW439" s="4">
        <v>9.7086869515789491</v>
      </c>
      <c r="AX439" s="4">
        <v>4.2020328774999998</v>
      </c>
      <c r="AY439" s="4">
        <v>14.639002450131599</v>
      </c>
      <c r="AZ439" s="4">
        <v>12.3179293447368</v>
      </c>
      <c r="BA439" s="4">
        <v>20.145656524210501</v>
      </c>
      <c r="BB439" s="38">
        <v>50</v>
      </c>
    </row>
    <row r="440" spans="1:54" x14ac:dyDescent="0.3">
      <c r="A440" s="31" t="s">
        <v>26</v>
      </c>
      <c r="B440" s="5" t="s">
        <v>168</v>
      </c>
      <c r="C440" s="5" t="s">
        <v>6</v>
      </c>
      <c r="D440" s="9">
        <v>93.171392035978897</v>
      </c>
      <c r="E440" s="8">
        <v>60.857468038109701</v>
      </c>
      <c r="F440" s="8">
        <v>9.7555164375238093</v>
      </c>
      <c r="G440" s="3">
        <v>0</v>
      </c>
      <c r="H440" s="4">
        <v>3.65534040638095</v>
      </c>
      <c r="I440" s="4">
        <v>3.6672534371428598</v>
      </c>
      <c r="J440" s="4">
        <v>4.8777582187619002</v>
      </c>
      <c r="K440" s="4">
        <v>3.65534040638095</v>
      </c>
      <c r="L440" s="4">
        <v>4.8777582187619002</v>
      </c>
      <c r="M440" s="4">
        <v>3.65534040638095</v>
      </c>
      <c r="N440" s="4">
        <v>1.2224178123809499</v>
      </c>
      <c r="O440" s="4">
        <v>3.65534040638095</v>
      </c>
      <c r="P440" s="4">
        <v>1.2224178123809499</v>
      </c>
      <c r="Q440" s="4">
        <v>1.2224178123809499</v>
      </c>
      <c r="R440" s="4">
        <v>6.1001760311428601</v>
      </c>
      <c r="S440" s="4">
        <v>6.1001760311428601</v>
      </c>
      <c r="T440" s="4">
        <v>3.65534040638095</v>
      </c>
      <c r="U440" s="4">
        <v>9.7555164375238093</v>
      </c>
      <c r="V440" s="4">
        <v>1.2224178123809499</v>
      </c>
      <c r="W440" s="4">
        <v>3.65534040638095</v>
      </c>
      <c r="X440" s="4">
        <v>2.4448356247618999</v>
      </c>
      <c r="Y440" s="4">
        <v>1.2224178123809499</v>
      </c>
      <c r="Z440" s="4">
        <v>2.4448356247618999</v>
      </c>
      <c r="AA440" s="4">
        <v>4.8777582187619002</v>
      </c>
      <c r="AB440" s="4">
        <v>2.4448356247618999</v>
      </c>
      <c r="AC440" s="4">
        <v>13.4346829054286</v>
      </c>
      <c r="AD440" s="4">
        <v>2.4448356247618999</v>
      </c>
      <c r="AE440" s="4">
        <v>1.2224178123809499</v>
      </c>
      <c r="AF440" s="4">
        <v>1.2224178123809499</v>
      </c>
      <c r="AG440" s="4">
        <v>6.1001760311428601</v>
      </c>
      <c r="AH440" s="4">
        <v>10.9779342499048</v>
      </c>
      <c r="AI440" s="4">
        <v>8.5211855943809507</v>
      </c>
      <c r="AJ440" s="4">
        <v>12.188439031523799</v>
      </c>
      <c r="AK440" s="4">
        <v>13.3989438131429</v>
      </c>
      <c r="AL440" s="4">
        <v>4.8777582187619002</v>
      </c>
      <c r="AM440" s="4">
        <v>20.7572767489524</v>
      </c>
      <c r="AN440" s="4">
        <v>15.8556924686667</v>
      </c>
      <c r="AO440" s="4">
        <v>7.3345068742857098</v>
      </c>
      <c r="AP440" s="4">
        <v>10.966021219142901</v>
      </c>
      <c r="AQ440" s="4">
        <v>4.8777582187619002</v>
      </c>
      <c r="AR440" s="4">
        <v>14.6213616255238</v>
      </c>
      <c r="AS440" s="4">
        <v>6.0882630003809499</v>
      </c>
      <c r="AT440" s="4">
        <v>18.2886150626667</v>
      </c>
      <c r="AU440" s="4">
        <v>7.3106808127619001</v>
      </c>
      <c r="AV440" s="4">
        <v>12.188439031523799</v>
      </c>
      <c r="AW440" s="4">
        <v>8.5330986251428609</v>
      </c>
      <c r="AX440" s="4">
        <v>8.5450116559047604</v>
      </c>
      <c r="AY440" s="4">
        <v>10.966021219142901</v>
      </c>
      <c r="AZ440" s="4">
        <v>14.6213616255238</v>
      </c>
      <c r="BA440" s="4">
        <v>13.3989438131429</v>
      </c>
      <c r="BB440" s="38">
        <v>62</v>
      </c>
    </row>
    <row r="441" spans="1:54" x14ac:dyDescent="0.3">
      <c r="A441" s="31" t="s">
        <v>26</v>
      </c>
      <c r="B441" s="5" t="s">
        <v>168</v>
      </c>
      <c r="C441" s="5" t="s">
        <v>7</v>
      </c>
      <c r="D441" s="9">
        <v>99.9449319691645</v>
      </c>
      <c r="E441" s="8">
        <v>43.117798225624597</v>
      </c>
      <c r="F441" s="8">
        <v>0</v>
      </c>
      <c r="G441" s="3">
        <v>0</v>
      </c>
      <c r="H441" s="4">
        <v>5.3595751475000002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5.3595751475000002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11.424679764</v>
      </c>
      <c r="AH441" s="4">
        <v>11.424679764</v>
      </c>
      <c r="AI441" s="4">
        <v>5.3595751475000002</v>
      </c>
      <c r="AJ441" s="4">
        <v>16.7842549115</v>
      </c>
      <c r="AK441" s="4">
        <v>11.424679764</v>
      </c>
      <c r="AL441" s="4">
        <v>0</v>
      </c>
      <c r="AM441" s="4">
        <v>28.2089346755</v>
      </c>
      <c r="AN441" s="4">
        <v>28.2089346755</v>
      </c>
      <c r="AO441" s="4">
        <v>0</v>
      </c>
      <c r="AP441" s="4">
        <v>11.424679764</v>
      </c>
      <c r="AQ441" s="4">
        <v>5.3595751475000002</v>
      </c>
      <c r="AR441" s="4">
        <v>11.424679764</v>
      </c>
      <c r="AS441" s="4">
        <v>5.3595751475000002</v>
      </c>
      <c r="AT441" s="4">
        <v>22.143830058999999</v>
      </c>
      <c r="AU441" s="4">
        <v>5.3595751475000002</v>
      </c>
      <c r="AV441" s="4">
        <v>28.2089346755</v>
      </c>
      <c r="AW441" s="4">
        <v>0</v>
      </c>
      <c r="AX441" s="4">
        <v>0</v>
      </c>
      <c r="AY441" s="4">
        <v>16.7842549115</v>
      </c>
      <c r="AZ441" s="4">
        <v>5.3595751475000002</v>
      </c>
      <c r="BA441" s="4">
        <v>11.424679764</v>
      </c>
      <c r="BB441" s="38">
        <v>13</v>
      </c>
    </row>
    <row r="442" spans="1:54" x14ac:dyDescent="0.3">
      <c r="A442" s="31" t="s">
        <v>26</v>
      </c>
      <c r="B442" s="5" t="s">
        <v>8</v>
      </c>
      <c r="C442" s="5" t="s">
        <v>168</v>
      </c>
      <c r="D442" s="9">
        <v>68.219845367308494</v>
      </c>
      <c r="E442" s="8">
        <v>68.172214364170998</v>
      </c>
      <c r="F442" s="8">
        <v>24.1477509810403</v>
      </c>
      <c r="G442" s="3">
        <v>5.3869653298337798</v>
      </c>
      <c r="H442" s="4">
        <v>6.4884145617761204</v>
      </c>
      <c r="I442" s="4">
        <v>9.6574278988645901</v>
      </c>
      <c r="J442" s="4">
        <v>3.8653609409127299</v>
      </c>
      <c r="K442" s="4">
        <v>5.6828486313756104</v>
      </c>
      <c r="L442" s="4">
        <v>7.7447817456258896</v>
      </c>
      <c r="M442" s="4">
        <v>8.5155962098538307</v>
      </c>
      <c r="N442" s="4">
        <v>6.5512272329912902</v>
      </c>
      <c r="O442" s="4">
        <v>9.8455676515266592</v>
      </c>
      <c r="P442" s="4">
        <v>8.2168848999537207</v>
      </c>
      <c r="Q442" s="4">
        <v>3.63476028581674</v>
      </c>
      <c r="R442" s="4">
        <v>9.1228917150693594</v>
      </c>
      <c r="S442" s="4">
        <v>10.1896824303027</v>
      </c>
      <c r="T442" s="4">
        <v>5.8236604044598597</v>
      </c>
      <c r="U442" s="4">
        <v>11.2672180977031</v>
      </c>
      <c r="V442" s="4">
        <v>6.48347703526112</v>
      </c>
      <c r="W442" s="4">
        <v>6.0920342769072198</v>
      </c>
      <c r="X442" s="4">
        <v>6.24843557920987</v>
      </c>
      <c r="Y442" s="4">
        <v>9.1389075204763799</v>
      </c>
      <c r="Z442" s="4">
        <v>8.7367661249782191</v>
      </c>
      <c r="AA442" s="4">
        <v>9.9888122295717796</v>
      </c>
      <c r="AB442" s="4">
        <v>4.2212539311321597</v>
      </c>
      <c r="AC442" s="4">
        <v>18.427286062977501</v>
      </c>
      <c r="AD442" s="4">
        <v>4.4740964775013001</v>
      </c>
      <c r="AE442" s="4">
        <v>4.6735881654180904</v>
      </c>
      <c r="AF442" s="4">
        <v>9.9246115813713693</v>
      </c>
      <c r="AG442" s="4">
        <v>14.4531981747527</v>
      </c>
      <c r="AH442" s="4">
        <v>12.903094058369501</v>
      </c>
      <c r="AI442" s="4">
        <v>8.1582168732385991</v>
      </c>
      <c r="AJ442" s="4">
        <v>16.351450779352501</v>
      </c>
      <c r="AK442" s="4">
        <v>29.044270186216199</v>
      </c>
      <c r="AL442" s="4">
        <v>13.659859386344101</v>
      </c>
      <c r="AM442" s="4">
        <v>22.450213328811699</v>
      </c>
      <c r="AN442" s="4">
        <v>34.627869283387497</v>
      </c>
      <c r="AO442" s="4">
        <v>23.658404661095101</v>
      </c>
      <c r="AP442" s="4">
        <v>19.1362481529336</v>
      </c>
      <c r="AQ442" s="4">
        <v>5.6239803936694903</v>
      </c>
      <c r="AR442" s="4">
        <v>22.1265348111537</v>
      </c>
      <c r="AS442" s="4">
        <v>10.2769669101785</v>
      </c>
      <c r="AT442" s="4">
        <v>20.8858257576969</v>
      </c>
      <c r="AU442" s="4">
        <v>11.6542562915083</v>
      </c>
      <c r="AV442" s="4">
        <v>25.660083843099201</v>
      </c>
      <c r="AW442" s="4">
        <v>21.33247690552</v>
      </c>
      <c r="AX442" s="4">
        <v>12.476553458430301</v>
      </c>
      <c r="AY442" s="4">
        <v>21.365684048863599</v>
      </c>
      <c r="AZ442" s="4">
        <v>21.460283106950499</v>
      </c>
      <c r="BA442" s="4">
        <v>31.842392168973198</v>
      </c>
      <c r="BB442" s="38">
        <v>400</v>
      </c>
    </row>
    <row r="443" spans="1:54" x14ac:dyDescent="0.3">
      <c r="A443" s="31" t="s">
        <v>26</v>
      </c>
      <c r="B443" s="5" t="s">
        <v>8</v>
      </c>
      <c r="C443" s="5" t="s">
        <v>1</v>
      </c>
      <c r="D443" s="9">
        <v>11.503913043478301</v>
      </c>
      <c r="E443" s="8">
        <v>65.682403992456102</v>
      </c>
      <c r="F443" s="8">
        <v>55.837563451776703</v>
      </c>
      <c r="G443" s="3">
        <v>15.228426395939101</v>
      </c>
      <c r="H443" s="4">
        <v>11.6751269035533</v>
      </c>
      <c r="I443" s="4">
        <v>19.7969543147208</v>
      </c>
      <c r="J443" s="4">
        <v>9.6446700507614196</v>
      </c>
      <c r="K443" s="4">
        <v>12.690355329949201</v>
      </c>
      <c r="L443" s="4">
        <v>17.258883248730999</v>
      </c>
      <c r="M443" s="4">
        <v>19.7969543147208</v>
      </c>
      <c r="N443" s="4">
        <v>21.3197969543147</v>
      </c>
      <c r="O443" s="4">
        <v>36.040609137055803</v>
      </c>
      <c r="P443" s="4">
        <v>26.395939086294401</v>
      </c>
      <c r="Q443" s="4">
        <v>9.1370558375634499</v>
      </c>
      <c r="R443" s="4">
        <v>21.8274111675127</v>
      </c>
      <c r="S443" s="4">
        <v>25.888324873096401</v>
      </c>
      <c r="T443" s="4">
        <v>16.751269035532999</v>
      </c>
      <c r="U443" s="4">
        <v>34.010152284264002</v>
      </c>
      <c r="V443" s="4">
        <v>24.365482233502501</v>
      </c>
      <c r="W443" s="4">
        <v>22.3350253807107</v>
      </c>
      <c r="X443" s="4">
        <v>13.705583756345201</v>
      </c>
      <c r="Y443" s="4">
        <v>26.903553299492401</v>
      </c>
      <c r="Z443" s="4">
        <v>27.918781725888302</v>
      </c>
      <c r="AA443" s="4">
        <v>28.934010152284301</v>
      </c>
      <c r="AB443" s="4">
        <v>5.5837563451776697</v>
      </c>
      <c r="AC443" s="4">
        <v>32.994923857868002</v>
      </c>
      <c r="AD443" s="4">
        <v>16.751269035532999</v>
      </c>
      <c r="AE443" s="4">
        <v>21.3197969543147</v>
      </c>
      <c r="AF443" s="4">
        <v>28.426395939086301</v>
      </c>
      <c r="AG443" s="4">
        <v>26.395939086294401</v>
      </c>
      <c r="AH443" s="4">
        <v>23.350253807106601</v>
      </c>
      <c r="AI443" s="4">
        <v>11.6751269035533</v>
      </c>
      <c r="AJ443" s="4">
        <v>36.548223350253799</v>
      </c>
      <c r="AK443" s="4">
        <v>59.898477157360396</v>
      </c>
      <c r="AL443" s="4">
        <v>30.964467005076099</v>
      </c>
      <c r="AM443" s="4">
        <v>33.502538071065999</v>
      </c>
      <c r="AN443" s="4">
        <v>55.837563451776703</v>
      </c>
      <c r="AO443" s="4">
        <v>46.192893401015198</v>
      </c>
      <c r="AP443" s="4">
        <v>50.761421319797002</v>
      </c>
      <c r="AQ443" s="4">
        <v>16.751269035532999</v>
      </c>
      <c r="AR443" s="4">
        <v>51.269035532994899</v>
      </c>
      <c r="AS443" s="4">
        <v>13.705583756345201</v>
      </c>
      <c r="AT443" s="4">
        <v>22.842639593908601</v>
      </c>
      <c r="AU443" s="4">
        <v>25.888324873096401</v>
      </c>
      <c r="AV443" s="4">
        <v>38.5786802030457</v>
      </c>
      <c r="AW443" s="4">
        <v>42.639593908629401</v>
      </c>
      <c r="AX443" s="4">
        <v>42.639593908629401</v>
      </c>
      <c r="AY443" s="4">
        <v>18.2741116751269</v>
      </c>
      <c r="AZ443" s="4">
        <v>45.177664974619297</v>
      </c>
      <c r="BA443" s="4">
        <v>54.822335025380703</v>
      </c>
      <c r="BB443" s="38">
        <v>230</v>
      </c>
    </row>
    <row r="444" spans="1:54" x14ac:dyDescent="0.3">
      <c r="A444" s="31" t="s">
        <v>26</v>
      </c>
      <c r="B444" s="5" t="s">
        <v>8</v>
      </c>
      <c r="C444" s="5" t="s">
        <v>2</v>
      </c>
      <c r="D444" s="9">
        <v>49.076521739130399</v>
      </c>
      <c r="E444" s="8">
        <v>68.133512796427794</v>
      </c>
      <c r="F444" s="8">
        <v>26.086956521739101</v>
      </c>
      <c r="G444" s="3">
        <v>4.3478260869565197</v>
      </c>
      <c r="H444" s="4">
        <v>8.6956521739130395</v>
      </c>
      <c r="I444" s="4">
        <v>17.3913043478261</v>
      </c>
      <c r="J444" s="4">
        <v>4.3478260869565197</v>
      </c>
      <c r="K444" s="4">
        <v>17.3913043478261</v>
      </c>
      <c r="L444" s="4">
        <v>13.0434782608696</v>
      </c>
      <c r="M444" s="4">
        <v>8.6956521739130395</v>
      </c>
      <c r="N444" s="4">
        <v>17.3913043478261</v>
      </c>
      <c r="O444" s="4">
        <v>8.6956521739130395</v>
      </c>
      <c r="P444" s="4">
        <v>8.6956521739130395</v>
      </c>
      <c r="Q444" s="4">
        <v>8.6956521739130395</v>
      </c>
      <c r="R444" s="4">
        <v>13.0434782608696</v>
      </c>
      <c r="S444" s="4">
        <v>13.0434782608696</v>
      </c>
      <c r="T444" s="4">
        <v>8.6956521739130395</v>
      </c>
      <c r="U444" s="4">
        <v>13.0434782608696</v>
      </c>
      <c r="V444" s="4">
        <v>8.6956521739130395</v>
      </c>
      <c r="W444" s="4">
        <v>4.3478260869565197</v>
      </c>
      <c r="X444" s="4">
        <v>4.3478260869565197</v>
      </c>
      <c r="Y444" s="4">
        <v>8.6956521739130395</v>
      </c>
      <c r="Z444" s="4">
        <v>8.6956521739130395</v>
      </c>
      <c r="AA444" s="4">
        <v>13.0434782608696</v>
      </c>
      <c r="AB444" s="4">
        <v>4.3478260869565197</v>
      </c>
      <c r="AC444" s="4">
        <v>13.0434782608696</v>
      </c>
      <c r="AD444" s="4">
        <v>4.3478260869565197</v>
      </c>
      <c r="AE444" s="4">
        <v>4.3478260869565197</v>
      </c>
      <c r="AF444" s="4">
        <v>13.0434782608696</v>
      </c>
      <c r="AG444" s="4">
        <v>8.6956521739130395</v>
      </c>
      <c r="AH444" s="4">
        <v>17.3913043478261</v>
      </c>
      <c r="AI444" s="4">
        <v>8.6956521739130395</v>
      </c>
      <c r="AJ444" s="4">
        <v>30.434782608695699</v>
      </c>
      <c r="AK444" s="4">
        <v>39.130434782608702</v>
      </c>
      <c r="AL444" s="4">
        <v>21.739130434782599</v>
      </c>
      <c r="AM444" s="4">
        <v>26.086956521739101</v>
      </c>
      <c r="AN444" s="4">
        <v>39.130434782608702</v>
      </c>
      <c r="AO444" s="4">
        <v>39.130434782608702</v>
      </c>
      <c r="AP444" s="4">
        <v>21.739130434782599</v>
      </c>
      <c r="AQ444" s="4">
        <v>8.6956521739130395</v>
      </c>
      <c r="AR444" s="4">
        <v>26.086956521739101</v>
      </c>
      <c r="AS444" s="4">
        <v>13.0434782608696</v>
      </c>
      <c r="AT444" s="4">
        <v>21.739130434782599</v>
      </c>
      <c r="AU444" s="4">
        <v>17.3913043478261</v>
      </c>
      <c r="AV444" s="4">
        <v>26.086956521739101</v>
      </c>
      <c r="AW444" s="4">
        <v>34.7826086956522</v>
      </c>
      <c r="AX444" s="4">
        <v>17.3913043478261</v>
      </c>
      <c r="AY444" s="4">
        <v>26.086956521739101</v>
      </c>
      <c r="AZ444" s="4">
        <v>34.7826086956522</v>
      </c>
      <c r="BA444" s="4">
        <v>52.173913043478301</v>
      </c>
      <c r="BB444" s="38">
        <v>30</v>
      </c>
    </row>
    <row r="445" spans="1:54" x14ac:dyDescent="0.3">
      <c r="A445" s="31" t="s">
        <v>26</v>
      </c>
      <c r="B445" s="5" t="s">
        <v>8</v>
      </c>
      <c r="C445" s="5" t="s">
        <v>3</v>
      </c>
      <c r="D445" s="9">
        <v>70.684615384615398</v>
      </c>
      <c r="E445" s="8">
        <v>72.106164464948193</v>
      </c>
      <c r="F445" s="8">
        <v>23.076923076923102</v>
      </c>
      <c r="G445" s="3">
        <v>3.8461538461538498</v>
      </c>
      <c r="H445" s="4">
        <v>3.8461538461538498</v>
      </c>
      <c r="I445" s="4">
        <v>11.538461538461499</v>
      </c>
      <c r="J445" s="4">
        <v>0</v>
      </c>
      <c r="K445" s="4">
        <v>0</v>
      </c>
      <c r="L445" s="4">
        <v>3.8461538461538498</v>
      </c>
      <c r="M445" s="4">
        <v>15.384615384615399</v>
      </c>
      <c r="N445" s="4">
        <v>0</v>
      </c>
      <c r="O445" s="4">
        <v>11.538461538461499</v>
      </c>
      <c r="P445" s="4">
        <v>7.6923076923076898</v>
      </c>
      <c r="Q445" s="4">
        <v>0</v>
      </c>
      <c r="R445" s="4">
        <v>7.6923076923076898</v>
      </c>
      <c r="S445" s="4">
        <v>11.538461538461499</v>
      </c>
      <c r="T445" s="4">
        <v>3.8461538461538498</v>
      </c>
      <c r="U445" s="4">
        <v>11.538461538461499</v>
      </c>
      <c r="V445" s="4">
        <v>7.6923076923076898</v>
      </c>
      <c r="W445" s="4">
        <v>11.538461538461499</v>
      </c>
      <c r="X445" s="4">
        <v>11.538461538461499</v>
      </c>
      <c r="Y445" s="4">
        <v>3.8461538461538498</v>
      </c>
      <c r="Z445" s="4">
        <v>3.8461538461538498</v>
      </c>
      <c r="AA445" s="4">
        <v>7.6923076923076898</v>
      </c>
      <c r="AB445" s="4">
        <v>0</v>
      </c>
      <c r="AC445" s="4">
        <v>19.230769230769202</v>
      </c>
      <c r="AD445" s="4">
        <v>3.8461538461538498</v>
      </c>
      <c r="AE445" s="4">
        <v>3.8461538461538498</v>
      </c>
      <c r="AF445" s="4">
        <v>11.538461538461499</v>
      </c>
      <c r="AG445" s="4">
        <v>23.076923076923102</v>
      </c>
      <c r="AH445" s="4">
        <v>7.6923076923076898</v>
      </c>
      <c r="AI445" s="4">
        <v>11.538461538461499</v>
      </c>
      <c r="AJ445" s="4">
        <v>15.384615384615399</v>
      </c>
      <c r="AK445" s="4">
        <v>26.923076923076898</v>
      </c>
      <c r="AL445" s="4">
        <v>11.538461538461499</v>
      </c>
      <c r="AM445" s="4">
        <v>15.384615384615399</v>
      </c>
      <c r="AN445" s="4">
        <v>42.307692307692299</v>
      </c>
      <c r="AO445" s="4">
        <v>7.6923076923076898</v>
      </c>
      <c r="AP445" s="4">
        <v>19.230769230769202</v>
      </c>
      <c r="AQ445" s="4">
        <v>7.6923076923076898</v>
      </c>
      <c r="AR445" s="4">
        <v>23.076923076923102</v>
      </c>
      <c r="AS445" s="4">
        <v>15.384615384615399</v>
      </c>
      <c r="AT445" s="4">
        <v>15.384615384615399</v>
      </c>
      <c r="AU445" s="4">
        <v>11.538461538461499</v>
      </c>
      <c r="AV445" s="4">
        <v>30.769230769230798</v>
      </c>
      <c r="AW445" s="4">
        <v>30.769230769230798</v>
      </c>
      <c r="AX445" s="4">
        <v>11.538461538461499</v>
      </c>
      <c r="AY445" s="4">
        <v>23.076923076923102</v>
      </c>
      <c r="AZ445" s="4">
        <v>19.230769230769202</v>
      </c>
      <c r="BA445" s="4">
        <v>30.769230769230798</v>
      </c>
      <c r="BB445" s="38">
        <v>26</v>
      </c>
    </row>
    <row r="446" spans="1:54" x14ac:dyDescent="0.3">
      <c r="A446" s="31" t="s">
        <v>26</v>
      </c>
      <c r="B446" s="5" t="s">
        <v>8</v>
      </c>
      <c r="C446" s="5" t="s">
        <v>4</v>
      </c>
      <c r="D446" s="9">
        <v>57.875862068965503</v>
      </c>
      <c r="E446" s="8">
        <v>63.7063444652348</v>
      </c>
      <c r="F446" s="8">
        <v>35.714285714285701</v>
      </c>
      <c r="G446" s="3">
        <v>7.1428571428571397</v>
      </c>
      <c r="H446" s="4">
        <v>10.714285714285699</v>
      </c>
      <c r="I446" s="4">
        <v>7.1428571428571397</v>
      </c>
      <c r="J446" s="4">
        <v>7.1428571428571397</v>
      </c>
      <c r="K446" s="4">
        <v>3.5714285714285698</v>
      </c>
      <c r="L446" s="4">
        <v>10.714285714285699</v>
      </c>
      <c r="M446" s="4">
        <v>7.1428571428571397</v>
      </c>
      <c r="N446" s="4">
        <v>3.5714285714285698</v>
      </c>
      <c r="O446" s="4">
        <v>10.714285714285699</v>
      </c>
      <c r="P446" s="4">
        <v>10.714285714285699</v>
      </c>
      <c r="Q446" s="4">
        <v>3.5714285714285698</v>
      </c>
      <c r="R446" s="4">
        <v>10.714285714285699</v>
      </c>
      <c r="S446" s="4">
        <v>10.714285714285699</v>
      </c>
      <c r="T446" s="4">
        <v>7.1428571428571397</v>
      </c>
      <c r="U446" s="4">
        <v>10.714285714285699</v>
      </c>
      <c r="V446" s="4">
        <v>3.5714285714285698</v>
      </c>
      <c r="W446" s="4">
        <v>3.5714285714285698</v>
      </c>
      <c r="X446" s="4">
        <v>7.1428571428571397</v>
      </c>
      <c r="Y446" s="4">
        <v>17.8571428571429</v>
      </c>
      <c r="Z446" s="4">
        <v>14.285714285714301</v>
      </c>
      <c r="AA446" s="4">
        <v>10.714285714285699</v>
      </c>
      <c r="AB446" s="4">
        <v>10.714285714285699</v>
      </c>
      <c r="AC446" s="4">
        <v>28.571428571428601</v>
      </c>
      <c r="AD446" s="4">
        <v>3.5714285714285698</v>
      </c>
      <c r="AE446" s="4">
        <v>3.5714285714285698</v>
      </c>
      <c r="AF446" s="4">
        <v>10.714285714285699</v>
      </c>
      <c r="AG446" s="4">
        <v>14.285714285714301</v>
      </c>
      <c r="AH446" s="4">
        <v>14.285714285714301</v>
      </c>
      <c r="AI446" s="4">
        <v>14.285714285714301</v>
      </c>
      <c r="AJ446" s="4">
        <v>3.5714285714285698</v>
      </c>
      <c r="AK446" s="4">
        <v>32.142857142857103</v>
      </c>
      <c r="AL446" s="4">
        <v>17.8571428571429</v>
      </c>
      <c r="AM446" s="4">
        <v>21.428571428571399</v>
      </c>
      <c r="AN446" s="4">
        <v>32.142857142857103</v>
      </c>
      <c r="AO446" s="4">
        <v>32.142857142857103</v>
      </c>
      <c r="AP446" s="4">
        <v>17.8571428571429</v>
      </c>
      <c r="AQ446" s="4">
        <v>0</v>
      </c>
      <c r="AR446" s="4">
        <v>21.428571428571399</v>
      </c>
      <c r="AS446" s="4">
        <v>14.285714285714301</v>
      </c>
      <c r="AT446" s="4">
        <v>39.285714285714299</v>
      </c>
      <c r="AU446" s="4">
        <v>7.1428571428571397</v>
      </c>
      <c r="AV446" s="4">
        <v>25</v>
      </c>
      <c r="AW446" s="4">
        <v>17.8571428571429</v>
      </c>
      <c r="AX446" s="4">
        <v>7.1428571428571397</v>
      </c>
      <c r="AY446" s="4">
        <v>25</v>
      </c>
      <c r="AZ446" s="4">
        <v>21.428571428571399</v>
      </c>
      <c r="BA446" s="4">
        <v>25</v>
      </c>
      <c r="BB446" s="38">
        <v>29</v>
      </c>
    </row>
    <row r="447" spans="1:54" x14ac:dyDescent="0.3">
      <c r="A447" s="31" t="s">
        <v>26</v>
      </c>
      <c r="B447" s="5" t="s">
        <v>8</v>
      </c>
      <c r="C447" s="5" t="s">
        <v>5</v>
      </c>
      <c r="D447" s="9">
        <v>115.092105263158</v>
      </c>
      <c r="E447" s="8">
        <v>45.927247883481797</v>
      </c>
      <c r="F447" s="8">
        <v>5.2631578947368398</v>
      </c>
      <c r="G447" s="3">
        <v>5.2631578947368398</v>
      </c>
      <c r="H447" s="4">
        <v>2.6315789473684199</v>
      </c>
      <c r="I447" s="4">
        <v>0</v>
      </c>
      <c r="J447" s="4">
        <v>0</v>
      </c>
      <c r="K447" s="4">
        <v>0</v>
      </c>
      <c r="L447" s="4">
        <v>0</v>
      </c>
      <c r="M447" s="4">
        <v>2.6315789473684199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2.6315789473684199</v>
      </c>
      <c r="AB447" s="4">
        <v>0</v>
      </c>
      <c r="AC447" s="4">
        <v>5.2631578947368398</v>
      </c>
      <c r="AD447" s="4">
        <v>0</v>
      </c>
      <c r="AE447" s="4">
        <v>0</v>
      </c>
      <c r="AF447" s="4">
        <v>0</v>
      </c>
      <c r="AG447" s="4">
        <v>7.8947368421052602</v>
      </c>
      <c r="AH447" s="4">
        <v>2.6315789473684199</v>
      </c>
      <c r="AI447" s="4">
        <v>0</v>
      </c>
      <c r="AJ447" s="4">
        <v>7.8947368421052602</v>
      </c>
      <c r="AK447" s="4">
        <v>13.157894736842101</v>
      </c>
      <c r="AL447" s="4">
        <v>0</v>
      </c>
      <c r="AM447" s="4">
        <v>7.8947368421052602</v>
      </c>
      <c r="AN447" s="4">
        <v>21.052631578947398</v>
      </c>
      <c r="AO447" s="4">
        <v>10.526315789473699</v>
      </c>
      <c r="AP447" s="4">
        <v>5.2631578947368398</v>
      </c>
      <c r="AQ447" s="4">
        <v>2.6315789473684199</v>
      </c>
      <c r="AR447" s="4">
        <v>7.8947368421052602</v>
      </c>
      <c r="AS447" s="4">
        <v>2.6315789473684199</v>
      </c>
      <c r="AT447" s="4">
        <v>2.6315789473684199</v>
      </c>
      <c r="AU447" s="4">
        <v>10.526315789473699</v>
      </c>
      <c r="AV447" s="4">
        <v>18.421052631578899</v>
      </c>
      <c r="AW447" s="4">
        <v>2.6315789473684199</v>
      </c>
      <c r="AX447" s="4">
        <v>0</v>
      </c>
      <c r="AY447" s="4">
        <v>21.052631578947398</v>
      </c>
      <c r="AZ447" s="4">
        <v>7.8947368421052602</v>
      </c>
      <c r="BA447" s="4">
        <v>23.684210526315798</v>
      </c>
      <c r="BB447" s="38">
        <v>38</v>
      </c>
    </row>
    <row r="448" spans="1:54" x14ac:dyDescent="0.3">
      <c r="A448" s="31" t="s">
        <v>26</v>
      </c>
      <c r="B448" s="5" t="s">
        <v>8</v>
      </c>
      <c r="C448" s="5" t="s">
        <v>6</v>
      </c>
      <c r="D448" s="9">
        <v>90.030952380952399</v>
      </c>
      <c r="E448" s="8">
        <v>61.5998514731154</v>
      </c>
      <c r="F448" s="8">
        <v>9.5238095238095202</v>
      </c>
      <c r="G448" s="3">
        <v>0</v>
      </c>
      <c r="H448" s="4">
        <v>2.38095238095238</v>
      </c>
      <c r="I448" s="4">
        <v>7.1428571428571397</v>
      </c>
      <c r="J448" s="4">
        <v>4.7619047619047601</v>
      </c>
      <c r="K448" s="4">
        <v>2.38095238095238</v>
      </c>
      <c r="L448" s="4">
        <v>4.7619047619047601</v>
      </c>
      <c r="M448" s="4">
        <v>2.38095238095238</v>
      </c>
      <c r="N448" s="4">
        <v>2.38095238095238</v>
      </c>
      <c r="O448" s="4">
        <v>2.38095238095238</v>
      </c>
      <c r="P448" s="4">
        <v>2.38095238095238</v>
      </c>
      <c r="Q448" s="4">
        <v>2.38095238095238</v>
      </c>
      <c r="R448" s="4">
        <v>7.1428571428571397</v>
      </c>
      <c r="S448" s="4">
        <v>7.1428571428571397</v>
      </c>
      <c r="T448" s="4">
        <v>2.38095238095238</v>
      </c>
      <c r="U448" s="4">
        <v>9.5238095238095202</v>
      </c>
      <c r="V448" s="4">
        <v>2.38095238095238</v>
      </c>
      <c r="W448" s="4">
        <v>2.38095238095238</v>
      </c>
      <c r="X448" s="4">
        <v>4.7619047619047601</v>
      </c>
      <c r="Y448" s="4">
        <v>2.38095238095238</v>
      </c>
      <c r="Z448" s="4">
        <v>4.7619047619047601</v>
      </c>
      <c r="AA448" s="4">
        <v>4.7619047619047601</v>
      </c>
      <c r="AB448" s="4">
        <v>4.7619047619047601</v>
      </c>
      <c r="AC448" s="4">
        <v>21.428571428571399</v>
      </c>
      <c r="AD448" s="4">
        <v>4.7619047619047601</v>
      </c>
      <c r="AE448" s="4">
        <v>2.38095238095238</v>
      </c>
      <c r="AF448" s="4">
        <v>2.38095238095238</v>
      </c>
      <c r="AG448" s="4">
        <v>7.1428571428571397</v>
      </c>
      <c r="AH448" s="4">
        <v>11.9047619047619</v>
      </c>
      <c r="AI448" s="4">
        <v>2.38095238095238</v>
      </c>
      <c r="AJ448" s="4">
        <v>9.5238095238095202</v>
      </c>
      <c r="AK448" s="4">
        <v>7.1428571428571397</v>
      </c>
      <c r="AL448" s="4">
        <v>4.7619047619047601</v>
      </c>
      <c r="AM448" s="4">
        <v>30.952380952380999</v>
      </c>
      <c r="AN448" s="4">
        <v>16.6666666666667</v>
      </c>
      <c r="AO448" s="4">
        <v>14.285714285714301</v>
      </c>
      <c r="AP448" s="4">
        <v>7.1428571428571397</v>
      </c>
      <c r="AQ448" s="4">
        <v>4.7619047619047601</v>
      </c>
      <c r="AR448" s="4">
        <v>9.5238095238095202</v>
      </c>
      <c r="AS448" s="4">
        <v>2.38095238095238</v>
      </c>
      <c r="AT448" s="4">
        <v>16.6666666666667</v>
      </c>
      <c r="AU448" s="4">
        <v>4.7619047619047601</v>
      </c>
      <c r="AV448" s="4">
        <v>9.5238095238095202</v>
      </c>
      <c r="AW448" s="4">
        <v>7.1428571428571397</v>
      </c>
      <c r="AX448" s="4">
        <v>11.9047619047619</v>
      </c>
      <c r="AY448" s="4">
        <v>7.1428571428571397</v>
      </c>
      <c r="AZ448" s="4">
        <v>9.5238095238095202</v>
      </c>
      <c r="BA448" s="4">
        <v>7.1428571428571397</v>
      </c>
      <c r="BB448" s="38">
        <v>42</v>
      </c>
    </row>
    <row r="449" spans="1:54" x14ac:dyDescent="0.3">
      <c r="A449" s="31" t="s">
        <v>26</v>
      </c>
      <c r="B449" s="5" t="s">
        <v>8</v>
      </c>
      <c r="C449" s="5" t="s">
        <v>7</v>
      </c>
      <c r="D449" s="9">
        <v>96.16</v>
      </c>
      <c r="E449" s="8">
        <v>30.6168744322473</v>
      </c>
      <c r="F449" s="8">
        <v>0</v>
      </c>
      <c r="G449" s="3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20</v>
      </c>
      <c r="AH449" s="4">
        <v>20</v>
      </c>
      <c r="AI449" s="4">
        <v>0</v>
      </c>
      <c r="AJ449" s="4">
        <v>20</v>
      </c>
      <c r="AK449" s="4">
        <v>20</v>
      </c>
      <c r="AL449" s="4">
        <v>0</v>
      </c>
      <c r="AM449" s="4">
        <v>40</v>
      </c>
      <c r="AN449" s="4">
        <v>40</v>
      </c>
      <c r="AO449" s="4">
        <v>0</v>
      </c>
      <c r="AP449" s="4">
        <v>20</v>
      </c>
      <c r="AQ449" s="4">
        <v>0</v>
      </c>
      <c r="AR449" s="4">
        <v>20</v>
      </c>
      <c r="AS449" s="4">
        <v>0</v>
      </c>
      <c r="AT449" s="4">
        <v>20</v>
      </c>
      <c r="AU449" s="4">
        <v>0</v>
      </c>
      <c r="AV449" s="4">
        <v>40</v>
      </c>
      <c r="AW449" s="4">
        <v>0</v>
      </c>
      <c r="AX449" s="4">
        <v>0</v>
      </c>
      <c r="AY449" s="4">
        <v>20</v>
      </c>
      <c r="AZ449" s="4">
        <v>0</v>
      </c>
      <c r="BA449" s="4">
        <v>20</v>
      </c>
      <c r="BB449" s="38">
        <v>5</v>
      </c>
    </row>
    <row r="450" spans="1:54" x14ac:dyDescent="0.3">
      <c r="A450" s="31" t="s">
        <v>26</v>
      </c>
      <c r="B450" s="5" t="s">
        <v>9</v>
      </c>
      <c r="C450" s="5" t="s">
        <v>168</v>
      </c>
      <c r="D450" s="9">
        <v>73.134051335311199</v>
      </c>
      <c r="E450" s="8">
        <v>74.394795526644103</v>
      </c>
      <c r="F450" s="8">
        <v>19.465880127029099</v>
      </c>
      <c r="G450" s="3">
        <v>3.1031793494170898</v>
      </c>
      <c r="H450" s="4">
        <v>6.22625326695265</v>
      </c>
      <c r="I450" s="4">
        <v>2.22196158617776</v>
      </c>
      <c r="J450" s="4">
        <v>1.51329674671197</v>
      </c>
      <c r="K450" s="4">
        <v>3.24037989843456</v>
      </c>
      <c r="L450" s="4">
        <v>1.51329674671197</v>
      </c>
      <c r="M450" s="4">
        <v>2.55989515183466</v>
      </c>
      <c r="N450" s="4">
        <v>5.9981215520642701</v>
      </c>
      <c r="O450" s="4">
        <v>4.3703595922132701</v>
      </c>
      <c r="P450" s="4">
        <v>2.22196158617776</v>
      </c>
      <c r="Q450" s="4">
        <v>3.0590593533356301</v>
      </c>
      <c r="R450" s="4">
        <v>3.3603770530415602</v>
      </c>
      <c r="S450" s="4">
        <v>6.0154433907085103</v>
      </c>
      <c r="T450" s="4">
        <v>2.1192862702149999</v>
      </c>
      <c r="U450" s="4">
        <v>10.565312242187201</v>
      </c>
      <c r="V450" s="4">
        <v>3.0590593533356301</v>
      </c>
      <c r="W450" s="4">
        <v>5.6189545051702998</v>
      </c>
      <c r="X450" s="4">
        <v>0.60598952350302504</v>
      </c>
      <c r="Y450" s="4">
        <v>4.5096507741270102</v>
      </c>
      <c r="Z450" s="4">
        <v>4.6750314160103699</v>
      </c>
      <c r="AA450" s="4">
        <v>4.8652837737528598</v>
      </c>
      <c r="AB450" s="4">
        <v>2.8570628455012899</v>
      </c>
      <c r="AC450" s="4">
        <v>12.1564583360872</v>
      </c>
      <c r="AD450" s="4">
        <v>1.2119790470060501</v>
      </c>
      <c r="AE450" s="4">
        <v>1.61597206267473</v>
      </c>
      <c r="AF450" s="4">
        <v>3.4630523690043198</v>
      </c>
      <c r="AG450" s="4">
        <v>8.7158932156518194</v>
      </c>
      <c r="AH450" s="4">
        <v>17.326036338312498</v>
      </c>
      <c r="AI450" s="4">
        <v>7.4578928728087499</v>
      </c>
      <c r="AJ450" s="4">
        <v>21.038853169717701</v>
      </c>
      <c r="AK450" s="4">
        <v>28.692975528667699</v>
      </c>
      <c r="AL450" s="4">
        <v>13.098042705041401</v>
      </c>
      <c r="AM450" s="4">
        <v>17.1919563134078</v>
      </c>
      <c r="AN450" s="4">
        <v>25.953760450708302</v>
      </c>
      <c r="AO450" s="4">
        <v>21.830155170971501</v>
      </c>
      <c r="AP450" s="4">
        <v>26.2822144090831</v>
      </c>
      <c r="AQ450" s="4">
        <v>3.4966917061888299</v>
      </c>
      <c r="AR450" s="4">
        <v>21.564490434508699</v>
      </c>
      <c r="AS450" s="4">
        <v>10.700363404139599</v>
      </c>
      <c r="AT450" s="4">
        <v>11.057807689598899</v>
      </c>
      <c r="AU450" s="4">
        <v>13.431188456098299</v>
      </c>
      <c r="AV450" s="4">
        <v>17.800284557116701</v>
      </c>
      <c r="AW450" s="4">
        <v>20.2072589137161</v>
      </c>
      <c r="AX450" s="4">
        <v>14.205535150251199</v>
      </c>
      <c r="AY450" s="4">
        <v>11.780939247678401</v>
      </c>
      <c r="AZ450" s="4">
        <v>25.245095611242601</v>
      </c>
      <c r="BA450" s="4">
        <v>22.664478749588</v>
      </c>
      <c r="BB450" s="38">
        <v>152</v>
      </c>
    </row>
    <row r="451" spans="1:54" x14ac:dyDescent="0.3">
      <c r="A451" s="31" t="s">
        <v>26</v>
      </c>
      <c r="B451" s="5" t="s">
        <v>9</v>
      </c>
      <c r="C451" s="5" t="s">
        <v>1</v>
      </c>
      <c r="D451" s="9">
        <v>24.883823529411799</v>
      </c>
      <c r="E451" s="8">
        <v>65.829650376897106</v>
      </c>
      <c r="F451" s="8">
        <v>49.090909090909101</v>
      </c>
      <c r="G451" s="3">
        <v>5.4545454545454497</v>
      </c>
      <c r="H451" s="4">
        <v>5.4545454545454497</v>
      </c>
      <c r="I451" s="4">
        <v>20</v>
      </c>
      <c r="J451" s="4">
        <v>9.0909090909090899</v>
      </c>
      <c r="K451" s="4">
        <v>1.8181818181818199</v>
      </c>
      <c r="L451" s="4">
        <v>9.0909090909090899</v>
      </c>
      <c r="M451" s="4">
        <v>7.2727272727272698</v>
      </c>
      <c r="N451" s="4">
        <v>12.7272727272727</v>
      </c>
      <c r="O451" s="4">
        <v>16.363636363636399</v>
      </c>
      <c r="P451" s="4">
        <v>20</v>
      </c>
      <c r="Q451" s="4">
        <v>9.0909090909090899</v>
      </c>
      <c r="R451" s="4">
        <v>7.2727272727272698</v>
      </c>
      <c r="S451" s="4">
        <v>12.7272727272727</v>
      </c>
      <c r="T451" s="4">
        <v>14.545454545454501</v>
      </c>
      <c r="U451" s="4">
        <v>21.818181818181799</v>
      </c>
      <c r="V451" s="4">
        <v>9.0909090909090899</v>
      </c>
      <c r="W451" s="4">
        <v>16.363636363636399</v>
      </c>
      <c r="X451" s="4">
        <v>5.4545454545454497</v>
      </c>
      <c r="Y451" s="4">
        <v>10.909090909090899</v>
      </c>
      <c r="Z451" s="4">
        <v>23.636363636363601</v>
      </c>
      <c r="AA451" s="4">
        <v>16.363636363636399</v>
      </c>
      <c r="AB451" s="4">
        <v>7.2727272727272698</v>
      </c>
      <c r="AC451" s="4">
        <v>29.090909090909101</v>
      </c>
      <c r="AD451" s="4">
        <v>10.909090909090899</v>
      </c>
      <c r="AE451" s="4">
        <v>14.545454545454501</v>
      </c>
      <c r="AF451" s="4">
        <v>12.7272727272727</v>
      </c>
      <c r="AG451" s="4">
        <v>25.454545454545499</v>
      </c>
      <c r="AH451" s="4">
        <v>34.545454545454497</v>
      </c>
      <c r="AI451" s="4">
        <v>14.545454545454501</v>
      </c>
      <c r="AJ451" s="4">
        <v>27.272727272727298</v>
      </c>
      <c r="AK451" s="4">
        <v>58.181818181818201</v>
      </c>
      <c r="AL451" s="4">
        <v>23.636363636363601</v>
      </c>
      <c r="AM451" s="4">
        <v>21.818181818181799</v>
      </c>
      <c r="AN451" s="4">
        <v>52.727272727272698</v>
      </c>
      <c r="AO451" s="4">
        <v>27.272727272727298</v>
      </c>
      <c r="AP451" s="4">
        <v>50.909090909090899</v>
      </c>
      <c r="AQ451" s="4">
        <v>10.909090909090899</v>
      </c>
      <c r="AR451" s="4">
        <v>54.545454545454497</v>
      </c>
      <c r="AS451" s="4">
        <v>14.545454545454501</v>
      </c>
      <c r="AT451" s="4">
        <v>20</v>
      </c>
      <c r="AU451" s="4">
        <v>20</v>
      </c>
      <c r="AV451" s="4">
        <v>25.454545454545499</v>
      </c>
      <c r="AW451" s="4">
        <v>50.909090909090899</v>
      </c>
      <c r="AX451" s="4">
        <v>29.090909090909101</v>
      </c>
      <c r="AY451" s="4">
        <v>14.545454545454501</v>
      </c>
      <c r="AZ451" s="4">
        <v>41.818181818181799</v>
      </c>
      <c r="BA451" s="4">
        <v>52.727272727272698</v>
      </c>
      <c r="BB451" s="38">
        <v>68</v>
      </c>
    </row>
    <row r="452" spans="1:54" x14ac:dyDescent="0.3">
      <c r="A452" s="31" t="s">
        <v>26</v>
      </c>
      <c r="B452" s="5" t="s">
        <v>9</v>
      </c>
      <c r="C452" s="5" t="s">
        <v>2</v>
      </c>
      <c r="D452" s="9">
        <v>47.98</v>
      </c>
      <c r="E452" s="8">
        <v>78.610014042056406</v>
      </c>
      <c r="F452" s="8">
        <v>30</v>
      </c>
      <c r="G452" s="3">
        <v>0</v>
      </c>
      <c r="H452" s="4">
        <v>10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10</v>
      </c>
      <c r="O452" s="4">
        <v>10</v>
      </c>
      <c r="P452" s="4">
        <v>0</v>
      </c>
      <c r="Q452" s="4">
        <v>10</v>
      </c>
      <c r="R452" s="4">
        <v>10</v>
      </c>
      <c r="S452" s="4">
        <v>20</v>
      </c>
      <c r="T452" s="4">
        <v>0</v>
      </c>
      <c r="U452" s="4">
        <v>20</v>
      </c>
      <c r="V452" s="4">
        <v>10</v>
      </c>
      <c r="W452" s="4">
        <v>10</v>
      </c>
      <c r="X452" s="4">
        <v>0</v>
      </c>
      <c r="Y452" s="4">
        <v>10</v>
      </c>
      <c r="Z452" s="4">
        <v>10</v>
      </c>
      <c r="AA452" s="4">
        <v>10</v>
      </c>
      <c r="AB452" s="4">
        <v>10</v>
      </c>
      <c r="AC452" s="4">
        <v>20</v>
      </c>
      <c r="AD452" s="4">
        <v>0</v>
      </c>
      <c r="AE452" s="4">
        <v>0</v>
      </c>
      <c r="AF452" s="4">
        <v>10</v>
      </c>
      <c r="AG452" s="4">
        <v>20</v>
      </c>
      <c r="AH452" s="4">
        <v>40</v>
      </c>
      <c r="AI452" s="4">
        <v>10</v>
      </c>
      <c r="AJ452" s="4">
        <v>30</v>
      </c>
      <c r="AK452" s="4">
        <v>50</v>
      </c>
      <c r="AL452" s="4">
        <v>30</v>
      </c>
      <c r="AM452" s="4">
        <v>40</v>
      </c>
      <c r="AN452" s="4">
        <v>40</v>
      </c>
      <c r="AO452" s="4">
        <v>40</v>
      </c>
      <c r="AP452" s="4">
        <v>30</v>
      </c>
      <c r="AQ452" s="4">
        <v>0</v>
      </c>
      <c r="AR452" s="4">
        <v>20</v>
      </c>
      <c r="AS452" s="4">
        <v>10</v>
      </c>
      <c r="AT452" s="4">
        <v>10</v>
      </c>
      <c r="AU452" s="4">
        <v>20</v>
      </c>
      <c r="AV452" s="4">
        <v>30</v>
      </c>
      <c r="AW452" s="4">
        <v>30</v>
      </c>
      <c r="AX452" s="4">
        <v>30</v>
      </c>
      <c r="AY452" s="4">
        <v>10</v>
      </c>
      <c r="AZ452" s="4">
        <v>40</v>
      </c>
      <c r="BA452" s="4">
        <v>30</v>
      </c>
      <c r="BB452" s="38">
        <v>14</v>
      </c>
    </row>
    <row r="453" spans="1:54" x14ac:dyDescent="0.3">
      <c r="A453" s="31" t="s">
        <v>26</v>
      </c>
      <c r="B453" s="5" t="s">
        <v>9</v>
      </c>
      <c r="C453" s="5" t="s">
        <v>3</v>
      </c>
      <c r="D453" s="9">
        <v>79.712500000000006</v>
      </c>
      <c r="E453" s="8">
        <v>86.755141058037594</v>
      </c>
      <c r="F453" s="8">
        <v>14.285714285714301</v>
      </c>
      <c r="G453" s="3">
        <v>14.285714285714301</v>
      </c>
      <c r="H453" s="4">
        <v>0</v>
      </c>
      <c r="I453" s="4">
        <v>0</v>
      </c>
      <c r="J453" s="4">
        <v>0</v>
      </c>
      <c r="K453" s="4">
        <v>7.1428571428571397</v>
      </c>
      <c r="L453" s="4">
        <v>0</v>
      </c>
      <c r="M453" s="4">
        <v>7.1428571428571397</v>
      </c>
      <c r="N453" s="4">
        <v>7.1428571428571397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7.1428571428571397</v>
      </c>
      <c r="V453" s="4">
        <v>0</v>
      </c>
      <c r="W453" s="4">
        <v>7.1428571428571397</v>
      </c>
      <c r="X453" s="4">
        <v>0</v>
      </c>
      <c r="Y453" s="4">
        <v>7.1428571428571397</v>
      </c>
      <c r="Z453" s="4">
        <v>0</v>
      </c>
      <c r="AA453" s="4">
        <v>0</v>
      </c>
      <c r="AB453" s="4">
        <v>0</v>
      </c>
      <c r="AC453" s="4">
        <v>7.1428571428571397</v>
      </c>
      <c r="AD453" s="4">
        <v>0</v>
      </c>
      <c r="AE453" s="4">
        <v>0</v>
      </c>
      <c r="AF453" s="4">
        <v>0</v>
      </c>
      <c r="AG453" s="4">
        <v>0</v>
      </c>
      <c r="AH453" s="4">
        <v>14.285714285714301</v>
      </c>
      <c r="AI453" s="4">
        <v>0</v>
      </c>
      <c r="AJ453" s="4">
        <v>28.571428571428601</v>
      </c>
      <c r="AK453" s="4">
        <v>7.1428571428571397</v>
      </c>
      <c r="AL453" s="4">
        <v>7.1428571428571397</v>
      </c>
      <c r="AM453" s="4">
        <v>14.285714285714301</v>
      </c>
      <c r="AN453" s="4">
        <v>21.428571428571399</v>
      </c>
      <c r="AO453" s="4">
        <v>35.714285714285701</v>
      </c>
      <c r="AP453" s="4">
        <v>21.428571428571399</v>
      </c>
      <c r="AQ453" s="4">
        <v>0</v>
      </c>
      <c r="AR453" s="4">
        <v>21.428571428571399</v>
      </c>
      <c r="AS453" s="4">
        <v>21.428571428571399</v>
      </c>
      <c r="AT453" s="4">
        <v>14.285714285714301</v>
      </c>
      <c r="AU453" s="4">
        <v>7.1428571428571397</v>
      </c>
      <c r="AV453" s="4">
        <v>21.428571428571399</v>
      </c>
      <c r="AW453" s="4">
        <v>7.1428571428571397</v>
      </c>
      <c r="AX453" s="4">
        <v>7.1428571428571397</v>
      </c>
      <c r="AY453" s="4">
        <v>7.1428571428571397</v>
      </c>
      <c r="AZ453" s="4">
        <v>21.428571428571399</v>
      </c>
      <c r="BA453" s="4">
        <v>14.285714285714301</v>
      </c>
      <c r="BB453" s="38">
        <v>16</v>
      </c>
    </row>
    <row r="454" spans="1:54" x14ac:dyDescent="0.3">
      <c r="A454" s="31" t="s">
        <v>26</v>
      </c>
      <c r="B454" s="5" t="s">
        <v>9</v>
      </c>
      <c r="C454" s="5" t="s">
        <v>4</v>
      </c>
      <c r="D454" s="9">
        <v>76.1142857142857</v>
      </c>
      <c r="E454" s="8">
        <v>69.490838988291898</v>
      </c>
      <c r="F454" s="8">
        <v>8.3333333333333304</v>
      </c>
      <c r="G454" s="3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8.3333333333333304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8.3333333333333304</v>
      </c>
      <c r="AD454" s="4">
        <v>0</v>
      </c>
      <c r="AE454" s="4">
        <v>0</v>
      </c>
      <c r="AF454" s="4">
        <v>0</v>
      </c>
      <c r="AG454" s="4">
        <v>0</v>
      </c>
      <c r="AH454" s="4">
        <v>8.3333333333333304</v>
      </c>
      <c r="AI454" s="4">
        <v>8.3333333333333304</v>
      </c>
      <c r="AJ454" s="4">
        <v>16.6666666666667</v>
      </c>
      <c r="AK454" s="4">
        <v>16.6666666666667</v>
      </c>
      <c r="AL454" s="4">
        <v>0</v>
      </c>
      <c r="AM454" s="4">
        <v>0</v>
      </c>
      <c r="AN454" s="4">
        <v>16.6666666666667</v>
      </c>
      <c r="AO454" s="4">
        <v>8.3333333333333304</v>
      </c>
      <c r="AP454" s="4">
        <v>25</v>
      </c>
      <c r="AQ454" s="4">
        <v>0</v>
      </c>
      <c r="AR454" s="4">
        <v>8.3333333333333304</v>
      </c>
      <c r="AS454" s="4">
        <v>8.3333333333333304</v>
      </c>
      <c r="AT454" s="4">
        <v>0</v>
      </c>
      <c r="AU454" s="4">
        <v>8.3333333333333304</v>
      </c>
      <c r="AV454" s="4">
        <v>8.3333333333333304</v>
      </c>
      <c r="AW454" s="4">
        <v>16.6666666666667</v>
      </c>
      <c r="AX454" s="4">
        <v>8.3333333333333304</v>
      </c>
      <c r="AY454" s="4">
        <v>16.6666666666667</v>
      </c>
      <c r="AZ454" s="4">
        <v>16.6666666666667</v>
      </c>
      <c r="BA454" s="4">
        <v>16.6666666666667</v>
      </c>
      <c r="BB454" s="38">
        <v>14</v>
      </c>
    </row>
    <row r="455" spans="1:54" x14ac:dyDescent="0.3">
      <c r="A455" s="31" t="s">
        <v>26</v>
      </c>
      <c r="B455" s="5" t="s">
        <v>9</v>
      </c>
      <c r="C455" s="5" t="s">
        <v>5</v>
      </c>
      <c r="D455" s="9">
        <v>106.258333333333</v>
      </c>
      <c r="E455" s="8">
        <v>59.019033267910999</v>
      </c>
      <c r="F455" s="8">
        <v>16.6666666666667</v>
      </c>
      <c r="G455" s="3">
        <v>0</v>
      </c>
      <c r="H455" s="4">
        <v>16.6666666666667</v>
      </c>
      <c r="I455" s="4">
        <v>0</v>
      </c>
      <c r="J455" s="4">
        <v>0</v>
      </c>
      <c r="K455" s="4">
        <v>8.3333333333333304</v>
      </c>
      <c r="L455" s="4">
        <v>0</v>
      </c>
      <c r="M455" s="4">
        <v>0</v>
      </c>
      <c r="N455" s="4">
        <v>8.3333333333333304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8.3333333333333304</v>
      </c>
      <c r="AD455" s="4">
        <v>0</v>
      </c>
      <c r="AE455" s="4">
        <v>0</v>
      </c>
      <c r="AF455" s="4">
        <v>0</v>
      </c>
      <c r="AG455" s="4">
        <v>8.3333333333333304</v>
      </c>
      <c r="AH455" s="4">
        <v>0</v>
      </c>
      <c r="AI455" s="4">
        <v>0</v>
      </c>
      <c r="AJ455" s="4">
        <v>8.3333333333333304</v>
      </c>
      <c r="AK455" s="4">
        <v>33.3333333333333</v>
      </c>
      <c r="AL455" s="4">
        <v>16.6666666666667</v>
      </c>
      <c r="AM455" s="4">
        <v>16.6666666666667</v>
      </c>
      <c r="AN455" s="4">
        <v>16.6666666666667</v>
      </c>
      <c r="AO455" s="4">
        <v>16.6666666666667</v>
      </c>
      <c r="AP455" s="4">
        <v>25</v>
      </c>
      <c r="AQ455" s="4">
        <v>8.3333333333333304</v>
      </c>
      <c r="AR455" s="4">
        <v>25</v>
      </c>
      <c r="AS455" s="4">
        <v>0</v>
      </c>
      <c r="AT455" s="4">
        <v>8.3333333333333304</v>
      </c>
      <c r="AU455" s="4">
        <v>16.6666666666667</v>
      </c>
      <c r="AV455" s="4">
        <v>8.3333333333333304</v>
      </c>
      <c r="AW455" s="4">
        <v>16.6666666666667</v>
      </c>
      <c r="AX455" s="4">
        <v>8.3333333333333304</v>
      </c>
      <c r="AY455" s="4">
        <v>8.3333333333333304</v>
      </c>
      <c r="AZ455" s="4">
        <v>16.6666666666667</v>
      </c>
      <c r="BA455" s="4">
        <v>16.6666666666667</v>
      </c>
      <c r="BB455" s="38">
        <v>12</v>
      </c>
    </row>
    <row r="456" spans="1:54" x14ac:dyDescent="0.3">
      <c r="A456" s="31" t="s">
        <v>26</v>
      </c>
      <c r="B456" s="5" t="s">
        <v>9</v>
      </c>
      <c r="C456" s="5" t="s">
        <v>6</v>
      </c>
      <c r="D456" s="9">
        <v>96.484999999999999</v>
      </c>
      <c r="E456" s="8">
        <v>61.076080898292197</v>
      </c>
      <c r="F456" s="8">
        <v>10</v>
      </c>
      <c r="G456" s="3">
        <v>0</v>
      </c>
      <c r="H456" s="4">
        <v>5</v>
      </c>
      <c r="I456" s="4">
        <v>0</v>
      </c>
      <c r="J456" s="4">
        <v>5</v>
      </c>
      <c r="K456" s="4">
        <v>5</v>
      </c>
      <c r="L456" s="4">
        <v>5</v>
      </c>
      <c r="M456" s="4">
        <v>5</v>
      </c>
      <c r="N456" s="4">
        <v>0</v>
      </c>
      <c r="O456" s="4">
        <v>5</v>
      </c>
      <c r="P456" s="4">
        <v>0</v>
      </c>
      <c r="Q456" s="4">
        <v>0</v>
      </c>
      <c r="R456" s="4">
        <v>5</v>
      </c>
      <c r="S456" s="4">
        <v>5</v>
      </c>
      <c r="T456" s="4">
        <v>5</v>
      </c>
      <c r="U456" s="4">
        <v>10</v>
      </c>
      <c r="V456" s="4">
        <v>0</v>
      </c>
      <c r="W456" s="4">
        <v>5</v>
      </c>
      <c r="X456" s="4">
        <v>0</v>
      </c>
      <c r="Y456" s="4">
        <v>0</v>
      </c>
      <c r="Z456" s="4">
        <v>0</v>
      </c>
      <c r="AA456" s="4">
        <v>5</v>
      </c>
      <c r="AB456" s="4">
        <v>0</v>
      </c>
      <c r="AC456" s="4">
        <v>5</v>
      </c>
      <c r="AD456" s="4">
        <v>0</v>
      </c>
      <c r="AE456" s="4">
        <v>0</v>
      </c>
      <c r="AF456" s="4">
        <v>0</v>
      </c>
      <c r="AG456" s="4">
        <v>5</v>
      </c>
      <c r="AH456" s="4">
        <v>10</v>
      </c>
      <c r="AI456" s="4">
        <v>15</v>
      </c>
      <c r="AJ456" s="4">
        <v>15</v>
      </c>
      <c r="AK456" s="4">
        <v>20</v>
      </c>
      <c r="AL456" s="4">
        <v>5</v>
      </c>
      <c r="AM456" s="4">
        <v>10</v>
      </c>
      <c r="AN456" s="4">
        <v>15</v>
      </c>
      <c r="AO456" s="4">
        <v>0</v>
      </c>
      <c r="AP456" s="4">
        <v>15</v>
      </c>
      <c r="AQ456" s="4">
        <v>5</v>
      </c>
      <c r="AR456" s="4">
        <v>20</v>
      </c>
      <c r="AS456" s="4">
        <v>10</v>
      </c>
      <c r="AT456" s="4">
        <v>20</v>
      </c>
      <c r="AU456" s="4">
        <v>10</v>
      </c>
      <c r="AV456" s="4">
        <v>15</v>
      </c>
      <c r="AW456" s="4">
        <v>10</v>
      </c>
      <c r="AX456" s="4">
        <v>5</v>
      </c>
      <c r="AY456" s="4">
        <v>15</v>
      </c>
      <c r="AZ456" s="4">
        <v>20</v>
      </c>
      <c r="BA456" s="4">
        <v>20</v>
      </c>
      <c r="BB456" s="38">
        <v>20</v>
      </c>
    </row>
    <row r="457" spans="1:54" x14ac:dyDescent="0.3">
      <c r="A457" s="31" t="s">
        <v>26</v>
      </c>
      <c r="B457" s="5" t="s">
        <v>9</v>
      </c>
      <c r="C457" s="5" t="s">
        <v>7</v>
      </c>
      <c r="D457" s="9">
        <v>104.9875</v>
      </c>
      <c r="E457" s="8">
        <v>57.667134425573302</v>
      </c>
      <c r="F457" s="8">
        <v>0</v>
      </c>
      <c r="G457" s="3">
        <v>0</v>
      </c>
      <c r="H457" s="4">
        <v>12.5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12.5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12.5</v>
      </c>
      <c r="AJ457" s="4">
        <v>12.5</v>
      </c>
      <c r="AK457" s="4">
        <v>0</v>
      </c>
      <c r="AL457" s="4">
        <v>0</v>
      </c>
      <c r="AM457" s="4">
        <v>12.5</v>
      </c>
      <c r="AN457" s="4">
        <v>12.5</v>
      </c>
      <c r="AO457" s="4">
        <v>0</v>
      </c>
      <c r="AP457" s="4">
        <v>0</v>
      </c>
      <c r="AQ457" s="4">
        <v>12.5</v>
      </c>
      <c r="AR457" s="4">
        <v>0</v>
      </c>
      <c r="AS457" s="4">
        <v>12.5</v>
      </c>
      <c r="AT457" s="4">
        <v>25</v>
      </c>
      <c r="AU457" s="4">
        <v>12.5</v>
      </c>
      <c r="AV457" s="4">
        <v>12.5</v>
      </c>
      <c r="AW457" s="4">
        <v>0</v>
      </c>
      <c r="AX457" s="4">
        <v>0</v>
      </c>
      <c r="AY457" s="4">
        <v>12.5</v>
      </c>
      <c r="AZ457" s="4">
        <v>12.5</v>
      </c>
      <c r="BA457" s="4">
        <v>0</v>
      </c>
      <c r="BB457" s="38">
        <v>8</v>
      </c>
    </row>
    <row r="458" spans="1:54" x14ac:dyDescent="0.3">
      <c r="A458" s="31" t="s">
        <v>27</v>
      </c>
      <c r="B458" s="5" t="s">
        <v>168</v>
      </c>
      <c r="C458" s="5" t="s">
        <v>168</v>
      </c>
      <c r="D458" s="9">
        <v>74.254066929301601</v>
      </c>
      <c r="E458" s="8">
        <v>76.878420121065503</v>
      </c>
      <c r="F458" s="8">
        <v>24.685826333569999</v>
      </c>
      <c r="G458" s="3">
        <v>2.4140026653942099</v>
      </c>
      <c r="H458" s="4">
        <v>5.8137432435833203</v>
      </c>
      <c r="I458" s="4">
        <v>8.7911009274881007</v>
      </c>
      <c r="J458" s="4">
        <v>2.3636621530986699</v>
      </c>
      <c r="K458" s="4">
        <v>3.7626954391809901</v>
      </c>
      <c r="L458" s="4">
        <v>5.3875561851177602</v>
      </c>
      <c r="M458" s="4">
        <v>3.9115872045303099</v>
      </c>
      <c r="N458" s="4">
        <v>6.1813810136354101</v>
      </c>
      <c r="O458" s="4">
        <v>7.8426002205539698</v>
      </c>
      <c r="P458" s="4">
        <v>6.9401866755329999</v>
      </c>
      <c r="Q458" s="4">
        <v>3.0817502573532298</v>
      </c>
      <c r="R458" s="4">
        <v>7.7406002221844803</v>
      </c>
      <c r="S458" s="4">
        <v>6.67649584151083</v>
      </c>
      <c r="T458" s="4">
        <v>5.1058717236539799</v>
      </c>
      <c r="U458" s="4">
        <v>7.6201092114164499</v>
      </c>
      <c r="V458" s="4">
        <v>6.0875155517395303</v>
      </c>
      <c r="W458" s="4">
        <v>6.6561427859938496</v>
      </c>
      <c r="X458" s="4">
        <v>2.3823919919930701</v>
      </c>
      <c r="Y458" s="4">
        <v>7.9731354203883802</v>
      </c>
      <c r="Z458" s="4">
        <v>8.62339519312067</v>
      </c>
      <c r="AA458" s="4">
        <v>7.9350849610370897</v>
      </c>
      <c r="AB458" s="4">
        <v>1.81332873051677</v>
      </c>
      <c r="AC458" s="4">
        <v>13.670427015540801</v>
      </c>
      <c r="AD458" s="4">
        <v>4.4546505884672998</v>
      </c>
      <c r="AE458" s="4">
        <v>3.1055316126430399</v>
      </c>
      <c r="AF458" s="4">
        <v>9.68096690386324</v>
      </c>
      <c r="AG458" s="4">
        <v>10.7389630185209</v>
      </c>
      <c r="AH458" s="4">
        <v>17.087315198287499</v>
      </c>
      <c r="AI458" s="4">
        <v>11.9683193981712</v>
      </c>
      <c r="AJ458" s="4">
        <v>20.528756232038301</v>
      </c>
      <c r="AK458" s="4">
        <v>34.158576921121004</v>
      </c>
      <c r="AL458" s="4">
        <v>21.640682896470601</v>
      </c>
      <c r="AM458" s="4">
        <v>24.025244207316099</v>
      </c>
      <c r="AN458" s="4">
        <v>34.483946055670003</v>
      </c>
      <c r="AO458" s="4">
        <v>29.457973852035199</v>
      </c>
      <c r="AP458" s="4">
        <v>28.2359967665505</v>
      </c>
      <c r="AQ458" s="4">
        <v>11.874153223508801</v>
      </c>
      <c r="AR458" s="4">
        <v>28.570583719111202</v>
      </c>
      <c r="AS458" s="4">
        <v>15.6307860012916</v>
      </c>
      <c r="AT458" s="4">
        <v>23.3473065268048</v>
      </c>
      <c r="AU458" s="4">
        <v>15.856398295208001</v>
      </c>
      <c r="AV458" s="4">
        <v>22.713970526293</v>
      </c>
      <c r="AW458" s="4">
        <v>21.800927069062499</v>
      </c>
      <c r="AX458" s="4">
        <v>15.598457497571999</v>
      </c>
      <c r="AY458" s="4">
        <v>16.478852066284599</v>
      </c>
      <c r="AZ458" s="4">
        <v>23.507772928778301</v>
      </c>
      <c r="BA458" s="4">
        <v>31.572890806706599</v>
      </c>
      <c r="BB458" s="38">
        <v>17795</v>
      </c>
    </row>
    <row r="459" spans="1:54" x14ac:dyDescent="0.3">
      <c r="A459" s="31" t="s">
        <v>27</v>
      </c>
      <c r="B459" s="5" t="s">
        <v>168</v>
      </c>
      <c r="C459" s="5" t="s">
        <v>1</v>
      </c>
      <c r="D459" s="9">
        <v>29.7998145307496</v>
      </c>
      <c r="E459" s="8">
        <v>71.248556447447399</v>
      </c>
      <c r="F459" s="8">
        <v>43.876262273772298</v>
      </c>
      <c r="G459" s="3">
        <v>4.4230475465694603</v>
      </c>
      <c r="H459" s="4">
        <v>10.199224319895899</v>
      </c>
      <c r="I459" s="4">
        <v>18.477165897305699</v>
      </c>
      <c r="J459" s="4">
        <v>4.8972960325417398</v>
      </c>
      <c r="K459" s="4">
        <v>5.93969803424313</v>
      </c>
      <c r="L459" s="4">
        <v>8.3558996035281208</v>
      </c>
      <c r="M459" s="4">
        <v>6.6546892209719504</v>
      </c>
      <c r="N459" s="4">
        <v>14.0791437356117</v>
      </c>
      <c r="O459" s="4">
        <v>17.402133302048799</v>
      </c>
      <c r="P459" s="4">
        <v>14.418146510173999</v>
      </c>
      <c r="Q459" s="4">
        <v>6.7496991301464604</v>
      </c>
      <c r="R459" s="4">
        <v>16.6867738221808</v>
      </c>
      <c r="S459" s="4">
        <v>15.6527136154379</v>
      </c>
      <c r="T459" s="4">
        <v>10.738733992979199</v>
      </c>
      <c r="U459" s="4">
        <v>15.1422160781397</v>
      </c>
      <c r="V459" s="4">
        <v>13.8010471041116</v>
      </c>
      <c r="W459" s="4">
        <v>14.574062562410599</v>
      </c>
      <c r="X459" s="4">
        <v>4.5785953056668696</v>
      </c>
      <c r="Y459" s="4">
        <v>13.9971989585838</v>
      </c>
      <c r="Z459" s="4">
        <v>20.104405004653199</v>
      </c>
      <c r="AA459" s="4">
        <v>16.5968555433336</v>
      </c>
      <c r="AB459" s="4">
        <v>3.5031944172707701</v>
      </c>
      <c r="AC459" s="4">
        <v>23.874472386973601</v>
      </c>
      <c r="AD459" s="4">
        <v>11.3728852820977</v>
      </c>
      <c r="AE459" s="4">
        <v>6.9821000359445202</v>
      </c>
      <c r="AF459" s="4">
        <v>16.878570632604099</v>
      </c>
      <c r="AG459" s="4">
        <v>18.436930095070199</v>
      </c>
      <c r="AH459" s="4">
        <v>25.9893934055792</v>
      </c>
      <c r="AI459" s="4">
        <v>15.2198058111188</v>
      </c>
      <c r="AJ459" s="4">
        <v>29.217004769702601</v>
      </c>
      <c r="AK459" s="4">
        <v>48.848266167801199</v>
      </c>
      <c r="AL459" s="4">
        <v>36.350297520695598</v>
      </c>
      <c r="AM459" s="4">
        <v>31.828253314042001</v>
      </c>
      <c r="AN459" s="4">
        <v>46.974824436230598</v>
      </c>
      <c r="AO459" s="4">
        <v>43.7247012655845</v>
      </c>
      <c r="AP459" s="4">
        <v>46.550258426870002</v>
      </c>
      <c r="AQ459" s="4">
        <v>18.027942796208901</v>
      </c>
      <c r="AR459" s="4">
        <v>43.3940402859808</v>
      </c>
      <c r="AS459" s="4">
        <v>20.145009100027998</v>
      </c>
      <c r="AT459" s="4">
        <v>21.542729173069301</v>
      </c>
      <c r="AU459" s="4">
        <v>27.340681166640099</v>
      </c>
      <c r="AV459" s="4">
        <v>26.037234416494702</v>
      </c>
      <c r="AW459" s="4">
        <v>40.169310793349297</v>
      </c>
      <c r="AX459" s="4">
        <v>30.418941281411001</v>
      </c>
      <c r="AY459" s="4">
        <v>17.7900819669443</v>
      </c>
      <c r="AZ459" s="4">
        <v>35.524349421153801</v>
      </c>
      <c r="BA459" s="4">
        <v>49.743462205363599</v>
      </c>
      <c r="BB459" s="38">
        <v>6016</v>
      </c>
    </row>
    <row r="460" spans="1:54" x14ac:dyDescent="0.3">
      <c r="A460" s="31" t="s">
        <v>27</v>
      </c>
      <c r="B460" s="5" t="s">
        <v>168</v>
      </c>
      <c r="C460" s="5" t="s">
        <v>2</v>
      </c>
      <c r="D460" s="9">
        <v>54.017188346965497</v>
      </c>
      <c r="E460" s="8">
        <v>76.260478735522</v>
      </c>
      <c r="F460" s="8">
        <v>33.604011265148898</v>
      </c>
      <c r="G460" s="3">
        <v>2.5064879458332601</v>
      </c>
      <c r="H460" s="4">
        <v>8.8031878274559805</v>
      </c>
      <c r="I460" s="4">
        <v>10.795040988225299</v>
      </c>
      <c r="J460" s="4">
        <v>3.3232350039869099</v>
      </c>
      <c r="K460" s="4">
        <v>5.5638166391772996</v>
      </c>
      <c r="L460" s="4">
        <v>8.1036475747537704</v>
      </c>
      <c r="M460" s="4">
        <v>6.51494833900421</v>
      </c>
      <c r="N460" s="4">
        <v>7.6395336156548499</v>
      </c>
      <c r="O460" s="4">
        <v>10.708314199813399</v>
      </c>
      <c r="P460" s="4">
        <v>9.9220471586993604</v>
      </c>
      <c r="Q460" s="4">
        <v>4.4783002976771398</v>
      </c>
      <c r="R460" s="4">
        <v>10.839835868783</v>
      </c>
      <c r="S460" s="4">
        <v>8.9347094964256009</v>
      </c>
      <c r="T460" s="4">
        <v>6.9123763186166904</v>
      </c>
      <c r="U460" s="4">
        <v>10.2546394488287</v>
      </c>
      <c r="V460" s="4">
        <v>8.7050091482295802</v>
      </c>
      <c r="W460" s="4">
        <v>9.9973220562966905</v>
      </c>
      <c r="X460" s="4">
        <v>3.2307822701677802</v>
      </c>
      <c r="Y460" s="4">
        <v>11.6927888893836</v>
      </c>
      <c r="Z460" s="4">
        <v>11.8662424662073</v>
      </c>
      <c r="AA460" s="4">
        <v>11.611788046379001</v>
      </c>
      <c r="AB460" s="4">
        <v>2.4140352120141202</v>
      </c>
      <c r="AC460" s="4">
        <v>19.150280010103799</v>
      </c>
      <c r="AD460" s="4">
        <v>5.6505434275891702</v>
      </c>
      <c r="AE460" s="4">
        <v>5.2169094855298299</v>
      </c>
      <c r="AF460" s="4">
        <v>15.0217498387777</v>
      </c>
      <c r="AG460" s="4">
        <v>14.7443916373203</v>
      </c>
      <c r="AH460" s="4">
        <v>21.336465163925102</v>
      </c>
      <c r="AI460" s="4">
        <v>13.7122590944888</v>
      </c>
      <c r="AJ460" s="4">
        <v>24.5044371100105</v>
      </c>
      <c r="AK460" s="4">
        <v>43.948240475093101</v>
      </c>
      <c r="AL460" s="4">
        <v>29.083779059617701</v>
      </c>
      <c r="AM460" s="4">
        <v>28.404279615840899</v>
      </c>
      <c r="AN460" s="4">
        <v>43.190603161015297</v>
      </c>
      <c r="AO460" s="4">
        <v>38.843824532307799</v>
      </c>
      <c r="AP460" s="4">
        <v>35.951360497676603</v>
      </c>
      <c r="AQ460" s="4">
        <v>14.411799347191</v>
      </c>
      <c r="AR460" s="4">
        <v>37.749719272696801</v>
      </c>
      <c r="AS460" s="4">
        <v>20.591292423362301</v>
      </c>
      <c r="AT460" s="4">
        <v>25.696721048847898</v>
      </c>
      <c r="AU460" s="4">
        <v>21.3041348568823</v>
      </c>
      <c r="AV460" s="4">
        <v>22.467789068683398</v>
      </c>
      <c r="AW460" s="4">
        <v>27.989673800006599</v>
      </c>
      <c r="AX460" s="4">
        <v>20.235796351603899</v>
      </c>
      <c r="AY460" s="4">
        <v>16.6695588186032</v>
      </c>
      <c r="AZ460" s="4">
        <v>30.160706483006901</v>
      </c>
      <c r="BA460" s="4">
        <v>43.173425324793499</v>
      </c>
      <c r="BB460" s="38">
        <v>3715</v>
      </c>
    </row>
    <row r="461" spans="1:54" x14ac:dyDescent="0.3">
      <c r="A461" s="31" t="s">
        <v>27</v>
      </c>
      <c r="B461" s="5" t="s">
        <v>168</v>
      </c>
      <c r="C461" s="5" t="s">
        <v>3</v>
      </c>
      <c r="D461" s="9">
        <v>75.008805176525996</v>
      </c>
      <c r="E461" s="8">
        <v>75.131559325623599</v>
      </c>
      <c r="F461" s="8">
        <v>24.746046351772399</v>
      </c>
      <c r="G461" s="3">
        <v>2.57764591421267</v>
      </c>
      <c r="H461" s="4">
        <v>4.9538636205228803</v>
      </c>
      <c r="I461" s="4">
        <v>9.2280046516479004</v>
      </c>
      <c r="J461" s="4">
        <v>1.90097416504817</v>
      </c>
      <c r="K461" s="4">
        <v>3.8449620242447802</v>
      </c>
      <c r="L461" s="4">
        <v>4.9604442682917096</v>
      </c>
      <c r="M461" s="4">
        <v>3.4719580070506502</v>
      </c>
      <c r="N461" s="4">
        <v>5.9539450449642404</v>
      </c>
      <c r="O461" s="4">
        <v>6.9044321274883202</v>
      </c>
      <c r="P461" s="4">
        <v>6.2014377872484996</v>
      </c>
      <c r="Q461" s="4">
        <v>2.7623830190419998</v>
      </c>
      <c r="R461" s="4">
        <v>7.6701821051830796</v>
      </c>
      <c r="S461" s="4">
        <v>5.4787015037022</v>
      </c>
      <c r="T461" s="4">
        <v>4.4522974881855202</v>
      </c>
      <c r="U461" s="4">
        <v>7.7688918217155098</v>
      </c>
      <c r="V461" s="4">
        <v>5.0231999057466403</v>
      </c>
      <c r="W461" s="4">
        <v>4.8086104023065204</v>
      </c>
      <c r="X461" s="4">
        <v>2.5280515722953898</v>
      </c>
      <c r="Y461" s="4">
        <v>8.6075078921695098</v>
      </c>
      <c r="Z461" s="4">
        <v>8.1256837031386304</v>
      </c>
      <c r="AA461" s="4">
        <v>7.6403297065722899</v>
      </c>
      <c r="AB461" s="4">
        <v>1.40598868047964</v>
      </c>
      <c r="AC461" s="4">
        <v>13.6833529800668</v>
      </c>
      <c r="AD461" s="4">
        <v>2.8514612475722498</v>
      </c>
      <c r="AE461" s="4">
        <v>2.2871394777799599</v>
      </c>
      <c r="AF461" s="4">
        <v>8.9638208062904994</v>
      </c>
      <c r="AG461" s="4">
        <v>9.7164094884475993</v>
      </c>
      <c r="AH461" s="4">
        <v>16.7317546934018</v>
      </c>
      <c r="AI461" s="4">
        <v>11.9635861123125</v>
      </c>
      <c r="AJ461" s="4">
        <v>21.8713133533582</v>
      </c>
      <c r="AK461" s="4">
        <v>34.131986549872202</v>
      </c>
      <c r="AL461" s="4">
        <v>20.313969774195499</v>
      </c>
      <c r="AM461" s="4">
        <v>26.030532532179802</v>
      </c>
      <c r="AN461" s="4">
        <v>33.690125214756499</v>
      </c>
      <c r="AO461" s="4">
        <v>30.2444897987811</v>
      </c>
      <c r="AP461" s="4">
        <v>29.901338180197801</v>
      </c>
      <c r="AQ461" s="4">
        <v>11.927632033235</v>
      </c>
      <c r="AR461" s="4">
        <v>28.3005019395845</v>
      </c>
      <c r="AS461" s="4">
        <v>16.554556170945499</v>
      </c>
      <c r="AT461" s="4">
        <v>25.277943850022702</v>
      </c>
      <c r="AU461" s="4">
        <v>14.914236043719299</v>
      </c>
      <c r="AV461" s="4">
        <v>23.243919827691599</v>
      </c>
      <c r="AW461" s="4">
        <v>20.022984370460701</v>
      </c>
      <c r="AX461" s="4">
        <v>14.4982183323767</v>
      </c>
      <c r="AY461" s="4">
        <v>17.710001268907501</v>
      </c>
      <c r="AZ461" s="4">
        <v>24.795640693689698</v>
      </c>
      <c r="BA461" s="4">
        <v>30.725835020509901</v>
      </c>
      <c r="BB461" s="38">
        <v>2650</v>
      </c>
    </row>
    <row r="462" spans="1:54" x14ac:dyDescent="0.3">
      <c r="A462" s="31" t="s">
        <v>27</v>
      </c>
      <c r="B462" s="5" t="s">
        <v>168</v>
      </c>
      <c r="C462" s="5" t="s">
        <v>4</v>
      </c>
      <c r="D462" s="9">
        <v>94.461724446712793</v>
      </c>
      <c r="E462" s="8">
        <v>71.9018359928736</v>
      </c>
      <c r="F462" s="8">
        <v>15.7475541311151</v>
      </c>
      <c r="G462" s="3">
        <v>1.9877495513086001</v>
      </c>
      <c r="H462" s="4">
        <v>3.1742849215279501</v>
      </c>
      <c r="I462" s="4">
        <v>5.2400472451176201</v>
      </c>
      <c r="J462" s="4">
        <v>1.3467782064372</v>
      </c>
      <c r="K462" s="4">
        <v>2.5897145100394798</v>
      </c>
      <c r="L462" s="4">
        <v>4.6380822863867399</v>
      </c>
      <c r="M462" s="4">
        <v>2.57021131696921</v>
      </c>
      <c r="N462" s="4">
        <v>3.2544063396368701</v>
      </c>
      <c r="O462" s="4">
        <v>4.1963601638737202</v>
      </c>
      <c r="P462" s="4">
        <v>3.92120681506213</v>
      </c>
      <c r="Q462" s="4">
        <v>1.58925110659184</v>
      </c>
      <c r="R462" s="4">
        <v>4.05562052072613</v>
      </c>
      <c r="S462" s="4">
        <v>3.89748633033614</v>
      </c>
      <c r="T462" s="4">
        <v>2.8321874101941198</v>
      </c>
      <c r="U462" s="4">
        <v>5.0255121213446898</v>
      </c>
      <c r="V462" s="4">
        <v>3.3756427897141901</v>
      </c>
      <c r="W462" s="4">
        <v>4.0403346193115901</v>
      </c>
      <c r="X462" s="4">
        <v>1.60664565383424</v>
      </c>
      <c r="Y462" s="4">
        <v>4.9021670254395104</v>
      </c>
      <c r="Z462" s="4">
        <v>4.1942515180458599</v>
      </c>
      <c r="AA462" s="4">
        <v>4.0166141345856001</v>
      </c>
      <c r="AB462" s="4">
        <v>1.3857845925777299</v>
      </c>
      <c r="AC462" s="4">
        <v>9.9861887259949995</v>
      </c>
      <c r="AD462" s="4">
        <v>2.8321874101941198</v>
      </c>
      <c r="AE462" s="4">
        <v>1.1844267243914799</v>
      </c>
      <c r="AF462" s="4">
        <v>6.38757622919643</v>
      </c>
      <c r="AG462" s="4">
        <v>8.0701260094838698</v>
      </c>
      <c r="AH462" s="4">
        <v>13.008140013997</v>
      </c>
      <c r="AI462" s="4">
        <v>10.5660164652082</v>
      </c>
      <c r="AJ462" s="4">
        <v>17.118052822278202</v>
      </c>
      <c r="AK462" s="4">
        <v>27.667200120863601</v>
      </c>
      <c r="AL462" s="4">
        <v>15.314791972533</v>
      </c>
      <c r="AM462" s="4">
        <v>22.0987580006183</v>
      </c>
      <c r="AN462" s="4">
        <v>27.628193734722998</v>
      </c>
      <c r="AO462" s="4">
        <v>23.196211988797799</v>
      </c>
      <c r="AP462" s="4">
        <v>20.340304093877702</v>
      </c>
      <c r="AQ462" s="4">
        <v>9.4058356061622508</v>
      </c>
      <c r="AR462" s="4">
        <v>23.206755217937101</v>
      </c>
      <c r="AS462" s="4">
        <v>11.7678377368421</v>
      </c>
      <c r="AT462" s="4">
        <v>24.638397514758399</v>
      </c>
      <c r="AU462" s="4">
        <v>11.1205404544871</v>
      </c>
      <c r="AV462" s="4">
        <v>20.422008777195</v>
      </c>
      <c r="AW462" s="4">
        <v>15.4228511670236</v>
      </c>
      <c r="AX462" s="4">
        <v>10.0594588260008</v>
      </c>
      <c r="AY462" s="4">
        <v>15.9794838021304</v>
      </c>
      <c r="AZ462" s="4">
        <v>17.393206171089801</v>
      </c>
      <c r="BA462" s="4">
        <v>20.9849673497853</v>
      </c>
      <c r="BB462" s="38">
        <v>2147</v>
      </c>
    </row>
    <row r="463" spans="1:54" x14ac:dyDescent="0.3">
      <c r="A463" s="31" t="s">
        <v>27</v>
      </c>
      <c r="B463" s="5" t="s">
        <v>168</v>
      </c>
      <c r="C463" s="5" t="s">
        <v>5</v>
      </c>
      <c r="D463" s="9">
        <v>107.040663344066</v>
      </c>
      <c r="E463" s="8">
        <v>66.037992701238394</v>
      </c>
      <c r="F463" s="8">
        <v>11.3179515552025</v>
      </c>
      <c r="G463" s="3">
        <v>1.2208060706317401</v>
      </c>
      <c r="H463" s="4">
        <v>2.80069837501672</v>
      </c>
      <c r="I463" s="4">
        <v>2.8684320012634701</v>
      </c>
      <c r="J463" s="4">
        <v>1.04195444768859</v>
      </c>
      <c r="K463" s="4">
        <v>1.2316521632441499</v>
      </c>
      <c r="L463" s="4">
        <v>2.5161518016833901</v>
      </c>
      <c r="M463" s="4">
        <v>1.2736535458268301</v>
      </c>
      <c r="N463" s="4">
        <v>2.3318771324340402</v>
      </c>
      <c r="O463" s="4">
        <v>2.5947315205425499</v>
      </c>
      <c r="P463" s="4">
        <v>2.5161518016833901</v>
      </c>
      <c r="Q463" s="4">
        <v>0.73709867699739895</v>
      </c>
      <c r="R463" s="4">
        <v>1.68420426690821</v>
      </c>
      <c r="S463" s="4">
        <v>1.77905312468599</v>
      </c>
      <c r="T463" s="4">
        <v>1.86847893615756</v>
      </c>
      <c r="U463" s="4">
        <v>2.5947315205425499</v>
      </c>
      <c r="V463" s="4">
        <v>1.81563146096247</v>
      </c>
      <c r="W463" s="4">
        <v>1.83190059988108</v>
      </c>
      <c r="X463" s="4">
        <v>0.58940234402452596</v>
      </c>
      <c r="Y463" s="4">
        <v>2.7058495172389398</v>
      </c>
      <c r="Z463" s="4">
        <v>2.10560108060201</v>
      </c>
      <c r="AA463" s="4">
        <v>1.86847893615756</v>
      </c>
      <c r="AB463" s="4">
        <v>0.91052725363433695</v>
      </c>
      <c r="AC463" s="4">
        <v>4.9903022207841001</v>
      </c>
      <c r="AD463" s="4">
        <v>1.32107797471572</v>
      </c>
      <c r="AE463" s="4">
        <v>0.49997653255295399</v>
      </c>
      <c r="AF463" s="4">
        <v>3.37383158012263</v>
      </c>
      <c r="AG463" s="4">
        <v>5.0783450443887004</v>
      </c>
      <c r="AH463" s="4">
        <v>10.813934964210301</v>
      </c>
      <c r="AI463" s="4">
        <v>9.8654463864325503</v>
      </c>
      <c r="AJ463" s="4">
        <v>13.804331054782599</v>
      </c>
      <c r="AK463" s="4">
        <v>19.915167442114502</v>
      </c>
      <c r="AL463" s="4">
        <v>11.6499225574247</v>
      </c>
      <c r="AM463" s="4">
        <v>15.9477845543664</v>
      </c>
      <c r="AN463" s="4">
        <v>24.2415276584541</v>
      </c>
      <c r="AO463" s="4">
        <v>16.222868022954302</v>
      </c>
      <c r="AP463" s="4">
        <v>15.4911923922631</v>
      </c>
      <c r="AQ463" s="4">
        <v>7.7544222595243397</v>
      </c>
      <c r="AR463" s="4">
        <v>15.824546382352301</v>
      </c>
      <c r="AS463" s="4">
        <v>10.3857321163434</v>
      </c>
      <c r="AT463" s="4">
        <v>20.443533288903801</v>
      </c>
      <c r="AU463" s="4">
        <v>8.1175485517168298</v>
      </c>
      <c r="AV463" s="4">
        <v>21.0736629328056</v>
      </c>
      <c r="AW463" s="4">
        <v>10.2922662464326</v>
      </c>
      <c r="AX463" s="4">
        <v>7.3655637236677798</v>
      </c>
      <c r="AY463" s="4">
        <v>14.691783135325201</v>
      </c>
      <c r="AZ463" s="4">
        <v>13.4655540183872</v>
      </c>
      <c r="BA463" s="4">
        <v>18.6658631520847</v>
      </c>
      <c r="BB463" s="38">
        <v>1831</v>
      </c>
    </row>
    <row r="464" spans="1:54" x14ac:dyDescent="0.3">
      <c r="A464" s="31" t="s">
        <v>27</v>
      </c>
      <c r="B464" s="5" t="s">
        <v>168</v>
      </c>
      <c r="C464" s="5" t="s">
        <v>6</v>
      </c>
      <c r="D464" s="9">
        <v>114.638611205456</v>
      </c>
      <c r="E464" s="8">
        <v>59.617219417384902</v>
      </c>
      <c r="F464" s="8">
        <v>7.0320033561206596</v>
      </c>
      <c r="G464" s="3">
        <v>0.636025371947749</v>
      </c>
      <c r="H464" s="4">
        <v>1.6524875976345399</v>
      </c>
      <c r="I464" s="4">
        <v>1.65845408114402</v>
      </c>
      <c r="J464" s="4">
        <v>0.82031463348851796</v>
      </c>
      <c r="K464" s="4">
        <v>1.23640111556153</v>
      </c>
      <c r="L464" s="4">
        <v>1.3196333392484201</v>
      </c>
      <c r="M464" s="4">
        <v>0.77869852164507203</v>
      </c>
      <c r="N464" s="4">
        <v>1.49795611727971</v>
      </c>
      <c r="O464" s="4">
        <v>1.33745815341541</v>
      </c>
      <c r="P464" s="4">
        <v>0.998637411519809</v>
      </c>
      <c r="Q464" s="4">
        <v>0.55875963177033405</v>
      </c>
      <c r="R464" s="4">
        <v>1.0402535233632599</v>
      </c>
      <c r="S464" s="4">
        <v>1.1769601895510999</v>
      </c>
      <c r="T464" s="4">
        <v>2.0210661207160801</v>
      </c>
      <c r="U464" s="4">
        <v>0.91540518783291602</v>
      </c>
      <c r="V464" s="4">
        <v>0.51714351992688801</v>
      </c>
      <c r="W464" s="4">
        <v>1.3790742652588499</v>
      </c>
      <c r="X464" s="4">
        <v>0.51714351992688801</v>
      </c>
      <c r="Y464" s="4">
        <v>1.5157809314466999</v>
      </c>
      <c r="Z464" s="4">
        <v>0.636025371947749</v>
      </c>
      <c r="AA464" s="4">
        <v>1.59901315513359</v>
      </c>
      <c r="AB464" s="4">
        <v>0.61820055778076499</v>
      </c>
      <c r="AC464" s="4">
        <v>3.4536148284758799</v>
      </c>
      <c r="AD464" s="4">
        <v>0.87975555949894801</v>
      </c>
      <c r="AE464" s="4">
        <v>0.60037574361378099</v>
      </c>
      <c r="AF464" s="4">
        <v>2.2172137129143499</v>
      </c>
      <c r="AG464" s="4">
        <v>4.6662992827223997</v>
      </c>
      <c r="AH464" s="4">
        <v>10.1051813308575</v>
      </c>
      <c r="AI464" s="4">
        <v>7.8463515060996896</v>
      </c>
      <c r="AJ464" s="4">
        <v>10.2478544805548</v>
      </c>
      <c r="AK464" s="4">
        <v>20.043972850702701</v>
      </c>
      <c r="AL464" s="4">
        <v>8.7915144751185501</v>
      </c>
      <c r="AM464" s="4">
        <v>13.327073575162601</v>
      </c>
      <c r="AN464" s="4">
        <v>21.672743787022199</v>
      </c>
      <c r="AO464" s="4">
        <v>12.696940050362899</v>
      </c>
      <c r="AP464" s="4">
        <v>11.745810597834501</v>
      </c>
      <c r="AQ464" s="4">
        <v>7.0141785419536697</v>
      </c>
      <c r="AR464" s="4">
        <v>12.958420415719599</v>
      </c>
      <c r="AS464" s="4">
        <v>9.5582800297446706</v>
      </c>
      <c r="AT464" s="4">
        <v>18.837404152688499</v>
      </c>
      <c r="AU464" s="4">
        <v>5.2784587206322398</v>
      </c>
      <c r="AV464" s="4">
        <v>21.981806747731799</v>
      </c>
      <c r="AW464" s="4">
        <v>9.4869807730767306</v>
      </c>
      <c r="AX464" s="4">
        <v>5.51622242467396</v>
      </c>
      <c r="AY464" s="4">
        <v>14.3672524621644</v>
      </c>
      <c r="AZ464" s="4">
        <v>11.6685448576571</v>
      </c>
      <c r="BA464" s="4">
        <v>14.3731443093124</v>
      </c>
      <c r="BB464" s="38">
        <v>1162</v>
      </c>
    </row>
    <row r="465" spans="1:54" x14ac:dyDescent="0.3">
      <c r="A465" s="31" t="s">
        <v>27</v>
      </c>
      <c r="B465" s="5" t="s">
        <v>168</v>
      </c>
      <c r="C465" s="5" t="s">
        <v>7</v>
      </c>
      <c r="D465" s="9">
        <v>102.471813746767</v>
      </c>
      <c r="E465" s="8">
        <v>65.760507490555597</v>
      </c>
      <c r="F465" s="8">
        <v>8.98470760313913</v>
      </c>
      <c r="G465" s="3">
        <v>1.80897563131508</v>
      </c>
      <c r="H465" s="4">
        <v>3.3241374360999498</v>
      </c>
      <c r="I465" s="4">
        <v>2.9170214433483999</v>
      </c>
      <c r="J465" s="4">
        <v>0.23364327309392299</v>
      </c>
      <c r="K465" s="4">
        <v>1.98244835097271</v>
      </c>
      <c r="L465" s="4">
        <v>0.46728654618784499</v>
      </c>
      <c r="M465" s="4">
        <v>0.23364327309392299</v>
      </c>
      <c r="N465" s="4">
        <v>0.23364327309392299</v>
      </c>
      <c r="O465" s="4">
        <v>1.3416890851272401</v>
      </c>
      <c r="P465" s="4">
        <v>1.1080458120333201</v>
      </c>
      <c r="Q465" s="4">
        <v>0.23364327309392299</v>
      </c>
      <c r="R465" s="4">
        <v>1.3416890851272401</v>
      </c>
      <c r="S465" s="4">
        <v>0.70092981928176801</v>
      </c>
      <c r="T465" s="4">
        <v>0.70092981928176801</v>
      </c>
      <c r="U465" s="4">
        <v>1.1080458120333201</v>
      </c>
      <c r="V465" s="4">
        <v>0.46728654618784499</v>
      </c>
      <c r="W465" s="4">
        <v>0.70092981928176801</v>
      </c>
      <c r="X465" s="4">
        <v>0.46728654618784499</v>
      </c>
      <c r="Y465" s="4">
        <v>1.3416890851272401</v>
      </c>
      <c r="Z465" s="4">
        <v>0.23364327309392299</v>
      </c>
      <c r="AA465" s="4">
        <v>0.87440253893939401</v>
      </c>
      <c r="AB465" s="4">
        <v>0.46728654618784499</v>
      </c>
      <c r="AC465" s="4">
        <v>3.7914239822878</v>
      </c>
      <c r="AD465" s="4">
        <v>0.70092981928176801</v>
      </c>
      <c r="AE465" s="4">
        <v>0.23364327309392299</v>
      </c>
      <c r="AF465" s="4">
        <v>1.80897563131508</v>
      </c>
      <c r="AG465" s="4">
        <v>2.6833781702544801</v>
      </c>
      <c r="AH465" s="4">
        <v>8.8112348834815002</v>
      </c>
      <c r="AI465" s="4">
        <v>9.2785214296693503</v>
      </c>
      <c r="AJ465" s="4">
        <v>11.7282563268299</v>
      </c>
      <c r="AK465" s="4">
        <v>18.67034502556</v>
      </c>
      <c r="AL465" s="4">
        <v>8.6908937766089096</v>
      </c>
      <c r="AM465" s="4">
        <v>12.949604305084501</v>
      </c>
      <c r="AN465" s="4">
        <v>23.4565126536598</v>
      </c>
      <c r="AO465" s="4">
        <v>14.9320526560573</v>
      </c>
      <c r="AP465" s="4">
        <v>7.7031890714481799</v>
      </c>
      <c r="AQ465" s="4">
        <v>5.1331130674150396</v>
      </c>
      <c r="AR465" s="4">
        <v>11.147667614420699</v>
      </c>
      <c r="AS465" s="4">
        <v>9.1050487100117206</v>
      </c>
      <c r="AT465" s="4">
        <v>21.233382088941902</v>
      </c>
      <c r="AU465" s="4">
        <v>7.1757319718240398</v>
      </c>
      <c r="AV465" s="4">
        <v>23.4565126536598</v>
      </c>
      <c r="AW465" s="4">
        <v>7.2960730786966401</v>
      </c>
      <c r="AX465" s="4">
        <v>2.9771919967847</v>
      </c>
      <c r="AY465" s="4">
        <v>15.873664689084199</v>
      </c>
      <c r="AZ465" s="4">
        <v>10.9069854006755</v>
      </c>
      <c r="BA465" s="4">
        <v>13.7708752312389</v>
      </c>
      <c r="BB465" s="38">
        <v>274</v>
      </c>
    </row>
    <row r="466" spans="1:54" x14ac:dyDescent="0.3">
      <c r="A466" s="31" t="s">
        <v>27</v>
      </c>
      <c r="B466" s="5" t="s">
        <v>8</v>
      </c>
      <c r="C466" s="5" t="s">
        <v>168</v>
      </c>
      <c r="D466" s="9">
        <v>69.820989663156993</v>
      </c>
      <c r="E466" s="8">
        <v>77.478680495170096</v>
      </c>
      <c r="F466" s="8">
        <v>26.194224066847099</v>
      </c>
      <c r="G466" s="3">
        <v>3.11167417264934</v>
      </c>
      <c r="H466" s="4">
        <v>6.6917077285495798</v>
      </c>
      <c r="I466" s="4">
        <v>10.9376079169195</v>
      </c>
      <c r="J466" s="4">
        <v>2.7119477925519599</v>
      </c>
      <c r="K466" s="4">
        <v>4.3695601209116903</v>
      </c>
      <c r="L466" s="4">
        <v>5.7407303563323104</v>
      </c>
      <c r="M466" s="4">
        <v>4.7396789371240997</v>
      </c>
      <c r="N466" s="4">
        <v>7.0060070375876604</v>
      </c>
      <c r="O466" s="4">
        <v>9.5505788580016997</v>
      </c>
      <c r="P466" s="4">
        <v>7.7178781080675503</v>
      </c>
      <c r="Q466" s="4">
        <v>2.5940590843544</v>
      </c>
      <c r="R466" s="4">
        <v>9.5836525437989799</v>
      </c>
      <c r="S466" s="4">
        <v>7.7820066569549997</v>
      </c>
      <c r="T466" s="4">
        <v>6.53048066514582</v>
      </c>
      <c r="U466" s="4">
        <v>7.34504847308901</v>
      </c>
      <c r="V466" s="4">
        <v>6.3676660552454303</v>
      </c>
      <c r="W466" s="4">
        <v>6.4546426863642203</v>
      </c>
      <c r="X466" s="4">
        <v>2.3508437287466002</v>
      </c>
      <c r="Y466" s="4">
        <v>9.0594026158807299</v>
      </c>
      <c r="Z466" s="4">
        <v>10.162784244466399</v>
      </c>
      <c r="AA466" s="4">
        <v>9.3477513836264094</v>
      </c>
      <c r="AB466" s="4">
        <v>2.1358622681508099</v>
      </c>
      <c r="AC466" s="4">
        <v>14.5044097283344</v>
      </c>
      <c r="AD466" s="4">
        <v>4.7536406747635596</v>
      </c>
      <c r="AE466" s="4">
        <v>3.4185658869228699</v>
      </c>
      <c r="AF466" s="4">
        <v>11.6385578442335</v>
      </c>
      <c r="AG466" s="4">
        <v>12.2243776563756</v>
      </c>
      <c r="AH466" s="4">
        <v>11.851751245324801</v>
      </c>
      <c r="AI466" s="4">
        <v>11.486631559862101</v>
      </c>
      <c r="AJ466" s="4">
        <v>21.127613900700801</v>
      </c>
      <c r="AK466" s="4">
        <v>34.898711916458701</v>
      </c>
      <c r="AL466" s="4">
        <v>24.216314377006899</v>
      </c>
      <c r="AM466" s="4">
        <v>29.432316063484301</v>
      </c>
      <c r="AN466" s="4">
        <v>37.546133385646101</v>
      </c>
      <c r="AO466" s="4">
        <v>33.357561075669302</v>
      </c>
      <c r="AP466" s="4">
        <v>31.174117201305801</v>
      </c>
      <c r="AQ466" s="4">
        <v>13.2053049053472</v>
      </c>
      <c r="AR466" s="4">
        <v>30.142858530358499</v>
      </c>
      <c r="AS466" s="4">
        <v>17.177169894916101</v>
      </c>
      <c r="AT466" s="4">
        <v>28.919865342280399</v>
      </c>
      <c r="AU466" s="4">
        <v>16.321904714678901</v>
      </c>
      <c r="AV466" s="4">
        <v>22.002452559704299</v>
      </c>
      <c r="AW466" s="4">
        <v>21.760569073355001</v>
      </c>
      <c r="AX466" s="4">
        <v>15.812156803841001</v>
      </c>
      <c r="AY466" s="4">
        <v>19.562385525321702</v>
      </c>
      <c r="AZ466" s="4">
        <v>25.8543223483227</v>
      </c>
      <c r="BA466" s="4">
        <v>31.612916396943401</v>
      </c>
      <c r="BB466" s="38">
        <v>9877</v>
      </c>
    </row>
    <row r="467" spans="1:54" x14ac:dyDescent="0.3">
      <c r="A467" s="31" t="s">
        <v>27</v>
      </c>
      <c r="B467" s="5" t="s">
        <v>8</v>
      </c>
      <c r="C467" s="5" t="s">
        <v>1</v>
      </c>
      <c r="D467" s="9">
        <v>16.602953562169699</v>
      </c>
      <c r="E467" s="8">
        <v>70.388392864217593</v>
      </c>
      <c r="F467" s="8">
        <v>51.692589204025602</v>
      </c>
      <c r="G467" s="3">
        <v>5.8554437328453801</v>
      </c>
      <c r="H467" s="4">
        <v>13.2662397072278</v>
      </c>
      <c r="I467" s="4">
        <v>23.970722781335802</v>
      </c>
      <c r="J467" s="4">
        <v>6.2214089661482204</v>
      </c>
      <c r="K467" s="4">
        <v>7.5937785910338498</v>
      </c>
      <c r="L467" s="4">
        <v>9.51509606587374</v>
      </c>
      <c r="M467" s="4">
        <v>10.247026532479399</v>
      </c>
      <c r="N467" s="4">
        <v>15.9194876486734</v>
      </c>
      <c r="O467" s="4">
        <v>22.2323879231473</v>
      </c>
      <c r="P467" s="4">
        <v>17.657822506861802</v>
      </c>
      <c r="Q467" s="4">
        <v>5.9469350411710904</v>
      </c>
      <c r="R467" s="4">
        <v>21.225983531564498</v>
      </c>
      <c r="S467" s="4">
        <v>19.121683440073198</v>
      </c>
      <c r="T467" s="4">
        <v>14.364135407136301</v>
      </c>
      <c r="U467" s="4">
        <v>16.285452881976202</v>
      </c>
      <c r="V467" s="4">
        <v>16.102470265324801</v>
      </c>
      <c r="W467" s="4">
        <v>15.2790484903934</v>
      </c>
      <c r="X467" s="4">
        <v>5.1235132662397103</v>
      </c>
      <c r="Y467" s="4">
        <v>16.651418115279</v>
      </c>
      <c r="Z467" s="4">
        <v>24.885635864592899</v>
      </c>
      <c r="AA467" s="4">
        <v>21.043000914913101</v>
      </c>
      <c r="AB467" s="4">
        <v>5.032021957914</v>
      </c>
      <c r="AC467" s="4">
        <v>25.0686184812443</v>
      </c>
      <c r="AD467" s="4">
        <v>12.8087831655993</v>
      </c>
      <c r="AE467" s="4">
        <v>8.9661482159194907</v>
      </c>
      <c r="AF467" s="4">
        <v>22.964318389753</v>
      </c>
      <c r="AG467" s="4">
        <v>21.043000914913101</v>
      </c>
      <c r="AH467" s="4">
        <v>21.134492223238802</v>
      </c>
      <c r="AI467" s="4">
        <v>16.7429094236048</v>
      </c>
      <c r="AJ467" s="4">
        <v>33.3943275388838</v>
      </c>
      <c r="AK467" s="4">
        <v>52.973467520585501</v>
      </c>
      <c r="AL467" s="4">
        <v>42.817932296431799</v>
      </c>
      <c r="AM467" s="4">
        <v>40.805123513266203</v>
      </c>
      <c r="AN467" s="4">
        <v>55.901189387008202</v>
      </c>
      <c r="AO467" s="4">
        <v>52.881976212259801</v>
      </c>
      <c r="AP467" s="4">
        <v>52.7904849039341</v>
      </c>
      <c r="AQ467" s="4">
        <v>21.408966148215899</v>
      </c>
      <c r="AR467" s="4">
        <v>50.411710887465702</v>
      </c>
      <c r="AS467" s="4">
        <v>26.166514181152799</v>
      </c>
      <c r="AT467" s="4">
        <v>29.460201280878302</v>
      </c>
      <c r="AU467" s="4">
        <v>30.924062214089702</v>
      </c>
      <c r="AV467" s="4">
        <v>26.623970722781301</v>
      </c>
      <c r="AW467" s="4">
        <v>43.549862763037503</v>
      </c>
      <c r="AX467" s="4">
        <v>34.492223238792299</v>
      </c>
      <c r="AY467" s="4">
        <v>24.519670631290001</v>
      </c>
      <c r="AZ467" s="4">
        <v>42.634949679780398</v>
      </c>
      <c r="BA467" s="4">
        <v>54.345837145471201</v>
      </c>
      <c r="BB467" s="38">
        <v>3689</v>
      </c>
    </row>
    <row r="468" spans="1:54" x14ac:dyDescent="0.3">
      <c r="A468" s="31" t="s">
        <v>27</v>
      </c>
      <c r="B468" s="5" t="s">
        <v>8</v>
      </c>
      <c r="C468" s="5" t="s">
        <v>2</v>
      </c>
      <c r="D468" s="9">
        <v>47.6828995501807</v>
      </c>
      <c r="E468" s="8">
        <v>74.809991693946998</v>
      </c>
      <c r="F468" s="8">
        <v>35.776614310645698</v>
      </c>
      <c r="G468" s="3">
        <v>3.4904013961605602</v>
      </c>
      <c r="H468" s="4">
        <v>9.9476439790575899</v>
      </c>
      <c r="I468" s="4">
        <v>13.4380453752182</v>
      </c>
      <c r="J468" s="4">
        <v>3.8394415357766101</v>
      </c>
      <c r="K468" s="4">
        <v>5.7591623036649198</v>
      </c>
      <c r="L468" s="4">
        <v>7.5043630017452001</v>
      </c>
      <c r="M468" s="4">
        <v>7.1553228621291396</v>
      </c>
      <c r="N468" s="4">
        <v>8.9005235602094199</v>
      </c>
      <c r="O468" s="4">
        <v>13.2635253054101</v>
      </c>
      <c r="P468" s="4">
        <v>10.6457242582897</v>
      </c>
      <c r="Q468" s="4">
        <v>3.31588132635253</v>
      </c>
      <c r="R468" s="4">
        <v>13.7870855148342</v>
      </c>
      <c r="S468" s="4">
        <v>10.4712041884817</v>
      </c>
      <c r="T468" s="4">
        <v>9.2495636998254795</v>
      </c>
      <c r="U468" s="4">
        <v>8.7260034904013999</v>
      </c>
      <c r="V468" s="4">
        <v>7.6788830715532299</v>
      </c>
      <c r="W468" s="4">
        <v>8.7260034904013999</v>
      </c>
      <c r="X468" s="4">
        <v>2.6178010471204201</v>
      </c>
      <c r="Y468" s="4">
        <v>12.914485165794099</v>
      </c>
      <c r="Z468" s="4">
        <v>13.2635253054101</v>
      </c>
      <c r="AA468" s="4">
        <v>13.7870855148342</v>
      </c>
      <c r="AB468" s="4">
        <v>2.26876090750436</v>
      </c>
      <c r="AC468" s="4">
        <v>19.895287958115201</v>
      </c>
      <c r="AD468" s="4">
        <v>5.9336823734729496</v>
      </c>
      <c r="AE468" s="4">
        <v>5.0610820244328103</v>
      </c>
      <c r="AF468" s="4">
        <v>17.801047120418801</v>
      </c>
      <c r="AG468" s="4">
        <v>14.1361256544503</v>
      </c>
      <c r="AH468" s="4">
        <v>11.867364746945899</v>
      </c>
      <c r="AI468" s="4">
        <v>13.612565445026201</v>
      </c>
      <c r="AJ468" s="4">
        <v>26.527050610820201</v>
      </c>
      <c r="AK468" s="4">
        <v>45.200698080279203</v>
      </c>
      <c r="AL468" s="4">
        <v>32.635253054101199</v>
      </c>
      <c r="AM468" s="4">
        <v>33.856893542757398</v>
      </c>
      <c r="AN468" s="4">
        <v>47.818499127399697</v>
      </c>
      <c r="AO468" s="4">
        <v>45.026178010471199</v>
      </c>
      <c r="AP468" s="4">
        <v>41.535776614310599</v>
      </c>
      <c r="AQ468" s="4">
        <v>16.0558464223386</v>
      </c>
      <c r="AR468" s="4">
        <v>41.012216404886601</v>
      </c>
      <c r="AS468" s="4">
        <v>24.6073298429319</v>
      </c>
      <c r="AT468" s="4">
        <v>32.809773123909302</v>
      </c>
      <c r="AU468" s="4">
        <v>21.640488656195501</v>
      </c>
      <c r="AV468" s="4">
        <v>22.6876090750436</v>
      </c>
      <c r="AW468" s="4">
        <v>28.621291448516601</v>
      </c>
      <c r="AX468" s="4">
        <v>22.338568935427599</v>
      </c>
      <c r="AY468" s="4">
        <v>21.1169284467714</v>
      </c>
      <c r="AZ468" s="4">
        <v>33.507853403141397</v>
      </c>
      <c r="BA468" s="4">
        <v>44.677137870855098</v>
      </c>
      <c r="BB468" s="38">
        <v>2348</v>
      </c>
    </row>
    <row r="469" spans="1:54" x14ac:dyDescent="0.3">
      <c r="A469" s="31" t="s">
        <v>27</v>
      </c>
      <c r="B469" s="5" t="s">
        <v>8</v>
      </c>
      <c r="C469" s="5" t="s">
        <v>3</v>
      </c>
      <c r="D469" s="9">
        <v>70.729815569657006</v>
      </c>
      <c r="E469" s="8">
        <v>73.804639430375104</v>
      </c>
      <c r="F469" s="8">
        <v>26.074074074074101</v>
      </c>
      <c r="G469" s="3">
        <v>3.25925925925926</v>
      </c>
      <c r="H469" s="4">
        <v>5.4814814814814801</v>
      </c>
      <c r="I469" s="4">
        <v>11.407407407407399</v>
      </c>
      <c r="J469" s="4">
        <v>1.7777777777777799</v>
      </c>
      <c r="K469" s="4">
        <v>4.4444444444444402</v>
      </c>
      <c r="L469" s="4">
        <v>5.3333333333333304</v>
      </c>
      <c r="M469" s="4">
        <v>3.5555555555555598</v>
      </c>
      <c r="N469" s="4">
        <v>7.1111111111111098</v>
      </c>
      <c r="O469" s="4">
        <v>8</v>
      </c>
      <c r="P469" s="4">
        <v>7.1111111111111098</v>
      </c>
      <c r="Q469" s="4">
        <v>2.81481481481481</v>
      </c>
      <c r="R469" s="4">
        <v>9.3333333333333304</v>
      </c>
      <c r="S469" s="4">
        <v>6.6666666666666696</v>
      </c>
      <c r="T469" s="4">
        <v>5.6296296296296298</v>
      </c>
      <c r="U469" s="4">
        <v>7.1111111111111098</v>
      </c>
      <c r="V469" s="4">
        <v>5.7777777777777803</v>
      </c>
      <c r="W469" s="4">
        <v>5.0370370370370399</v>
      </c>
      <c r="X469" s="4">
        <v>2.5185185185185199</v>
      </c>
      <c r="Y469" s="4">
        <v>10.5185185185185</v>
      </c>
      <c r="Z469" s="4">
        <v>10.2222222222222</v>
      </c>
      <c r="AA469" s="4">
        <v>8.1481481481481506</v>
      </c>
      <c r="AB469" s="4">
        <v>1.7777777777777799</v>
      </c>
      <c r="AC469" s="4">
        <v>15.1111111111111</v>
      </c>
      <c r="AD469" s="4">
        <v>2.6666666666666701</v>
      </c>
      <c r="AE469" s="4">
        <v>2.3703703703703698</v>
      </c>
      <c r="AF469" s="4">
        <v>9.9259259259259291</v>
      </c>
      <c r="AG469" s="4">
        <v>11.5555555555556</v>
      </c>
      <c r="AH469" s="4">
        <v>9.6296296296296298</v>
      </c>
      <c r="AI469" s="4">
        <v>11.1111111111111</v>
      </c>
      <c r="AJ469" s="4">
        <v>22.074074074074101</v>
      </c>
      <c r="AK469" s="4">
        <v>33.925925925925903</v>
      </c>
      <c r="AL469" s="4">
        <v>23.703703703703699</v>
      </c>
      <c r="AM469" s="4">
        <v>32.4444444444444</v>
      </c>
      <c r="AN469" s="4">
        <v>36.4444444444444</v>
      </c>
      <c r="AO469" s="4">
        <v>32.296296296296298</v>
      </c>
      <c r="AP469" s="4">
        <v>32.592592592592602</v>
      </c>
      <c r="AQ469" s="4">
        <v>13.7777777777778</v>
      </c>
      <c r="AR469" s="4">
        <v>29.629629629629601</v>
      </c>
      <c r="AS469" s="4">
        <v>17.3333333333333</v>
      </c>
      <c r="AT469" s="4">
        <v>30.814814814814799</v>
      </c>
      <c r="AU469" s="4">
        <v>15.2592592592593</v>
      </c>
      <c r="AV469" s="4">
        <v>20.8888888888889</v>
      </c>
      <c r="AW469" s="4">
        <v>19.1111111111111</v>
      </c>
      <c r="AX469" s="4">
        <v>13.4814814814815</v>
      </c>
      <c r="AY469" s="4">
        <v>21.037037037036999</v>
      </c>
      <c r="AZ469" s="4">
        <v>26.814814814814799</v>
      </c>
      <c r="BA469" s="4">
        <v>28.8888888888889</v>
      </c>
      <c r="BB469" s="38">
        <v>1568</v>
      </c>
    </row>
    <row r="470" spans="1:54" x14ac:dyDescent="0.3">
      <c r="A470" s="31" t="s">
        <v>27</v>
      </c>
      <c r="B470" s="5" t="s">
        <v>8</v>
      </c>
      <c r="C470" s="5" t="s">
        <v>4</v>
      </c>
      <c r="D470" s="9">
        <v>91.151672785106996</v>
      </c>
      <c r="E470" s="8">
        <v>71.556744810607199</v>
      </c>
      <c r="F470" s="8">
        <v>15.885022692889599</v>
      </c>
      <c r="G470" s="3">
        <v>2.7231467473525002</v>
      </c>
      <c r="H470" s="4">
        <v>3.9334341906202699</v>
      </c>
      <c r="I470" s="4">
        <v>7.26172465960666</v>
      </c>
      <c r="J470" s="4">
        <v>1.51285930408472</v>
      </c>
      <c r="K470" s="4">
        <v>3.63086232980333</v>
      </c>
      <c r="L470" s="4">
        <v>6.35400907715582</v>
      </c>
      <c r="M470" s="4">
        <v>3.4795763993948601</v>
      </c>
      <c r="N470" s="4">
        <v>4.0847201210287398</v>
      </c>
      <c r="O470" s="4">
        <v>5.7488653555219402</v>
      </c>
      <c r="P470" s="4">
        <v>4.0847201210287398</v>
      </c>
      <c r="Q470" s="4">
        <v>1.51285930408472</v>
      </c>
      <c r="R470" s="4">
        <v>5.5975794251134596</v>
      </c>
      <c r="S470" s="4">
        <v>4.8411497730711002</v>
      </c>
      <c r="T470" s="4">
        <v>3.63086232980333</v>
      </c>
      <c r="U470" s="4">
        <v>5.5975794251134596</v>
      </c>
      <c r="V470" s="4">
        <v>4.0847201210287398</v>
      </c>
      <c r="W470" s="4">
        <v>4.5385779122541603</v>
      </c>
      <c r="X470" s="4">
        <v>2.1180030257186102</v>
      </c>
      <c r="Y470" s="4">
        <v>6.0514372163388801</v>
      </c>
      <c r="Z470" s="4">
        <v>6.20272314674735</v>
      </c>
      <c r="AA470" s="4">
        <v>5.2950075642965198</v>
      </c>
      <c r="AB470" s="4">
        <v>1.8154311649016599</v>
      </c>
      <c r="AC470" s="4">
        <v>12.102874432677799</v>
      </c>
      <c r="AD470" s="4">
        <v>3.63086232980333</v>
      </c>
      <c r="AE470" s="4">
        <v>1.66414523449319</v>
      </c>
      <c r="AF470" s="4">
        <v>8.1694402420574903</v>
      </c>
      <c r="AG470" s="4">
        <v>11.3464447806354</v>
      </c>
      <c r="AH470" s="4">
        <v>9.6822995461422092</v>
      </c>
      <c r="AI470" s="4">
        <v>9.0771558245083206</v>
      </c>
      <c r="AJ470" s="4">
        <v>16.641452344931899</v>
      </c>
      <c r="AK470" s="4">
        <v>29.349470499243601</v>
      </c>
      <c r="AL470" s="4">
        <v>17.700453857791199</v>
      </c>
      <c r="AM470" s="4">
        <v>27.534039334341902</v>
      </c>
      <c r="AN470" s="4">
        <v>29.046898638426601</v>
      </c>
      <c r="AO470" s="4">
        <v>26.172465960665701</v>
      </c>
      <c r="AP470" s="4">
        <v>23.298033282904701</v>
      </c>
      <c r="AQ470" s="4">
        <v>10.892586989410001</v>
      </c>
      <c r="AR470" s="4">
        <v>23.903177004538598</v>
      </c>
      <c r="AS470" s="4">
        <v>11.3464447806354</v>
      </c>
      <c r="AT470" s="4">
        <v>28.895612708018199</v>
      </c>
      <c r="AU470" s="4">
        <v>11.4977307110439</v>
      </c>
      <c r="AV470" s="4">
        <v>18.7594553706505</v>
      </c>
      <c r="AW470" s="4">
        <v>16.1875945537065</v>
      </c>
      <c r="AX470" s="4">
        <v>9.3797276853252605</v>
      </c>
      <c r="AY470" s="4">
        <v>18.154311649016599</v>
      </c>
      <c r="AZ470" s="4">
        <v>18.3055975794251</v>
      </c>
      <c r="BA470" s="4">
        <v>19.364599092284401</v>
      </c>
      <c r="BB470" s="38">
        <v>1090</v>
      </c>
    </row>
    <row r="471" spans="1:54" x14ac:dyDescent="0.3">
      <c r="A471" s="31" t="s">
        <v>27</v>
      </c>
      <c r="B471" s="5" t="s">
        <v>8</v>
      </c>
      <c r="C471" s="5" t="s">
        <v>5</v>
      </c>
      <c r="D471" s="9">
        <v>102.74931880109</v>
      </c>
      <c r="E471" s="8">
        <v>66.527192223396796</v>
      </c>
      <c r="F471" s="8">
        <v>12.2073578595318</v>
      </c>
      <c r="G471" s="3">
        <v>1.8394648829431399</v>
      </c>
      <c r="H471" s="4">
        <v>2.84280936454849</v>
      </c>
      <c r="I471" s="4">
        <v>3.6789297658862901</v>
      </c>
      <c r="J471" s="4">
        <v>1.50501672240803</v>
      </c>
      <c r="K471" s="4">
        <v>1.50501672240803</v>
      </c>
      <c r="L471" s="4">
        <v>2.84280936454849</v>
      </c>
      <c r="M471" s="4">
        <v>1.6722408026755899</v>
      </c>
      <c r="N471" s="4">
        <v>2.67558528428094</v>
      </c>
      <c r="O471" s="4">
        <v>3.3444816053511701</v>
      </c>
      <c r="P471" s="4">
        <v>2.84280936454849</v>
      </c>
      <c r="Q471" s="4">
        <v>0.668896321070234</v>
      </c>
      <c r="R471" s="4">
        <v>2.1739130434782599</v>
      </c>
      <c r="S471" s="4">
        <v>2.1739130434782599</v>
      </c>
      <c r="T471" s="4">
        <v>2.3411371237458201</v>
      </c>
      <c r="U471" s="4">
        <v>3.3444816053511701</v>
      </c>
      <c r="V471" s="4">
        <v>2.5083612040133798</v>
      </c>
      <c r="W471" s="4">
        <v>2.0066889632107001</v>
      </c>
      <c r="X471" s="4">
        <v>0.83612040133779297</v>
      </c>
      <c r="Y471" s="4">
        <v>2.84280936454849</v>
      </c>
      <c r="Z471" s="4">
        <v>2.3411371237458201</v>
      </c>
      <c r="AA471" s="4">
        <v>2.3411371237458201</v>
      </c>
      <c r="AB471" s="4">
        <v>1.17056856187291</v>
      </c>
      <c r="AC471" s="4">
        <v>5.51839464882943</v>
      </c>
      <c r="AD471" s="4">
        <v>1.6722408026755899</v>
      </c>
      <c r="AE471" s="4">
        <v>0.668896321070234</v>
      </c>
      <c r="AF471" s="4">
        <v>4.18060200668896</v>
      </c>
      <c r="AG471" s="4">
        <v>7.1906354515050204</v>
      </c>
      <c r="AH471" s="4">
        <v>10.200668896321099</v>
      </c>
      <c r="AI471" s="4">
        <v>10.200668896321099</v>
      </c>
      <c r="AJ471" s="4">
        <v>13.0434782608696</v>
      </c>
      <c r="AK471" s="4">
        <v>20.568561872909701</v>
      </c>
      <c r="AL471" s="4">
        <v>12.2073578595318</v>
      </c>
      <c r="AM471" s="4">
        <v>20.066889632106999</v>
      </c>
      <c r="AN471" s="4">
        <v>26.086956521739101</v>
      </c>
      <c r="AO471" s="4">
        <v>18.896321070234102</v>
      </c>
      <c r="AP471" s="4">
        <v>18.0602006688963</v>
      </c>
      <c r="AQ471" s="4">
        <v>8.0267558528428093</v>
      </c>
      <c r="AR471" s="4">
        <v>16.555183946488299</v>
      </c>
      <c r="AS471" s="4">
        <v>11.705685618729101</v>
      </c>
      <c r="AT471" s="4">
        <v>24.749163879598701</v>
      </c>
      <c r="AU471" s="4">
        <v>8.5284280936454806</v>
      </c>
      <c r="AV471" s="4">
        <v>21.404682274247499</v>
      </c>
      <c r="AW471" s="4">
        <v>10.200668896321099</v>
      </c>
      <c r="AX471" s="4">
        <v>6.8561872909699</v>
      </c>
      <c r="AY471" s="4">
        <v>16.387959866220701</v>
      </c>
      <c r="AZ471" s="4">
        <v>14.715719063545199</v>
      </c>
      <c r="BA471" s="4">
        <v>21.070234113712399</v>
      </c>
      <c r="BB471" s="38">
        <v>734</v>
      </c>
    </row>
    <row r="472" spans="1:54" x14ac:dyDescent="0.3">
      <c r="A472" s="31" t="s">
        <v>27</v>
      </c>
      <c r="B472" s="5" t="s">
        <v>8</v>
      </c>
      <c r="C472" s="5" t="s">
        <v>6</v>
      </c>
      <c r="D472" s="9">
        <v>114.966937669377</v>
      </c>
      <c r="E472" s="8">
        <v>57.684583612266501</v>
      </c>
      <c r="F472" s="8">
        <v>5.6047197640117998</v>
      </c>
      <c r="G472" s="3">
        <v>0.29498525073746301</v>
      </c>
      <c r="H472" s="4">
        <v>1.17994100294985</v>
      </c>
      <c r="I472" s="4">
        <v>2.0648967551622399</v>
      </c>
      <c r="J472" s="4">
        <v>1.17994100294985</v>
      </c>
      <c r="K472" s="4">
        <v>1.17994100294985</v>
      </c>
      <c r="L472" s="4">
        <v>1.76991150442478</v>
      </c>
      <c r="M472" s="4">
        <v>0.88495575221238898</v>
      </c>
      <c r="N472" s="4">
        <v>1.76991150442478</v>
      </c>
      <c r="O472" s="4">
        <v>1.47492625368732</v>
      </c>
      <c r="P472" s="4">
        <v>1.17994100294985</v>
      </c>
      <c r="Q472" s="4">
        <v>0.58997050147492602</v>
      </c>
      <c r="R472" s="4">
        <v>1.47492625368732</v>
      </c>
      <c r="S472" s="4">
        <v>1.17994100294985</v>
      </c>
      <c r="T472" s="4">
        <v>2.9498525073746298</v>
      </c>
      <c r="U472" s="4">
        <v>0.58997050147492602</v>
      </c>
      <c r="V472" s="4">
        <v>0.29498525073746301</v>
      </c>
      <c r="W472" s="4">
        <v>1.76991150442478</v>
      </c>
      <c r="X472" s="4">
        <v>0.29498525073746301</v>
      </c>
      <c r="Y472" s="4">
        <v>1.47492625368732</v>
      </c>
      <c r="Z472" s="4">
        <v>0.29498525073746301</v>
      </c>
      <c r="AA472" s="4">
        <v>2.0648967551622399</v>
      </c>
      <c r="AB472" s="4">
        <v>0.58997050147492602</v>
      </c>
      <c r="AC472" s="4">
        <v>3.8348082595870201</v>
      </c>
      <c r="AD472" s="4">
        <v>1.17994100294985</v>
      </c>
      <c r="AE472" s="4">
        <v>0.88495575221238898</v>
      </c>
      <c r="AF472" s="4">
        <v>2.65486725663717</v>
      </c>
      <c r="AG472" s="4">
        <v>7.3746312684365796</v>
      </c>
      <c r="AH472" s="4">
        <v>8.8495575221238898</v>
      </c>
      <c r="AI472" s="4">
        <v>5.8997050147492596</v>
      </c>
      <c r="AJ472" s="4">
        <v>9.4395280235988199</v>
      </c>
      <c r="AK472" s="4">
        <v>19.469026548672598</v>
      </c>
      <c r="AL472" s="4">
        <v>7.9646017699114999</v>
      </c>
      <c r="AM472" s="4">
        <v>16.519174041297902</v>
      </c>
      <c r="AN472" s="4">
        <v>23.008849557522101</v>
      </c>
      <c r="AO472" s="4">
        <v>14.159292035398201</v>
      </c>
      <c r="AP472" s="4">
        <v>11.2094395280236</v>
      </c>
      <c r="AQ472" s="4">
        <v>5.8997050147492596</v>
      </c>
      <c r="AR472" s="4">
        <v>11.7994100294985</v>
      </c>
      <c r="AS472" s="4">
        <v>7.0796460176991198</v>
      </c>
      <c r="AT472" s="4">
        <v>22.7138643067847</v>
      </c>
      <c r="AU472" s="4">
        <v>4.1297935103244798</v>
      </c>
      <c r="AV472" s="4">
        <v>21.828908554572301</v>
      </c>
      <c r="AW472" s="4">
        <v>8.2595870206489703</v>
      </c>
      <c r="AX472" s="4">
        <v>4.1297935103244798</v>
      </c>
      <c r="AY472" s="4">
        <v>15.044247787610599</v>
      </c>
      <c r="AZ472" s="4">
        <v>11.5044247787611</v>
      </c>
      <c r="BA472" s="4">
        <v>12.979351032448401</v>
      </c>
      <c r="BB472" s="38">
        <v>369</v>
      </c>
    </row>
    <row r="473" spans="1:54" x14ac:dyDescent="0.3">
      <c r="A473" s="31" t="s">
        <v>27</v>
      </c>
      <c r="B473" s="5" t="s">
        <v>8</v>
      </c>
      <c r="C473" s="5" t="s">
        <v>7</v>
      </c>
      <c r="D473" s="9">
        <v>99.882278481012705</v>
      </c>
      <c r="E473" s="8">
        <v>71.332325824709201</v>
      </c>
      <c r="F473" s="8">
        <v>9.0909090909090899</v>
      </c>
      <c r="G473" s="3">
        <v>1.51515151515152</v>
      </c>
      <c r="H473" s="4">
        <v>4.5454545454545503</v>
      </c>
      <c r="I473" s="4">
        <v>3.0303030303030298</v>
      </c>
      <c r="J473" s="4">
        <v>0</v>
      </c>
      <c r="K473" s="4">
        <v>3.0303030303030298</v>
      </c>
      <c r="L473" s="4">
        <v>0</v>
      </c>
      <c r="M473" s="4">
        <v>0</v>
      </c>
      <c r="N473" s="4">
        <v>0</v>
      </c>
      <c r="O473" s="4">
        <v>1.51515151515152</v>
      </c>
      <c r="P473" s="4">
        <v>1.51515151515152</v>
      </c>
      <c r="Q473" s="4">
        <v>0</v>
      </c>
      <c r="R473" s="4">
        <v>1.51515151515152</v>
      </c>
      <c r="S473" s="4">
        <v>0</v>
      </c>
      <c r="T473" s="4">
        <v>0</v>
      </c>
      <c r="U473" s="4">
        <v>1.51515151515152</v>
      </c>
      <c r="V473" s="4">
        <v>0</v>
      </c>
      <c r="W473" s="4">
        <v>0</v>
      </c>
      <c r="X473" s="4">
        <v>0</v>
      </c>
      <c r="Y473" s="4">
        <v>1.51515151515152</v>
      </c>
      <c r="Z473" s="4">
        <v>0</v>
      </c>
      <c r="AA473" s="4">
        <v>1.51515151515152</v>
      </c>
      <c r="AB473" s="4">
        <v>0</v>
      </c>
      <c r="AC473" s="4">
        <v>4.5454545454545503</v>
      </c>
      <c r="AD473" s="4">
        <v>0</v>
      </c>
      <c r="AE473" s="4">
        <v>0</v>
      </c>
      <c r="AF473" s="4">
        <v>1.51515151515152</v>
      </c>
      <c r="AG473" s="4">
        <v>3.0303030303030298</v>
      </c>
      <c r="AH473" s="4">
        <v>7.5757575757575797</v>
      </c>
      <c r="AI473" s="4">
        <v>7.5757575757575797</v>
      </c>
      <c r="AJ473" s="4">
        <v>10.6060606060606</v>
      </c>
      <c r="AK473" s="4">
        <v>18.181818181818201</v>
      </c>
      <c r="AL473" s="4">
        <v>10.6060606060606</v>
      </c>
      <c r="AM473" s="4">
        <v>15.1515151515152</v>
      </c>
      <c r="AN473" s="4">
        <v>21.2121212121212</v>
      </c>
      <c r="AO473" s="4">
        <v>18.181818181818201</v>
      </c>
      <c r="AP473" s="4">
        <v>6.0606060606060597</v>
      </c>
      <c r="AQ473" s="4">
        <v>6.0606060606060597</v>
      </c>
      <c r="AR473" s="4">
        <v>7.5757575757575797</v>
      </c>
      <c r="AS473" s="4">
        <v>6.0606060606060597</v>
      </c>
      <c r="AT473" s="4">
        <v>24.2424242424242</v>
      </c>
      <c r="AU473" s="4">
        <v>7.5757575757575797</v>
      </c>
      <c r="AV473" s="4">
        <v>21.2121212121212</v>
      </c>
      <c r="AW473" s="4">
        <v>4.5454545454545503</v>
      </c>
      <c r="AX473" s="4">
        <v>1.51515151515152</v>
      </c>
      <c r="AY473" s="4">
        <v>12.1212121212121</v>
      </c>
      <c r="AZ473" s="4">
        <v>13.636363636363599</v>
      </c>
      <c r="BA473" s="4">
        <v>12.1212121212121</v>
      </c>
      <c r="BB473" s="38">
        <v>79</v>
      </c>
    </row>
    <row r="474" spans="1:54" x14ac:dyDescent="0.3">
      <c r="A474" s="31" t="s">
        <v>27</v>
      </c>
      <c r="B474" s="5" t="s">
        <v>9</v>
      </c>
      <c r="C474" s="5" t="s">
        <v>168</v>
      </c>
      <c r="D474" s="9">
        <v>78.989274203177402</v>
      </c>
      <c r="E474" s="8">
        <v>75.9595552917161</v>
      </c>
      <c r="F474" s="8">
        <v>23.074625921079999</v>
      </c>
      <c r="G474" s="3">
        <v>1.6687823598514799</v>
      </c>
      <c r="H474" s="4">
        <v>4.8759423513218696</v>
      </c>
      <c r="I474" s="4">
        <v>6.4983018407764002</v>
      </c>
      <c r="J474" s="4">
        <v>1.9916396066327999</v>
      </c>
      <c r="K474" s="4">
        <v>3.1144707675740402</v>
      </c>
      <c r="L474" s="4">
        <v>5.0103119359741797</v>
      </c>
      <c r="M474" s="4">
        <v>3.0270580703757402</v>
      </c>
      <c r="N474" s="4">
        <v>5.30055378885318</v>
      </c>
      <c r="O474" s="4">
        <v>6.0182167549383303</v>
      </c>
      <c r="P474" s="4">
        <v>6.1094928014576801</v>
      </c>
      <c r="Q474" s="4">
        <v>3.6026793209445001</v>
      </c>
      <c r="R474" s="4">
        <v>5.7719373196629498</v>
      </c>
      <c r="S474" s="4">
        <v>5.4956405260566301</v>
      </c>
      <c r="T474" s="4">
        <v>3.5841706081619602</v>
      </c>
      <c r="U474" s="4">
        <v>7.9139163187528299</v>
      </c>
      <c r="V474" s="4">
        <v>5.7882717934176702</v>
      </c>
      <c r="W474" s="4">
        <v>6.8713758350153196</v>
      </c>
      <c r="X474" s="4">
        <v>2.4160903817549499</v>
      </c>
      <c r="Y474" s="4">
        <v>6.8128352459496098</v>
      </c>
      <c r="Z474" s="4">
        <v>6.9790912944908801</v>
      </c>
      <c r="AA474" s="4">
        <v>6.42614028950244</v>
      </c>
      <c r="AB474" s="4">
        <v>1.46881338337851</v>
      </c>
      <c r="AC474" s="4">
        <v>12.7796054099614</v>
      </c>
      <c r="AD474" s="4">
        <v>4.1352832628211802</v>
      </c>
      <c r="AE474" s="4">
        <v>2.77116293735659</v>
      </c>
      <c r="AF474" s="4">
        <v>7.5899591673855804</v>
      </c>
      <c r="AG474" s="4">
        <v>9.1523120818952908</v>
      </c>
      <c r="AH474" s="4">
        <v>22.679701483640301</v>
      </c>
      <c r="AI474" s="4">
        <v>12.482835978238599</v>
      </c>
      <c r="AJ474" s="4">
        <v>19.889084279719398</v>
      </c>
      <c r="AK474" s="4">
        <v>33.367999088747801</v>
      </c>
      <c r="AL474" s="4">
        <v>18.889512955516999</v>
      </c>
      <c r="AM474" s="4">
        <v>18.2496611437636</v>
      </c>
      <c r="AN474" s="4">
        <v>31.213059750727101</v>
      </c>
      <c r="AO474" s="4">
        <v>25.292615867797899</v>
      </c>
      <c r="AP474" s="4">
        <v>25.097632958185201</v>
      </c>
      <c r="AQ474" s="4">
        <v>10.4522788128087</v>
      </c>
      <c r="AR474" s="4">
        <v>26.891152778218601</v>
      </c>
      <c r="AS474" s="4">
        <v>13.979010536471</v>
      </c>
      <c r="AT474" s="4">
        <v>17.394957978087302</v>
      </c>
      <c r="AU474" s="4">
        <v>15.359165954699</v>
      </c>
      <c r="AV474" s="4">
        <v>23.473980976776499</v>
      </c>
      <c r="AW474" s="4">
        <v>21.844035605694501</v>
      </c>
      <c r="AX474" s="4">
        <v>15.3701938220554</v>
      </c>
      <c r="AY474" s="4">
        <v>13.185164818380001</v>
      </c>
      <c r="AZ474" s="4">
        <v>21.001297807165201</v>
      </c>
      <c r="BA474" s="4">
        <v>31.530137328919</v>
      </c>
      <c r="BB474" s="38">
        <v>7918</v>
      </c>
    </row>
    <row r="475" spans="1:54" x14ac:dyDescent="0.3">
      <c r="A475" s="31" t="s">
        <v>27</v>
      </c>
      <c r="B475" s="5" t="s">
        <v>9</v>
      </c>
      <c r="C475" s="5" t="s">
        <v>1</v>
      </c>
      <c r="D475" s="9">
        <v>42.550552917532102</v>
      </c>
      <c r="E475" s="8">
        <v>69.733081804930094</v>
      </c>
      <c r="F475" s="8">
        <v>36.324167872648303</v>
      </c>
      <c r="G475" s="3">
        <v>3.0390738060781501</v>
      </c>
      <c r="H475" s="4">
        <v>7.2358900144717797</v>
      </c>
      <c r="I475" s="4">
        <v>13.169319826338601</v>
      </c>
      <c r="J475" s="4">
        <v>3.6179450072358899</v>
      </c>
      <c r="K475" s="4">
        <v>4.3415340086830696</v>
      </c>
      <c r="L475" s="4">
        <v>7.2358900144717797</v>
      </c>
      <c r="M475" s="4">
        <v>3.18379160636758</v>
      </c>
      <c r="N475" s="4">
        <v>12.301013024602</v>
      </c>
      <c r="O475" s="4">
        <v>12.7351664254703</v>
      </c>
      <c r="P475" s="4">
        <v>11.287988422575999</v>
      </c>
      <c r="Q475" s="4">
        <v>7.52532561505065</v>
      </c>
      <c r="R475" s="4">
        <v>12.301013024602</v>
      </c>
      <c r="S475" s="4">
        <v>12.301013024602</v>
      </c>
      <c r="T475" s="4">
        <v>7.2358900144717797</v>
      </c>
      <c r="U475" s="4">
        <v>14.0376266280753</v>
      </c>
      <c r="V475" s="4">
        <v>11.5774240231548</v>
      </c>
      <c r="W475" s="4">
        <v>13.892908827785799</v>
      </c>
      <c r="X475" s="4">
        <v>4.0520984081042002</v>
      </c>
      <c r="Y475" s="4">
        <v>11.4327062228654</v>
      </c>
      <c r="Z475" s="4">
        <v>15.484804630969601</v>
      </c>
      <c r="AA475" s="4">
        <v>12.301013024602</v>
      </c>
      <c r="AB475" s="4">
        <v>2.0260492040521001</v>
      </c>
      <c r="AC475" s="4">
        <v>22.720694645441402</v>
      </c>
      <c r="AD475" s="4">
        <v>9.9855282199710604</v>
      </c>
      <c r="AE475" s="4">
        <v>5.0651230101302502</v>
      </c>
      <c r="AF475" s="4">
        <v>10.9985528219971</v>
      </c>
      <c r="AG475" s="4">
        <v>15.918958031837899</v>
      </c>
      <c r="AH475" s="4">
        <v>30.6801736613603</v>
      </c>
      <c r="AI475" s="4">
        <v>13.7481910274964</v>
      </c>
      <c r="AJ475" s="4">
        <v>25.180897250361799</v>
      </c>
      <c r="AK475" s="4">
        <v>44.862518089725</v>
      </c>
      <c r="AL475" s="4">
        <v>30.1013024602026</v>
      </c>
      <c r="AM475" s="4">
        <v>23.154848046309699</v>
      </c>
      <c r="AN475" s="4">
        <v>38.350217076700403</v>
      </c>
      <c r="AO475" s="4">
        <v>34.876989869753999</v>
      </c>
      <c r="AP475" s="4">
        <v>40.520984081042002</v>
      </c>
      <c r="AQ475" s="4">
        <v>14.7612156295224</v>
      </c>
      <c r="AR475" s="4">
        <v>36.613603473227201</v>
      </c>
      <c r="AS475" s="4">
        <v>14.3270622286541</v>
      </c>
      <c r="AT475" s="4">
        <v>13.892908827785799</v>
      </c>
      <c r="AU475" s="4">
        <v>23.878437047756901</v>
      </c>
      <c r="AV475" s="4">
        <v>25.4703328509407</v>
      </c>
      <c r="AW475" s="4">
        <v>36.903039073806099</v>
      </c>
      <c r="AX475" s="4">
        <v>26.4833574529667</v>
      </c>
      <c r="AY475" s="4">
        <v>11.287988422575999</v>
      </c>
      <c r="AZ475" s="4">
        <v>28.6541244573082</v>
      </c>
      <c r="BA475" s="4">
        <v>45.296671490593297</v>
      </c>
      <c r="BB475" s="38">
        <v>2327</v>
      </c>
    </row>
    <row r="476" spans="1:54" x14ac:dyDescent="0.3">
      <c r="A476" s="31" t="s">
        <v>27</v>
      </c>
      <c r="B476" s="5" t="s">
        <v>9</v>
      </c>
      <c r="C476" s="5" t="s">
        <v>2</v>
      </c>
      <c r="D476" s="9">
        <v>60.2745296318813</v>
      </c>
      <c r="E476" s="8">
        <v>77.148436071467302</v>
      </c>
      <c r="F476" s="8">
        <v>31.457800511508999</v>
      </c>
      <c r="G476" s="3">
        <v>1.5345268542199499</v>
      </c>
      <c r="H476" s="4">
        <v>7.6726342710997404</v>
      </c>
      <c r="I476" s="4">
        <v>8.1841432225063908</v>
      </c>
      <c r="J476" s="4">
        <v>2.8132992327365698</v>
      </c>
      <c r="K476" s="4">
        <v>5.3708439897698197</v>
      </c>
      <c r="L476" s="4">
        <v>8.6956521739130395</v>
      </c>
      <c r="M476" s="4">
        <v>5.8823529411764701</v>
      </c>
      <c r="N476" s="4">
        <v>6.3938618925831197</v>
      </c>
      <c r="O476" s="4">
        <v>8.1841432225063908</v>
      </c>
      <c r="P476" s="4">
        <v>9.2071611253196899</v>
      </c>
      <c r="Q476" s="4">
        <v>5.6265984654731502</v>
      </c>
      <c r="R476" s="4">
        <v>7.92838874680307</v>
      </c>
      <c r="S476" s="4">
        <v>7.4168797953964196</v>
      </c>
      <c r="T476" s="4">
        <v>4.6035805626598503</v>
      </c>
      <c r="U476" s="4">
        <v>11.764705882352899</v>
      </c>
      <c r="V476" s="4">
        <v>9.7186700767263403</v>
      </c>
      <c r="W476" s="4">
        <v>11.2531969309463</v>
      </c>
      <c r="X476" s="4">
        <v>3.8363171355498702</v>
      </c>
      <c r="Y476" s="4">
        <v>10.4859335038363</v>
      </c>
      <c r="Z476" s="4">
        <v>10.4859335038363</v>
      </c>
      <c r="AA476" s="4">
        <v>9.4629156010230204</v>
      </c>
      <c r="AB476" s="4">
        <v>2.5575447570332499</v>
      </c>
      <c r="AC476" s="4">
        <v>18.414322250639401</v>
      </c>
      <c r="AD476" s="4">
        <v>5.3708439897698197</v>
      </c>
      <c r="AE476" s="4">
        <v>5.3708439897698197</v>
      </c>
      <c r="AF476" s="4">
        <v>12.2762148337596</v>
      </c>
      <c r="AG476" s="4">
        <v>15.3452685421995</v>
      </c>
      <c r="AH476" s="4">
        <v>30.690537084399001</v>
      </c>
      <c r="AI476" s="4">
        <v>13.810741687979499</v>
      </c>
      <c r="AJ476" s="4">
        <v>22.506393861892601</v>
      </c>
      <c r="AK476" s="4">
        <v>42.710997442455202</v>
      </c>
      <c r="AL476" s="4">
        <v>25.5754475703325</v>
      </c>
      <c r="AM476" s="4">
        <v>23.017902813299202</v>
      </c>
      <c r="AN476" s="4">
        <v>38.618925831201999</v>
      </c>
      <c r="AO476" s="4">
        <v>32.736572890025599</v>
      </c>
      <c r="AP476" s="4">
        <v>30.434782608695699</v>
      </c>
      <c r="AQ476" s="4">
        <v>12.7877237851662</v>
      </c>
      <c r="AR476" s="4">
        <v>34.526854219948902</v>
      </c>
      <c r="AS476" s="4">
        <v>16.624040920716102</v>
      </c>
      <c r="AT476" s="4">
        <v>18.6700767263427</v>
      </c>
      <c r="AU476" s="4">
        <v>20.9718670076726</v>
      </c>
      <c r="AV476" s="4">
        <v>22.250639386189299</v>
      </c>
      <c r="AW476" s="4">
        <v>27.3657289002558</v>
      </c>
      <c r="AX476" s="4">
        <v>18.158567774936099</v>
      </c>
      <c r="AY476" s="4">
        <v>12.2762148337596</v>
      </c>
      <c r="AZ476" s="4">
        <v>26.854219948849099</v>
      </c>
      <c r="BA476" s="4">
        <v>41.687979539641901</v>
      </c>
      <c r="BB476" s="38">
        <v>1367</v>
      </c>
    </row>
    <row r="477" spans="1:54" x14ac:dyDescent="0.3">
      <c r="A477" s="31" t="s">
        <v>27</v>
      </c>
      <c r="B477" s="5" t="s">
        <v>9</v>
      </c>
      <c r="C477" s="5" t="s">
        <v>3</v>
      </c>
      <c r="D477" s="9">
        <v>79.506137341865895</v>
      </c>
      <c r="E477" s="8">
        <v>76.2613581648869</v>
      </c>
      <c r="F477" s="8">
        <v>23.350253807106601</v>
      </c>
      <c r="G477" s="3">
        <v>1.8612521150592201</v>
      </c>
      <c r="H477" s="4">
        <v>4.3993231810490698</v>
      </c>
      <c r="I477" s="4">
        <v>6.9373942470389203</v>
      </c>
      <c r="J477" s="4">
        <v>2.0304568527918798</v>
      </c>
      <c r="K477" s="4">
        <v>3.2148900169204699</v>
      </c>
      <c r="L477" s="4">
        <v>4.5685279187817303</v>
      </c>
      <c r="M477" s="4">
        <v>3.3840947546531299</v>
      </c>
      <c r="N477" s="4">
        <v>4.73773265651438</v>
      </c>
      <c r="O477" s="4">
        <v>5.7529610829103204</v>
      </c>
      <c r="P477" s="4">
        <v>5.2453468697123498</v>
      </c>
      <c r="Q477" s="4">
        <v>2.7072758037225002</v>
      </c>
      <c r="R477" s="4">
        <v>5.9221658206429799</v>
      </c>
      <c r="S477" s="4">
        <v>4.2301184433164103</v>
      </c>
      <c r="T477" s="4">
        <v>3.2148900169204699</v>
      </c>
      <c r="U477" s="4">
        <v>8.4602368866328295</v>
      </c>
      <c r="V477" s="4">
        <v>4.2301184433164103</v>
      </c>
      <c r="W477" s="4">
        <v>4.5685279187817303</v>
      </c>
      <c r="X477" s="4">
        <v>2.53807106598985</v>
      </c>
      <c r="Y477" s="4">
        <v>6.5989847715736003</v>
      </c>
      <c r="Z477" s="4">
        <v>5.9221658206429799</v>
      </c>
      <c r="AA477" s="4">
        <v>7.10659898477157</v>
      </c>
      <c r="AB477" s="4">
        <v>1.0152284263959399</v>
      </c>
      <c r="AC477" s="4">
        <v>12.1827411167513</v>
      </c>
      <c r="AD477" s="4">
        <v>3.0456852791878202</v>
      </c>
      <c r="AE477" s="4">
        <v>2.19966159052453</v>
      </c>
      <c r="AF477" s="4">
        <v>7.9526226734348597</v>
      </c>
      <c r="AG477" s="4">
        <v>7.7834179357022002</v>
      </c>
      <c r="AH477" s="4">
        <v>24.196277495769898</v>
      </c>
      <c r="AI477" s="4">
        <v>12.859560067681899</v>
      </c>
      <c r="AJ477" s="4">
        <v>21.658206429780002</v>
      </c>
      <c r="AK477" s="4">
        <v>34.3485617597293</v>
      </c>
      <c r="AL477" s="4">
        <v>16.751269035532999</v>
      </c>
      <c r="AM477" s="4">
        <v>19.2893401015228</v>
      </c>
      <c r="AN477" s="4">
        <v>30.795262267343499</v>
      </c>
      <c r="AO477" s="4">
        <v>28.087986463621</v>
      </c>
      <c r="AP477" s="4">
        <v>27.072758037225</v>
      </c>
      <c r="AQ477" s="4">
        <v>9.9830795262267404</v>
      </c>
      <c r="AR477" s="4">
        <v>26.903553299492401</v>
      </c>
      <c r="AS477" s="4">
        <v>15.736040609137101</v>
      </c>
      <c r="AT477" s="4">
        <v>19.458544839255499</v>
      </c>
      <c r="AU477" s="4">
        <v>14.5516074450085</v>
      </c>
      <c r="AV477" s="4">
        <v>25.719120135363799</v>
      </c>
      <c r="AW477" s="4">
        <v>20.981387478849399</v>
      </c>
      <c r="AX477" s="4">
        <v>15.5668358714044</v>
      </c>
      <c r="AY477" s="4">
        <v>14.213197969543099</v>
      </c>
      <c r="AZ477" s="4">
        <v>22.673434856176002</v>
      </c>
      <c r="BA477" s="4">
        <v>32.656514382402698</v>
      </c>
      <c r="BB477" s="38">
        <v>1082</v>
      </c>
    </row>
    <row r="478" spans="1:54" x14ac:dyDescent="0.3">
      <c r="A478" s="31" t="s">
        <v>27</v>
      </c>
      <c r="B478" s="5" t="s">
        <v>9</v>
      </c>
      <c r="C478" s="5" t="s">
        <v>4</v>
      </c>
      <c r="D478" s="9">
        <v>98.188385735774304</v>
      </c>
      <c r="E478" s="8">
        <v>72.138589291099393</v>
      </c>
      <c r="F478" s="8">
        <v>15.5927835051546</v>
      </c>
      <c r="G478" s="3">
        <v>1.15979381443299</v>
      </c>
      <c r="H478" s="4">
        <v>2.31958762886598</v>
      </c>
      <c r="I478" s="4">
        <v>2.9639175257732</v>
      </c>
      <c r="J478" s="4">
        <v>1.15979381443299</v>
      </c>
      <c r="K478" s="4">
        <v>1.4175257731958799</v>
      </c>
      <c r="L478" s="4">
        <v>2.7061855670103099</v>
      </c>
      <c r="M478" s="4">
        <v>1.5463917525773201</v>
      </c>
      <c r="N478" s="4">
        <v>2.31958762886598</v>
      </c>
      <c r="O478" s="4">
        <v>2.4484536082474202</v>
      </c>
      <c r="P478" s="4">
        <v>3.7371134020618602</v>
      </c>
      <c r="Q478" s="4">
        <v>1.67525773195876</v>
      </c>
      <c r="R478" s="4">
        <v>2.31958762886598</v>
      </c>
      <c r="S478" s="4">
        <v>2.8350515463917501</v>
      </c>
      <c r="T478" s="4">
        <v>1.9329896907216499</v>
      </c>
      <c r="U478" s="4">
        <v>4.3814432989690699</v>
      </c>
      <c r="V478" s="4">
        <v>2.5773195876288701</v>
      </c>
      <c r="W478" s="4">
        <v>3.47938144329897</v>
      </c>
      <c r="X478" s="4">
        <v>1.0309278350515501</v>
      </c>
      <c r="Y478" s="4">
        <v>3.6082474226804102</v>
      </c>
      <c r="Z478" s="4">
        <v>1.9329896907216499</v>
      </c>
      <c r="AA478" s="4">
        <v>2.5773195876288701</v>
      </c>
      <c r="AB478" s="4">
        <v>0.902061855670103</v>
      </c>
      <c r="AC478" s="4">
        <v>7.6030927835051498</v>
      </c>
      <c r="AD478" s="4">
        <v>1.9329896907216499</v>
      </c>
      <c r="AE478" s="4">
        <v>0.64432989690721698</v>
      </c>
      <c r="AF478" s="4">
        <v>4.3814432989690699</v>
      </c>
      <c r="AG478" s="4">
        <v>4.3814432989690699</v>
      </c>
      <c r="AH478" s="4">
        <v>16.752577319587601</v>
      </c>
      <c r="AI478" s="4">
        <v>12.2422680412371</v>
      </c>
      <c r="AJ478" s="4">
        <v>17.654639175257699</v>
      </c>
      <c r="AK478" s="4">
        <v>25.7731958762887</v>
      </c>
      <c r="AL478" s="4">
        <v>12.6288659793814</v>
      </c>
      <c r="AM478" s="4">
        <v>15.979381443298999</v>
      </c>
      <c r="AN478" s="4">
        <v>26.0309278350515</v>
      </c>
      <c r="AO478" s="4">
        <v>19.845360824742301</v>
      </c>
      <c r="AP478" s="4">
        <v>17.010309278350501</v>
      </c>
      <c r="AQ478" s="4">
        <v>7.7319587628865998</v>
      </c>
      <c r="AR478" s="4">
        <v>22.422680412371101</v>
      </c>
      <c r="AS478" s="4">
        <v>12.2422680412371</v>
      </c>
      <c r="AT478" s="4">
        <v>19.845360824742301</v>
      </c>
      <c r="AU478" s="4">
        <v>10.6958762886598</v>
      </c>
      <c r="AV478" s="4">
        <v>22.293814432989699</v>
      </c>
      <c r="AW478" s="4">
        <v>14.5618556701031</v>
      </c>
      <c r="AX478" s="4">
        <v>10.8247422680412</v>
      </c>
      <c r="AY478" s="4">
        <v>13.5309278350515</v>
      </c>
      <c r="AZ478" s="4">
        <v>16.365979381443299</v>
      </c>
      <c r="BA478" s="4">
        <v>22.809278350515498</v>
      </c>
      <c r="BB478" s="38">
        <v>1057</v>
      </c>
    </row>
    <row r="479" spans="1:54" x14ac:dyDescent="0.3">
      <c r="A479" s="31" t="s">
        <v>27</v>
      </c>
      <c r="B479" s="5" t="s">
        <v>9</v>
      </c>
      <c r="C479" s="5" t="s">
        <v>5</v>
      </c>
      <c r="D479" s="9">
        <v>111.97338195077501</v>
      </c>
      <c r="E479" s="8">
        <v>65.163438001281506</v>
      </c>
      <c r="F479" s="8">
        <v>10.295616717635101</v>
      </c>
      <c r="G479" s="3">
        <v>0.509683995922528</v>
      </c>
      <c r="H479" s="4">
        <v>2.75229357798165</v>
      </c>
      <c r="I479" s="4">
        <v>1.9367991845056101</v>
      </c>
      <c r="J479" s="4">
        <v>0.509683995922528</v>
      </c>
      <c r="K479" s="4">
        <v>0.91743119266055095</v>
      </c>
      <c r="L479" s="4">
        <v>2.1406727828746202</v>
      </c>
      <c r="M479" s="4">
        <v>0.81549439347604502</v>
      </c>
      <c r="N479" s="4">
        <v>1.9367991845056101</v>
      </c>
      <c r="O479" s="4">
        <v>1.7329255861366</v>
      </c>
      <c r="P479" s="4">
        <v>2.1406727828746202</v>
      </c>
      <c r="Q479" s="4">
        <v>0.81549439347604502</v>
      </c>
      <c r="R479" s="4">
        <v>1.1213047910295599</v>
      </c>
      <c r="S479" s="4">
        <v>1.32517838939857</v>
      </c>
      <c r="T479" s="4">
        <v>1.32517838939857</v>
      </c>
      <c r="U479" s="4">
        <v>1.7329255861366</v>
      </c>
      <c r="V479" s="4">
        <v>1.01936799184506</v>
      </c>
      <c r="W479" s="4">
        <v>1.63098878695209</v>
      </c>
      <c r="X479" s="4">
        <v>0.30581039755351702</v>
      </c>
      <c r="Y479" s="4">
        <v>2.5484199796126399</v>
      </c>
      <c r="Z479" s="4">
        <v>1.8348623853210999</v>
      </c>
      <c r="AA479" s="4">
        <v>1.32517838939857</v>
      </c>
      <c r="AB479" s="4">
        <v>0.61162079510703404</v>
      </c>
      <c r="AC479" s="4">
        <v>4.3832823649337396</v>
      </c>
      <c r="AD479" s="4">
        <v>0.91743119266055095</v>
      </c>
      <c r="AE479" s="4">
        <v>0.30581039755351702</v>
      </c>
      <c r="AF479" s="4">
        <v>2.44648318042813</v>
      </c>
      <c r="AG479" s="4">
        <v>2.6503567787971498</v>
      </c>
      <c r="AH479" s="4">
        <v>11.518858307849101</v>
      </c>
      <c r="AI479" s="4">
        <v>9.4801223241590193</v>
      </c>
      <c r="AJ479" s="4">
        <v>14.678899082568799</v>
      </c>
      <c r="AK479" s="4">
        <v>19.164118246687099</v>
      </c>
      <c r="AL479" s="4">
        <v>11.0091743119266</v>
      </c>
      <c r="AM479" s="4">
        <v>11.2130479102956</v>
      </c>
      <c r="AN479" s="4">
        <v>22.1202854230377</v>
      </c>
      <c r="AO479" s="4">
        <v>13.149847094801199</v>
      </c>
      <c r="AP479" s="4">
        <v>12.5382262996942</v>
      </c>
      <c r="AQ479" s="4">
        <v>7.4413863404689096</v>
      </c>
      <c r="AR479" s="4">
        <v>14.9847094801223</v>
      </c>
      <c r="AS479" s="4">
        <v>8.86850152905199</v>
      </c>
      <c r="AT479" s="4">
        <v>15.4943934760449</v>
      </c>
      <c r="AU479" s="4">
        <v>7.6452599388379197</v>
      </c>
      <c r="AV479" s="4">
        <v>20.693170234454598</v>
      </c>
      <c r="AW479" s="4">
        <v>10.397553516819601</v>
      </c>
      <c r="AX479" s="4">
        <v>7.9510703363914397</v>
      </c>
      <c r="AY479" s="4">
        <v>12.7420998980632</v>
      </c>
      <c r="AZ479" s="4">
        <v>12.028542303771699</v>
      </c>
      <c r="BA479" s="4">
        <v>15.902140672782901</v>
      </c>
      <c r="BB479" s="38">
        <v>1097</v>
      </c>
    </row>
    <row r="480" spans="1:54" x14ac:dyDescent="0.3">
      <c r="A480" s="31" t="s">
        <v>27</v>
      </c>
      <c r="B480" s="5" t="s">
        <v>9</v>
      </c>
      <c r="C480" s="5" t="s">
        <v>6</v>
      </c>
      <c r="D480" s="9">
        <v>114.24678436317799</v>
      </c>
      <c r="E480" s="8">
        <v>61.901324155442197</v>
      </c>
      <c r="F480" s="8">
        <v>8.7353324641460208</v>
      </c>
      <c r="G480" s="3">
        <v>1.0430247718383301</v>
      </c>
      <c r="H480" s="4">
        <v>2.21642764015645</v>
      </c>
      <c r="I480" s="4">
        <v>1.1734028683181199</v>
      </c>
      <c r="J480" s="4">
        <v>0.39113428943937401</v>
      </c>
      <c r="K480" s="4">
        <v>1.3037809647979099</v>
      </c>
      <c r="L480" s="4">
        <v>0.78226857887874801</v>
      </c>
      <c r="M480" s="4">
        <v>0.65189048239895697</v>
      </c>
      <c r="N480" s="4">
        <v>1.1734028683181199</v>
      </c>
      <c r="O480" s="4">
        <v>1.1734028683181199</v>
      </c>
      <c r="P480" s="4">
        <v>0.78226857887874801</v>
      </c>
      <c r="Q480" s="4">
        <v>0.52151238591916604</v>
      </c>
      <c r="R480" s="4">
        <v>0.52151238591916604</v>
      </c>
      <c r="S480" s="4">
        <v>1.1734028683181199</v>
      </c>
      <c r="T480" s="4">
        <v>0.91264667535854005</v>
      </c>
      <c r="U480" s="4">
        <v>1.3037809647979099</v>
      </c>
      <c r="V480" s="4">
        <v>0.78226857887874801</v>
      </c>
      <c r="W480" s="4">
        <v>0.91264667535854005</v>
      </c>
      <c r="X480" s="4">
        <v>0.78226857887874801</v>
      </c>
      <c r="Y480" s="4">
        <v>1.5645371577575</v>
      </c>
      <c r="Z480" s="4">
        <v>1.0430247718383301</v>
      </c>
      <c r="AA480" s="4">
        <v>1.0430247718383301</v>
      </c>
      <c r="AB480" s="4">
        <v>0.65189048239895697</v>
      </c>
      <c r="AC480" s="4">
        <v>2.9986962190352</v>
      </c>
      <c r="AD480" s="4">
        <v>0.52151238591916604</v>
      </c>
      <c r="AE480" s="4">
        <v>0.26075619295958302</v>
      </c>
      <c r="AF480" s="4">
        <v>1.6949152542372901</v>
      </c>
      <c r="AG480" s="4">
        <v>1.43415906127771</v>
      </c>
      <c r="AH480" s="4">
        <v>11.6036505867014</v>
      </c>
      <c r="AI480" s="4">
        <v>10.1694915254237</v>
      </c>
      <c r="AJ480" s="4">
        <v>11.2125162972621</v>
      </c>
      <c r="AK480" s="4">
        <v>20.7301173402868</v>
      </c>
      <c r="AL480" s="4">
        <v>9.7783572359843607</v>
      </c>
      <c r="AM480" s="4">
        <v>9.5176010430247704</v>
      </c>
      <c r="AN480" s="4">
        <v>20.078226857887898</v>
      </c>
      <c r="AO480" s="4">
        <v>10.951760104302499</v>
      </c>
      <c r="AP480" s="4">
        <v>12.3859191655802</v>
      </c>
      <c r="AQ480" s="4">
        <v>8.3441981747066496</v>
      </c>
      <c r="AR480" s="4">
        <v>14.3415906127771</v>
      </c>
      <c r="AS480" s="4">
        <v>12.51629726206</v>
      </c>
      <c r="AT480" s="4">
        <v>14.2112125162973</v>
      </c>
      <c r="AU480" s="4">
        <v>6.6492829204693598</v>
      </c>
      <c r="AV480" s="4">
        <v>22.1642764015645</v>
      </c>
      <c r="AW480" s="4">
        <v>10.951760104302499</v>
      </c>
      <c r="AX480" s="4">
        <v>7.1707953063885297</v>
      </c>
      <c r="AY480" s="4">
        <v>13.559322033898299</v>
      </c>
      <c r="AZ480" s="4">
        <v>11.864406779661</v>
      </c>
      <c r="BA480" s="4">
        <v>16.036505867014299</v>
      </c>
      <c r="BB480" s="38">
        <v>793</v>
      </c>
    </row>
    <row r="481" spans="1:54" x14ac:dyDescent="0.3">
      <c r="A481" s="31" t="s">
        <v>27</v>
      </c>
      <c r="B481" s="5" t="s">
        <v>9</v>
      </c>
      <c r="C481" s="5" t="s">
        <v>7</v>
      </c>
      <c r="D481" s="9">
        <v>106.005641025641</v>
      </c>
      <c r="E481" s="8">
        <v>57.556924032624202</v>
      </c>
      <c r="F481" s="8">
        <v>8.8397790055248606</v>
      </c>
      <c r="G481" s="3">
        <v>2.20994475138122</v>
      </c>
      <c r="H481" s="4">
        <v>1.65745856353591</v>
      </c>
      <c r="I481" s="4">
        <v>2.7624309392265198</v>
      </c>
      <c r="J481" s="4">
        <v>0.55248618784530401</v>
      </c>
      <c r="K481" s="4">
        <v>0.55248618784530401</v>
      </c>
      <c r="L481" s="4">
        <v>1.10497237569061</v>
      </c>
      <c r="M481" s="4">
        <v>0.55248618784530401</v>
      </c>
      <c r="N481" s="4">
        <v>0.55248618784530401</v>
      </c>
      <c r="O481" s="4">
        <v>1.10497237569061</v>
      </c>
      <c r="P481" s="4">
        <v>0.55248618784530401</v>
      </c>
      <c r="Q481" s="4">
        <v>0.55248618784530401</v>
      </c>
      <c r="R481" s="4">
        <v>1.10497237569061</v>
      </c>
      <c r="S481" s="4">
        <v>1.65745856353591</v>
      </c>
      <c r="T481" s="4">
        <v>1.65745856353591</v>
      </c>
      <c r="U481" s="4">
        <v>0.55248618784530401</v>
      </c>
      <c r="V481" s="4">
        <v>1.10497237569061</v>
      </c>
      <c r="W481" s="4">
        <v>1.65745856353591</v>
      </c>
      <c r="X481" s="4">
        <v>1.10497237569061</v>
      </c>
      <c r="Y481" s="4">
        <v>1.10497237569061</v>
      </c>
      <c r="Z481" s="4">
        <v>0.55248618784530401</v>
      </c>
      <c r="AA481" s="4">
        <v>0</v>
      </c>
      <c r="AB481" s="4">
        <v>1.10497237569061</v>
      </c>
      <c r="AC481" s="4">
        <v>2.7624309392265198</v>
      </c>
      <c r="AD481" s="4">
        <v>1.65745856353591</v>
      </c>
      <c r="AE481" s="4">
        <v>0.55248618784530401</v>
      </c>
      <c r="AF481" s="4">
        <v>2.20994475138122</v>
      </c>
      <c r="AG481" s="4">
        <v>2.20994475138122</v>
      </c>
      <c r="AH481" s="4">
        <v>10.4972375690608</v>
      </c>
      <c r="AI481" s="4">
        <v>11.602209944751401</v>
      </c>
      <c r="AJ481" s="4">
        <v>13.2596685082873</v>
      </c>
      <c r="AK481" s="4">
        <v>19.337016574585601</v>
      </c>
      <c r="AL481" s="4">
        <v>6.0773480662983399</v>
      </c>
      <c r="AM481" s="4">
        <v>9.94475138121547</v>
      </c>
      <c r="AN481" s="4">
        <v>26.5193370165746</v>
      </c>
      <c r="AO481" s="4">
        <v>10.4972375690608</v>
      </c>
      <c r="AP481" s="4">
        <v>9.94475138121547</v>
      </c>
      <c r="AQ481" s="4">
        <v>3.8674033149171301</v>
      </c>
      <c r="AR481" s="4">
        <v>16.022099447513799</v>
      </c>
      <c r="AS481" s="4">
        <v>13.2596685082873</v>
      </c>
      <c r="AT481" s="4">
        <v>17.1270718232044</v>
      </c>
      <c r="AU481" s="4">
        <v>6.6298342541436499</v>
      </c>
      <c r="AV481" s="4">
        <v>26.5193370165746</v>
      </c>
      <c r="AW481" s="4">
        <v>11.049723756906101</v>
      </c>
      <c r="AX481" s="4">
        <v>4.9723756906077297</v>
      </c>
      <c r="AY481" s="4">
        <v>20.994475138121501</v>
      </c>
      <c r="AZ481" s="4">
        <v>7.1823204419889501</v>
      </c>
      <c r="BA481" s="4">
        <v>16.022099447513799</v>
      </c>
      <c r="BB481" s="38">
        <v>195</v>
      </c>
    </row>
    <row r="482" spans="1:54" x14ac:dyDescent="0.3">
      <c r="A482" s="31" t="s">
        <v>28</v>
      </c>
      <c r="B482" s="5" t="s">
        <v>168</v>
      </c>
      <c r="C482" s="5" t="s">
        <v>168</v>
      </c>
      <c r="D482" s="9">
        <v>75.209369676395994</v>
      </c>
      <c r="E482" s="8">
        <v>76.695209991359505</v>
      </c>
      <c r="F482" s="8">
        <v>23.128107127963801</v>
      </c>
      <c r="G482" s="3">
        <v>1.91571561136811</v>
      </c>
      <c r="H482" s="4">
        <v>7.4737474659240402</v>
      </c>
      <c r="I482" s="4">
        <v>10.2792906067003</v>
      </c>
      <c r="J482" s="4">
        <v>2.4701599878024698</v>
      </c>
      <c r="K482" s="4">
        <v>3.78057993268065</v>
      </c>
      <c r="L482" s="4">
        <v>5.3337889946455901</v>
      </c>
      <c r="M482" s="4">
        <v>4.3700319593997596</v>
      </c>
      <c r="N482" s="4">
        <v>6.5078794896335603</v>
      </c>
      <c r="O482" s="4">
        <v>9.5691221665887696</v>
      </c>
      <c r="P482" s="4">
        <v>7.8785086568580702</v>
      </c>
      <c r="Q482" s="4">
        <v>3.2411330322729701</v>
      </c>
      <c r="R482" s="4">
        <v>8.5198071330412208</v>
      </c>
      <c r="S482" s="4">
        <v>7.0155719609500604</v>
      </c>
      <c r="T482" s="4">
        <v>4.3806205411705097</v>
      </c>
      <c r="U482" s="4">
        <v>9.0203832089438496</v>
      </c>
      <c r="V482" s="4">
        <v>5.8209849632783603</v>
      </c>
      <c r="W482" s="4">
        <v>6.5741564407040496</v>
      </c>
      <c r="X482" s="4">
        <v>2.0009371480448301</v>
      </c>
      <c r="Y482" s="4">
        <v>7.8302858576413197</v>
      </c>
      <c r="Z482" s="4">
        <v>10.340703355685999</v>
      </c>
      <c r="AA482" s="4">
        <v>8.6037215155187994</v>
      </c>
      <c r="AB482" s="4">
        <v>1.7275436684945</v>
      </c>
      <c r="AC482" s="4">
        <v>15.891702244280401</v>
      </c>
      <c r="AD482" s="4">
        <v>5.8140564982362601</v>
      </c>
      <c r="AE482" s="4">
        <v>3.3222777670591701</v>
      </c>
      <c r="AF482" s="4">
        <v>10.3431296709298</v>
      </c>
      <c r="AG482" s="4">
        <v>11.3556847880592</v>
      </c>
      <c r="AH482" s="4">
        <v>17.064730338416801</v>
      </c>
      <c r="AI482" s="4">
        <v>12.517728925267599</v>
      </c>
      <c r="AJ482" s="4">
        <v>20.059364396696498</v>
      </c>
      <c r="AK482" s="4">
        <v>35.3766322455064</v>
      </c>
      <c r="AL482" s="4">
        <v>20.765326105587899</v>
      </c>
      <c r="AM482" s="4">
        <v>25.496379234467</v>
      </c>
      <c r="AN482" s="4">
        <v>38.293992316675002</v>
      </c>
      <c r="AO482" s="4">
        <v>31.218945249333899</v>
      </c>
      <c r="AP482" s="4">
        <v>28.737014594231699</v>
      </c>
      <c r="AQ482" s="4">
        <v>11.893437133628</v>
      </c>
      <c r="AR482" s="4">
        <v>28.972433217470499</v>
      </c>
      <c r="AS482" s="4">
        <v>16.5603473277768</v>
      </c>
      <c r="AT482" s="4">
        <v>27.461307123810499</v>
      </c>
      <c r="AU482" s="4">
        <v>15.432804098443601</v>
      </c>
      <c r="AV482" s="4">
        <v>22.496941656278999</v>
      </c>
      <c r="AW482" s="4">
        <v>22.216428946272298</v>
      </c>
      <c r="AX482" s="4">
        <v>13.244519351661401</v>
      </c>
      <c r="AY482" s="4">
        <v>16.510398571729301</v>
      </c>
      <c r="AZ482" s="4">
        <v>24.3286030822483</v>
      </c>
      <c r="BA482" s="4">
        <v>33.370332002965398</v>
      </c>
      <c r="BB482" s="38">
        <v>2848</v>
      </c>
    </row>
    <row r="483" spans="1:54" x14ac:dyDescent="0.3">
      <c r="A483" s="31" t="s">
        <v>28</v>
      </c>
      <c r="B483" s="5" t="s">
        <v>168</v>
      </c>
      <c r="C483" s="5" t="s">
        <v>1</v>
      </c>
      <c r="D483" s="9">
        <v>36.05303614428</v>
      </c>
      <c r="E483" s="8">
        <v>70.387905126909004</v>
      </c>
      <c r="F483" s="8">
        <v>38.596047687216299</v>
      </c>
      <c r="G483" s="3">
        <v>2.2784730102325601</v>
      </c>
      <c r="H483" s="4">
        <v>9.5473602126286092</v>
      </c>
      <c r="I483" s="4">
        <v>22.199837776391799</v>
      </c>
      <c r="J483" s="4">
        <v>4.5703766879633498</v>
      </c>
      <c r="K483" s="4">
        <v>6.4825348639887199</v>
      </c>
      <c r="L483" s="4">
        <v>9.1676147109231891</v>
      </c>
      <c r="M483" s="4">
        <v>8.3812623725158595</v>
      </c>
      <c r="N483" s="4">
        <v>15.6635802424101</v>
      </c>
      <c r="O483" s="4">
        <v>18.728405591049999</v>
      </c>
      <c r="P483" s="4">
        <v>15.2569734057082</v>
      </c>
      <c r="Q483" s="4">
        <v>7.2554565348978199</v>
      </c>
      <c r="R483" s="4">
        <v>14.524343737293901</v>
      </c>
      <c r="S483" s="4">
        <v>13.358245897181099</v>
      </c>
      <c r="T483" s="4">
        <v>9.5339295451303698</v>
      </c>
      <c r="U483" s="4">
        <v>18.348660089344602</v>
      </c>
      <c r="V483" s="4">
        <v>11.486379723650501</v>
      </c>
      <c r="W483" s="4">
        <v>17.195992916730098</v>
      </c>
      <c r="X483" s="4">
        <v>4.9501221896687797</v>
      </c>
      <c r="Y483" s="4">
        <v>12.2324400595631</v>
      </c>
      <c r="Z483" s="4">
        <v>23.705389115715299</v>
      </c>
      <c r="AA483" s="4">
        <v>17.548877083438999</v>
      </c>
      <c r="AB483" s="4">
        <v>4.5569460204651202</v>
      </c>
      <c r="AC483" s="4">
        <v>24.098565284919001</v>
      </c>
      <c r="AD483" s="4">
        <v>15.6367189074137</v>
      </c>
      <c r="AE483" s="4">
        <v>9.9539670493305099</v>
      </c>
      <c r="AF483" s="4">
        <v>17.9554839201409</v>
      </c>
      <c r="AG483" s="4">
        <v>19.854211428668101</v>
      </c>
      <c r="AH483" s="4">
        <v>23.026482117293899</v>
      </c>
      <c r="AI483" s="4">
        <v>14.537774404792099</v>
      </c>
      <c r="AJ483" s="4">
        <v>19.827350093671601</v>
      </c>
      <c r="AK483" s="4">
        <v>47.464500901423499</v>
      </c>
      <c r="AL483" s="4">
        <v>29.428432976293202</v>
      </c>
      <c r="AM483" s="4">
        <v>31.340591152318499</v>
      </c>
      <c r="AN483" s="4">
        <v>48.210561237336201</v>
      </c>
      <c r="AO483" s="4">
        <v>44.779421054489099</v>
      </c>
      <c r="AP483" s="4">
        <v>41.3214195366455</v>
      </c>
      <c r="AQ483" s="4">
        <v>14.4974824022974</v>
      </c>
      <c r="AR483" s="4">
        <v>36.7241815136857</v>
      </c>
      <c r="AS483" s="4">
        <v>17.629461088428499</v>
      </c>
      <c r="AT483" s="4">
        <v>24.8446256208316</v>
      </c>
      <c r="AU483" s="4">
        <v>20.993447933784399</v>
      </c>
      <c r="AV483" s="4">
        <v>21.0740319387738</v>
      </c>
      <c r="AW483" s="4">
        <v>42.1480638775476</v>
      </c>
      <c r="AX483" s="4">
        <v>25.617547291740699</v>
      </c>
      <c r="AY483" s="4">
        <v>20.2205262628753</v>
      </c>
      <c r="AZ483" s="4">
        <v>34.012240331754803</v>
      </c>
      <c r="BA483" s="4">
        <v>48.197130569837903</v>
      </c>
      <c r="BB483" s="38">
        <v>202</v>
      </c>
    </row>
    <row r="484" spans="1:54" x14ac:dyDescent="0.3">
      <c r="A484" s="31" t="s">
        <v>28</v>
      </c>
      <c r="B484" s="5" t="s">
        <v>168</v>
      </c>
      <c r="C484" s="5" t="s">
        <v>2</v>
      </c>
      <c r="D484" s="9">
        <v>51.2517133501863</v>
      </c>
      <c r="E484" s="8">
        <v>73.288481854785701</v>
      </c>
      <c r="F484" s="8">
        <v>28.664910285872999</v>
      </c>
      <c r="G484" s="3">
        <v>3.19441985592593</v>
      </c>
      <c r="H484" s="4">
        <v>14.6547260757778</v>
      </c>
      <c r="I484" s="4">
        <v>13.2856889946667</v>
      </c>
      <c r="J484" s="4">
        <v>3.7307188993756601</v>
      </c>
      <c r="K484" s="4">
        <v>5.7442978461693102</v>
      </c>
      <c r="L484" s="4">
        <v>6.0124473678941799</v>
      </c>
      <c r="M484" s="4">
        <v>7.6496339707301599</v>
      </c>
      <c r="N484" s="4">
        <v>8.1859330141798896</v>
      </c>
      <c r="O484" s="4">
        <v>13.633791866137599</v>
      </c>
      <c r="P484" s="4">
        <v>11.6485023918307</v>
      </c>
      <c r="Q484" s="4">
        <v>3.08617703369312</v>
      </c>
      <c r="R484" s="4">
        <v>12.3729976072593</v>
      </c>
      <c r="S484" s="4">
        <v>10.4676614826984</v>
      </c>
      <c r="T484" s="4">
        <v>4.6434102867830704</v>
      </c>
      <c r="U484" s="4">
        <v>10.735811004423301</v>
      </c>
      <c r="V484" s="4">
        <v>10.0113157889947</v>
      </c>
      <c r="W484" s="4">
        <v>7.1932882770264603</v>
      </c>
      <c r="X484" s="4">
        <v>2.0935322965396801</v>
      </c>
      <c r="Y484" s="4">
        <v>12.1848014352804</v>
      </c>
      <c r="Z484" s="4">
        <v>13.2856889946667</v>
      </c>
      <c r="AA484" s="4">
        <v>12.829343300963</v>
      </c>
      <c r="AB484" s="4">
        <v>2.8180275119682499</v>
      </c>
      <c r="AC484" s="4">
        <v>24.289649520814802</v>
      </c>
      <c r="AD484" s="4">
        <v>7.8378301427089898</v>
      </c>
      <c r="AE484" s="4">
        <v>4.9115598085079402</v>
      </c>
      <c r="AF484" s="4">
        <v>17.472753587745999</v>
      </c>
      <c r="AG484" s="4">
        <v>12.452950957005299</v>
      </c>
      <c r="AH484" s="4">
        <v>18.7052583741376</v>
      </c>
      <c r="AI484" s="4">
        <v>13.9302308603492</v>
      </c>
      <c r="AJ484" s="4">
        <v>25.282294257968299</v>
      </c>
      <c r="AK484" s="4">
        <v>49.731850478275099</v>
      </c>
      <c r="AL484" s="4">
        <v>26.759574161312202</v>
      </c>
      <c r="AM484" s="4">
        <v>31.8593301417989</v>
      </c>
      <c r="AN484" s="4">
        <v>53.570812199883598</v>
      </c>
      <c r="AO484" s="4">
        <v>43.587785883375702</v>
      </c>
      <c r="AP484" s="4">
        <v>40.849711721153398</v>
      </c>
      <c r="AQ484" s="4">
        <v>15.0028289472487</v>
      </c>
      <c r="AR484" s="4">
        <v>43.667739233121701</v>
      </c>
      <c r="AS484" s="4">
        <v>22.036210524783101</v>
      </c>
      <c r="AT484" s="4">
        <v>32.395629185248701</v>
      </c>
      <c r="AU484" s="4">
        <v>22.196117224275099</v>
      </c>
      <c r="AV484" s="4">
        <v>18.921744018603199</v>
      </c>
      <c r="AW484" s="4">
        <v>28.180275119682499</v>
      </c>
      <c r="AX484" s="4">
        <v>14.4665299037989</v>
      </c>
      <c r="AY484" s="4">
        <v>17.2845574157672</v>
      </c>
      <c r="AZ484" s="4">
        <v>31.4029844480952</v>
      </c>
      <c r="BA484" s="4">
        <v>48.927401913100503</v>
      </c>
      <c r="BB484" s="38">
        <v>181</v>
      </c>
    </row>
    <row r="485" spans="1:54" x14ac:dyDescent="0.3">
      <c r="A485" s="31" t="s">
        <v>28</v>
      </c>
      <c r="B485" s="5" t="s">
        <v>168</v>
      </c>
      <c r="C485" s="5" t="s">
        <v>3</v>
      </c>
      <c r="D485" s="9">
        <v>57.720491167061297</v>
      </c>
      <c r="E485" s="8">
        <v>77.020736704187399</v>
      </c>
      <c r="F485" s="8">
        <v>31.3368387206866</v>
      </c>
      <c r="G485" s="3">
        <v>1.6937249104152501</v>
      </c>
      <c r="H485" s="4">
        <v>8.1163019733738899</v>
      </c>
      <c r="I485" s="4">
        <v>14.117497323331801</v>
      </c>
      <c r="J485" s="4">
        <v>1.6234946249151301</v>
      </c>
      <c r="K485" s="4">
        <v>4.0242069951386599</v>
      </c>
      <c r="L485" s="4">
        <v>7.6937491091714101</v>
      </c>
      <c r="M485" s="4">
        <v>4.2360690028407797</v>
      </c>
      <c r="N485" s="4">
        <v>7.41048566476739</v>
      </c>
      <c r="O485" s="4">
        <v>12.421430110513</v>
      </c>
      <c r="P485" s="4">
        <v>10.373040318991899</v>
      </c>
      <c r="Q485" s="4">
        <v>4.7288521525433902</v>
      </c>
      <c r="R485" s="4">
        <v>12.703522403715301</v>
      </c>
      <c r="S485" s="4">
        <v>9.5981648760870204</v>
      </c>
      <c r="T485" s="4">
        <v>4.8704838747453998</v>
      </c>
      <c r="U485" s="4">
        <v>13.268878141321499</v>
      </c>
      <c r="V485" s="4">
        <v>6.6332679194589996</v>
      </c>
      <c r="W485" s="4">
        <v>7.9044399656717701</v>
      </c>
      <c r="X485" s="4">
        <v>2.25790949681975</v>
      </c>
      <c r="Y485" s="4">
        <v>10.7967643343961</v>
      </c>
      <c r="Z485" s="4">
        <v>12.352370976214701</v>
      </c>
      <c r="AA485" s="4">
        <v>11.151429215502001</v>
      </c>
      <c r="AB485" s="4">
        <v>1.05813888730887</v>
      </c>
      <c r="AC485" s="4">
        <v>19.4772508941745</v>
      </c>
      <c r="AD485" s="4">
        <v>5.4346684611498901</v>
      </c>
      <c r="AE485" s="4">
        <v>2.1174489258195099</v>
      </c>
      <c r="AF485" s="4">
        <v>12.4928315472149</v>
      </c>
      <c r="AG485" s="4">
        <v>13.975865601129801</v>
      </c>
      <c r="AH485" s="4">
        <v>23.8490958632085</v>
      </c>
      <c r="AI485" s="4">
        <v>14.6079381706309</v>
      </c>
      <c r="AJ485" s="4">
        <v>27.171000003345899</v>
      </c>
      <c r="AK485" s="4">
        <v>43.544064521094</v>
      </c>
      <c r="AL485" s="4">
        <v>27.5256648844518</v>
      </c>
      <c r="AM485" s="4">
        <v>36.207322595431997</v>
      </c>
      <c r="AN485" s="4">
        <v>43.615465957795799</v>
      </c>
      <c r="AO485" s="4">
        <v>39.0996469641563</v>
      </c>
      <c r="AP485" s="4">
        <v>35.146841405719599</v>
      </c>
      <c r="AQ485" s="4">
        <v>15.386327067141</v>
      </c>
      <c r="AR485" s="4">
        <v>34.087531367208904</v>
      </c>
      <c r="AS485" s="4">
        <v>20.820995528290901</v>
      </c>
      <c r="AT485" s="4">
        <v>36.915481206442003</v>
      </c>
      <c r="AU485" s="4">
        <v>18.7012043000679</v>
      </c>
      <c r="AV485" s="4">
        <v>24.9809784896228</v>
      </c>
      <c r="AW485" s="4">
        <v>22.0898252721002</v>
      </c>
      <c r="AX485" s="4">
        <v>18.207249999163501</v>
      </c>
      <c r="AY485" s="4">
        <v>19.340303776779599</v>
      </c>
      <c r="AZ485" s="4">
        <v>30.0656666744738</v>
      </c>
      <c r="BA485" s="4">
        <v>39.309166669454903</v>
      </c>
      <c r="BB485" s="38">
        <v>417</v>
      </c>
    </row>
    <row r="486" spans="1:54" x14ac:dyDescent="0.3">
      <c r="A486" s="31" t="s">
        <v>28</v>
      </c>
      <c r="B486" s="5" t="s">
        <v>168</v>
      </c>
      <c r="C486" s="5" t="s">
        <v>4</v>
      </c>
      <c r="D486" s="9">
        <v>96.066302855369599</v>
      </c>
      <c r="E486" s="8">
        <v>71.2668166777176</v>
      </c>
      <c r="F486" s="8">
        <v>16.269446295362901</v>
      </c>
      <c r="G486" s="3">
        <v>1.587056703125</v>
      </c>
      <c r="H486" s="4">
        <v>3.7036299751344099</v>
      </c>
      <c r="I486" s="4">
        <v>4.49690949277554</v>
      </c>
      <c r="J486" s="4">
        <v>1.41071706944444</v>
      </c>
      <c r="K486" s="4">
        <v>2.3587292259184598</v>
      </c>
      <c r="L486" s="4">
        <v>3.4609763533826201</v>
      </c>
      <c r="M486" s="4">
        <v>2.1381802668570802</v>
      </c>
      <c r="N486" s="4">
        <v>3.3288460450828898</v>
      </c>
      <c r="O486" s="4">
        <v>4.8937980855174699</v>
      </c>
      <c r="P486" s="4">
        <v>3.8799696088149598</v>
      </c>
      <c r="Q486" s="4">
        <v>2.2044942549283202</v>
      </c>
      <c r="R486" s="4">
        <v>4.1000209000336003</v>
      </c>
      <c r="S486" s="4">
        <v>3.6373159870631699</v>
      </c>
      <c r="T486" s="4">
        <v>3.17411340625</v>
      </c>
      <c r="U486" s="4">
        <v>5.1364517072692601</v>
      </c>
      <c r="V486" s="4">
        <v>2.5792781849798398</v>
      </c>
      <c r="W486" s="4">
        <v>3.0861924233310898</v>
      </c>
      <c r="X486" s="4">
        <v>1.60916136581541</v>
      </c>
      <c r="Y486" s="4">
        <v>5.2027656953405002</v>
      </c>
      <c r="Z486" s="4">
        <v>5.6212612829301101</v>
      </c>
      <c r="AA486" s="4">
        <v>3.4388716906922001</v>
      </c>
      <c r="AB486" s="4">
        <v>0.88169816840277804</v>
      </c>
      <c r="AC486" s="4">
        <v>10.228694089157701</v>
      </c>
      <c r="AD486" s="4">
        <v>2.0060499585573499</v>
      </c>
      <c r="AE486" s="4">
        <v>1.0801424647737501</v>
      </c>
      <c r="AF486" s="4">
        <v>4.9822167362791197</v>
      </c>
      <c r="AG486" s="4">
        <v>7.6494159041778698</v>
      </c>
      <c r="AH486" s="4">
        <v>11.9272694414203</v>
      </c>
      <c r="AI486" s="4">
        <v>13.117437551803301</v>
      </c>
      <c r="AJ486" s="4">
        <v>19.356136386536701</v>
      </c>
      <c r="AK486" s="4">
        <v>28.240427394321198</v>
      </c>
      <c r="AL486" s="4">
        <v>15.850453039930599</v>
      </c>
      <c r="AM486" s="4">
        <v>18.7377034990479</v>
      </c>
      <c r="AN486" s="4">
        <v>28.1077994181788</v>
      </c>
      <c r="AO486" s="4">
        <v>22.7503010840054</v>
      </c>
      <c r="AP486" s="4">
        <v>18.186579935315901</v>
      </c>
      <c r="AQ486" s="4">
        <v>9.2148656124552009</v>
      </c>
      <c r="AR486" s="4">
        <v>22.177570525425601</v>
      </c>
      <c r="AS486" s="4">
        <v>13.3595935057124</v>
      </c>
      <c r="AT486" s="4">
        <v>23.0592686938284</v>
      </c>
      <c r="AU486" s="4">
        <v>10.603975687051999</v>
      </c>
      <c r="AV486" s="4">
        <v>25.661646877184101</v>
      </c>
      <c r="AW486" s="4">
        <v>16.6442302254144</v>
      </c>
      <c r="AX486" s="4">
        <v>8.3994814321236593</v>
      </c>
      <c r="AY486" s="4">
        <v>13.623854122311799</v>
      </c>
      <c r="AZ486" s="4">
        <v>17.922816986559098</v>
      </c>
      <c r="BA486" s="4">
        <v>22.3765124896393</v>
      </c>
      <c r="BB486" s="38">
        <v>538</v>
      </c>
    </row>
    <row r="487" spans="1:54" x14ac:dyDescent="0.3">
      <c r="A487" s="31" t="s">
        <v>28</v>
      </c>
      <c r="B487" s="5" t="s">
        <v>168</v>
      </c>
      <c r="C487" s="5" t="s">
        <v>5</v>
      </c>
      <c r="D487" s="9">
        <v>110.492940309498</v>
      </c>
      <c r="E487" s="8">
        <v>65.319042771733905</v>
      </c>
      <c r="F487" s="8">
        <v>10.003768874235799</v>
      </c>
      <c r="G487" s="3">
        <v>1.1969397789986</v>
      </c>
      <c r="H487" s="4">
        <v>2.8994864838877099</v>
      </c>
      <c r="I487" s="4">
        <v>3.4498117669299599</v>
      </c>
      <c r="J487" s="4">
        <v>1.5873245627044199</v>
      </c>
      <c r="K487" s="4">
        <v>2.1152906671707901</v>
      </c>
      <c r="L487" s="4">
        <v>2.41623873657309</v>
      </c>
      <c r="M487" s="4">
        <v>1.4721024205197299</v>
      </c>
      <c r="N487" s="4">
        <v>2.0258539528672799</v>
      </c>
      <c r="O487" s="4">
        <v>2.8994864838877099</v>
      </c>
      <c r="P487" s="4">
        <v>2.1152906671707901</v>
      </c>
      <c r="Q487" s="4">
        <v>1.1264359939656801</v>
      </c>
      <c r="R487" s="4">
        <v>2.0705723100190299</v>
      </c>
      <c r="S487" s="4">
        <v>1.1969397789986</v>
      </c>
      <c r="T487" s="4">
        <v>2.5314608787577701</v>
      </c>
      <c r="U487" s="4">
        <v>2.3457349515401602</v>
      </c>
      <c r="V487" s="4">
        <v>1.24165813615036</v>
      </c>
      <c r="W487" s="4">
        <v>2.0895052392896201</v>
      </c>
      <c r="X487" s="4">
        <v>0.643188246651059</v>
      </c>
      <c r="Y487" s="4">
        <v>1.6320429198561699</v>
      </c>
      <c r="Z487" s="4">
        <v>3.0370678046482702</v>
      </c>
      <c r="AA487" s="4">
        <v>2.2081536307795999</v>
      </c>
      <c r="AB487" s="4">
        <v>0.13758132076056301</v>
      </c>
      <c r="AC487" s="4">
        <v>7.9847674199791303</v>
      </c>
      <c r="AD487" s="4">
        <v>2.5056754508766002</v>
      </c>
      <c r="AE487" s="4">
        <v>1.1264359939656801</v>
      </c>
      <c r="AF487" s="4">
        <v>2.7619051631271399</v>
      </c>
      <c r="AG487" s="4">
        <v>6.6760317481011304</v>
      </c>
      <c r="AH487" s="4">
        <v>12.182710827829</v>
      </c>
      <c r="AI487" s="4">
        <v>8.1378554207049891</v>
      </c>
      <c r="AJ487" s="4">
        <v>12.825899074480001</v>
      </c>
      <c r="AK487" s="4">
        <v>18.5509420079172</v>
      </c>
      <c r="AL487" s="4">
        <v>11.063127332473901</v>
      </c>
      <c r="AM487" s="4">
        <v>15.828527269892399</v>
      </c>
      <c r="AN487" s="4">
        <v>23.687793799771001</v>
      </c>
      <c r="AO487" s="4">
        <v>16.423570910086401</v>
      </c>
      <c r="AP487" s="4">
        <v>17.617084439779699</v>
      </c>
      <c r="AQ487" s="4">
        <v>8.8962658095407292</v>
      </c>
      <c r="AR487" s="4">
        <v>15.034052705259599</v>
      </c>
      <c r="AS487" s="4">
        <v>11.037341904592701</v>
      </c>
      <c r="AT487" s="4">
        <v>22.356698949317099</v>
      </c>
      <c r="AU487" s="4">
        <v>8.5763848108678502</v>
      </c>
      <c r="AV487" s="4">
        <v>22.391138558552999</v>
      </c>
      <c r="AW487" s="4">
        <v>10.646957120886899</v>
      </c>
      <c r="AX487" s="4">
        <v>5.8179058970459998</v>
      </c>
      <c r="AY487" s="4">
        <v>13.2489217846776</v>
      </c>
      <c r="AZ487" s="4">
        <v>15.8027418420112</v>
      </c>
      <c r="BA487" s="4">
        <v>17.8338237269279</v>
      </c>
      <c r="BB487" s="38">
        <v>800</v>
      </c>
    </row>
    <row r="488" spans="1:54" x14ac:dyDescent="0.3">
      <c r="A488" s="31" t="s">
        <v>28</v>
      </c>
      <c r="B488" s="5" t="s">
        <v>168</v>
      </c>
      <c r="C488" s="5" t="s">
        <v>6</v>
      </c>
      <c r="D488" s="9">
        <v>115.761990180593</v>
      </c>
      <c r="E488" s="8">
        <v>64.009007086594394</v>
      </c>
      <c r="F488" s="8">
        <v>8.6408317480500596</v>
      </c>
      <c r="G488" s="3">
        <v>1.12254522589987</v>
      </c>
      <c r="H488" s="4">
        <v>2.1446287878606598</v>
      </c>
      <c r="I488" s="4">
        <v>1.1918485915352499</v>
      </c>
      <c r="J488" s="4">
        <v>2.1446287878606598</v>
      </c>
      <c r="K488" s="4">
        <v>0.91812851350771796</v>
      </c>
      <c r="L488" s="4">
        <v>1.53137865068419</v>
      </c>
      <c r="M488" s="4">
        <v>0.952780196325407</v>
      </c>
      <c r="N488" s="4">
        <v>1.5660303335018799</v>
      </c>
      <c r="O488" s="4">
        <v>1.53137865068419</v>
      </c>
      <c r="P488" s="4">
        <v>0.952780196325407</v>
      </c>
      <c r="Q488" s="4">
        <v>0.91812851350771796</v>
      </c>
      <c r="R488" s="4">
        <v>1.77044704589403</v>
      </c>
      <c r="S488" s="4">
        <v>1.29231025547434</v>
      </c>
      <c r="T488" s="4">
        <v>1.4967269678665001</v>
      </c>
      <c r="U488" s="4">
        <v>1.7357953630763501</v>
      </c>
      <c r="V488" s="4">
        <v>0.61325013717647103</v>
      </c>
      <c r="W488" s="4">
        <v>1.3269619382920299</v>
      </c>
      <c r="X488" s="4">
        <v>0.408833424784314</v>
      </c>
      <c r="Y488" s="4">
        <v>1.8709087098331201</v>
      </c>
      <c r="Z488" s="4">
        <v>2.3490455002528199</v>
      </c>
      <c r="AA488" s="4">
        <v>1.39626530392741</v>
      </c>
      <c r="AB488" s="4">
        <v>0.57859845435878199</v>
      </c>
      <c r="AC488" s="4">
        <v>3.7106591213625402</v>
      </c>
      <c r="AD488" s="4">
        <v>0.952780196325407</v>
      </c>
      <c r="AE488" s="4">
        <v>0.57859845435878199</v>
      </c>
      <c r="AF488" s="4">
        <v>2.4841588470096001</v>
      </c>
      <c r="AG488" s="4">
        <v>6.0250529387976597</v>
      </c>
      <c r="AH488" s="4">
        <v>12.6493824767159</v>
      </c>
      <c r="AI488" s="4">
        <v>9.4896568959223995</v>
      </c>
      <c r="AJ488" s="4">
        <v>11.3952172885732</v>
      </c>
      <c r="AK488" s="4">
        <v>15.268654670482301</v>
      </c>
      <c r="AL488" s="4">
        <v>9.4238469148010005</v>
      </c>
      <c r="AM488" s="4">
        <v>12.2821875037772</v>
      </c>
      <c r="AN488" s="4">
        <v>20.8537158861919</v>
      </c>
      <c r="AO488" s="4">
        <v>11.3952172885732</v>
      </c>
      <c r="AP488" s="4">
        <v>11.329407307451801</v>
      </c>
      <c r="AQ488" s="4">
        <v>6.5966646241284899</v>
      </c>
      <c r="AR488" s="4">
        <v>12.2093907536279</v>
      </c>
      <c r="AS488" s="4">
        <v>9.1882719041051306</v>
      </c>
      <c r="AT488" s="4">
        <v>20.656285942827701</v>
      </c>
      <c r="AU488" s="4">
        <v>8.4364150356579106</v>
      </c>
      <c r="AV488" s="4">
        <v>22.821592875450101</v>
      </c>
      <c r="AW488" s="4">
        <v>11.156148893363399</v>
      </c>
      <c r="AX488" s="4">
        <v>5.2731960703504397</v>
      </c>
      <c r="AY488" s="4">
        <v>14.9361113803613</v>
      </c>
      <c r="AZ488" s="4">
        <v>12.212884138141799</v>
      </c>
      <c r="BA488" s="4">
        <v>13.875882751068801</v>
      </c>
      <c r="BB488" s="38">
        <v>537</v>
      </c>
    </row>
    <row r="489" spans="1:54" x14ac:dyDescent="0.3">
      <c r="A489" s="31" t="s">
        <v>28</v>
      </c>
      <c r="B489" s="5" t="s">
        <v>168</v>
      </c>
      <c r="C489" s="5" t="s">
        <v>7</v>
      </c>
      <c r="D489" s="9">
        <v>125.56035543451701</v>
      </c>
      <c r="E489" s="8">
        <v>52.424753668357198</v>
      </c>
      <c r="F489" s="8">
        <v>6.2883137823007997</v>
      </c>
      <c r="G489" s="3">
        <v>0.51817099847058801</v>
      </c>
      <c r="H489" s="4">
        <v>1.15402855676604</v>
      </c>
      <c r="I489" s="4">
        <v>1.15402855676604</v>
      </c>
      <c r="J489" s="4">
        <v>0.63585755829545498</v>
      </c>
      <c r="K489" s="4">
        <v>0.51817099847058801</v>
      </c>
      <c r="L489" s="4">
        <v>2.8262281120026702</v>
      </c>
      <c r="M489" s="4">
        <v>0</v>
      </c>
      <c r="N489" s="4">
        <v>0.63585755829545498</v>
      </c>
      <c r="O489" s="4">
        <v>1.67219955523663</v>
      </c>
      <c r="P489" s="4">
        <v>1.15402855676604</v>
      </c>
      <c r="Q489" s="4">
        <v>0</v>
      </c>
      <c r="R489" s="4">
        <v>1.7898861150615</v>
      </c>
      <c r="S489" s="4">
        <v>0.51817099847058801</v>
      </c>
      <c r="T489" s="4">
        <v>0.63585755829545498</v>
      </c>
      <c r="U489" s="4">
        <v>1.90757267488636</v>
      </c>
      <c r="V489" s="4">
        <v>0</v>
      </c>
      <c r="W489" s="4">
        <v>1.03634199694118</v>
      </c>
      <c r="X489" s="4">
        <v>0</v>
      </c>
      <c r="Y489" s="4">
        <v>0.51817099847058801</v>
      </c>
      <c r="Z489" s="4">
        <v>0.63585755829545498</v>
      </c>
      <c r="AA489" s="4">
        <v>1.15402855676604</v>
      </c>
      <c r="AB489" s="4">
        <v>0.51817099847058801</v>
      </c>
      <c r="AC489" s="4">
        <v>2.42574367335695</v>
      </c>
      <c r="AD489" s="4">
        <v>0</v>
      </c>
      <c r="AE489" s="4">
        <v>0</v>
      </c>
      <c r="AF489" s="4">
        <v>0.51817099847058801</v>
      </c>
      <c r="AG489" s="4">
        <v>6.1232024633048097</v>
      </c>
      <c r="AH489" s="4">
        <v>4.6161142270641697</v>
      </c>
      <c r="AI489" s="4">
        <v>8.1256246565334198</v>
      </c>
      <c r="AJ489" s="4">
        <v>7.7251402178876996</v>
      </c>
      <c r="AK489" s="4">
        <v>10.2685704510695</v>
      </c>
      <c r="AL489" s="4">
        <v>5.8175675430013403</v>
      </c>
      <c r="AM489" s="4">
        <v>10.503943570719301</v>
      </c>
      <c r="AN489" s="4">
        <v>24.5173975709078</v>
      </c>
      <c r="AO489" s="4">
        <v>9.6327128927740606</v>
      </c>
      <c r="AP489" s="4">
        <v>8.8791687746537402</v>
      </c>
      <c r="AQ489" s="4">
        <v>3.34439911047326</v>
      </c>
      <c r="AR489" s="4">
        <v>11.3049124480107</v>
      </c>
      <c r="AS489" s="4">
        <v>10.904428009365001</v>
      </c>
      <c r="AT489" s="4">
        <v>16.674570793195201</v>
      </c>
      <c r="AU489" s="4">
        <v>3.7448835491189798</v>
      </c>
      <c r="AV489" s="4">
        <v>22.609824896021401</v>
      </c>
      <c r="AW489" s="4">
        <v>8.6437956550040091</v>
      </c>
      <c r="AX489" s="4">
        <v>3.34439911047326</v>
      </c>
      <c r="AY489" s="4">
        <v>12.6943141244265</v>
      </c>
      <c r="AZ489" s="4">
        <v>8.3609977761831598</v>
      </c>
      <c r="BA489" s="4">
        <v>11.069539328361</v>
      </c>
      <c r="BB489" s="38">
        <v>173</v>
      </c>
    </row>
    <row r="490" spans="1:54" x14ac:dyDescent="0.3">
      <c r="A490" s="31" t="s">
        <v>28</v>
      </c>
      <c r="B490" s="5" t="s">
        <v>8</v>
      </c>
      <c r="C490" s="5" t="s">
        <v>168</v>
      </c>
      <c r="D490" s="9">
        <v>65.715458019132598</v>
      </c>
      <c r="E490" s="8">
        <v>79.269528317869799</v>
      </c>
      <c r="F490" s="8">
        <v>27.604648208560398</v>
      </c>
      <c r="G490" s="3">
        <v>3.2550053707184099</v>
      </c>
      <c r="H490" s="4">
        <v>9.3981897021472403</v>
      </c>
      <c r="I490" s="4">
        <v>12.6939393982822</v>
      </c>
      <c r="J490" s="4">
        <v>3.5774630386049302</v>
      </c>
      <c r="K490" s="4">
        <v>5.8089497111555497</v>
      </c>
      <c r="L490" s="4">
        <v>7.2060793713470099</v>
      </c>
      <c r="M490" s="4">
        <v>6.6588380984874496</v>
      </c>
      <c r="N490" s="4">
        <v>7.8362425102854001</v>
      </c>
      <c r="O490" s="4">
        <v>10.794304321249999</v>
      </c>
      <c r="P490" s="4">
        <v>9.4202374033232594</v>
      </c>
      <c r="Q490" s="4">
        <v>3.5492239384372501</v>
      </c>
      <c r="R490" s="4">
        <v>10.3824053019276</v>
      </c>
      <c r="S490" s="4">
        <v>8.9005953494487091</v>
      </c>
      <c r="T490" s="4">
        <v>6.42242453898543</v>
      </c>
      <c r="U490" s="4">
        <v>10.8765030483801</v>
      </c>
      <c r="V490" s="4">
        <v>6.5079206533271696</v>
      </c>
      <c r="W490" s="4">
        <v>8.0214631630773603</v>
      </c>
      <c r="X490" s="4">
        <v>2.70217132087499</v>
      </c>
      <c r="Y490" s="4">
        <v>8.1657238200320492</v>
      </c>
      <c r="Z490" s="4">
        <v>13.0724305747346</v>
      </c>
      <c r="AA490" s="4">
        <v>11.068669673116201</v>
      </c>
      <c r="AB490" s="4">
        <v>2.3334556465445799</v>
      </c>
      <c r="AC490" s="4">
        <v>18.367870068195099</v>
      </c>
      <c r="AD490" s="4">
        <v>8.3194822694226591</v>
      </c>
      <c r="AE490" s="4">
        <v>3.7284453930258699</v>
      </c>
      <c r="AF490" s="4">
        <v>12.8760476898603</v>
      </c>
      <c r="AG490" s="4">
        <v>14.4604198617956</v>
      </c>
      <c r="AH490" s="4">
        <v>13.178490180469501</v>
      </c>
      <c r="AI490" s="4">
        <v>13.4570663267685</v>
      </c>
      <c r="AJ490" s="4">
        <v>22.140170749023898</v>
      </c>
      <c r="AK490" s="4">
        <v>36.397832687942397</v>
      </c>
      <c r="AL490" s="4">
        <v>24.998121881271501</v>
      </c>
      <c r="AM490" s="4">
        <v>32.192416949817598</v>
      </c>
      <c r="AN490" s="4">
        <v>42.316769509593698</v>
      </c>
      <c r="AO490" s="4">
        <v>36.397009868776003</v>
      </c>
      <c r="AP490" s="4">
        <v>33.405944627815302</v>
      </c>
      <c r="AQ490" s="4">
        <v>13.558062278935701</v>
      </c>
      <c r="AR490" s="4">
        <v>32.125371646852699</v>
      </c>
      <c r="AS490" s="4">
        <v>19.633381454376899</v>
      </c>
      <c r="AT490" s="4">
        <v>33.748154149578802</v>
      </c>
      <c r="AU490" s="4">
        <v>17.358591243265501</v>
      </c>
      <c r="AV490" s="4">
        <v>22.245385668497001</v>
      </c>
      <c r="AW490" s="4">
        <v>22.339802885170499</v>
      </c>
      <c r="AX490" s="4">
        <v>14.6347879721756</v>
      </c>
      <c r="AY490" s="4">
        <v>20.6482978015115</v>
      </c>
      <c r="AZ490" s="4">
        <v>29.300816581116401</v>
      </c>
      <c r="BA490" s="4">
        <v>34.924770213250497</v>
      </c>
      <c r="BB490" s="38">
        <v>1557</v>
      </c>
    </row>
    <row r="491" spans="1:54" x14ac:dyDescent="0.3">
      <c r="A491" s="31" t="s">
        <v>28</v>
      </c>
      <c r="B491" s="5" t="s">
        <v>8</v>
      </c>
      <c r="C491" s="5" t="s">
        <v>1</v>
      </c>
      <c r="D491" s="9">
        <v>16.102255639097699</v>
      </c>
      <c r="E491" s="8">
        <v>70.102036526598695</v>
      </c>
      <c r="F491" s="8">
        <v>50.387596899224803</v>
      </c>
      <c r="G491" s="3">
        <v>4.6511627906976702</v>
      </c>
      <c r="H491" s="4">
        <v>13.178294573643401</v>
      </c>
      <c r="I491" s="4">
        <v>24.806201550387598</v>
      </c>
      <c r="J491" s="4">
        <v>7.75193798449612</v>
      </c>
      <c r="K491" s="4">
        <v>10.077519379845</v>
      </c>
      <c r="L491" s="4">
        <v>12.403100775193799</v>
      </c>
      <c r="M491" s="4">
        <v>13.953488372093</v>
      </c>
      <c r="N491" s="4">
        <v>20.930232558139501</v>
      </c>
      <c r="O491" s="4">
        <v>24.031007751937999</v>
      </c>
      <c r="P491" s="4">
        <v>23.255813953488399</v>
      </c>
      <c r="Q491" s="4">
        <v>10.077519379845</v>
      </c>
      <c r="R491" s="4">
        <v>18.604651162790699</v>
      </c>
      <c r="S491" s="4">
        <v>19.379844961240298</v>
      </c>
      <c r="T491" s="4">
        <v>14.7286821705426</v>
      </c>
      <c r="U491" s="4">
        <v>23.255813953488399</v>
      </c>
      <c r="V491" s="4">
        <v>12.403100775193799</v>
      </c>
      <c r="W491" s="4">
        <v>22.4806201550388</v>
      </c>
      <c r="X491" s="4">
        <v>8.5271317829457391</v>
      </c>
      <c r="Y491" s="4">
        <v>15.503875968992199</v>
      </c>
      <c r="Z491" s="4">
        <v>29.457364341085299</v>
      </c>
      <c r="AA491" s="4">
        <v>26.356589147286801</v>
      </c>
      <c r="AB491" s="4">
        <v>9.3023255813953494</v>
      </c>
      <c r="AC491" s="4">
        <v>28.682170542635699</v>
      </c>
      <c r="AD491" s="4">
        <v>24.031007751937999</v>
      </c>
      <c r="AE491" s="4">
        <v>10.8527131782946</v>
      </c>
      <c r="AF491" s="4">
        <v>24.031007751937999</v>
      </c>
      <c r="AG491" s="4">
        <v>27.906976744186</v>
      </c>
      <c r="AH491" s="4">
        <v>18.604651162790699</v>
      </c>
      <c r="AI491" s="4">
        <v>17.0542635658915</v>
      </c>
      <c r="AJ491" s="4">
        <v>31.007751937984501</v>
      </c>
      <c r="AK491" s="4">
        <v>52.713178294573602</v>
      </c>
      <c r="AL491" s="4">
        <v>37.984496124030997</v>
      </c>
      <c r="AM491" s="4">
        <v>40.310077519379803</v>
      </c>
      <c r="AN491" s="4">
        <v>55.8139534883721</v>
      </c>
      <c r="AO491" s="4">
        <v>50.387596899224803</v>
      </c>
      <c r="AP491" s="4">
        <v>48.062015503875998</v>
      </c>
      <c r="AQ491" s="4">
        <v>21.705426356589101</v>
      </c>
      <c r="AR491" s="4">
        <v>43.410852713178301</v>
      </c>
      <c r="AS491" s="4">
        <v>17.0542635658915</v>
      </c>
      <c r="AT491" s="4">
        <v>31.782945736434101</v>
      </c>
      <c r="AU491" s="4">
        <v>30.232558139534898</v>
      </c>
      <c r="AV491" s="4">
        <v>20.930232558139501</v>
      </c>
      <c r="AW491" s="4">
        <v>41.860465116279101</v>
      </c>
      <c r="AX491" s="4">
        <v>31.782945736434101</v>
      </c>
      <c r="AY491" s="4">
        <v>30.232558139534898</v>
      </c>
      <c r="AZ491" s="4">
        <v>44.1860465116279</v>
      </c>
      <c r="BA491" s="4">
        <v>57.364341085271299</v>
      </c>
      <c r="BB491" s="38">
        <v>133</v>
      </c>
    </row>
    <row r="492" spans="1:54" x14ac:dyDescent="0.3">
      <c r="A492" s="31" t="s">
        <v>28</v>
      </c>
      <c r="B492" s="5" t="s">
        <v>8</v>
      </c>
      <c r="C492" s="5" t="s">
        <v>2</v>
      </c>
      <c r="D492" s="9">
        <v>34.109174311926601</v>
      </c>
      <c r="E492" s="8">
        <v>71.971603892816802</v>
      </c>
      <c r="F492" s="8">
        <v>36.1111111111111</v>
      </c>
      <c r="G492" s="3">
        <v>6.4814814814814801</v>
      </c>
      <c r="H492" s="4">
        <v>19.4444444444444</v>
      </c>
      <c r="I492" s="4">
        <v>16.6666666666667</v>
      </c>
      <c r="J492" s="4">
        <v>4.6296296296296298</v>
      </c>
      <c r="K492" s="4">
        <v>10.185185185185199</v>
      </c>
      <c r="L492" s="4">
        <v>9.2592592592592595</v>
      </c>
      <c r="M492" s="4">
        <v>11.1111111111111</v>
      </c>
      <c r="N492" s="4">
        <v>9.2592592592592595</v>
      </c>
      <c r="O492" s="4">
        <v>12.962962962962999</v>
      </c>
      <c r="P492" s="4">
        <v>14.814814814814801</v>
      </c>
      <c r="Q492" s="4">
        <v>1.8518518518518501</v>
      </c>
      <c r="R492" s="4">
        <v>14.814814814814801</v>
      </c>
      <c r="S492" s="4">
        <v>13.8888888888889</v>
      </c>
      <c r="T492" s="4">
        <v>6.4814814814814801</v>
      </c>
      <c r="U492" s="4">
        <v>12.962962962962999</v>
      </c>
      <c r="V492" s="4">
        <v>12.962962962962999</v>
      </c>
      <c r="W492" s="4">
        <v>10.185185185185199</v>
      </c>
      <c r="X492" s="4">
        <v>2.7777777777777799</v>
      </c>
      <c r="Y492" s="4">
        <v>12.962962962962999</v>
      </c>
      <c r="Z492" s="4">
        <v>16.6666666666667</v>
      </c>
      <c r="AA492" s="4">
        <v>15.7407407407407</v>
      </c>
      <c r="AB492" s="4">
        <v>2.7777777777777799</v>
      </c>
      <c r="AC492" s="4">
        <v>28.703703703703699</v>
      </c>
      <c r="AD492" s="4">
        <v>12.962962962962999</v>
      </c>
      <c r="AE492" s="4">
        <v>5.5555555555555598</v>
      </c>
      <c r="AF492" s="4">
        <v>22.2222222222222</v>
      </c>
      <c r="AG492" s="4">
        <v>12.037037037037001</v>
      </c>
      <c r="AH492" s="4">
        <v>12.962962962962999</v>
      </c>
      <c r="AI492" s="4">
        <v>19.4444444444444</v>
      </c>
      <c r="AJ492" s="4">
        <v>27.7777777777778</v>
      </c>
      <c r="AK492" s="4">
        <v>50.925925925925903</v>
      </c>
      <c r="AL492" s="4">
        <v>35.185185185185198</v>
      </c>
      <c r="AM492" s="4">
        <v>42.592592592592602</v>
      </c>
      <c r="AN492" s="4">
        <v>60.185185185185198</v>
      </c>
      <c r="AO492" s="4">
        <v>54.629629629629598</v>
      </c>
      <c r="AP492" s="4">
        <v>49.074074074074097</v>
      </c>
      <c r="AQ492" s="4">
        <v>15.7407407407407</v>
      </c>
      <c r="AR492" s="4">
        <v>51.851851851851897</v>
      </c>
      <c r="AS492" s="4">
        <v>31.481481481481499</v>
      </c>
      <c r="AT492" s="4">
        <v>40.740740740740698</v>
      </c>
      <c r="AU492" s="4">
        <v>25.925925925925899</v>
      </c>
      <c r="AV492" s="4">
        <v>22.2222222222222</v>
      </c>
      <c r="AW492" s="4">
        <v>27.7777777777778</v>
      </c>
      <c r="AX492" s="4">
        <v>17.592592592592599</v>
      </c>
      <c r="AY492" s="4">
        <v>20.370370370370399</v>
      </c>
      <c r="AZ492" s="4">
        <v>41.6666666666667</v>
      </c>
      <c r="BA492" s="4">
        <v>53.703703703703702</v>
      </c>
      <c r="BB492" s="38">
        <v>109</v>
      </c>
    </row>
    <row r="493" spans="1:54" x14ac:dyDescent="0.3">
      <c r="A493" s="31" t="s">
        <v>28</v>
      </c>
      <c r="B493" s="5" t="s">
        <v>8</v>
      </c>
      <c r="C493" s="5" t="s">
        <v>3</v>
      </c>
      <c r="D493" s="9">
        <v>48.099578059071703</v>
      </c>
      <c r="E493" s="8">
        <v>74.358746478052694</v>
      </c>
      <c r="F493" s="8">
        <v>35.744680851063798</v>
      </c>
      <c r="G493" s="3">
        <v>1.7021276595744701</v>
      </c>
      <c r="H493" s="4">
        <v>8.9361702127659601</v>
      </c>
      <c r="I493" s="4">
        <v>18.7234042553191</v>
      </c>
      <c r="J493" s="4">
        <v>2.12765957446809</v>
      </c>
      <c r="K493" s="4">
        <v>6.3829787234042596</v>
      </c>
      <c r="L493" s="4">
        <v>9.7872340425531892</v>
      </c>
      <c r="M493" s="4">
        <v>6.8085106382978697</v>
      </c>
      <c r="N493" s="4">
        <v>8.0851063829787204</v>
      </c>
      <c r="O493" s="4">
        <v>13.6170212765957</v>
      </c>
      <c r="P493" s="4">
        <v>8.9361702127659601</v>
      </c>
      <c r="Q493" s="4">
        <v>5.5319148936170199</v>
      </c>
      <c r="R493" s="4">
        <v>13.6170212765957</v>
      </c>
      <c r="S493" s="4">
        <v>10.2127659574468</v>
      </c>
      <c r="T493" s="4">
        <v>6.3829787234042596</v>
      </c>
      <c r="U493" s="4">
        <v>15.319148936170199</v>
      </c>
      <c r="V493" s="4">
        <v>5.9574468085106398</v>
      </c>
      <c r="W493" s="4">
        <v>8.5106382978723403</v>
      </c>
      <c r="X493" s="4">
        <v>1.7021276595744701</v>
      </c>
      <c r="Y493" s="4">
        <v>9.7872340425531892</v>
      </c>
      <c r="Z493" s="4">
        <v>15.7446808510638</v>
      </c>
      <c r="AA493" s="4">
        <v>12.7659574468085</v>
      </c>
      <c r="AB493" s="4">
        <v>0.42553191489361702</v>
      </c>
      <c r="AC493" s="4">
        <v>18.7234042553191</v>
      </c>
      <c r="AD493" s="4">
        <v>6.3829787234042596</v>
      </c>
      <c r="AE493" s="4">
        <v>2.5531914893617</v>
      </c>
      <c r="AF493" s="4">
        <v>14.893617021276601</v>
      </c>
      <c r="AG493" s="4">
        <v>17.872340425531899</v>
      </c>
      <c r="AH493" s="4">
        <v>17.872340425531899</v>
      </c>
      <c r="AI493" s="4">
        <v>14.0425531914894</v>
      </c>
      <c r="AJ493" s="4">
        <v>28.510638297872301</v>
      </c>
      <c r="AK493" s="4">
        <v>45.531914893617</v>
      </c>
      <c r="AL493" s="4">
        <v>31.489361702127699</v>
      </c>
      <c r="AM493" s="4">
        <v>42.127659574468098</v>
      </c>
      <c r="AN493" s="4">
        <v>46.808510638297903</v>
      </c>
      <c r="AO493" s="4">
        <v>43.404255319148902</v>
      </c>
      <c r="AP493" s="4">
        <v>38.297872340425499</v>
      </c>
      <c r="AQ493" s="4">
        <v>17.872340425531899</v>
      </c>
      <c r="AR493" s="4">
        <v>36.170212765957402</v>
      </c>
      <c r="AS493" s="4">
        <v>24.255319148936199</v>
      </c>
      <c r="AT493" s="4">
        <v>46.3829787234043</v>
      </c>
      <c r="AU493" s="4">
        <v>18.297872340425499</v>
      </c>
      <c r="AV493" s="4">
        <v>22.978723404255302</v>
      </c>
      <c r="AW493" s="4">
        <v>23.404255319148898</v>
      </c>
      <c r="AX493" s="4">
        <v>17.872340425531899</v>
      </c>
      <c r="AY493" s="4">
        <v>24.680851063829799</v>
      </c>
      <c r="AZ493" s="4">
        <v>33.191489361702097</v>
      </c>
      <c r="BA493" s="4">
        <v>40.425531914893597</v>
      </c>
      <c r="BB493" s="38">
        <v>237</v>
      </c>
    </row>
    <row r="494" spans="1:54" x14ac:dyDescent="0.3">
      <c r="A494" s="31" t="s">
        <v>28</v>
      </c>
      <c r="B494" s="5" t="s">
        <v>8</v>
      </c>
      <c r="C494" s="5" t="s">
        <v>4</v>
      </c>
      <c r="D494" s="9">
        <v>87.179310344827599</v>
      </c>
      <c r="E494" s="8">
        <v>73.755474979747305</v>
      </c>
      <c r="F494" s="8">
        <v>18.75</v>
      </c>
      <c r="G494" s="3">
        <v>3.125</v>
      </c>
      <c r="H494" s="4">
        <v>4.1666666666666696</v>
      </c>
      <c r="I494" s="4">
        <v>7.2916666666666696</v>
      </c>
      <c r="J494" s="4">
        <v>2.7777777777777799</v>
      </c>
      <c r="K494" s="4">
        <v>3.4722222222222201</v>
      </c>
      <c r="L494" s="4">
        <v>4.8611111111111098</v>
      </c>
      <c r="M494" s="4">
        <v>3.8194444444444402</v>
      </c>
      <c r="N494" s="4">
        <v>3.8194444444444402</v>
      </c>
      <c r="O494" s="4">
        <v>7.2916666666666696</v>
      </c>
      <c r="P494" s="4">
        <v>4.5138888888888902</v>
      </c>
      <c r="Q494" s="4">
        <v>2.7777777777777799</v>
      </c>
      <c r="R494" s="4">
        <v>7.2916666666666696</v>
      </c>
      <c r="S494" s="4">
        <v>5.2083333333333304</v>
      </c>
      <c r="T494" s="4">
        <v>6.25</v>
      </c>
      <c r="U494" s="4">
        <v>6.5972222222222197</v>
      </c>
      <c r="V494" s="4">
        <v>3.125</v>
      </c>
      <c r="W494" s="4">
        <v>4.5138888888888902</v>
      </c>
      <c r="X494" s="4">
        <v>2.7777777777777799</v>
      </c>
      <c r="Y494" s="4">
        <v>5.5555555555555598</v>
      </c>
      <c r="Z494" s="4">
        <v>8.3333333333333304</v>
      </c>
      <c r="AA494" s="4">
        <v>5.2083333333333304</v>
      </c>
      <c r="AB494" s="4">
        <v>1.7361111111111101</v>
      </c>
      <c r="AC494" s="4">
        <v>13.8888888888889</v>
      </c>
      <c r="AD494" s="4">
        <v>2.7777777777777799</v>
      </c>
      <c r="AE494" s="4">
        <v>1.7361111111111101</v>
      </c>
      <c r="AF494" s="4">
        <v>5.9027777777777803</v>
      </c>
      <c r="AG494" s="4">
        <v>10.7638888888889</v>
      </c>
      <c r="AH494" s="4">
        <v>9.0277777777777803</v>
      </c>
      <c r="AI494" s="4">
        <v>12.1527777777778</v>
      </c>
      <c r="AJ494" s="4">
        <v>20.1388888888889</v>
      </c>
      <c r="AK494" s="4">
        <v>30.2083333333333</v>
      </c>
      <c r="AL494" s="4">
        <v>19.0972222222222</v>
      </c>
      <c r="AM494" s="4">
        <v>26.7361111111111</v>
      </c>
      <c r="AN494" s="4">
        <v>32.2916666666667</v>
      </c>
      <c r="AO494" s="4">
        <v>29.1666666666667</v>
      </c>
      <c r="AP494" s="4">
        <v>26.0416666666667</v>
      </c>
      <c r="AQ494" s="4">
        <v>11.1111111111111</v>
      </c>
      <c r="AR494" s="4">
        <v>25.6944444444444</v>
      </c>
      <c r="AS494" s="4">
        <v>14.5833333333333</v>
      </c>
      <c r="AT494" s="4">
        <v>27.4305555555556</v>
      </c>
      <c r="AU494" s="4">
        <v>11.1111111111111</v>
      </c>
      <c r="AV494" s="4">
        <v>23.9583333333333</v>
      </c>
      <c r="AW494" s="4">
        <v>19.0972222222222</v>
      </c>
      <c r="AX494" s="4">
        <v>8.3333333333333304</v>
      </c>
      <c r="AY494" s="4">
        <v>16.6666666666667</v>
      </c>
      <c r="AZ494" s="4">
        <v>20.8333333333333</v>
      </c>
      <c r="BA494" s="4">
        <v>22.5694444444444</v>
      </c>
      <c r="BB494" s="38">
        <v>290</v>
      </c>
    </row>
    <row r="495" spans="1:54" x14ac:dyDescent="0.3">
      <c r="A495" s="31" t="s">
        <v>28</v>
      </c>
      <c r="B495" s="5" t="s">
        <v>8</v>
      </c>
      <c r="C495" s="5" t="s">
        <v>5</v>
      </c>
      <c r="D495" s="9">
        <v>104.74022471910099</v>
      </c>
      <c r="E495" s="8">
        <v>67.139664334701706</v>
      </c>
      <c r="F495" s="8">
        <v>11.4864864864865</v>
      </c>
      <c r="G495" s="3">
        <v>1.8018018018018001</v>
      </c>
      <c r="H495" s="4">
        <v>4.0540540540540499</v>
      </c>
      <c r="I495" s="4">
        <v>4.0540540540540499</v>
      </c>
      <c r="J495" s="4">
        <v>2.0270270270270299</v>
      </c>
      <c r="K495" s="4">
        <v>2.2522522522522501</v>
      </c>
      <c r="L495" s="4">
        <v>3.3783783783783798</v>
      </c>
      <c r="M495" s="4">
        <v>1.8018018018018001</v>
      </c>
      <c r="N495" s="4">
        <v>3.1531531531531498</v>
      </c>
      <c r="O495" s="4">
        <v>4.0540540540540499</v>
      </c>
      <c r="P495" s="4">
        <v>2.2522522522522501</v>
      </c>
      <c r="Q495" s="4">
        <v>1.1261261261261299</v>
      </c>
      <c r="R495" s="4">
        <v>2.7027027027027</v>
      </c>
      <c r="S495" s="4">
        <v>1.8018018018018001</v>
      </c>
      <c r="T495" s="4">
        <v>3.6036036036036001</v>
      </c>
      <c r="U495" s="4">
        <v>2.7027027027027</v>
      </c>
      <c r="V495" s="4">
        <v>1.35135135135135</v>
      </c>
      <c r="W495" s="4">
        <v>1.1261261261261299</v>
      </c>
      <c r="X495" s="4">
        <v>0.45045045045045001</v>
      </c>
      <c r="Y495" s="4">
        <v>1.57657657657658</v>
      </c>
      <c r="Z495" s="4">
        <v>4.0540540540540499</v>
      </c>
      <c r="AA495" s="4">
        <v>2.7027027027027</v>
      </c>
      <c r="AB495" s="4">
        <v>0</v>
      </c>
      <c r="AC495" s="4">
        <v>11.036036036036</v>
      </c>
      <c r="AD495" s="4">
        <v>2.4774774774774802</v>
      </c>
      <c r="AE495" s="4">
        <v>1.1261261261261299</v>
      </c>
      <c r="AF495" s="4">
        <v>4.0540540540540499</v>
      </c>
      <c r="AG495" s="4">
        <v>10.360360360360399</v>
      </c>
      <c r="AH495" s="4">
        <v>11.7117117117117</v>
      </c>
      <c r="AI495" s="4">
        <v>8.1081081081081106</v>
      </c>
      <c r="AJ495" s="4">
        <v>12.1621621621622</v>
      </c>
      <c r="AK495" s="4">
        <v>18.243243243243199</v>
      </c>
      <c r="AL495" s="4">
        <v>13.2882882882883</v>
      </c>
      <c r="AM495" s="4">
        <v>20.720720720720699</v>
      </c>
      <c r="AN495" s="4">
        <v>27.4774774774775</v>
      </c>
      <c r="AO495" s="4">
        <v>20.270270270270299</v>
      </c>
      <c r="AP495" s="4">
        <v>20.720720720720699</v>
      </c>
      <c r="AQ495" s="4">
        <v>8.7837837837837807</v>
      </c>
      <c r="AR495" s="4">
        <v>14.8648648648649</v>
      </c>
      <c r="AS495" s="4">
        <v>12.1621621621622</v>
      </c>
      <c r="AT495" s="4">
        <v>27.027027027027</v>
      </c>
      <c r="AU495" s="4">
        <v>9.2342342342342292</v>
      </c>
      <c r="AV495" s="4">
        <v>22.5225225225225</v>
      </c>
      <c r="AW495" s="4">
        <v>11.936936936936901</v>
      </c>
      <c r="AX495" s="4">
        <v>6.5315315315315301</v>
      </c>
      <c r="AY495" s="4">
        <v>16.2162162162162</v>
      </c>
      <c r="AZ495" s="4">
        <v>19.5945945945946</v>
      </c>
      <c r="BA495" s="4">
        <v>15.765765765765799</v>
      </c>
      <c r="BB495" s="38">
        <v>445</v>
      </c>
    </row>
    <row r="496" spans="1:54" x14ac:dyDescent="0.3">
      <c r="A496" s="31" t="s">
        <v>28</v>
      </c>
      <c r="B496" s="5" t="s">
        <v>8</v>
      </c>
      <c r="C496" s="5" t="s">
        <v>6</v>
      </c>
      <c r="D496" s="9">
        <v>114.39960784313701</v>
      </c>
      <c r="E496" s="8">
        <v>65.806953117324696</v>
      </c>
      <c r="F496" s="8">
        <v>9.4117647058823497</v>
      </c>
      <c r="G496" s="3">
        <v>1.1764705882352899</v>
      </c>
      <c r="H496" s="4">
        <v>3.1372549019607798</v>
      </c>
      <c r="I496" s="4">
        <v>1.9607843137254899</v>
      </c>
      <c r="J496" s="4">
        <v>3.1372549019607798</v>
      </c>
      <c r="K496" s="4">
        <v>0.78431372549019596</v>
      </c>
      <c r="L496" s="4">
        <v>1.9607843137254899</v>
      </c>
      <c r="M496" s="4">
        <v>1.1764705882352899</v>
      </c>
      <c r="N496" s="4">
        <v>2.3529411764705901</v>
      </c>
      <c r="O496" s="4">
        <v>1.9607843137254899</v>
      </c>
      <c r="P496" s="4">
        <v>1.1764705882352899</v>
      </c>
      <c r="Q496" s="4">
        <v>0.78431372549019596</v>
      </c>
      <c r="R496" s="4">
        <v>2.7450980392156898</v>
      </c>
      <c r="S496" s="4">
        <v>1.1764705882352899</v>
      </c>
      <c r="T496" s="4">
        <v>1.5686274509803899</v>
      </c>
      <c r="U496" s="4">
        <v>2.3529411764705901</v>
      </c>
      <c r="V496" s="4">
        <v>1.1764705882352899</v>
      </c>
      <c r="W496" s="4">
        <v>1.5686274509803899</v>
      </c>
      <c r="X496" s="4">
        <v>0.78431372549019596</v>
      </c>
      <c r="Y496" s="4">
        <v>1.9607843137254899</v>
      </c>
      <c r="Z496" s="4">
        <v>3.52941176470588</v>
      </c>
      <c r="AA496" s="4">
        <v>2.3529411764705901</v>
      </c>
      <c r="AB496" s="4">
        <v>0.78431372549019596</v>
      </c>
      <c r="AC496" s="4">
        <v>5.4901960784313699</v>
      </c>
      <c r="AD496" s="4">
        <v>1.1764705882352899</v>
      </c>
      <c r="AE496" s="4">
        <v>0.78431372549019596</v>
      </c>
      <c r="AF496" s="4">
        <v>3.1372549019607798</v>
      </c>
      <c r="AG496" s="4">
        <v>8.62745098039216</v>
      </c>
      <c r="AH496" s="4">
        <v>10.588235294117601</v>
      </c>
      <c r="AI496" s="4">
        <v>9.4117647058823497</v>
      </c>
      <c r="AJ496" s="4">
        <v>11.764705882352899</v>
      </c>
      <c r="AK496" s="4">
        <v>13.3333333333333</v>
      </c>
      <c r="AL496" s="4">
        <v>10.588235294117601</v>
      </c>
      <c r="AM496" s="4">
        <v>14.117647058823501</v>
      </c>
      <c r="AN496" s="4">
        <v>22.745098039215701</v>
      </c>
      <c r="AO496" s="4">
        <v>11.764705882352899</v>
      </c>
      <c r="AP496" s="4">
        <v>12.9411764705882</v>
      </c>
      <c r="AQ496" s="4">
        <v>5.4901960784313699</v>
      </c>
      <c r="AR496" s="4">
        <v>11.372549019607799</v>
      </c>
      <c r="AS496" s="4">
        <v>11.764705882352899</v>
      </c>
      <c r="AT496" s="4">
        <v>26.2745098039216</v>
      </c>
      <c r="AU496" s="4">
        <v>9.0196078431372495</v>
      </c>
      <c r="AV496" s="4">
        <v>21.960784313725501</v>
      </c>
      <c r="AW496" s="4">
        <v>10.980392156862701</v>
      </c>
      <c r="AX496" s="4">
        <v>5.8823529411764701</v>
      </c>
      <c r="AY496" s="4">
        <v>17.254901960784299</v>
      </c>
      <c r="AZ496" s="4">
        <v>13.3333333333333</v>
      </c>
      <c r="BA496" s="4">
        <v>12.9411764705882</v>
      </c>
      <c r="BB496" s="38">
        <v>255</v>
      </c>
    </row>
    <row r="497" spans="1:54" x14ac:dyDescent="0.3">
      <c r="A497" s="31" t="s">
        <v>28</v>
      </c>
      <c r="B497" s="5" t="s">
        <v>8</v>
      </c>
      <c r="C497" s="5" t="s">
        <v>7</v>
      </c>
      <c r="D497" s="9">
        <v>132.727272727273</v>
      </c>
      <c r="E497" s="8">
        <v>49.546290273165901</v>
      </c>
      <c r="F497" s="8">
        <v>5.6818181818181799</v>
      </c>
      <c r="G497" s="3">
        <v>0</v>
      </c>
      <c r="H497" s="4">
        <v>1.13636363636364</v>
      </c>
      <c r="I497" s="4">
        <v>1.13636363636364</v>
      </c>
      <c r="J497" s="4">
        <v>1.13636363636364</v>
      </c>
      <c r="K497" s="4">
        <v>0</v>
      </c>
      <c r="L497" s="4">
        <v>2.2727272727272698</v>
      </c>
      <c r="M497" s="4">
        <v>0</v>
      </c>
      <c r="N497" s="4">
        <v>1.13636363636364</v>
      </c>
      <c r="O497" s="4">
        <v>1.13636363636364</v>
      </c>
      <c r="P497" s="4">
        <v>1.13636363636364</v>
      </c>
      <c r="Q497" s="4">
        <v>0</v>
      </c>
      <c r="R497" s="4">
        <v>2.2727272727272698</v>
      </c>
      <c r="S497" s="4">
        <v>0</v>
      </c>
      <c r="T497" s="4">
        <v>1.13636363636364</v>
      </c>
      <c r="U497" s="4">
        <v>3.4090909090909101</v>
      </c>
      <c r="V497" s="4">
        <v>0</v>
      </c>
      <c r="W497" s="4">
        <v>0</v>
      </c>
      <c r="X497" s="4">
        <v>0</v>
      </c>
      <c r="Y497" s="4">
        <v>0</v>
      </c>
      <c r="Z497" s="4">
        <v>1.13636363636364</v>
      </c>
      <c r="AA497" s="4">
        <v>1.13636363636364</v>
      </c>
      <c r="AB497" s="4">
        <v>0</v>
      </c>
      <c r="AC497" s="4">
        <v>3.4090909090909101</v>
      </c>
      <c r="AD497" s="4">
        <v>0</v>
      </c>
      <c r="AE497" s="4">
        <v>0</v>
      </c>
      <c r="AF497" s="4">
        <v>0</v>
      </c>
      <c r="AG497" s="4">
        <v>9.0909090909090899</v>
      </c>
      <c r="AH497" s="4">
        <v>4.5454545454545503</v>
      </c>
      <c r="AI497" s="4">
        <v>3.4090909090909101</v>
      </c>
      <c r="AJ497" s="4">
        <v>4.5454545454545503</v>
      </c>
      <c r="AK497" s="4">
        <v>9.0909090909090899</v>
      </c>
      <c r="AL497" s="4">
        <v>1.13636363636364</v>
      </c>
      <c r="AM497" s="4">
        <v>11.363636363636401</v>
      </c>
      <c r="AN497" s="4">
        <v>21.590909090909101</v>
      </c>
      <c r="AO497" s="4">
        <v>7.9545454545454497</v>
      </c>
      <c r="AP497" s="4">
        <v>5.6818181818181799</v>
      </c>
      <c r="AQ497" s="4">
        <v>2.2727272727272698</v>
      </c>
      <c r="AR497" s="4">
        <v>9.0909090909090899</v>
      </c>
      <c r="AS497" s="4">
        <v>10.2272727272727</v>
      </c>
      <c r="AT497" s="4">
        <v>15.909090909090899</v>
      </c>
      <c r="AU497" s="4">
        <v>1.13636363636364</v>
      </c>
      <c r="AV497" s="4">
        <v>18.181818181818201</v>
      </c>
      <c r="AW497" s="4">
        <v>3.4090909090909101</v>
      </c>
      <c r="AX497" s="4">
        <v>2.2727272727272698</v>
      </c>
      <c r="AY497" s="4">
        <v>12.5</v>
      </c>
      <c r="AZ497" s="4">
        <v>5.6818181818181799</v>
      </c>
      <c r="BA497" s="4">
        <v>6.8181818181818201</v>
      </c>
      <c r="BB497" s="38">
        <v>88</v>
      </c>
    </row>
    <row r="498" spans="1:54" x14ac:dyDescent="0.3">
      <c r="A498" s="31" t="s">
        <v>28</v>
      </c>
      <c r="B498" s="5" t="s">
        <v>9</v>
      </c>
      <c r="C498" s="5" t="s">
        <v>168</v>
      </c>
      <c r="D498" s="9">
        <v>84.871406708812501</v>
      </c>
      <c r="E498" s="8">
        <v>72.788124283143802</v>
      </c>
      <c r="F498" s="8">
        <v>18.5722920675253</v>
      </c>
      <c r="G498" s="3">
        <v>0.55270869448964999</v>
      </c>
      <c r="H498" s="4">
        <v>5.51522574972706</v>
      </c>
      <c r="I498" s="4">
        <v>7.8218813854794798</v>
      </c>
      <c r="J498" s="4">
        <v>1.3432479758845699</v>
      </c>
      <c r="K498" s="4">
        <v>1.71629024555857</v>
      </c>
      <c r="L498" s="4">
        <v>3.4283426814943598</v>
      </c>
      <c r="M498" s="4">
        <v>2.04069390757325</v>
      </c>
      <c r="N498" s="4">
        <v>5.1559928107930704</v>
      </c>
      <c r="O498" s="4">
        <v>8.3222435592731205</v>
      </c>
      <c r="P498" s="4">
        <v>6.3094778107506402</v>
      </c>
      <c r="Q498" s="4">
        <v>2.9275862190862001</v>
      </c>
      <c r="R498" s="4">
        <v>6.62422466550656</v>
      </c>
      <c r="S498" s="4">
        <v>5.0971671509600904</v>
      </c>
      <c r="T498" s="4">
        <v>2.30265873142918</v>
      </c>
      <c r="U498" s="4">
        <v>7.1313937935810996</v>
      </c>
      <c r="V498" s="4">
        <v>5.12188449653428</v>
      </c>
      <c r="W498" s="4">
        <v>5.1012197147687601</v>
      </c>
      <c r="X498" s="4">
        <v>1.2872849894009</v>
      </c>
      <c r="Y498" s="4">
        <v>7.4889077067859899</v>
      </c>
      <c r="Z498" s="4">
        <v>7.5606006421046601</v>
      </c>
      <c r="AA498" s="4">
        <v>6.0951221893543002</v>
      </c>
      <c r="AB498" s="4">
        <v>1.11090174246873</v>
      </c>
      <c r="AC498" s="4">
        <v>13.371684566537001</v>
      </c>
      <c r="AD498" s="4">
        <v>3.2642627498035299</v>
      </c>
      <c r="AE498" s="4">
        <v>2.9089174175218799</v>
      </c>
      <c r="AF498" s="4">
        <v>7.7653568219906202</v>
      </c>
      <c r="AG498" s="4">
        <v>8.1959687136557999</v>
      </c>
      <c r="AH498" s="4">
        <v>21.019790982944698</v>
      </c>
      <c r="AI498" s="4">
        <v>11.561757025693799</v>
      </c>
      <c r="AJ498" s="4">
        <v>17.941709549996101</v>
      </c>
      <c r="AK498" s="4">
        <v>34.337347615189302</v>
      </c>
      <c r="AL498" s="4">
        <v>16.457572776567201</v>
      </c>
      <c r="AM498" s="4">
        <v>18.6817630111222</v>
      </c>
      <c r="AN498" s="4">
        <v>34.199976740351801</v>
      </c>
      <c r="AO498" s="4">
        <v>25.949183541069001</v>
      </c>
      <c r="AP498" s="4">
        <v>23.985403612958599</v>
      </c>
      <c r="AQ498" s="4">
        <v>10.1993335457576</v>
      </c>
      <c r="AR498" s="4">
        <v>25.763660168397401</v>
      </c>
      <c r="AS498" s="4">
        <v>13.432893585003599</v>
      </c>
      <c r="AT498" s="4">
        <v>21.063127847672199</v>
      </c>
      <c r="AU498" s="4">
        <v>13.472913657377701</v>
      </c>
      <c r="AV498" s="4">
        <v>22.752952387593201</v>
      </c>
      <c r="AW498" s="4">
        <v>22.090870210196801</v>
      </c>
      <c r="AX498" s="4">
        <v>11.829630801847401</v>
      </c>
      <c r="AY498" s="4">
        <v>12.299222287202801</v>
      </c>
      <c r="AZ498" s="4">
        <v>19.2683378610588</v>
      </c>
      <c r="BA498" s="4">
        <v>31.7883666265122</v>
      </c>
      <c r="BB498" s="38">
        <v>1291</v>
      </c>
    </row>
    <row r="499" spans="1:54" x14ac:dyDescent="0.3">
      <c r="A499" s="31" t="s">
        <v>28</v>
      </c>
      <c r="B499" s="5" t="s">
        <v>9</v>
      </c>
      <c r="C499" s="5" t="s">
        <v>1</v>
      </c>
      <c r="D499" s="9">
        <v>55.211594202898603</v>
      </c>
      <c r="E499" s="8">
        <v>65.476777509353496</v>
      </c>
      <c r="F499" s="8">
        <v>27.272727272727298</v>
      </c>
      <c r="G499" s="3">
        <v>0</v>
      </c>
      <c r="H499" s="4">
        <v>6.0606060606060597</v>
      </c>
      <c r="I499" s="4">
        <v>19.696969696969699</v>
      </c>
      <c r="J499" s="4">
        <v>1.51515151515152</v>
      </c>
      <c r="K499" s="4">
        <v>3.0303030303030298</v>
      </c>
      <c r="L499" s="4">
        <v>6.0606060606060597</v>
      </c>
      <c r="M499" s="4">
        <v>3.0303030303030298</v>
      </c>
      <c r="N499" s="4">
        <v>10.6060606060606</v>
      </c>
      <c r="O499" s="4">
        <v>13.636363636363599</v>
      </c>
      <c r="P499" s="4">
        <v>7.5757575757575797</v>
      </c>
      <c r="Q499" s="4">
        <v>4.5454545454545503</v>
      </c>
      <c r="R499" s="4">
        <v>10.6060606060606</v>
      </c>
      <c r="S499" s="4">
        <v>7.5757575757575797</v>
      </c>
      <c r="T499" s="4">
        <v>4.5454545454545503</v>
      </c>
      <c r="U499" s="4">
        <v>13.636363636363599</v>
      </c>
      <c r="V499" s="4">
        <v>10.6060606060606</v>
      </c>
      <c r="W499" s="4">
        <v>12.1212121212121</v>
      </c>
      <c r="X499" s="4">
        <v>1.51515151515152</v>
      </c>
      <c r="Y499" s="4">
        <v>9.0909090909090899</v>
      </c>
      <c r="Z499" s="4">
        <v>18.181818181818201</v>
      </c>
      <c r="AA499" s="4">
        <v>9.0909090909090899</v>
      </c>
      <c r="AB499" s="4">
        <v>0</v>
      </c>
      <c r="AC499" s="4">
        <v>19.696969696969699</v>
      </c>
      <c r="AD499" s="4">
        <v>7.5757575757575797</v>
      </c>
      <c r="AE499" s="4">
        <v>9.0909090909090899</v>
      </c>
      <c r="AF499" s="4">
        <v>12.1212121212121</v>
      </c>
      <c r="AG499" s="4">
        <v>12.1212121212121</v>
      </c>
      <c r="AH499" s="4">
        <v>27.272727272727298</v>
      </c>
      <c r="AI499" s="4">
        <v>12.1212121212121</v>
      </c>
      <c r="AJ499" s="4">
        <v>9.0909090909090899</v>
      </c>
      <c r="AK499" s="4">
        <v>42.424242424242401</v>
      </c>
      <c r="AL499" s="4">
        <v>21.2121212121212</v>
      </c>
      <c r="AM499" s="4">
        <v>22.727272727272702</v>
      </c>
      <c r="AN499" s="4">
        <v>40.909090909090899</v>
      </c>
      <c r="AO499" s="4">
        <v>39.393939393939398</v>
      </c>
      <c r="AP499" s="4">
        <v>34.848484848484901</v>
      </c>
      <c r="AQ499" s="4">
        <v>7.5757575757575797</v>
      </c>
      <c r="AR499" s="4">
        <v>30.303030303030301</v>
      </c>
      <c r="AS499" s="4">
        <v>18.181818181818201</v>
      </c>
      <c r="AT499" s="4">
        <v>18.181818181818201</v>
      </c>
      <c r="AU499" s="4">
        <v>12.1212121212121</v>
      </c>
      <c r="AV499" s="4">
        <v>21.2121212121212</v>
      </c>
      <c r="AW499" s="4">
        <v>42.424242424242401</v>
      </c>
      <c r="AX499" s="4">
        <v>19.696969696969699</v>
      </c>
      <c r="AY499" s="4">
        <v>10.6060606060606</v>
      </c>
      <c r="AZ499" s="4">
        <v>24.2424242424242</v>
      </c>
      <c r="BA499" s="4">
        <v>39.393939393939398</v>
      </c>
      <c r="BB499" s="38">
        <v>69</v>
      </c>
    </row>
    <row r="500" spans="1:54" x14ac:dyDescent="0.3">
      <c r="A500" s="31" t="s">
        <v>28</v>
      </c>
      <c r="B500" s="5" t="s">
        <v>9</v>
      </c>
      <c r="C500" s="5" t="s">
        <v>2</v>
      </c>
      <c r="D500" s="9">
        <v>67.911111111111097</v>
      </c>
      <c r="E500" s="8">
        <v>71.055266241988505</v>
      </c>
      <c r="F500" s="8">
        <v>21.428571428571399</v>
      </c>
      <c r="G500" s="3">
        <v>0</v>
      </c>
      <c r="H500" s="4">
        <v>10</v>
      </c>
      <c r="I500" s="4">
        <v>10</v>
      </c>
      <c r="J500" s="4">
        <v>2.8571428571428599</v>
      </c>
      <c r="K500" s="4">
        <v>1.4285714285714299</v>
      </c>
      <c r="L500" s="4">
        <v>2.8571428571428599</v>
      </c>
      <c r="M500" s="4">
        <v>4.28571428571429</v>
      </c>
      <c r="N500" s="4">
        <v>7.1428571428571397</v>
      </c>
      <c r="O500" s="4">
        <v>14.285714285714301</v>
      </c>
      <c r="P500" s="4">
        <v>8.5714285714285694</v>
      </c>
      <c r="Q500" s="4">
        <v>4.28571428571429</v>
      </c>
      <c r="R500" s="4">
        <v>10</v>
      </c>
      <c r="S500" s="4">
        <v>7.1428571428571397</v>
      </c>
      <c r="T500" s="4">
        <v>2.8571428571428599</v>
      </c>
      <c r="U500" s="4">
        <v>8.5714285714285694</v>
      </c>
      <c r="V500" s="4">
        <v>7.1428571428571397</v>
      </c>
      <c r="W500" s="4">
        <v>4.28571428571429</v>
      </c>
      <c r="X500" s="4">
        <v>1.4285714285714299</v>
      </c>
      <c r="Y500" s="4">
        <v>11.4285714285714</v>
      </c>
      <c r="Z500" s="4">
        <v>10</v>
      </c>
      <c r="AA500" s="4">
        <v>10</v>
      </c>
      <c r="AB500" s="4">
        <v>2.8571428571428599</v>
      </c>
      <c r="AC500" s="4">
        <v>20</v>
      </c>
      <c r="AD500" s="4">
        <v>2.8571428571428599</v>
      </c>
      <c r="AE500" s="4">
        <v>4.28571428571429</v>
      </c>
      <c r="AF500" s="4">
        <v>12.8571428571429</v>
      </c>
      <c r="AG500" s="4">
        <v>12.8571428571429</v>
      </c>
      <c r="AH500" s="4">
        <v>24.285714285714299</v>
      </c>
      <c r="AI500" s="4">
        <v>8.5714285714285694</v>
      </c>
      <c r="AJ500" s="4">
        <v>22.8571428571429</v>
      </c>
      <c r="AK500" s="4">
        <v>48.571428571428598</v>
      </c>
      <c r="AL500" s="4">
        <v>18.571428571428601</v>
      </c>
      <c r="AM500" s="4">
        <v>21.428571428571399</v>
      </c>
      <c r="AN500" s="4">
        <v>47.142857142857103</v>
      </c>
      <c r="AO500" s="4">
        <v>32.857142857142897</v>
      </c>
      <c r="AP500" s="4">
        <v>32.857142857142897</v>
      </c>
      <c r="AQ500" s="4">
        <v>14.285714285714301</v>
      </c>
      <c r="AR500" s="4">
        <v>35.714285714285701</v>
      </c>
      <c r="AS500" s="4">
        <v>12.8571428571429</v>
      </c>
      <c r="AT500" s="4">
        <v>24.285714285714299</v>
      </c>
      <c r="AU500" s="4">
        <v>18.571428571428601</v>
      </c>
      <c r="AV500" s="4">
        <v>15.714285714285699</v>
      </c>
      <c r="AW500" s="4">
        <v>28.571428571428601</v>
      </c>
      <c r="AX500" s="4">
        <v>11.4285714285714</v>
      </c>
      <c r="AY500" s="4">
        <v>14.285714285714301</v>
      </c>
      <c r="AZ500" s="4">
        <v>21.428571428571399</v>
      </c>
      <c r="BA500" s="4">
        <v>44.285714285714299</v>
      </c>
      <c r="BB500" s="38">
        <v>72</v>
      </c>
    </row>
    <row r="501" spans="1:54" x14ac:dyDescent="0.3">
      <c r="A501" s="31" t="s">
        <v>28</v>
      </c>
      <c r="B501" s="5" t="s">
        <v>9</v>
      </c>
      <c r="C501" s="5" t="s">
        <v>3</v>
      </c>
      <c r="D501" s="9">
        <v>67.260000000000005</v>
      </c>
      <c r="E501" s="8">
        <v>78.597209213110006</v>
      </c>
      <c r="F501" s="8">
        <v>26.966292134831502</v>
      </c>
      <c r="G501" s="3">
        <v>1.68539325842697</v>
      </c>
      <c r="H501" s="4">
        <v>7.30337078651685</v>
      </c>
      <c r="I501" s="4">
        <v>9.5505617977528097</v>
      </c>
      <c r="J501" s="4">
        <v>1.1235955056179801</v>
      </c>
      <c r="K501" s="4">
        <v>1.68539325842697</v>
      </c>
      <c r="L501" s="4">
        <v>5.6179775280898898</v>
      </c>
      <c r="M501" s="4">
        <v>1.68539325842697</v>
      </c>
      <c r="N501" s="4">
        <v>6.7415730337078603</v>
      </c>
      <c r="O501" s="4">
        <v>11.235955056179799</v>
      </c>
      <c r="P501" s="4">
        <v>11.7977528089888</v>
      </c>
      <c r="Q501" s="4">
        <v>3.9325842696629199</v>
      </c>
      <c r="R501" s="4">
        <v>11.7977528089888</v>
      </c>
      <c r="S501" s="4">
        <v>8.9887640449438209</v>
      </c>
      <c r="T501" s="4">
        <v>3.3707865168539302</v>
      </c>
      <c r="U501" s="4">
        <v>11.235955056179799</v>
      </c>
      <c r="V501" s="4">
        <v>7.30337078651685</v>
      </c>
      <c r="W501" s="4">
        <v>7.30337078651685</v>
      </c>
      <c r="X501" s="4">
        <v>2.80898876404494</v>
      </c>
      <c r="Y501" s="4">
        <v>11.7977528089888</v>
      </c>
      <c r="Z501" s="4">
        <v>8.9887640449438209</v>
      </c>
      <c r="AA501" s="4">
        <v>9.5505617977528097</v>
      </c>
      <c r="AB501" s="4">
        <v>1.68539325842697</v>
      </c>
      <c r="AC501" s="4">
        <v>20.2247191011236</v>
      </c>
      <c r="AD501" s="4">
        <v>4.4943820224719104</v>
      </c>
      <c r="AE501" s="4">
        <v>1.68539325842697</v>
      </c>
      <c r="AF501" s="4">
        <v>10.1123595505618</v>
      </c>
      <c r="AG501" s="4">
        <v>10.1123595505618</v>
      </c>
      <c r="AH501" s="4">
        <v>29.7752808988764</v>
      </c>
      <c r="AI501" s="4">
        <v>15.168539325842699</v>
      </c>
      <c r="AJ501" s="4">
        <v>25.842696629213499</v>
      </c>
      <c r="AK501" s="4">
        <v>41.5730337078652</v>
      </c>
      <c r="AL501" s="4">
        <v>23.595505617977501</v>
      </c>
      <c r="AM501" s="4">
        <v>30.337078651685399</v>
      </c>
      <c r="AN501" s="4">
        <v>40.449438202247201</v>
      </c>
      <c r="AO501" s="4">
        <v>34.831460674157299</v>
      </c>
      <c r="AP501" s="4">
        <v>32.022471910112401</v>
      </c>
      <c r="AQ501" s="4">
        <v>12.9213483146067</v>
      </c>
      <c r="AR501" s="4">
        <v>32.022471910112401</v>
      </c>
      <c r="AS501" s="4">
        <v>17.415730337078699</v>
      </c>
      <c r="AT501" s="4">
        <v>27.528089887640402</v>
      </c>
      <c r="AU501" s="4">
        <v>19.101123595505602</v>
      </c>
      <c r="AV501" s="4">
        <v>26.966292134831502</v>
      </c>
      <c r="AW501" s="4">
        <v>20.7865168539326</v>
      </c>
      <c r="AX501" s="4">
        <v>18.539325842696599</v>
      </c>
      <c r="AY501" s="4">
        <v>14.044943820224701</v>
      </c>
      <c r="AZ501" s="4">
        <v>26.966292134831502</v>
      </c>
      <c r="BA501" s="4">
        <v>38.202247191011203</v>
      </c>
      <c r="BB501" s="38">
        <v>180</v>
      </c>
    </row>
    <row r="502" spans="1:54" x14ac:dyDescent="0.3">
      <c r="A502" s="31" t="s">
        <v>28</v>
      </c>
      <c r="B502" s="5" t="s">
        <v>9</v>
      </c>
      <c r="C502" s="5" t="s">
        <v>4</v>
      </c>
      <c r="D502" s="9">
        <v>105.237096774194</v>
      </c>
      <c r="E502" s="8">
        <v>67.523351447683893</v>
      </c>
      <c r="F502" s="8">
        <v>13.709677419354801</v>
      </c>
      <c r="G502" s="3">
        <v>0</v>
      </c>
      <c r="H502" s="4">
        <v>3.2258064516128999</v>
      </c>
      <c r="I502" s="4">
        <v>1.61290322580645</v>
      </c>
      <c r="J502" s="4">
        <v>0</v>
      </c>
      <c r="K502" s="4">
        <v>1.2096774193548401</v>
      </c>
      <c r="L502" s="4">
        <v>2.0161290322580601</v>
      </c>
      <c r="M502" s="4">
        <v>0.40322580645161299</v>
      </c>
      <c r="N502" s="4">
        <v>2.82258064516129</v>
      </c>
      <c r="O502" s="4">
        <v>2.4193548387096802</v>
      </c>
      <c r="P502" s="4">
        <v>3.2258064516128999</v>
      </c>
      <c r="Q502" s="4">
        <v>1.61290322580645</v>
      </c>
      <c r="R502" s="4">
        <v>0.80645161290322598</v>
      </c>
      <c r="S502" s="4">
        <v>2.0161290322580601</v>
      </c>
      <c r="T502" s="4">
        <v>0</v>
      </c>
      <c r="U502" s="4">
        <v>3.62903225806452</v>
      </c>
      <c r="V502" s="4">
        <v>2.0161290322580601</v>
      </c>
      <c r="W502" s="4">
        <v>1.61290322580645</v>
      </c>
      <c r="X502" s="4">
        <v>0.40322580645161299</v>
      </c>
      <c r="Y502" s="4">
        <v>4.8387096774193497</v>
      </c>
      <c r="Z502" s="4">
        <v>2.82258064516129</v>
      </c>
      <c r="AA502" s="4">
        <v>1.61290322580645</v>
      </c>
      <c r="AB502" s="4">
        <v>0</v>
      </c>
      <c r="AC502" s="4">
        <v>6.4516129032258096</v>
      </c>
      <c r="AD502" s="4">
        <v>1.2096774193548401</v>
      </c>
      <c r="AE502" s="4">
        <v>0.40322580645161299</v>
      </c>
      <c r="AF502" s="4">
        <v>4.0322580645161299</v>
      </c>
      <c r="AG502" s="4">
        <v>4.4354838709677402</v>
      </c>
      <c r="AH502" s="4">
        <v>14.919354838709699</v>
      </c>
      <c r="AI502" s="4">
        <v>14.1129032258065</v>
      </c>
      <c r="AJ502" s="4">
        <v>18.548387096774199</v>
      </c>
      <c r="AK502" s="4">
        <v>26.209677419354801</v>
      </c>
      <c r="AL502" s="4">
        <v>12.5</v>
      </c>
      <c r="AM502" s="4">
        <v>10.4838709677419</v>
      </c>
      <c r="AN502" s="4">
        <v>23.790322580645199</v>
      </c>
      <c r="AO502" s="4">
        <v>16.129032258064498</v>
      </c>
      <c r="AP502" s="4">
        <v>10.080645161290301</v>
      </c>
      <c r="AQ502" s="4">
        <v>7.2580645161290303</v>
      </c>
      <c r="AR502" s="4">
        <v>18.548387096774199</v>
      </c>
      <c r="AS502" s="4">
        <v>12.0967741935484</v>
      </c>
      <c r="AT502" s="4">
        <v>18.548387096774199</v>
      </c>
      <c r="AU502" s="4">
        <v>10.080645161290301</v>
      </c>
      <c r="AV502" s="4">
        <v>27.419354838709701</v>
      </c>
      <c r="AW502" s="4">
        <v>14.1129032258065</v>
      </c>
      <c r="AX502" s="4">
        <v>8.4677419354838701</v>
      </c>
      <c r="AY502" s="4">
        <v>10.4838709677419</v>
      </c>
      <c r="AZ502" s="4">
        <v>14.919354838709699</v>
      </c>
      <c r="BA502" s="4">
        <v>22.177419354838701</v>
      </c>
      <c r="BB502" s="38">
        <v>248</v>
      </c>
    </row>
    <row r="503" spans="1:54" x14ac:dyDescent="0.3">
      <c r="A503" s="31" t="s">
        <v>28</v>
      </c>
      <c r="B503" s="5" t="s">
        <v>9</v>
      </c>
      <c r="C503" s="5" t="s">
        <v>5</v>
      </c>
      <c r="D503" s="9">
        <v>116.518591549296</v>
      </c>
      <c r="E503" s="8">
        <v>62.878821160650197</v>
      </c>
      <c r="F503" s="8">
        <v>8.4507042253521103</v>
      </c>
      <c r="G503" s="3">
        <v>0.56338028169014098</v>
      </c>
      <c r="H503" s="4">
        <v>1.6901408450704201</v>
      </c>
      <c r="I503" s="4">
        <v>2.8169014084507</v>
      </c>
      <c r="J503" s="4">
        <v>1.12676056338028</v>
      </c>
      <c r="K503" s="4">
        <v>1.9718309859154901</v>
      </c>
      <c r="L503" s="4">
        <v>1.40845070422535</v>
      </c>
      <c r="M503" s="4">
        <v>1.12676056338028</v>
      </c>
      <c r="N503" s="4">
        <v>0.84507042253521103</v>
      </c>
      <c r="O503" s="4">
        <v>1.6901408450704201</v>
      </c>
      <c r="P503" s="4">
        <v>1.9718309859154901</v>
      </c>
      <c r="Q503" s="4">
        <v>1.12676056338028</v>
      </c>
      <c r="R503" s="4">
        <v>1.40845070422535</v>
      </c>
      <c r="S503" s="4">
        <v>0.56338028169014098</v>
      </c>
      <c r="T503" s="4">
        <v>1.40845070422535</v>
      </c>
      <c r="U503" s="4">
        <v>1.9718309859154901</v>
      </c>
      <c r="V503" s="4">
        <v>1.12676056338028</v>
      </c>
      <c r="W503" s="4">
        <v>3.0985915492957701</v>
      </c>
      <c r="X503" s="4">
        <v>0.84507042253521103</v>
      </c>
      <c r="Y503" s="4">
        <v>1.6901408450704201</v>
      </c>
      <c r="Z503" s="4">
        <v>1.9718309859154901</v>
      </c>
      <c r="AA503" s="4">
        <v>1.6901408450704201</v>
      </c>
      <c r="AB503" s="4">
        <v>0.28169014084506999</v>
      </c>
      <c r="AC503" s="4">
        <v>4.7887323943661997</v>
      </c>
      <c r="AD503" s="4">
        <v>2.53521126760563</v>
      </c>
      <c r="AE503" s="4">
        <v>1.12676056338028</v>
      </c>
      <c r="AF503" s="4">
        <v>1.40845070422535</v>
      </c>
      <c r="AG503" s="4">
        <v>2.8169014084507</v>
      </c>
      <c r="AH503" s="4">
        <v>12.6760563380282</v>
      </c>
      <c r="AI503" s="4">
        <v>8.1690140845070403</v>
      </c>
      <c r="AJ503" s="4">
        <v>13.5211267605634</v>
      </c>
      <c r="AK503" s="4">
        <v>18.873239436619698</v>
      </c>
      <c r="AL503" s="4">
        <v>8.7323943661971803</v>
      </c>
      <c r="AM503" s="4">
        <v>10.704225352112701</v>
      </c>
      <c r="AN503" s="4">
        <v>19.7183098591549</v>
      </c>
      <c r="AO503" s="4">
        <v>12.3943661971831</v>
      </c>
      <c r="AP503" s="4">
        <v>14.366197183098601</v>
      </c>
      <c r="AQ503" s="4">
        <v>9.0140845070422504</v>
      </c>
      <c r="AR503" s="4">
        <v>15.2112676056338</v>
      </c>
      <c r="AS503" s="4">
        <v>9.8591549295774605</v>
      </c>
      <c r="AT503" s="4">
        <v>17.4647887323944</v>
      </c>
      <c r="AU503" s="4">
        <v>7.8873239436619702</v>
      </c>
      <c r="AV503" s="4">
        <v>22.253521126760599</v>
      </c>
      <c r="AW503" s="4">
        <v>9.2957746478873204</v>
      </c>
      <c r="AX503" s="4">
        <v>5.0704225352112697</v>
      </c>
      <c r="AY503" s="4">
        <v>10.1408450704225</v>
      </c>
      <c r="AZ503" s="4">
        <v>11.830985915493001</v>
      </c>
      <c r="BA503" s="4">
        <v>20</v>
      </c>
      <c r="BB503" s="38">
        <v>355</v>
      </c>
    </row>
    <row r="504" spans="1:54" x14ac:dyDescent="0.3">
      <c r="A504" s="31" t="s">
        <v>28</v>
      </c>
      <c r="B504" s="5" t="s">
        <v>9</v>
      </c>
      <c r="C504" s="5" t="s">
        <v>6</v>
      </c>
      <c r="D504" s="9">
        <v>117.245390070922</v>
      </c>
      <c r="E504" s="8">
        <v>62.087703982272998</v>
      </c>
      <c r="F504" s="8">
        <v>7.8014184397163104</v>
      </c>
      <c r="G504" s="3">
        <v>1.0638297872340401</v>
      </c>
      <c r="H504" s="4">
        <v>1.0638297872340401</v>
      </c>
      <c r="I504" s="4">
        <v>0.35460992907801397</v>
      </c>
      <c r="J504" s="4">
        <v>1.0638297872340401</v>
      </c>
      <c r="K504" s="4">
        <v>1.0638297872340401</v>
      </c>
      <c r="L504" s="4">
        <v>1.0638297872340401</v>
      </c>
      <c r="M504" s="4">
        <v>0.70921985815602795</v>
      </c>
      <c r="N504" s="4">
        <v>0.70921985815602795</v>
      </c>
      <c r="O504" s="4">
        <v>1.0638297872340401</v>
      </c>
      <c r="P504" s="4">
        <v>0.70921985815602795</v>
      </c>
      <c r="Q504" s="4">
        <v>1.0638297872340401</v>
      </c>
      <c r="R504" s="4">
        <v>0.70921985815602795</v>
      </c>
      <c r="S504" s="4">
        <v>1.4184397163120599</v>
      </c>
      <c r="T504" s="4">
        <v>1.4184397163120599</v>
      </c>
      <c r="U504" s="4">
        <v>1.0638297872340401</v>
      </c>
      <c r="V504" s="4">
        <v>0</v>
      </c>
      <c r="W504" s="4">
        <v>1.0638297872340401</v>
      </c>
      <c r="X504" s="4">
        <v>0</v>
      </c>
      <c r="Y504" s="4">
        <v>1.7730496453900699</v>
      </c>
      <c r="Z504" s="4">
        <v>1.0638297872340401</v>
      </c>
      <c r="AA504" s="4">
        <v>0.35460992907801397</v>
      </c>
      <c r="AB504" s="4">
        <v>0.35460992907801397</v>
      </c>
      <c r="AC504" s="4">
        <v>1.7730496453900699</v>
      </c>
      <c r="AD504" s="4">
        <v>0.70921985815602795</v>
      </c>
      <c r="AE504" s="4">
        <v>0.35460992907801397</v>
      </c>
      <c r="AF504" s="4">
        <v>1.7730496453900699</v>
      </c>
      <c r="AG504" s="4">
        <v>3.1914893617021298</v>
      </c>
      <c r="AH504" s="4">
        <v>14.893617021276601</v>
      </c>
      <c r="AI504" s="4">
        <v>9.5744680851063801</v>
      </c>
      <c r="AJ504" s="4">
        <v>10.992907801418401</v>
      </c>
      <c r="AK504" s="4">
        <v>17.3758865248227</v>
      </c>
      <c r="AL504" s="4">
        <v>8.1560283687943294</v>
      </c>
      <c r="AM504" s="4">
        <v>10.2836879432624</v>
      </c>
      <c r="AN504" s="4">
        <v>18.794326241134801</v>
      </c>
      <c r="AO504" s="4">
        <v>10.992907801418401</v>
      </c>
      <c r="AP504" s="4">
        <v>9.5744680851063801</v>
      </c>
      <c r="AQ504" s="4">
        <v>7.8014184397163104</v>
      </c>
      <c r="AR504" s="4">
        <v>13.1205673758865</v>
      </c>
      <c r="AS504" s="4">
        <v>6.3829787234042596</v>
      </c>
      <c r="AT504" s="4">
        <v>14.539007092198601</v>
      </c>
      <c r="AU504" s="4">
        <v>7.8014184397163104</v>
      </c>
      <c r="AV504" s="4">
        <v>23.758865248227</v>
      </c>
      <c r="AW504" s="4">
        <v>11.3475177304965</v>
      </c>
      <c r="AX504" s="4">
        <v>4.6099290780141802</v>
      </c>
      <c r="AY504" s="4">
        <v>12.411347517730499</v>
      </c>
      <c r="AZ504" s="4">
        <v>10.992907801418401</v>
      </c>
      <c r="BA504" s="4">
        <v>14.893617021276601</v>
      </c>
      <c r="BB504" s="38">
        <v>282</v>
      </c>
    </row>
    <row r="505" spans="1:54" x14ac:dyDescent="0.3">
      <c r="A505" s="31" t="s">
        <v>28</v>
      </c>
      <c r="B505" s="5" t="s">
        <v>9</v>
      </c>
      <c r="C505" s="5" t="s">
        <v>7</v>
      </c>
      <c r="D505" s="9">
        <v>116.455294117647</v>
      </c>
      <c r="E505" s="8">
        <v>54.840429789488297</v>
      </c>
      <c r="F505" s="8">
        <v>7.0588235294117601</v>
      </c>
      <c r="G505" s="3">
        <v>1.1764705882352899</v>
      </c>
      <c r="H505" s="4">
        <v>1.1764705882352899</v>
      </c>
      <c r="I505" s="4">
        <v>1.1764705882352899</v>
      </c>
      <c r="J505" s="4">
        <v>0</v>
      </c>
      <c r="K505" s="4">
        <v>1.1764705882352899</v>
      </c>
      <c r="L505" s="4">
        <v>3.52941176470588</v>
      </c>
      <c r="M505" s="4">
        <v>0</v>
      </c>
      <c r="N505" s="4">
        <v>0</v>
      </c>
      <c r="O505" s="4">
        <v>2.3529411764705901</v>
      </c>
      <c r="P505" s="4">
        <v>1.1764705882352899</v>
      </c>
      <c r="Q505" s="4">
        <v>0</v>
      </c>
      <c r="R505" s="4">
        <v>1.1764705882352899</v>
      </c>
      <c r="S505" s="4">
        <v>1.1764705882352899</v>
      </c>
      <c r="T505" s="4">
        <v>0</v>
      </c>
      <c r="U505" s="4">
        <v>0</v>
      </c>
      <c r="V505" s="4">
        <v>0</v>
      </c>
      <c r="W505" s="4">
        <v>2.3529411764705901</v>
      </c>
      <c r="X505" s="4">
        <v>0</v>
      </c>
      <c r="Y505" s="4">
        <v>1.1764705882352899</v>
      </c>
      <c r="Z505" s="4">
        <v>0</v>
      </c>
      <c r="AA505" s="4">
        <v>1.1764705882352899</v>
      </c>
      <c r="AB505" s="4">
        <v>1.1764705882352899</v>
      </c>
      <c r="AC505" s="4">
        <v>1.1764705882352899</v>
      </c>
      <c r="AD505" s="4">
        <v>0</v>
      </c>
      <c r="AE505" s="4">
        <v>0</v>
      </c>
      <c r="AF505" s="4">
        <v>1.1764705882352899</v>
      </c>
      <c r="AG505" s="4">
        <v>2.3529411764705901</v>
      </c>
      <c r="AH505" s="4">
        <v>4.7058823529411802</v>
      </c>
      <c r="AI505" s="4">
        <v>14.117647058823501</v>
      </c>
      <c r="AJ505" s="4">
        <v>11.764705882352899</v>
      </c>
      <c r="AK505" s="4">
        <v>11.764705882352899</v>
      </c>
      <c r="AL505" s="4">
        <v>11.764705882352899</v>
      </c>
      <c r="AM505" s="4">
        <v>9.4117647058823497</v>
      </c>
      <c r="AN505" s="4">
        <v>28.235294117647101</v>
      </c>
      <c r="AO505" s="4">
        <v>11.764705882352899</v>
      </c>
      <c r="AP505" s="4">
        <v>12.9411764705882</v>
      </c>
      <c r="AQ505" s="4">
        <v>4.7058823529411802</v>
      </c>
      <c r="AR505" s="4">
        <v>14.117647058823501</v>
      </c>
      <c r="AS505" s="4">
        <v>11.764705882352899</v>
      </c>
      <c r="AT505" s="4">
        <v>17.647058823529399</v>
      </c>
      <c r="AU505" s="4">
        <v>7.0588235294117601</v>
      </c>
      <c r="AV505" s="4">
        <v>28.235294117647101</v>
      </c>
      <c r="AW505" s="4">
        <v>15.294117647058799</v>
      </c>
      <c r="AX505" s="4">
        <v>4.7058823529411802</v>
      </c>
      <c r="AY505" s="4">
        <v>12.9411764705882</v>
      </c>
      <c r="AZ505" s="4">
        <v>11.764705882352899</v>
      </c>
      <c r="BA505" s="4">
        <v>16.470588235294102</v>
      </c>
      <c r="BB505" s="38">
        <v>85</v>
      </c>
    </row>
    <row r="506" spans="1:54" x14ac:dyDescent="0.3">
      <c r="A506" s="31" t="s">
        <v>159</v>
      </c>
      <c r="B506" s="5" t="s">
        <v>168</v>
      </c>
      <c r="C506" s="5" t="s">
        <v>168</v>
      </c>
      <c r="D506" s="9">
        <v>68.634471266662104</v>
      </c>
      <c r="E506" s="8">
        <v>62.402484053683999</v>
      </c>
      <c r="F506" s="8">
        <v>20.171158650901301</v>
      </c>
      <c r="G506" s="3">
        <v>1.80025681784814</v>
      </c>
      <c r="H506" s="4">
        <v>9.0053645975829806</v>
      </c>
      <c r="I506" s="4">
        <v>7.8501254042309201</v>
      </c>
      <c r="J506" s="4">
        <v>3.0821581358363401</v>
      </c>
      <c r="K506" s="4">
        <v>3.9146229947831599</v>
      </c>
      <c r="L506" s="4">
        <v>3.1198858053904401</v>
      </c>
      <c r="M506" s="4">
        <v>3.56605790706059</v>
      </c>
      <c r="N506" s="4">
        <v>4.6130004312444903</v>
      </c>
      <c r="O506" s="4">
        <v>6.3369601962501303</v>
      </c>
      <c r="P506" s="4">
        <v>5.8240741916319303</v>
      </c>
      <c r="Q506" s="4">
        <v>2.40604484766367</v>
      </c>
      <c r="R506" s="4">
        <v>4.3169685067680197</v>
      </c>
      <c r="S506" s="4">
        <v>4.4040629287599504</v>
      </c>
      <c r="T506" s="4">
        <v>3.78303640725305</v>
      </c>
      <c r="U506" s="4">
        <v>3.5389463020584202</v>
      </c>
      <c r="V506" s="4">
        <v>6.8184872717029297</v>
      </c>
      <c r="W506" s="4">
        <v>6.1403666830281898</v>
      </c>
      <c r="X506" s="4">
        <v>2.0484557987909402</v>
      </c>
      <c r="Y506" s="4">
        <v>7.1134677002784299</v>
      </c>
      <c r="Z506" s="4">
        <v>5.05867911513573</v>
      </c>
      <c r="AA506" s="4">
        <v>8.2661893289655506</v>
      </c>
      <c r="AB506" s="4">
        <v>1.3442082899760399</v>
      </c>
      <c r="AC506" s="4">
        <v>11.965687975377399</v>
      </c>
      <c r="AD506" s="4">
        <v>3.0340372629225598</v>
      </c>
      <c r="AE506" s="4">
        <v>3.68563891787471</v>
      </c>
      <c r="AF506" s="4">
        <v>7.7302612329884202</v>
      </c>
      <c r="AG506" s="4">
        <v>9.0825297236943694</v>
      </c>
      <c r="AH506" s="4">
        <v>19.606607524800701</v>
      </c>
      <c r="AI506" s="4">
        <v>8.1758975836662806</v>
      </c>
      <c r="AJ506" s="4">
        <v>20.912061179761899</v>
      </c>
      <c r="AK506" s="4">
        <v>33.8815247707861</v>
      </c>
      <c r="AL506" s="4">
        <v>22.506669667327198</v>
      </c>
      <c r="AM506" s="4">
        <v>24.5449200311214</v>
      </c>
      <c r="AN506" s="4">
        <v>31.852326794461</v>
      </c>
      <c r="AO506" s="4">
        <v>27.794109488757801</v>
      </c>
      <c r="AP506" s="4">
        <v>29.346481504827398</v>
      </c>
      <c r="AQ506" s="4">
        <v>9.2439241699596604</v>
      </c>
      <c r="AR506" s="4">
        <v>27.3272211129892</v>
      </c>
      <c r="AS506" s="4">
        <v>13.114019607686901</v>
      </c>
      <c r="AT506" s="4">
        <v>20.4160218180693</v>
      </c>
      <c r="AU506" s="4">
        <v>16.5041067594771</v>
      </c>
      <c r="AV506" s="4">
        <v>14.045097679870601</v>
      </c>
      <c r="AW506" s="4">
        <v>21.904634987504998</v>
      </c>
      <c r="AX506" s="4">
        <v>10.603640844138599</v>
      </c>
      <c r="AY506" s="4">
        <v>22.738404020177601</v>
      </c>
      <c r="AZ506" s="4">
        <v>20.846377576427098</v>
      </c>
      <c r="BA506" s="4">
        <v>29.722082737859299</v>
      </c>
      <c r="BB506" s="38">
        <v>2356</v>
      </c>
    </row>
    <row r="507" spans="1:54" x14ac:dyDescent="0.3">
      <c r="A507" s="31" t="s">
        <v>159</v>
      </c>
      <c r="B507" s="5" t="s">
        <v>168</v>
      </c>
      <c r="C507" s="5" t="s">
        <v>1</v>
      </c>
      <c r="D507" s="9">
        <v>36.633881792025299</v>
      </c>
      <c r="E507" s="8">
        <v>59.655583744472302</v>
      </c>
      <c r="F507" s="8">
        <v>36.1499149113953</v>
      </c>
      <c r="G507" s="3">
        <v>2.1990907984302299</v>
      </c>
      <c r="H507" s="4">
        <v>12.7571732911046</v>
      </c>
      <c r="I507" s="4">
        <v>14.297659268837201</v>
      </c>
      <c r="J507" s="4">
        <v>4.0433910768604697</v>
      </c>
      <c r="K507" s="4">
        <v>4.7213673566860503</v>
      </c>
      <c r="L507" s="4">
        <v>5.1781103152907004</v>
      </c>
      <c r="M507" s="4">
        <v>6.3250628547674399</v>
      </c>
      <c r="N507" s="4">
        <v>7.3578296545930204</v>
      </c>
      <c r="O507" s="4">
        <v>11.2431969305814</v>
      </c>
      <c r="P507" s="4">
        <v>10.616196870058101</v>
      </c>
      <c r="Q507" s="4">
        <v>3.5550433580814</v>
      </c>
      <c r="R507" s="4">
        <v>9.3356871318023291</v>
      </c>
      <c r="S507" s="4">
        <v>8.6505726938953504</v>
      </c>
      <c r="T507" s="4">
        <v>5.7102960952907003</v>
      </c>
      <c r="U507" s="4">
        <v>6.2302485742441904</v>
      </c>
      <c r="V507" s="4">
        <v>13.111963811104699</v>
      </c>
      <c r="W507" s="4">
        <v>10.7548492118023</v>
      </c>
      <c r="X507" s="4">
        <v>3.3654147970348798</v>
      </c>
      <c r="Y507" s="4">
        <v>8.8983156323255805</v>
      </c>
      <c r="Z507" s="4">
        <v>10.7619873698837</v>
      </c>
      <c r="AA507" s="4">
        <v>16.503888225348799</v>
      </c>
      <c r="AB507" s="4">
        <v>1.55271927877907</v>
      </c>
      <c r="AC507" s="4">
        <v>16.705750087441899</v>
      </c>
      <c r="AD507" s="4">
        <v>7.2436439149418597</v>
      </c>
      <c r="AE507" s="4">
        <v>7.5862011338953499</v>
      </c>
      <c r="AF507" s="4">
        <v>11.648963669883701</v>
      </c>
      <c r="AG507" s="4">
        <v>16.667007169186</v>
      </c>
      <c r="AH507" s="4">
        <v>29.504718424651202</v>
      </c>
      <c r="AI507" s="4">
        <v>9.8678729118023298</v>
      </c>
      <c r="AJ507" s="4">
        <v>28.145713737151201</v>
      </c>
      <c r="AK507" s="4">
        <v>49.361788145988399</v>
      </c>
      <c r="AL507" s="4">
        <v>36.852357793313899</v>
      </c>
      <c r="AM507" s="4">
        <v>33.367662113662803</v>
      </c>
      <c r="AN507" s="4">
        <v>41.612468068255801</v>
      </c>
      <c r="AO507" s="4">
        <v>40.795839446686102</v>
      </c>
      <c r="AP507" s="4">
        <v>44.552744666860498</v>
      </c>
      <c r="AQ507" s="4">
        <v>13.1945447905814</v>
      </c>
      <c r="AR507" s="4">
        <v>43.602558846511599</v>
      </c>
      <c r="AS507" s="4">
        <v>14.404706850407001</v>
      </c>
      <c r="AT507" s="4">
        <v>22.0174176015116</v>
      </c>
      <c r="AU507" s="4">
        <v>27.1159990651744</v>
      </c>
      <c r="AV507" s="4">
        <v>16.159287991279101</v>
      </c>
      <c r="AW507" s="4">
        <v>36.750405354709301</v>
      </c>
      <c r="AX507" s="4">
        <v>19.2157933446512</v>
      </c>
      <c r="AY507" s="4">
        <v>30.2866901581977</v>
      </c>
      <c r="AZ507" s="4">
        <v>29.6596900976744</v>
      </c>
      <c r="BA507" s="4">
        <v>51.1357407459884</v>
      </c>
      <c r="BB507" s="38">
        <v>625</v>
      </c>
    </row>
    <row r="508" spans="1:54" x14ac:dyDescent="0.3">
      <c r="A508" s="31" t="s">
        <v>159</v>
      </c>
      <c r="B508" s="5" t="s">
        <v>168</v>
      </c>
      <c r="C508" s="5" t="s">
        <v>2</v>
      </c>
      <c r="D508" s="9">
        <v>64.560433481372399</v>
      </c>
      <c r="E508" s="8">
        <v>59.7905666938479</v>
      </c>
      <c r="F508" s="8">
        <v>20.2290811773623</v>
      </c>
      <c r="G508" s="3">
        <v>1.77905257277099</v>
      </c>
      <c r="H508" s="4">
        <v>10.344865344852</v>
      </c>
      <c r="I508" s="4">
        <v>7.3691868108010201</v>
      </c>
      <c r="J508" s="4">
        <v>3.5445743567476198</v>
      </c>
      <c r="K508" s="4">
        <v>5.1430155144826397</v>
      </c>
      <c r="L508" s="4">
        <v>3.0298016892284299</v>
      </c>
      <c r="M508" s="4">
        <v>3.4045553080947299</v>
      </c>
      <c r="N508" s="4">
        <v>4.5605889029916504</v>
      </c>
      <c r="O508" s="4">
        <v>6.5743760459760496</v>
      </c>
      <c r="P508" s="4">
        <v>6.9220680872536304</v>
      </c>
      <c r="Q508" s="4">
        <v>3.1562899490869598</v>
      </c>
      <c r="R508" s="4">
        <v>4.0864086018555401</v>
      </c>
      <c r="S508" s="4">
        <v>4.5605889029916504</v>
      </c>
      <c r="T508" s="4">
        <v>3.8922663980252001</v>
      </c>
      <c r="U508" s="4">
        <v>4.2940815944802297</v>
      </c>
      <c r="V508" s="4">
        <v>6.9809024031403597</v>
      </c>
      <c r="W508" s="4">
        <v>7.0214947695234402</v>
      </c>
      <c r="X508" s="4">
        <v>1.9190716214238801</v>
      </c>
      <c r="Y508" s="4">
        <v>8.3398978299526796</v>
      </c>
      <c r="Z508" s="4">
        <v>4.9353425218579501</v>
      </c>
      <c r="AA508" s="4">
        <v>8.2857746747752401</v>
      </c>
      <c r="AB508" s="4">
        <v>1.5578487913519401</v>
      </c>
      <c r="AC508" s="4">
        <v>15.099596451674</v>
      </c>
      <c r="AD508" s="4">
        <v>1.9461331990126001</v>
      </c>
      <c r="AE508" s="4">
        <v>3.7116549829892298</v>
      </c>
      <c r="AF508" s="4">
        <v>9.0623434900965698</v>
      </c>
      <c r="AG508" s="4">
        <v>8.0916324709449103</v>
      </c>
      <c r="AH508" s="4">
        <v>19.787276307857699</v>
      </c>
      <c r="AI508" s="4">
        <v>6.2449259542021096</v>
      </c>
      <c r="AJ508" s="4">
        <v>21.678683658359301</v>
      </c>
      <c r="AK508" s="4">
        <v>36.755929693153902</v>
      </c>
      <c r="AL508" s="4">
        <v>24.681423769999</v>
      </c>
      <c r="AM508" s="4">
        <v>26.0045379911376</v>
      </c>
      <c r="AN508" s="4">
        <v>37.613683241241397</v>
      </c>
      <c r="AO508" s="4">
        <v>32.145326102360599</v>
      </c>
      <c r="AP508" s="4">
        <v>31.192857032712599</v>
      </c>
      <c r="AQ508" s="4">
        <v>9.2341352770474607</v>
      </c>
      <c r="AR508" s="4">
        <v>30.393335107178299</v>
      </c>
      <c r="AS508" s="4">
        <v>14.530700628977399</v>
      </c>
      <c r="AT508" s="4">
        <v>20.509119274668102</v>
      </c>
      <c r="AU508" s="4">
        <v>16.923952551537301</v>
      </c>
      <c r="AV508" s="4">
        <v>13.907681651103299</v>
      </c>
      <c r="AW508" s="4">
        <v>21.611029714387499</v>
      </c>
      <c r="AX508" s="4">
        <v>9.4824006360552406</v>
      </c>
      <c r="AY508" s="4">
        <v>24.4149164614876</v>
      </c>
      <c r="AZ508" s="4">
        <v>24.487281566168701</v>
      </c>
      <c r="BA508" s="4">
        <v>32.4571369379644</v>
      </c>
      <c r="BB508" s="38">
        <v>576</v>
      </c>
    </row>
    <row r="509" spans="1:54" x14ac:dyDescent="0.3">
      <c r="A509" s="31" t="s">
        <v>159</v>
      </c>
      <c r="B509" s="5" t="s">
        <v>168</v>
      </c>
      <c r="C509" s="5" t="s">
        <v>3</v>
      </c>
      <c r="D509" s="9">
        <v>80.279336980304194</v>
      </c>
      <c r="E509" s="8">
        <v>58.044162749637401</v>
      </c>
      <c r="F509" s="8">
        <v>14.3075918527885</v>
      </c>
      <c r="G509" s="3">
        <v>1.19788906029842</v>
      </c>
      <c r="H509" s="4">
        <v>7.4524769736382703</v>
      </c>
      <c r="I509" s="4">
        <v>6.0565221722846596</v>
      </c>
      <c r="J509" s="4">
        <v>1.9294048963715</v>
      </c>
      <c r="K509" s="4">
        <v>2.22966837927672</v>
      </c>
      <c r="L509" s="4">
        <v>1.99648176716404</v>
      </c>
      <c r="M509" s="4">
        <v>2.3638221208618</v>
      </c>
      <c r="N509" s="4">
        <v>3.09533795693488</v>
      </c>
      <c r="O509" s="4">
        <v>3.19437082746246</v>
      </c>
      <c r="P509" s="4">
        <v>3.42755743957514</v>
      </c>
      <c r="Q509" s="4">
        <v>1.29692193082601</v>
      </c>
      <c r="R509" s="4">
        <v>1.29692193082601</v>
      </c>
      <c r="S509" s="4">
        <v>2.1625915084841698</v>
      </c>
      <c r="T509" s="4">
        <v>2.7631184742946102</v>
      </c>
      <c r="U509" s="4">
        <v>1.53010854293869</v>
      </c>
      <c r="V509" s="4">
        <v>3.6927000514228601</v>
      </c>
      <c r="W509" s="4">
        <v>3.3285245690475498</v>
      </c>
      <c r="X509" s="4">
        <v>0.89762557739320403</v>
      </c>
      <c r="Y509" s="4">
        <v>5.3250063362115903</v>
      </c>
      <c r="Z509" s="4">
        <v>1.36399880161856</v>
      </c>
      <c r="AA509" s="4">
        <v>3.42755743957514</v>
      </c>
      <c r="AB509" s="4">
        <v>1.29692193082601</v>
      </c>
      <c r="AC509" s="4">
        <v>8.6503660339366899</v>
      </c>
      <c r="AD509" s="4">
        <v>1.26496593109097</v>
      </c>
      <c r="AE509" s="4">
        <v>1.53010854293869</v>
      </c>
      <c r="AF509" s="4">
        <v>5.15889659489146</v>
      </c>
      <c r="AG509" s="4">
        <v>5.2930503364765498</v>
      </c>
      <c r="AH509" s="4">
        <v>16.259458134927701</v>
      </c>
      <c r="AI509" s="4">
        <v>10.247551447667901</v>
      </c>
      <c r="AJ509" s="4">
        <v>16.773611715500401</v>
      </c>
      <c r="AK509" s="4">
        <v>26.1491638428652</v>
      </c>
      <c r="AL509" s="4">
        <v>15.7737883962571</v>
      </c>
      <c r="AM509" s="4">
        <v>20.8656081203561</v>
      </c>
      <c r="AN509" s="4">
        <v>22.855760144875202</v>
      </c>
      <c r="AO509" s="4">
        <v>18.635939741079302</v>
      </c>
      <c r="AP509" s="4">
        <v>24.254879817551199</v>
      </c>
      <c r="AQ509" s="4">
        <v>8.2830256802389304</v>
      </c>
      <c r="AR509" s="4">
        <v>19.463323576357499</v>
      </c>
      <c r="AS509" s="4">
        <v>12.1769563440394</v>
      </c>
      <c r="AT509" s="4">
        <v>21.025388119031302</v>
      </c>
      <c r="AU509" s="4">
        <v>12.2089123437745</v>
      </c>
      <c r="AV509" s="4">
        <v>12.605043825884801</v>
      </c>
      <c r="AW509" s="4">
        <v>14.3715038522586</v>
      </c>
      <c r="AX509" s="4">
        <v>7.5515098441658504</v>
      </c>
      <c r="AY509" s="4">
        <v>19.894575929525399</v>
      </c>
      <c r="AZ509" s="4">
        <v>15.6045137836146</v>
      </c>
      <c r="BA509" s="4">
        <v>17.0292597133807</v>
      </c>
      <c r="BB509" s="38">
        <v>516</v>
      </c>
    </row>
    <row r="510" spans="1:54" x14ac:dyDescent="0.3">
      <c r="A510" s="31" t="s">
        <v>159</v>
      </c>
      <c r="B510" s="5" t="s">
        <v>168</v>
      </c>
      <c r="C510" s="5" t="s">
        <v>4</v>
      </c>
      <c r="D510" s="9">
        <v>93.656946871173702</v>
      </c>
      <c r="E510" s="8">
        <v>57.784608406369003</v>
      </c>
      <c r="F510" s="8">
        <v>9.82928366637781</v>
      </c>
      <c r="G510" s="3">
        <v>1.9961770896911899</v>
      </c>
      <c r="H510" s="4">
        <v>6.8656931335238296</v>
      </c>
      <c r="I510" s="4">
        <v>4.3569079469043102</v>
      </c>
      <c r="J510" s="4">
        <v>2.9346891575070502</v>
      </c>
      <c r="K510" s="4">
        <v>3.3281443003759099</v>
      </c>
      <c r="L510" s="4">
        <v>1.5124703681098</v>
      </c>
      <c r="M510" s="4">
        <v>1.3608685860316401</v>
      </c>
      <c r="N510" s="4">
        <v>2.6314855933507402</v>
      </c>
      <c r="O510" s="4">
        <v>2.7830873754289001</v>
      </c>
      <c r="P510" s="4">
        <v>1.5124703681098</v>
      </c>
      <c r="Q510" s="4">
        <v>0.96741344316279099</v>
      </c>
      <c r="R510" s="4">
        <v>1.6640721501879501</v>
      </c>
      <c r="S510" s="4">
        <v>1.6640721501879501</v>
      </c>
      <c r="T510" s="4">
        <v>3.5988990365135298</v>
      </c>
      <c r="U510" s="4">
        <v>1.2706170073191001</v>
      </c>
      <c r="V510" s="4">
        <v>2.3896322325600501</v>
      </c>
      <c r="W510" s="4">
        <v>1.7543237289005</v>
      </c>
      <c r="X510" s="4">
        <v>0.63530850365955005</v>
      </c>
      <c r="Y510" s="4">
        <v>5.6564263295703396</v>
      </c>
      <c r="Z510" s="4">
        <v>1.2706170073191001</v>
      </c>
      <c r="AA510" s="4">
        <v>3.9021026006698398</v>
      </c>
      <c r="AB510" s="4">
        <v>1.0287636465284</v>
      </c>
      <c r="AC510" s="4">
        <v>7.0786451189675903</v>
      </c>
      <c r="AD510" s="4">
        <v>0.87716186445024802</v>
      </c>
      <c r="AE510" s="4">
        <v>1.5124703681098</v>
      </c>
      <c r="AF510" s="4">
        <v>5.3243213900670998</v>
      </c>
      <c r="AG510" s="4">
        <v>3.0862909395852101</v>
      </c>
      <c r="AH510" s="4">
        <v>12.247817274284801</v>
      </c>
      <c r="AI510" s="4">
        <v>10.767795734193699</v>
      </c>
      <c r="AJ510" s="4">
        <v>17.091979395442198</v>
      </c>
      <c r="AK510" s="4">
        <v>21.113234950171599</v>
      </c>
      <c r="AL510" s="4">
        <v>11.312852659140701</v>
      </c>
      <c r="AM510" s="4">
        <v>18.030491463258102</v>
      </c>
      <c r="AN510" s="4">
        <v>21.961495439274898</v>
      </c>
      <c r="AO510" s="4">
        <v>20.239620538393101</v>
      </c>
      <c r="AP510" s="4">
        <v>18.059392838605</v>
      </c>
      <c r="AQ510" s="4">
        <v>6.5335881940205898</v>
      </c>
      <c r="AR510" s="4">
        <v>17.362734131579899</v>
      </c>
      <c r="AS510" s="4">
        <v>11.312852659140701</v>
      </c>
      <c r="AT510" s="4">
        <v>16.3664193130701</v>
      </c>
      <c r="AU510" s="4">
        <v>9.9808854484559699</v>
      </c>
      <c r="AV510" s="4">
        <v>15.2149552598105</v>
      </c>
      <c r="AW510" s="4">
        <v>13.702484891700699</v>
      </c>
      <c r="AX510" s="4">
        <v>6.2303846298642798</v>
      </c>
      <c r="AY510" s="4">
        <v>16.153467327626402</v>
      </c>
      <c r="AZ510" s="4">
        <v>11.948161162800201</v>
      </c>
      <c r="BA510" s="4">
        <v>15.579509027332399</v>
      </c>
      <c r="BB510" s="38">
        <v>337</v>
      </c>
    </row>
    <row r="511" spans="1:54" x14ac:dyDescent="0.3">
      <c r="A511" s="31" t="s">
        <v>159</v>
      </c>
      <c r="B511" s="5" t="s">
        <v>168</v>
      </c>
      <c r="C511" s="5" t="s">
        <v>5</v>
      </c>
      <c r="D511" s="9">
        <v>100.038714470851</v>
      </c>
      <c r="E511" s="8">
        <v>52.250302439611403</v>
      </c>
      <c r="F511" s="8">
        <v>6.6733473875038003</v>
      </c>
      <c r="G511" s="3">
        <v>1.4223112985000499</v>
      </c>
      <c r="H511" s="4">
        <v>4.8789320083044503</v>
      </c>
      <c r="I511" s="4">
        <v>1.79441537919935</v>
      </c>
      <c r="J511" s="4">
        <v>1.3562062742029</v>
      </c>
      <c r="K511" s="4">
        <v>3.1506216534022502</v>
      </c>
      <c r="L511" s="4">
        <v>2.7124125484057999</v>
      </c>
      <c r="M511" s="4">
        <v>2.7785175727029499</v>
      </c>
      <c r="N511" s="4">
        <v>2.1004144356015</v>
      </c>
      <c r="O511" s="4">
        <v>2.40641349200365</v>
      </c>
      <c r="P511" s="4">
        <v>1.3562062742029</v>
      </c>
      <c r="Q511" s="4">
        <v>1.3562062742029</v>
      </c>
      <c r="R511" s="4">
        <v>1.7283103549022001</v>
      </c>
      <c r="S511" s="4">
        <v>1.3562062742029</v>
      </c>
      <c r="T511" s="4">
        <v>1.4223112985000499</v>
      </c>
      <c r="U511" s="4">
        <v>1.7283103549022001</v>
      </c>
      <c r="V511" s="4">
        <v>1.7283103549022001</v>
      </c>
      <c r="W511" s="4">
        <v>2.0343094113043501</v>
      </c>
      <c r="X511" s="4">
        <v>2.40641349200365</v>
      </c>
      <c r="Y511" s="4">
        <v>4.200828871203</v>
      </c>
      <c r="Z511" s="4">
        <v>0.67810313710144898</v>
      </c>
      <c r="AA511" s="4">
        <v>3.1506216534022502</v>
      </c>
      <c r="AB511" s="4">
        <v>1.4223112985000499</v>
      </c>
      <c r="AC511" s="4">
        <v>6.6733473875038003</v>
      </c>
      <c r="AD511" s="4">
        <v>2.40641349200365</v>
      </c>
      <c r="AE511" s="4">
        <v>0.37210408069930101</v>
      </c>
      <c r="AF511" s="4">
        <v>3.5227257341015501</v>
      </c>
      <c r="AG511" s="4">
        <v>5.8630342018080501</v>
      </c>
      <c r="AH511" s="4">
        <v>12.9330117350948</v>
      </c>
      <c r="AI511" s="4">
        <v>6.0613492746995004</v>
      </c>
      <c r="AJ511" s="4">
        <v>13.1068007429026</v>
      </c>
      <c r="AK511" s="4">
        <v>21.070249380312202</v>
      </c>
      <c r="AL511" s="4">
        <v>9.4518649602067502</v>
      </c>
      <c r="AM511" s="4">
        <v>14.5291120414027</v>
      </c>
      <c r="AN511" s="4">
        <v>19.780148130406399</v>
      </c>
      <c r="AO511" s="4">
        <v>13.7849038800041</v>
      </c>
      <c r="AP511" s="4">
        <v>11.9904885008047</v>
      </c>
      <c r="AQ511" s="4">
        <v>6.3012433068045004</v>
      </c>
      <c r="AR511" s="4">
        <v>9.9561790895003597</v>
      </c>
      <c r="AS511" s="4">
        <v>5.38324613759805</v>
      </c>
      <c r="AT511" s="4">
        <v>17.5059446869971</v>
      </c>
      <c r="AU511" s="4">
        <v>7.4175555489024001</v>
      </c>
      <c r="AV511" s="4">
        <v>11.576805460891901</v>
      </c>
      <c r="AW511" s="4">
        <v>10.808071234409599</v>
      </c>
      <c r="AX511" s="4">
        <v>4.9450370326015998</v>
      </c>
      <c r="AY511" s="4">
        <v>16.629526477004202</v>
      </c>
      <c r="AZ511" s="4">
        <v>10.063863073010999</v>
      </c>
      <c r="BA511" s="4">
        <v>11.9904885008047</v>
      </c>
      <c r="BB511" s="38">
        <v>212</v>
      </c>
    </row>
    <row r="512" spans="1:54" x14ac:dyDescent="0.3">
      <c r="A512" s="31" t="s">
        <v>159</v>
      </c>
      <c r="B512" s="5" t="s">
        <v>168</v>
      </c>
      <c r="C512" s="5" t="s">
        <v>6</v>
      </c>
      <c r="D512" s="9">
        <v>109.22905152535201</v>
      </c>
      <c r="E512" s="8">
        <v>42.365093001252198</v>
      </c>
      <c r="F512" s="8">
        <v>2.0564660803846202</v>
      </c>
      <c r="G512" s="3">
        <v>0</v>
      </c>
      <c r="H512" s="4">
        <v>0</v>
      </c>
      <c r="I512" s="4">
        <v>2.2158039004761898</v>
      </c>
      <c r="J512" s="4">
        <v>2.2158039004761898</v>
      </c>
      <c r="K512" s="4">
        <v>1.0282330401923101</v>
      </c>
      <c r="L512" s="4">
        <v>2.2158039004761898</v>
      </c>
      <c r="M512" s="4">
        <v>0</v>
      </c>
      <c r="N512" s="4">
        <v>3.2440369406684999</v>
      </c>
      <c r="O512" s="4">
        <v>7.6756447416208804</v>
      </c>
      <c r="P512" s="4">
        <v>0</v>
      </c>
      <c r="Q512" s="4">
        <v>2.0564660803846202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1.0282330401923101</v>
      </c>
      <c r="Y512" s="4">
        <v>3.2440369406684999</v>
      </c>
      <c r="Z512" s="4">
        <v>4.4316078009523796</v>
      </c>
      <c r="AA512" s="4">
        <v>1.0282330401923101</v>
      </c>
      <c r="AB512" s="4">
        <v>0</v>
      </c>
      <c r="AC512" s="4">
        <v>2.2158039004761898</v>
      </c>
      <c r="AD512" s="4">
        <v>0</v>
      </c>
      <c r="AE512" s="4">
        <v>2.2158039004761898</v>
      </c>
      <c r="AF512" s="4">
        <v>0</v>
      </c>
      <c r="AG512" s="4">
        <v>2.2158039004761898</v>
      </c>
      <c r="AH512" s="4">
        <v>5.1411652009615398</v>
      </c>
      <c r="AI512" s="4">
        <v>0</v>
      </c>
      <c r="AJ512" s="4">
        <v>9.4134351818223401</v>
      </c>
      <c r="AK512" s="4">
        <v>11.629239082298501</v>
      </c>
      <c r="AL512" s="4">
        <v>4.1129321607692297</v>
      </c>
      <c r="AM512" s="4">
        <v>13.8450429827747</v>
      </c>
      <c r="AN512" s="4">
        <v>19.3048838239194</v>
      </c>
      <c r="AO512" s="4">
        <v>7.3569691014377296</v>
      </c>
      <c r="AP512" s="4">
        <v>6.3287360612454204</v>
      </c>
      <c r="AQ512" s="4">
        <v>2.0564660803846202</v>
      </c>
      <c r="AR512" s="4">
        <v>6.3287360612454204</v>
      </c>
      <c r="AS512" s="4">
        <v>13.685705162683099</v>
      </c>
      <c r="AT512" s="4">
        <v>22.230245124404799</v>
      </c>
      <c r="AU512" s="4">
        <v>4.1129321607692297</v>
      </c>
      <c r="AV512" s="4">
        <v>9.5727730019139194</v>
      </c>
      <c r="AW512" s="4">
        <v>9.4134351818223401</v>
      </c>
      <c r="AX512" s="4">
        <v>1.0282330401923101</v>
      </c>
      <c r="AY512" s="4">
        <v>11.3105634421154</v>
      </c>
      <c r="AZ512" s="4">
        <v>9.7321108220055006</v>
      </c>
      <c r="BA512" s="4">
        <v>9.4134351818223401</v>
      </c>
      <c r="BB512" s="38">
        <v>73</v>
      </c>
    </row>
    <row r="513" spans="1:54" x14ac:dyDescent="0.3">
      <c r="A513" s="31" t="s">
        <v>159</v>
      </c>
      <c r="B513" s="5" t="s">
        <v>168</v>
      </c>
      <c r="C513" s="5" t="s">
        <v>7</v>
      </c>
      <c r="D513" s="9">
        <v>89.465469904462907</v>
      </c>
      <c r="E513" s="8">
        <v>64.2360125136573</v>
      </c>
      <c r="F513" s="8">
        <v>12.858058212878801</v>
      </c>
      <c r="G513" s="3">
        <v>8.2877280683333296</v>
      </c>
      <c r="H513" s="4">
        <v>0</v>
      </c>
      <c r="I513" s="4">
        <v>0</v>
      </c>
      <c r="J513" s="4">
        <v>4.5703301445454496</v>
      </c>
      <c r="K513" s="4">
        <v>4.5703301445454496</v>
      </c>
      <c r="L513" s="4">
        <v>0</v>
      </c>
      <c r="M513" s="4">
        <v>4.5703301445454496</v>
      </c>
      <c r="N513" s="4">
        <v>9.1406602890909099</v>
      </c>
      <c r="O513" s="4">
        <v>0</v>
      </c>
      <c r="P513" s="4">
        <v>4.5703301445454496</v>
      </c>
      <c r="Q513" s="4">
        <v>0</v>
      </c>
      <c r="R513" s="4">
        <v>4.5703301445454496</v>
      </c>
      <c r="S513" s="4">
        <v>4.5703301445454496</v>
      </c>
      <c r="T513" s="4">
        <v>4.5703301445454496</v>
      </c>
      <c r="U513" s="4">
        <v>4.5703301445454496</v>
      </c>
      <c r="V513" s="4">
        <v>12.858058212878801</v>
      </c>
      <c r="W513" s="4">
        <v>17.4283883574242</v>
      </c>
      <c r="X513" s="4">
        <v>8.2877280683333296</v>
      </c>
      <c r="Y513" s="4">
        <v>12.858058212878801</v>
      </c>
      <c r="Z513" s="4">
        <v>8.2877280683333296</v>
      </c>
      <c r="AA513" s="4">
        <v>4.5703301445454496</v>
      </c>
      <c r="AB513" s="4">
        <v>0</v>
      </c>
      <c r="AC513" s="4">
        <v>4.5703301445454496</v>
      </c>
      <c r="AD513" s="4">
        <v>0</v>
      </c>
      <c r="AE513" s="4">
        <v>0</v>
      </c>
      <c r="AF513" s="4">
        <v>8.2877280683333296</v>
      </c>
      <c r="AG513" s="4">
        <v>25.716116425757601</v>
      </c>
      <c r="AH513" s="4">
        <v>16.575456136666698</v>
      </c>
      <c r="AI513" s="4">
        <v>0</v>
      </c>
      <c r="AJ513" s="4">
        <v>34.003844494090899</v>
      </c>
      <c r="AK513" s="4">
        <v>34.003844494090899</v>
      </c>
      <c r="AL513" s="4">
        <v>21.1457862812121</v>
      </c>
      <c r="AM513" s="4">
        <v>21.1457862812121</v>
      </c>
      <c r="AN513" s="4">
        <v>42.2915725624242</v>
      </c>
      <c r="AO513" s="4">
        <v>21.1457862812121</v>
      </c>
      <c r="AP513" s="4">
        <v>34.003844494090899</v>
      </c>
      <c r="AQ513" s="4">
        <v>8.2877280683333296</v>
      </c>
      <c r="AR513" s="4">
        <v>8.2877280683333296</v>
      </c>
      <c r="AS513" s="4">
        <v>29.433514349545501</v>
      </c>
      <c r="AT513" s="4">
        <v>25.716116425757601</v>
      </c>
      <c r="AU513" s="4">
        <v>8.2877280683333296</v>
      </c>
      <c r="AV513" s="4">
        <v>12.858058212878801</v>
      </c>
      <c r="AW513" s="4">
        <v>17.4283883574242</v>
      </c>
      <c r="AX513" s="4">
        <v>8.2877280683333296</v>
      </c>
      <c r="AY513" s="4">
        <v>9.1406602890909099</v>
      </c>
      <c r="AZ513" s="4">
        <v>21.1457862812121</v>
      </c>
      <c r="BA513" s="4">
        <v>21.1457862812121</v>
      </c>
      <c r="BB513" s="38">
        <v>17</v>
      </c>
    </row>
    <row r="514" spans="1:54" x14ac:dyDescent="0.3">
      <c r="A514" s="31" t="s">
        <v>159</v>
      </c>
      <c r="B514" s="5" t="s">
        <v>8</v>
      </c>
      <c r="C514" s="5" t="s">
        <v>168</v>
      </c>
      <c r="D514" s="9">
        <v>57.334049193589202</v>
      </c>
      <c r="E514" s="8">
        <v>63.2165163464879</v>
      </c>
      <c r="F514" s="8">
        <v>25.692255898833402</v>
      </c>
      <c r="G514" s="3">
        <v>2.3596531480502798</v>
      </c>
      <c r="H514" s="4">
        <v>10.527915481775</v>
      </c>
      <c r="I514" s="4">
        <v>10.282152423910899</v>
      </c>
      <c r="J514" s="4">
        <v>4.2290178443759903</v>
      </c>
      <c r="K514" s="4">
        <v>5.2347206040771903</v>
      </c>
      <c r="L514" s="4">
        <v>4.85229517129443</v>
      </c>
      <c r="M514" s="4">
        <v>5.28179731179622</v>
      </c>
      <c r="N514" s="4">
        <v>5.6197794851823497</v>
      </c>
      <c r="O514" s="4">
        <v>9.2718457406483203</v>
      </c>
      <c r="P514" s="4">
        <v>8.8462969499327802</v>
      </c>
      <c r="Q514" s="4">
        <v>2.4070773022187799</v>
      </c>
      <c r="R514" s="4">
        <v>6.2758400349060199</v>
      </c>
      <c r="S514" s="4">
        <v>5.3898312668605604</v>
      </c>
      <c r="T514" s="4">
        <v>5.0102285024059903</v>
      </c>
      <c r="U514" s="4">
        <v>5.4704787737256702</v>
      </c>
      <c r="V514" s="4">
        <v>7.7938535008819798</v>
      </c>
      <c r="W514" s="4">
        <v>7.9790874842050004</v>
      </c>
      <c r="X514" s="4">
        <v>2.7237041823856698</v>
      </c>
      <c r="Y514" s="4">
        <v>10.113146778284699</v>
      </c>
      <c r="Z514" s="4">
        <v>7.7490961306583896</v>
      </c>
      <c r="AA514" s="4">
        <v>11.5925522489031</v>
      </c>
      <c r="AB514" s="4">
        <v>1.45263216212311</v>
      </c>
      <c r="AC514" s="4">
        <v>14.9115731422762</v>
      </c>
      <c r="AD514" s="4">
        <v>3.9088110836554302</v>
      </c>
      <c r="AE514" s="4">
        <v>4.9764898545765899</v>
      </c>
      <c r="AF514" s="4">
        <v>11.4409763441135</v>
      </c>
      <c r="AG514" s="4">
        <v>11.5692331009667</v>
      </c>
      <c r="AH514" s="4">
        <v>14.1890903427502</v>
      </c>
      <c r="AI514" s="4">
        <v>9.2573626179434694</v>
      </c>
      <c r="AJ514" s="4">
        <v>26.4155388020713</v>
      </c>
      <c r="AK514" s="4">
        <v>37.875713583532203</v>
      </c>
      <c r="AL514" s="4">
        <v>27.338355641136001</v>
      </c>
      <c r="AM514" s="4">
        <v>30.4791400494565</v>
      </c>
      <c r="AN514" s="4">
        <v>38.5260207794705</v>
      </c>
      <c r="AO514" s="4">
        <v>36.742405331630302</v>
      </c>
      <c r="AP514" s="4">
        <v>34.478586796541499</v>
      </c>
      <c r="AQ514" s="4">
        <v>10.3868584954237</v>
      </c>
      <c r="AR514" s="4">
        <v>33.999148809300998</v>
      </c>
      <c r="AS514" s="4">
        <v>14.7543474740625</v>
      </c>
      <c r="AT514" s="4">
        <v>24.762975187510499</v>
      </c>
      <c r="AU514" s="4">
        <v>16.440121391444801</v>
      </c>
      <c r="AV514" s="4">
        <v>13.099126523514601</v>
      </c>
      <c r="AW514" s="4">
        <v>24.398403655355299</v>
      </c>
      <c r="AX514" s="4">
        <v>13.1995506086887</v>
      </c>
      <c r="AY514" s="4">
        <v>26.543353226423299</v>
      </c>
      <c r="AZ514" s="4">
        <v>25.566193770448699</v>
      </c>
      <c r="BA514" s="4">
        <v>32.806866943267103</v>
      </c>
      <c r="BB514" s="38">
        <v>1053</v>
      </c>
    </row>
    <row r="515" spans="1:54" x14ac:dyDescent="0.3">
      <c r="A515" s="31" t="s">
        <v>159</v>
      </c>
      <c r="B515" s="5" t="s">
        <v>8</v>
      </c>
      <c r="C515" s="5" t="s">
        <v>1</v>
      </c>
      <c r="D515" s="9">
        <v>18.524418604651199</v>
      </c>
      <c r="E515" s="8">
        <v>56.0202971047784</v>
      </c>
      <c r="F515" s="8">
        <v>47.674418604651201</v>
      </c>
      <c r="G515" s="3">
        <v>2.6162790697674398</v>
      </c>
      <c r="H515" s="4">
        <v>14.8255813953488</v>
      </c>
      <c r="I515" s="4">
        <v>18.604651162790699</v>
      </c>
      <c r="J515" s="4">
        <v>5.2325581395348797</v>
      </c>
      <c r="K515" s="4">
        <v>5.5232558139534902</v>
      </c>
      <c r="L515" s="4">
        <v>7.8488372093023298</v>
      </c>
      <c r="M515" s="4">
        <v>8.7209302325581408</v>
      </c>
      <c r="N515" s="4">
        <v>9.0116279069767398</v>
      </c>
      <c r="O515" s="4">
        <v>15.6976744186047</v>
      </c>
      <c r="P515" s="4">
        <v>16.569767441860499</v>
      </c>
      <c r="Q515" s="4">
        <v>3.1976744186046502</v>
      </c>
      <c r="R515" s="4">
        <v>13.662790697674399</v>
      </c>
      <c r="S515" s="4">
        <v>10.1744186046512</v>
      </c>
      <c r="T515" s="4">
        <v>7.8488372093023298</v>
      </c>
      <c r="U515" s="4">
        <v>9.5930232558139501</v>
      </c>
      <c r="V515" s="4">
        <v>14.8255813953488</v>
      </c>
      <c r="W515" s="4">
        <v>13.662790697674399</v>
      </c>
      <c r="X515" s="4">
        <v>4.9418604651162799</v>
      </c>
      <c r="Y515" s="4">
        <v>12.790697674418601</v>
      </c>
      <c r="Z515" s="4">
        <v>16.860465116279101</v>
      </c>
      <c r="AA515" s="4">
        <v>24.418604651162799</v>
      </c>
      <c r="AB515" s="4">
        <v>2.03488372093023</v>
      </c>
      <c r="AC515" s="4">
        <v>20.930232558139501</v>
      </c>
      <c r="AD515" s="4">
        <v>8.4302325581395294</v>
      </c>
      <c r="AE515" s="4">
        <v>10.1744186046512</v>
      </c>
      <c r="AF515" s="4">
        <v>16.860465116279101</v>
      </c>
      <c r="AG515" s="4">
        <v>18.023255813953501</v>
      </c>
      <c r="AH515" s="4">
        <v>25.581395348837201</v>
      </c>
      <c r="AI515" s="4">
        <v>13.662790697674399</v>
      </c>
      <c r="AJ515" s="4">
        <v>38.081395348837198</v>
      </c>
      <c r="AK515" s="4">
        <v>56.6860465116279</v>
      </c>
      <c r="AL515" s="4">
        <v>44.476744186046503</v>
      </c>
      <c r="AM515" s="4">
        <v>43.895348837209298</v>
      </c>
      <c r="AN515" s="4">
        <v>52.906976744185997</v>
      </c>
      <c r="AO515" s="4">
        <v>55.523255813953497</v>
      </c>
      <c r="AP515" s="4">
        <v>55.232558139534902</v>
      </c>
      <c r="AQ515" s="4">
        <v>15.6976744186047</v>
      </c>
      <c r="AR515" s="4">
        <v>55.8139534883721</v>
      </c>
      <c r="AS515" s="4">
        <v>15.988372093023299</v>
      </c>
      <c r="AT515" s="4">
        <v>30.8139534883721</v>
      </c>
      <c r="AU515" s="4">
        <v>24.709302325581401</v>
      </c>
      <c r="AV515" s="4">
        <v>14.5348837209302</v>
      </c>
      <c r="AW515" s="4">
        <v>42.151162790697697</v>
      </c>
      <c r="AX515" s="4">
        <v>25.581395348837201</v>
      </c>
      <c r="AY515" s="4">
        <v>36.337209302325597</v>
      </c>
      <c r="AZ515" s="4">
        <v>37.209302325581397</v>
      </c>
      <c r="BA515" s="4">
        <v>56.6860465116279</v>
      </c>
      <c r="BB515" s="38">
        <v>344</v>
      </c>
    </row>
    <row r="516" spans="1:54" x14ac:dyDescent="0.3">
      <c r="A516" s="31" t="s">
        <v>159</v>
      </c>
      <c r="B516" s="5" t="s">
        <v>8</v>
      </c>
      <c r="C516" s="5" t="s">
        <v>2</v>
      </c>
      <c r="D516" s="9">
        <v>53.332014388489199</v>
      </c>
      <c r="E516" s="8">
        <v>60.305653627711401</v>
      </c>
      <c r="F516" s="8">
        <v>26.978417266187101</v>
      </c>
      <c r="G516" s="3">
        <v>2.8776978417266199</v>
      </c>
      <c r="H516" s="4">
        <v>12.9496402877698</v>
      </c>
      <c r="I516" s="4">
        <v>9.3525179856115095</v>
      </c>
      <c r="J516" s="4">
        <v>5.3956834532374103</v>
      </c>
      <c r="K516" s="4">
        <v>7.9136690647482002</v>
      </c>
      <c r="L516" s="4">
        <v>5.0359712230215798</v>
      </c>
      <c r="M516" s="4">
        <v>6.1151079136690596</v>
      </c>
      <c r="N516" s="4">
        <v>5.7553956834532398</v>
      </c>
      <c r="O516" s="4">
        <v>10.431654676259001</v>
      </c>
      <c r="P516" s="4">
        <v>10.791366906474799</v>
      </c>
      <c r="Q516" s="4">
        <v>3.9568345323741001</v>
      </c>
      <c r="R516" s="4">
        <v>6.47482014388489</v>
      </c>
      <c r="S516" s="4">
        <v>5.7553956834532398</v>
      </c>
      <c r="T516" s="4">
        <v>5.7553956834532398</v>
      </c>
      <c r="U516" s="4">
        <v>7.5539568345323698</v>
      </c>
      <c r="V516" s="4">
        <v>7.9136690647482002</v>
      </c>
      <c r="W516" s="4">
        <v>8.9928057553956808</v>
      </c>
      <c r="X516" s="4">
        <v>2.1582733812949599</v>
      </c>
      <c r="Y516" s="4">
        <v>12.9496402877698</v>
      </c>
      <c r="Z516" s="4">
        <v>6.8345323741007196</v>
      </c>
      <c r="AA516" s="4">
        <v>11.510791366906499</v>
      </c>
      <c r="AB516" s="4">
        <v>1.43884892086331</v>
      </c>
      <c r="AC516" s="4">
        <v>19.424460431654701</v>
      </c>
      <c r="AD516" s="4">
        <v>2.8776978417266199</v>
      </c>
      <c r="AE516" s="4">
        <v>5.3956834532374103</v>
      </c>
      <c r="AF516" s="4">
        <v>14.3884892086331</v>
      </c>
      <c r="AG516" s="4">
        <v>10.791366906474799</v>
      </c>
      <c r="AH516" s="4">
        <v>10.791366906474799</v>
      </c>
      <c r="AI516" s="4">
        <v>6.1151079136690596</v>
      </c>
      <c r="AJ516" s="4">
        <v>25.539568345323701</v>
      </c>
      <c r="AK516" s="4">
        <v>39.928057553956798</v>
      </c>
      <c r="AL516" s="4">
        <v>29.856115107913698</v>
      </c>
      <c r="AM516" s="4">
        <v>29.4964028776978</v>
      </c>
      <c r="AN516" s="4">
        <v>44.964028776978402</v>
      </c>
      <c r="AO516" s="4">
        <v>41.726618705036003</v>
      </c>
      <c r="AP516" s="4">
        <v>34.172661870503603</v>
      </c>
      <c r="AQ516" s="4">
        <v>10.071942446043201</v>
      </c>
      <c r="AR516" s="4">
        <v>39.568345323740999</v>
      </c>
      <c r="AS516" s="4">
        <v>17.625899280575499</v>
      </c>
      <c r="AT516" s="4">
        <v>25.539568345323701</v>
      </c>
      <c r="AU516" s="4">
        <v>19.0647482014388</v>
      </c>
      <c r="AV516" s="4">
        <v>14.3884892086331</v>
      </c>
      <c r="AW516" s="4">
        <v>23.741007194244599</v>
      </c>
      <c r="AX516" s="4">
        <v>12.2302158273381</v>
      </c>
      <c r="AY516" s="4">
        <v>31.654676258992801</v>
      </c>
      <c r="AZ516" s="4">
        <v>29.136690647481998</v>
      </c>
      <c r="BA516" s="4">
        <v>36.690647482014398</v>
      </c>
      <c r="BB516" s="38">
        <v>278</v>
      </c>
    </row>
    <row r="517" spans="1:54" x14ac:dyDescent="0.3">
      <c r="A517" s="31" t="s">
        <v>159</v>
      </c>
      <c r="B517" s="5" t="s">
        <v>8</v>
      </c>
      <c r="C517" s="5" t="s">
        <v>3</v>
      </c>
      <c r="D517" s="9">
        <v>72.046009389671397</v>
      </c>
      <c r="E517" s="8">
        <v>57.015240808678598</v>
      </c>
      <c r="F517" s="8">
        <v>16.431924882629101</v>
      </c>
      <c r="G517" s="3">
        <v>1.40845070422535</v>
      </c>
      <c r="H517" s="4">
        <v>7.9812206572770004</v>
      </c>
      <c r="I517" s="4">
        <v>7.5117370892018798</v>
      </c>
      <c r="J517" s="4">
        <v>1.8779342723004699</v>
      </c>
      <c r="K517" s="4">
        <v>2.8169014084507</v>
      </c>
      <c r="L517" s="4">
        <v>2.3474178403755901</v>
      </c>
      <c r="M517" s="4">
        <v>3.7558685446009399</v>
      </c>
      <c r="N517" s="4">
        <v>4.2253521126760596</v>
      </c>
      <c r="O517" s="4">
        <v>3.7558685446009399</v>
      </c>
      <c r="P517" s="4">
        <v>4.2253521126760596</v>
      </c>
      <c r="Q517" s="4">
        <v>0.93896713615023497</v>
      </c>
      <c r="R517" s="4">
        <v>0.93896713615023497</v>
      </c>
      <c r="S517" s="4">
        <v>2.3474178403755901</v>
      </c>
      <c r="T517" s="4">
        <v>4.2253521126760596</v>
      </c>
      <c r="U517" s="4">
        <v>1.40845070422535</v>
      </c>
      <c r="V517" s="4">
        <v>3.7558685446009399</v>
      </c>
      <c r="W517" s="4">
        <v>4.6948356807511704</v>
      </c>
      <c r="X517" s="4">
        <v>0.46948356807511699</v>
      </c>
      <c r="Y517" s="4">
        <v>7.0422535211267601</v>
      </c>
      <c r="Z517" s="4">
        <v>1.40845070422535</v>
      </c>
      <c r="AA517" s="4">
        <v>4.2253521126760596</v>
      </c>
      <c r="AB517" s="4">
        <v>0.93896713615023497</v>
      </c>
      <c r="AC517" s="4">
        <v>9.3896713615023497</v>
      </c>
      <c r="AD517" s="4">
        <v>1.8779342723004699</v>
      </c>
      <c r="AE517" s="4">
        <v>1.40845070422535</v>
      </c>
      <c r="AF517" s="4">
        <v>7.0422535211267601</v>
      </c>
      <c r="AG517" s="4">
        <v>7.9812206572770004</v>
      </c>
      <c r="AH517" s="4">
        <v>10.3286384976526</v>
      </c>
      <c r="AI517" s="4">
        <v>11.2676056338028</v>
      </c>
      <c r="AJ517" s="4">
        <v>22.065727699530498</v>
      </c>
      <c r="AK517" s="4">
        <v>27.230046948356801</v>
      </c>
      <c r="AL517" s="4">
        <v>19.7183098591549</v>
      </c>
      <c r="AM517" s="4">
        <v>26.291079812206601</v>
      </c>
      <c r="AN517" s="4">
        <v>23.943661971830998</v>
      </c>
      <c r="AO517" s="4">
        <v>23.4741784037559</v>
      </c>
      <c r="AP517" s="4">
        <v>26.760563380281699</v>
      </c>
      <c r="AQ517" s="4">
        <v>7.9812206572770004</v>
      </c>
      <c r="AR517" s="4">
        <v>21.126760563380302</v>
      </c>
      <c r="AS517" s="4">
        <v>13.1455399061033</v>
      </c>
      <c r="AT517" s="4">
        <v>21.5962441314554</v>
      </c>
      <c r="AU517" s="4">
        <v>12.2065727699531</v>
      </c>
      <c r="AV517" s="4">
        <v>10.3286384976526</v>
      </c>
      <c r="AW517" s="4">
        <v>14.553990610328601</v>
      </c>
      <c r="AX517" s="4">
        <v>7.5117370892018798</v>
      </c>
      <c r="AY517" s="4">
        <v>20.6572769953052</v>
      </c>
      <c r="AZ517" s="4">
        <v>17.370892018779301</v>
      </c>
      <c r="BA517" s="4">
        <v>14.553990610328601</v>
      </c>
      <c r="BB517" s="38">
        <v>213</v>
      </c>
    </row>
    <row r="518" spans="1:54" x14ac:dyDescent="0.3">
      <c r="A518" s="31" t="s">
        <v>159</v>
      </c>
      <c r="B518" s="5" t="s">
        <v>8</v>
      </c>
      <c r="C518" s="5" t="s">
        <v>4</v>
      </c>
      <c r="D518" s="9">
        <v>90.620491803278696</v>
      </c>
      <c r="E518" s="8">
        <v>53.345680637998598</v>
      </c>
      <c r="F518" s="8">
        <v>7.3770491803278704</v>
      </c>
      <c r="G518" s="3">
        <v>1.63934426229508</v>
      </c>
      <c r="H518" s="4">
        <v>5.7377049180327901</v>
      </c>
      <c r="I518" s="4">
        <v>6.5573770491803298</v>
      </c>
      <c r="J518" s="4">
        <v>4.0983606557377001</v>
      </c>
      <c r="K518" s="4">
        <v>4.9180327868852496</v>
      </c>
      <c r="L518" s="4">
        <v>1.63934426229508</v>
      </c>
      <c r="M518" s="4">
        <v>0.81967213114754101</v>
      </c>
      <c r="N518" s="4">
        <v>2.4590163934426199</v>
      </c>
      <c r="O518" s="4">
        <v>3.27868852459016</v>
      </c>
      <c r="P518" s="4">
        <v>1.63934426229508</v>
      </c>
      <c r="Q518" s="4">
        <v>0</v>
      </c>
      <c r="R518" s="4">
        <v>2.4590163934426199</v>
      </c>
      <c r="S518" s="4">
        <v>2.4590163934426199</v>
      </c>
      <c r="T518" s="4">
        <v>2.4590163934426199</v>
      </c>
      <c r="U518" s="4">
        <v>1.63934426229508</v>
      </c>
      <c r="V518" s="4">
        <v>2.4590163934426199</v>
      </c>
      <c r="W518" s="4">
        <v>1.63934426229508</v>
      </c>
      <c r="X518" s="4">
        <v>0.81967213114754101</v>
      </c>
      <c r="Y518" s="4">
        <v>5.7377049180327901</v>
      </c>
      <c r="Z518" s="4">
        <v>1.63934426229508</v>
      </c>
      <c r="AA518" s="4">
        <v>4.0983606557377001</v>
      </c>
      <c r="AB518" s="4">
        <v>1.63934426229508</v>
      </c>
      <c r="AC518" s="4">
        <v>8.1967213114754092</v>
      </c>
      <c r="AD518" s="4">
        <v>0.81967213114754101</v>
      </c>
      <c r="AE518" s="4">
        <v>1.63934426229508</v>
      </c>
      <c r="AF518" s="4">
        <v>6.5573770491803298</v>
      </c>
      <c r="AG518" s="4">
        <v>4.9180327868852496</v>
      </c>
      <c r="AH518" s="4">
        <v>7.3770491803278704</v>
      </c>
      <c r="AI518" s="4">
        <v>9.8360655737704903</v>
      </c>
      <c r="AJ518" s="4">
        <v>20.491803278688501</v>
      </c>
      <c r="AK518" s="4">
        <v>21.311475409836099</v>
      </c>
      <c r="AL518" s="4">
        <v>11.4754098360656</v>
      </c>
      <c r="AM518" s="4">
        <v>22.9508196721311</v>
      </c>
      <c r="AN518" s="4">
        <v>24.590163934426201</v>
      </c>
      <c r="AO518" s="4">
        <v>27.0491803278689</v>
      </c>
      <c r="AP518" s="4">
        <v>20.491803278688501</v>
      </c>
      <c r="AQ518" s="4">
        <v>6.5573770491803298</v>
      </c>
      <c r="AR518" s="4">
        <v>18.032786885245901</v>
      </c>
      <c r="AS518" s="4">
        <v>11.4754098360656</v>
      </c>
      <c r="AT518" s="4">
        <v>20.491803278688501</v>
      </c>
      <c r="AU518" s="4">
        <v>8.1967213114754092</v>
      </c>
      <c r="AV518" s="4">
        <v>15.5737704918033</v>
      </c>
      <c r="AW518" s="4">
        <v>13.934426229508199</v>
      </c>
      <c r="AX518" s="4">
        <v>4.9180327868852496</v>
      </c>
      <c r="AY518" s="4">
        <v>18.032786885245901</v>
      </c>
      <c r="AZ518" s="4">
        <v>12.2950819672131</v>
      </c>
      <c r="BA518" s="4">
        <v>18.8524590163934</v>
      </c>
      <c r="BB518" s="38">
        <v>122</v>
      </c>
    </row>
    <row r="519" spans="1:54" x14ac:dyDescent="0.3">
      <c r="A519" s="31" t="s">
        <v>159</v>
      </c>
      <c r="B519" s="5" t="s">
        <v>8</v>
      </c>
      <c r="C519" s="5" t="s">
        <v>5</v>
      </c>
      <c r="D519" s="9">
        <v>92.804347826086996</v>
      </c>
      <c r="E519" s="8">
        <v>53.734760999207403</v>
      </c>
      <c r="F519" s="8">
        <v>8.6956521739130395</v>
      </c>
      <c r="G519" s="3">
        <v>1.4492753623188399</v>
      </c>
      <c r="H519" s="4">
        <v>7.2463768115942004</v>
      </c>
      <c r="I519" s="4">
        <v>1.4492753623188399</v>
      </c>
      <c r="J519" s="4">
        <v>2.8985507246376798</v>
      </c>
      <c r="K519" s="4">
        <v>4.3478260869565197</v>
      </c>
      <c r="L519" s="4">
        <v>5.7971014492753596</v>
      </c>
      <c r="M519" s="4">
        <v>4.3478260869565197</v>
      </c>
      <c r="N519" s="4">
        <v>2.8985507246376798</v>
      </c>
      <c r="O519" s="4">
        <v>4.3478260869565197</v>
      </c>
      <c r="P519" s="4">
        <v>2.8985507246376798</v>
      </c>
      <c r="Q519" s="4">
        <v>2.8985507246376798</v>
      </c>
      <c r="R519" s="4">
        <v>2.8985507246376798</v>
      </c>
      <c r="S519" s="4">
        <v>2.8985507246376798</v>
      </c>
      <c r="T519" s="4">
        <v>1.4492753623188399</v>
      </c>
      <c r="U519" s="4">
        <v>2.8985507246376798</v>
      </c>
      <c r="V519" s="4">
        <v>2.8985507246376798</v>
      </c>
      <c r="W519" s="4">
        <v>4.3478260869565197</v>
      </c>
      <c r="X519" s="4">
        <v>4.3478260869565197</v>
      </c>
      <c r="Y519" s="4">
        <v>5.7971014492753596</v>
      </c>
      <c r="Z519" s="4">
        <v>1.4492753623188399</v>
      </c>
      <c r="AA519" s="4">
        <v>4.3478260869565197</v>
      </c>
      <c r="AB519" s="4">
        <v>1.4492753623188399</v>
      </c>
      <c r="AC519" s="4">
        <v>8.6956521739130395</v>
      </c>
      <c r="AD519" s="4">
        <v>4.3478260869565197</v>
      </c>
      <c r="AE519" s="4">
        <v>0</v>
      </c>
      <c r="AF519" s="4">
        <v>4.3478260869565197</v>
      </c>
      <c r="AG519" s="4">
        <v>10.144927536231901</v>
      </c>
      <c r="AH519" s="4">
        <v>10.144927536231901</v>
      </c>
      <c r="AI519" s="4">
        <v>5.7971014492753596</v>
      </c>
      <c r="AJ519" s="4">
        <v>14.492753623188401</v>
      </c>
      <c r="AK519" s="4">
        <v>27.536231884058001</v>
      </c>
      <c r="AL519" s="4">
        <v>13.0434782608696</v>
      </c>
      <c r="AM519" s="4">
        <v>15.9420289855072</v>
      </c>
      <c r="AN519" s="4">
        <v>23.188405797101399</v>
      </c>
      <c r="AO519" s="4">
        <v>15.9420289855072</v>
      </c>
      <c r="AP519" s="4">
        <v>14.492753623188401</v>
      </c>
      <c r="AQ519" s="4">
        <v>8.6956521739130395</v>
      </c>
      <c r="AR519" s="4">
        <v>10.144927536231901</v>
      </c>
      <c r="AS519" s="4">
        <v>4.3478260869565197</v>
      </c>
      <c r="AT519" s="4">
        <v>15.9420289855072</v>
      </c>
      <c r="AU519" s="4">
        <v>8.6956521739130395</v>
      </c>
      <c r="AV519" s="4">
        <v>7.2463768115942004</v>
      </c>
      <c r="AW519" s="4">
        <v>15.9420289855072</v>
      </c>
      <c r="AX519" s="4">
        <v>5.7971014492753596</v>
      </c>
      <c r="AY519" s="4">
        <v>18.840579710144901</v>
      </c>
      <c r="AZ519" s="4">
        <v>15.9420289855072</v>
      </c>
      <c r="BA519" s="4">
        <v>14.492753623188401</v>
      </c>
      <c r="BB519" s="38">
        <v>69</v>
      </c>
    </row>
    <row r="520" spans="1:54" x14ac:dyDescent="0.3">
      <c r="A520" s="31" t="s">
        <v>159</v>
      </c>
      <c r="B520" s="5" t="s">
        <v>8</v>
      </c>
      <c r="C520" s="5" t="s">
        <v>6</v>
      </c>
      <c r="D520" s="9">
        <v>111.26666666666701</v>
      </c>
      <c r="E520" s="8">
        <v>41.5327380909727</v>
      </c>
      <c r="F520" s="8">
        <v>0</v>
      </c>
      <c r="G520" s="3">
        <v>0</v>
      </c>
      <c r="H520" s="4">
        <v>0</v>
      </c>
      <c r="I520" s="4">
        <v>4.7619047619047601</v>
      </c>
      <c r="J520" s="4">
        <v>4.7619047619047601</v>
      </c>
      <c r="K520" s="4">
        <v>0</v>
      </c>
      <c r="L520" s="4">
        <v>4.7619047619047601</v>
      </c>
      <c r="M520" s="4">
        <v>0</v>
      </c>
      <c r="N520" s="4">
        <v>4.7619047619047601</v>
      </c>
      <c r="O520" s="4">
        <v>14.285714285714301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4.7619047619047601</v>
      </c>
      <c r="Z520" s="4">
        <v>9.5238095238095202</v>
      </c>
      <c r="AA520" s="4">
        <v>0</v>
      </c>
      <c r="AB520" s="4">
        <v>0</v>
      </c>
      <c r="AC520" s="4">
        <v>4.7619047619047601</v>
      </c>
      <c r="AD520" s="4">
        <v>0</v>
      </c>
      <c r="AE520" s="4">
        <v>4.7619047619047601</v>
      </c>
      <c r="AF520" s="4">
        <v>0</v>
      </c>
      <c r="AG520" s="4">
        <v>4.7619047619047601</v>
      </c>
      <c r="AH520" s="4">
        <v>0</v>
      </c>
      <c r="AI520" s="4">
        <v>0</v>
      </c>
      <c r="AJ520" s="4">
        <v>4.7619047619047601</v>
      </c>
      <c r="AK520" s="4">
        <v>9.5238095238095202</v>
      </c>
      <c r="AL520" s="4">
        <v>0</v>
      </c>
      <c r="AM520" s="4">
        <v>14.285714285714301</v>
      </c>
      <c r="AN520" s="4">
        <v>23.8095238095238</v>
      </c>
      <c r="AO520" s="4">
        <v>4.7619047619047601</v>
      </c>
      <c r="AP520" s="4">
        <v>4.7619047619047601</v>
      </c>
      <c r="AQ520" s="4">
        <v>0</v>
      </c>
      <c r="AR520" s="4">
        <v>4.7619047619047601</v>
      </c>
      <c r="AS520" s="4">
        <v>9.5238095238095202</v>
      </c>
      <c r="AT520" s="4">
        <v>19.047619047619001</v>
      </c>
      <c r="AU520" s="4">
        <v>0</v>
      </c>
      <c r="AV520" s="4">
        <v>9.5238095238095202</v>
      </c>
      <c r="AW520" s="4">
        <v>4.7619047619047601</v>
      </c>
      <c r="AX520" s="4">
        <v>0</v>
      </c>
      <c r="AY520" s="4">
        <v>0</v>
      </c>
      <c r="AZ520" s="4">
        <v>14.285714285714301</v>
      </c>
      <c r="BA520" s="4">
        <v>4.7619047619047601</v>
      </c>
      <c r="BB520" s="38">
        <v>21</v>
      </c>
    </row>
    <row r="521" spans="1:54" x14ac:dyDescent="0.3">
      <c r="A521" s="31" t="s">
        <v>159</v>
      </c>
      <c r="B521" s="5" t="s">
        <v>8</v>
      </c>
      <c r="C521" s="5" t="s">
        <v>7</v>
      </c>
      <c r="D521" s="9">
        <v>70.616666666666703</v>
      </c>
      <c r="E521" s="8">
        <v>72.280437648555093</v>
      </c>
      <c r="F521" s="8">
        <v>16.6666666666667</v>
      </c>
      <c r="G521" s="3">
        <v>16.6666666666667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16.6666666666667</v>
      </c>
      <c r="W521" s="4">
        <v>16.6666666666667</v>
      </c>
      <c r="X521" s="4">
        <v>16.6666666666667</v>
      </c>
      <c r="Y521" s="4">
        <v>16.6666666666667</v>
      </c>
      <c r="Z521" s="4">
        <v>16.6666666666667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16.6666666666667</v>
      </c>
      <c r="AG521" s="4">
        <v>33.3333333333333</v>
      </c>
      <c r="AH521" s="4">
        <v>33.3333333333333</v>
      </c>
      <c r="AI521" s="4">
        <v>0</v>
      </c>
      <c r="AJ521" s="4">
        <v>50</v>
      </c>
      <c r="AK521" s="4">
        <v>50</v>
      </c>
      <c r="AL521" s="4">
        <v>33.3333333333333</v>
      </c>
      <c r="AM521" s="4">
        <v>33.3333333333333</v>
      </c>
      <c r="AN521" s="4">
        <v>66.6666666666667</v>
      </c>
      <c r="AO521" s="4">
        <v>33.3333333333333</v>
      </c>
      <c r="AP521" s="4">
        <v>50</v>
      </c>
      <c r="AQ521" s="4">
        <v>16.6666666666667</v>
      </c>
      <c r="AR521" s="4">
        <v>16.6666666666667</v>
      </c>
      <c r="AS521" s="4">
        <v>50</v>
      </c>
      <c r="AT521" s="4">
        <v>33.3333333333333</v>
      </c>
      <c r="AU521" s="4">
        <v>16.6666666666667</v>
      </c>
      <c r="AV521" s="4">
        <v>16.6666666666667</v>
      </c>
      <c r="AW521" s="4">
        <v>16.6666666666667</v>
      </c>
      <c r="AX521" s="4">
        <v>16.6666666666667</v>
      </c>
      <c r="AY521" s="4">
        <v>0</v>
      </c>
      <c r="AZ521" s="4">
        <v>33.3333333333333</v>
      </c>
      <c r="BA521" s="4">
        <v>33.3333333333333</v>
      </c>
      <c r="BB521" s="38">
        <v>6</v>
      </c>
    </row>
    <row r="522" spans="1:54" x14ac:dyDescent="0.3">
      <c r="A522" s="31" t="s">
        <v>159</v>
      </c>
      <c r="B522" s="5" t="s">
        <v>9</v>
      </c>
      <c r="C522" s="5" t="s">
        <v>168</v>
      </c>
      <c r="D522" s="9">
        <v>79.663668337559002</v>
      </c>
      <c r="E522" s="8">
        <v>59.594078897056299</v>
      </c>
      <c r="F522" s="8">
        <v>14.7825750027627</v>
      </c>
      <c r="G522" s="3">
        <v>1.25428673563011</v>
      </c>
      <c r="H522" s="4">
        <v>7.5193569383376904</v>
      </c>
      <c r="I522" s="4">
        <v>5.47647023375157</v>
      </c>
      <c r="J522" s="4">
        <v>1.9628245695905799</v>
      </c>
      <c r="K522" s="4">
        <v>2.6262094653957</v>
      </c>
      <c r="L522" s="4">
        <v>1.42905654410006</v>
      </c>
      <c r="M522" s="4">
        <v>1.8914985058542999</v>
      </c>
      <c r="N522" s="4">
        <v>3.6303853995755899</v>
      </c>
      <c r="O522" s="4">
        <v>3.4725157674198099</v>
      </c>
      <c r="P522" s="4">
        <v>2.8743887567408</v>
      </c>
      <c r="Q522" s="4">
        <v>2.40503717351283</v>
      </c>
      <c r="R522" s="4">
        <v>2.4051124732372799</v>
      </c>
      <c r="S522" s="4">
        <v>3.4419543282457998</v>
      </c>
      <c r="T522" s="4">
        <v>2.5852985372220298</v>
      </c>
      <c r="U522" s="4">
        <v>1.6537731515713701</v>
      </c>
      <c r="V522" s="4">
        <v>5.8665311158929896</v>
      </c>
      <c r="W522" s="4">
        <v>4.3457776009346896</v>
      </c>
      <c r="X522" s="4">
        <v>1.38941426502594</v>
      </c>
      <c r="Y522" s="4">
        <v>4.1857848675188798</v>
      </c>
      <c r="Z522" s="4">
        <v>2.4328356487147902</v>
      </c>
      <c r="AA522" s="4">
        <v>5.0196634966748803</v>
      </c>
      <c r="AB522" s="4">
        <v>1.23838673346951</v>
      </c>
      <c r="AC522" s="4">
        <v>9.0905079295020297</v>
      </c>
      <c r="AD522" s="4">
        <v>2.1802591652094998</v>
      </c>
      <c r="AE522" s="4">
        <v>2.4257701025649099</v>
      </c>
      <c r="AF522" s="4">
        <v>4.1086081676959996</v>
      </c>
      <c r="AG522" s="4">
        <v>6.6555105002455504</v>
      </c>
      <c r="AH522" s="4">
        <v>24.894097166055101</v>
      </c>
      <c r="AI522" s="4">
        <v>7.1203891329406304</v>
      </c>
      <c r="AJ522" s="4">
        <v>15.540674262763501</v>
      </c>
      <c r="AK522" s="4">
        <v>29.983201746604198</v>
      </c>
      <c r="AL522" s="4">
        <v>17.790950515854899</v>
      </c>
      <c r="AM522" s="4">
        <v>18.753129102802401</v>
      </c>
      <c r="AN522" s="4">
        <v>25.338810248106</v>
      </c>
      <c r="AO522" s="4">
        <v>19.0605845223002</v>
      </c>
      <c r="AP522" s="4">
        <v>24.337553494330798</v>
      </c>
      <c r="AQ522" s="4">
        <v>8.1284217724338994</v>
      </c>
      <c r="AR522" s="4">
        <v>20.8154284620047</v>
      </c>
      <c r="AS522" s="4">
        <v>11.513061768709401</v>
      </c>
      <c r="AT522" s="4">
        <v>16.1734010497137</v>
      </c>
      <c r="AU522" s="4">
        <v>16.566556395156301</v>
      </c>
      <c r="AV522" s="4">
        <v>14.9683642837285</v>
      </c>
      <c r="AW522" s="4">
        <v>19.4707200501405</v>
      </c>
      <c r="AX522" s="4">
        <v>8.0700363301205993</v>
      </c>
      <c r="AY522" s="4">
        <v>19.024778602237799</v>
      </c>
      <c r="AZ522" s="4">
        <v>16.239843182720101</v>
      </c>
      <c r="BA522" s="4">
        <v>26.711337414407399</v>
      </c>
      <c r="BB522" s="38">
        <v>1303</v>
      </c>
    </row>
    <row r="523" spans="1:54" x14ac:dyDescent="0.3">
      <c r="A523" s="31" t="s">
        <v>159</v>
      </c>
      <c r="B523" s="5" t="s">
        <v>9</v>
      </c>
      <c r="C523" s="5" t="s">
        <v>1</v>
      </c>
      <c r="D523" s="9">
        <v>54.853736654804301</v>
      </c>
      <c r="E523" s="8">
        <v>57.701352378819401</v>
      </c>
      <c r="F523" s="8">
        <v>24.5551601423488</v>
      </c>
      <c r="G523" s="3">
        <v>1.77935943060498</v>
      </c>
      <c r="H523" s="4">
        <v>10.676156583629901</v>
      </c>
      <c r="I523" s="4">
        <v>9.9644128113879002</v>
      </c>
      <c r="J523" s="4">
        <v>2.8469750889679699</v>
      </c>
      <c r="K523" s="4">
        <v>3.9145907473309598</v>
      </c>
      <c r="L523" s="4">
        <v>2.4911032028469799</v>
      </c>
      <c r="M523" s="4">
        <v>3.9145907473309598</v>
      </c>
      <c r="N523" s="4">
        <v>5.6939501779359398</v>
      </c>
      <c r="O523" s="4">
        <v>6.7615658362989297</v>
      </c>
      <c r="P523" s="4">
        <v>4.6263345195729499</v>
      </c>
      <c r="Q523" s="4">
        <v>3.9145907473309598</v>
      </c>
      <c r="R523" s="4">
        <v>4.9822064056939501</v>
      </c>
      <c r="S523" s="4">
        <v>7.1174377224199299</v>
      </c>
      <c r="T523" s="4">
        <v>3.5587188612099601</v>
      </c>
      <c r="U523" s="4">
        <v>2.8469750889679699</v>
      </c>
      <c r="V523" s="4">
        <v>11.387900355871899</v>
      </c>
      <c r="W523" s="4">
        <v>7.8291814946619196</v>
      </c>
      <c r="X523" s="4">
        <v>1.77935943060498</v>
      </c>
      <c r="Y523" s="4">
        <v>4.9822064056939501</v>
      </c>
      <c r="Z523" s="4">
        <v>4.6263345195729499</v>
      </c>
      <c r="AA523" s="4">
        <v>8.5409252669039102</v>
      </c>
      <c r="AB523" s="4">
        <v>1.0676156583629901</v>
      </c>
      <c r="AC523" s="4">
        <v>12.455516014234901</v>
      </c>
      <c r="AD523" s="4">
        <v>6.04982206405694</v>
      </c>
      <c r="AE523" s="4">
        <v>4.9822064056939501</v>
      </c>
      <c r="AF523" s="4">
        <v>6.4056939501779402</v>
      </c>
      <c r="AG523" s="4">
        <v>15.302491103202801</v>
      </c>
      <c r="AH523" s="4">
        <v>33.451957295373703</v>
      </c>
      <c r="AI523" s="4">
        <v>6.04982206405694</v>
      </c>
      <c r="AJ523" s="4">
        <v>18.149466192170799</v>
      </c>
      <c r="AK523" s="4">
        <v>41.9928825622776</v>
      </c>
      <c r="AL523" s="4">
        <v>29.1814946619217</v>
      </c>
      <c r="AM523" s="4">
        <v>22.775800711743798</v>
      </c>
      <c r="AN523" s="4">
        <v>30.2491103202847</v>
      </c>
      <c r="AO523" s="4">
        <v>25.978647686832701</v>
      </c>
      <c r="AP523" s="4">
        <v>33.807829181494697</v>
      </c>
      <c r="AQ523" s="4">
        <v>10.676156583629901</v>
      </c>
      <c r="AR523" s="4">
        <v>31.3167259786477</v>
      </c>
      <c r="AS523" s="4">
        <v>12.8113879003559</v>
      </c>
      <c r="AT523" s="4">
        <v>13.167259786476899</v>
      </c>
      <c r="AU523" s="4">
        <v>29.537366548042701</v>
      </c>
      <c r="AV523" s="4">
        <v>17.793594306049801</v>
      </c>
      <c r="AW523" s="4">
        <v>31.3167259786477</v>
      </c>
      <c r="AX523" s="4">
        <v>12.8113879003559</v>
      </c>
      <c r="AY523" s="4">
        <v>24.199288256227799</v>
      </c>
      <c r="AZ523" s="4">
        <v>22.0640569395018</v>
      </c>
      <c r="BA523" s="4">
        <v>45.551601423487497</v>
      </c>
      <c r="BB523" s="38">
        <v>281</v>
      </c>
    </row>
    <row r="524" spans="1:54" x14ac:dyDescent="0.3">
      <c r="A524" s="31" t="s">
        <v>159</v>
      </c>
      <c r="B524" s="5" t="s">
        <v>9</v>
      </c>
      <c r="C524" s="5" t="s">
        <v>2</v>
      </c>
      <c r="D524" s="9">
        <v>75.883557046979902</v>
      </c>
      <c r="E524" s="8">
        <v>57.173889446519802</v>
      </c>
      <c r="F524" s="8">
        <v>13.4228187919463</v>
      </c>
      <c r="G524" s="3">
        <v>0.67114093959731502</v>
      </c>
      <c r="H524" s="4">
        <v>7.7181208053691304</v>
      </c>
      <c r="I524" s="4">
        <v>5.3691275167785202</v>
      </c>
      <c r="J524" s="4">
        <v>1.6778523489932899</v>
      </c>
      <c r="K524" s="4">
        <v>2.3489932885906</v>
      </c>
      <c r="L524" s="4">
        <v>1.0067114093959699</v>
      </c>
      <c r="M524" s="4">
        <v>0.67114093959731502</v>
      </c>
      <c r="N524" s="4">
        <v>3.3557046979865799</v>
      </c>
      <c r="O524" s="4">
        <v>2.6845637583892601</v>
      </c>
      <c r="P524" s="4">
        <v>3.0201342281879202</v>
      </c>
      <c r="Q524" s="4">
        <v>2.3489932885906</v>
      </c>
      <c r="R524" s="4">
        <v>1.6778523489932899</v>
      </c>
      <c r="S524" s="4">
        <v>3.3557046979865799</v>
      </c>
      <c r="T524" s="4">
        <v>2.0134228187919501</v>
      </c>
      <c r="U524" s="4">
        <v>1.0067114093959699</v>
      </c>
      <c r="V524" s="4">
        <v>6.0402684563758404</v>
      </c>
      <c r="W524" s="4">
        <v>5.0335570469798698</v>
      </c>
      <c r="X524" s="4">
        <v>1.6778523489932899</v>
      </c>
      <c r="Y524" s="4">
        <v>3.6912751677852298</v>
      </c>
      <c r="Z524" s="4">
        <v>3.0201342281879202</v>
      </c>
      <c r="AA524" s="4">
        <v>5.0335570469798698</v>
      </c>
      <c r="AB524" s="4">
        <v>1.6778523489932899</v>
      </c>
      <c r="AC524" s="4">
        <v>10.738255033557</v>
      </c>
      <c r="AD524" s="4">
        <v>1.0067114093959699</v>
      </c>
      <c r="AE524" s="4">
        <v>2.0134228187919501</v>
      </c>
      <c r="AF524" s="4">
        <v>3.6912751677852298</v>
      </c>
      <c r="AG524" s="4">
        <v>5.3691275167785202</v>
      </c>
      <c r="AH524" s="4">
        <v>28.859060402684602</v>
      </c>
      <c r="AI524" s="4">
        <v>6.3758389261744997</v>
      </c>
      <c r="AJ524" s="4">
        <v>17.785234899328898</v>
      </c>
      <c r="AK524" s="4">
        <v>33.557046979865802</v>
      </c>
      <c r="AL524" s="4">
        <v>19.4630872483221</v>
      </c>
      <c r="AM524" s="4">
        <v>22.483221476510099</v>
      </c>
      <c r="AN524" s="4">
        <v>30.201342281879199</v>
      </c>
      <c r="AO524" s="4">
        <v>22.483221476510099</v>
      </c>
      <c r="AP524" s="4">
        <v>28.187919463087201</v>
      </c>
      <c r="AQ524" s="4">
        <v>8.3892617449664399</v>
      </c>
      <c r="AR524" s="4">
        <v>21.140939597315398</v>
      </c>
      <c r="AS524" s="4">
        <v>11.4093959731544</v>
      </c>
      <c r="AT524" s="4">
        <v>15.4362416107383</v>
      </c>
      <c r="AU524" s="4">
        <v>14.7651006711409</v>
      </c>
      <c r="AV524" s="4">
        <v>13.4228187919463</v>
      </c>
      <c r="AW524" s="4">
        <v>19.4630872483221</v>
      </c>
      <c r="AX524" s="4">
        <v>6.71140939597315</v>
      </c>
      <c r="AY524" s="4">
        <v>17.114093959731498</v>
      </c>
      <c r="AZ524" s="4">
        <v>19.798657718120801</v>
      </c>
      <c r="BA524" s="4">
        <v>28.187919463087201</v>
      </c>
      <c r="BB524" s="38">
        <v>298</v>
      </c>
    </row>
    <row r="525" spans="1:54" x14ac:dyDescent="0.3">
      <c r="A525" s="31" t="s">
        <v>159</v>
      </c>
      <c r="B525" s="5" t="s">
        <v>9</v>
      </c>
      <c r="C525" s="5" t="s">
        <v>3</v>
      </c>
      <c r="D525" s="9">
        <v>88.404290429042902</v>
      </c>
      <c r="E525" s="8">
        <v>58.016060359843102</v>
      </c>
      <c r="F525" s="8">
        <v>12.2112211221122</v>
      </c>
      <c r="G525" s="3">
        <v>0.99009900990098998</v>
      </c>
      <c r="H525" s="4">
        <v>6.9306930693069297</v>
      </c>
      <c r="I525" s="4">
        <v>4.6204620462046204</v>
      </c>
      <c r="J525" s="4">
        <v>1.98019801980198</v>
      </c>
      <c r="K525" s="4">
        <v>1.6501650165016499</v>
      </c>
      <c r="L525" s="4">
        <v>1.6501650165016499</v>
      </c>
      <c r="M525" s="4">
        <v>0.99009900990098998</v>
      </c>
      <c r="N525" s="4">
        <v>1.98019801980198</v>
      </c>
      <c r="O525" s="4">
        <v>2.6402640264026398</v>
      </c>
      <c r="P525" s="4">
        <v>2.6402640264026398</v>
      </c>
      <c r="Q525" s="4">
        <v>1.6501650165016499</v>
      </c>
      <c r="R525" s="4">
        <v>1.6501650165016499</v>
      </c>
      <c r="S525" s="4">
        <v>1.98019801980198</v>
      </c>
      <c r="T525" s="4">
        <v>1.3201320132013199</v>
      </c>
      <c r="U525" s="4">
        <v>1.6501650165016499</v>
      </c>
      <c r="V525" s="4">
        <v>3.6303630363036299</v>
      </c>
      <c r="W525" s="4">
        <v>1.98019801980198</v>
      </c>
      <c r="X525" s="4">
        <v>1.3201320132013199</v>
      </c>
      <c r="Y525" s="4">
        <v>3.6303630363036299</v>
      </c>
      <c r="Z525" s="4">
        <v>1.3201320132013199</v>
      </c>
      <c r="AA525" s="4">
        <v>2.6402640264026398</v>
      </c>
      <c r="AB525" s="4">
        <v>1.6501650165016499</v>
      </c>
      <c r="AC525" s="4">
        <v>7.9207920792079198</v>
      </c>
      <c r="AD525" s="4">
        <v>0.66006600660065995</v>
      </c>
      <c r="AE525" s="4">
        <v>1.6501650165016499</v>
      </c>
      <c r="AF525" s="4">
        <v>3.3003300330032999</v>
      </c>
      <c r="AG525" s="4">
        <v>2.6402640264026398</v>
      </c>
      <c r="AH525" s="4">
        <v>22.112211221122099</v>
      </c>
      <c r="AI525" s="4">
        <v>9.2409240924092408</v>
      </c>
      <c r="AJ525" s="4">
        <v>11.5511551155116</v>
      </c>
      <c r="AK525" s="4">
        <v>25.0825082508251</v>
      </c>
      <c r="AL525" s="4">
        <v>11.881188118811901</v>
      </c>
      <c r="AM525" s="4">
        <v>15.5115511551155</v>
      </c>
      <c r="AN525" s="4">
        <v>21.782178217821802</v>
      </c>
      <c r="AO525" s="4">
        <v>13.8613861386139</v>
      </c>
      <c r="AP525" s="4">
        <v>21.782178217821802</v>
      </c>
      <c r="AQ525" s="4">
        <v>8.5808580858085808</v>
      </c>
      <c r="AR525" s="4">
        <v>17.821782178217799</v>
      </c>
      <c r="AS525" s="4">
        <v>11.2211221122112</v>
      </c>
      <c r="AT525" s="4">
        <v>20.462046204620499</v>
      </c>
      <c r="AU525" s="4">
        <v>12.2112211221122</v>
      </c>
      <c r="AV525" s="4">
        <v>14.8514851485149</v>
      </c>
      <c r="AW525" s="4">
        <v>14.191419141914199</v>
      </c>
      <c r="AX525" s="4">
        <v>7.5907590759075898</v>
      </c>
      <c r="AY525" s="4">
        <v>19.141914191419101</v>
      </c>
      <c r="AZ525" s="4">
        <v>13.8613861386139</v>
      </c>
      <c r="BA525" s="4">
        <v>19.471947194719501</v>
      </c>
      <c r="BB525" s="38">
        <v>303</v>
      </c>
    </row>
    <row r="526" spans="1:54" x14ac:dyDescent="0.3">
      <c r="A526" s="31" t="s">
        <v>159</v>
      </c>
      <c r="B526" s="5" t="s">
        <v>9</v>
      </c>
      <c r="C526" s="5" t="s">
        <v>4</v>
      </c>
      <c r="D526" s="9">
        <v>96.46</v>
      </c>
      <c r="E526" s="8">
        <v>61.620319806733498</v>
      </c>
      <c r="F526" s="8">
        <v>12.093023255814</v>
      </c>
      <c r="G526" s="3">
        <v>2.32558139534884</v>
      </c>
      <c r="H526" s="4">
        <v>7.9069767441860499</v>
      </c>
      <c r="I526" s="4">
        <v>2.32558139534884</v>
      </c>
      <c r="J526" s="4">
        <v>1.86046511627907</v>
      </c>
      <c r="K526" s="4">
        <v>1.86046511627907</v>
      </c>
      <c r="L526" s="4">
        <v>1.3953488372092999</v>
      </c>
      <c r="M526" s="4">
        <v>1.86046511627907</v>
      </c>
      <c r="N526" s="4">
        <v>2.7906976744185998</v>
      </c>
      <c r="O526" s="4">
        <v>2.32558139534884</v>
      </c>
      <c r="P526" s="4">
        <v>1.3953488372092999</v>
      </c>
      <c r="Q526" s="4">
        <v>1.86046511627907</v>
      </c>
      <c r="R526" s="4">
        <v>0.93023255813953498</v>
      </c>
      <c r="S526" s="4">
        <v>0.93023255813953498</v>
      </c>
      <c r="T526" s="4">
        <v>4.6511627906976702</v>
      </c>
      <c r="U526" s="4">
        <v>0.93023255813953498</v>
      </c>
      <c r="V526" s="4">
        <v>2.32558139534884</v>
      </c>
      <c r="W526" s="4">
        <v>1.86046511627907</v>
      </c>
      <c r="X526" s="4">
        <v>0.46511627906976699</v>
      </c>
      <c r="Y526" s="4">
        <v>5.5813953488372103</v>
      </c>
      <c r="Z526" s="4">
        <v>0.93023255813953498</v>
      </c>
      <c r="AA526" s="4">
        <v>3.7209302325581399</v>
      </c>
      <c r="AB526" s="4">
        <v>0.46511627906976699</v>
      </c>
      <c r="AC526" s="4">
        <v>6.0465116279069804</v>
      </c>
      <c r="AD526" s="4">
        <v>0.93023255813953498</v>
      </c>
      <c r="AE526" s="4">
        <v>1.3953488372092999</v>
      </c>
      <c r="AF526" s="4">
        <v>4.18604651162791</v>
      </c>
      <c r="AG526" s="4">
        <v>1.3953488372092999</v>
      </c>
      <c r="AH526" s="4">
        <v>16.744186046511601</v>
      </c>
      <c r="AI526" s="4">
        <v>11.6279069767442</v>
      </c>
      <c r="AJ526" s="4">
        <v>13.953488372093</v>
      </c>
      <c r="AK526" s="4">
        <v>20.930232558139501</v>
      </c>
      <c r="AL526" s="4">
        <v>11.162790697674399</v>
      </c>
      <c r="AM526" s="4">
        <v>13.488372093023299</v>
      </c>
      <c r="AN526" s="4">
        <v>19.5348837209302</v>
      </c>
      <c r="AO526" s="4">
        <v>13.953488372093</v>
      </c>
      <c r="AP526" s="4">
        <v>15.8139534883721</v>
      </c>
      <c r="AQ526" s="4">
        <v>6.5116279069767398</v>
      </c>
      <c r="AR526" s="4">
        <v>16.744186046511601</v>
      </c>
      <c r="AS526" s="4">
        <v>11.162790697674399</v>
      </c>
      <c r="AT526" s="4">
        <v>12.558139534883701</v>
      </c>
      <c r="AU526" s="4">
        <v>11.6279069767442</v>
      </c>
      <c r="AV526" s="4">
        <v>14.883720930232601</v>
      </c>
      <c r="AW526" s="4">
        <v>13.488372093023299</v>
      </c>
      <c r="AX526" s="4">
        <v>7.4418604651162799</v>
      </c>
      <c r="AY526" s="4">
        <v>14.4186046511628</v>
      </c>
      <c r="AZ526" s="4">
        <v>11.6279069767442</v>
      </c>
      <c r="BA526" s="4">
        <v>12.558139534883701</v>
      </c>
      <c r="BB526" s="38">
        <v>215</v>
      </c>
    </row>
    <row r="527" spans="1:54" x14ac:dyDescent="0.3">
      <c r="A527" s="31" t="s">
        <v>159</v>
      </c>
      <c r="B527" s="5" t="s">
        <v>9</v>
      </c>
      <c r="C527" s="5" t="s">
        <v>5</v>
      </c>
      <c r="D527" s="9">
        <v>106.4</v>
      </c>
      <c r="E527" s="8">
        <v>50.332295795046001</v>
      </c>
      <c r="F527" s="8">
        <v>4.8951048951048897</v>
      </c>
      <c r="G527" s="3">
        <v>1.3986013986014001</v>
      </c>
      <c r="H527" s="4">
        <v>2.7972027972028002</v>
      </c>
      <c r="I527" s="4">
        <v>2.0979020979021001</v>
      </c>
      <c r="J527" s="4">
        <v>0</v>
      </c>
      <c r="K527" s="4">
        <v>2.0979020979021001</v>
      </c>
      <c r="L527" s="4">
        <v>0</v>
      </c>
      <c r="M527" s="4">
        <v>1.3986013986014001</v>
      </c>
      <c r="N527" s="4">
        <v>1.3986013986014001</v>
      </c>
      <c r="O527" s="4">
        <v>0.69930069930069905</v>
      </c>
      <c r="P527" s="4">
        <v>0</v>
      </c>
      <c r="Q527" s="4">
        <v>0</v>
      </c>
      <c r="R527" s="4">
        <v>0.69930069930069905</v>
      </c>
      <c r="S527" s="4">
        <v>0</v>
      </c>
      <c r="T527" s="4">
        <v>1.3986013986014001</v>
      </c>
      <c r="U527" s="4">
        <v>0.69930069930069905</v>
      </c>
      <c r="V527" s="4">
        <v>0.69930069930069905</v>
      </c>
      <c r="W527" s="4">
        <v>0</v>
      </c>
      <c r="X527" s="4">
        <v>0.69930069930069905</v>
      </c>
      <c r="Y527" s="4">
        <v>2.7972027972028002</v>
      </c>
      <c r="Z527" s="4">
        <v>0</v>
      </c>
      <c r="AA527" s="4">
        <v>2.0979020979021001</v>
      </c>
      <c r="AB527" s="4">
        <v>1.3986013986014001</v>
      </c>
      <c r="AC527" s="4">
        <v>4.8951048951048897</v>
      </c>
      <c r="AD527" s="4">
        <v>0.69930069930069905</v>
      </c>
      <c r="AE527" s="4">
        <v>0.69930069930069905</v>
      </c>
      <c r="AF527" s="4">
        <v>2.7972027972028002</v>
      </c>
      <c r="AG527" s="4">
        <v>2.0979020979021001</v>
      </c>
      <c r="AH527" s="4">
        <v>15.384615384615399</v>
      </c>
      <c r="AI527" s="4">
        <v>6.2937062937062898</v>
      </c>
      <c r="AJ527" s="4">
        <v>11.888111888111901</v>
      </c>
      <c r="AK527" s="4">
        <v>15.384615384615399</v>
      </c>
      <c r="AL527" s="4">
        <v>6.2937062937062898</v>
      </c>
      <c r="AM527" s="4">
        <v>13.286713286713301</v>
      </c>
      <c r="AN527" s="4">
        <v>16.783216783216801</v>
      </c>
      <c r="AO527" s="4">
        <v>11.888111888111901</v>
      </c>
      <c r="AP527" s="4">
        <v>9.79020979020979</v>
      </c>
      <c r="AQ527" s="4">
        <v>4.1958041958042003</v>
      </c>
      <c r="AR527" s="4">
        <v>9.79020979020979</v>
      </c>
      <c r="AS527" s="4">
        <v>6.2937062937062898</v>
      </c>
      <c r="AT527" s="4">
        <v>18.881118881118901</v>
      </c>
      <c r="AU527" s="4">
        <v>6.2937062937062898</v>
      </c>
      <c r="AV527" s="4">
        <v>15.384615384615399</v>
      </c>
      <c r="AW527" s="4">
        <v>6.2937062937062898</v>
      </c>
      <c r="AX527" s="4">
        <v>4.1958041958042003</v>
      </c>
      <c r="AY527" s="4">
        <v>14.685314685314699</v>
      </c>
      <c r="AZ527" s="4">
        <v>4.8951048951048897</v>
      </c>
      <c r="BA527" s="4">
        <v>9.79020979020979</v>
      </c>
      <c r="BB527" s="38">
        <v>143</v>
      </c>
    </row>
    <row r="528" spans="1:54" x14ac:dyDescent="0.3">
      <c r="A528" s="31" t="s">
        <v>159</v>
      </c>
      <c r="B528" s="5" t="s">
        <v>9</v>
      </c>
      <c r="C528" s="5" t="s">
        <v>6</v>
      </c>
      <c r="D528" s="9">
        <v>107.45576923076899</v>
      </c>
      <c r="E528" s="8">
        <v>43.633129226120701</v>
      </c>
      <c r="F528" s="8">
        <v>3.8461538461538498</v>
      </c>
      <c r="G528" s="3">
        <v>0</v>
      </c>
      <c r="H528" s="4">
        <v>0</v>
      </c>
      <c r="I528" s="4">
        <v>0</v>
      </c>
      <c r="J528" s="4">
        <v>0</v>
      </c>
      <c r="K528" s="4">
        <v>1.92307692307692</v>
      </c>
      <c r="L528" s="4">
        <v>0</v>
      </c>
      <c r="M528" s="4">
        <v>0</v>
      </c>
      <c r="N528" s="4">
        <v>1.92307692307692</v>
      </c>
      <c r="O528" s="4">
        <v>1.92307692307692</v>
      </c>
      <c r="P528" s="4">
        <v>0</v>
      </c>
      <c r="Q528" s="4">
        <v>3.8461538461538498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1.92307692307692</v>
      </c>
      <c r="Y528" s="4">
        <v>1.92307692307692</v>
      </c>
      <c r="Z528" s="4">
        <v>0</v>
      </c>
      <c r="AA528" s="4">
        <v>1.92307692307692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9.6153846153846096</v>
      </c>
      <c r="AI528" s="4">
        <v>0</v>
      </c>
      <c r="AJ528" s="4">
        <v>13.461538461538501</v>
      </c>
      <c r="AK528" s="4">
        <v>13.461538461538501</v>
      </c>
      <c r="AL528" s="4">
        <v>7.6923076923076898</v>
      </c>
      <c r="AM528" s="4">
        <v>13.461538461538501</v>
      </c>
      <c r="AN528" s="4">
        <v>15.384615384615399</v>
      </c>
      <c r="AO528" s="4">
        <v>9.6153846153846096</v>
      </c>
      <c r="AP528" s="4">
        <v>7.6923076923076898</v>
      </c>
      <c r="AQ528" s="4">
        <v>3.8461538461538498</v>
      </c>
      <c r="AR528" s="4">
        <v>7.6923076923076898</v>
      </c>
      <c r="AS528" s="4">
        <v>17.307692307692299</v>
      </c>
      <c r="AT528" s="4">
        <v>25</v>
      </c>
      <c r="AU528" s="4">
        <v>7.6923076923076898</v>
      </c>
      <c r="AV528" s="4">
        <v>9.6153846153846096</v>
      </c>
      <c r="AW528" s="4">
        <v>13.461538461538501</v>
      </c>
      <c r="AX528" s="4">
        <v>1.92307692307692</v>
      </c>
      <c r="AY528" s="4">
        <v>21.153846153846199</v>
      </c>
      <c r="AZ528" s="4">
        <v>5.7692307692307701</v>
      </c>
      <c r="BA528" s="4">
        <v>13.461538461538501</v>
      </c>
      <c r="BB528" s="38">
        <v>52</v>
      </c>
    </row>
    <row r="529" spans="1:54" x14ac:dyDescent="0.3">
      <c r="A529" s="31" t="s">
        <v>159</v>
      </c>
      <c r="B529" s="5" t="s">
        <v>9</v>
      </c>
      <c r="C529" s="5" t="s">
        <v>7</v>
      </c>
      <c r="D529" s="9">
        <v>108.10909090909099</v>
      </c>
      <c r="E529" s="8">
        <v>54.249469205614403</v>
      </c>
      <c r="F529" s="8">
        <v>9.0909090909090899</v>
      </c>
      <c r="G529" s="3">
        <v>0</v>
      </c>
      <c r="H529" s="4">
        <v>0</v>
      </c>
      <c r="I529" s="4">
        <v>0</v>
      </c>
      <c r="J529" s="4">
        <v>9.0909090909090899</v>
      </c>
      <c r="K529" s="4">
        <v>9.0909090909090899</v>
      </c>
      <c r="L529" s="4">
        <v>0</v>
      </c>
      <c r="M529" s="4">
        <v>9.0909090909090899</v>
      </c>
      <c r="N529" s="4">
        <v>18.181818181818201</v>
      </c>
      <c r="O529" s="4">
        <v>0</v>
      </c>
      <c r="P529" s="4">
        <v>9.0909090909090899</v>
      </c>
      <c r="Q529" s="4">
        <v>0</v>
      </c>
      <c r="R529" s="4">
        <v>9.0909090909090899</v>
      </c>
      <c r="S529" s="4">
        <v>9.0909090909090899</v>
      </c>
      <c r="T529" s="4">
        <v>9.0909090909090899</v>
      </c>
      <c r="U529" s="4">
        <v>9.0909090909090899</v>
      </c>
      <c r="V529" s="4">
        <v>9.0909090909090899</v>
      </c>
      <c r="W529" s="4">
        <v>18.181818181818201</v>
      </c>
      <c r="X529" s="4">
        <v>0</v>
      </c>
      <c r="Y529" s="4">
        <v>9.0909090909090899</v>
      </c>
      <c r="Z529" s="4">
        <v>0</v>
      </c>
      <c r="AA529" s="4">
        <v>9.0909090909090899</v>
      </c>
      <c r="AB529" s="4">
        <v>0</v>
      </c>
      <c r="AC529" s="4">
        <v>9.0909090909090899</v>
      </c>
      <c r="AD529" s="4">
        <v>0</v>
      </c>
      <c r="AE529" s="4">
        <v>0</v>
      </c>
      <c r="AF529" s="4">
        <v>0</v>
      </c>
      <c r="AG529" s="4">
        <v>18.181818181818201</v>
      </c>
      <c r="AH529" s="4">
        <v>0</v>
      </c>
      <c r="AI529" s="4">
        <v>0</v>
      </c>
      <c r="AJ529" s="4">
        <v>18.181818181818201</v>
      </c>
      <c r="AK529" s="4">
        <v>18.181818181818201</v>
      </c>
      <c r="AL529" s="4">
        <v>9.0909090909090899</v>
      </c>
      <c r="AM529" s="4">
        <v>9.0909090909090899</v>
      </c>
      <c r="AN529" s="4">
        <v>18.181818181818201</v>
      </c>
      <c r="AO529" s="4">
        <v>9.0909090909090899</v>
      </c>
      <c r="AP529" s="4">
        <v>18.181818181818201</v>
      </c>
      <c r="AQ529" s="4">
        <v>0</v>
      </c>
      <c r="AR529" s="4">
        <v>0</v>
      </c>
      <c r="AS529" s="4">
        <v>9.0909090909090899</v>
      </c>
      <c r="AT529" s="4">
        <v>18.181818181818201</v>
      </c>
      <c r="AU529" s="4">
        <v>0</v>
      </c>
      <c r="AV529" s="4">
        <v>9.0909090909090899</v>
      </c>
      <c r="AW529" s="4">
        <v>18.181818181818201</v>
      </c>
      <c r="AX529" s="4">
        <v>0</v>
      </c>
      <c r="AY529" s="4">
        <v>18.181818181818201</v>
      </c>
      <c r="AZ529" s="4">
        <v>9.0909090909090899</v>
      </c>
      <c r="BA529" s="4">
        <v>9.0909090909090899</v>
      </c>
      <c r="BB529" s="38">
        <v>11</v>
      </c>
    </row>
    <row r="530" spans="1:54" x14ac:dyDescent="0.3">
      <c r="A530" s="31" t="s">
        <v>29</v>
      </c>
      <c r="B530" s="5" t="s">
        <v>168</v>
      </c>
      <c r="C530" s="5" t="s">
        <v>168</v>
      </c>
      <c r="D530" s="9">
        <v>68.856282812360504</v>
      </c>
      <c r="E530" s="8">
        <v>66.092725534600604</v>
      </c>
      <c r="F530" s="8">
        <v>22.7847622186463</v>
      </c>
      <c r="G530" s="3">
        <v>2.1569309150471399</v>
      </c>
      <c r="H530" s="4">
        <v>11.4620577369678</v>
      </c>
      <c r="I530" s="4">
        <v>7.1400676522992796</v>
      </c>
      <c r="J530" s="4">
        <v>2.9188819095360299</v>
      </c>
      <c r="K530" s="4">
        <v>3.84645621233379</v>
      </c>
      <c r="L530" s="4">
        <v>2.8481250113471099</v>
      </c>
      <c r="M530" s="4">
        <v>3.2107077624230098</v>
      </c>
      <c r="N530" s="4">
        <v>4.0288568992172502</v>
      </c>
      <c r="O530" s="4">
        <v>4.7977136594375498</v>
      </c>
      <c r="P530" s="4">
        <v>5.9711225665595196</v>
      </c>
      <c r="Q530" s="4">
        <v>2.6462189506909999</v>
      </c>
      <c r="R530" s="4">
        <v>2.9287428303521299</v>
      </c>
      <c r="S530" s="4">
        <v>3.36478723149887</v>
      </c>
      <c r="T530" s="4">
        <v>2.6080091956939899</v>
      </c>
      <c r="U530" s="4">
        <v>2.7634064138891801</v>
      </c>
      <c r="V530" s="4">
        <v>5.03466638135591</v>
      </c>
      <c r="W530" s="4">
        <v>4.1705584376196301</v>
      </c>
      <c r="X530" s="4">
        <v>2.2723538031992701</v>
      </c>
      <c r="Y530" s="4">
        <v>6.4562406937451504</v>
      </c>
      <c r="Z530" s="4">
        <v>3.5779152252476298</v>
      </c>
      <c r="AA530" s="4">
        <v>7.2770432609370301</v>
      </c>
      <c r="AB530" s="4">
        <v>2.3373579733087402</v>
      </c>
      <c r="AC530" s="4">
        <v>10.1054702119058</v>
      </c>
      <c r="AD530" s="4">
        <v>2.9931050053106798</v>
      </c>
      <c r="AE530" s="4">
        <v>3.5436386208087902</v>
      </c>
      <c r="AF530" s="4">
        <v>7.5957398131670599</v>
      </c>
      <c r="AG530" s="4">
        <v>8.7664646229787593</v>
      </c>
      <c r="AH530" s="4">
        <v>21.028650216819202</v>
      </c>
      <c r="AI530" s="4">
        <v>15.0863056838843</v>
      </c>
      <c r="AJ530" s="4">
        <v>22.997350368120799</v>
      </c>
      <c r="AK530" s="4">
        <v>33.800155963041497</v>
      </c>
      <c r="AL530" s="4">
        <v>19.5567604957048</v>
      </c>
      <c r="AM530" s="4">
        <v>26.295802581361901</v>
      </c>
      <c r="AN530" s="4">
        <v>29.005995019586699</v>
      </c>
      <c r="AO530" s="4">
        <v>29.034028148510298</v>
      </c>
      <c r="AP530" s="4">
        <v>30.1759975979591</v>
      </c>
      <c r="AQ530" s="4">
        <v>15.431247499938401</v>
      </c>
      <c r="AR530" s="4">
        <v>26.836978968179601</v>
      </c>
      <c r="AS530" s="4">
        <v>12.751502959098699</v>
      </c>
      <c r="AT530" s="4">
        <v>19.967564724873402</v>
      </c>
      <c r="AU530" s="4">
        <v>19.166485920795001</v>
      </c>
      <c r="AV530" s="4">
        <v>17.821247673529498</v>
      </c>
      <c r="AW530" s="4">
        <v>24.166261485390901</v>
      </c>
      <c r="AX530" s="4">
        <v>10.978877005323</v>
      </c>
      <c r="AY530" s="4">
        <v>23.025280865189501</v>
      </c>
      <c r="AZ530" s="4">
        <v>23.100081108009999</v>
      </c>
      <c r="BA530" s="4">
        <v>28.314453502655201</v>
      </c>
      <c r="BB530" s="38">
        <v>2111</v>
      </c>
    </row>
    <row r="531" spans="1:54" x14ac:dyDescent="0.3">
      <c r="A531" s="31" t="s">
        <v>29</v>
      </c>
      <c r="B531" s="5" t="s">
        <v>168</v>
      </c>
      <c r="C531" s="5" t="s">
        <v>1</v>
      </c>
      <c r="D531" s="9">
        <v>40.377735280972601</v>
      </c>
      <c r="E531" s="8">
        <v>63.138956039728299</v>
      </c>
      <c r="F531" s="8">
        <v>37.328579544332797</v>
      </c>
      <c r="G531" s="3">
        <v>2.60139811144662</v>
      </c>
      <c r="H531" s="4">
        <v>13.635458102525799</v>
      </c>
      <c r="I531" s="4">
        <v>14.455337401181501</v>
      </c>
      <c r="J531" s="4">
        <v>4.3426423991218002</v>
      </c>
      <c r="K531" s="4">
        <v>4.7316454083172896</v>
      </c>
      <c r="L531" s="4">
        <v>4.2674734737854596</v>
      </c>
      <c r="M531" s="4">
        <v>6.4318157933022597</v>
      </c>
      <c r="N531" s="4">
        <v>5.3531340735659096</v>
      </c>
      <c r="O531" s="4">
        <v>7.8933210197644099</v>
      </c>
      <c r="P531" s="4">
        <v>10.139811144661699</v>
      </c>
      <c r="Q531" s="4">
        <v>3.6800798311829599</v>
      </c>
      <c r="R531" s="4">
        <v>5.8382426482300804</v>
      </c>
      <c r="S531" s="4">
        <v>7.6406981011533803</v>
      </c>
      <c r="T531" s="4">
        <v>4.7045292657152897</v>
      </c>
      <c r="U531" s="4">
        <v>4.1923045484491199</v>
      </c>
      <c r="V531" s="4">
        <v>9.2997945834481204</v>
      </c>
      <c r="W531" s="4">
        <v>9.2997945834481204</v>
      </c>
      <c r="X531" s="4">
        <v>2.6424720141368399</v>
      </c>
      <c r="Y531" s="4">
        <v>10.487740251166899</v>
      </c>
      <c r="Z531" s="4">
        <v>7.5655291758170398</v>
      </c>
      <c r="AA531" s="4">
        <v>9.7438292554220496</v>
      </c>
      <c r="AB531" s="4">
        <v>2.8540210300576399</v>
      </c>
      <c r="AC531" s="4">
        <v>15.2333434195724</v>
      </c>
      <c r="AD531" s="4">
        <v>6.6573225693112796</v>
      </c>
      <c r="AE531" s="4">
        <v>6.9510193906125304</v>
      </c>
      <c r="AF531" s="4">
        <v>12.0926044482576</v>
      </c>
      <c r="AG531" s="4">
        <v>15.6703992115023</v>
      </c>
      <c r="AH531" s="4">
        <v>33.871608356435601</v>
      </c>
      <c r="AI531" s="4">
        <v>15.4448924354932</v>
      </c>
      <c r="AJ531" s="4">
        <v>31.2997245203143</v>
      </c>
      <c r="AK531" s="4">
        <v>47.352147860967897</v>
      </c>
      <c r="AL531" s="4">
        <v>32.317195074802498</v>
      </c>
      <c r="AM531" s="4">
        <v>34.7341603129303</v>
      </c>
      <c r="AN531" s="4">
        <v>42.136193255560897</v>
      </c>
      <c r="AO531" s="4">
        <v>43.515550676642597</v>
      </c>
      <c r="AP531" s="4">
        <v>43.4605190138642</v>
      </c>
      <c r="AQ531" s="4">
        <v>20.6337308982982</v>
      </c>
      <c r="AR531" s="4">
        <v>38.373965618997502</v>
      </c>
      <c r="AS531" s="4">
        <v>12.700135353418</v>
      </c>
      <c r="AT531" s="4">
        <v>21.2901139637674</v>
      </c>
      <c r="AU531" s="4">
        <v>29.742113728383501</v>
      </c>
      <c r="AV531" s="4">
        <v>17.2605062709303</v>
      </c>
      <c r="AW531" s="4">
        <v>36.140633876613997</v>
      </c>
      <c r="AX531" s="4">
        <v>16.5987430805659</v>
      </c>
      <c r="AY531" s="4">
        <v>29.353910096762402</v>
      </c>
      <c r="AZ531" s="4">
        <v>31.702685289598001</v>
      </c>
      <c r="BA531" s="4">
        <v>43.6712686522105</v>
      </c>
      <c r="BB531" s="38">
        <v>807</v>
      </c>
    </row>
    <row r="532" spans="1:54" x14ac:dyDescent="0.3">
      <c r="A532" s="31" t="s">
        <v>29</v>
      </c>
      <c r="B532" s="5" t="s">
        <v>168</v>
      </c>
      <c r="C532" s="5" t="s">
        <v>2</v>
      </c>
      <c r="D532" s="9">
        <v>65.3247177311885</v>
      </c>
      <c r="E532" s="8">
        <v>62.356670031110603</v>
      </c>
      <c r="F532" s="8">
        <v>21.956937424313701</v>
      </c>
      <c r="G532" s="3">
        <v>1.9310677350348999</v>
      </c>
      <c r="H532" s="4">
        <v>14.908620551104001</v>
      </c>
      <c r="I532" s="4">
        <v>5.9258937971791301</v>
      </c>
      <c r="J532" s="4">
        <v>3.36726922809172</v>
      </c>
      <c r="K532" s="4">
        <v>4.9732947743010998</v>
      </c>
      <c r="L532" s="4">
        <v>2.1931067735034899</v>
      </c>
      <c r="M532" s="4">
        <v>3.0017514325078101</v>
      </c>
      <c r="N532" s="4">
        <v>3.3413995388128899</v>
      </c>
      <c r="O532" s="4">
        <v>4.15004419781721</v>
      </c>
      <c r="P532" s="4">
        <v>5.7302000547477601</v>
      </c>
      <c r="Q532" s="4">
        <v>2.5586245690873999</v>
      </c>
      <c r="R532" s="4">
        <v>2.4405398944925198</v>
      </c>
      <c r="S532" s="4">
        <v>3.0939664178238599</v>
      </c>
      <c r="T532" s="4">
        <v>2.38880051593486</v>
      </c>
      <c r="U532" s="4">
        <v>2.58449425836623</v>
      </c>
      <c r="V532" s="4">
        <v>5.7965453507849798</v>
      </c>
      <c r="W532" s="4">
        <v>3.2637904709763998</v>
      </c>
      <c r="X532" s="4">
        <v>2.4146702052136901</v>
      </c>
      <c r="Y532" s="4">
        <v>8.2224793277979398</v>
      </c>
      <c r="Z532" s="4">
        <v>2.4405398944925198</v>
      </c>
      <c r="AA532" s="4">
        <v>9.3853780105868996</v>
      </c>
      <c r="AB532" s="4">
        <v>2.0491524096297802</v>
      </c>
      <c r="AC532" s="4">
        <v>11.1094882313912</v>
      </c>
      <c r="AD532" s="4">
        <v>2.1931067735034899</v>
      </c>
      <c r="AE532" s="4">
        <v>3.3155298495340602</v>
      </c>
      <c r="AF532" s="4">
        <v>9.0828633653599198</v>
      </c>
      <c r="AG532" s="4">
        <v>7.5060496541096704</v>
      </c>
      <c r="AH532" s="4">
        <v>20.317120562706499</v>
      </c>
      <c r="AI532" s="4">
        <v>14.594842134077799</v>
      </c>
      <c r="AJ532" s="4">
        <v>23.275054242775699</v>
      </c>
      <c r="AK532" s="4">
        <v>34.842275255066802</v>
      </c>
      <c r="AL532" s="4">
        <v>18.250020089916902</v>
      </c>
      <c r="AM532" s="4">
        <v>25.726857909067501</v>
      </c>
      <c r="AN532" s="4">
        <v>26.863886902577601</v>
      </c>
      <c r="AO532" s="4">
        <v>28.1820037210395</v>
      </c>
      <c r="AP532" s="4">
        <v>32.922471291831201</v>
      </c>
      <c r="AQ532" s="4">
        <v>17.337896673797299</v>
      </c>
      <c r="AR532" s="4">
        <v>29.056993676081099</v>
      </c>
      <c r="AS532" s="4">
        <v>12.8966016025523</v>
      </c>
      <c r="AT532" s="4">
        <v>14.2810637170515</v>
      </c>
      <c r="AU532" s="4">
        <v>20.380123713063501</v>
      </c>
      <c r="AV532" s="4">
        <v>13.9301518389472</v>
      </c>
      <c r="AW532" s="4">
        <v>25.416421637721498</v>
      </c>
      <c r="AX532" s="4">
        <v>9.3595083213080805</v>
      </c>
      <c r="AY532" s="4">
        <v>22.466409583771402</v>
      </c>
      <c r="AZ532" s="4">
        <v>25.2061219778106</v>
      </c>
      <c r="BA532" s="4">
        <v>29.2818992534716</v>
      </c>
      <c r="BB532" s="38">
        <v>550</v>
      </c>
    </row>
    <row r="533" spans="1:54" x14ac:dyDescent="0.3">
      <c r="A533" s="31" t="s">
        <v>29</v>
      </c>
      <c r="B533" s="5" t="s">
        <v>168</v>
      </c>
      <c r="C533" s="5" t="s">
        <v>3</v>
      </c>
      <c r="D533" s="9">
        <v>75.954940795465703</v>
      </c>
      <c r="E533" s="8">
        <v>67.973254379791797</v>
      </c>
      <c r="F533" s="8">
        <v>19.4816005502108</v>
      </c>
      <c r="G533" s="3">
        <v>3.0677134140417999</v>
      </c>
      <c r="H533" s="4">
        <v>10.6094781458548</v>
      </c>
      <c r="I533" s="4">
        <v>6.6111429931794898</v>
      </c>
      <c r="J533" s="4">
        <v>2.2817900027347302</v>
      </c>
      <c r="K533" s="4">
        <v>3.9983351526753399</v>
      </c>
      <c r="L533" s="4">
        <v>2.7575061678306199</v>
      </c>
      <c r="M533" s="4">
        <v>2.3921292819911999</v>
      </c>
      <c r="N533" s="4">
        <v>4.8394282036106402</v>
      </c>
      <c r="O533" s="4">
        <v>4.2190137111882802</v>
      </c>
      <c r="P533" s="4">
        <v>5.2943337771483003</v>
      </c>
      <c r="Q533" s="4">
        <v>3.3779206602529799</v>
      </c>
      <c r="R533" s="4">
        <v>2.7575061678306199</v>
      </c>
      <c r="S533" s="4">
        <v>2.5024685612476798</v>
      </c>
      <c r="T533" s="4">
        <v>2.7575061678306199</v>
      </c>
      <c r="U533" s="4">
        <v>2.8126758074588598</v>
      </c>
      <c r="V533" s="4">
        <v>4.47405131777123</v>
      </c>
      <c r="W533" s="4">
        <v>2.9022044951570898</v>
      </c>
      <c r="X533" s="4">
        <v>2.0819220357800199</v>
      </c>
      <c r="Y533" s="4">
        <v>4.4188816781429896</v>
      </c>
      <c r="Z533" s="4">
        <v>3.48825993950945</v>
      </c>
      <c r="AA533" s="4">
        <v>7.9966703053506798</v>
      </c>
      <c r="AB533" s="4">
        <v>2.3921292819911999</v>
      </c>
      <c r="AC533" s="4">
        <v>7.5969343714412698</v>
      </c>
      <c r="AD533" s="4">
        <v>2.0819220357800199</v>
      </c>
      <c r="AE533" s="4">
        <v>2.4472989216194398</v>
      </c>
      <c r="AF533" s="4">
        <v>6.5008037139230197</v>
      </c>
      <c r="AG533" s="4">
        <v>6.2457661073400699</v>
      </c>
      <c r="AH533" s="4">
        <v>15.152247559766099</v>
      </c>
      <c r="AI533" s="4">
        <v>17.454848154059</v>
      </c>
      <c r="AJ533" s="4">
        <v>22.128767438785001</v>
      </c>
      <c r="AK533" s="4">
        <v>29.4498536120851</v>
      </c>
      <c r="AL533" s="4">
        <v>16.469056775797299</v>
      </c>
      <c r="AM533" s="4">
        <v>25.982404264133802</v>
      </c>
      <c r="AN533" s="4">
        <v>26.326970558414999</v>
      </c>
      <c r="AO533" s="4">
        <v>21.163786652081399</v>
      </c>
      <c r="AP533" s="4">
        <v>25.217291444385001</v>
      </c>
      <c r="AQ533" s="4">
        <v>13.856248935293101</v>
      </c>
      <c r="AR533" s="4">
        <v>20.798409766241999</v>
      </c>
      <c r="AS533" s="4">
        <v>12.1053447372825</v>
      </c>
      <c r="AT533" s="4">
        <v>21.5635225859908</v>
      </c>
      <c r="AU533" s="4">
        <v>13.6563809683384</v>
      </c>
      <c r="AV533" s="4">
        <v>19.205752352069599</v>
      </c>
      <c r="AW533" s="4">
        <v>22.8595212104638</v>
      </c>
      <c r="AX533" s="4">
        <v>9.1823296505671692</v>
      </c>
      <c r="AY533" s="4">
        <v>21.542711994432601</v>
      </c>
      <c r="AZ533" s="4">
        <v>19.081864616301399</v>
      </c>
      <c r="BA533" s="4">
        <v>22.714822883137298</v>
      </c>
      <c r="BB533" s="38">
        <v>298</v>
      </c>
    </row>
    <row r="534" spans="1:54" x14ac:dyDescent="0.3">
      <c r="A534" s="31" t="s">
        <v>29</v>
      </c>
      <c r="B534" s="5" t="s">
        <v>168</v>
      </c>
      <c r="C534" s="5" t="s">
        <v>4</v>
      </c>
      <c r="D534" s="9">
        <v>85.121890300693707</v>
      </c>
      <c r="E534" s="8">
        <v>62.848323891187903</v>
      </c>
      <c r="F534" s="8">
        <v>16.017803313082901</v>
      </c>
      <c r="G534" s="3">
        <v>2.4718333171481</v>
      </c>
      <c r="H534" s="4">
        <v>7.9327208552587196</v>
      </c>
      <c r="I534" s="4">
        <v>4.0615864292327499</v>
      </c>
      <c r="J534" s="4">
        <v>2.5099237177894498</v>
      </c>
      <c r="K534" s="4">
        <v>0.99635140698751001</v>
      </c>
      <c r="L534" s="4">
        <v>3.02714462160389</v>
      </c>
      <c r="M534" s="4">
        <v>2.4718333171481</v>
      </c>
      <c r="N534" s="4">
        <v>3.54436552541832</v>
      </c>
      <c r="O534" s="4">
        <v>4.5788073330471804</v>
      </c>
      <c r="P534" s="4">
        <v>4.4645361311231202</v>
      </c>
      <c r="Q534" s="4">
        <v>2.4718333171481</v>
      </c>
      <c r="R534" s="4">
        <v>1.99270281397502</v>
      </c>
      <c r="S534" s="4">
        <v>0.99635140698751001</v>
      </c>
      <c r="T534" s="4">
        <v>1.5135723108019401</v>
      </c>
      <c r="U534" s="4">
        <v>2.5099237177894498</v>
      </c>
      <c r="V534" s="4">
        <v>1.95461241333366</v>
      </c>
      <c r="W534" s="4">
        <v>1.95461241333366</v>
      </c>
      <c r="X534" s="4">
        <v>3.5062751247769599</v>
      </c>
      <c r="Y534" s="4">
        <v>4.0234960285914001</v>
      </c>
      <c r="Z534" s="4">
        <v>2.5099237177894498</v>
      </c>
      <c r="AA534" s="4">
        <v>4.0234960285914001</v>
      </c>
      <c r="AB534" s="4">
        <v>2.9509638203211699</v>
      </c>
      <c r="AC534" s="4">
        <v>9.0814338648116593</v>
      </c>
      <c r="AD534" s="4">
        <v>2.5099237177894498</v>
      </c>
      <c r="AE534" s="4">
        <v>2.5480141184308098</v>
      </c>
      <c r="AF534" s="4">
        <v>5.0198474355789102</v>
      </c>
      <c r="AG534" s="4">
        <v>5.4608875381106303</v>
      </c>
      <c r="AH534" s="4">
        <v>17.455194822602099</v>
      </c>
      <c r="AI534" s="4">
        <v>13.469789194652099</v>
      </c>
      <c r="AJ534" s="4">
        <v>17.8962349251338</v>
      </c>
      <c r="AK534" s="4">
        <v>25.502186879784901</v>
      </c>
      <c r="AL534" s="4">
        <v>13.910829297183801</v>
      </c>
      <c r="AM534" s="4">
        <v>22.5893134601051</v>
      </c>
      <c r="AN534" s="4">
        <v>22.665494261387799</v>
      </c>
      <c r="AO534" s="4">
        <v>25.0611467772532</v>
      </c>
      <c r="AP534" s="4">
        <v>21.745323655682999</v>
      </c>
      <c r="AQ534" s="4">
        <v>10.404554172406799</v>
      </c>
      <c r="AR534" s="4">
        <v>23.144624764560898</v>
      </c>
      <c r="AS534" s="4">
        <v>15.614853611192499</v>
      </c>
      <c r="AT534" s="4">
        <v>20.961469947379101</v>
      </c>
      <c r="AU534" s="4">
        <v>17.1665163226358</v>
      </c>
      <c r="AV534" s="4">
        <v>18.816405530838601</v>
      </c>
      <c r="AW534" s="4">
        <v>15.979712912441499</v>
      </c>
      <c r="AX534" s="4">
        <v>8.0089016565414397</v>
      </c>
      <c r="AY534" s="4">
        <v>22.110182956932</v>
      </c>
      <c r="AZ534" s="4">
        <v>18.086686928340601</v>
      </c>
      <c r="BA534" s="4">
        <v>18.5658174315137</v>
      </c>
      <c r="BB534" s="38">
        <v>201</v>
      </c>
    </row>
    <row r="535" spans="1:54" x14ac:dyDescent="0.3">
      <c r="A535" s="31" t="s">
        <v>29</v>
      </c>
      <c r="B535" s="5" t="s">
        <v>168</v>
      </c>
      <c r="C535" s="5" t="s">
        <v>5</v>
      </c>
      <c r="D535" s="9">
        <v>94.50217151823</v>
      </c>
      <c r="E535" s="8">
        <v>65.936208082950401</v>
      </c>
      <c r="F535" s="8">
        <v>15.816643997691999</v>
      </c>
      <c r="G535" s="3">
        <v>0</v>
      </c>
      <c r="H535" s="4">
        <v>6.3831725894783196</v>
      </c>
      <c r="I535" s="4">
        <v>0.89508041314814801</v>
      </c>
      <c r="J535" s="4">
        <v>1.3426206197222199</v>
      </c>
      <c r="K535" s="4">
        <v>4.6754943904652198</v>
      </c>
      <c r="L535" s="4">
        <v>2.52027598487805</v>
      </c>
      <c r="M535" s="4">
        <v>0</v>
      </c>
      <c r="N535" s="4">
        <v>3.4153563980262001</v>
      </c>
      <c r="O535" s="4">
        <v>2.52027598487805</v>
      </c>
      <c r="P535" s="4">
        <v>2.52027598487805</v>
      </c>
      <c r="Q535" s="4">
        <v>0</v>
      </c>
      <c r="R535" s="4">
        <v>0</v>
      </c>
      <c r="S535" s="4">
        <v>0.44754020657407401</v>
      </c>
      <c r="T535" s="4">
        <v>0.44754020657407401</v>
      </c>
      <c r="U535" s="4">
        <v>1.2601379924390199</v>
      </c>
      <c r="V535" s="4">
        <v>0.44754020657407401</v>
      </c>
      <c r="W535" s="4">
        <v>1.7076781990131</v>
      </c>
      <c r="X535" s="4">
        <v>0.44754020657407401</v>
      </c>
      <c r="Y535" s="4">
        <v>2.9678161914521199</v>
      </c>
      <c r="Z535" s="4">
        <v>0</v>
      </c>
      <c r="AA535" s="4">
        <v>1.7076781990131</v>
      </c>
      <c r="AB535" s="4">
        <v>1.7076781990131</v>
      </c>
      <c r="AC535" s="4">
        <v>6.0181150101874401</v>
      </c>
      <c r="AD535" s="4">
        <v>0</v>
      </c>
      <c r="AE535" s="4">
        <v>1.2601379924390199</v>
      </c>
      <c r="AF535" s="4">
        <v>2.1552184055871701</v>
      </c>
      <c r="AG535" s="4">
        <v>2.52027598487805</v>
      </c>
      <c r="AH535" s="4">
        <v>12.2011952749413</v>
      </c>
      <c r="AI535" s="4">
        <v>12.483770226949</v>
      </c>
      <c r="AJ535" s="4">
        <v>14.638988632536099</v>
      </c>
      <c r="AK535" s="4">
        <v>24.437517620040701</v>
      </c>
      <c r="AL535" s="4">
        <v>12.0362300203749</v>
      </c>
      <c r="AM535" s="4">
        <v>9.6809192900632297</v>
      </c>
      <c r="AN535" s="4">
        <v>19.1143906982769</v>
      </c>
      <c r="AO535" s="4">
        <v>23.259862254884801</v>
      </c>
      <c r="AP535" s="4">
        <v>19.314483023001401</v>
      </c>
      <c r="AQ535" s="4">
        <v>12.2836779022245</v>
      </c>
      <c r="AR535" s="4">
        <v>15.5340690456843</v>
      </c>
      <c r="AS535" s="4">
        <v>14.273931053245301</v>
      </c>
      <c r="AT535" s="4">
        <v>19.8445058568586</v>
      </c>
      <c r="AU535" s="4">
        <v>10.411034448644999</v>
      </c>
      <c r="AV535" s="4">
        <v>19.479448277567698</v>
      </c>
      <c r="AW535" s="4">
        <v>10.411034448644999</v>
      </c>
      <c r="AX535" s="4">
        <v>14.191448425962101</v>
      </c>
      <c r="AY535" s="4">
        <v>13.461333267380301</v>
      </c>
      <c r="AZ535" s="4">
        <v>13.013793060806201</v>
      </c>
      <c r="BA535" s="4">
        <v>16.3466668315492</v>
      </c>
      <c r="BB535" s="38">
        <v>149</v>
      </c>
    </row>
    <row r="536" spans="1:54" x14ac:dyDescent="0.3">
      <c r="A536" s="31" t="s">
        <v>29</v>
      </c>
      <c r="B536" s="5" t="s">
        <v>168</v>
      </c>
      <c r="C536" s="5" t="s">
        <v>6</v>
      </c>
      <c r="D536" s="9">
        <v>98.984175707554499</v>
      </c>
      <c r="E536" s="8">
        <v>47.916337567844103</v>
      </c>
      <c r="F536" s="8">
        <v>4.1083417218421099</v>
      </c>
      <c r="G536" s="3">
        <v>0</v>
      </c>
      <c r="H536" s="4">
        <v>7.3002325827894703</v>
      </c>
      <c r="I536" s="4">
        <v>0.586905960263158</v>
      </c>
      <c r="J536" s="4">
        <v>0.586905960263158</v>
      </c>
      <c r="K536" s="4">
        <v>0.586905960263158</v>
      </c>
      <c r="L536" s="4">
        <v>0</v>
      </c>
      <c r="M536" s="4">
        <v>0</v>
      </c>
      <c r="N536" s="4">
        <v>0.586905960263158</v>
      </c>
      <c r="O536" s="4">
        <v>0.586905960263158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0.586905960263158</v>
      </c>
      <c r="AC536" s="4">
        <v>1.7607178807894699</v>
      </c>
      <c r="AD536" s="4">
        <v>0</v>
      </c>
      <c r="AE536" s="4">
        <v>0</v>
      </c>
      <c r="AF536" s="4">
        <v>0</v>
      </c>
      <c r="AG536" s="4">
        <v>5.539514702</v>
      </c>
      <c r="AH536" s="4">
        <v>5.2821536423684199</v>
      </c>
      <c r="AI536" s="4">
        <v>19.553073907315799</v>
      </c>
      <c r="AJ536" s="4">
        <v>18.708806887421101</v>
      </c>
      <c r="AK536" s="4">
        <v>30.3747422516842</v>
      </c>
      <c r="AL536" s="4">
        <v>9.6478564238421107</v>
      </c>
      <c r="AM536" s="4">
        <v>26.595945430473702</v>
      </c>
      <c r="AN536" s="4">
        <v>29.787836291421101</v>
      </c>
      <c r="AO536" s="4">
        <v>13.169292185421099</v>
      </c>
      <c r="AP536" s="4">
        <v>21.0564307284737</v>
      </c>
      <c r="AQ536" s="4">
        <v>7.6297774834210497</v>
      </c>
      <c r="AR536" s="4">
        <v>18.708806887421101</v>
      </c>
      <c r="AS536" s="4">
        <v>5.2821536423684199</v>
      </c>
      <c r="AT536" s="4">
        <v>32.135460132473703</v>
      </c>
      <c r="AU536" s="4">
        <v>5.2821536423684199</v>
      </c>
      <c r="AV536" s="4">
        <v>35.914256953684202</v>
      </c>
      <c r="AW536" s="4">
        <v>17.5349949668947</v>
      </c>
      <c r="AX536" s="4">
        <v>4.1083417218421099</v>
      </c>
      <c r="AY536" s="4">
        <v>28.027118410631601</v>
      </c>
      <c r="AZ536" s="4">
        <v>12.582386225157901</v>
      </c>
      <c r="BA536" s="4">
        <v>18.121900927157899</v>
      </c>
      <c r="BB536" s="38">
        <v>86</v>
      </c>
    </row>
    <row r="537" spans="1:54" x14ac:dyDescent="0.3">
      <c r="A537" s="31" t="s">
        <v>29</v>
      </c>
      <c r="B537" s="5" t="s">
        <v>168</v>
      </c>
      <c r="C537" s="5" t="s">
        <v>7</v>
      </c>
      <c r="D537" s="9">
        <v>106.623696627378</v>
      </c>
      <c r="E537" s="8">
        <v>46.503962820100497</v>
      </c>
      <c r="F537" s="8">
        <v>4.3022166044444399</v>
      </c>
      <c r="G537" s="3">
        <v>0</v>
      </c>
      <c r="H537" s="4">
        <v>2.1511083022222199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2.1511083022222199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2.1511083022222199</v>
      </c>
      <c r="X537" s="4">
        <v>0</v>
      </c>
      <c r="Y537" s="4">
        <v>0</v>
      </c>
      <c r="Z537" s="4">
        <v>0</v>
      </c>
      <c r="AA537" s="4">
        <v>2.1511083022222199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32.791133582222201</v>
      </c>
      <c r="AH537" s="4">
        <v>37.093350186666697</v>
      </c>
      <c r="AI537" s="4">
        <v>2.1511083022222199</v>
      </c>
      <c r="AJ537" s="4">
        <v>4.3022166044444399</v>
      </c>
      <c r="AK537" s="4">
        <v>2.1511083022222199</v>
      </c>
      <c r="AL537" s="4">
        <v>4.3022166044444399</v>
      </c>
      <c r="AM537" s="4">
        <v>32.791133582222201</v>
      </c>
      <c r="AN537" s="4">
        <v>8.6044332088888904</v>
      </c>
      <c r="AO537" s="4">
        <v>37.093350186666697</v>
      </c>
      <c r="AP537" s="4">
        <v>6.45332490666667</v>
      </c>
      <c r="AQ537" s="4">
        <v>8.6044332088888904</v>
      </c>
      <c r="AR537" s="4">
        <v>8.6044332088888904</v>
      </c>
      <c r="AS537" s="4">
        <v>2.1511083022222199</v>
      </c>
      <c r="AT537" s="4">
        <v>34.9422418844444</v>
      </c>
      <c r="AU537" s="4">
        <v>10.755541511111099</v>
      </c>
      <c r="AV537" s="4">
        <v>8.6044332088888904</v>
      </c>
      <c r="AW537" s="4">
        <v>2.1511083022222199</v>
      </c>
      <c r="AX537" s="4">
        <v>4.3022166044444399</v>
      </c>
      <c r="AY537" s="4">
        <v>0</v>
      </c>
      <c r="AZ537" s="4">
        <v>39.244458488888903</v>
      </c>
      <c r="BA537" s="4">
        <v>34.9422418844444</v>
      </c>
      <c r="BB537" s="38">
        <v>20</v>
      </c>
    </row>
    <row r="538" spans="1:54" x14ac:dyDescent="0.3">
      <c r="A538" s="31" t="s">
        <v>29</v>
      </c>
      <c r="B538" s="5" t="s">
        <v>8</v>
      </c>
      <c r="C538" s="5" t="s">
        <v>168</v>
      </c>
      <c r="D538" s="9">
        <v>62.789197578709803</v>
      </c>
      <c r="E538" s="8">
        <v>65.225278829259594</v>
      </c>
      <c r="F538" s="8">
        <v>25.151924998455801</v>
      </c>
      <c r="G538" s="3">
        <v>2.6175933482385001</v>
      </c>
      <c r="H538" s="4">
        <v>12.645241505117101</v>
      </c>
      <c r="I538" s="4">
        <v>9.4883228511253197</v>
      </c>
      <c r="J538" s="4">
        <v>3.23115537771243</v>
      </c>
      <c r="K538" s="4">
        <v>4.1520096558352497</v>
      </c>
      <c r="L538" s="4">
        <v>3.5496291945787402</v>
      </c>
      <c r="M538" s="4">
        <v>3.5998793932842199</v>
      </c>
      <c r="N538" s="4">
        <v>5.1422877121794501</v>
      </c>
      <c r="O538" s="4">
        <v>6.8897651709200503</v>
      </c>
      <c r="P538" s="4">
        <v>6.8933354798735698</v>
      </c>
      <c r="Q538" s="4">
        <v>2.5194350811848398</v>
      </c>
      <c r="R538" s="4">
        <v>4.0211630688963904</v>
      </c>
      <c r="S538" s="4">
        <v>4.2343335878988402</v>
      </c>
      <c r="T538" s="4">
        <v>3.1432438459216798</v>
      </c>
      <c r="U538" s="4">
        <v>3.4456485577896201</v>
      </c>
      <c r="V538" s="4">
        <v>5.4637241469353599</v>
      </c>
      <c r="W538" s="4">
        <v>4.1284922217215998</v>
      </c>
      <c r="X538" s="4">
        <v>2.8233771709592901</v>
      </c>
      <c r="Y538" s="4">
        <v>8.0019039265588194</v>
      </c>
      <c r="Z538" s="4">
        <v>4.6934304796277697</v>
      </c>
      <c r="AA538" s="4">
        <v>8.4229532999206</v>
      </c>
      <c r="AB538" s="4">
        <v>2.5163657586191301</v>
      </c>
      <c r="AC538" s="4">
        <v>11.875353627152901</v>
      </c>
      <c r="AD538" s="4">
        <v>3.5596919520585502</v>
      </c>
      <c r="AE538" s="4">
        <v>4.6851268929719003</v>
      </c>
      <c r="AF538" s="4">
        <v>10.112061238218301</v>
      </c>
      <c r="AG538" s="4">
        <v>10.976064648692599</v>
      </c>
      <c r="AH538" s="4">
        <v>17.167968346223901</v>
      </c>
      <c r="AI538" s="4">
        <v>16.528104846895101</v>
      </c>
      <c r="AJ538" s="4">
        <v>25.1092721566928</v>
      </c>
      <c r="AK538" s="4">
        <v>37.156093179419599</v>
      </c>
      <c r="AL538" s="4">
        <v>21.477264491945299</v>
      </c>
      <c r="AM538" s="4">
        <v>30.653765521148699</v>
      </c>
      <c r="AN538" s="4">
        <v>33.263540670971203</v>
      </c>
      <c r="AO538" s="4">
        <v>35.012836125691997</v>
      </c>
      <c r="AP538" s="4">
        <v>35.487175711877398</v>
      </c>
      <c r="AQ538" s="4">
        <v>13.410706697677901</v>
      </c>
      <c r="AR538" s="4">
        <v>32.138659162908603</v>
      </c>
      <c r="AS538" s="4">
        <v>14.4640672118553</v>
      </c>
      <c r="AT538" s="4">
        <v>23.081979989380901</v>
      </c>
      <c r="AU538" s="4">
        <v>18.9650981936385</v>
      </c>
      <c r="AV538" s="4">
        <v>16.809247938554801</v>
      </c>
      <c r="AW538" s="4">
        <v>26.354876627673502</v>
      </c>
      <c r="AX538" s="4">
        <v>11.357628340138101</v>
      </c>
      <c r="AY538" s="4">
        <v>25.4847223701438</v>
      </c>
      <c r="AZ538" s="4">
        <v>27.233790885835202</v>
      </c>
      <c r="BA538" s="4">
        <v>30.9723385912305</v>
      </c>
      <c r="BB538" s="38">
        <v>999</v>
      </c>
    </row>
    <row r="539" spans="1:54" x14ac:dyDescent="0.3">
      <c r="A539" s="31" t="s">
        <v>29</v>
      </c>
      <c r="B539" s="5" t="s">
        <v>8</v>
      </c>
      <c r="C539" s="5" t="s">
        <v>1</v>
      </c>
      <c r="D539" s="9">
        <v>30.1115973741794</v>
      </c>
      <c r="E539" s="8">
        <v>63.073814118750299</v>
      </c>
      <c r="F539" s="8">
        <v>42.982456140350898</v>
      </c>
      <c r="G539" s="3">
        <v>2.6315789473684199</v>
      </c>
      <c r="H539" s="4">
        <v>15.5701754385965</v>
      </c>
      <c r="I539" s="4">
        <v>19.517543859649098</v>
      </c>
      <c r="J539" s="4">
        <v>5.2631578947368398</v>
      </c>
      <c r="K539" s="4">
        <v>4.6052631578947398</v>
      </c>
      <c r="L539" s="4">
        <v>4.8245614035087696</v>
      </c>
      <c r="M539" s="4">
        <v>6.5789473684210504</v>
      </c>
      <c r="N539" s="4">
        <v>6.1403508771929802</v>
      </c>
      <c r="O539" s="4">
        <v>10.087719298245601</v>
      </c>
      <c r="P539" s="4">
        <v>13.157894736842101</v>
      </c>
      <c r="Q539" s="4">
        <v>3.0701754385964901</v>
      </c>
      <c r="R539" s="4">
        <v>8.5526315789473699</v>
      </c>
      <c r="S539" s="4">
        <v>9.8684210526315805</v>
      </c>
      <c r="T539" s="4">
        <v>5.70175438596491</v>
      </c>
      <c r="U539" s="4">
        <v>4.3859649122807003</v>
      </c>
      <c r="V539" s="4">
        <v>11.1842105263158</v>
      </c>
      <c r="W539" s="4">
        <v>11.1842105263158</v>
      </c>
      <c r="X539" s="4">
        <v>3.2894736842105301</v>
      </c>
      <c r="Y539" s="4">
        <v>11.842105263157899</v>
      </c>
      <c r="Z539" s="4">
        <v>9.4298245614035103</v>
      </c>
      <c r="AA539" s="4">
        <v>12.9385964912281</v>
      </c>
      <c r="AB539" s="4">
        <v>2.8508771929824599</v>
      </c>
      <c r="AC539" s="4">
        <v>18.2017543859649</v>
      </c>
      <c r="AD539" s="4">
        <v>7.8947368421052602</v>
      </c>
      <c r="AE539" s="4">
        <v>8.7719298245614006</v>
      </c>
      <c r="AF539" s="4">
        <v>15.3508771929825</v>
      </c>
      <c r="AG539" s="4">
        <v>19.078947368421101</v>
      </c>
      <c r="AH539" s="4">
        <v>27.412280701754401</v>
      </c>
      <c r="AI539" s="4">
        <v>17.7631578947368</v>
      </c>
      <c r="AJ539" s="4">
        <v>37.5</v>
      </c>
      <c r="AK539" s="4">
        <v>55.043859649122801</v>
      </c>
      <c r="AL539" s="4">
        <v>39.254385964912302</v>
      </c>
      <c r="AM539" s="4">
        <v>41.228070175438603</v>
      </c>
      <c r="AN539" s="4">
        <v>52.631578947368403</v>
      </c>
      <c r="AO539" s="4">
        <v>54.824561403508802</v>
      </c>
      <c r="AP539" s="4">
        <v>52.412280701754398</v>
      </c>
      <c r="AQ539" s="4">
        <v>21.271929824561401</v>
      </c>
      <c r="AR539" s="4">
        <v>48.245614035087698</v>
      </c>
      <c r="AS539" s="4">
        <v>15.1315789473684</v>
      </c>
      <c r="AT539" s="4">
        <v>27.1929824561403</v>
      </c>
      <c r="AU539" s="4">
        <v>30.921052631578899</v>
      </c>
      <c r="AV539" s="4">
        <v>16.228070175438599</v>
      </c>
      <c r="AW539" s="4">
        <v>42.324561403508802</v>
      </c>
      <c r="AX539" s="4">
        <v>18.640350877193001</v>
      </c>
      <c r="AY539" s="4">
        <v>36.184210526315802</v>
      </c>
      <c r="AZ539" s="4">
        <v>38.596491228070199</v>
      </c>
      <c r="BA539" s="4">
        <v>47.368421052631597</v>
      </c>
      <c r="BB539" s="38">
        <v>457</v>
      </c>
    </row>
    <row r="540" spans="1:54" x14ac:dyDescent="0.3">
      <c r="A540" s="31" t="s">
        <v>29</v>
      </c>
      <c r="B540" s="5" t="s">
        <v>8</v>
      </c>
      <c r="C540" s="5" t="s">
        <v>2</v>
      </c>
      <c r="D540" s="9">
        <v>58.801176470588203</v>
      </c>
      <c r="E540" s="8">
        <v>60.5334777436777</v>
      </c>
      <c r="F540" s="8">
        <v>23.921568627450998</v>
      </c>
      <c r="G540" s="3">
        <v>3.52941176470588</v>
      </c>
      <c r="H540" s="4">
        <v>14.901960784313699</v>
      </c>
      <c r="I540" s="4">
        <v>7.4509803921568603</v>
      </c>
      <c r="J540" s="4">
        <v>4.7058823529411802</v>
      </c>
      <c r="K540" s="4">
        <v>5.8823529411764701</v>
      </c>
      <c r="L540" s="4">
        <v>2.3529411764705901</v>
      </c>
      <c r="M540" s="4">
        <v>4.31372549019608</v>
      </c>
      <c r="N540" s="4">
        <v>4.31372549019608</v>
      </c>
      <c r="O540" s="4">
        <v>6.2745098039215703</v>
      </c>
      <c r="P540" s="4">
        <v>7.0588235294117601</v>
      </c>
      <c r="Q540" s="4">
        <v>2.7450980392156898</v>
      </c>
      <c r="R540" s="4">
        <v>3.52941176470588</v>
      </c>
      <c r="S540" s="4">
        <v>3.1372549019607798</v>
      </c>
      <c r="T540" s="4">
        <v>2.7450980392156898</v>
      </c>
      <c r="U540" s="4">
        <v>3.1372549019607798</v>
      </c>
      <c r="V540" s="4">
        <v>5.4901960784313699</v>
      </c>
      <c r="W540" s="4">
        <v>3.1372549019607798</v>
      </c>
      <c r="X540" s="4">
        <v>3.1372549019607798</v>
      </c>
      <c r="Y540" s="4">
        <v>11.372549019607799</v>
      </c>
      <c r="Z540" s="4">
        <v>3.52941176470588</v>
      </c>
      <c r="AA540" s="4">
        <v>10.980392156862701</v>
      </c>
      <c r="AB540" s="4">
        <v>2.7450980392156898</v>
      </c>
      <c r="AC540" s="4">
        <v>11.372549019607799</v>
      </c>
      <c r="AD540" s="4">
        <v>2.3529411764705901</v>
      </c>
      <c r="AE540" s="4">
        <v>3.9215686274509798</v>
      </c>
      <c r="AF540" s="4">
        <v>14.117647058823501</v>
      </c>
      <c r="AG540" s="4">
        <v>8.2352941176470598</v>
      </c>
      <c r="AH540" s="4">
        <v>14.509803921568601</v>
      </c>
      <c r="AI540" s="4">
        <v>15.294117647058799</v>
      </c>
      <c r="AJ540" s="4">
        <v>25.882352941176499</v>
      </c>
      <c r="AK540" s="4">
        <v>36.470588235294102</v>
      </c>
      <c r="AL540" s="4">
        <v>19.2156862745098</v>
      </c>
      <c r="AM540" s="4">
        <v>32.156862745098003</v>
      </c>
      <c r="AN540" s="4">
        <v>31.372549019607799</v>
      </c>
      <c r="AO540" s="4">
        <v>33.3333333333333</v>
      </c>
      <c r="AP540" s="4">
        <v>35.686274509803901</v>
      </c>
      <c r="AQ540" s="4">
        <v>15.6862745098039</v>
      </c>
      <c r="AR540" s="4">
        <v>33.725490196078397</v>
      </c>
      <c r="AS540" s="4">
        <v>15.294117647058799</v>
      </c>
      <c r="AT540" s="4">
        <v>15.6862745098039</v>
      </c>
      <c r="AU540" s="4">
        <v>18.039215686274499</v>
      </c>
      <c r="AV540" s="4">
        <v>12.9411764705882</v>
      </c>
      <c r="AW540" s="4">
        <v>27.4509803921569</v>
      </c>
      <c r="AX540" s="4">
        <v>10.588235294117601</v>
      </c>
      <c r="AY540" s="4">
        <v>23.921568627450998</v>
      </c>
      <c r="AZ540" s="4">
        <v>29.411764705882401</v>
      </c>
      <c r="BA540" s="4">
        <v>29.411764705882401</v>
      </c>
      <c r="BB540" s="38">
        <v>255</v>
      </c>
    </row>
    <row r="541" spans="1:54" x14ac:dyDescent="0.3">
      <c r="A541" s="31" t="s">
        <v>29</v>
      </c>
      <c r="B541" s="5" t="s">
        <v>8</v>
      </c>
      <c r="C541" s="5" t="s">
        <v>3</v>
      </c>
      <c r="D541" s="9">
        <v>72.871532846715297</v>
      </c>
      <c r="E541" s="8">
        <v>63.337083678968298</v>
      </c>
      <c r="F541" s="8">
        <v>19.7080291970803</v>
      </c>
      <c r="G541" s="3">
        <v>3.6496350364963499</v>
      </c>
      <c r="H541" s="4">
        <v>13.138686131386899</v>
      </c>
      <c r="I541" s="4">
        <v>9.4890510948905096</v>
      </c>
      <c r="J541" s="4">
        <v>1.4598540145985399</v>
      </c>
      <c r="K541" s="4">
        <v>3.6496350364963499</v>
      </c>
      <c r="L541" s="4">
        <v>3.6496350364963499</v>
      </c>
      <c r="M541" s="4">
        <v>2.9197080291970798</v>
      </c>
      <c r="N541" s="4">
        <v>6.5693430656934302</v>
      </c>
      <c r="O541" s="4">
        <v>6.5693430656934302</v>
      </c>
      <c r="P541" s="4">
        <v>4.3795620437956204</v>
      </c>
      <c r="Q541" s="4">
        <v>3.6496350364963499</v>
      </c>
      <c r="R541" s="4">
        <v>3.6496350364963499</v>
      </c>
      <c r="S541" s="4">
        <v>4.3795620437956204</v>
      </c>
      <c r="T541" s="4">
        <v>3.6496350364963499</v>
      </c>
      <c r="U541" s="4">
        <v>4.3795620437956204</v>
      </c>
      <c r="V541" s="4">
        <v>5.8394160583941597</v>
      </c>
      <c r="W541" s="4">
        <v>1.4598540145985399</v>
      </c>
      <c r="X541" s="4">
        <v>2.9197080291970798</v>
      </c>
      <c r="Y541" s="4">
        <v>5.10948905109489</v>
      </c>
      <c r="Z541" s="4">
        <v>5.10948905109489</v>
      </c>
      <c r="AA541" s="4">
        <v>7.2992700729926998</v>
      </c>
      <c r="AB541" s="4">
        <v>2.9197080291970798</v>
      </c>
      <c r="AC541" s="4">
        <v>10.2189781021898</v>
      </c>
      <c r="AD541" s="4">
        <v>2.9197080291970798</v>
      </c>
      <c r="AE541" s="4">
        <v>3.6496350364963499</v>
      </c>
      <c r="AF541" s="4">
        <v>8.0291970802919703</v>
      </c>
      <c r="AG541" s="4">
        <v>8.7591240875912408</v>
      </c>
      <c r="AH541" s="4">
        <v>11.6788321167883</v>
      </c>
      <c r="AI541" s="4">
        <v>17.518248175182499</v>
      </c>
      <c r="AJ541" s="4">
        <v>21.897810218978101</v>
      </c>
      <c r="AK541" s="4">
        <v>28.4671532846715</v>
      </c>
      <c r="AL541" s="4">
        <v>16.788321167883201</v>
      </c>
      <c r="AM541" s="4">
        <v>27.737226277372301</v>
      </c>
      <c r="AN541" s="4">
        <v>24.087591240875899</v>
      </c>
      <c r="AO541" s="4">
        <v>25.5474452554745</v>
      </c>
      <c r="AP541" s="4">
        <v>29.927007299270102</v>
      </c>
      <c r="AQ541" s="4">
        <v>10.9489051094891</v>
      </c>
      <c r="AR541" s="4">
        <v>24.817518248175201</v>
      </c>
      <c r="AS541" s="4">
        <v>12.408759124087601</v>
      </c>
      <c r="AT541" s="4">
        <v>22.6277372262774</v>
      </c>
      <c r="AU541" s="4">
        <v>12.408759124087601</v>
      </c>
      <c r="AV541" s="4">
        <v>16.058394160583902</v>
      </c>
      <c r="AW541" s="4">
        <v>23.3576642335766</v>
      </c>
      <c r="AX541" s="4">
        <v>6.5693430656934302</v>
      </c>
      <c r="AY541" s="4">
        <v>18.248175182481798</v>
      </c>
      <c r="AZ541" s="4">
        <v>22.6277372262774</v>
      </c>
      <c r="BA541" s="4">
        <v>25.5474452554745</v>
      </c>
      <c r="BB541" s="38">
        <v>137</v>
      </c>
    </row>
    <row r="542" spans="1:54" x14ac:dyDescent="0.3">
      <c r="A542" s="31" t="s">
        <v>29</v>
      </c>
      <c r="B542" s="5" t="s">
        <v>8</v>
      </c>
      <c r="C542" s="5" t="s">
        <v>4</v>
      </c>
      <c r="D542" s="9">
        <v>74.630927835051594</v>
      </c>
      <c r="E542" s="8">
        <v>62.764565641545097</v>
      </c>
      <c r="F542" s="8">
        <v>18.556701030927801</v>
      </c>
      <c r="G542" s="3">
        <v>2.0618556701030899</v>
      </c>
      <c r="H542" s="4">
        <v>7.2164948453608204</v>
      </c>
      <c r="I542" s="4">
        <v>6.1855670103092804</v>
      </c>
      <c r="J542" s="4">
        <v>3.0927835051546402</v>
      </c>
      <c r="K542" s="4">
        <v>1.0309278350515501</v>
      </c>
      <c r="L542" s="4">
        <v>4.1237113402061896</v>
      </c>
      <c r="M542" s="4">
        <v>2.0618556701030899</v>
      </c>
      <c r="N542" s="4">
        <v>5.1546391752577296</v>
      </c>
      <c r="O542" s="4">
        <v>7.2164948453608204</v>
      </c>
      <c r="P542" s="4">
        <v>4.1237113402061896</v>
      </c>
      <c r="Q542" s="4">
        <v>2.0618556701030899</v>
      </c>
      <c r="R542" s="4">
        <v>2.0618556701030899</v>
      </c>
      <c r="S542" s="4">
        <v>1.0309278350515501</v>
      </c>
      <c r="T542" s="4">
        <v>2.0618556701030899</v>
      </c>
      <c r="U542" s="4">
        <v>3.0927835051546402</v>
      </c>
      <c r="V542" s="4">
        <v>1.0309278350515501</v>
      </c>
      <c r="W542" s="4">
        <v>1.0309278350515501</v>
      </c>
      <c r="X542" s="4">
        <v>4.1237113402061896</v>
      </c>
      <c r="Y542" s="4">
        <v>5.1546391752577296</v>
      </c>
      <c r="Z542" s="4">
        <v>3.0927835051546402</v>
      </c>
      <c r="AA542" s="4">
        <v>5.1546391752577296</v>
      </c>
      <c r="AB542" s="4">
        <v>2.0618556701030899</v>
      </c>
      <c r="AC542" s="4">
        <v>12.3711340206186</v>
      </c>
      <c r="AD542" s="4">
        <v>3.0927835051546402</v>
      </c>
      <c r="AE542" s="4">
        <v>4.1237113402061896</v>
      </c>
      <c r="AF542" s="4">
        <v>6.1855670103092804</v>
      </c>
      <c r="AG542" s="4">
        <v>5.1546391752577296</v>
      </c>
      <c r="AH542" s="4">
        <v>18.556701030927801</v>
      </c>
      <c r="AI542" s="4">
        <v>14.4329896907216</v>
      </c>
      <c r="AJ542" s="4">
        <v>17.525773195876301</v>
      </c>
      <c r="AK542" s="4">
        <v>28.865979381443299</v>
      </c>
      <c r="AL542" s="4">
        <v>13.4020618556701</v>
      </c>
      <c r="AM542" s="4">
        <v>27.835051546391799</v>
      </c>
      <c r="AN542" s="4">
        <v>29.8969072164948</v>
      </c>
      <c r="AO542" s="4">
        <v>29.8969072164948</v>
      </c>
      <c r="AP542" s="4">
        <v>30.927835051546399</v>
      </c>
      <c r="AQ542" s="4">
        <v>9.2783505154639201</v>
      </c>
      <c r="AR542" s="4">
        <v>29.8969072164948</v>
      </c>
      <c r="AS542" s="4">
        <v>20.618556701030901</v>
      </c>
      <c r="AT542" s="4">
        <v>22.680412371134</v>
      </c>
      <c r="AU542" s="4">
        <v>23.7113402061856</v>
      </c>
      <c r="AV542" s="4">
        <v>16.494845360824701</v>
      </c>
      <c r="AW542" s="4">
        <v>17.525773195876301</v>
      </c>
      <c r="AX542" s="4">
        <v>9.2783505154639201</v>
      </c>
      <c r="AY542" s="4">
        <v>27.835051546391799</v>
      </c>
      <c r="AZ542" s="4">
        <v>22.680412371134</v>
      </c>
      <c r="BA542" s="4">
        <v>22.680412371134</v>
      </c>
      <c r="BB542" s="38">
        <v>97</v>
      </c>
    </row>
    <row r="543" spans="1:54" x14ac:dyDescent="0.3">
      <c r="A543" s="31" t="s">
        <v>29</v>
      </c>
      <c r="B543" s="5" t="s">
        <v>8</v>
      </c>
      <c r="C543" s="5" t="s">
        <v>5</v>
      </c>
      <c r="D543" s="9">
        <v>91.431707317073204</v>
      </c>
      <c r="E543" s="8">
        <v>69.5112812391787</v>
      </c>
      <c r="F543" s="8">
        <v>21.951219512195099</v>
      </c>
      <c r="G543" s="3">
        <v>0</v>
      </c>
      <c r="H543" s="4">
        <v>9.7560975609756095</v>
      </c>
      <c r="I543" s="4">
        <v>0</v>
      </c>
      <c r="J543" s="4">
        <v>0</v>
      </c>
      <c r="K543" s="4">
        <v>7.3170731707317103</v>
      </c>
      <c r="L543" s="4">
        <v>4.8780487804878003</v>
      </c>
      <c r="M543" s="4">
        <v>0</v>
      </c>
      <c r="N543" s="4">
        <v>4.8780487804878003</v>
      </c>
      <c r="O543" s="4">
        <v>4.8780487804878003</v>
      </c>
      <c r="P543" s="4">
        <v>4.8780487804878003</v>
      </c>
      <c r="Q543" s="4">
        <v>0</v>
      </c>
      <c r="R543" s="4">
        <v>0</v>
      </c>
      <c r="S543" s="4">
        <v>0</v>
      </c>
      <c r="T543" s="4">
        <v>0</v>
      </c>
      <c r="U543" s="4">
        <v>2.4390243902439002</v>
      </c>
      <c r="V543" s="4">
        <v>0</v>
      </c>
      <c r="W543" s="4">
        <v>2.4390243902439002</v>
      </c>
      <c r="X543" s="4">
        <v>0</v>
      </c>
      <c r="Y543" s="4">
        <v>4.8780487804878003</v>
      </c>
      <c r="Z543" s="4">
        <v>0</v>
      </c>
      <c r="AA543" s="4">
        <v>2.4390243902439002</v>
      </c>
      <c r="AB543" s="4">
        <v>2.4390243902439002</v>
      </c>
      <c r="AC543" s="4">
        <v>7.3170731707317103</v>
      </c>
      <c r="AD543" s="4">
        <v>0</v>
      </c>
      <c r="AE543" s="4">
        <v>2.4390243902439002</v>
      </c>
      <c r="AF543" s="4">
        <v>2.4390243902439002</v>
      </c>
      <c r="AG543" s="4">
        <v>4.8780487804878003</v>
      </c>
      <c r="AH543" s="4">
        <v>9.7560975609756095</v>
      </c>
      <c r="AI543" s="4">
        <v>14.634146341463399</v>
      </c>
      <c r="AJ543" s="4">
        <v>17.0731707317073</v>
      </c>
      <c r="AK543" s="4">
        <v>31.707317073170699</v>
      </c>
      <c r="AL543" s="4">
        <v>14.634146341463399</v>
      </c>
      <c r="AM543" s="4">
        <v>4.8780487804878003</v>
      </c>
      <c r="AN543" s="4">
        <v>17.0731707317073</v>
      </c>
      <c r="AO543" s="4">
        <v>26.829268292682901</v>
      </c>
      <c r="AP543" s="4">
        <v>24.390243902439</v>
      </c>
      <c r="AQ543" s="4">
        <v>7.3170731707317103</v>
      </c>
      <c r="AR543" s="4">
        <v>17.0731707317073</v>
      </c>
      <c r="AS543" s="4">
        <v>14.634146341463399</v>
      </c>
      <c r="AT543" s="4">
        <v>21.951219512195099</v>
      </c>
      <c r="AU543" s="4">
        <v>9.7560975609756095</v>
      </c>
      <c r="AV543" s="4">
        <v>19.512195121951201</v>
      </c>
      <c r="AW543" s="4">
        <v>9.7560975609756095</v>
      </c>
      <c r="AX543" s="4">
        <v>17.0731707317073</v>
      </c>
      <c r="AY543" s="4">
        <v>12.1951219512195</v>
      </c>
      <c r="AZ543" s="4">
        <v>12.1951219512195</v>
      </c>
      <c r="BA543" s="4">
        <v>19.512195121951201</v>
      </c>
      <c r="BB543" s="38">
        <v>41</v>
      </c>
    </row>
    <row r="544" spans="1:54" x14ac:dyDescent="0.3">
      <c r="A544" s="31" t="s">
        <v>29</v>
      </c>
      <c r="B544" s="5" t="s">
        <v>8</v>
      </c>
      <c r="C544" s="5" t="s">
        <v>6</v>
      </c>
      <c r="D544" s="9">
        <v>100.62</v>
      </c>
      <c r="E544" s="8">
        <v>39.3321412248727</v>
      </c>
      <c r="F544" s="8">
        <v>0</v>
      </c>
      <c r="G544" s="3">
        <v>0</v>
      </c>
      <c r="H544" s="4">
        <v>10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10</v>
      </c>
      <c r="AH544" s="4">
        <v>0</v>
      </c>
      <c r="AI544" s="4">
        <v>30</v>
      </c>
      <c r="AJ544" s="4">
        <v>20</v>
      </c>
      <c r="AK544" s="4">
        <v>40</v>
      </c>
      <c r="AL544" s="4">
        <v>10</v>
      </c>
      <c r="AM544" s="4">
        <v>30</v>
      </c>
      <c r="AN544" s="4">
        <v>40</v>
      </c>
      <c r="AO544" s="4">
        <v>10</v>
      </c>
      <c r="AP544" s="4">
        <v>20</v>
      </c>
      <c r="AQ544" s="4">
        <v>0</v>
      </c>
      <c r="AR544" s="4">
        <v>20</v>
      </c>
      <c r="AS544" s="4">
        <v>0</v>
      </c>
      <c r="AT544" s="4">
        <v>40</v>
      </c>
      <c r="AU544" s="4">
        <v>0</v>
      </c>
      <c r="AV544" s="4">
        <v>50</v>
      </c>
      <c r="AW544" s="4">
        <v>20</v>
      </c>
      <c r="AX544" s="4">
        <v>0</v>
      </c>
      <c r="AY544" s="4">
        <v>40</v>
      </c>
      <c r="AZ544" s="4">
        <v>10</v>
      </c>
      <c r="BA544" s="4">
        <v>20</v>
      </c>
      <c r="BB544" s="38">
        <v>10</v>
      </c>
    </row>
    <row r="545" spans="1:54" x14ac:dyDescent="0.3">
      <c r="A545" s="31" t="s">
        <v>29</v>
      </c>
      <c r="B545" s="5" t="s">
        <v>8</v>
      </c>
      <c r="C545" s="5" t="s">
        <v>7</v>
      </c>
      <c r="D545" s="9">
        <v>112.55</v>
      </c>
      <c r="E545" s="8">
        <v>37.688791437242998</v>
      </c>
      <c r="F545" s="8">
        <v>0</v>
      </c>
      <c r="G545" s="3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50</v>
      </c>
      <c r="AH545" s="4">
        <v>50</v>
      </c>
      <c r="AI545" s="4">
        <v>0</v>
      </c>
      <c r="AJ545" s="4">
        <v>0</v>
      </c>
      <c r="AK545" s="4">
        <v>0</v>
      </c>
      <c r="AL545" s="4">
        <v>0</v>
      </c>
      <c r="AM545" s="4">
        <v>50</v>
      </c>
      <c r="AN545" s="4">
        <v>0</v>
      </c>
      <c r="AO545" s="4">
        <v>50</v>
      </c>
      <c r="AP545" s="4">
        <v>0</v>
      </c>
      <c r="AQ545" s="4">
        <v>0</v>
      </c>
      <c r="AR545" s="4">
        <v>0</v>
      </c>
      <c r="AS545" s="4">
        <v>0</v>
      </c>
      <c r="AT545" s="4">
        <v>50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50</v>
      </c>
      <c r="BA545" s="4">
        <v>50</v>
      </c>
      <c r="BB545" s="38">
        <v>2</v>
      </c>
    </row>
    <row r="546" spans="1:54" x14ac:dyDescent="0.3">
      <c r="A546" s="31" t="s">
        <v>29</v>
      </c>
      <c r="B546" s="5" t="s">
        <v>9</v>
      </c>
      <c r="C546" s="5" t="s">
        <v>168</v>
      </c>
      <c r="D546" s="9">
        <v>75.039858480736996</v>
      </c>
      <c r="E546" s="8">
        <v>66.446011102152298</v>
      </c>
      <c r="F546" s="8">
        <v>20.372148978172198</v>
      </c>
      <c r="G546" s="3">
        <v>1.6874235812575</v>
      </c>
      <c r="H546" s="4">
        <v>10.256156371907901</v>
      </c>
      <c r="I546" s="4">
        <v>4.7467250251710897</v>
      </c>
      <c r="J546" s="4">
        <v>2.6006126676044299</v>
      </c>
      <c r="K546" s="4">
        <v>3.5350360219046801</v>
      </c>
      <c r="L546" s="4">
        <v>2.1331516704728699</v>
      </c>
      <c r="M546" s="4">
        <v>2.8140638827239499</v>
      </c>
      <c r="N546" s="4">
        <v>2.8940477743819399</v>
      </c>
      <c r="O546" s="4">
        <v>2.6654939319434399</v>
      </c>
      <c r="P546" s="4">
        <v>5.0312028011671499</v>
      </c>
      <c r="Q546" s="4">
        <v>2.7754371206792499</v>
      </c>
      <c r="R546" s="4">
        <v>1.8153476914280799</v>
      </c>
      <c r="S546" s="4">
        <v>2.4785452410620499</v>
      </c>
      <c r="T546" s="4">
        <v>2.0624978285148501</v>
      </c>
      <c r="U546" s="4">
        <v>2.0680649510370901</v>
      </c>
      <c r="V546" s="4">
        <v>4.5973705367252498</v>
      </c>
      <c r="W546" s="4">
        <v>4.2134323419285096</v>
      </c>
      <c r="X546" s="4">
        <v>1.71075056896249</v>
      </c>
      <c r="Y546" s="4">
        <v>4.8809001161096601</v>
      </c>
      <c r="Z546" s="4">
        <v>2.4409816370923099</v>
      </c>
      <c r="AA546" s="4">
        <v>6.1091312961059403</v>
      </c>
      <c r="AB546" s="4">
        <v>2.1549131679009501</v>
      </c>
      <c r="AC546" s="4">
        <v>8.3016043349556607</v>
      </c>
      <c r="AD546" s="4">
        <v>2.4156393652949899</v>
      </c>
      <c r="AE546" s="4">
        <v>2.3802333225273902</v>
      </c>
      <c r="AF546" s="4">
        <v>5.0311040223776597</v>
      </c>
      <c r="AG546" s="4">
        <v>6.5144394032995097</v>
      </c>
      <c r="AH546" s="4">
        <v>24.963458706091799</v>
      </c>
      <c r="AI546" s="4">
        <v>13.6168234069106</v>
      </c>
      <c r="AJ546" s="4">
        <v>20.844878846608498</v>
      </c>
      <c r="AK546" s="4">
        <v>30.379783425638401</v>
      </c>
      <c r="AL546" s="4">
        <v>17.599382063891699</v>
      </c>
      <c r="AM546" s="4">
        <v>21.854165030838899</v>
      </c>
      <c r="AN546" s="4">
        <v>24.666702809636099</v>
      </c>
      <c r="AO546" s="4">
        <v>22.940424694914899</v>
      </c>
      <c r="AP546" s="4">
        <v>24.762842763717799</v>
      </c>
      <c r="AQ546" s="4">
        <v>17.490583484323899</v>
      </c>
      <c r="AR546" s="4">
        <v>21.433504417694198</v>
      </c>
      <c r="AS546" s="4">
        <v>11.0060567958215</v>
      </c>
      <c r="AT546" s="4">
        <v>16.793351456457302</v>
      </c>
      <c r="AU546" s="4">
        <v>19.371740371990199</v>
      </c>
      <c r="AV546" s="4">
        <v>18.852678204436302</v>
      </c>
      <c r="AW546" s="4">
        <v>21.9356240671076</v>
      </c>
      <c r="AX546" s="4">
        <v>10.592853495946001</v>
      </c>
      <c r="AY546" s="4">
        <v>20.518617111629499</v>
      </c>
      <c r="AZ546" s="4">
        <v>18.887002468058199</v>
      </c>
      <c r="BA546" s="4">
        <v>25.605535969271099</v>
      </c>
      <c r="BB546" s="38">
        <v>1112</v>
      </c>
    </row>
    <row r="547" spans="1:54" x14ac:dyDescent="0.3">
      <c r="A547" s="31" t="s">
        <v>29</v>
      </c>
      <c r="B547" s="5" t="s">
        <v>9</v>
      </c>
      <c r="C547" s="5" t="s">
        <v>1</v>
      </c>
      <c r="D547" s="9">
        <v>50.572000000000003</v>
      </c>
      <c r="E547" s="8">
        <v>61.608206240871603</v>
      </c>
      <c r="F547" s="8">
        <v>31.714285714285701</v>
      </c>
      <c r="G547" s="3">
        <v>2.5714285714285698</v>
      </c>
      <c r="H547" s="4">
        <v>11.714285714285699</v>
      </c>
      <c r="I547" s="4">
        <v>9.4285714285714306</v>
      </c>
      <c r="J547" s="4">
        <v>3.4285714285714302</v>
      </c>
      <c r="K547" s="4">
        <v>4.8571428571428603</v>
      </c>
      <c r="L547" s="4">
        <v>3.71428571428571</v>
      </c>
      <c r="M547" s="4">
        <v>6.28571428571429</v>
      </c>
      <c r="N547" s="4">
        <v>4.5714285714285703</v>
      </c>
      <c r="O547" s="4">
        <v>5.71428571428571</v>
      </c>
      <c r="P547" s="4">
        <v>7.1428571428571397</v>
      </c>
      <c r="Q547" s="4">
        <v>4.28571428571429</v>
      </c>
      <c r="R547" s="4">
        <v>3.1428571428571401</v>
      </c>
      <c r="S547" s="4">
        <v>5.4285714285714297</v>
      </c>
      <c r="T547" s="4">
        <v>3.71428571428571</v>
      </c>
      <c r="U547" s="4">
        <v>4</v>
      </c>
      <c r="V547" s="4">
        <v>7.4285714285714297</v>
      </c>
      <c r="W547" s="4">
        <v>7.4285714285714297</v>
      </c>
      <c r="X547" s="4">
        <v>2</v>
      </c>
      <c r="Y547" s="4">
        <v>9.1428571428571406</v>
      </c>
      <c r="Z547" s="4">
        <v>5.71428571428571</v>
      </c>
      <c r="AA547" s="4">
        <v>6.5714285714285703</v>
      </c>
      <c r="AB547" s="4">
        <v>2.8571428571428599</v>
      </c>
      <c r="AC547" s="4">
        <v>12.285714285714301</v>
      </c>
      <c r="AD547" s="4">
        <v>5.4285714285714297</v>
      </c>
      <c r="AE547" s="4">
        <v>5.1428571428571397</v>
      </c>
      <c r="AF547" s="4">
        <v>8.8571428571428594</v>
      </c>
      <c r="AG547" s="4">
        <v>12.285714285714301</v>
      </c>
      <c r="AH547" s="4">
        <v>40.285714285714299</v>
      </c>
      <c r="AI547" s="4">
        <v>13.1428571428571</v>
      </c>
      <c r="AJ547" s="4">
        <v>25.1428571428571</v>
      </c>
      <c r="AK547" s="4">
        <v>39.714285714285701</v>
      </c>
      <c r="AL547" s="4">
        <v>25.428571428571399</v>
      </c>
      <c r="AM547" s="4">
        <v>28.285714285714299</v>
      </c>
      <c r="AN547" s="4">
        <v>31.714285714285701</v>
      </c>
      <c r="AO547" s="4">
        <v>32.285714285714299</v>
      </c>
      <c r="AP547" s="4">
        <v>34.571428571428598</v>
      </c>
      <c r="AQ547" s="4">
        <v>20</v>
      </c>
      <c r="AR547" s="4">
        <v>28.571428571428601</v>
      </c>
      <c r="AS547" s="4">
        <v>10.285714285714301</v>
      </c>
      <c r="AT547" s="4">
        <v>15.4285714285714</v>
      </c>
      <c r="AU547" s="4">
        <v>28.571428571428601</v>
      </c>
      <c r="AV547" s="4">
        <v>18.285714285714299</v>
      </c>
      <c r="AW547" s="4">
        <v>30</v>
      </c>
      <c r="AX547" s="4">
        <v>14.5714285714286</v>
      </c>
      <c r="AY547" s="4">
        <v>22.571428571428601</v>
      </c>
      <c r="AZ547" s="4">
        <v>24.8571428571429</v>
      </c>
      <c r="BA547" s="4">
        <v>40</v>
      </c>
      <c r="BB547" s="38">
        <v>350</v>
      </c>
    </row>
    <row r="548" spans="1:54" x14ac:dyDescent="0.3">
      <c r="A548" s="31" t="s">
        <v>29</v>
      </c>
      <c r="B548" s="5" t="s">
        <v>9</v>
      </c>
      <c r="C548" s="5" t="s">
        <v>2</v>
      </c>
      <c r="D548" s="9">
        <v>71.822711864406799</v>
      </c>
      <c r="E548" s="8">
        <v>63.566843008251901</v>
      </c>
      <c r="F548" s="8">
        <v>20</v>
      </c>
      <c r="G548" s="3">
        <v>0.338983050847458</v>
      </c>
      <c r="H548" s="4">
        <v>14.915254237288099</v>
      </c>
      <c r="I548" s="4">
        <v>4.4067796610169498</v>
      </c>
      <c r="J548" s="4">
        <v>2.0338983050847501</v>
      </c>
      <c r="K548" s="4">
        <v>4.0677966101694896</v>
      </c>
      <c r="L548" s="4">
        <v>2.0338983050847501</v>
      </c>
      <c r="M548" s="4">
        <v>1.6949152542372901</v>
      </c>
      <c r="N548" s="4">
        <v>2.3728813559322002</v>
      </c>
      <c r="O548" s="4">
        <v>2.0338983050847501</v>
      </c>
      <c r="P548" s="4">
        <v>4.4067796610169498</v>
      </c>
      <c r="Q548" s="4">
        <v>2.3728813559322002</v>
      </c>
      <c r="R548" s="4">
        <v>1.35593220338983</v>
      </c>
      <c r="S548" s="4">
        <v>3.0508474576271198</v>
      </c>
      <c r="T548" s="4">
        <v>2.0338983050847501</v>
      </c>
      <c r="U548" s="4">
        <v>2.0338983050847501</v>
      </c>
      <c r="V548" s="4">
        <v>6.1016949152542397</v>
      </c>
      <c r="W548" s="4">
        <v>3.3898305084745801</v>
      </c>
      <c r="X548" s="4">
        <v>1.6949152542372901</v>
      </c>
      <c r="Y548" s="4">
        <v>5.0847457627118597</v>
      </c>
      <c r="Z548" s="4">
        <v>1.35593220338983</v>
      </c>
      <c r="AA548" s="4">
        <v>7.7966101694915304</v>
      </c>
      <c r="AB548" s="4">
        <v>1.35593220338983</v>
      </c>
      <c r="AC548" s="4">
        <v>10.847457627118599</v>
      </c>
      <c r="AD548" s="4">
        <v>2.0338983050847501</v>
      </c>
      <c r="AE548" s="4">
        <v>2.71186440677966</v>
      </c>
      <c r="AF548" s="4">
        <v>4.0677966101694896</v>
      </c>
      <c r="AG548" s="4">
        <v>6.7796610169491496</v>
      </c>
      <c r="AH548" s="4">
        <v>26.1016949152542</v>
      </c>
      <c r="AI548" s="4">
        <v>13.8983050847458</v>
      </c>
      <c r="AJ548" s="4">
        <v>20.677966101694899</v>
      </c>
      <c r="AK548" s="4">
        <v>33.220338983050802</v>
      </c>
      <c r="AL548" s="4">
        <v>17.2881355932203</v>
      </c>
      <c r="AM548" s="4">
        <v>19.322033898305101</v>
      </c>
      <c r="AN548" s="4">
        <v>22.372881355932201</v>
      </c>
      <c r="AO548" s="4">
        <v>23.0508474576271</v>
      </c>
      <c r="AP548" s="4">
        <v>30.169491525423702</v>
      </c>
      <c r="AQ548" s="4">
        <v>18.983050847457601</v>
      </c>
      <c r="AR548" s="4">
        <v>24.406779661016898</v>
      </c>
      <c r="AS548" s="4">
        <v>10.508474576271199</v>
      </c>
      <c r="AT548" s="4">
        <v>12.8813559322034</v>
      </c>
      <c r="AU548" s="4">
        <v>22.7118644067797</v>
      </c>
      <c r="AV548" s="4">
        <v>14.915254237288099</v>
      </c>
      <c r="AW548" s="4">
        <v>23.389830508474599</v>
      </c>
      <c r="AX548" s="4">
        <v>8.1355932203389791</v>
      </c>
      <c r="AY548" s="4">
        <v>21.016949152542399</v>
      </c>
      <c r="AZ548" s="4">
        <v>21.016949152542399</v>
      </c>
      <c r="BA548" s="4">
        <v>29.152542372881399</v>
      </c>
      <c r="BB548" s="38">
        <v>295</v>
      </c>
    </row>
    <row r="549" spans="1:54" x14ac:dyDescent="0.3">
      <c r="A549" s="31" t="s">
        <v>29</v>
      </c>
      <c r="B549" s="5" t="s">
        <v>9</v>
      </c>
      <c r="C549" s="5" t="s">
        <v>3</v>
      </c>
      <c r="D549" s="9">
        <v>79.045341614906803</v>
      </c>
      <c r="E549" s="8">
        <v>72.402323814839093</v>
      </c>
      <c r="F549" s="8">
        <v>19.254658385093201</v>
      </c>
      <c r="G549" s="3">
        <v>2.4844720496894399</v>
      </c>
      <c r="H549" s="4">
        <v>8.0745341614906803</v>
      </c>
      <c r="I549" s="4">
        <v>3.7267080745341601</v>
      </c>
      <c r="J549" s="4">
        <v>3.1055900621118</v>
      </c>
      <c r="K549" s="4">
        <v>4.3478260869565197</v>
      </c>
      <c r="L549" s="4">
        <v>1.86335403726708</v>
      </c>
      <c r="M549" s="4">
        <v>1.86335403726708</v>
      </c>
      <c r="N549" s="4">
        <v>3.1055900621118</v>
      </c>
      <c r="O549" s="4">
        <v>1.86335403726708</v>
      </c>
      <c r="P549" s="4">
        <v>6.2111801242236</v>
      </c>
      <c r="Q549" s="4">
        <v>3.1055900621118</v>
      </c>
      <c r="R549" s="4">
        <v>1.86335403726708</v>
      </c>
      <c r="S549" s="4">
        <v>0.62111801242235998</v>
      </c>
      <c r="T549" s="4">
        <v>1.86335403726708</v>
      </c>
      <c r="U549" s="4">
        <v>1.24223602484472</v>
      </c>
      <c r="V549" s="4">
        <v>3.1055900621118</v>
      </c>
      <c r="W549" s="4">
        <v>4.3478260869565197</v>
      </c>
      <c r="X549" s="4">
        <v>1.24223602484472</v>
      </c>
      <c r="Y549" s="4">
        <v>3.7267080745341601</v>
      </c>
      <c r="Z549" s="4">
        <v>1.86335403726708</v>
      </c>
      <c r="AA549" s="4">
        <v>8.6956521739130395</v>
      </c>
      <c r="AB549" s="4">
        <v>1.86335403726708</v>
      </c>
      <c r="AC549" s="4">
        <v>4.9689440993788798</v>
      </c>
      <c r="AD549" s="4">
        <v>1.24223602484472</v>
      </c>
      <c r="AE549" s="4">
        <v>1.24223602484472</v>
      </c>
      <c r="AF549" s="4">
        <v>4.9689440993788798</v>
      </c>
      <c r="AG549" s="4">
        <v>3.7267080745341601</v>
      </c>
      <c r="AH549" s="4">
        <v>18.633540372670801</v>
      </c>
      <c r="AI549" s="4">
        <v>17.3913043478261</v>
      </c>
      <c r="AJ549" s="4">
        <v>22.360248447204999</v>
      </c>
      <c r="AK549" s="4">
        <v>30.434782608695699</v>
      </c>
      <c r="AL549" s="4">
        <v>16.1490683229814</v>
      </c>
      <c r="AM549" s="4">
        <v>24.223602484472</v>
      </c>
      <c r="AN549" s="4">
        <v>28.571428571428601</v>
      </c>
      <c r="AO549" s="4">
        <v>16.7701863354037</v>
      </c>
      <c r="AP549" s="4">
        <v>20.496894409937902</v>
      </c>
      <c r="AQ549" s="4">
        <v>16.7701863354037</v>
      </c>
      <c r="AR549" s="4">
        <v>16.7701863354037</v>
      </c>
      <c r="AS549" s="4">
        <v>11.8012422360248</v>
      </c>
      <c r="AT549" s="4">
        <v>20.496894409937902</v>
      </c>
      <c r="AU549" s="4">
        <v>14.906832298136599</v>
      </c>
      <c r="AV549" s="4">
        <v>22.360248447204999</v>
      </c>
      <c r="AW549" s="4">
        <v>22.360248447204999</v>
      </c>
      <c r="AX549" s="4">
        <v>11.8012422360248</v>
      </c>
      <c r="AY549" s="4">
        <v>24.8447204968944</v>
      </c>
      <c r="AZ549" s="4">
        <v>15.527950310559</v>
      </c>
      <c r="BA549" s="4">
        <v>19.875776397515502</v>
      </c>
      <c r="BB549" s="38">
        <v>161</v>
      </c>
    </row>
    <row r="550" spans="1:54" x14ac:dyDescent="0.3">
      <c r="A550" s="31" t="s">
        <v>29</v>
      </c>
      <c r="B550" s="5" t="s">
        <v>9</v>
      </c>
      <c r="C550" s="5" t="s">
        <v>4</v>
      </c>
      <c r="D550" s="9">
        <v>95.684615384615398</v>
      </c>
      <c r="E550" s="8">
        <v>61.4477167756298</v>
      </c>
      <c r="F550" s="8">
        <v>13.461538461538501</v>
      </c>
      <c r="G550" s="3">
        <v>2.8846153846153801</v>
      </c>
      <c r="H550" s="4">
        <v>8.6538461538461497</v>
      </c>
      <c r="I550" s="4">
        <v>1.92307692307692</v>
      </c>
      <c r="J550" s="4">
        <v>1.92307692307692</v>
      </c>
      <c r="K550" s="4">
        <v>0.96153846153846201</v>
      </c>
      <c r="L550" s="4">
        <v>1.92307692307692</v>
      </c>
      <c r="M550" s="4">
        <v>2.8846153846153801</v>
      </c>
      <c r="N550" s="4">
        <v>1.92307692307692</v>
      </c>
      <c r="O550" s="4">
        <v>1.92307692307692</v>
      </c>
      <c r="P550" s="4">
        <v>4.8076923076923102</v>
      </c>
      <c r="Q550" s="4">
        <v>2.8846153846153801</v>
      </c>
      <c r="R550" s="4">
        <v>1.92307692307692</v>
      </c>
      <c r="S550" s="4">
        <v>0.96153846153846201</v>
      </c>
      <c r="T550" s="4">
        <v>0.96153846153846201</v>
      </c>
      <c r="U550" s="4">
        <v>1.92307692307692</v>
      </c>
      <c r="V550" s="4">
        <v>2.8846153846153801</v>
      </c>
      <c r="W550" s="4">
        <v>2.8846153846153801</v>
      </c>
      <c r="X550" s="4">
        <v>2.8846153846153801</v>
      </c>
      <c r="Y550" s="4">
        <v>2.8846153846153801</v>
      </c>
      <c r="Z550" s="4">
        <v>1.92307692307692</v>
      </c>
      <c r="AA550" s="4">
        <v>2.8846153846153801</v>
      </c>
      <c r="AB550" s="4">
        <v>3.8461538461538498</v>
      </c>
      <c r="AC550" s="4">
        <v>5.7692307692307701</v>
      </c>
      <c r="AD550" s="4">
        <v>1.92307692307692</v>
      </c>
      <c r="AE550" s="4">
        <v>0.96153846153846201</v>
      </c>
      <c r="AF550" s="4">
        <v>3.8461538461538498</v>
      </c>
      <c r="AG550" s="4">
        <v>5.7692307692307701</v>
      </c>
      <c r="AH550" s="4">
        <v>16.346153846153801</v>
      </c>
      <c r="AI550" s="4">
        <v>12.5</v>
      </c>
      <c r="AJ550" s="4">
        <v>18.269230769230798</v>
      </c>
      <c r="AK550" s="4">
        <v>22.115384615384599</v>
      </c>
      <c r="AL550" s="4">
        <v>14.4230769230769</v>
      </c>
      <c r="AM550" s="4">
        <v>17.307692307692299</v>
      </c>
      <c r="AN550" s="4">
        <v>15.384615384615399</v>
      </c>
      <c r="AO550" s="4">
        <v>20.192307692307701</v>
      </c>
      <c r="AP550" s="4">
        <v>12.5</v>
      </c>
      <c r="AQ550" s="4">
        <v>11.538461538461499</v>
      </c>
      <c r="AR550" s="4">
        <v>16.346153846153801</v>
      </c>
      <c r="AS550" s="4">
        <v>10.5769230769231</v>
      </c>
      <c r="AT550" s="4">
        <v>19.230769230769202</v>
      </c>
      <c r="AU550" s="4">
        <v>10.5769230769231</v>
      </c>
      <c r="AV550" s="4">
        <v>21.153846153846199</v>
      </c>
      <c r="AW550" s="4">
        <v>14.4230769230769</v>
      </c>
      <c r="AX550" s="4">
        <v>6.7307692307692299</v>
      </c>
      <c r="AY550" s="4">
        <v>16.346153846153801</v>
      </c>
      <c r="AZ550" s="4">
        <v>13.461538461538501</v>
      </c>
      <c r="BA550" s="4">
        <v>14.4230769230769</v>
      </c>
      <c r="BB550" s="38">
        <v>104</v>
      </c>
    </row>
    <row r="551" spans="1:54" x14ac:dyDescent="0.3">
      <c r="A551" s="31" t="s">
        <v>29</v>
      </c>
      <c r="B551" s="5" t="s">
        <v>9</v>
      </c>
      <c r="C551" s="5" t="s">
        <v>5</v>
      </c>
      <c r="D551" s="9">
        <v>97.784259259259301</v>
      </c>
      <c r="E551" s="8">
        <v>62.394912268680002</v>
      </c>
      <c r="F551" s="8">
        <v>9.2592592592592595</v>
      </c>
      <c r="G551" s="3">
        <v>0</v>
      </c>
      <c r="H551" s="4">
        <v>2.7777777777777799</v>
      </c>
      <c r="I551" s="4">
        <v>1.8518518518518501</v>
      </c>
      <c r="J551" s="4">
        <v>2.7777777777777799</v>
      </c>
      <c r="K551" s="4">
        <v>1.8518518518518501</v>
      </c>
      <c r="L551" s="4">
        <v>0</v>
      </c>
      <c r="M551" s="4">
        <v>0</v>
      </c>
      <c r="N551" s="4">
        <v>1.8518518518518501</v>
      </c>
      <c r="O551" s="4">
        <v>0</v>
      </c>
      <c r="P551" s="4">
        <v>0</v>
      </c>
      <c r="Q551" s="4">
        <v>0</v>
      </c>
      <c r="R551" s="4">
        <v>0</v>
      </c>
      <c r="S551" s="4">
        <v>0.92592592592592604</v>
      </c>
      <c r="T551" s="4">
        <v>0.92592592592592604</v>
      </c>
      <c r="U551" s="4">
        <v>0</v>
      </c>
      <c r="V551" s="4">
        <v>0.92592592592592604</v>
      </c>
      <c r="W551" s="4">
        <v>0.92592592592592604</v>
      </c>
      <c r="X551" s="4">
        <v>0.92592592592592604</v>
      </c>
      <c r="Y551" s="4">
        <v>0.92592592592592604</v>
      </c>
      <c r="Z551" s="4">
        <v>0</v>
      </c>
      <c r="AA551" s="4">
        <v>0.92592592592592604</v>
      </c>
      <c r="AB551" s="4">
        <v>0.92592592592592604</v>
      </c>
      <c r="AC551" s="4">
        <v>4.6296296296296298</v>
      </c>
      <c r="AD551" s="4">
        <v>0</v>
      </c>
      <c r="AE551" s="4">
        <v>0</v>
      </c>
      <c r="AF551" s="4">
        <v>1.8518518518518501</v>
      </c>
      <c r="AG551" s="4">
        <v>0</v>
      </c>
      <c r="AH551" s="4">
        <v>14.814814814814801</v>
      </c>
      <c r="AI551" s="4">
        <v>10.185185185185199</v>
      </c>
      <c r="AJ551" s="4">
        <v>12.037037037037001</v>
      </c>
      <c r="AK551" s="4">
        <v>16.6666666666667</v>
      </c>
      <c r="AL551" s="4">
        <v>9.2592592592592595</v>
      </c>
      <c r="AM551" s="4">
        <v>14.814814814814801</v>
      </c>
      <c r="AN551" s="4">
        <v>21.296296296296301</v>
      </c>
      <c r="AO551" s="4">
        <v>19.4444444444444</v>
      </c>
      <c r="AP551" s="4">
        <v>13.8888888888889</v>
      </c>
      <c r="AQ551" s="4">
        <v>17.592592592592599</v>
      </c>
      <c r="AR551" s="4">
        <v>13.8888888888889</v>
      </c>
      <c r="AS551" s="4">
        <v>13.8888888888889</v>
      </c>
      <c r="AT551" s="4">
        <v>17.592592592592599</v>
      </c>
      <c r="AU551" s="4">
        <v>11.1111111111111</v>
      </c>
      <c r="AV551" s="4">
        <v>19.4444444444444</v>
      </c>
      <c r="AW551" s="4">
        <v>11.1111111111111</v>
      </c>
      <c r="AX551" s="4">
        <v>11.1111111111111</v>
      </c>
      <c r="AY551" s="4">
        <v>14.814814814814801</v>
      </c>
      <c r="AZ551" s="4">
        <v>13.8888888888889</v>
      </c>
      <c r="BA551" s="4">
        <v>12.962962962962999</v>
      </c>
      <c r="BB551" s="38">
        <v>108</v>
      </c>
    </row>
    <row r="552" spans="1:54" x14ac:dyDescent="0.3">
      <c r="A552" s="31" t="s">
        <v>29</v>
      </c>
      <c r="B552" s="5" t="s">
        <v>9</v>
      </c>
      <c r="C552" s="5" t="s">
        <v>6</v>
      </c>
      <c r="D552" s="9">
        <v>96.952631578947404</v>
      </c>
      <c r="E552" s="8">
        <v>57.293549313884</v>
      </c>
      <c r="F552" s="8">
        <v>9.2105263157894708</v>
      </c>
      <c r="G552" s="3">
        <v>0</v>
      </c>
      <c r="H552" s="4">
        <v>3.9473684210526301</v>
      </c>
      <c r="I552" s="4">
        <v>1.31578947368421</v>
      </c>
      <c r="J552" s="4">
        <v>1.31578947368421</v>
      </c>
      <c r="K552" s="4">
        <v>1.31578947368421</v>
      </c>
      <c r="L552" s="4">
        <v>0</v>
      </c>
      <c r="M552" s="4">
        <v>0</v>
      </c>
      <c r="N552" s="4">
        <v>1.31578947368421</v>
      </c>
      <c r="O552" s="4">
        <v>1.31578947368421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1.31578947368421</v>
      </c>
      <c r="AC552" s="4">
        <v>3.9473684210526301</v>
      </c>
      <c r="AD552" s="4">
        <v>0</v>
      </c>
      <c r="AE552" s="4">
        <v>0</v>
      </c>
      <c r="AF552" s="4">
        <v>0</v>
      </c>
      <c r="AG552" s="4">
        <v>0</v>
      </c>
      <c r="AH552" s="4">
        <v>11.842105263157899</v>
      </c>
      <c r="AI552" s="4">
        <v>6.5789473684210504</v>
      </c>
      <c r="AJ552" s="4">
        <v>17.105263157894701</v>
      </c>
      <c r="AK552" s="4">
        <v>18.421052631578899</v>
      </c>
      <c r="AL552" s="4">
        <v>9.2105263157894708</v>
      </c>
      <c r="AM552" s="4">
        <v>22.3684210526316</v>
      </c>
      <c r="AN552" s="4">
        <v>17.105263157894701</v>
      </c>
      <c r="AO552" s="4">
        <v>17.105263157894701</v>
      </c>
      <c r="AP552" s="4">
        <v>22.3684210526316</v>
      </c>
      <c r="AQ552" s="4">
        <v>17.105263157894701</v>
      </c>
      <c r="AR552" s="4">
        <v>17.105263157894701</v>
      </c>
      <c r="AS552" s="4">
        <v>11.842105263157899</v>
      </c>
      <c r="AT552" s="4">
        <v>22.3684210526316</v>
      </c>
      <c r="AU552" s="4">
        <v>11.842105263157899</v>
      </c>
      <c r="AV552" s="4">
        <v>18.421052631578899</v>
      </c>
      <c r="AW552" s="4">
        <v>14.473684210526301</v>
      </c>
      <c r="AX552" s="4">
        <v>9.2105263157894708</v>
      </c>
      <c r="AY552" s="4">
        <v>13.157894736842101</v>
      </c>
      <c r="AZ552" s="4">
        <v>15.789473684210501</v>
      </c>
      <c r="BA552" s="4">
        <v>15.789473684210501</v>
      </c>
      <c r="BB552" s="38">
        <v>76</v>
      </c>
    </row>
    <row r="553" spans="1:54" x14ac:dyDescent="0.3">
      <c r="A553" s="31" t="s">
        <v>29</v>
      </c>
      <c r="B553" s="5" t="s">
        <v>9</v>
      </c>
      <c r="C553" s="5" t="s">
        <v>7</v>
      </c>
      <c r="D553" s="9">
        <v>97.244444444444497</v>
      </c>
      <c r="E553" s="8">
        <v>58.412561322556598</v>
      </c>
      <c r="F553" s="8">
        <v>11.1111111111111</v>
      </c>
      <c r="G553" s="3">
        <v>0</v>
      </c>
      <c r="H553" s="4">
        <v>5.5555555555555598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5.5555555555555598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5.5555555555555598</v>
      </c>
      <c r="X553" s="4">
        <v>0</v>
      </c>
      <c r="Y553" s="4">
        <v>0</v>
      </c>
      <c r="Z553" s="4">
        <v>0</v>
      </c>
      <c r="AA553" s="4">
        <v>5.5555555555555598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5.5555555555555598</v>
      </c>
      <c r="AH553" s="4">
        <v>16.6666666666667</v>
      </c>
      <c r="AI553" s="4">
        <v>5.5555555555555598</v>
      </c>
      <c r="AJ553" s="4">
        <v>11.1111111111111</v>
      </c>
      <c r="AK553" s="4">
        <v>5.5555555555555598</v>
      </c>
      <c r="AL553" s="4">
        <v>11.1111111111111</v>
      </c>
      <c r="AM553" s="4">
        <v>5.5555555555555598</v>
      </c>
      <c r="AN553" s="4">
        <v>22.2222222222222</v>
      </c>
      <c r="AO553" s="4">
        <v>16.6666666666667</v>
      </c>
      <c r="AP553" s="4">
        <v>16.6666666666667</v>
      </c>
      <c r="AQ553" s="4">
        <v>22.2222222222222</v>
      </c>
      <c r="AR553" s="4">
        <v>22.2222222222222</v>
      </c>
      <c r="AS553" s="4">
        <v>5.5555555555555598</v>
      </c>
      <c r="AT553" s="4">
        <v>11.1111111111111</v>
      </c>
      <c r="AU553" s="4">
        <v>27.7777777777778</v>
      </c>
      <c r="AV553" s="4">
        <v>22.2222222222222</v>
      </c>
      <c r="AW553" s="4">
        <v>5.5555555555555598</v>
      </c>
      <c r="AX553" s="4">
        <v>11.1111111111111</v>
      </c>
      <c r="AY553" s="4">
        <v>0</v>
      </c>
      <c r="AZ553" s="4">
        <v>22.2222222222222</v>
      </c>
      <c r="BA553" s="4">
        <v>11.1111111111111</v>
      </c>
      <c r="BB553" s="38">
        <v>18</v>
      </c>
    </row>
    <row r="554" spans="1:54" x14ac:dyDescent="0.3">
      <c r="A554" s="31" t="s">
        <v>30</v>
      </c>
      <c r="B554" s="5" t="s">
        <v>168</v>
      </c>
      <c r="C554" s="5" t="s">
        <v>168</v>
      </c>
      <c r="D554" s="9">
        <v>88.982825300279003</v>
      </c>
      <c r="E554" s="8">
        <v>74.259308025688995</v>
      </c>
      <c r="F554" s="8">
        <v>19.0926637412019</v>
      </c>
      <c r="G554" s="3">
        <v>2.3522017928705998</v>
      </c>
      <c r="H554" s="4">
        <v>6.3483103770767499</v>
      </c>
      <c r="I554" s="4">
        <v>9.2523275298442709</v>
      </c>
      <c r="J554" s="4">
        <v>2.7349884908433602</v>
      </c>
      <c r="K554" s="4">
        <v>3.85370898996737</v>
      </c>
      <c r="L554" s="4">
        <v>3.7942644084315802</v>
      </c>
      <c r="M554" s="4">
        <v>2.9751647724702899</v>
      </c>
      <c r="N554" s="4">
        <v>5.6945406361121096</v>
      </c>
      <c r="O554" s="4">
        <v>5.8865859401957197</v>
      </c>
      <c r="P554" s="4">
        <v>5.0762664480258897</v>
      </c>
      <c r="Q554" s="4">
        <v>2.2095530710936702</v>
      </c>
      <c r="R554" s="4">
        <v>4.6268491920023802</v>
      </c>
      <c r="S554" s="4">
        <v>4.7012695097217296</v>
      </c>
      <c r="T554" s="4">
        <v>4.4789259175158298</v>
      </c>
      <c r="U554" s="4">
        <v>3.8504929436109401</v>
      </c>
      <c r="V554" s="4">
        <v>5.3406493875567502</v>
      </c>
      <c r="W554" s="4">
        <v>4.92104674997187</v>
      </c>
      <c r="X554" s="4">
        <v>1.9510072594540899</v>
      </c>
      <c r="Y554" s="4">
        <v>6.4148699138168501</v>
      </c>
      <c r="Z554" s="4">
        <v>5.7901497057623503</v>
      </c>
      <c r="AA554" s="4">
        <v>6.1236751457475798</v>
      </c>
      <c r="AB554" s="4">
        <v>1.41112688202363</v>
      </c>
      <c r="AC554" s="4">
        <v>11.617300927158301</v>
      </c>
      <c r="AD554" s="4">
        <v>3.72917841616289</v>
      </c>
      <c r="AE554" s="4">
        <v>3.2627546873206099</v>
      </c>
      <c r="AF554" s="4">
        <v>7.2138991117999698</v>
      </c>
      <c r="AG554" s="4">
        <v>10.212367634144799</v>
      </c>
      <c r="AH554" s="4">
        <v>13.4483074907778</v>
      </c>
      <c r="AI554" s="4">
        <v>11.277709876584099</v>
      </c>
      <c r="AJ554" s="4">
        <v>16.510275025012799</v>
      </c>
      <c r="AK554" s="4">
        <v>29.656063995974399</v>
      </c>
      <c r="AL554" s="4">
        <v>18.108999756930299</v>
      </c>
      <c r="AM554" s="4">
        <v>22.8124678929249</v>
      </c>
      <c r="AN554" s="4">
        <v>31.177624175548299</v>
      </c>
      <c r="AO554" s="4">
        <v>24.9521814121379</v>
      </c>
      <c r="AP554" s="4">
        <v>23.629863930867099</v>
      </c>
      <c r="AQ554" s="4">
        <v>11.631877642309799</v>
      </c>
      <c r="AR554" s="4">
        <v>23.7587445311129</v>
      </c>
      <c r="AS554" s="4">
        <v>14.6138859904722</v>
      </c>
      <c r="AT554" s="4">
        <v>16.8457969667298</v>
      </c>
      <c r="AU554" s="4">
        <v>13.7513430891059</v>
      </c>
      <c r="AV554" s="4">
        <v>21.7454270141039</v>
      </c>
      <c r="AW554" s="4">
        <v>19.3319056058683</v>
      </c>
      <c r="AX554" s="4">
        <v>11.496218770720199</v>
      </c>
      <c r="AY554" s="4">
        <v>18.900767162697601</v>
      </c>
      <c r="AZ554" s="4">
        <v>21.323539761525002</v>
      </c>
      <c r="BA554" s="4">
        <v>27.360475798072901</v>
      </c>
      <c r="BB554" s="38">
        <v>3857</v>
      </c>
    </row>
    <row r="555" spans="1:54" x14ac:dyDescent="0.3">
      <c r="A555" s="31" t="s">
        <v>30</v>
      </c>
      <c r="B555" s="5" t="s">
        <v>168</v>
      </c>
      <c r="C555" s="5" t="s">
        <v>1</v>
      </c>
      <c r="D555" s="9">
        <v>47.558995804754801</v>
      </c>
      <c r="E555" s="8">
        <v>75.461264983225703</v>
      </c>
      <c r="F555" s="8">
        <v>35.908036383236698</v>
      </c>
      <c r="G555" s="3">
        <v>4.4509215791942598</v>
      </c>
      <c r="H555" s="4">
        <v>10.286525904373599</v>
      </c>
      <c r="I555" s="4">
        <v>18.590831971840501</v>
      </c>
      <c r="J555" s="4">
        <v>5.0210107411009899</v>
      </c>
      <c r="K555" s="4">
        <v>6.1611890649144598</v>
      </c>
      <c r="L555" s="4">
        <v>6.7312782268211899</v>
      </c>
      <c r="M555" s="4">
        <v>7.1653912131346598</v>
      </c>
      <c r="N555" s="4">
        <v>12.540698092466901</v>
      </c>
      <c r="O555" s="4">
        <v>11.044960160941001</v>
      </c>
      <c r="P555" s="4">
        <v>13.0284434673289</v>
      </c>
      <c r="Q555" s="4">
        <v>4.96737835255243</v>
      </c>
      <c r="R555" s="4">
        <v>12.050425778642399</v>
      </c>
      <c r="S555" s="4">
        <v>11.4803366167357</v>
      </c>
      <c r="T555" s="4">
        <v>11.454152157202</v>
      </c>
      <c r="U555" s="4">
        <v>8.1421454323399605</v>
      </c>
      <c r="V555" s="4">
        <v>11.4005197686534</v>
      </c>
      <c r="W555" s="4">
        <v>10.8566150662804</v>
      </c>
      <c r="X555" s="4">
        <v>4.7228739303807901</v>
      </c>
      <c r="Y555" s="4">
        <v>12.2674822717991</v>
      </c>
      <c r="Z555" s="4">
        <v>14.2771500377208</v>
      </c>
      <c r="AA555" s="4">
        <v>14.602734777455799</v>
      </c>
      <c r="AB555" s="4">
        <v>3.3656391134105998</v>
      </c>
      <c r="AC555" s="4">
        <v>17.315940941914999</v>
      </c>
      <c r="AD555" s="4">
        <v>9.9883890936534208</v>
      </c>
      <c r="AE555" s="4">
        <v>6.9757826489928298</v>
      </c>
      <c r="AF555" s="4">
        <v>12.4832752954746</v>
      </c>
      <c r="AG555" s="4">
        <v>22.5290871861203</v>
      </c>
      <c r="AH555" s="4">
        <v>20.902426956926</v>
      </c>
      <c r="AI555" s="4">
        <v>16.067234371523199</v>
      </c>
      <c r="AJ555" s="4">
        <v>24.100851557284798</v>
      </c>
      <c r="AK555" s="4">
        <v>39.383467212706996</v>
      </c>
      <c r="AL555" s="4">
        <v>30.860841182602101</v>
      </c>
      <c r="AM555" s="4">
        <v>31.6192754391694</v>
      </c>
      <c r="AN555" s="4">
        <v>40.440038279994504</v>
      </c>
      <c r="AO555" s="4">
        <v>38.920642827897403</v>
      </c>
      <c r="AP555" s="4">
        <v>39.329834824158397</v>
      </c>
      <c r="AQ555" s="4">
        <v>17.152516837306798</v>
      </c>
      <c r="AR555" s="4">
        <v>36.340885900068997</v>
      </c>
      <c r="AS555" s="4">
        <v>17.3970212594785</v>
      </c>
      <c r="AT555" s="4">
        <v>15.7403861623068</v>
      </c>
      <c r="AU555" s="4">
        <v>25.867278370516001</v>
      </c>
      <c r="AV555" s="4">
        <v>21.171852369150098</v>
      </c>
      <c r="AW555" s="4">
        <v>31.241321780366999</v>
      </c>
      <c r="AX555" s="4">
        <v>24.7807324352511</v>
      </c>
      <c r="AY555" s="4">
        <v>21.522358098937602</v>
      </c>
      <c r="AZ555" s="4">
        <v>31.1864259223372</v>
      </c>
      <c r="BA555" s="4">
        <v>44.433189352304097</v>
      </c>
      <c r="BB555" s="38">
        <v>607</v>
      </c>
    </row>
    <row r="556" spans="1:54" x14ac:dyDescent="0.3">
      <c r="A556" s="31" t="s">
        <v>30</v>
      </c>
      <c r="B556" s="5" t="s">
        <v>168</v>
      </c>
      <c r="C556" s="5" t="s">
        <v>2</v>
      </c>
      <c r="D556" s="9">
        <v>71.517417908528699</v>
      </c>
      <c r="E556" s="8">
        <v>73.810704564291697</v>
      </c>
      <c r="F556" s="8">
        <v>25.165412309586898</v>
      </c>
      <c r="G556" s="3">
        <v>3.2092653509303299</v>
      </c>
      <c r="H556" s="4">
        <v>7.7915619125455899</v>
      </c>
      <c r="I556" s="4">
        <v>12.888745178167699</v>
      </c>
      <c r="J556" s="4">
        <v>3.9329997355697999</v>
      </c>
      <c r="K556" s="4">
        <v>5.6120699696289602</v>
      </c>
      <c r="L556" s="4">
        <v>5.1571558290667303</v>
      </c>
      <c r="M556" s="4">
        <v>3.49255059015695</v>
      </c>
      <c r="N556" s="4">
        <v>7.5971792270623597</v>
      </c>
      <c r="O556" s="4">
        <v>7.4627691050237397</v>
      </c>
      <c r="P556" s="4">
        <v>5.5376324110349602</v>
      </c>
      <c r="Q556" s="4">
        <v>2.8060349848144801</v>
      </c>
      <c r="R556" s="4">
        <v>4.48510521887364</v>
      </c>
      <c r="S556" s="4">
        <v>5.1943746083637299</v>
      </c>
      <c r="T556" s="4">
        <v>5.7464800916675802</v>
      </c>
      <c r="U556" s="4">
        <v>3.5897419328985598</v>
      </c>
      <c r="V556" s="4">
        <v>6.7390347203842804</v>
      </c>
      <c r="W556" s="4">
        <v>7.5827142319129797</v>
      </c>
      <c r="X556" s="4">
        <v>1.6418514547621601</v>
      </c>
      <c r="Y556" s="4">
        <v>8.7241439778176701</v>
      </c>
      <c r="Z556" s="4">
        <v>6.9478824010168898</v>
      </c>
      <c r="AA556" s="4">
        <v>5.6492887489259598</v>
      </c>
      <c r="AB556" s="4">
        <v>1.4702225534265501</v>
      </c>
      <c r="AC556" s="4">
        <v>16.687334791698898</v>
      </c>
      <c r="AD556" s="4">
        <v>4.3734488809826404</v>
      </c>
      <c r="AE556" s="4">
        <v>5.6720425330735802</v>
      </c>
      <c r="AF556" s="4">
        <v>11.052511037922301</v>
      </c>
      <c r="AG556" s="4">
        <v>12.276667131419201</v>
      </c>
      <c r="AH556" s="4">
        <v>15.628631393386399</v>
      </c>
      <c r="AI556" s="4">
        <v>11.858971770154</v>
      </c>
      <c r="AJ556" s="4">
        <v>19.418932217919401</v>
      </c>
      <c r="AK556" s="4">
        <v>39.741516510811998</v>
      </c>
      <c r="AL556" s="4">
        <v>24.576088046986101</v>
      </c>
      <c r="AM556" s="4">
        <v>28.597990336299301</v>
      </c>
      <c r="AN556" s="4">
        <v>37.270450539670598</v>
      </c>
      <c r="AO556" s="4">
        <v>32.859782879390899</v>
      </c>
      <c r="AP556" s="4">
        <v>30.7175097157713</v>
      </c>
      <c r="AQ556" s="4">
        <v>13.6724521262518</v>
      </c>
      <c r="AR556" s="4">
        <v>30.0909666738734</v>
      </c>
      <c r="AS556" s="4">
        <v>18.806854171170901</v>
      </c>
      <c r="AT556" s="4">
        <v>18.463596368499701</v>
      </c>
      <c r="AU556" s="4">
        <v>16.993373815073099</v>
      </c>
      <c r="AV556" s="4">
        <v>23.128619277707202</v>
      </c>
      <c r="AW556" s="4">
        <v>23.569068423120001</v>
      </c>
      <c r="AX556" s="4">
        <v>10.880882136586701</v>
      </c>
      <c r="AY556" s="4">
        <v>21.195193794720101</v>
      </c>
      <c r="AZ556" s="4">
        <v>28.606279125297501</v>
      </c>
      <c r="BA556" s="4">
        <v>35.808516775242303</v>
      </c>
      <c r="BB556" s="38">
        <v>464</v>
      </c>
    </row>
    <row r="557" spans="1:54" x14ac:dyDescent="0.3">
      <c r="A557" s="31" t="s">
        <v>30</v>
      </c>
      <c r="B557" s="5" t="s">
        <v>168</v>
      </c>
      <c r="C557" s="5" t="s">
        <v>3</v>
      </c>
      <c r="D557" s="9">
        <v>99.531930321092801</v>
      </c>
      <c r="E557" s="8">
        <v>69.465572968404501</v>
      </c>
      <c r="F557" s="8">
        <v>14.214528925905</v>
      </c>
      <c r="G557" s="3">
        <v>1.68861530728089</v>
      </c>
      <c r="H557" s="4">
        <v>6.0075775782372398</v>
      </c>
      <c r="I557" s="4">
        <v>8.2853520662964293</v>
      </c>
      <c r="J557" s="4">
        <v>1.88484786206521</v>
      </c>
      <c r="K557" s="4">
        <v>3.5734631693461001</v>
      </c>
      <c r="L557" s="4">
        <v>2.4345759253165</v>
      </c>
      <c r="M557" s="4">
        <v>1.41352051744256</v>
      </c>
      <c r="N557" s="4">
        <v>4.0053593964417296</v>
      </c>
      <c r="O557" s="4">
        <v>5.5362502336145996</v>
      </c>
      <c r="P557" s="4">
        <v>3.4950624507174402</v>
      </c>
      <c r="Q557" s="4">
        <v>1.3740893999155599</v>
      </c>
      <c r="R557" s="4">
        <v>4.3978245060103598</v>
      </c>
      <c r="S557" s="4">
        <v>3.5335705353937299</v>
      </c>
      <c r="T557" s="4">
        <v>2.1989122530051799</v>
      </c>
      <c r="U557" s="4">
        <v>3.5730016529207398</v>
      </c>
      <c r="V557" s="4">
        <v>4.59405706079467</v>
      </c>
      <c r="W557" s="4">
        <v>2.7092091987294702</v>
      </c>
      <c r="X557" s="4">
        <v>1.0600250089755801</v>
      </c>
      <c r="Y557" s="4">
        <v>6.3216419691772101</v>
      </c>
      <c r="Z557" s="4">
        <v>4.6339496947470398</v>
      </c>
      <c r="AA557" s="4">
        <v>5.4972806325129504</v>
      </c>
      <c r="AB557" s="4">
        <v>0.74596061803560898</v>
      </c>
      <c r="AC557" s="4">
        <v>11.3086256559659</v>
      </c>
      <c r="AD557" s="4">
        <v>1.96324858069386</v>
      </c>
      <c r="AE557" s="4">
        <v>1.5313523535982201</v>
      </c>
      <c r="AF557" s="4">
        <v>6.8324004313268603</v>
      </c>
      <c r="AG557" s="4">
        <v>4.4372556235373697</v>
      </c>
      <c r="AH557" s="4">
        <v>12.4447438014433</v>
      </c>
      <c r="AI557" s="4">
        <v>9.3050229248942795</v>
      </c>
      <c r="AJ557" s="4">
        <v>15.2736309020299</v>
      </c>
      <c r="AK557" s="4">
        <v>28.3465034853531</v>
      </c>
      <c r="AL557" s="4">
        <v>13.468568307869401</v>
      </c>
      <c r="AM557" s="4">
        <v>21.008421272555601</v>
      </c>
      <c r="AN557" s="4">
        <v>31.8819200864483</v>
      </c>
      <c r="AO557" s="4">
        <v>22.303648437417099</v>
      </c>
      <c r="AP557" s="4">
        <v>19.5545466047353</v>
      </c>
      <c r="AQ557" s="4">
        <v>9.6200103486849802</v>
      </c>
      <c r="AR557" s="4">
        <v>23.165594825907</v>
      </c>
      <c r="AS557" s="4">
        <v>14.3704073303116</v>
      </c>
      <c r="AT557" s="4">
        <v>17.472081638609701</v>
      </c>
      <c r="AU557" s="4">
        <v>11.6607366151568</v>
      </c>
      <c r="AV557" s="4">
        <v>20.927251455374801</v>
      </c>
      <c r="AW557" s="4">
        <v>17.785684513124298</v>
      </c>
      <c r="AX557" s="4">
        <v>8.8740497306493697</v>
      </c>
      <c r="AY557" s="4">
        <v>18.6504000001663</v>
      </c>
      <c r="AZ557" s="4">
        <v>18.414736327855</v>
      </c>
      <c r="BA557" s="4">
        <v>25.127920373750101</v>
      </c>
      <c r="BB557" s="38">
        <v>681</v>
      </c>
    </row>
    <row r="558" spans="1:54" x14ac:dyDescent="0.3">
      <c r="A558" s="31" t="s">
        <v>30</v>
      </c>
      <c r="B558" s="5" t="s">
        <v>168</v>
      </c>
      <c r="C558" s="5" t="s">
        <v>4</v>
      </c>
      <c r="D558" s="9">
        <v>109.029354862519</v>
      </c>
      <c r="E558" s="8">
        <v>66.851111800933893</v>
      </c>
      <c r="F558" s="8">
        <v>11.588037520965299</v>
      </c>
      <c r="G558" s="3">
        <v>1.0145197566500199</v>
      </c>
      <c r="H558" s="4">
        <v>3.9491718350390101</v>
      </c>
      <c r="I558" s="4">
        <v>4.0072797150340804</v>
      </c>
      <c r="J558" s="4">
        <v>1.1742262597770501</v>
      </c>
      <c r="K558" s="4">
        <v>2.4047332574419</v>
      </c>
      <c r="L558" s="4">
        <v>2.5136404490029598</v>
      </c>
      <c r="M558" s="4">
        <v>1.59889217337763</v>
      </c>
      <c r="N558" s="4">
        <v>2.56443976056894</v>
      </c>
      <c r="O558" s="4">
        <v>3.1524664615111</v>
      </c>
      <c r="P558" s="4">
        <v>2.67151981002272</v>
      </c>
      <c r="Q558" s="4">
        <v>1.2813063092308301</v>
      </c>
      <c r="R558" s="4">
        <v>2.0308666554073</v>
      </c>
      <c r="S558" s="4">
        <v>1.7640801028264901</v>
      </c>
      <c r="T558" s="4">
        <v>1.0671462103232701</v>
      </c>
      <c r="U558" s="4">
        <v>2.7241462636959701</v>
      </c>
      <c r="V558" s="4">
        <v>2.5626126184616602</v>
      </c>
      <c r="W558" s="4">
        <v>2.4555325690078802</v>
      </c>
      <c r="X558" s="4">
        <v>1.49363926603112</v>
      </c>
      <c r="Y558" s="4">
        <v>2.67334695212999</v>
      </c>
      <c r="Z558" s="4">
        <v>2.4029061153346301</v>
      </c>
      <c r="AA558" s="4">
        <v>3.4174258719846402</v>
      </c>
      <c r="AB558" s="4">
        <v>0.53357310516163503</v>
      </c>
      <c r="AC558" s="4">
        <v>7.9564515500730799</v>
      </c>
      <c r="AD558" s="4">
        <v>1.3883863586846099</v>
      </c>
      <c r="AE558" s="4">
        <v>0.90743970719623301</v>
      </c>
      <c r="AF558" s="4">
        <v>3.15063931940383</v>
      </c>
      <c r="AG558" s="4">
        <v>5.6134804568407999</v>
      </c>
      <c r="AH558" s="4">
        <v>9.98183677915857</v>
      </c>
      <c r="AI558" s="4">
        <v>9.6679051992263201</v>
      </c>
      <c r="AJ558" s="4">
        <v>12.555412250263901</v>
      </c>
      <c r="AK558" s="4">
        <v>21.678781491684902</v>
      </c>
      <c r="AL558" s="4">
        <v>11.9111048114339</v>
      </c>
      <c r="AM558" s="4">
        <v>19.401226846876799</v>
      </c>
      <c r="AN558" s="4">
        <v>27.667955692667601</v>
      </c>
      <c r="AO558" s="4">
        <v>17.629838175621199</v>
      </c>
      <c r="AP558" s="4">
        <v>14.6897046709104</v>
      </c>
      <c r="AQ558" s="4">
        <v>9.5063715539920093</v>
      </c>
      <c r="AR558" s="4">
        <v>17.9455968976607</v>
      </c>
      <c r="AS558" s="4">
        <v>11.5898646630726</v>
      </c>
      <c r="AT558" s="4">
        <v>16.250587527473002</v>
      </c>
      <c r="AU558" s="4">
        <v>7.7422914511655199</v>
      </c>
      <c r="AV558" s="4">
        <v>22.1107559737146</v>
      </c>
      <c r="AW558" s="4">
        <v>12.1216106261269</v>
      </c>
      <c r="AX558" s="4">
        <v>8.0072508616390596</v>
      </c>
      <c r="AY558" s="4">
        <v>17.252317289372101</v>
      </c>
      <c r="AZ558" s="4">
        <v>13.0908124975328</v>
      </c>
      <c r="BA558" s="4">
        <v>18.1561027123538</v>
      </c>
      <c r="BB558" s="38">
        <v>785</v>
      </c>
    </row>
    <row r="559" spans="1:54" x14ac:dyDescent="0.3">
      <c r="A559" s="31" t="s">
        <v>30</v>
      </c>
      <c r="B559" s="5" t="s">
        <v>168</v>
      </c>
      <c r="C559" s="5" t="s">
        <v>5</v>
      </c>
      <c r="D559" s="9">
        <v>116.768004205781</v>
      </c>
      <c r="E559" s="8">
        <v>64.858107452930795</v>
      </c>
      <c r="F559" s="8">
        <v>10.0423018621266</v>
      </c>
      <c r="G559" s="3">
        <v>1.7265671978392401</v>
      </c>
      <c r="H559" s="4">
        <v>3.9866260927481298</v>
      </c>
      <c r="I559" s="4">
        <v>3.36657824681419</v>
      </c>
      <c r="J559" s="4">
        <v>1.7698452722714</v>
      </c>
      <c r="K559" s="4">
        <v>2.1645542857696101</v>
      </c>
      <c r="L559" s="4">
        <v>2.7069944431142199</v>
      </c>
      <c r="M559" s="4">
        <v>1.6094235514838899</v>
      </c>
      <c r="N559" s="4">
        <v>2.38615100153921</v>
      </c>
      <c r="O559" s="4">
        <v>3.1017034566124302</v>
      </c>
      <c r="P559" s="4">
        <v>1.51391894234461</v>
      </c>
      <c r="Q559" s="4">
        <v>0.95878820805889997</v>
      </c>
      <c r="R559" s="4">
        <v>1.23635357520176</v>
      </c>
      <c r="S559" s="4">
        <v>2.3555635040481602</v>
      </c>
      <c r="T559" s="4">
        <v>2.5159852248356702</v>
      </c>
      <c r="U559" s="4">
        <v>2.1735027460445799</v>
      </c>
      <c r="V559" s="4">
        <v>2.3033369693410299</v>
      </c>
      <c r="W559" s="4">
        <v>1.49227990512854</v>
      </c>
      <c r="X559" s="4">
        <v>1.7265671978392401</v>
      </c>
      <c r="Y559" s="4">
        <v>3.08006441939636</v>
      </c>
      <c r="Z559" s="4">
        <v>1.6832891234070899</v>
      </c>
      <c r="AA559" s="4">
        <v>2.5682117595427898</v>
      </c>
      <c r="AB559" s="4">
        <v>1.3751362587731899</v>
      </c>
      <c r="AC559" s="4">
        <v>5.7564713650195198</v>
      </c>
      <c r="AD559" s="4">
        <v>1.9824935277660301</v>
      </c>
      <c r="AE559" s="4">
        <v>1.3751362587731899</v>
      </c>
      <c r="AF559" s="4">
        <v>3.0367863449642001</v>
      </c>
      <c r="AG559" s="4">
        <v>5.6049981045069996</v>
      </c>
      <c r="AH559" s="4">
        <v>8.8925044357891299</v>
      </c>
      <c r="AI559" s="4">
        <v>8.9663700077123298</v>
      </c>
      <c r="AJ559" s="4">
        <v>12.909718026028299</v>
      </c>
      <c r="AK559" s="4">
        <v>19.745863362128201</v>
      </c>
      <c r="AL559" s="4">
        <v>9.1357401887748093</v>
      </c>
      <c r="AM559" s="4">
        <v>15.595073431926499</v>
      </c>
      <c r="AN559" s="4">
        <v>21.429152485535301</v>
      </c>
      <c r="AO559" s="4">
        <v>13.7170329735747</v>
      </c>
      <c r="AP559" s="4">
        <v>13.590940866944401</v>
      </c>
      <c r="AQ559" s="4">
        <v>8.44182677091767</v>
      </c>
      <c r="AR559" s="4">
        <v>13.3044270395265</v>
      </c>
      <c r="AS559" s="4">
        <v>10.2855376151123</v>
      </c>
      <c r="AT559" s="4">
        <v>16.280038389508601</v>
      </c>
      <c r="AU559" s="4">
        <v>7.3658949165034198</v>
      </c>
      <c r="AV559" s="4">
        <v>20.917299825681699</v>
      </c>
      <c r="AW559" s="4">
        <v>11.0876462190498</v>
      </c>
      <c r="AX559" s="4">
        <v>6.0989538438106097</v>
      </c>
      <c r="AY559" s="4">
        <v>16.6404177888497</v>
      </c>
      <c r="AZ559" s="4">
        <v>15.434651711139001</v>
      </c>
      <c r="BA559" s="4">
        <v>15.746546692439001</v>
      </c>
      <c r="BB559" s="38">
        <v>789</v>
      </c>
    </row>
    <row r="560" spans="1:54" x14ac:dyDescent="0.3">
      <c r="A560" s="31" t="s">
        <v>30</v>
      </c>
      <c r="B560" s="5" t="s">
        <v>168</v>
      </c>
      <c r="C560" s="5" t="s">
        <v>6</v>
      </c>
      <c r="D560" s="9">
        <v>117.436708872038</v>
      </c>
      <c r="E560" s="8">
        <v>61.330484325928197</v>
      </c>
      <c r="F560" s="8">
        <v>8.0507448446863705</v>
      </c>
      <c r="G560" s="3">
        <v>1.3361543457931699</v>
      </c>
      <c r="H560" s="4">
        <v>2.9090922366882701</v>
      </c>
      <c r="I560" s="4">
        <v>2.6976727690318598</v>
      </c>
      <c r="J560" s="4">
        <v>0.89640602551667203</v>
      </c>
      <c r="K560" s="4">
        <v>1.10782549317308</v>
      </c>
      <c r="L560" s="4">
        <v>1.3361543457931699</v>
      </c>
      <c r="M560" s="4">
        <v>0.89640602551667203</v>
      </c>
      <c r="N560" s="4">
        <v>2.2410150637916799</v>
      </c>
      <c r="O560" s="4">
        <v>1.5644831984132599</v>
      </c>
      <c r="P560" s="4">
        <v>1.7928120510333401</v>
      </c>
      <c r="Q560" s="4">
        <v>0.88795133303483398</v>
      </c>
      <c r="R560" s="4">
        <v>0.88795133303483398</v>
      </c>
      <c r="S560" s="4">
        <v>1.1247348781367601</v>
      </c>
      <c r="T560" s="4">
        <v>1.10782549317308</v>
      </c>
      <c r="U560" s="4">
        <v>1.11628018565492</v>
      </c>
      <c r="V560" s="4">
        <v>1.5644831984132599</v>
      </c>
      <c r="W560" s="4">
        <v>0.88795133303483398</v>
      </c>
      <c r="X560" s="4">
        <v>0.88795133303483398</v>
      </c>
      <c r="Y560" s="4">
        <v>1.58139258337693</v>
      </c>
      <c r="Z560" s="4">
        <v>1.11628018565492</v>
      </c>
      <c r="AA560" s="4">
        <v>1.35306373075685</v>
      </c>
      <c r="AB560" s="4">
        <v>0.88795133303483398</v>
      </c>
      <c r="AC560" s="4">
        <v>4.5158488975107201</v>
      </c>
      <c r="AD560" s="4">
        <v>0.66807717289658497</v>
      </c>
      <c r="AE560" s="4">
        <v>0.66807717289658497</v>
      </c>
      <c r="AF560" s="4">
        <v>1.0993708006912399</v>
      </c>
      <c r="AG560" s="4">
        <v>4.9894159877145698</v>
      </c>
      <c r="AH560" s="4">
        <v>10.063431055858</v>
      </c>
      <c r="AI560" s="4">
        <v>10.714598843790901</v>
      </c>
      <c r="AJ560" s="4">
        <v>8.7103673251011209</v>
      </c>
      <c r="AK560" s="4">
        <v>19.771660716257799</v>
      </c>
      <c r="AL560" s="4">
        <v>7.8477800695118001</v>
      </c>
      <c r="AM560" s="4">
        <v>11.509496403915</v>
      </c>
      <c r="AN560" s="4">
        <v>18.596197683229999</v>
      </c>
      <c r="AO560" s="4">
        <v>12.118390729438801</v>
      </c>
      <c r="AP560" s="4">
        <v>11.898516569300501</v>
      </c>
      <c r="AQ560" s="4">
        <v>10.241031753587</v>
      </c>
      <c r="AR560" s="4">
        <v>11.873152491855</v>
      </c>
      <c r="AS560" s="4">
        <v>11.1797112415129</v>
      </c>
      <c r="AT560" s="4">
        <v>14.4101339481215</v>
      </c>
      <c r="AU560" s="4">
        <v>6.7230451913750402</v>
      </c>
      <c r="AV560" s="4">
        <v>21.0148134447508</v>
      </c>
      <c r="AW560" s="4">
        <v>11.6363689467531</v>
      </c>
      <c r="AX560" s="4">
        <v>7.3911223642716299</v>
      </c>
      <c r="AY560" s="4">
        <v>16.389001389365699</v>
      </c>
      <c r="AZ560" s="4">
        <v>14.553915875923201</v>
      </c>
      <c r="BA560" s="4">
        <v>13.936566857917599</v>
      </c>
      <c r="BB560" s="38">
        <v>446</v>
      </c>
    </row>
    <row r="561" spans="1:54" x14ac:dyDescent="0.3">
      <c r="A561" s="31" t="s">
        <v>30</v>
      </c>
      <c r="B561" s="5" t="s">
        <v>168</v>
      </c>
      <c r="C561" s="5" t="s">
        <v>7</v>
      </c>
      <c r="D561" s="9">
        <v>117.714171724042</v>
      </c>
      <c r="E561" s="8">
        <v>59.466689167983503</v>
      </c>
      <c r="F561" s="8">
        <v>6.5173400809142903</v>
      </c>
      <c r="G561" s="3">
        <v>0</v>
      </c>
      <c r="H561" s="4">
        <v>4.04533881574286</v>
      </c>
      <c r="I561" s="4">
        <v>0</v>
      </c>
      <c r="J561" s="4">
        <v>1.57333755057143</v>
      </c>
      <c r="K561" s="4">
        <v>0</v>
      </c>
      <c r="L561" s="4">
        <v>1.57333755057143</v>
      </c>
      <c r="M561" s="4">
        <v>1.57333755057143</v>
      </c>
      <c r="N561" s="4">
        <v>0</v>
      </c>
      <c r="O561" s="4">
        <v>1.57333755057143</v>
      </c>
      <c r="P561" s="4">
        <v>0</v>
      </c>
      <c r="Q561" s="4">
        <v>0</v>
      </c>
      <c r="R561" s="4">
        <v>0</v>
      </c>
      <c r="S561" s="4">
        <v>1.57333755057143</v>
      </c>
      <c r="T561" s="4">
        <v>1.57333755057143</v>
      </c>
      <c r="U561" s="4">
        <v>1.57333755057143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3.14667510114286</v>
      </c>
      <c r="AB561" s="4">
        <v>0</v>
      </c>
      <c r="AC561" s="4">
        <v>1.7973274292000001</v>
      </c>
      <c r="AD561" s="4">
        <v>0</v>
      </c>
      <c r="AE561" s="4">
        <v>0</v>
      </c>
      <c r="AF561" s="4">
        <v>1.57333755057143</v>
      </c>
      <c r="AG561" s="4">
        <v>10.562678896657101</v>
      </c>
      <c r="AH561" s="4">
        <v>5.16799240897143</v>
      </c>
      <c r="AI561" s="4">
        <v>9.8880050606857104</v>
      </c>
      <c r="AJ561" s="4">
        <v>10.786668775285699</v>
      </c>
      <c r="AK561" s="4">
        <v>11.0106586539143</v>
      </c>
      <c r="AL561" s="4">
        <v>13.0346801618286</v>
      </c>
      <c r="AM561" s="4">
        <v>12.136016447228601</v>
      </c>
      <c r="AN561" s="4">
        <v>15.0559974696571</v>
      </c>
      <c r="AO561" s="4">
        <v>12.3600063258571</v>
      </c>
      <c r="AP561" s="4">
        <v>15.506681427</v>
      </c>
      <c r="AQ561" s="4">
        <v>4.9440025303428596</v>
      </c>
      <c r="AR561" s="4">
        <v>7.4160037955142899</v>
      </c>
      <c r="AS561" s="4">
        <v>9.21333122471429</v>
      </c>
      <c r="AT561" s="4">
        <v>17.304008856199999</v>
      </c>
      <c r="AU561" s="4">
        <v>4.9440025303428596</v>
      </c>
      <c r="AV561" s="4">
        <v>22.245307186457101</v>
      </c>
      <c r="AW561" s="4">
        <v>13.9333438764286</v>
      </c>
      <c r="AX561" s="4">
        <v>4.9440025303428596</v>
      </c>
      <c r="AY561" s="4">
        <v>12.5839962044857</v>
      </c>
      <c r="AZ561" s="4">
        <v>9.6640151820571401</v>
      </c>
      <c r="BA561" s="4">
        <v>5.8426662449428601</v>
      </c>
      <c r="BB561" s="38">
        <v>85</v>
      </c>
    </row>
    <row r="562" spans="1:54" x14ac:dyDescent="0.3">
      <c r="A562" s="31" t="s">
        <v>30</v>
      </c>
      <c r="B562" s="5" t="s">
        <v>8</v>
      </c>
      <c r="C562" s="5" t="s">
        <v>168</v>
      </c>
      <c r="D562" s="9">
        <v>81.393777863911495</v>
      </c>
      <c r="E562" s="8">
        <v>77.406515063005799</v>
      </c>
      <c r="F562" s="8">
        <v>22.651690964039101</v>
      </c>
      <c r="G562" s="3">
        <v>2.73237608756786</v>
      </c>
      <c r="H562" s="4">
        <v>7.1947097218421003</v>
      </c>
      <c r="I562" s="4">
        <v>11.7753204298531</v>
      </c>
      <c r="J562" s="4">
        <v>3.3772987333058002</v>
      </c>
      <c r="K562" s="4">
        <v>4.8688050549454998</v>
      </c>
      <c r="L562" s="4">
        <v>4.4306939554284597</v>
      </c>
      <c r="M562" s="4">
        <v>3.6278479575474001</v>
      </c>
      <c r="N562" s="4">
        <v>6.8699576329860204</v>
      </c>
      <c r="O562" s="4">
        <v>8.1211401361829196</v>
      </c>
      <c r="P562" s="4">
        <v>5.9822770590350203</v>
      </c>
      <c r="Q562" s="4">
        <v>2.43171139016727</v>
      </c>
      <c r="R562" s="4">
        <v>6.0712793237851503</v>
      </c>
      <c r="S562" s="4">
        <v>5.6745238034080403</v>
      </c>
      <c r="T562" s="4">
        <v>5.2003922953035797</v>
      </c>
      <c r="U562" s="4">
        <v>4.7481959776456204</v>
      </c>
      <c r="V562" s="4">
        <v>5.9017606223555497</v>
      </c>
      <c r="W562" s="4">
        <v>5.2719795436332104</v>
      </c>
      <c r="X562" s="4">
        <v>2.0694762135577802</v>
      </c>
      <c r="Y562" s="4">
        <v>8.2665023541079705</v>
      </c>
      <c r="Z562" s="4">
        <v>7.2879430349695102</v>
      </c>
      <c r="AA562" s="4">
        <v>7.6453581002565496</v>
      </c>
      <c r="AB562" s="4">
        <v>1.5283129214901601</v>
      </c>
      <c r="AC562" s="4">
        <v>13.921990591527701</v>
      </c>
      <c r="AD562" s="4">
        <v>4.1271508488180704</v>
      </c>
      <c r="AE562" s="4">
        <v>3.45220442634339</v>
      </c>
      <c r="AF562" s="4">
        <v>9.8657378340690993</v>
      </c>
      <c r="AG562" s="4">
        <v>12.4452815672841</v>
      </c>
      <c r="AH562" s="4">
        <v>10.951450314675499</v>
      </c>
      <c r="AI562" s="4">
        <v>12.4977089135417</v>
      </c>
      <c r="AJ562" s="4">
        <v>19.395654645447099</v>
      </c>
      <c r="AK562" s="4">
        <v>31.006546885161299</v>
      </c>
      <c r="AL562" s="4">
        <v>20.982868957209501</v>
      </c>
      <c r="AM562" s="4">
        <v>29.6632060132997</v>
      </c>
      <c r="AN562" s="4">
        <v>35.946321445291296</v>
      </c>
      <c r="AO562" s="4">
        <v>30.549282990322901</v>
      </c>
      <c r="AP562" s="4">
        <v>28.325946527722</v>
      </c>
      <c r="AQ562" s="4">
        <v>13.5892646353629</v>
      </c>
      <c r="AR562" s="4">
        <v>28.1422725395093</v>
      </c>
      <c r="AS562" s="4">
        <v>17.067703440683999</v>
      </c>
      <c r="AT562" s="4">
        <v>20.719468895172099</v>
      </c>
      <c r="AU562" s="4">
        <v>15.030982135281199</v>
      </c>
      <c r="AV562" s="4">
        <v>22.3061930851479</v>
      </c>
      <c r="AW562" s="4">
        <v>20.029263471439599</v>
      </c>
      <c r="AX562" s="4">
        <v>13.397806121571399</v>
      </c>
      <c r="AY562" s="4">
        <v>21.9737091203448</v>
      </c>
      <c r="AZ562" s="4">
        <v>24.2456692506438</v>
      </c>
      <c r="BA562" s="4">
        <v>28.7868829908072</v>
      </c>
      <c r="BB562" s="38">
        <v>2361</v>
      </c>
    </row>
    <row r="563" spans="1:54" x14ac:dyDescent="0.3">
      <c r="A563" s="31" t="s">
        <v>30</v>
      </c>
      <c r="B563" s="5" t="s">
        <v>8</v>
      </c>
      <c r="C563" s="5" t="s">
        <v>1</v>
      </c>
      <c r="D563" s="9">
        <v>28.7408296943231</v>
      </c>
      <c r="E563" s="8">
        <v>73.405653680816101</v>
      </c>
      <c r="F563" s="8">
        <v>45.033112582781499</v>
      </c>
      <c r="G563" s="3">
        <v>6.1810154525386301</v>
      </c>
      <c r="H563" s="4">
        <v>13.0242825607064</v>
      </c>
      <c r="I563" s="4">
        <v>25.607064017660001</v>
      </c>
      <c r="J563" s="4">
        <v>6.6225165562913899</v>
      </c>
      <c r="K563" s="4">
        <v>7.5055187637969096</v>
      </c>
      <c r="L563" s="4">
        <v>7.9470198675496704</v>
      </c>
      <c r="M563" s="4">
        <v>8.8300220750551901</v>
      </c>
      <c r="N563" s="4">
        <v>12.582781456953599</v>
      </c>
      <c r="O563" s="4">
        <v>17.439293598233998</v>
      </c>
      <c r="P563" s="4">
        <v>15.0110375275938</v>
      </c>
      <c r="Q563" s="4">
        <v>5.0772626931567304</v>
      </c>
      <c r="R563" s="4">
        <v>15.8940397350993</v>
      </c>
      <c r="S563" s="4">
        <v>15.4525386313466</v>
      </c>
      <c r="T563" s="4">
        <v>13.245033112582799</v>
      </c>
      <c r="U563" s="4">
        <v>10.816777041942601</v>
      </c>
      <c r="V563" s="4">
        <v>11.699779249448101</v>
      </c>
      <c r="W563" s="4">
        <v>13.465783664459201</v>
      </c>
      <c r="X563" s="4">
        <v>5.2980132450331103</v>
      </c>
      <c r="Y563" s="4">
        <v>16.335540838852101</v>
      </c>
      <c r="Z563" s="4">
        <v>16.114790286975701</v>
      </c>
      <c r="AA563" s="4">
        <v>16.7770419426049</v>
      </c>
      <c r="AB563" s="4">
        <v>3.9735099337748299</v>
      </c>
      <c r="AC563" s="4">
        <v>22.2958057395143</v>
      </c>
      <c r="AD563" s="4">
        <v>11.699779249448101</v>
      </c>
      <c r="AE563" s="4">
        <v>7.7262693156732896</v>
      </c>
      <c r="AF563" s="4">
        <v>19.646799116997801</v>
      </c>
      <c r="AG563" s="4">
        <v>24.282560706401799</v>
      </c>
      <c r="AH563" s="4">
        <v>18.101545253863101</v>
      </c>
      <c r="AI563" s="4">
        <v>21.192052980132502</v>
      </c>
      <c r="AJ563" s="4">
        <v>31.788079470198699</v>
      </c>
      <c r="AK563" s="4">
        <v>46.357615894039697</v>
      </c>
      <c r="AL563" s="4">
        <v>36.203090507726301</v>
      </c>
      <c r="AM563" s="4">
        <v>40.6181015452539</v>
      </c>
      <c r="AN563" s="4">
        <v>52.0971302428256</v>
      </c>
      <c r="AO563" s="4">
        <v>49.006622516556298</v>
      </c>
      <c r="AP563" s="4">
        <v>44.812362030905099</v>
      </c>
      <c r="AQ563" s="4">
        <v>23.399558498896202</v>
      </c>
      <c r="AR563" s="4">
        <v>48.785871964679899</v>
      </c>
      <c r="AS563" s="4">
        <v>23.178807947019902</v>
      </c>
      <c r="AT563" s="4">
        <v>23.399558498896202</v>
      </c>
      <c r="AU563" s="4">
        <v>28.918322295805702</v>
      </c>
      <c r="AV563" s="4">
        <v>22.958057395143499</v>
      </c>
      <c r="AW563" s="4">
        <v>35.540838852097103</v>
      </c>
      <c r="AX563" s="4">
        <v>29.5805739514349</v>
      </c>
      <c r="AY563" s="4">
        <v>28.697571743929402</v>
      </c>
      <c r="AZ563" s="4">
        <v>36.8653421633554</v>
      </c>
      <c r="BA563" s="4">
        <v>49.448123620308998</v>
      </c>
      <c r="BB563" s="38">
        <v>458</v>
      </c>
    </row>
    <row r="564" spans="1:54" x14ac:dyDescent="0.3">
      <c r="A564" s="31" t="s">
        <v>30</v>
      </c>
      <c r="B564" s="5" t="s">
        <v>8</v>
      </c>
      <c r="C564" s="5" t="s">
        <v>2</v>
      </c>
      <c r="D564" s="9">
        <v>64.422222222222203</v>
      </c>
      <c r="E564" s="8">
        <v>76.680816457655297</v>
      </c>
      <c r="F564" s="8">
        <v>29.4520547945205</v>
      </c>
      <c r="G564" s="3">
        <v>2.7397260273972601</v>
      </c>
      <c r="H564" s="4">
        <v>8.2191780821917799</v>
      </c>
      <c r="I564" s="4">
        <v>14.7260273972603</v>
      </c>
      <c r="J564" s="4">
        <v>4.7945205479452104</v>
      </c>
      <c r="K564" s="4">
        <v>7.5342465753424701</v>
      </c>
      <c r="L564" s="4">
        <v>4.7945205479452104</v>
      </c>
      <c r="M564" s="4">
        <v>5.13698630136986</v>
      </c>
      <c r="N564" s="4">
        <v>10.2739726027397</v>
      </c>
      <c r="O564" s="4">
        <v>10.6164383561644</v>
      </c>
      <c r="P564" s="4">
        <v>6.1643835616438398</v>
      </c>
      <c r="Q564" s="4">
        <v>3.7671232876712302</v>
      </c>
      <c r="R564" s="4">
        <v>6.5068493150684903</v>
      </c>
      <c r="S564" s="4">
        <v>5.4794520547945202</v>
      </c>
      <c r="T564" s="4">
        <v>7.1917808219178099</v>
      </c>
      <c r="U564" s="4">
        <v>4.10958904109589</v>
      </c>
      <c r="V564" s="4">
        <v>8.5616438356164402</v>
      </c>
      <c r="W564" s="4">
        <v>7.1917808219178099</v>
      </c>
      <c r="X564" s="4">
        <v>2.0547945205479499</v>
      </c>
      <c r="Y564" s="4">
        <v>11.301369863013701</v>
      </c>
      <c r="Z564" s="4">
        <v>9.5890410958904102</v>
      </c>
      <c r="AA564" s="4">
        <v>8.2191780821917799</v>
      </c>
      <c r="AB564" s="4">
        <v>1.7123287671232901</v>
      </c>
      <c r="AC564" s="4">
        <v>19.863013698630098</v>
      </c>
      <c r="AD564" s="4">
        <v>4.4520547945205502</v>
      </c>
      <c r="AE564" s="4">
        <v>5.8219178082191796</v>
      </c>
      <c r="AF564" s="4">
        <v>14.7260273972603</v>
      </c>
      <c r="AG564" s="4">
        <v>14.7260273972603</v>
      </c>
      <c r="AH564" s="4">
        <v>11.6438356164384</v>
      </c>
      <c r="AI564" s="4">
        <v>12.671232876712301</v>
      </c>
      <c r="AJ564" s="4">
        <v>22.2602739726027</v>
      </c>
      <c r="AK564" s="4">
        <v>41.438356164383599</v>
      </c>
      <c r="AL564" s="4">
        <v>27.054794520547901</v>
      </c>
      <c r="AM564" s="4">
        <v>36.301369863013697</v>
      </c>
      <c r="AN564" s="4">
        <v>43.835616438356197</v>
      </c>
      <c r="AO564" s="4">
        <v>38.698630136986303</v>
      </c>
      <c r="AP564" s="4">
        <v>38.698630136986303</v>
      </c>
      <c r="AQ564" s="4">
        <v>15.068493150684899</v>
      </c>
      <c r="AR564" s="4">
        <v>35.616438356164402</v>
      </c>
      <c r="AS564" s="4">
        <v>22.2602739726027</v>
      </c>
      <c r="AT564" s="4">
        <v>21.575342465753401</v>
      </c>
      <c r="AU564" s="4">
        <v>19.863013698630098</v>
      </c>
      <c r="AV564" s="4">
        <v>22.945205479452099</v>
      </c>
      <c r="AW564" s="4">
        <v>22.602739726027401</v>
      </c>
      <c r="AX564" s="4">
        <v>14.3835616438356</v>
      </c>
      <c r="AY564" s="4">
        <v>23.972602739726</v>
      </c>
      <c r="AZ564" s="4">
        <v>30.821917808219201</v>
      </c>
      <c r="BA564" s="4">
        <v>36.643835616438402</v>
      </c>
      <c r="BB564" s="38">
        <v>297</v>
      </c>
    </row>
    <row r="565" spans="1:54" x14ac:dyDescent="0.3">
      <c r="A565" s="31" t="s">
        <v>30</v>
      </c>
      <c r="B565" s="5" t="s">
        <v>8</v>
      </c>
      <c r="C565" s="5" t="s">
        <v>3</v>
      </c>
      <c r="D565" s="9">
        <v>90.393427230046896</v>
      </c>
      <c r="E565" s="8">
        <v>73.795979829865999</v>
      </c>
      <c r="F565" s="8">
        <v>18.632075471698101</v>
      </c>
      <c r="G565" s="3">
        <v>2.5943396226415101</v>
      </c>
      <c r="H565" s="4">
        <v>7.3113207547169798</v>
      </c>
      <c r="I565" s="4">
        <v>11.0849056603774</v>
      </c>
      <c r="J565" s="4">
        <v>2.5943396226415101</v>
      </c>
      <c r="K565" s="4">
        <v>5.1886792452830202</v>
      </c>
      <c r="L565" s="4">
        <v>3.3018867924528301</v>
      </c>
      <c r="M565" s="4">
        <v>1.6509433962264199</v>
      </c>
      <c r="N565" s="4">
        <v>5.6603773584905701</v>
      </c>
      <c r="O565" s="4">
        <v>6.3679245283018897</v>
      </c>
      <c r="P565" s="4">
        <v>5.4245283018867898</v>
      </c>
      <c r="Q565" s="4">
        <v>1.17924528301887</v>
      </c>
      <c r="R565" s="4">
        <v>5.6603773584905701</v>
      </c>
      <c r="S565" s="4">
        <v>3.5377358490566002</v>
      </c>
      <c r="T565" s="4">
        <v>2.8301886792452802</v>
      </c>
      <c r="U565" s="4">
        <v>4.0094339622641497</v>
      </c>
      <c r="V565" s="4">
        <v>5.6603773584905701</v>
      </c>
      <c r="W565" s="4">
        <v>3.06603773584906</v>
      </c>
      <c r="X565" s="4">
        <v>0.94339622641509402</v>
      </c>
      <c r="Y565" s="4">
        <v>7.5471698113207504</v>
      </c>
      <c r="Z565" s="4">
        <v>7.3113207547169798</v>
      </c>
      <c r="AA565" s="4">
        <v>7.0754716981132102</v>
      </c>
      <c r="AB565" s="4">
        <v>0.70754716981132104</v>
      </c>
      <c r="AC565" s="4">
        <v>14.3867924528302</v>
      </c>
      <c r="AD565" s="4">
        <v>2.35849056603774</v>
      </c>
      <c r="AE565" s="4">
        <v>1.88679245283019</v>
      </c>
      <c r="AF565" s="4">
        <v>8.9622641509433993</v>
      </c>
      <c r="AG565" s="4">
        <v>6.1320754716981103</v>
      </c>
      <c r="AH565" s="4">
        <v>9.1981132075471699</v>
      </c>
      <c r="AI565" s="4">
        <v>9.1981132075471699</v>
      </c>
      <c r="AJ565" s="4">
        <v>17.2169811320755</v>
      </c>
      <c r="AK565" s="4">
        <v>26.8867924528302</v>
      </c>
      <c r="AL565" s="4">
        <v>17.924528301886799</v>
      </c>
      <c r="AM565" s="4">
        <v>29.481132075471699</v>
      </c>
      <c r="AN565" s="4">
        <v>35.141509433962298</v>
      </c>
      <c r="AO565" s="4">
        <v>29.7169811320755</v>
      </c>
      <c r="AP565" s="4">
        <v>25</v>
      </c>
      <c r="AQ565" s="4">
        <v>11.792452830188701</v>
      </c>
      <c r="AR565" s="4">
        <v>25.9433962264151</v>
      </c>
      <c r="AS565" s="4">
        <v>15.8018867924528</v>
      </c>
      <c r="AT565" s="4">
        <v>18.867924528301899</v>
      </c>
      <c r="AU565" s="4">
        <v>11.5566037735849</v>
      </c>
      <c r="AV565" s="4">
        <v>22.641509433962302</v>
      </c>
      <c r="AW565" s="4">
        <v>17.924528301886799</v>
      </c>
      <c r="AX565" s="4">
        <v>11.0849056603774</v>
      </c>
      <c r="AY565" s="4">
        <v>21.2264150943396</v>
      </c>
      <c r="AZ565" s="4">
        <v>20.754716981132098</v>
      </c>
      <c r="BA565" s="4">
        <v>25.9433962264151</v>
      </c>
      <c r="BB565" s="38">
        <v>426</v>
      </c>
    </row>
    <row r="566" spans="1:54" x14ac:dyDescent="0.3">
      <c r="A566" s="31" t="s">
        <v>30</v>
      </c>
      <c r="B566" s="5" t="s">
        <v>8</v>
      </c>
      <c r="C566" s="5" t="s">
        <v>4</v>
      </c>
      <c r="D566" s="9">
        <v>103.214465408805</v>
      </c>
      <c r="E566" s="8">
        <v>67.235868062946096</v>
      </c>
      <c r="F566" s="8">
        <v>12.394957983193301</v>
      </c>
      <c r="G566" s="3">
        <v>1.05042016806723</v>
      </c>
      <c r="H566" s="4">
        <v>3.3613445378151301</v>
      </c>
      <c r="I566" s="4">
        <v>5.0420168067226898</v>
      </c>
      <c r="J566" s="4">
        <v>1.05042016806723</v>
      </c>
      <c r="K566" s="4">
        <v>3.1512605042016801</v>
      </c>
      <c r="L566" s="4">
        <v>3.99159663865546</v>
      </c>
      <c r="M566" s="4">
        <v>0.630252100840336</v>
      </c>
      <c r="N566" s="4">
        <v>3.1512605042016801</v>
      </c>
      <c r="O566" s="4">
        <v>3.99159663865546</v>
      </c>
      <c r="P566" s="4">
        <v>3.3613445378151301</v>
      </c>
      <c r="Q566" s="4">
        <v>1.26050420168067</v>
      </c>
      <c r="R566" s="4">
        <v>2.73109243697479</v>
      </c>
      <c r="S566" s="4">
        <v>2.52100840336134</v>
      </c>
      <c r="T566" s="4">
        <v>0.84033613445378197</v>
      </c>
      <c r="U566" s="4">
        <v>3.1512605042016801</v>
      </c>
      <c r="V566" s="4">
        <v>2.52100840336134</v>
      </c>
      <c r="W566" s="4">
        <v>2.3109243697478998</v>
      </c>
      <c r="X566" s="4">
        <v>1.05042016806723</v>
      </c>
      <c r="Y566" s="4">
        <v>3.99159663865546</v>
      </c>
      <c r="Z566" s="4">
        <v>2.52100840336134</v>
      </c>
      <c r="AA566" s="4">
        <v>3.5714285714285698</v>
      </c>
      <c r="AB566" s="4">
        <v>0.42016806722689098</v>
      </c>
      <c r="AC566" s="4">
        <v>8.4033613445378208</v>
      </c>
      <c r="AD566" s="4">
        <v>1.47058823529412</v>
      </c>
      <c r="AE566" s="4">
        <v>0.84033613445378197</v>
      </c>
      <c r="AF566" s="4">
        <v>3.3613445378151301</v>
      </c>
      <c r="AG566" s="4">
        <v>8.1932773109243708</v>
      </c>
      <c r="AH566" s="4">
        <v>9.2436974789915993</v>
      </c>
      <c r="AI566" s="4">
        <v>11.134453781512599</v>
      </c>
      <c r="AJ566" s="4">
        <v>15.546218487395</v>
      </c>
      <c r="AK566" s="4">
        <v>22.4789915966387</v>
      </c>
      <c r="AL566" s="4">
        <v>13.655462184873899</v>
      </c>
      <c r="AM566" s="4">
        <v>26.470588235294102</v>
      </c>
      <c r="AN566" s="4">
        <v>31.722689075630299</v>
      </c>
      <c r="AO566" s="4">
        <v>21.428571428571399</v>
      </c>
      <c r="AP566" s="4">
        <v>17.226890756302499</v>
      </c>
      <c r="AQ566" s="4">
        <v>10.504201680672301</v>
      </c>
      <c r="AR566" s="4">
        <v>20.168067226890798</v>
      </c>
      <c r="AS566" s="4">
        <v>13.025210084033599</v>
      </c>
      <c r="AT566" s="4">
        <v>23.109243697478998</v>
      </c>
      <c r="AU566" s="4">
        <v>7.98319327731092</v>
      </c>
      <c r="AV566" s="4">
        <v>24.5798319327731</v>
      </c>
      <c r="AW566" s="4">
        <v>12.815126050420201</v>
      </c>
      <c r="AX566" s="4">
        <v>7.5630252100840298</v>
      </c>
      <c r="AY566" s="4">
        <v>19.747899159663898</v>
      </c>
      <c r="AZ566" s="4">
        <v>16.596638655462201</v>
      </c>
      <c r="BA566" s="4">
        <v>19.327731092436998</v>
      </c>
      <c r="BB566" s="38">
        <v>477</v>
      </c>
    </row>
    <row r="567" spans="1:54" x14ac:dyDescent="0.3">
      <c r="A567" s="31" t="s">
        <v>30</v>
      </c>
      <c r="B567" s="5" t="s">
        <v>8</v>
      </c>
      <c r="C567" s="5" t="s">
        <v>5</v>
      </c>
      <c r="D567" s="9">
        <v>112.45011389521601</v>
      </c>
      <c r="E567" s="8">
        <v>67.967495882681604</v>
      </c>
      <c r="F567" s="8">
        <v>11.1617312072893</v>
      </c>
      <c r="G567" s="3">
        <v>2.2779043280182201</v>
      </c>
      <c r="H567" s="4">
        <v>4.7835990888382698</v>
      </c>
      <c r="I567" s="4">
        <v>5.4669703872437401</v>
      </c>
      <c r="J567" s="4">
        <v>1.8223234624145801</v>
      </c>
      <c r="K567" s="4">
        <v>2.0501138952164002</v>
      </c>
      <c r="L567" s="4">
        <v>3.6446469248291602</v>
      </c>
      <c r="M567" s="4">
        <v>2.0501138952164002</v>
      </c>
      <c r="N567" s="4">
        <v>4.1002277904328004</v>
      </c>
      <c r="O567" s="4">
        <v>3.8724373576309801</v>
      </c>
      <c r="P567" s="4">
        <v>1.59453302961276</v>
      </c>
      <c r="Q567" s="4">
        <v>1.59453302961276</v>
      </c>
      <c r="R567" s="4">
        <v>1.59453302961276</v>
      </c>
      <c r="S567" s="4">
        <v>2.9612756264236899</v>
      </c>
      <c r="T567" s="4">
        <v>2.73348519362187</v>
      </c>
      <c r="U567" s="4">
        <v>3.4168564920273301</v>
      </c>
      <c r="V567" s="4">
        <v>2.0501138952164002</v>
      </c>
      <c r="W567" s="4">
        <v>1.8223234624145801</v>
      </c>
      <c r="X567" s="4">
        <v>2.2779043280182201</v>
      </c>
      <c r="Y567" s="4">
        <v>4.1002277904328004</v>
      </c>
      <c r="Z567" s="4">
        <v>2.73348519362187</v>
      </c>
      <c r="AA567" s="4">
        <v>3.6446469248291602</v>
      </c>
      <c r="AB567" s="4">
        <v>1.59453302961276</v>
      </c>
      <c r="AC567" s="4">
        <v>6.6059225512528501</v>
      </c>
      <c r="AD567" s="4">
        <v>2.5056947608200502</v>
      </c>
      <c r="AE567" s="4">
        <v>1.59453302961276</v>
      </c>
      <c r="AF567" s="4">
        <v>4.5558086560364499</v>
      </c>
      <c r="AG567" s="4">
        <v>8.2004555808656008</v>
      </c>
      <c r="AH567" s="4">
        <v>8.6560364464692494</v>
      </c>
      <c r="AI567" s="4">
        <v>9.3394077448747197</v>
      </c>
      <c r="AJ567" s="4">
        <v>14.5785876993166</v>
      </c>
      <c r="AK567" s="4">
        <v>20.045558086560401</v>
      </c>
      <c r="AL567" s="4">
        <v>10.4783599088838</v>
      </c>
      <c r="AM567" s="4">
        <v>18.4510250569476</v>
      </c>
      <c r="AN567" s="4">
        <v>22.779043280182201</v>
      </c>
      <c r="AO567" s="4">
        <v>17.767653758542099</v>
      </c>
      <c r="AP567" s="4">
        <v>16.173120728929401</v>
      </c>
      <c r="AQ567" s="4">
        <v>10.4783599088838</v>
      </c>
      <c r="AR567" s="4">
        <v>14.8063781321185</v>
      </c>
      <c r="AS567" s="4">
        <v>12.9840546697039</v>
      </c>
      <c r="AT567" s="4">
        <v>17.084282460136698</v>
      </c>
      <c r="AU567" s="4">
        <v>8.6560364464692494</v>
      </c>
      <c r="AV567" s="4">
        <v>22.3234624145786</v>
      </c>
      <c r="AW567" s="4">
        <v>11.8451025056948</v>
      </c>
      <c r="AX567" s="4">
        <v>5.9225512528473798</v>
      </c>
      <c r="AY567" s="4">
        <v>19.1343963553531</v>
      </c>
      <c r="AZ567" s="4">
        <v>18.6788154897494</v>
      </c>
      <c r="BA567" s="4">
        <v>16.856492027334902</v>
      </c>
      <c r="BB567" s="38">
        <v>439</v>
      </c>
    </row>
    <row r="568" spans="1:54" x14ac:dyDescent="0.3">
      <c r="A568" s="31" t="s">
        <v>30</v>
      </c>
      <c r="B568" s="5" t="s">
        <v>8</v>
      </c>
      <c r="C568" s="5" t="s">
        <v>6</v>
      </c>
      <c r="D568" s="9">
        <v>121.44235807860299</v>
      </c>
      <c r="E568" s="8">
        <v>58.164776490928197</v>
      </c>
      <c r="F568" s="8">
        <v>6.9868995633187803</v>
      </c>
      <c r="G568" s="3">
        <v>0.87336244541484698</v>
      </c>
      <c r="H568" s="4">
        <v>2.62008733624454</v>
      </c>
      <c r="I568" s="4">
        <v>3.05676855895197</v>
      </c>
      <c r="J568" s="4">
        <v>0.87336244541484698</v>
      </c>
      <c r="K568" s="4">
        <v>0.43668122270742399</v>
      </c>
      <c r="L568" s="4">
        <v>0.87336244541484698</v>
      </c>
      <c r="M568" s="4">
        <v>0.87336244541484698</v>
      </c>
      <c r="N568" s="4">
        <v>2.1834061135371199</v>
      </c>
      <c r="O568" s="4">
        <v>1.31004366812227</v>
      </c>
      <c r="P568" s="4">
        <v>1.74672489082969</v>
      </c>
      <c r="Q568" s="4">
        <v>0.43668122270742399</v>
      </c>
      <c r="R568" s="4">
        <v>0.43668122270742399</v>
      </c>
      <c r="S568" s="4">
        <v>1.31004366812227</v>
      </c>
      <c r="T568" s="4">
        <v>0.43668122270742399</v>
      </c>
      <c r="U568" s="4">
        <v>0.87336244541484698</v>
      </c>
      <c r="V568" s="4">
        <v>1.31004366812227</v>
      </c>
      <c r="W568" s="4">
        <v>0.43668122270742399</v>
      </c>
      <c r="X568" s="4">
        <v>0.43668122270742399</v>
      </c>
      <c r="Y568" s="4">
        <v>2.1834061135371199</v>
      </c>
      <c r="Z568" s="4">
        <v>0.87336244541484698</v>
      </c>
      <c r="AA568" s="4">
        <v>1.74672489082969</v>
      </c>
      <c r="AB568" s="4">
        <v>0.43668122270742399</v>
      </c>
      <c r="AC568" s="4">
        <v>6.1135371179039302</v>
      </c>
      <c r="AD568" s="4">
        <v>0.43668122270742399</v>
      </c>
      <c r="AE568" s="4">
        <v>0.43668122270742399</v>
      </c>
      <c r="AF568" s="4">
        <v>0</v>
      </c>
      <c r="AG568" s="4">
        <v>7.8602620087336197</v>
      </c>
      <c r="AH568" s="4">
        <v>8.7336244541484707</v>
      </c>
      <c r="AI568" s="4">
        <v>8.2969432314410501</v>
      </c>
      <c r="AJ568" s="4">
        <v>6.9868995633187803</v>
      </c>
      <c r="AK568" s="4">
        <v>21.834061135371201</v>
      </c>
      <c r="AL568" s="4">
        <v>7.8602620087336197</v>
      </c>
      <c r="AM568" s="4">
        <v>15.283842794759799</v>
      </c>
      <c r="AN568" s="4">
        <v>17.903930131004401</v>
      </c>
      <c r="AO568" s="4">
        <v>12.6637554585153</v>
      </c>
      <c r="AP568" s="4">
        <v>12.6637554585153</v>
      </c>
      <c r="AQ568" s="4">
        <v>6.5502183406113499</v>
      </c>
      <c r="AR568" s="4">
        <v>11.353711790393</v>
      </c>
      <c r="AS568" s="4">
        <v>9.6069868995633207</v>
      </c>
      <c r="AT568" s="4">
        <v>17.467248908296899</v>
      </c>
      <c r="AU568" s="4">
        <v>6.5502183406113499</v>
      </c>
      <c r="AV568" s="4">
        <v>17.903930131004401</v>
      </c>
      <c r="AW568" s="4">
        <v>10.480349344978199</v>
      </c>
      <c r="AX568" s="4">
        <v>6.9868995633187803</v>
      </c>
      <c r="AY568" s="4">
        <v>17.467248908296899</v>
      </c>
      <c r="AZ568" s="4">
        <v>13.537117903930101</v>
      </c>
      <c r="BA568" s="4">
        <v>15.7205240174672</v>
      </c>
      <c r="BB568" s="38">
        <v>229</v>
      </c>
    </row>
    <row r="569" spans="1:54" x14ac:dyDescent="0.3">
      <c r="A569" s="31" t="s">
        <v>30</v>
      </c>
      <c r="B569" s="5" t="s">
        <v>8</v>
      </c>
      <c r="C569" s="5" t="s">
        <v>7</v>
      </c>
      <c r="D569" s="9">
        <v>113.97714285714299</v>
      </c>
      <c r="E569" s="8">
        <v>63.651976937619402</v>
      </c>
      <c r="F569" s="8">
        <v>8.5714285714285694</v>
      </c>
      <c r="G569" s="3">
        <v>0</v>
      </c>
      <c r="H569" s="4">
        <v>5.71428571428571</v>
      </c>
      <c r="I569" s="4">
        <v>0</v>
      </c>
      <c r="J569" s="4">
        <v>2.8571428571428599</v>
      </c>
      <c r="K569" s="4">
        <v>0</v>
      </c>
      <c r="L569" s="4">
        <v>2.8571428571428599</v>
      </c>
      <c r="M569" s="4">
        <v>2.8571428571428599</v>
      </c>
      <c r="N569" s="4">
        <v>0</v>
      </c>
      <c r="O569" s="4">
        <v>2.8571428571428599</v>
      </c>
      <c r="P569" s="4">
        <v>0</v>
      </c>
      <c r="Q569" s="4">
        <v>0</v>
      </c>
      <c r="R569" s="4">
        <v>0</v>
      </c>
      <c r="S569" s="4">
        <v>2.8571428571428599</v>
      </c>
      <c r="T569" s="4">
        <v>2.8571428571428599</v>
      </c>
      <c r="U569" s="4">
        <v>2.8571428571428599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5.71428571428571</v>
      </c>
      <c r="AB569" s="4">
        <v>0</v>
      </c>
      <c r="AC569" s="4">
        <v>0</v>
      </c>
      <c r="AD569" s="4">
        <v>0</v>
      </c>
      <c r="AE569" s="4">
        <v>0</v>
      </c>
      <c r="AF569" s="4">
        <v>2.8571428571428599</v>
      </c>
      <c r="AG569" s="4">
        <v>14.285714285714301</v>
      </c>
      <c r="AH569" s="4">
        <v>2.8571428571428599</v>
      </c>
      <c r="AI569" s="4">
        <v>11.4285714285714</v>
      </c>
      <c r="AJ569" s="4">
        <v>11.4285714285714</v>
      </c>
      <c r="AK569" s="4">
        <v>8.5714285714285694</v>
      </c>
      <c r="AL569" s="4">
        <v>17.1428571428571</v>
      </c>
      <c r="AM569" s="4">
        <v>17.1428571428571</v>
      </c>
      <c r="AN569" s="4">
        <v>14.285714285714301</v>
      </c>
      <c r="AO569" s="4">
        <v>14.285714285714301</v>
      </c>
      <c r="AP569" s="4">
        <v>20</v>
      </c>
      <c r="AQ569" s="4">
        <v>5.71428571428571</v>
      </c>
      <c r="AR569" s="4">
        <v>8.5714285714285694</v>
      </c>
      <c r="AS569" s="4">
        <v>8.5714285714285694</v>
      </c>
      <c r="AT569" s="4">
        <v>20</v>
      </c>
      <c r="AU569" s="4">
        <v>5.71428571428571</v>
      </c>
      <c r="AV569" s="4">
        <v>14.285714285714301</v>
      </c>
      <c r="AW569" s="4">
        <v>17.1428571428571</v>
      </c>
      <c r="AX569" s="4">
        <v>5.71428571428571</v>
      </c>
      <c r="AY569" s="4">
        <v>11.4285714285714</v>
      </c>
      <c r="AZ569" s="4">
        <v>14.285714285714301</v>
      </c>
      <c r="BA569" s="4">
        <v>5.71428571428571</v>
      </c>
      <c r="BB569" s="38">
        <v>35</v>
      </c>
    </row>
    <row r="570" spans="1:54" x14ac:dyDescent="0.3">
      <c r="A570" s="31" t="s">
        <v>30</v>
      </c>
      <c r="B570" s="5" t="s">
        <v>9</v>
      </c>
      <c r="C570" s="5" t="s">
        <v>168</v>
      </c>
      <c r="D570" s="9">
        <v>96.746012438285405</v>
      </c>
      <c r="E570" s="8">
        <v>70.083190310328504</v>
      </c>
      <c r="F570" s="8">
        <v>15.451970414046601</v>
      </c>
      <c r="G570" s="3">
        <v>1.96330394787897</v>
      </c>
      <c r="H570" s="4">
        <v>5.4824893946537099</v>
      </c>
      <c r="I570" s="4">
        <v>6.6714415631191297</v>
      </c>
      <c r="J570" s="4">
        <v>2.07793967740949</v>
      </c>
      <c r="K570" s="4">
        <v>2.8153203407671499</v>
      </c>
      <c r="L570" s="4">
        <v>3.1432312303699401</v>
      </c>
      <c r="M570" s="4">
        <v>2.3075049967672498</v>
      </c>
      <c r="N570" s="4">
        <v>4.4921523008526103</v>
      </c>
      <c r="O570" s="4">
        <v>3.6007572457291999</v>
      </c>
      <c r="P570" s="4">
        <v>4.1494663481089198</v>
      </c>
      <c r="Q570" s="4">
        <v>1.98229706557013</v>
      </c>
      <c r="R570" s="4">
        <v>3.1492748961864101</v>
      </c>
      <c r="S570" s="4">
        <v>3.7056827411564899</v>
      </c>
      <c r="T570" s="4">
        <v>3.74090463715878</v>
      </c>
      <c r="U570" s="4">
        <v>2.93219104800446</v>
      </c>
      <c r="V570" s="4">
        <v>4.7666627891206703</v>
      </c>
      <c r="W570" s="4">
        <v>4.5620613868374296</v>
      </c>
      <c r="X570" s="4">
        <v>1.8298198945392301</v>
      </c>
      <c r="Y570" s="4">
        <v>4.5207495692878101</v>
      </c>
      <c r="Z570" s="4">
        <v>4.2579877305059499</v>
      </c>
      <c r="AA570" s="4">
        <v>4.5670753694012198</v>
      </c>
      <c r="AB570" s="4">
        <v>1.29125186977802</v>
      </c>
      <c r="AC570" s="4">
        <v>9.2597274226278792</v>
      </c>
      <c r="AD570" s="4">
        <v>3.3220740336969299</v>
      </c>
      <c r="AE570" s="4">
        <v>3.0689577991333001</v>
      </c>
      <c r="AF570" s="4">
        <v>4.5012108022079804</v>
      </c>
      <c r="AG570" s="4">
        <v>7.9282168406134703</v>
      </c>
      <c r="AH570" s="4">
        <v>16.0024580183679</v>
      </c>
      <c r="AI570" s="4">
        <v>10.029716513742301</v>
      </c>
      <c r="AJ570" s="4">
        <v>13.5586869445836</v>
      </c>
      <c r="AK570" s="4">
        <v>28.274592673620699</v>
      </c>
      <c r="AL570" s="4">
        <v>15.169186216637</v>
      </c>
      <c r="AM570" s="4">
        <v>15.8045314552752</v>
      </c>
      <c r="AN570" s="4">
        <v>26.299503486493698</v>
      </c>
      <c r="AO570" s="4">
        <v>19.226647694782098</v>
      </c>
      <c r="AP570" s="4">
        <v>18.826024144218199</v>
      </c>
      <c r="AQ570" s="4">
        <v>9.6295760815288798</v>
      </c>
      <c r="AR570" s="4">
        <v>19.274631269199201</v>
      </c>
      <c r="AS570" s="4">
        <v>12.103762786209799</v>
      </c>
      <c r="AT570" s="4">
        <v>12.883239038752199</v>
      </c>
      <c r="AU570" s="4">
        <v>12.442341205705601</v>
      </c>
      <c r="AV570" s="4">
        <v>21.171793500310901</v>
      </c>
      <c r="AW570" s="4">
        <v>18.618546036257001</v>
      </c>
      <c r="AX570" s="4">
        <v>9.5509972404857102</v>
      </c>
      <c r="AY570" s="4">
        <v>15.7573129047225</v>
      </c>
      <c r="AZ570" s="4">
        <v>18.3343585431831</v>
      </c>
      <c r="BA570" s="4">
        <v>25.901337999025799</v>
      </c>
      <c r="BB570" s="38">
        <v>1496</v>
      </c>
    </row>
    <row r="571" spans="1:54" x14ac:dyDescent="0.3">
      <c r="A571" s="31" t="s">
        <v>30</v>
      </c>
      <c r="B571" s="5" t="s">
        <v>9</v>
      </c>
      <c r="C571" s="5" t="s">
        <v>1</v>
      </c>
      <c r="D571" s="9">
        <v>65.757718120805393</v>
      </c>
      <c r="E571" s="8">
        <v>73.065374449232095</v>
      </c>
      <c r="F571" s="8">
        <v>27.0833333333333</v>
      </c>
      <c r="G571" s="3">
        <v>2.7777777777777799</v>
      </c>
      <c r="H571" s="4">
        <v>7.6388888888888902</v>
      </c>
      <c r="I571" s="4">
        <v>11.8055555555556</v>
      </c>
      <c r="J571" s="4">
        <v>3.4722222222222201</v>
      </c>
      <c r="K571" s="4">
        <v>4.8611111111111098</v>
      </c>
      <c r="L571" s="4">
        <v>5.5555555555555598</v>
      </c>
      <c r="M571" s="4">
        <v>5.5555555555555598</v>
      </c>
      <c r="N571" s="4">
        <v>12.5</v>
      </c>
      <c r="O571" s="4">
        <v>4.8611111111111098</v>
      </c>
      <c r="P571" s="4">
        <v>11.1111111111111</v>
      </c>
      <c r="Q571" s="4">
        <v>4.8611111111111098</v>
      </c>
      <c r="R571" s="4">
        <v>8.3333333333333304</v>
      </c>
      <c r="S571" s="4">
        <v>7.6388888888888902</v>
      </c>
      <c r="T571" s="4">
        <v>9.7222222222222197</v>
      </c>
      <c r="U571" s="4">
        <v>5.5555555555555598</v>
      </c>
      <c r="V571" s="4">
        <v>11.1111111111111</v>
      </c>
      <c r="W571" s="4">
        <v>8.3333333333333304</v>
      </c>
      <c r="X571" s="4">
        <v>4.1666666666666696</v>
      </c>
      <c r="Y571" s="4">
        <v>8.3333333333333304</v>
      </c>
      <c r="Z571" s="4">
        <v>12.5</v>
      </c>
      <c r="AA571" s="4">
        <v>12.5</v>
      </c>
      <c r="AB571" s="4">
        <v>2.7777777777777799</v>
      </c>
      <c r="AC571" s="4">
        <v>12.5</v>
      </c>
      <c r="AD571" s="4">
        <v>8.3333333333333304</v>
      </c>
      <c r="AE571" s="4">
        <v>6.25</v>
      </c>
      <c r="AF571" s="4">
        <v>5.5555555555555598</v>
      </c>
      <c r="AG571" s="4">
        <v>20.8333333333333</v>
      </c>
      <c r="AH571" s="4">
        <v>23.6111111111111</v>
      </c>
      <c r="AI571" s="4">
        <v>11.1111111111111</v>
      </c>
      <c r="AJ571" s="4">
        <v>16.6666666666667</v>
      </c>
      <c r="AK571" s="4">
        <v>32.6388888888889</v>
      </c>
      <c r="AL571" s="4">
        <v>25.6944444444444</v>
      </c>
      <c r="AM571" s="4">
        <v>22.9166666666667</v>
      </c>
      <c r="AN571" s="4">
        <v>29.1666666666667</v>
      </c>
      <c r="AO571" s="4">
        <v>29.1666666666667</v>
      </c>
      <c r="AP571" s="4">
        <v>34.0277777777778</v>
      </c>
      <c r="AQ571" s="4">
        <v>11.1111111111111</v>
      </c>
      <c r="AR571" s="4">
        <v>24.3055555555556</v>
      </c>
      <c r="AS571" s="4">
        <v>11.8055555555556</v>
      </c>
      <c r="AT571" s="4">
        <v>8.3333333333333304</v>
      </c>
      <c r="AU571" s="4">
        <v>22.9166666666667</v>
      </c>
      <c r="AV571" s="4">
        <v>19.4444444444444</v>
      </c>
      <c r="AW571" s="4">
        <v>27.0833333333333</v>
      </c>
      <c r="AX571" s="4">
        <v>20.1388888888889</v>
      </c>
      <c r="AY571" s="4">
        <v>14.5833333333333</v>
      </c>
      <c r="AZ571" s="4">
        <v>25.6944444444444</v>
      </c>
      <c r="BA571" s="4">
        <v>39.5833333333333</v>
      </c>
      <c r="BB571" s="38">
        <v>149</v>
      </c>
    </row>
    <row r="572" spans="1:54" x14ac:dyDescent="0.3">
      <c r="A572" s="31" t="s">
        <v>30</v>
      </c>
      <c r="B572" s="5" t="s">
        <v>9</v>
      </c>
      <c r="C572" s="5" t="s">
        <v>2</v>
      </c>
      <c r="D572" s="9">
        <v>78.645508982035906</v>
      </c>
      <c r="E572" s="8">
        <v>70.261271193376899</v>
      </c>
      <c r="F572" s="8">
        <v>20.858895705521501</v>
      </c>
      <c r="G572" s="3">
        <v>3.6809815950920202</v>
      </c>
      <c r="H572" s="4">
        <v>7.3619631901840501</v>
      </c>
      <c r="I572" s="4">
        <v>11.0429447852761</v>
      </c>
      <c r="J572" s="4">
        <v>3.0674846625766898</v>
      </c>
      <c r="K572" s="4">
        <v>3.6809815950920202</v>
      </c>
      <c r="L572" s="4">
        <v>5.5214723926380396</v>
      </c>
      <c r="M572" s="4">
        <v>1.8404907975460101</v>
      </c>
      <c r="N572" s="4">
        <v>4.9079754601227004</v>
      </c>
      <c r="O572" s="4">
        <v>4.2944785276073603</v>
      </c>
      <c r="P572" s="4">
        <v>4.9079754601227004</v>
      </c>
      <c r="Q572" s="4">
        <v>1.8404907975460101</v>
      </c>
      <c r="R572" s="4">
        <v>2.4539877300613502</v>
      </c>
      <c r="S572" s="4">
        <v>4.9079754601227004</v>
      </c>
      <c r="T572" s="4">
        <v>4.2944785276073603</v>
      </c>
      <c r="U572" s="4">
        <v>3.0674846625766898</v>
      </c>
      <c r="V572" s="4">
        <v>4.9079754601227004</v>
      </c>
      <c r="W572" s="4">
        <v>7.9754601226993902</v>
      </c>
      <c r="X572" s="4">
        <v>1.22699386503067</v>
      </c>
      <c r="Y572" s="4">
        <v>6.1349693251533699</v>
      </c>
      <c r="Z572" s="4">
        <v>4.2944785276073603</v>
      </c>
      <c r="AA572" s="4">
        <v>3.0674846625766898</v>
      </c>
      <c r="AB572" s="4">
        <v>1.22699386503067</v>
      </c>
      <c r="AC572" s="4">
        <v>13.4969325153374</v>
      </c>
      <c r="AD572" s="4">
        <v>4.2944785276073603</v>
      </c>
      <c r="AE572" s="4">
        <v>5.5214723926380396</v>
      </c>
      <c r="AF572" s="4">
        <v>7.3619631901840501</v>
      </c>
      <c r="AG572" s="4">
        <v>9.8159509202454007</v>
      </c>
      <c r="AH572" s="4">
        <v>19.631901840490801</v>
      </c>
      <c r="AI572" s="4">
        <v>11.0429447852761</v>
      </c>
      <c r="AJ572" s="4">
        <v>16.564417177914098</v>
      </c>
      <c r="AK572" s="4">
        <v>38.036809815950903</v>
      </c>
      <c r="AL572" s="4">
        <v>22.085889570552101</v>
      </c>
      <c r="AM572" s="4">
        <v>20.858895705521501</v>
      </c>
      <c r="AN572" s="4">
        <v>30.6748466257669</v>
      </c>
      <c r="AO572" s="4">
        <v>26.993865030674801</v>
      </c>
      <c r="AP572" s="4">
        <v>22.699386503067501</v>
      </c>
      <c r="AQ572" s="4">
        <v>12.269938650306701</v>
      </c>
      <c r="AR572" s="4">
        <v>24.539877300613501</v>
      </c>
      <c r="AS572" s="4">
        <v>15.3374233128834</v>
      </c>
      <c r="AT572" s="4">
        <v>15.3374233128834</v>
      </c>
      <c r="AU572" s="4">
        <v>14.1104294478528</v>
      </c>
      <c r="AV572" s="4">
        <v>23.312883435582801</v>
      </c>
      <c r="AW572" s="4">
        <v>24.539877300613501</v>
      </c>
      <c r="AX572" s="4">
        <v>7.3619631901840501</v>
      </c>
      <c r="AY572" s="4">
        <v>18.404907975460102</v>
      </c>
      <c r="AZ572" s="4">
        <v>26.380368098159501</v>
      </c>
      <c r="BA572" s="4">
        <v>34.9693251533742</v>
      </c>
      <c r="BB572" s="38">
        <v>167</v>
      </c>
    </row>
    <row r="573" spans="1:54" x14ac:dyDescent="0.3">
      <c r="A573" s="31" t="s">
        <v>30</v>
      </c>
      <c r="B573" s="5" t="s">
        <v>9</v>
      </c>
      <c r="C573" s="5" t="s">
        <v>3</v>
      </c>
      <c r="D573" s="9">
        <v>108.656078431373</v>
      </c>
      <c r="E573" s="8">
        <v>63.6629129752775</v>
      </c>
      <c r="F573" s="8">
        <v>9.8039215686274499</v>
      </c>
      <c r="G573" s="3">
        <v>0.78431372549019596</v>
      </c>
      <c r="H573" s="4">
        <v>4.7058823529411802</v>
      </c>
      <c r="I573" s="4">
        <v>5.4901960784313699</v>
      </c>
      <c r="J573" s="4">
        <v>1.1764705882352899</v>
      </c>
      <c r="K573" s="4">
        <v>1.9607843137254899</v>
      </c>
      <c r="L573" s="4">
        <v>1.5686274509803899</v>
      </c>
      <c r="M573" s="4">
        <v>1.1764705882352899</v>
      </c>
      <c r="N573" s="4">
        <v>2.3529411764705901</v>
      </c>
      <c r="O573" s="4">
        <v>4.7058823529411802</v>
      </c>
      <c r="P573" s="4">
        <v>1.5686274509803899</v>
      </c>
      <c r="Q573" s="4">
        <v>1.5686274509803899</v>
      </c>
      <c r="R573" s="4">
        <v>3.1372549019607798</v>
      </c>
      <c r="S573" s="4">
        <v>3.52941176470588</v>
      </c>
      <c r="T573" s="4">
        <v>1.5686274509803899</v>
      </c>
      <c r="U573" s="4">
        <v>3.1372549019607798</v>
      </c>
      <c r="V573" s="4">
        <v>3.52941176470588</v>
      </c>
      <c r="W573" s="4">
        <v>2.3529411764705901</v>
      </c>
      <c r="X573" s="4">
        <v>1.1764705882352899</v>
      </c>
      <c r="Y573" s="4">
        <v>5.0980392156862697</v>
      </c>
      <c r="Z573" s="4">
        <v>1.9607843137254899</v>
      </c>
      <c r="AA573" s="4">
        <v>3.9215686274509798</v>
      </c>
      <c r="AB573" s="4">
        <v>0.78431372549019596</v>
      </c>
      <c r="AC573" s="4">
        <v>8.2352941176470598</v>
      </c>
      <c r="AD573" s="4">
        <v>1.5686274509803899</v>
      </c>
      <c r="AE573" s="4">
        <v>1.1764705882352899</v>
      </c>
      <c r="AF573" s="4">
        <v>4.7058823529411802</v>
      </c>
      <c r="AG573" s="4">
        <v>2.7450980392156898</v>
      </c>
      <c r="AH573" s="4">
        <v>15.6862745098039</v>
      </c>
      <c r="AI573" s="4">
        <v>9.4117647058823497</v>
      </c>
      <c r="AJ573" s="4">
        <v>13.3333333333333</v>
      </c>
      <c r="AK573" s="4">
        <v>29.803921568627501</v>
      </c>
      <c r="AL573" s="4">
        <v>9.0196078431372495</v>
      </c>
      <c r="AM573" s="4">
        <v>12.5490196078431</v>
      </c>
      <c r="AN573" s="4">
        <v>28.627450980392201</v>
      </c>
      <c r="AO573" s="4">
        <v>14.901960784313699</v>
      </c>
      <c r="AP573" s="4">
        <v>14.117647058823501</v>
      </c>
      <c r="AQ573" s="4">
        <v>7.4509803921568603</v>
      </c>
      <c r="AR573" s="4">
        <v>20.3921568627451</v>
      </c>
      <c r="AS573" s="4">
        <v>12.9411764705882</v>
      </c>
      <c r="AT573" s="4">
        <v>16.078431372549002</v>
      </c>
      <c r="AU573" s="4">
        <v>11.764705882352899</v>
      </c>
      <c r="AV573" s="4">
        <v>19.2156862745098</v>
      </c>
      <c r="AW573" s="4">
        <v>17.647058823529399</v>
      </c>
      <c r="AX573" s="4">
        <v>6.6666666666666696</v>
      </c>
      <c r="AY573" s="4">
        <v>16.078431372549002</v>
      </c>
      <c r="AZ573" s="4">
        <v>16.078431372549002</v>
      </c>
      <c r="BA573" s="4">
        <v>24.313725490196099</v>
      </c>
      <c r="BB573" s="38">
        <v>255</v>
      </c>
    </row>
    <row r="574" spans="1:54" x14ac:dyDescent="0.3">
      <c r="A574" s="31" t="s">
        <v>30</v>
      </c>
      <c r="B574" s="5" t="s">
        <v>9</v>
      </c>
      <c r="C574" s="5" t="s">
        <v>4</v>
      </c>
      <c r="D574" s="9">
        <v>115.074350649351</v>
      </c>
      <c r="E574" s="8">
        <v>65.997433751563094</v>
      </c>
      <c r="F574" s="8">
        <v>10.7491856677524</v>
      </c>
      <c r="G574" s="3">
        <v>0.97719869706840401</v>
      </c>
      <c r="H574" s="4">
        <v>4.5602605863192203</v>
      </c>
      <c r="I574" s="4">
        <v>2.9315960912052099</v>
      </c>
      <c r="J574" s="4">
        <v>1.30293159609121</v>
      </c>
      <c r="K574" s="4">
        <v>1.6286644951140099</v>
      </c>
      <c r="L574" s="4">
        <v>0.97719869706840401</v>
      </c>
      <c r="M574" s="4">
        <v>2.6058631921824098</v>
      </c>
      <c r="N574" s="4">
        <v>1.95439739413681</v>
      </c>
      <c r="O574" s="4">
        <v>2.2801302931596101</v>
      </c>
      <c r="P574" s="4">
        <v>1.95439739413681</v>
      </c>
      <c r="Q574" s="4">
        <v>1.30293159609121</v>
      </c>
      <c r="R574" s="4">
        <v>1.30293159609121</v>
      </c>
      <c r="S574" s="4">
        <v>0.97719869706840401</v>
      </c>
      <c r="T574" s="4">
        <v>1.30293159609121</v>
      </c>
      <c r="U574" s="4">
        <v>2.2801302931596101</v>
      </c>
      <c r="V574" s="4">
        <v>2.6058631921824098</v>
      </c>
      <c r="W574" s="4">
        <v>2.6058631921824098</v>
      </c>
      <c r="X574" s="4">
        <v>1.95439739413681</v>
      </c>
      <c r="Y574" s="4">
        <v>1.30293159609121</v>
      </c>
      <c r="Z574" s="4">
        <v>2.2801302931596101</v>
      </c>
      <c r="AA574" s="4">
        <v>3.25732899022801</v>
      </c>
      <c r="AB574" s="4">
        <v>0.65146579804560301</v>
      </c>
      <c r="AC574" s="4">
        <v>7.4918566775244297</v>
      </c>
      <c r="AD574" s="4">
        <v>1.30293159609121</v>
      </c>
      <c r="AE574" s="4">
        <v>0.97719869706840401</v>
      </c>
      <c r="AF574" s="4">
        <v>2.9315960912052099</v>
      </c>
      <c r="AG574" s="4">
        <v>2.9315960912052099</v>
      </c>
      <c r="AH574" s="4">
        <v>10.7491856677524</v>
      </c>
      <c r="AI574" s="4">
        <v>8.1433224755700309</v>
      </c>
      <c r="AJ574" s="4">
        <v>9.4462540716612402</v>
      </c>
      <c r="AK574" s="4">
        <v>20.8469055374593</v>
      </c>
      <c r="AL574" s="4">
        <v>10.0977198697068</v>
      </c>
      <c r="AM574" s="4">
        <v>12.0521172638436</v>
      </c>
      <c r="AN574" s="4">
        <v>23.452768729641701</v>
      </c>
      <c r="AO574" s="4">
        <v>13.6807817589577</v>
      </c>
      <c r="AP574" s="4">
        <v>12.0521172638436</v>
      </c>
      <c r="AQ574" s="4">
        <v>8.4690553745928305</v>
      </c>
      <c r="AR574" s="4">
        <v>15.6351791530945</v>
      </c>
      <c r="AS574" s="4">
        <v>10.0977198697068</v>
      </c>
      <c r="AT574" s="4">
        <v>9.1205211726384405</v>
      </c>
      <c r="AU574" s="4">
        <v>7.4918566775244297</v>
      </c>
      <c r="AV574" s="4">
        <v>19.543973941368101</v>
      </c>
      <c r="AW574" s="4">
        <v>11.400651465797999</v>
      </c>
      <c r="AX574" s="4">
        <v>8.4690553745928305</v>
      </c>
      <c r="AY574" s="4">
        <v>14.657980456026101</v>
      </c>
      <c r="AZ574" s="4">
        <v>9.4462540716612402</v>
      </c>
      <c r="BA574" s="4">
        <v>16.9381107491857</v>
      </c>
      <c r="BB574" s="38">
        <v>308</v>
      </c>
    </row>
    <row r="575" spans="1:54" x14ac:dyDescent="0.3">
      <c r="A575" s="31" t="s">
        <v>30</v>
      </c>
      <c r="B575" s="5" t="s">
        <v>9</v>
      </c>
      <c r="C575" s="5" t="s">
        <v>5</v>
      </c>
      <c r="D575" s="9">
        <v>121.339428571429</v>
      </c>
      <c r="E575" s="8">
        <v>61.151044521666797</v>
      </c>
      <c r="F575" s="8">
        <v>8.8571428571428594</v>
      </c>
      <c r="G575" s="3">
        <v>1.1428571428571399</v>
      </c>
      <c r="H575" s="4">
        <v>3.1428571428571401</v>
      </c>
      <c r="I575" s="4">
        <v>1.1428571428571399</v>
      </c>
      <c r="J575" s="4">
        <v>1.71428571428571</v>
      </c>
      <c r="K575" s="4">
        <v>2.28571428571429</v>
      </c>
      <c r="L575" s="4">
        <v>1.71428571428571</v>
      </c>
      <c r="M575" s="4">
        <v>1.1428571428571399</v>
      </c>
      <c r="N575" s="4">
        <v>0.57142857142857095</v>
      </c>
      <c r="O575" s="4">
        <v>2.28571428571429</v>
      </c>
      <c r="P575" s="4">
        <v>1.4285714285714299</v>
      </c>
      <c r="Q575" s="4">
        <v>0.28571428571428598</v>
      </c>
      <c r="R575" s="4">
        <v>0.85714285714285698</v>
      </c>
      <c r="S575" s="4">
        <v>1.71428571428571</v>
      </c>
      <c r="T575" s="4">
        <v>2.28571428571429</v>
      </c>
      <c r="U575" s="4">
        <v>0.85714285714285698</v>
      </c>
      <c r="V575" s="4">
        <v>2.5714285714285698</v>
      </c>
      <c r="W575" s="4">
        <v>1.1428571428571399</v>
      </c>
      <c r="X575" s="4">
        <v>1.1428571428571399</v>
      </c>
      <c r="Y575" s="4">
        <v>2</v>
      </c>
      <c r="Z575" s="4">
        <v>0.57142857142857095</v>
      </c>
      <c r="AA575" s="4">
        <v>1.4285714285714299</v>
      </c>
      <c r="AB575" s="4">
        <v>1.1428571428571399</v>
      </c>
      <c r="AC575" s="4">
        <v>4.8571428571428603</v>
      </c>
      <c r="AD575" s="4">
        <v>1.4285714285714299</v>
      </c>
      <c r="AE575" s="4">
        <v>1.1428571428571399</v>
      </c>
      <c r="AF575" s="4">
        <v>1.4285714285714299</v>
      </c>
      <c r="AG575" s="4">
        <v>2.8571428571428599</v>
      </c>
      <c r="AH575" s="4">
        <v>9.1428571428571406</v>
      </c>
      <c r="AI575" s="4">
        <v>8.5714285714285694</v>
      </c>
      <c r="AJ575" s="4">
        <v>11.1428571428571</v>
      </c>
      <c r="AK575" s="4">
        <v>19.428571428571399</v>
      </c>
      <c r="AL575" s="4">
        <v>7.71428571428571</v>
      </c>
      <c r="AM575" s="4">
        <v>12.5714285714286</v>
      </c>
      <c r="AN575" s="4">
        <v>20</v>
      </c>
      <c r="AO575" s="4">
        <v>9.4285714285714306</v>
      </c>
      <c r="AP575" s="4">
        <v>10.8571428571429</v>
      </c>
      <c r="AQ575" s="4">
        <v>6.28571428571429</v>
      </c>
      <c r="AR575" s="4">
        <v>11.714285714285699</v>
      </c>
      <c r="AS575" s="4">
        <v>7.4285714285714297</v>
      </c>
      <c r="AT575" s="4">
        <v>15.4285714285714</v>
      </c>
      <c r="AU575" s="4">
        <v>6</v>
      </c>
      <c r="AV575" s="4">
        <v>19.428571428571399</v>
      </c>
      <c r="AW575" s="4">
        <v>10.285714285714301</v>
      </c>
      <c r="AX575" s="4">
        <v>6.28571428571429</v>
      </c>
      <c r="AY575" s="4">
        <v>14</v>
      </c>
      <c r="AZ575" s="4">
        <v>12</v>
      </c>
      <c r="BA575" s="4">
        <v>14.5714285714286</v>
      </c>
      <c r="BB575" s="38">
        <v>350</v>
      </c>
    </row>
    <row r="576" spans="1:54" x14ac:dyDescent="0.3">
      <c r="A576" s="31" t="s">
        <v>30</v>
      </c>
      <c r="B576" s="5" t="s">
        <v>9</v>
      </c>
      <c r="C576" s="5" t="s">
        <v>6</v>
      </c>
      <c r="D576" s="9">
        <v>113.047004608295</v>
      </c>
      <c r="E576" s="8">
        <v>64.473213665350499</v>
      </c>
      <c r="F576" s="8">
        <v>9.2165898617511495</v>
      </c>
      <c r="G576" s="3">
        <v>1.84331797235023</v>
      </c>
      <c r="H576" s="4">
        <v>3.2258064516128999</v>
      </c>
      <c r="I576" s="4">
        <v>2.30414746543779</v>
      </c>
      <c r="J576" s="4">
        <v>0.92165898617511499</v>
      </c>
      <c r="K576" s="4">
        <v>1.84331797235023</v>
      </c>
      <c r="L576" s="4">
        <v>1.84331797235023</v>
      </c>
      <c r="M576" s="4">
        <v>0.92165898617511499</v>
      </c>
      <c r="N576" s="4">
        <v>2.30414746543779</v>
      </c>
      <c r="O576" s="4">
        <v>1.84331797235023</v>
      </c>
      <c r="P576" s="4">
        <v>1.84331797235023</v>
      </c>
      <c r="Q576" s="4">
        <v>1.3824884792626699</v>
      </c>
      <c r="R576" s="4">
        <v>1.3824884792626699</v>
      </c>
      <c r="S576" s="4">
        <v>0.92165898617511499</v>
      </c>
      <c r="T576" s="4">
        <v>1.84331797235023</v>
      </c>
      <c r="U576" s="4">
        <v>1.3824884792626699</v>
      </c>
      <c r="V576" s="4">
        <v>1.84331797235023</v>
      </c>
      <c r="W576" s="4">
        <v>1.3824884792626699</v>
      </c>
      <c r="X576" s="4">
        <v>1.3824884792626699</v>
      </c>
      <c r="Y576" s="4">
        <v>0.92165898617511499</v>
      </c>
      <c r="Z576" s="4">
        <v>1.3824884792626699</v>
      </c>
      <c r="AA576" s="4">
        <v>0.92165898617511499</v>
      </c>
      <c r="AB576" s="4">
        <v>1.3824884792626699</v>
      </c>
      <c r="AC576" s="4">
        <v>2.7649769585253501</v>
      </c>
      <c r="AD576" s="4">
        <v>0.92165898617511499</v>
      </c>
      <c r="AE576" s="4">
        <v>0.92165898617511499</v>
      </c>
      <c r="AF576" s="4">
        <v>2.30414746543779</v>
      </c>
      <c r="AG576" s="4">
        <v>1.84331797235023</v>
      </c>
      <c r="AH576" s="4">
        <v>11.5207373271889</v>
      </c>
      <c r="AI576" s="4">
        <v>13.364055299539199</v>
      </c>
      <c r="AJ576" s="4">
        <v>10.599078341013801</v>
      </c>
      <c r="AK576" s="4">
        <v>17.511520737327199</v>
      </c>
      <c r="AL576" s="4">
        <v>7.8341013824884804</v>
      </c>
      <c r="AM576" s="4">
        <v>7.3732718894009199</v>
      </c>
      <c r="AN576" s="4">
        <v>19.354838709677399</v>
      </c>
      <c r="AO576" s="4">
        <v>11.5207373271889</v>
      </c>
      <c r="AP576" s="4">
        <v>11.0599078341014</v>
      </c>
      <c r="AQ576" s="4">
        <v>14.285714285714301</v>
      </c>
      <c r="AR576" s="4">
        <v>12.4423963133641</v>
      </c>
      <c r="AS576" s="4">
        <v>12.9032258064516</v>
      </c>
      <c r="AT576" s="4">
        <v>11.0599078341014</v>
      </c>
      <c r="AU576" s="4">
        <v>6.9124423963133603</v>
      </c>
      <c r="AV576" s="4">
        <v>24.423963133640601</v>
      </c>
      <c r="AW576" s="4">
        <v>12.9032258064516</v>
      </c>
      <c r="AX576" s="4">
        <v>7.8341013824884804</v>
      </c>
      <c r="AY576" s="4">
        <v>15.2073732718894</v>
      </c>
      <c r="AZ576" s="4">
        <v>15.668202764977</v>
      </c>
      <c r="BA576" s="4">
        <v>11.9815668202765</v>
      </c>
      <c r="BB576" s="38">
        <v>217</v>
      </c>
    </row>
    <row r="577" spans="1:54" x14ac:dyDescent="0.3">
      <c r="A577" s="31" t="s">
        <v>30</v>
      </c>
      <c r="B577" s="5" t="s">
        <v>9</v>
      </c>
      <c r="C577" s="5" t="s">
        <v>7</v>
      </c>
      <c r="D577" s="9">
        <v>122.294</v>
      </c>
      <c r="E577" s="8">
        <v>54.4789845645426</v>
      </c>
      <c r="F577" s="8">
        <v>4</v>
      </c>
      <c r="G577" s="3">
        <v>0</v>
      </c>
      <c r="H577" s="4">
        <v>2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4</v>
      </c>
      <c r="AD577" s="4">
        <v>0</v>
      </c>
      <c r="AE577" s="4">
        <v>0</v>
      </c>
      <c r="AF577" s="4">
        <v>0</v>
      </c>
      <c r="AG577" s="4">
        <v>6</v>
      </c>
      <c r="AH577" s="4">
        <v>8</v>
      </c>
      <c r="AI577" s="4">
        <v>8</v>
      </c>
      <c r="AJ577" s="4">
        <v>10</v>
      </c>
      <c r="AK577" s="4">
        <v>14</v>
      </c>
      <c r="AL577" s="4">
        <v>8</v>
      </c>
      <c r="AM577" s="4">
        <v>6</v>
      </c>
      <c r="AN577" s="4">
        <v>16</v>
      </c>
      <c r="AO577" s="4">
        <v>10</v>
      </c>
      <c r="AP577" s="4">
        <v>10</v>
      </c>
      <c r="AQ577" s="4">
        <v>4</v>
      </c>
      <c r="AR577" s="4">
        <v>6</v>
      </c>
      <c r="AS577" s="4">
        <v>10</v>
      </c>
      <c r="AT577" s="4">
        <v>14</v>
      </c>
      <c r="AU577" s="4">
        <v>4</v>
      </c>
      <c r="AV577" s="4">
        <v>32</v>
      </c>
      <c r="AW577" s="4">
        <v>10</v>
      </c>
      <c r="AX577" s="4">
        <v>4</v>
      </c>
      <c r="AY577" s="4">
        <v>14</v>
      </c>
      <c r="AZ577" s="4">
        <v>4</v>
      </c>
      <c r="BA577" s="4">
        <v>6</v>
      </c>
      <c r="BB577" s="38">
        <v>50</v>
      </c>
    </row>
    <row r="578" spans="1:54" x14ac:dyDescent="0.3">
      <c r="A578" s="31" t="s">
        <v>31</v>
      </c>
      <c r="B578" s="5" t="s">
        <v>168</v>
      </c>
      <c r="C578" s="5" t="s">
        <v>168</v>
      </c>
      <c r="D578" s="9">
        <v>73.955835333063305</v>
      </c>
      <c r="E578" s="8">
        <v>77.464425880272302</v>
      </c>
      <c r="F578" s="8">
        <v>25.445484575141698</v>
      </c>
      <c r="G578" s="3">
        <v>2.6575918050368101</v>
      </c>
      <c r="H578" s="4">
        <v>6.8574735278573797</v>
      </c>
      <c r="I578" s="4">
        <v>8.5504465872646893</v>
      </c>
      <c r="J578" s="4">
        <v>2.3975319632589698</v>
      </c>
      <c r="K578" s="4">
        <v>3.76570807168806</v>
      </c>
      <c r="L578" s="4">
        <v>4.9223629578224601</v>
      </c>
      <c r="M578" s="4">
        <v>4.5963809556335598</v>
      </c>
      <c r="N578" s="4">
        <v>5.5027244659647199</v>
      </c>
      <c r="O578" s="4">
        <v>8.3636293459407298</v>
      </c>
      <c r="P578" s="4">
        <v>8.0412759374874696</v>
      </c>
      <c r="Q578" s="4">
        <v>3.5718005016138998</v>
      </c>
      <c r="R578" s="4">
        <v>6.7489366889863804</v>
      </c>
      <c r="S578" s="4">
        <v>7.0427370136938903</v>
      </c>
      <c r="T578" s="4">
        <v>4.4560948593179202</v>
      </c>
      <c r="U578" s="4">
        <v>7.3038100666931696</v>
      </c>
      <c r="V578" s="4">
        <v>5.2558922766830802</v>
      </c>
      <c r="W578" s="4">
        <v>7.4877015020177602</v>
      </c>
      <c r="X578" s="4">
        <v>2.3572585669007902</v>
      </c>
      <c r="Y578" s="4">
        <v>7.40378307346265</v>
      </c>
      <c r="Z578" s="4">
        <v>8.6907452609963194</v>
      </c>
      <c r="AA578" s="4">
        <v>8.3260290847601901</v>
      </c>
      <c r="AB578" s="4">
        <v>1.9360884763988999</v>
      </c>
      <c r="AC578" s="4">
        <v>12.173713669583099</v>
      </c>
      <c r="AD578" s="4">
        <v>5.0642964137798403</v>
      </c>
      <c r="AE578" s="4">
        <v>3.2661396062643999</v>
      </c>
      <c r="AF578" s="4">
        <v>9.5103674269282408</v>
      </c>
      <c r="AG578" s="4">
        <v>10.899073666186201</v>
      </c>
      <c r="AH578" s="4">
        <v>15.4382296859339</v>
      </c>
      <c r="AI578" s="4">
        <v>13.2417745317961</v>
      </c>
      <c r="AJ578" s="4">
        <v>22.094050838508899</v>
      </c>
      <c r="AK578" s="4">
        <v>32.532974665829599</v>
      </c>
      <c r="AL578" s="4">
        <v>22.0684463293398</v>
      </c>
      <c r="AM578" s="4">
        <v>25.772778451596398</v>
      </c>
      <c r="AN578" s="4">
        <v>35.499471885300601</v>
      </c>
      <c r="AO578" s="4">
        <v>27.953384909911499</v>
      </c>
      <c r="AP578" s="4">
        <v>29.348490123499499</v>
      </c>
      <c r="AQ578" s="4">
        <v>12.7342366598551</v>
      </c>
      <c r="AR578" s="4">
        <v>28.423551288693702</v>
      </c>
      <c r="AS578" s="4">
        <v>15.6235846329579</v>
      </c>
      <c r="AT578" s="4">
        <v>23.603109941795001</v>
      </c>
      <c r="AU578" s="4">
        <v>16.149314507032599</v>
      </c>
      <c r="AV578" s="4">
        <v>21.915145740482501</v>
      </c>
      <c r="AW578" s="4">
        <v>23.240363324477102</v>
      </c>
      <c r="AX578" s="4">
        <v>16.060178769601499</v>
      </c>
      <c r="AY578" s="4">
        <v>19.219537679467098</v>
      </c>
      <c r="AZ578" s="4">
        <v>24.616592182120598</v>
      </c>
      <c r="BA578" s="4">
        <v>31.199962360754</v>
      </c>
      <c r="BB578" s="38">
        <v>5226</v>
      </c>
    </row>
    <row r="579" spans="1:54" x14ac:dyDescent="0.3">
      <c r="A579" s="31" t="s">
        <v>31</v>
      </c>
      <c r="B579" s="5" t="s">
        <v>168</v>
      </c>
      <c r="C579" s="5" t="s">
        <v>1</v>
      </c>
      <c r="D579" s="9">
        <v>22.2769277801758</v>
      </c>
      <c r="E579" s="8">
        <v>70.371837816889695</v>
      </c>
      <c r="F579" s="8">
        <v>49.283805127289298</v>
      </c>
      <c r="G579" s="3">
        <v>5.1895377082952603</v>
      </c>
      <c r="H579" s="4">
        <v>10.4429427318988</v>
      </c>
      <c r="I579" s="4">
        <v>19.8809841647772</v>
      </c>
      <c r="J579" s="4">
        <v>4.4415818223262802</v>
      </c>
      <c r="K579" s="4">
        <v>7.0047860567743898</v>
      </c>
      <c r="L579" s="4">
        <v>8.6967282300922193</v>
      </c>
      <c r="M579" s="4">
        <v>8.7554290140360997</v>
      </c>
      <c r="N579" s="4">
        <v>12.3227964715953</v>
      </c>
      <c r="O579" s="4">
        <v>18.321943153440198</v>
      </c>
      <c r="P579" s="4">
        <v>15.8813070182442</v>
      </c>
      <c r="Q579" s="4">
        <v>7.0708675998102102</v>
      </c>
      <c r="R579" s="4">
        <v>14.7634326067913</v>
      </c>
      <c r="S579" s="4">
        <v>19.323154072914601</v>
      </c>
      <c r="T579" s="4">
        <v>9.8814222604901296</v>
      </c>
      <c r="U579" s="4">
        <v>15.579684263523699</v>
      </c>
      <c r="V579" s="4">
        <v>11.632803293661</v>
      </c>
      <c r="W579" s="4">
        <v>16.635167511486699</v>
      </c>
      <c r="X579" s="4">
        <v>5.00162614191653</v>
      </c>
      <c r="Y579" s="4">
        <v>14.884524554225001</v>
      </c>
      <c r="Z579" s="4">
        <v>23.580514708408099</v>
      </c>
      <c r="AA579" s="4">
        <v>21.076749333813002</v>
      </c>
      <c r="AB579" s="4">
        <v>4.50249683399774</v>
      </c>
      <c r="AC579" s="4">
        <v>22.8355111260759</v>
      </c>
      <c r="AD579" s="4">
        <v>12.6399188204089</v>
      </c>
      <c r="AE579" s="4">
        <v>7.5699969077289904</v>
      </c>
      <c r="AF579" s="4">
        <v>17.190783375621798</v>
      </c>
      <c r="AG579" s="4">
        <v>19.958136846450898</v>
      </c>
      <c r="AH579" s="4">
        <v>25.293861083092501</v>
      </c>
      <c r="AI579" s="4">
        <v>15.704466590503401</v>
      </c>
      <c r="AJ579" s="4">
        <v>32.215589850919599</v>
      </c>
      <c r="AK579" s="4">
        <v>50.478832220416002</v>
      </c>
      <c r="AL579" s="4">
        <v>40.219372599440803</v>
      </c>
      <c r="AM579" s="4">
        <v>37.893923804404999</v>
      </c>
      <c r="AN579" s="4">
        <v>50.663791483157901</v>
      </c>
      <c r="AO579" s="4">
        <v>44.405485160534099</v>
      </c>
      <c r="AP579" s="4">
        <v>53.923631578723104</v>
      </c>
      <c r="AQ579" s="4">
        <v>20.697235821509601</v>
      </c>
      <c r="AR579" s="4">
        <v>44.279964757645203</v>
      </c>
      <c r="AS579" s="4">
        <v>21.260232444736602</v>
      </c>
      <c r="AT579" s="4">
        <v>22.442712247406899</v>
      </c>
      <c r="AU579" s="4">
        <v>30.209477632424999</v>
      </c>
      <c r="AV579" s="4">
        <v>27.155262925059201</v>
      </c>
      <c r="AW579" s="4">
        <v>43.482903074551899</v>
      </c>
      <c r="AX579" s="4">
        <v>33.833331646200499</v>
      </c>
      <c r="AY579" s="4">
        <v>20.824232376216901</v>
      </c>
      <c r="AZ579" s="4">
        <v>39.969069869572202</v>
      </c>
      <c r="BA579" s="4">
        <v>53.741624619617902</v>
      </c>
      <c r="BB579" s="38">
        <v>1212</v>
      </c>
    </row>
    <row r="580" spans="1:54" x14ac:dyDescent="0.3">
      <c r="A580" s="31" t="s">
        <v>31</v>
      </c>
      <c r="B580" s="5" t="s">
        <v>168</v>
      </c>
      <c r="C580" s="5" t="s">
        <v>2</v>
      </c>
      <c r="D580" s="9">
        <v>54.1922323173739</v>
      </c>
      <c r="E580" s="8">
        <v>77.903642137288003</v>
      </c>
      <c r="F580" s="8">
        <v>34.972531730313598</v>
      </c>
      <c r="G580" s="3">
        <v>4.3017794599578103</v>
      </c>
      <c r="H580" s="4">
        <v>13.003861212341301</v>
      </c>
      <c r="I580" s="4">
        <v>10.467138416588901</v>
      </c>
      <c r="J580" s="4">
        <v>3.51366083762696</v>
      </c>
      <c r="K580" s="4">
        <v>6.0586098787712901</v>
      </c>
      <c r="L580" s="4">
        <v>8.3901248016079002</v>
      </c>
      <c r="M580" s="4">
        <v>7.5691652351211003</v>
      </c>
      <c r="N580" s="4">
        <v>7.3803458155773702</v>
      </c>
      <c r="O580" s="4">
        <v>11.058211373984101</v>
      </c>
      <c r="P580" s="4">
        <v>13.1598396877291</v>
      </c>
      <c r="Q580" s="4">
        <v>6.0914508229272402</v>
      </c>
      <c r="R580" s="4">
        <v>10.245478052889201</v>
      </c>
      <c r="S580" s="4">
        <v>8.3244429132960001</v>
      </c>
      <c r="T580" s="4">
        <v>4.7451001873571501</v>
      </c>
      <c r="U580" s="4">
        <v>10.4589121711969</v>
      </c>
      <c r="V580" s="4">
        <v>7.3475048714214299</v>
      </c>
      <c r="W580" s="4">
        <v>10.3603893387291</v>
      </c>
      <c r="X580" s="4">
        <v>3.6121836700948</v>
      </c>
      <c r="Y580" s="4">
        <v>10.902232898596299</v>
      </c>
      <c r="Z580" s="4">
        <v>10.7462544232085</v>
      </c>
      <c r="AA580" s="4">
        <v>12.125446002934501</v>
      </c>
      <c r="AB580" s="4">
        <v>2.4792671528324401</v>
      </c>
      <c r="AC580" s="4">
        <v>16.993683721523499</v>
      </c>
      <c r="AD580" s="4">
        <v>5.9683132916953996</v>
      </c>
      <c r="AE580" s="4">
        <v>4.9585343056648803</v>
      </c>
      <c r="AF580" s="4">
        <v>14.4815756245351</v>
      </c>
      <c r="AG580" s="4">
        <v>13.1269987435731</v>
      </c>
      <c r="AH580" s="4">
        <v>16.4436139162644</v>
      </c>
      <c r="AI580" s="4">
        <v>15.3599908339419</v>
      </c>
      <c r="AJ580" s="4">
        <v>27.551118725188299</v>
      </c>
      <c r="AK580" s="4">
        <v>39.889998846430501</v>
      </c>
      <c r="AL580" s="4">
        <v>30.063226822176699</v>
      </c>
      <c r="AM580" s="4">
        <v>33.338838842731903</v>
      </c>
      <c r="AN580" s="4">
        <v>43.099928978673901</v>
      </c>
      <c r="AO580" s="4">
        <v>38.519033512096499</v>
      </c>
      <c r="AP580" s="4">
        <v>37.7637558339216</v>
      </c>
      <c r="AQ580" s="4">
        <v>15.236853302709999</v>
      </c>
      <c r="AR580" s="4">
        <v>33.839615213051196</v>
      </c>
      <c r="AS580" s="4">
        <v>19.637155595135699</v>
      </c>
      <c r="AT580" s="4">
        <v>29.004218438618199</v>
      </c>
      <c r="AU580" s="4">
        <v>20.384207027918599</v>
      </c>
      <c r="AV580" s="4">
        <v>23.1508164327626</v>
      </c>
      <c r="AW580" s="4">
        <v>27.354073060252599</v>
      </c>
      <c r="AX580" s="4">
        <v>21.582805433492901</v>
      </c>
      <c r="AY580" s="4">
        <v>20.614093637010299</v>
      </c>
      <c r="AZ580" s="4">
        <v>31.007323919895299</v>
      </c>
      <c r="BA580" s="4">
        <v>37.952575253465298</v>
      </c>
      <c r="BB580" s="38">
        <v>423</v>
      </c>
    </row>
    <row r="581" spans="1:54" x14ac:dyDescent="0.3">
      <c r="A581" s="31" t="s">
        <v>31</v>
      </c>
      <c r="B581" s="5" t="s">
        <v>168</v>
      </c>
      <c r="C581" s="5" t="s">
        <v>3</v>
      </c>
      <c r="D581" s="9">
        <v>81.211025474254797</v>
      </c>
      <c r="E581" s="8">
        <v>74.370158760717402</v>
      </c>
      <c r="F581" s="8">
        <v>22.180467158433501</v>
      </c>
      <c r="G581" s="3">
        <v>1.66848617238852</v>
      </c>
      <c r="H581" s="4">
        <v>3.9082228391290501</v>
      </c>
      <c r="I581" s="4">
        <v>6.8071501215699897</v>
      </c>
      <c r="J581" s="4">
        <v>1.30046209824996</v>
      </c>
      <c r="K581" s="4">
        <v>2.3345133324680898</v>
      </c>
      <c r="L581" s="4">
        <v>3.50176999870214</v>
      </c>
      <c r="M581" s="4">
        <v>3.9398150610382401</v>
      </c>
      <c r="N581" s="4">
        <v>4.2378181469792597</v>
      </c>
      <c r="O581" s="4">
        <v>6.7055369114632697</v>
      </c>
      <c r="P581" s="4">
        <v>6.4459625918105896</v>
      </c>
      <c r="Q581" s="4">
        <v>2.2397366667405301</v>
      </c>
      <c r="R581" s="4">
        <v>5.5767090115175701</v>
      </c>
      <c r="S581" s="4">
        <v>4.1430414812516903</v>
      </c>
      <c r="T581" s="4">
        <v>4.6442709874061601</v>
      </c>
      <c r="U581" s="4">
        <v>5.5451167896083797</v>
      </c>
      <c r="V581" s="4">
        <v>3.8382018509315099</v>
      </c>
      <c r="W581" s="4">
        <v>6.2495727159763002</v>
      </c>
      <c r="X581" s="4">
        <v>1.5036885184634201</v>
      </c>
      <c r="Y581" s="4">
        <v>6.47755481371978</v>
      </c>
      <c r="Z581" s="4">
        <v>5.2086849373790098</v>
      </c>
      <c r="AA581" s="4">
        <v>4.4094523452835199</v>
      </c>
      <c r="AB581" s="4">
        <v>1.87171259260197</v>
      </c>
      <c r="AC581" s="4">
        <v>9.9161403686035499</v>
      </c>
      <c r="AD581" s="4">
        <v>3.61021975318803</v>
      </c>
      <c r="AE581" s="4">
        <v>1.87171259260197</v>
      </c>
      <c r="AF581" s="4">
        <v>10.0177535787103</v>
      </c>
      <c r="AG581" s="4">
        <v>8.6472704922627806</v>
      </c>
      <c r="AH581" s="4">
        <v>14.5177365453288</v>
      </c>
      <c r="AI581" s="4">
        <v>15.1700906166501</v>
      </c>
      <c r="AJ581" s="4">
        <v>22.218895924721899</v>
      </c>
      <c r="AK581" s="4">
        <v>30.498142342846101</v>
      </c>
      <c r="AL581" s="4">
        <v>20.017588024269699</v>
      </c>
      <c r="AM581" s="4">
        <v>24.336509748218202</v>
      </c>
      <c r="AN581" s="4">
        <v>32.877920985981703</v>
      </c>
      <c r="AO581" s="4">
        <v>26.151874441380901</v>
      </c>
      <c r="AP581" s="4">
        <v>25.619052713317298</v>
      </c>
      <c r="AQ581" s="4">
        <v>10.925435925291699</v>
      </c>
      <c r="AR581" s="4">
        <v>29.2292724665053</v>
      </c>
      <c r="AS581" s="4">
        <v>16.158876540200701</v>
      </c>
      <c r="AT581" s="4">
        <v>24.476551724613302</v>
      </c>
      <c r="AU581" s="4">
        <v>12.632350863968499</v>
      </c>
      <c r="AV581" s="4">
        <v>19.782769382146999</v>
      </c>
      <c r="AW581" s="4">
        <v>20.613594196151698</v>
      </c>
      <c r="AX581" s="4">
        <v>11.293459999430199</v>
      </c>
      <c r="AY581" s="4">
        <v>22.948107528619801</v>
      </c>
      <c r="AZ581" s="4">
        <v>24.216977404960598</v>
      </c>
      <c r="BA581" s="4">
        <v>29.064474812580201</v>
      </c>
      <c r="BB581" s="38">
        <v>596</v>
      </c>
    </row>
    <row r="582" spans="1:54" x14ac:dyDescent="0.3">
      <c r="A582" s="31" t="s">
        <v>31</v>
      </c>
      <c r="B582" s="5" t="s">
        <v>168</v>
      </c>
      <c r="C582" s="5" t="s">
        <v>4</v>
      </c>
      <c r="D582" s="9">
        <v>97.517134172202304</v>
      </c>
      <c r="E582" s="8">
        <v>67.598330312938003</v>
      </c>
      <c r="F582" s="8">
        <v>13.2468093971827</v>
      </c>
      <c r="G582" s="3">
        <v>1.2085477102941999</v>
      </c>
      <c r="H582" s="4">
        <v>3.3366611770314298</v>
      </c>
      <c r="I582" s="4">
        <v>4.3192758144438397</v>
      </c>
      <c r="J582" s="4">
        <v>1.7812971249566101</v>
      </c>
      <c r="K582" s="4">
        <v>1.5448400730969201</v>
      </c>
      <c r="L582" s="4">
        <v>2.0545406067899501</v>
      </c>
      <c r="M582" s="4">
        <v>1.07192596937754</v>
      </c>
      <c r="N582" s="4">
        <v>2.0177541768163101</v>
      </c>
      <c r="O582" s="4">
        <v>3.3629236280271799</v>
      </c>
      <c r="P582" s="4">
        <v>2.6903389024217401</v>
      </c>
      <c r="Q582" s="4">
        <v>1.3819558811845101</v>
      </c>
      <c r="R582" s="4">
        <v>2.2542112286760001</v>
      </c>
      <c r="S582" s="4">
        <v>2.2279487776802598</v>
      </c>
      <c r="T582" s="4">
        <v>2.0334926488341498</v>
      </c>
      <c r="U582" s="4">
        <v>2.9373199332593298</v>
      </c>
      <c r="V582" s="4">
        <v>2.3277840886232801</v>
      </c>
      <c r="W582" s="4">
        <v>2.5379786894872298</v>
      </c>
      <c r="X582" s="4">
        <v>0.57274941466241003</v>
      </c>
      <c r="Y582" s="4">
        <v>2.5905035914787198</v>
      </c>
      <c r="Z582" s="4">
        <v>2.9530584052771802</v>
      </c>
      <c r="AA582" s="4">
        <v>2.4170954205884101</v>
      </c>
      <c r="AB582" s="4">
        <v>0.299505932829077</v>
      </c>
      <c r="AC582" s="4">
        <v>6.61548796613343</v>
      </c>
      <c r="AD582" s="4">
        <v>1.8180835549302601</v>
      </c>
      <c r="AE582" s="4">
        <v>0.97209065843451203</v>
      </c>
      <c r="AF582" s="4">
        <v>3.1002041251717398</v>
      </c>
      <c r="AG582" s="4">
        <v>7.23023830380943</v>
      </c>
      <c r="AH582" s="4">
        <v>11.991046270835</v>
      </c>
      <c r="AI582" s="4">
        <v>10.855976427590001</v>
      </c>
      <c r="AJ582" s="4">
        <v>16.021245138529601</v>
      </c>
      <c r="AK582" s="4">
        <v>24.7437986134445</v>
      </c>
      <c r="AL582" s="4">
        <v>11.4655122722261</v>
      </c>
      <c r="AM582" s="4">
        <v>19.804462975386699</v>
      </c>
      <c r="AN582" s="4">
        <v>28.942191158989498</v>
      </c>
      <c r="AO582" s="4">
        <v>18.196574021320401</v>
      </c>
      <c r="AP582" s="4">
        <v>18.926993134855302</v>
      </c>
      <c r="AQ582" s="4">
        <v>9.6999536192873297</v>
      </c>
      <c r="AR582" s="4">
        <v>20.739862196745602</v>
      </c>
      <c r="AS582" s="4">
        <v>11.7019693240858</v>
      </c>
      <c r="AT582" s="4">
        <v>23.015026390479399</v>
      </c>
      <c r="AU582" s="4">
        <v>10.840237955572199</v>
      </c>
      <c r="AV582" s="4">
        <v>19.3158103996495</v>
      </c>
      <c r="AW582" s="4">
        <v>15.175252242033901</v>
      </c>
      <c r="AX582" s="4">
        <v>8.7383869398307095</v>
      </c>
      <c r="AY582" s="4">
        <v>16.3574425084343</v>
      </c>
      <c r="AZ582" s="4">
        <v>16.7936651750781</v>
      </c>
      <c r="BA582" s="4">
        <v>21.013105678578899</v>
      </c>
      <c r="BB582" s="38">
        <v>872</v>
      </c>
    </row>
    <row r="583" spans="1:54" x14ac:dyDescent="0.3">
      <c r="A583" s="31" t="s">
        <v>31</v>
      </c>
      <c r="B583" s="5" t="s">
        <v>168</v>
      </c>
      <c r="C583" s="5" t="s">
        <v>5</v>
      </c>
      <c r="D583" s="9">
        <v>112.698139871046</v>
      </c>
      <c r="E583" s="8">
        <v>60.039353943390203</v>
      </c>
      <c r="F583" s="8">
        <v>7.9039870403465198</v>
      </c>
      <c r="G583" s="3">
        <v>0.86964158638418099</v>
      </c>
      <c r="H583" s="4">
        <v>1.8352003240489601</v>
      </c>
      <c r="I583" s="4">
        <v>2.2618665277062102</v>
      </c>
      <c r="J583" s="4">
        <v>0.67621047760828601</v>
      </c>
      <c r="K583" s="4">
        <v>1.4686393011035801</v>
      </c>
      <c r="L583" s="4">
        <v>1.4491365096045199</v>
      </c>
      <c r="M583" s="4">
        <v>1.02406711216196</v>
      </c>
      <c r="N583" s="4">
        <v>1.56535485549153</v>
      </c>
      <c r="O583" s="4">
        <v>2.6471319390433101</v>
      </c>
      <c r="P583" s="4">
        <v>1.6230648268813599</v>
      </c>
      <c r="Q583" s="4">
        <v>0.57949492322033902</v>
      </c>
      <c r="R583" s="4">
        <v>0.772926031996233</v>
      </c>
      <c r="S583" s="4">
        <v>0.92735155777401101</v>
      </c>
      <c r="T583" s="4">
        <v>1.23700101243691</v>
      </c>
      <c r="U583" s="4">
        <v>1.8164959356572501</v>
      </c>
      <c r="V583" s="4">
        <v>1.37112534360829</v>
      </c>
      <c r="W583" s="4">
        <v>1.9124130869378499</v>
      </c>
      <c r="X583" s="4">
        <v>0.75342324049717502</v>
      </c>
      <c r="Y583" s="4">
        <v>2.04813422432392</v>
      </c>
      <c r="Z583" s="4">
        <v>1.54585206399247</v>
      </c>
      <c r="AA583" s="4">
        <v>1.2362026093295699</v>
      </c>
      <c r="AB583" s="4">
        <v>0.54048934022222195</v>
      </c>
      <c r="AC583" s="4">
        <v>4.4644262778079096</v>
      </c>
      <c r="AD583" s="4">
        <v>1.1207826665499101</v>
      </c>
      <c r="AE583" s="4">
        <v>0.69571326910734499</v>
      </c>
      <c r="AF583" s="4">
        <v>2.3382808874877599</v>
      </c>
      <c r="AG583" s="4">
        <v>6.3605301856760796</v>
      </c>
      <c r="AH583" s="4">
        <v>9.8725132924595105</v>
      </c>
      <c r="AI583" s="4">
        <v>8.9264573462937804</v>
      </c>
      <c r="AJ583" s="4">
        <v>13.061731377939701</v>
      </c>
      <c r="AK583" s="4">
        <v>16.906858746421801</v>
      </c>
      <c r="AL583" s="4">
        <v>8.7346230437325794</v>
      </c>
      <c r="AM583" s="4">
        <v>13.8760582022561</v>
      </c>
      <c r="AN583" s="4">
        <v>21.990583933555602</v>
      </c>
      <c r="AO583" s="4">
        <v>12.0782666549906</v>
      </c>
      <c r="AP583" s="4">
        <v>11.9815511006026</v>
      </c>
      <c r="AQ583" s="4">
        <v>6.3955437531374804</v>
      </c>
      <c r="AR583" s="4">
        <v>13.6997346756573</v>
      </c>
      <c r="AS583" s="4">
        <v>10.0464416097363</v>
      </c>
      <c r="AT583" s="4">
        <v>18.668838323118599</v>
      </c>
      <c r="AU583" s="4">
        <v>7.5935391825762704</v>
      </c>
      <c r="AV583" s="4">
        <v>19.514985102467001</v>
      </c>
      <c r="AW583" s="4">
        <v>9.71888616978908</v>
      </c>
      <c r="AX583" s="4">
        <v>5.1788439353069702</v>
      </c>
      <c r="AY583" s="4">
        <v>14.8010145507081</v>
      </c>
      <c r="AZ583" s="4">
        <v>10.918478405442601</v>
      </c>
      <c r="BA583" s="4">
        <v>14.3361411671601</v>
      </c>
      <c r="BB583" s="38">
        <v>1164</v>
      </c>
    </row>
    <row r="584" spans="1:54" x14ac:dyDescent="0.3">
      <c r="A584" s="31" t="s">
        <v>31</v>
      </c>
      <c r="B584" s="5" t="s">
        <v>168</v>
      </c>
      <c r="C584" s="5" t="s">
        <v>6</v>
      </c>
      <c r="D584" s="9">
        <v>118.264215493252</v>
      </c>
      <c r="E584" s="8">
        <v>57.765870625183197</v>
      </c>
      <c r="F584" s="8">
        <v>6.3753355292108296</v>
      </c>
      <c r="G584" s="3">
        <v>0.460591666539589</v>
      </c>
      <c r="H584" s="4">
        <v>2.1251118430702798</v>
      </c>
      <c r="I584" s="4">
        <v>0.92118333307917899</v>
      </c>
      <c r="J584" s="4">
        <v>1.0747138885923799</v>
      </c>
      <c r="K584" s="4">
        <v>1.1454001828203599</v>
      </c>
      <c r="L584" s="4">
        <v>0.87976120243657097</v>
      </c>
      <c r="M584" s="4">
        <v>0.64338638563815798</v>
      </c>
      <c r="N584" s="4">
        <v>1.02113379089253</v>
      </c>
      <c r="O584" s="4">
        <v>1.49388342448936</v>
      </c>
      <c r="P584" s="4">
        <v>0.684808516280766</v>
      </c>
      <c r="Q584" s="4">
        <v>0.53127796076756995</v>
      </c>
      <c r="R584" s="4">
        <v>0.26563898038378497</v>
      </c>
      <c r="S584" s="4">
        <v>1.7595224048731399</v>
      </c>
      <c r="T584" s="4">
        <v>1.5231475880747301</v>
      </c>
      <c r="U584" s="4">
        <v>0.87976120243657097</v>
      </c>
      <c r="V584" s="4">
        <v>0.41916953589698103</v>
      </c>
      <c r="W584" s="4">
        <v>0.75549481050874601</v>
      </c>
      <c r="X584" s="4">
        <v>0.26563898038378497</v>
      </c>
      <c r="Y584" s="4">
        <v>1.36961703256153</v>
      </c>
      <c r="Z584" s="4">
        <v>0.87976120243657097</v>
      </c>
      <c r="AA584" s="4">
        <v>1.10397805217775</v>
      </c>
      <c r="AB584" s="4">
        <v>0.153530555513196</v>
      </c>
      <c r="AC584" s="4">
        <v>2.9220287842216299</v>
      </c>
      <c r="AD584" s="4">
        <v>1.24535064063371</v>
      </c>
      <c r="AE584" s="4">
        <v>0.87976120243657097</v>
      </c>
      <c r="AF584" s="4">
        <v>1.2575086076909401</v>
      </c>
      <c r="AG584" s="4">
        <v>5.6270504562884298</v>
      </c>
      <c r="AH584" s="4">
        <v>9.4387369018884293</v>
      </c>
      <c r="AI584" s="4">
        <v>8.7246642220222892</v>
      </c>
      <c r="AJ584" s="4">
        <v>9.7993781106146596</v>
      </c>
      <c r="AK584" s="4">
        <v>15.3413227975024</v>
      </c>
      <c r="AL584" s="4">
        <v>7.0894082090769697</v>
      </c>
      <c r="AM584" s="4">
        <v>11.6124806131876</v>
      </c>
      <c r="AN584" s="4">
        <v>22.001665011740599</v>
      </c>
      <c r="AO584" s="4">
        <v>11.0397805217775</v>
      </c>
      <c r="AP584" s="4">
        <v>9.4923169995882706</v>
      </c>
      <c r="AQ584" s="4">
        <v>6.62881654253738</v>
      </c>
      <c r="AR584" s="4">
        <v>14.0252858626407</v>
      </c>
      <c r="AS584" s="4">
        <v>8.2640725554827004</v>
      </c>
      <c r="AT584" s="4">
        <v>20.059347887768901</v>
      </c>
      <c r="AU584" s="4">
        <v>5.9440080262566104</v>
      </c>
      <c r="AV584" s="4">
        <v>23.729661744912999</v>
      </c>
      <c r="AW584" s="4">
        <v>10.2063896794544</v>
      </c>
      <c r="AX584" s="4">
        <v>4.2209595225551801</v>
      </c>
      <c r="AY584" s="4">
        <v>16.7645199277638</v>
      </c>
      <c r="AZ584" s="4">
        <v>11.6174288426585</v>
      </c>
      <c r="BA584" s="4">
        <v>13.6475384573864</v>
      </c>
      <c r="BB584" s="38">
        <v>767</v>
      </c>
    </row>
    <row r="585" spans="1:54" x14ac:dyDescent="0.3">
      <c r="A585" s="31" t="s">
        <v>31</v>
      </c>
      <c r="B585" s="5" t="s">
        <v>168</v>
      </c>
      <c r="C585" s="5" t="s">
        <v>7</v>
      </c>
      <c r="D585" s="9">
        <v>114.39922861689899</v>
      </c>
      <c r="E585" s="8">
        <v>59.843344932631098</v>
      </c>
      <c r="F585" s="8">
        <v>5.9540170286535297</v>
      </c>
      <c r="G585" s="3">
        <v>0.64190660517241405</v>
      </c>
      <c r="H585" s="4">
        <v>4.2719551105582898</v>
      </c>
      <c r="I585" s="4">
        <v>1.2838132103448301</v>
      </c>
      <c r="J585" s="4">
        <v>1.2838132103448301</v>
      </c>
      <c r="K585" s="4">
        <v>1.9257198155172399</v>
      </c>
      <c r="L585" s="4">
        <v>1.9257198155172399</v>
      </c>
      <c r="M585" s="4">
        <v>1.7043286898686401</v>
      </c>
      <c r="N585" s="4">
        <v>1.7043286898686401</v>
      </c>
      <c r="O585" s="4">
        <v>2.3462352950410499</v>
      </c>
      <c r="P585" s="4">
        <v>1.2838132103448301</v>
      </c>
      <c r="Q585" s="4">
        <v>1.2838132103448301</v>
      </c>
      <c r="R585" s="4">
        <v>0.64190660517241405</v>
      </c>
      <c r="S585" s="4">
        <v>2.3462352950410499</v>
      </c>
      <c r="T585" s="4">
        <v>0.64190660517241405</v>
      </c>
      <c r="U585" s="4">
        <v>2.7667507745648598</v>
      </c>
      <c r="V585" s="4">
        <v>1.2838132103448301</v>
      </c>
      <c r="W585" s="4">
        <v>1.2838132103448301</v>
      </c>
      <c r="X585" s="4">
        <v>1.9257198155172399</v>
      </c>
      <c r="Y585" s="4">
        <v>1.2838132103448301</v>
      </c>
      <c r="Z585" s="4">
        <v>1.2838132103448301</v>
      </c>
      <c r="AA585" s="4">
        <v>1.9257198155172399</v>
      </c>
      <c r="AB585" s="4">
        <v>0.64190660517241405</v>
      </c>
      <c r="AC585" s="4">
        <v>5.1129860696059097</v>
      </c>
      <c r="AD585" s="4">
        <v>2.3462352950410499</v>
      </c>
      <c r="AE585" s="4">
        <v>0.64190660517241405</v>
      </c>
      <c r="AF585" s="4">
        <v>1.9257198155172399</v>
      </c>
      <c r="AG585" s="4">
        <v>3.6300485053858802</v>
      </c>
      <c r="AH585" s="4">
        <v>8.4771099057963895</v>
      </c>
      <c r="AI585" s="4">
        <v>9.3181408648440094</v>
      </c>
      <c r="AJ585" s="4">
        <v>13.169580495878501</v>
      </c>
      <c r="AK585" s="4">
        <v>20.584268316978701</v>
      </c>
      <c r="AL585" s="4">
        <v>6.5959236338259402</v>
      </c>
      <c r="AM585" s="4">
        <v>13.811487101050901</v>
      </c>
      <c r="AN585" s="4">
        <v>21.0270505682759</v>
      </c>
      <c r="AO585" s="4">
        <v>11.044736326485999</v>
      </c>
      <c r="AP585" s="4">
        <v>9.3404076366173996</v>
      </c>
      <c r="AQ585" s="4">
        <v>10.203705367438401</v>
      </c>
      <c r="AR585" s="4">
        <v>16.090922080771801</v>
      </c>
      <c r="AS585" s="4">
        <v>7.4146878211001601</v>
      </c>
      <c r="AT585" s="4">
        <v>15.4935490191461</v>
      </c>
      <c r="AU585" s="4">
        <v>6.3745325081773396</v>
      </c>
      <c r="AV585" s="4">
        <v>15.249891121724101</v>
      </c>
      <c r="AW585" s="4">
        <v>11.0224695547126</v>
      </c>
      <c r="AX585" s="4">
        <v>4.8915949439573101</v>
      </c>
      <c r="AY585" s="4">
        <v>13.545562431855499</v>
      </c>
      <c r="AZ585" s="4">
        <v>10.203705367438401</v>
      </c>
      <c r="BA585" s="4">
        <v>15.9140644986699</v>
      </c>
      <c r="BB585" s="38">
        <v>192</v>
      </c>
    </row>
    <row r="586" spans="1:54" x14ac:dyDescent="0.3">
      <c r="A586" s="31" t="s">
        <v>31</v>
      </c>
      <c r="B586" s="5" t="s">
        <v>8</v>
      </c>
      <c r="C586" s="5" t="s">
        <v>168</v>
      </c>
      <c r="D586" s="9">
        <v>67.349194613197895</v>
      </c>
      <c r="E586" s="8">
        <v>79.474717929377803</v>
      </c>
      <c r="F586" s="8">
        <v>29.585242361071899</v>
      </c>
      <c r="G586" s="3">
        <v>3.03903794175638</v>
      </c>
      <c r="H586" s="4">
        <v>7.6177433472420102</v>
      </c>
      <c r="I586" s="4">
        <v>11.3555376813426</v>
      </c>
      <c r="J586" s="4">
        <v>2.3221194454423402</v>
      </c>
      <c r="K586" s="4">
        <v>4.0734377941200002</v>
      </c>
      <c r="L586" s="4">
        <v>6.0105146894258201</v>
      </c>
      <c r="M586" s="4">
        <v>5.1905740314809403</v>
      </c>
      <c r="N586" s="4">
        <v>6.1542156611996699</v>
      </c>
      <c r="O586" s="4">
        <v>10.2892058976652</v>
      </c>
      <c r="P586" s="4">
        <v>9.1568849484236594</v>
      </c>
      <c r="Q586" s="4">
        <v>3.3755302680794199</v>
      </c>
      <c r="R586" s="4">
        <v>8.0846896808316799</v>
      </c>
      <c r="S586" s="4">
        <v>8.1027422720901701</v>
      </c>
      <c r="T586" s="4">
        <v>5.5136531696303903</v>
      </c>
      <c r="U586" s="4">
        <v>7.56932905571911</v>
      </c>
      <c r="V586" s="4">
        <v>5.6177013965486502</v>
      </c>
      <c r="W586" s="4">
        <v>7.4352190190665803</v>
      </c>
      <c r="X586" s="4">
        <v>2.73470471659616</v>
      </c>
      <c r="Y586" s="4">
        <v>8.7893214970957008</v>
      </c>
      <c r="Z586" s="4">
        <v>10.3700041107821</v>
      </c>
      <c r="AA586" s="4">
        <v>9.4961439458811494</v>
      </c>
      <c r="AB586" s="4">
        <v>1.89219429108564</v>
      </c>
      <c r="AC586" s="4">
        <v>13.683073392238899</v>
      </c>
      <c r="AD586" s="4">
        <v>5.1836195747875502</v>
      </c>
      <c r="AE586" s="4">
        <v>3.0204674625852199</v>
      </c>
      <c r="AF586" s="4">
        <v>11.4625392578178</v>
      </c>
      <c r="AG586" s="4">
        <v>12.7165233756308</v>
      </c>
      <c r="AH586" s="4">
        <v>11.307064055181</v>
      </c>
      <c r="AI586" s="4">
        <v>13.5475204833768</v>
      </c>
      <c r="AJ586" s="4">
        <v>23.799889568988402</v>
      </c>
      <c r="AK586" s="4">
        <v>34.995648781675399</v>
      </c>
      <c r="AL586" s="4">
        <v>23.924648237152802</v>
      </c>
      <c r="AM586" s="4">
        <v>31.818847282857199</v>
      </c>
      <c r="AN586" s="4">
        <v>39.328148665768097</v>
      </c>
      <c r="AO586" s="4">
        <v>32.671415308519201</v>
      </c>
      <c r="AP586" s="4">
        <v>32.872236273447903</v>
      </c>
      <c r="AQ586" s="4">
        <v>14.4407299270948</v>
      </c>
      <c r="AR586" s="4">
        <v>31.8608204869155</v>
      </c>
      <c r="AS586" s="4">
        <v>18.037461379971699</v>
      </c>
      <c r="AT586" s="4">
        <v>28.896961424426198</v>
      </c>
      <c r="AU586" s="4">
        <v>16.825517305855499</v>
      </c>
      <c r="AV586" s="4">
        <v>22.728594061449499</v>
      </c>
      <c r="AW586" s="4">
        <v>23.594226237703499</v>
      </c>
      <c r="AX586" s="4">
        <v>18.111110586459102</v>
      </c>
      <c r="AY586" s="4">
        <v>22.5011698761312</v>
      </c>
      <c r="AZ586" s="4">
        <v>27.438809675795799</v>
      </c>
      <c r="BA586" s="4">
        <v>33.527198457497398</v>
      </c>
      <c r="BB586" s="38">
        <v>2918</v>
      </c>
    </row>
    <row r="587" spans="1:54" x14ac:dyDescent="0.3">
      <c r="A587" s="31" t="s">
        <v>31</v>
      </c>
      <c r="B587" s="5" t="s">
        <v>8</v>
      </c>
      <c r="C587" s="5" t="s">
        <v>1</v>
      </c>
      <c r="D587" s="9">
        <v>6.0167919799498701</v>
      </c>
      <c r="E587" s="8">
        <v>65.106450185010004</v>
      </c>
      <c r="F587" s="8">
        <v>58.883248730964503</v>
      </c>
      <c r="G587" s="3">
        <v>6.7258883248731003</v>
      </c>
      <c r="H587" s="4">
        <v>13.0710659898477</v>
      </c>
      <c r="I587" s="4">
        <v>26.395939086294401</v>
      </c>
      <c r="J587" s="4">
        <v>4.9492385786802</v>
      </c>
      <c r="K587" s="4">
        <v>8.3756345177664997</v>
      </c>
      <c r="L587" s="4">
        <v>9.2639593908629401</v>
      </c>
      <c r="M587" s="4">
        <v>10.6598984771574</v>
      </c>
      <c r="N587" s="4">
        <v>14.0862944162437</v>
      </c>
      <c r="O587" s="4">
        <v>22.9695431472081</v>
      </c>
      <c r="P587" s="4">
        <v>20.558375634517802</v>
      </c>
      <c r="Q587" s="4">
        <v>7.23350253807107</v>
      </c>
      <c r="R587" s="4">
        <v>16.497461928934001</v>
      </c>
      <c r="S587" s="4">
        <v>23.9847715736041</v>
      </c>
      <c r="T587" s="4">
        <v>11.9289340101523</v>
      </c>
      <c r="U587" s="4">
        <v>16.370558375634499</v>
      </c>
      <c r="V587" s="4">
        <v>13.959390862944201</v>
      </c>
      <c r="W587" s="4">
        <v>20.3045685279188</v>
      </c>
      <c r="X587" s="4">
        <v>6.5989847715736003</v>
      </c>
      <c r="Y587" s="4">
        <v>18.020304568527902</v>
      </c>
      <c r="Z587" s="4">
        <v>27.538071065989801</v>
      </c>
      <c r="AA587" s="4">
        <v>25.253807106599002</v>
      </c>
      <c r="AB587" s="4">
        <v>5.5837563451776697</v>
      </c>
      <c r="AC587" s="4">
        <v>24.746192893400998</v>
      </c>
      <c r="AD587" s="4">
        <v>12.944162436548201</v>
      </c>
      <c r="AE587" s="4">
        <v>8.2487309644670095</v>
      </c>
      <c r="AF587" s="4">
        <v>23.4771573604061</v>
      </c>
      <c r="AG587" s="4">
        <v>21.446700507614199</v>
      </c>
      <c r="AH587" s="4">
        <v>21.065989847715699</v>
      </c>
      <c r="AI587" s="4">
        <v>16.6243654822335</v>
      </c>
      <c r="AJ587" s="4">
        <v>36.4213197969543</v>
      </c>
      <c r="AK587" s="4">
        <v>57.994923857868002</v>
      </c>
      <c r="AL587" s="4">
        <v>46.573604060913702</v>
      </c>
      <c r="AM587" s="4">
        <v>47.715736040609102</v>
      </c>
      <c r="AN587" s="4">
        <v>59.137055837563501</v>
      </c>
      <c r="AO587" s="4">
        <v>53.045685279187801</v>
      </c>
      <c r="AP587" s="4">
        <v>60.4060913705584</v>
      </c>
      <c r="AQ587" s="4">
        <v>26.269035532994899</v>
      </c>
      <c r="AR587" s="4">
        <v>53.045685279187801</v>
      </c>
      <c r="AS587" s="4">
        <v>26.903553299492401</v>
      </c>
      <c r="AT587" s="4">
        <v>30.329949238578699</v>
      </c>
      <c r="AU587" s="4">
        <v>35.659898477157398</v>
      </c>
      <c r="AV587" s="4">
        <v>28.426395939086301</v>
      </c>
      <c r="AW587" s="4">
        <v>46.573604060913702</v>
      </c>
      <c r="AX587" s="4">
        <v>41.243654822335003</v>
      </c>
      <c r="AY587" s="4">
        <v>25.761421319797002</v>
      </c>
      <c r="AZ587" s="4">
        <v>46.319796954314697</v>
      </c>
      <c r="BA587" s="4">
        <v>58.248730964467001</v>
      </c>
      <c r="BB587" s="38">
        <v>798</v>
      </c>
    </row>
    <row r="588" spans="1:54" x14ac:dyDescent="0.3">
      <c r="A588" s="31" t="s">
        <v>31</v>
      </c>
      <c r="B588" s="5" t="s">
        <v>8</v>
      </c>
      <c r="C588" s="5" t="s">
        <v>2</v>
      </c>
      <c r="D588" s="9">
        <v>43.720074349442399</v>
      </c>
      <c r="E588" s="8">
        <v>78.031177551948502</v>
      </c>
      <c r="F588" s="8">
        <v>43.346007604562701</v>
      </c>
      <c r="G588" s="3">
        <v>3.8022813688212902</v>
      </c>
      <c r="H588" s="4">
        <v>13.6882129277567</v>
      </c>
      <c r="I588" s="4">
        <v>14.828897338402999</v>
      </c>
      <c r="J588" s="4">
        <v>1.5209125475285199</v>
      </c>
      <c r="K588" s="4">
        <v>4.5627376425855504</v>
      </c>
      <c r="L588" s="4">
        <v>10.646387832699601</v>
      </c>
      <c r="M588" s="4">
        <v>7.6045627376425902</v>
      </c>
      <c r="N588" s="4">
        <v>7.2243346007604599</v>
      </c>
      <c r="O588" s="4">
        <v>12.547528517110299</v>
      </c>
      <c r="P588" s="4">
        <v>13.307984790874499</v>
      </c>
      <c r="Q588" s="4">
        <v>5.3231939163498101</v>
      </c>
      <c r="R588" s="4">
        <v>13.6882129277567</v>
      </c>
      <c r="S588" s="4">
        <v>9.1254752851711007</v>
      </c>
      <c r="T588" s="4">
        <v>6.0836501901140698</v>
      </c>
      <c r="U588" s="4">
        <v>10.646387832699601</v>
      </c>
      <c r="V588" s="4">
        <v>6.4638783269962001</v>
      </c>
      <c r="W588" s="4">
        <v>8.3650190114068401</v>
      </c>
      <c r="X588" s="4">
        <v>3.8022813688212902</v>
      </c>
      <c r="Y588" s="4">
        <v>12.9277566539924</v>
      </c>
      <c r="Z588" s="4">
        <v>13.307984790874499</v>
      </c>
      <c r="AA588" s="4">
        <v>13.307984790874499</v>
      </c>
      <c r="AB588" s="4">
        <v>1.5209125475285199</v>
      </c>
      <c r="AC588" s="4">
        <v>18.250950570342201</v>
      </c>
      <c r="AD588" s="4">
        <v>6.4638783269962001</v>
      </c>
      <c r="AE588" s="4">
        <v>3.04182509505703</v>
      </c>
      <c r="AF588" s="4">
        <v>15.9695817490494</v>
      </c>
      <c r="AG588" s="4">
        <v>12.547528517110299</v>
      </c>
      <c r="AH588" s="4">
        <v>9.5057034220532302</v>
      </c>
      <c r="AI588" s="4">
        <v>16.349809885931599</v>
      </c>
      <c r="AJ588" s="4">
        <v>31.178707224334602</v>
      </c>
      <c r="AK588" s="4">
        <v>41.444866920152101</v>
      </c>
      <c r="AL588" s="4">
        <v>33.460076045627403</v>
      </c>
      <c r="AM588" s="4">
        <v>41.444866920152101</v>
      </c>
      <c r="AN588" s="4">
        <v>47.908745247148303</v>
      </c>
      <c r="AO588" s="4">
        <v>45.627376425855502</v>
      </c>
      <c r="AP588" s="4">
        <v>44.106463878326998</v>
      </c>
      <c r="AQ588" s="4">
        <v>17.4904942965779</v>
      </c>
      <c r="AR588" s="4">
        <v>41.064638783269999</v>
      </c>
      <c r="AS588" s="4">
        <v>23.574144486691999</v>
      </c>
      <c r="AT588" s="4">
        <v>36.882129277566499</v>
      </c>
      <c r="AU588" s="4">
        <v>20.912547528517099</v>
      </c>
      <c r="AV588" s="4">
        <v>25.095057034220499</v>
      </c>
      <c r="AW588" s="4">
        <v>26.615969581748999</v>
      </c>
      <c r="AX588" s="4">
        <v>24.7148288973384</v>
      </c>
      <c r="AY588" s="4">
        <v>26.2357414448669</v>
      </c>
      <c r="AZ588" s="4">
        <v>35.361216730038002</v>
      </c>
      <c r="BA588" s="4">
        <v>44.486692015209101</v>
      </c>
      <c r="BB588" s="38">
        <v>269</v>
      </c>
    </row>
    <row r="589" spans="1:54" x14ac:dyDescent="0.3">
      <c r="A589" s="31" t="s">
        <v>31</v>
      </c>
      <c r="B589" s="5" t="s">
        <v>8</v>
      </c>
      <c r="C589" s="5" t="s">
        <v>3</v>
      </c>
      <c r="D589" s="9">
        <v>72.844327176780993</v>
      </c>
      <c r="E589" s="8">
        <v>75.359974136546299</v>
      </c>
      <c r="F589" s="8">
        <v>25.464190981432399</v>
      </c>
      <c r="G589" s="3">
        <v>2.3872679045092799</v>
      </c>
      <c r="H589" s="4">
        <v>4.5092838196286502</v>
      </c>
      <c r="I589" s="4">
        <v>9.8143236074270597</v>
      </c>
      <c r="J589" s="4">
        <v>2.1220159151193601</v>
      </c>
      <c r="K589" s="4">
        <v>3.7135278514588901</v>
      </c>
      <c r="L589" s="4">
        <v>5.5702917771883298</v>
      </c>
      <c r="M589" s="4">
        <v>5.03978779840849</v>
      </c>
      <c r="N589" s="4">
        <v>6.1007957559681696</v>
      </c>
      <c r="O589" s="4">
        <v>10.079575596817</v>
      </c>
      <c r="P589" s="4">
        <v>7.6923076923076898</v>
      </c>
      <c r="Q589" s="4">
        <v>2.1220159151193601</v>
      </c>
      <c r="R589" s="4">
        <v>6.8965517241379297</v>
      </c>
      <c r="S589" s="4">
        <v>4.5092838196286502</v>
      </c>
      <c r="T589" s="4">
        <v>5.03978779840849</v>
      </c>
      <c r="U589" s="4">
        <v>6.3660477453580899</v>
      </c>
      <c r="V589" s="4">
        <v>5.3050397877984103</v>
      </c>
      <c r="W589" s="4">
        <v>6.3660477453580899</v>
      </c>
      <c r="X589" s="4">
        <v>1.59151193633952</v>
      </c>
      <c r="Y589" s="4">
        <v>8.2228116710875305</v>
      </c>
      <c r="Z589" s="4">
        <v>6.6312997347480103</v>
      </c>
      <c r="AA589" s="4">
        <v>5.03978779840849</v>
      </c>
      <c r="AB589" s="4">
        <v>1.8567639257294399</v>
      </c>
      <c r="AC589" s="4">
        <v>12.732095490716199</v>
      </c>
      <c r="AD589" s="4">
        <v>3.4482758620689702</v>
      </c>
      <c r="AE589" s="4">
        <v>1.8567639257294399</v>
      </c>
      <c r="AF589" s="4">
        <v>12.4668435013263</v>
      </c>
      <c r="AG589" s="4">
        <v>11.1405835543767</v>
      </c>
      <c r="AH589" s="4">
        <v>11.1405835543767</v>
      </c>
      <c r="AI589" s="4">
        <v>16.180371352785102</v>
      </c>
      <c r="AJ589" s="4">
        <v>24.137931034482801</v>
      </c>
      <c r="AK589" s="4">
        <v>35.013262599469499</v>
      </c>
      <c r="AL589" s="4">
        <v>20.689655172413801</v>
      </c>
      <c r="AM589" s="4">
        <v>32.0954907161804</v>
      </c>
      <c r="AN589" s="4">
        <v>35.543766578249297</v>
      </c>
      <c r="AO589" s="4">
        <v>31.034482758620701</v>
      </c>
      <c r="AP589" s="4">
        <v>29.973474801060998</v>
      </c>
      <c r="AQ589" s="4">
        <v>11.936339522546399</v>
      </c>
      <c r="AR589" s="4">
        <v>33.421750663129998</v>
      </c>
      <c r="AS589" s="4">
        <v>20.9549071618037</v>
      </c>
      <c r="AT589" s="4">
        <v>30.5039787798408</v>
      </c>
      <c r="AU589" s="4">
        <v>12.9973474801061</v>
      </c>
      <c r="AV589" s="4">
        <v>20.689655172413801</v>
      </c>
      <c r="AW589" s="4">
        <v>22.811671087533199</v>
      </c>
      <c r="AX589" s="4">
        <v>12.2015915119363</v>
      </c>
      <c r="AY589" s="4">
        <v>26.525198938991998</v>
      </c>
      <c r="AZ589" s="4">
        <v>28.116710875331599</v>
      </c>
      <c r="BA589" s="4">
        <v>32.625994694960198</v>
      </c>
      <c r="BB589" s="38">
        <v>379</v>
      </c>
    </row>
    <row r="590" spans="1:54" x14ac:dyDescent="0.3">
      <c r="A590" s="31" t="s">
        <v>31</v>
      </c>
      <c r="B590" s="5" t="s">
        <v>8</v>
      </c>
      <c r="C590" s="5" t="s">
        <v>4</v>
      </c>
      <c r="D590" s="9">
        <v>96.596673189823903</v>
      </c>
      <c r="E590" s="8">
        <v>67.376100730859605</v>
      </c>
      <c r="F590" s="8">
        <v>13.163064833005899</v>
      </c>
      <c r="G590" s="3">
        <v>1.57170923379175</v>
      </c>
      <c r="H590" s="4">
        <v>3.3398821218074701</v>
      </c>
      <c r="I590" s="4">
        <v>3.92927308447937</v>
      </c>
      <c r="J590" s="4">
        <v>2.16110019646365</v>
      </c>
      <c r="K590" s="4">
        <v>1.9646365422396901</v>
      </c>
      <c r="L590" s="4">
        <v>2.16110019646365</v>
      </c>
      <c r="M590" s="4">
        <v>1.57170923379175</v>
      </c>
      <c r="N590" s="4">
        <v>2.3575638506876202</v>
      </c>
      <c r="O590" s="4">
        <v>3.92927308447937</v>
      </c>
      <c r="P590" s="4">
        <v>3.1434184675835</v>
      </c>
      <c r="Q590" s="4">
        <v>1.37524557956778</v>
      </c>
      <c r="R590" s="4">
        <v>2.5540275049115899</v>
      </c>
      <c r="S590" s="4">
        <v>1.9646365422396901</v>
      </c>
      <c r="T590" s="4">
        <v>3.7328094302553998</v>
      </c>
      <c r="U590" s="4">
        <v>2.5540275049115899</v>
      </c>
      <c r="V590" s="4">
        <v>2.16110019646365</v>
      </c>
      <c r="W590" s="4">
        <v>1.7681728880157199</v>
      </c>
      <c r="X590" s="4">
        <v>0.58939096267190605</v>
      </c>
      <c r="Y590" s="4">
        <v>2.9469548133595298</v>
      </c>
      <c r="Z590" s="4">
        <v>3.92927308447937</v>
      </c>
      <c r="AA590" s="4">
        <v>3.1434184675835</v>
      </c>
      <c r="AB590" s="4">
        <v>0.58939096267190605</v>
      </c>
      <c r="AC590" s="4">
        <v>8.4479371316306509</v>
      </c>
      <c r="AD590" s="4">
        <v>1.9646365422396901</v>
      </c>
      <c r="AE590" s="4">
        <v>1.37524557956778</v>
      </c>
      <c r="AF590" s="4">
        <v>3.1434184675835</v>
      </c>
      <c r="AG590" s="4">
        <v>11.001964636542199</v>
      </c>
      <c r="AH590" s="4">
        <v>7.4656188605108103</v>
      </c>
      <c r="AI590" s="4">
        <v>10.609037328094299</v>
      </c>
      <c r="AJ590" s="4">
        <v>15.1277013752456</v>
      </c>
      <c r="AK590" s="4">
        <v>26.915520628683701</v>
      </c>
      <c r="AL590" s="4">
        <v>11.001964636542199</v>
      </c>
      <c r="AM590" s="4">
        <v>23.379174852652302</v>
      </c>
      <c r="AN590" s="4">
        <v>32.220039292730803</v>
      </c>
      <c r="AO590" s="4">
        <v>21.021611001964601</v>
      </c>
      <c r="AP590" s="4">
        <v>20.039292730844799</v>
      </c>
      <c r="AQ590" s="4">
        <v>10.216110019646401</v>
      </c>
      <c r="AR590" s="4">
        <v>19.842829076620799</v>
      </c>
      <c r="AS590" s="4">
        <v>11.1984282907662</v>
      </c>
      <c r="AT590" s="4">
        <v>25.9332023575639</v>
      </c>
      <c r="AU590" s="4">
        <v>9.2337917485265208</v>
      </c>
      <c r="AV590" s="4">
        <v>21.6110019646365</v>
      </c>
      <c r="AW590" s="4">
        <v>14.538310412573701</v>
      </c>
      <c r="AX590" s="4">
        <v>8.0550098231827096</v>
      </c>
      <c r="AY590" s="4">
        <v>20.628683693516699</v>
      </c>
      <c r="AZ590" s="4">
        <v>16.110019646365402</v>
      </c>
      <c r="BA590" s="4">
        <v>19.842829076620799</v>
      </c>
      <c r="BB590" s="38">
        <v>511</v>
      </c>
    </row>
    <row r="591" spans="1:54" x14ac:dyDescent="0.3">
      <c r="A591" s="31" t="s">
        <v>31</v>
      </c>
      <c r="B591" s="5" t="s">
        <v>8</v>
      </c>
      <c r="C591" s="5" t="s">
        <v>5</v>
      </c>
      <c r="D591" s="9">
        <v>111.832645403377</v>
      </c>
      <c r="E591" s="8">
        <v>59.5731677496929</v>
      </c>
      <c r="F591" s="8">
        <v>8.4745762711864394</v>
      </c>
      <c r="G591" s="3">
        <v>0.94161958568738202</v>
      </c>
      <c r="H591" s="4">
        <v>1.3182674199623401</v>
      </c>
      <c r="I591" s="4">
        <v>3.2015065913370999</v>
      </c>
      <c r="J591" s="4">
        <v>0.56497175141242895</v>
      </c>
      <c r="K591" s="4">
        <v>1.5065913370998101</v>
      </c>
      <c r="L591" s="4">
        <v>1.3182674199623401</v>
      </c>
      <c r="M591" s="4">
        <v>0.94161958568738202</v>
      </c>
      <c r="N591" s="4">
        <v>1.6949152542372901</v>
      </c>
      <c r="O591" s="4">
        <v>2.4482109227871902</v>
      </c>
      <c r="P591" s="4">
        <v>1.5065913370998101</v>
      </c>
      <c r="Q591" s="4">
        <v>0.37664783427495302</v>
      </c>
      <c r="R591" s="4">
        <v>0.75329566854990604</v>
      </c>
      <c r="S591" s="4">
        <v>0.75329566854990604</v>
      </c>
      <c r="T591" s="4">
        <v>1.5065913370998101</v>
      </c>
      <c r="U591" s="4">
        <v>1.88323917137476</v>
      </c>
      <c r="V591" s="4">
        <v>0.56497175141242895</v>
      </c>
      <c r="W591" s="4">
        <v>1.3182674199623401</v>
      </c>
      <c r="X591" s="4">
        <v>0.56497175141242895</v>
      </c>
      <c r="Y591" s="4">
        <v>1.88323917137476</v>
      </c>
      <c r="Z591" s="4">
        <v>1.5065913370998101</v>
      </c>
      <c r="AA591" s="4">
        <v>0.75329566854990604</v>
      </c>
      <c r="AB591" s="4">
        <v>0</v>
      </c>
      <c r="AC591" s="4">
        <v>5.0847457627118597</v>
      </c>
      <c r="AD591" s="4">
        <v>1.1299435028248599</v>
      </c>
      <c r="AE591" s="4">
        <v>0.75329566854990604</v>
      </c>
      <c r="AF591" s="4">
        <v>2.4482109227871902</v>
      </c>
      <c r="AG591" s="4">
        <v>9.2278719397363496</v>
      </c>
      <c r="AH591" s="4">
        <v>8.0979284369114897</v>
      </c>
      <c r="AI591" s="4">
        <v>7.9096045197740104</v>
      </c>
      <c r="AJ591" s="4">
        <v>12.0527306967985</v>
      </c>
      <c r="AK591" s="4">
        <v>15.630885122410501</v>
      </c>
      <c r="AL591" s="4">
        <v>9.0395480225988702</v>
      </c>
      <c r="AM591" s="4">
        <v>15.442561205273099</v>
      </c>
      <c r="AN591" s="4">
        <v>22.2222222222222</v>
      </c>
      <c r="AO591" s="4">
        <v>12.9943502824859</v>
      </c>
      <c r="AP591" s="4">
        <v>12.8060263653484</v>
      </c>
      <c r="AQ591" s="4">
        <v>5.8380414312617699</v>
      </c>
      <c r="AR591" s="4">
        <v>12.9943502824859</v>
      </c>
      <c r="AS591" s="4">
        <v>8.2862523540489601</v>
      </c>
      <c r="AT591" s="4">
        <v>20.715630885122401</v>
      </c>
      <c r="AU591" s="4">
        <v>6.9679849340866298</v>
      </c>
      <c r="AV591" s="4">
        <v>17.7024482109228</v>
      </c>
      <c r="AW591" s="4">
        <v>8.8512241054613892</v>
      </c>
      <c r="AX591" s="4">
        <v>5.2730696798493399</v>
      </c>
      <c r="AY591" s="4">
        <v>13.9359698681733</v>
      </c>
      <c r="AZ591" s="4">
        <v>11.4877589453861</v>
      </c>
      <c r="BA591" s="4">
        <v>12.4293785310734</v>
      </c>
      <c r="BB591" s="38">
        <v>533</v>
      </c>
    </row>
    <row r="592" spans="1:54" x14ac:dyDescent="0.3">
      <c r="A592" s="31" t="s">
        <v>31</v>
      </c>
      <c r="B592" s="5" t="s">
        <v>8</v>
      </c>
      <c r="C592" s="5" t="s">
        <v>6</v>
      </c>
      <c r="D592" s="9">
        <v>116.152785923754</v>
      </c>
      <c r="E592" s="8">
        <v>60.679453103835002</v>
      </c>
      <c r="F592" s="8">
        <v>7.0381231671554296</v>
      </c>
      <c r="G592" s="3">
        <v>0.87976539589442804</v>
      </c>
      <c r="H592" s="4">
        <v>2.3460410557184801</v>
      </c>
      <c r="I592" s="4">
        <v>1.7595307917888601</v>
      </c>
      <c r="J592" s="4">
        <v>2.0527859237536701</v>
      </c>
      <c r="K592" s="4">
        <v>1.7595307917888601</v>
      </c>
      <c r="L592" s="4">
        <v>1.4662756598240501</v>
      </c>
      <c r="M592" s="4">
        <v>0.58651026392961902</v>
      </c>
      <c r="N592" s="4">
        <v>0.87976539589442804</v>
      </c>
      <c r="O592" s="4">
        <v>2.6392961876832799</v>
      </c>
      <c r="P592" s="4">
        <v>0.87976539589442804</v>
      </c>
      <c r="Q592" s="4">
        <v>0.58651026392961902</v>
      </c>
      <c r="R592" s="4">
        <v>0.29325513196480901</v>
      </c>
      <c r="S592" s="4">
        <v>2.9325513196480899</v>
      </c>
      <c r="T592" s="4">
        <v>2.0527859237536701</v>
      </c>
      <c r="U592" s="4">
        <v>1.4662756598240501</v>
      </c>
      <c r="V592" s="4">
        <v>0.58651026392961902</v>
      </c>
      <c r="W592" s="4">
        <v>0.58651026392961902</v>
      </c>
      <c r="X592" s="4">
        <v>0.29325513196480901</v>
      </c>
      <c r="Y592" s="4">
        <v>1.7595307917888601</v>
      </c>
      <c r="Z592" s="4">
        <v>1.4662756598240501</v>
      </c>
      <c r="AA592" s="4">
        <v>1.4662756598240501</v>
      </c>
      <c r="AB592" s="4">
        <v>0.29325513196480901</v>
      </c>
      <c r="AC592" s="4">
        <v>3.2258064516128999</v>
      </c>
      <c r="AD592" s="4">
        <v>0.87976539589442804</v>
      </c>
      <c r="AE592" s="4">
        <v>1.4662756598240501</v>
      </c>
      <c r="AF592" s="4">
        <v>1.7595307917888601</v>
      </c>
      <c r="AG592" s="4">
        <v>9.67741935483871</v>
      </c>
      <c r="AH592" s="4">
        <v>9.67741935483871</v>
      </c>
      <c r="AI592" s="4">
        <v>9.3841642228739008</v>
      </c>
      <c r="AJ592" s="4">
        <v>11.4369501466276</v>
      </c>
      <c r="AK592" s="4">
        <v>14.956011730205301</v>
      </c>
      <c r="AL592" s="4">
        <v>7.3313782991202299</v>
      </c>
      <c r="AM592" s="4">
        <v>15.5425219941349</v>
      </c>
      <c r="AN592" s="4">
        <v>26.3929618768328</v>
      </c>
      <c r="AO592" s="4">
        <v>14.662756598240501</v>
      </c>
      <c r="AP592" s="4">
        <v>10.8504398826979</v>
      </c>
      <c r="AQ592" s="4">
        <v>6.4516129032258096</v>
      </c>
      <c r="AR592" s="4">
        <v>14.3695014662757</v>
      </c>
      <c r="AS592" s="4">
        <v>8.5043988269794699</v>
      </c>
      <c r="AT592" s="4">
        <v>23.753665689149599</v>
      </c>
      <c r="AU592" s="4">
        <v>5.5718475073313796</v>
      </c>
      <c r="AV592" s="4">
        <v>24.3401759530792</v>
      </c>
      <c r="AW592" s="4">
        <v>11.1436950146628</v>
      </c>
      <c r="AX592" s="4">
        <v>5.2785923753665704</v>
      </c>
      <c r="AY592" s="4">
        <v>17.888563049853399</v>
      </c>
      <c r="AZ592" s="4">
        <v>13.1964809384164</v>
      </c>
      <c r="BA592" s="4">
        <v>14.0762463343109</v>
      </c>
      <c r="BB592" s="38">
        <v>341</v>
      </c>
    </row>
    <row r="593" spans="1:54" x14ac:dyDescent="0.3">
      <c r="A593" s="31" t="s">
        <v>31</v>
      </c>
      <c r="B593" s="5" t="s">
        <v>8</v>
      </c>
      <c r="C593" s="5" t="s">
        <v>7</v>
      </c>
      <c r="D593" s="9">
        <v>115.97011494252899</v>
      </c>
      <c r="E593" s="8">
        <v>63.127696562146497</v>
      </c>
      <c r="F593" s="8">
        <v>6.8965517241379297</v>
      </c>
      <c r="G593" s="3">
        <v>1.14942528735632</v>
      </c>
      <c r="H593" s="4">
        <v>6.8965517241379297</v>
      </c>
      <c r="I593" s="4">
        <v>2.29885057471264</v>
      </c>
      <c r="J593" s="4">
        <v>2.29885057471264</v>
      </c>
      <c r="K593" s="4">
        <v>3.4482758620689702</v>
      </c>
      <c r="L593" s="4">
        <v>3.4482758620689702</v>
      </c>
      <c r="M593" s="4">
        <v>2.29885057471264</v>
      </c>
      <c r="N593" s="4">
        <v>2.29885057471264</v>
      </c>
      <c r="O593" s="4">
        <v>3.4482758620689702</v>
      </c>
      <c r="P593" s="4">
        <v>2.29885057471264</v>
      </c>
      <c r="Q593" s="4">
        <v>2.29885057471264</v>
      </c>
      <c r="R593" s="4">
        <v>1.14942528735632</v>
      </c>
      <c r="S593" s="4">
        <v>3.4482758620689702</v>
      </c>
      <c r="T593" s="4">
        <v>1.14942528735632</v>
      </c>
      <c r="U593" s="4">
        <v>3.4482758620689702</v>
      </c>
      <c r="V593" s="4">
        <v>2.29885057471264</v>
      </c>
      <c r="W593" s="4">
        <v>2.29885057471264</v>
      </c>
      <c r="X593" s="4">
        <v>3.4482758620689702</v>
      </c>
      <c r="Y593" s="4">
        <v>2.29885057471264</v>
      </c>
      <c r="Z593" s="4">
        <v>2.29885057471264</v>
      </c>
      <c r="AA593" s="4">
        <v>3.4482758620689702</v>
      </c>
      <c r="AB593" s="4">
        <v>1.14942528735632</v>
      </c>
      <c r="AC593" s="4">
        <v>6.8965517241379297</v>
      </c>
      <c r="AD593" s="4">
        <v>3.4482758620689702</v>
      </c>
      <c r="AE593" s="4">
        <v>1.14942528735632</v>
      </c>
      <c r="AF593" s="4">
        <v>3.4482758620689702</v>
      </c>
      <c r="AG593" s="4">
        <v>5.7471264367816097</v>
      </c>
      <c r="AH593" s="4">
        <v>6.8965517241379297</v>
      </c>
      <c r="AI593" s="4">
        <v>6.8965517241379297</v>
      </c>
      <c r="AJ593" s="4">
        <v>13.7931034482759</v>
      </c>
      <c r="AK593" s="4">
        <v>19.540229885057499</v>
      </c>
      <c r="AL593" s="4">
        <v>8.0459770114942497</v>
      </c>
      <c r="AM593" s="4">
        <v>14.9425287356322</v>
      </c>
      <c r="AN593" s="4">
        <v>21.839080459770098</v>
      </c>
      <c r="AO593" s="4">
        <v>11.4942528735632</v>
      </c>
      <c r="AP593" s="4">
        <v>9.1954022988505706</v>
      </c>
      <c r="AQ593" s="4">
        <v>11.4942528735632</v>
      </c>
      <c r="AR593" s="4">
        <v>11.4942528735632</v>
      </c>
      <c r="AS593" s="4">
        <v>5.7471264367816097</v>
      </c>
      <c r="AT593" s="4">
        <v>14.9425287356322</v>
      </c>
      <c r="AU593" s="4">
        <v>6.8965517241379297</v>
      </c>
      <c r="AV593" s="4">
        <v>11.4942528735632</v>
      </c>
      <c r="AW593" s="4">
        <v>9.1954022988505706</v>
      </c>
      <c r="AX593" s="4">
        <v>5.7471264367816097</v>
      </c>
      <c r="AY593" s="4">
        <v>9.1954022988505706</v>
      </c>
      <c r="AZ593" s="4">
        <v>11.4942528735632</v>
      </c>
      <c r="BA593" s="4">
        <v>14.9425287356322</v>
      </c>
      <c r="BB593" s="38">
        <v>87</v>
      </c>
    </row>
    <row r="594" spans="1:54" x14ac:dyDescent="0.3">
      <c r="A594" s="31" t="s">
        <v>31</v>
      </c>
      <c r="B594" s="5" t="s">
        <v>9</v>
      </c>
      <c r="C594" s="5" t="s">
        <v>168</v>
      </c>
      <c r="D594" s="9">
        <v>80.697604770363995</v>
      </c>
      <c r="E594" s="8">
        <v>74.790981953635196</v>
      </c>
      <c r="F594" s="8">
        <v>21.221054384190101</v>
      </c>
      <c r="G594" s="3">
        <v>2.2683437717786399</v>
      </c>
      <c r="H594" s="4">
        <v>6.0816535536300496</v>
      </c>
      <c r="I594" s="4">
        <v>5.68798165121507</v>
      </c>
      <c r="J594" s="4">
        <v>2.4744869285583002</v>
      </c>
      <c r="K594" s="4">
        <v>3.4516842090335702</v>
      </c>
      <c r="L594" s="4">
        <v>3.8119547491945598</v>
      </c>
      <c r="M594" s="4">
        <v>3.9900345704755602</v>
      </c>
      <c r="N594" s="4">
        <v>4.8379080161394601</v>
      </c>
      <c r="O594" s="4">
        <v>6.39866807517895</v>
      </c>
      <c r="P594" s="4">
        <v>6.9028488527954304</v>
      </c>
      <c r="Q594" s="4">
        <v>3.77208514207185</v>
      </c>
      <c r="R594" s="4">
        <v>5.3858629156370199</v>
      </c>
      <c r="S594" s="4">
        <v>5.96105097134964</v>
      </c>
      <c r="T594" s="4">
        <v>3.3769058138470101</v>
      </c>
      <c r="U594" s="4">
        <v>7.0328602933080901</v>
      </c>
      <c r="V594" s="4">
        <v>4.8866829053268699</v>
      </c>
      <c r="W594" s="4">
        <v>7.5412574335285196</v>
      </c>
      <c r="X594" s="4">
        <v>1.97209233435537</v>
      </c>
      <c r="Y594" s="4">
        <v>5.9899055835226003</v>
      </c>
      <c r="Z594" s="4">
        <v>6.9771397436862799</v>
      </c>
      <c r="AA594" s="4">
        <v>7.1319813164541204</v>
      </c>
      <c r="AB594" s="4">
        <v>1.9808804500791799</v>
      </c>
      <c r="AC594" s="4">
        <v>10.633482305675599</v>
      </c>
      <c r="AD594" s="4">
        <v>4.9425326803683296</v>
      </c>
      <c r="AE594" s="4">
        <v>3.5168365972979698</v>
      </c>
      <c r="AF594" s="4">
        <v>7.5182669110967204</v>
      </c>
      <c r="AG594" s="4">
        <v>9.0444508068929803</v>
      </c>
      <c r="AH594" s="4">
        <v>19.653891981428501</v>
      </c>
      <c r="AI594" s="4">
        <v>12.929775014974799</v>
      </c>
      <c r="AJ594" s="4">
        <v>20.353321789384299</v>
      </c>
      <c r="AK594" s="4">
        <v>30.0199303228666</v>
      </c>
      <c r="AL594" s="4">
        <v>20.174278654295598</v>
      </c>
      <c r="AM594" s="4">
        <v>19.6030465430505</v>
      </c>
      <c r="AN594" s="4">
        <v>31.592485385696801</v>
      </c>
      <c r="AO594" s="4">
        <v>23.1388544259149</v>
      </c>
      <c r="AP594" s="4">
        <v>25.752671143084701</v>
      </c>
      <c r="AQ594" s="4">
        <v>10.992839686690999</v>
      </c>
      <c r="AR594" s="4">
        <v>24.915978013503601</v>
      </c>
      <c r="AS594" s="4">
        <v>13.1603357340993</v>
      </c>
      <c r="AT594" s="4">
        <v>18.200980835465099</v>
      </c>
      <c r="AU594" s="4">
        <v>15.4592810152993</v>
      </c>
      <c r="AV594" s="4">
        <v>21.085059580357299</v>
      </c>
      <c r="AW594" s="4">
        <v>22.8792626871045</v>
      </c>
      <c r="AX594" s="4">
        <v>13.9672982835593</v>
      </c>
      <c r="AY594" s="4">
        <v>15.8707847231148</v>
      </c>
      <c r="AZ594" s="4">
        <v>21.736650551946699</v>
      </c>
      <c r="BA594" s="4">
        <v>28.8251262140584</v>
      </c>
      <c r="BB594" s="38">
        <v>2308</v>
      </c>
    </row>
    <row r="595" spans="1:54" x14ac:dyDescent="0.3">
      <c r="A595" s="31" t="s">
        <v>31</v>
      </c>
      <c r="B595" s="5" t="s">
        <v>9</v>
      </c>
      <c r="C595" s="5" t="s">
        <v>1</v>
      </c>
      <c r="D595" s="9">
        <v>38.0024154589372</v>
      </c>
      <c r="E595" s="8">
        <v>71.747026287340802</v>
      </c>
      <c r="F595" s="8">
        <v>40</v>
      </c>
      <c r="G595" s="3">
        <v>3.7037037037037002</v>
      </c>
      <c r="H595" s="4">
        <v>7.9012345679012297</v>
      </c>
      <c r="I595" s="4">
        <v>13.580246913580201</v>
      </c>
      <c r="J595" s="4">
        <v>3.9506172839506202</v>
      </c>
      <c r="K595" s="4">
        <v>5.67901234567901</v>
      </c>
      <c r="L595" s="4">
        <v>8.1481481481481506</v>
      </c>
      <c r="M595" s="4">
        <v>6.9135802469135799</v>
      </c>
      <c r="N595" s="4">
        <v>10.617283950617299</v>
      </c>
      <c r="O595" s="4">
        <v>13.827160493827201</v>
      </c>
      <c r="P595" s="4">
        <v>11.358024691358001</v>
      </c>
      <c r="Q595" s="4">
        <v>6.9135802469135799</v>
      </c>
      <c r="R595" s="4">
        <v>13.0864197530864</v>
      </c>
      <c r="S595" s="4">
        <v>14.814814814814801</v>
      </c>
      <c r="T595" s="4">
        <v>7.9012345679012297</v>
      </c>
      <c r="U595" s="4">
        <v>14.814814814814801</v>
      </c>
      <c r="V595" s="4">
        <v>9.3827160493827204</v>
      </c>
      <c r="W595" s="4">
        <v>13.0864197530864</v>
      </c>
      <c r="X595" s="4">
        <v>3.4567901234567899</v>
      </c>
      <c r="Y595" s="4">
        <v>11.851851851851899</v>
      </c>
      <c r="Z595" s="4">
        <v>19.7530864197531</v>
      </c>
      <c r="AA595" s="4">
        <v>17.037037037036999</v>
      </c>
      <c r="AB595" s="4">
        <v>3.4567901234567899</v>
      </c>
      <c r="AC595" s="4">
        <v>20.987654320987701</v>
      </c>
      <c r="AD595" s="4">
        <v>12.3456790123457</v>
      </c>
      <c r="AE595" s="4">
        <v>6.9135802469135799</v>
      </c>
      <c r="AF595" s="4">
        <v>11.1111111111111</v>
      </c>
      <c r="AG595" s="4">
        <v>18.518518518518501</v>
      </c>
      <c r="AH595" s="4">
        <v>29.382716049382701</v>
      </c>
      <c r="AI595" s="4">
        <v>14.814814814814801</v>
      </c>
      <c r="AJ595" s="4">
        <v>28.148148148148099</v>
      </c>
      <c r="AK595" s="4">
        <v>43.209876543209901</v>
      </c>
      <c r="AL595" s="4">
        <v>34.074074074074097</v>
      </c>
      <c r="AM595" s="4">
        <v>28.395061728395099</v>
      </c>
      <c r="AN595" s="4">
        <v>42.469135802469097</v>
      </c>
      <c r="AO595" s="4">
        <v>36.049382716049401</v>
      </c>
      <c r="AP595" s="4">
        <v>47.654320987654302</v>
      </c>
      <c r="AQ595" s="4">
        <v>15.3086419753086</v>
      </c>
      <c r="AR595" s="4">
        <v>35.802469135802497</v>
      </c>
      <c r="AS595" s="4">
        <v>15.8024691358025</v>
      </c>
      <c r="AT595" s="4">
        <v>14.814814814814801</v>
      </c>
      <c r="AU595" s="4">
        <v>24.938271604938301</v>
      </c>
      <c r="AV595" s="4">
        <v>25.925925925925899</v>
      </c>
      <c r="AW595" s="4">
        <v>40.493827160493801</v>
      </c>
      <c r="AX595" s="4">
        <v>26.6666666666667</v>
      </c>
      <c r="AY595" s="4">
        <v>16.049382716049401</v>
      </c>
      <c r="AZ595" s="4">
        <v>33.827160493827201</v>
      </c>
      <c r="BA595" s="4">
        <v>49.382716049382701</v>
      </c>
      <c r="BB595" s="38">
        <v>414</v>
      </c>
    </row>
    <row r="596" spans="1:54" x14ac:dyDescent="0.3">
      <c r="A596" s="31" t="s">
        <v>31</v>
      </c>
      <c r="B596" s="5" t="s">
        <v>9</v>
      </c>
      <c r="C596" s="5" t="s">
        <v>2</v>
      </c>
      <c r="D596" s="9">
        <v>64.522727272727295</v>
      </c>
      <c r="E596" s="8">
        <v>76.576585205033098</v>
      </c>
      <c r="F596" s="8">
        <v>26.712328767123299</v>
      </c>
      <c r="G596" s="3">
        <v>4.7945205479452104</v>
      </c>
      <c r="H596" s="4">
        <v>12.328767123287699</v>
      </c>
      <c r="I596" s="4">
        <v>6.1643835616438398</v>
      </c>
      <c r="J596" s="4">
        <v>5.4794520547945202</v>
      </c>
      <c r="K596" s="4">
        <v>7.5342465753424701</v>
      </c>
      <c r="L596" s="4">
        <v>6.1643835616438398</v>
      </c>
      <c r="M596" s="4">
        <v>7.5342465753424701</v>
      </c>
      <c r="N596" s="4">
        <v>7.5342465753424701</v>
      </c>
      <c r="O596" s="4">
        <v>9.5890410958904102</v>
      </c>
      <c r="P596" s="4">
        <v>13.013698630137</v>
      </c>
      <c r="Q596" s="4">
        <v>6.8493150684931496</v>
      </c>
      <c r="R596" s="4">
        <v>6.8493150684931496</v>
      </c>
      <c r="S596" s="4">
        <v>7.5342465753424701</v>
      </c>
      <c r="T596" s="4">
        <v>3.4246575342465801</v>
      </c>
      <c r="U596" s="4">
        <v>10.2739726027397</v>
      </c>
      <c r="V596" s="4">
        <v>8.2191780821917799</v>
      </c>
      <c r="W596" s="4">
        <v>12.328767123287699</v>
      </c>
      <c r="X596" s="4">
        <v>3.4246575342465801</v>
      </c>
      <c r="Y596" s="4">
        <v>8.9041095890411004</v>
      </c>
      <c r="Z596" s="4">
        <v>8.2191780821917799</v>
      </c>
      <c r="AA596" s="4">
        <v>10.958904109589</v>
      </c>
      <c r="AB596" s="4">
        <v>3.4246575342465801</v>
      </c>
      <c r="AC596" s="4">
        <v>15.7534246575342</v>
      </c>
      <c r="AD596" s="4">
        <v>5.4794520547945202</v>
      </c>
      <c r="AE596" s="4">
        <v>6.8493150684931496</v>
      </c>
      <c r="AF596" s="4">
        <v>13.013698630137</v>
      </c>
      <c r="AG596" s="4">
        <v>13.698630136986299</v>
      </c>
      <c r="AH596" s="4">
        <v>23.287671232876701</v>
      </c>
      <c r="AI596" s="4">
        <v>14.3835616438356</v>
      </c>
      <c r="AJ596" s="4">
        <v>23.972602739726</v>
      </c>
      <c r="AK596" s="4">
        <v>38.356164383561598</v>
      </c>
      <c r="AL596" s="4">
        <v>26.712328767123299</v>
      </c>
      <c r="AM596" s="4">
        <v>25.342465753424701</v>
      </c>
      <c r="AN596" s="4">
        <v>38.356164383561598</v>
      </c>
      <c r="AO596" s="4">
        <v>31.5068493150685</v>
      </c>
      <c r="AP596" s="4">
        <v>31.5068493150685</v>
      </c>
      <c r="AQ596" s="4">
        <v>13.013698630137</v>
      </c>
      <c r="AR596" s="4">
        <v>26.712328767123299</v>
      </c>
      <c r="AS596" s="4">
        <v>15.7534246575342</v>
      </c>
      <c r="AT596" s="4">
        <v>21.2328767123288</v>
      </c>
      <c r="AU596" s="4">
        <v>19.863013698630098</v>
      </c>
      <c r="AV596" s="4">
        <v>21.2328767123288</v>
      </c>
      <c r="AW596" s="4">
        <v>28.082191780821901</v>
      </c>
      <c r="AX596" s="4">
        <v>18.4931506849315</v>
      </c>
      <c r="AY596" s="4">
        <v>15.068493150684899</v>
      </c>
      <c r="AZ596" s="4">
        <v>26.712328767123299</v>
      </c>
      <c r="BA596" s="4">
        <v>31.5068493150685</v>
      </c>
      <c r="BB596" s="38">
        <v>154</v>
      </c>
    </row>
    <row r="597" spans="1:54" x14ac:dyDescent="0.3">
      <c r="A597" s="31" t="s">
        <v>31</v>
      </c>
      <c r="B597" s="5" t="s">
        <v>9</v>
      </c>
      <c r="C597" s="5" t="s">
        <v>3</v>
      </c>
      <c r="D597" s="9">
        <v>89.651152073732703</v>
      </c>
      <c r="E597" s="8">
        <v>72.517803759439005</v>
      </c>
      <c r="F597" s="8">
        <v>18.867924528301899</v>
      </c>
      <c r="G597" s="3">
        <v>0.94339622641509402</v>
      </c>
      <c r="H597" s="4">
        <v>3.3018867924528301</v>
      </c>
      <c r="I597" s="4">
        <v>3.7735849056603801</v>
      </c>
      <c r="J597" s="4">
        <v>0.47169811320754701</v>
      </c>
      <c r="K597" s="4">
        <v>0.94339622641509402</v>
      </c>
      <c r="L597" s="4">
        <v>1.4150943396226401</v>
      </c>
      <c r="M597" s="4">
        <v>2.8301886792452802</v>
      </c>
      <c r="N597" s="4">
        <v>2.35849056603774</v>
      </c>
      <c r="O597" s="4">
        <v>3.3018867924528301</v>
      </c>
      <c r="P597" s="4">
        <v>5.1886792452830202</v>
      </c>
      <c r="Q597" s="4">
        <v>2.35849056603774</v>
      </c>
      <c r="R597" s="4">
        <v>4.2452830188679203</v>
      </c>
      <c r="S597" s="4">
        <v>3.7735849056603801</v>
      </c>
      <c r="T597" s="4">
        <v>4.2452830188679203</v>
      </c>
      <c r="U597" s="4">
        <v>4.7169811320754702</v>
      </c>
      <c r="V597" s="4">
        <v>2.35849056603774</v>
      </c>
      <c r="W597" s="4">
        <v>6.1320754716981103</v>
      </c>
      <c r="X597" s="4">
        <v>1.4150943396226401</v>
      </c>
      <c r="Y597" s="4">
        <v>4.7169811320754702</v>
      </c>
      <c r="Z597" s="4">
        <v>3.7735849056603801</v>
      </c>
      <c r="AA597" s="4">
        <v>3.7735849056603801</v>
      </c>
      <c r="AB597" s="4">
        <v>1.88679245283019</v>
      </c>
      <c r="AC597" s="4">
        <v>7.0754716981132102</v>
      </c>
      <c r="AD597" s="4">
        <v>3.7735849056603801</v>
      </c>
      <c r="AE597" s="4">
        <v>1.88679245283019</v>
      </c>
      <c r="AF597" s="4">
        <v>7.5471698113207504</v>
      </c>
      <c r="AG597" s="4">
        <v>6.1320754716981103</v>
      </c>
      <c r="AH597" s="4">
        <v>17.924528301886799</v>
      </c>
      <c r="AI597" s="4">
        <v>14.150943396226401</v>
      </c>
      <c r="AJ597" s="4">
        <v>20.2830188679245</v>
      </c>
      <c r="AK597" s="4">
        <v>25.9433962264151</v>
      </c>
      <c r="AL597" s="4">
        <v>19.339622641509401</v>
      </c>
      <c r="AM597" s="4">
        <v>16.5094339622642</v>
      </c>
      <c r="AN597" s="4">
        <v>30.188679245283002</v>
      </c>
      <c r="AO597" s="4">
        <v>21.2264150943396</v>
      </c>
      <c r="AP597" s="4">
        <v>21.2264150943396</v>
      </c>
      <c r="AQ597" s="4">
        <v>9.9056603773584904</v>
      </c>
      <c r="AR597" s="4">
        <v>25</v>
      </c>
      <c r="AS597" s="4">
        <v>11.320754716981099</v>
      </c>
      <c r="AT597" s="4">
        <v>18.396226415094301</v>
      </c>
      <c r="AU597" s="4">
        <v>12.264150943396199</v>
      </c>
      <c r="AV597" s="4">
        <v>18.867924528301899</v>
      </c>
      <c r="AW597" s="4">
        <v>18.396226415094301</v>
      </c>
      <c r="AX597" s="4">
        <v>10.377358490565999</v>
      </c>
      <c r="AY597" s="4">
        <v>19.339622641509401</v>
      </c>
      <c r="AZ597" s="4">
        <v>20.2830188679245</v>
      </c>
      <c r="BA597" s="4">
        <v>25.471698113207498</v>
      </c>
      <c r="BB597" s="38">
        <v>217</v>
      </c>
    </row>
    <row r="598" spans="1:54" x14ac:dyDescent="0.3">
      <c r="A598" s="31" t="s">
        <v>31</v>
      </c>
      <c r="B598" s="5" t="s">
        <v>9</v>
      </c>
      <c r="C598" s="5" t="s">
        <v>4</v>
      </c>
      <c r="D598" s="9">
        <v>98.468144044321306</v>
      </c>
      <c r="E598" s="8">
        <v>67.895305918101002</v>
      </c>
      <c r="F598" s="8">
        <v>13.3333333333333</v>
      </c>
      <c r="G598" s="3">
        <v>0.83333333333333304</v>
      </c>
      <c r="H598" s="4">
        <v>3.3333333333333299</v>
      </c>
      <c r="I598" s="4">
        <v>4.7222222222222197</v>
      </c>
      <c r="J598" s="4">
        <v>1.3888888888888899</v>
      </c>
      <c r="K598" s="4">
        <v>1.1111111111111101</v>
      </c>
      <c r="L598" s="4">
        <v>1.94444444444444</v>
      </c>
      <c r="M598" s="4">
        <v>0.55555555555555602</v>
      </c>
      <c r="N598" s="4">
        <v>1.6666666666666701</v>
      </c>
      <c r="O598" s="4">
        <v>2.7777777777777799</v>
      </c>
      <c r="P598" s="4">
        <v>2.2222222222222201</v>
      </c>
      <c r="Q598" s="4">
        <v>1.3888888888888899</v>
      </c>
      <c r="R598" s="4">
        <v>1.94444444444444</v>
      </c>
      <c r="S598" s="4">
        <v>2.5</v>
      </c>
      <c r="T598" s="4">
        <v>0.27777777777777801</v>
      </c>
      <c r="U598" s="4">
        <v>3.3333333333333299</v>
      </c>
      <c r="V598" s="4">
        <v>2.5</v>
      </c>
      <c r="W598" s="4">
        <v>3.3333333333333299</v>
      </c>
      <c r="X598" s="4">
        <v>0.55555555555555602</v>
      </c>
      <c r="Y598" s="4">
        <v>2.2222222222222201</v>
      </c>
      <c r="Z598" s="4">
        <v>1.94444444444444</v>
      </c>
      <c r="AA598" s="4">
        <v>1.6666666666666701</v>
      </c>
      <c r="AB598" s="4">
        <v>0</v>
      </c>
      <c r="AC598" s="4">
        <v>4.7222222222222197</v>
      </c>
      <c r="AD598" s="4">
        <v>1.6666666666666701</v>
      </c>
      <c r="AE598" s="4">
        <v>0.55555555555555602</v>
      </c>
      <c r="AF598" s="4">
        <v>3.0555555555555598</v>
      </c>
      <c r="AG598" s="4">
        <v>3.3333333333333299</v>
      </c>
      <c r="AH598" s="4">
        <v>16.6666666666667</v>
      </c>
      <c r="AI598" s="4">
        <v>11.1111111111111</v>
      </c>
      <c r="AJ598" s="4">
        <v>16.9444444444444</v>
      </c>
      <c r="AK598" s="4">
        <v>22.5</v>
      </c>
      <c r="AL598" s="4">
        <v>11.9444444444444</v>
      </c>
      <c r="AM598" s="4">
        <v>16.1111111111111</v>
      </c>
      <c r="AN598" s="4">
        <v>25.5555555555556</v>
      </c>
      <c r="AO598" s="4">
        <v>15.2777777777778</v>
      </c>
      <c r="AP598" s="4">
        <v>17.7777777777778</v>
      </c>
      <c r="AQ598" s="4">
        <v>9.1666666666666696</v>
      </c>
      <c r="AR598" s="4">
        <v>21.6666666666667</v>
      </c>
      <c r="AS598" s="4">
        <v>12.2222222222222</v>
      </c>
      <c r="AT598" s="4">
        <v>20</v>
      </c>
      <c r="AU598" s="4">
        <v>12.5</v>
      </c>
      <c r="AV598" s="4">
        <v>16.9444444444444</v>
      </c>
      <c r="AW598" s="4">
        <v>15.8333333333333</v>
      </c>
      <c r="AX598" s="4">
        <v>9.4444444444444393</v>
      </c>
      <c r="AY598" s="4">
        <v>11.9444444444444</v>
      </c>
      <c r="AZ598" s="4">
        <v>17.5</v>
      </c>
      <c r="BA598" s="4">
        <v>22.2222222222222</v>
      </c>
      <c r="BB598" s="38">
        <v>361</v>
      </c>
    </row>
    <row r="599" spans="1:54" x14ac:dyDescent="0.3">
      <c r="A599" s="31" t="s">
        <v>31</v>
      </c>
      <c r="B599" s="5" t="s">
        <v>9</v>
      </c>
      <c r="C599" s="5" t="s">
        <v>5</v>
      </c>
      <c r="D599" s="9">
        <v>113.611885895404</v>
      </c>
      <c r="E599" s="8">
        <v>60.567038561320999</v>
      </c>
      <c r="F599" s="8">
        <v>7.3015873015872996</v>
      </c>
      <c r="G599" s="3">
        <v>0.79365079365079405</v>
      </c>
      <c r="H599" s="4">
        <v>2.38095238095238</v>
      </c>
      <c r="I599" s="4">
        <v>1.26984126984127</v>
      </c>
      <c r="J599" s="4">
        <v>0.79365079365079405</v>
      </c>
      <c r="K599" s="4">
        <v>1.4285714285714299</v>
      </c>
      <c r="L599" s="4">
        <v>1.5873015873015901</v>
      </c>
      <c r="M599" s="4">
        <v>1.1111111111111101</v>
      </c>
      <c r="N599" s="4">
        <v>1.4285714285714299</v>
      </c>
      <c r="O599" s="4">
        <v>2.8571428571428599</v>
      </c>
      <c r="P599" s="4">
        <v>1.74603174603175</v>
      </c>
      <c r="Q599" s="4">
        <v>0.79365079365079405</v>
      </c>
      <c r="R599" s="4">
        <v>0.79365079365079405</v>
      </c>
      <c r="S599" s="4">
        <v>1.1111111111111101</v>
      </c>
      <c r="T599" s="4">
        <v>0.952380952380952</v>
      </c>
      <c r="U599" s="4">
        <v>1.74603174603175</v>
      </c>
      <c r="V599" s="4">
        <v>2.2222222222222201</v>
      </c>
      <c r="W599" s="4">
        <v>2.53968253968254</v>
      </c>
      <c r="X599" s="4">
        <v>0.952380952380952</v>
      </c>
      <c r="Y599" s="4">
        <v>2.2222222222222201</v>
      </c>
      <c r="Z599" s="4">
        <v>1.5873015873015901</v>
      </c>
      <c r="AA599" s="4">
        <v>1.74603174603175</v>
      </c>
      <c r="AB599" s="4">
        <v>1.1111111111111101</v>
      </c>
      <c r="AC599" s="4">
        <v>3.8095238095238102</v>
      </c>
      <c r="AD599" s="4">
        <v>1.1111111111111101</v>
      </c>
      <c r="AE599" s="4">
        <v>0.634920634920635</v>
      </c>
      <c r="AF599" s="4">
        <v>2.2222222222222201</v>
      </c>
      <c r="AG599" s="4">
        <v>3.3333333333333299</v>
      </c>
      <c r="AH599" s="4">
        <v>11.746031746031701</v>
      </c>
      <c r="AI599" s="4">
        <v>10</v>
      </c>
      <c r="AJ599" s="4">
        <v>14.1269841269841</v>
      </c>
      <c r="AK599" s="4">
        <v>18.253968253968299</v>
      </c>
      <c r="AL599" s="4">
        <v>8.4126984126984095</v>
      </c>
      <c r="AM599" s="4">
        <v>12.2222222222222</v>
      </c>
      <c r="AN599" s="4">
        <v>21.746031746031701</v>
      </c>
      <c r="AO599" s="4">
        <v>11.1111111111111</v>
      </c>
      <c r="AP599" s="4">
        <v>11.1111111111111</v>
      </c>
      <c r="AQ599" s="4">
        <v>6.9841269841269797</v>
      </c>
      <c r="AR599" s="4">
        <v>14.4444444444444</v>
      </c>
      <c r="AS599" s="4">
        <v>11.9047619047619</v>
      </c>
      <c r="AT599" s="4">
        <v>16.507936507936499</v>
      </c>
      <c r="AU599" s="4">
        <v>8.2539682539682495</v>
      </c>
      <c r="AV599" s="4">
        <v>21.428571428571399</v>
      </c>
      <c r="AW599" s="4">
        <v>10.634920634920601</v>
      </c>
      <c r="AX599" s="4">
        <v>5.07936507936508</v>
      </c>
      <c r="AY599" s="4">
        <v>15.714285714285699</v>
      </c>
      <c r="AZ599" s="4">
        <v>10.3174603174603</v>
      </c>
      <c r="BA599" s="4">
        <v>16.349206349206298</v>
      </c>
      <c r="BB599" s="38">
        <v>631</v>
      </c>
    </row>
    <row r="600" spans="1:54" x14ac:dyDescent="0.3">
      <c r="A600" s="31" t="s">
        <v>31</v>
      </c>
      <c r="B600" s="5" t="s">
        <v>9</v>
      </c>
      <c r="C600" s="5" t="s">
        <v>6</v>
      </c>
      <c r="D600" s="9">
        <v>120.584272300469</v>
      </c>
      <c r="E600" s="8">
        <v>54.377012111508002</v>
      </c>
      <c r="F600" s="8">
        <v>5.6470588235294104</v>
      </c>
      <c r="G600" s="3">
        <v>0</v>
      </c>
      <c r="H600" s="4">
        <v>1.8823529411764699</v>
      </c>
      <c r="I600" s="4">
        <v>0</v>
      </c>
      <c r="J600" s="4">
        <v>0</v>
      </c>
      <c r="K600" s="4">
        <v>0.47058823529411797</v>
      </c>
      <c r="L600" s="4">
        <v>0.23529411764705899</v>
      </c>
      <c r="M600" s="4">
        <v>0.70588235294117696</v>
      </c>
      <c r="N600" s="4">
        <v>1.1764705882352899</v>
      </c>
      <c r="O600" s="4">
        <v>0.23529411764705899</v>
      </c>
      <c r="P600" s="4">
        <v>0.47058823529411797</v>
      </c>
      <c r="Q600" s="4">
        <v>0.47058823529411797</v>
      </c>
      <c r="R600" s="4">
        <v>0.23529411764705899</v>
      </c>
      <c r="S600" s="4">
        <v>0.47058823529411797</v>
      </c>
      <c r="T600" s="4">
        <v>0.94117647058823495</v>
      </c>
      <c r="U600" s="4">
        <v>0.23529411764705899</v>
      </c>
      <c r="V600" s="4">
        <v>0.23529411764705899</v>
      </c>
      <c r="W600" s="4">
        <v>0.94117647058823495</v>
      </c>
      <c r="X600" s="4">
        <v>0.23529411764705899</v>
      </c>
      <c r="Y600" s="4">
        <v>0.94117647058823495</v>
      </c>
      <c r="Z600" s="4">
        <v>0.23529411764705899</v>
      </c>
      <c r="AA600" s="4">
        <v>0.70588235294117696</v>
      </c>
      <c r="AB600" s="4">
        <v>0</v>
      </c>
      <c r="AC600" s="4">
        <v>2.5882352941176499</v>
      </c>
      <c r="AD600" s="4">
        <v>1.6470588235294099</v>
      </c>
      <c r="AE600" s="4">
        <v>0.23529411764705899</v>
      </c>
      <c r="AF600" s="4">
        <v>0.70588235294117696</v>
      </c>
      <c r="AG600" s="4">
        <v>1.1764705882352899</v>
      </c>
      <c r="AH600" s="4">
        <v>9.1764705882352899</v>
      </c>
      <c r="AI600" s="4">
        <v>8</v>
      </c>
      <c r="AJ600" s="4">
        <v>8</v>
      </c>
      <c r="AK600" s="4">
        <v>15.764705882352899</v>
      </c>
      <c r="AL600" s="4">
        <v>6.8235294117647101</v>
      </c>
      <c r="AM600" s="4">
        <v>7.2941176470588198</v>
      </c>
      <c r="AN600" s="4">
        <v>17.176470588235301</v>
      </c>
      <c r="AO600" s="4">
        <v>7.0588235294117601</v>
      </c>
      <c r="AP600" s="4">
        <v>8</v>
      </c>
      <c r="AQ600" s="4">
        <v>6.8235294117647101</v>
      </c>
      <c r="AR600" s="4">
        <v>13.647058823529401</v>
      </c>
      <c r="AS600" s="4">
        <v>8</v>
      </c>
      <c r="AT600" s="4">
        <v>16</v>
      </c>
      <c r="AU600" s="4">
        <v>6.3529411764705896</v>
      </c>
      <c r="AV600" s="4">
        <v>23.0588235294118</v>
      </c>
      <c r="AW600" s="4">
        <v>9.1764705882352899</v>
      </c>
      <c r="AX600" s="4">
        <v>3.0588235294117601</v>
      </c>
      <c r="AY600" s="4">
        <v>15.5294117647059</v>
      </c>
      <c r="AZ600" s="4">
        <v>9.8823529411764692</v>
      </c>
      <c r="BA600" s="4">
        <v>13.176470588235301</v>
      </c>
      <c r="BB600" s="38">
        <v>426</v>
      </c>
    </row>
    <row r="601" spans="1:54" x14ac:dyDescent="0.3">
      <c r="A601" s="31" t="s">
        <v>31</v>
      </c>
      <c r="B601" s="5" t="s">
        <v>9</v>
      </c>
      <c r="C601" s="5" t="s">
        <v>7</v>
      </c>
      <c r="D601" s="9">
        <v>112.412380952381</v>
      </c>
      <c r="E601" s="8">
        <v>55.737957815046798</v>
      </c>
      <c r="F601" s="8">
        <v>4.7619047619047601</v>
      </c>
      <c r="G601" s="3">
        <v>0</v>
      </c>
      <c r="H601" s="4">
        <v>0.952380952380952</v>
      </c>
      <c r="I601" s="4">
        <v>0</v>
      </c>
      <c r="J601" s="4">
        <v>0</v>
      </c>
      <c r="K601" s="4">
        <v>0</v>
      </c>
      <c r="L601" s="4">
        <v>0</v>
      </c>
      <c r="M601" s="4">
        <v>0.952380952380952</v>
      </c>
      <c r="N601" s="4">
        <v>0.952380952380952</v>
      </c>
      <c r="O601" s="4">
        <v>0.952380952380952</v>
      </c>
      <c r="P601" s="4">
        <v>0</v>
      </c>
      <c r="Q601" s="4">
        <v>0</v>
      </c>
      <c r="R601" s="4">
        <v>0</v>
      </c>
      <c r="S601" s="4">
        <v>0.952380952380952</v>
      </c>
      <c r="T601" s="4">
        <v>0</v>
      </c>
      <c r="U601" s="4">
        <v>1.9047619047619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2.8571428571428599</v>
      </c>
      <c r="AD601" s="4">
        <v>0.952380952380952</v>
      </c>
      <c r="AE601" s="4">
        <v>0</v>
      </c>
      <c r="AF601" s="4">
        <v>0</v>
      </c>
      <c r="AG601" s="4">
        <v>0.952380952380952</v>
      </c>
      <c r="AH601" s="4">
        <v>10.476190476190499</v>
      </c>
      <c r="AI601" s="4">
        <v>12.380952380952399</v>
      </c>
      <c r="AJ601" s="4">
        <v>12.380952380952399</v>
      </c>
      <c r="AK601" s="4">
        <v>21.904761904761902</v>
      </c>
      <c r="AL601" s="4">
        <v>4.7619047619047601</v>
      </c>
      <c r="AM601" s="4">
        <v>12.380952380952399</v>
      </c>
      <c r="AN601" s="4">
        <v>20</v>
      </c>
      <c r="AO601" s="4">
        <v>10.476190476190499</v>
      </c>
      <c r="AP601" s="4">
        <v>9.5238095238095202</v>
      </c>
      <c r="AQ601" s="4">
        <v>8.5714285714285694</v>
      </c>
      <c r="AR601" s="4">
        <v>21.904761904761902</v>
      </c>
      <c r="AS601" s="4">
        <v>9.5238095238095202</v>
      </c>
      <c r="AT601" s="4">
        <v>16.1904761904762</v>
      </c>
      <c r="AU601" s="4">
        <v>5.71428571428571</v>
      </c>
      <c r="AV601" s="4">
        <v>20</v>
      </c>
      <c r="AW601" s="4">
        <v>13.3333333333333</v>
      </c>
      <c r="AX601" s="4">
        <v>3.8095238095238102</v>
      </c>
      <c r="AY601" s="4">
        <v>19.047619047619001</v>
      </c>
      <c r="AZ601" s="4">
        <v>8.5714285714285694</v>
      </c>
      <c r="BA601" s="4">
        <v>17.1428571428571</v>
      </c>
      <c r="BB601" s="38">
        <v>105</v>
      </c>
    </row>
    <row r="602" spans="1:54" x14ac:dyDescent="0.3">
      <c r="A602" s="31" t="s">
        <v>32</v>
      </c>
      <c r="B602" s="5" t="s">
        <v>168</v>
      </c>
      <c r="C602" s="5" t="s">
        <v>168</v>
      </c>
      <c r="D602" s="9">
        <v>54.712369620001297</v>
      </c>
      <c r="E602" s="8">
        <v>69.227472306140697</v>
      </c>
      <c r="F602" s="8">
        <v>29.9329776666006</v>
      </c>
      <c r="G602" s="3">
        <v>4.6033831650288901</v>
      </c>
      <c r="H602" s="4">
        <v>9.7704508785928894</v>
      </c>
      <c r="I602" s="4">
        <v>15.9016896346221</v>
      </c>
      <c r="J602" s="4">
        <v>5.6763799910838602</v>
      </c>
      <c r="K602" s="4">
        <v>5.52082850082809</v>
      </c>
      <c r="L602" s="4">
        <v>7.5069115636231496</v>
      </c>
      <c r="M602" s="4">
        <v>6.4318371581520504</v>
      </c>
      <c r="N602" s="4">
        <v>8.2143665694647705</v>
      </c>
      <c r="O602" s="4">
        <v>10.123874701846001</v>
      </c>
      <c r="P602" s="4">
        <v>13.044030450088799</v>
      </c>
      <c r="Q602" s="4">
        <v>3.6352202920782299</v>
      </c>
      <c r="R602" s="4">
        <v>10.0930146561023</v>
      </c>
      <c r="S602" s="4">
        <v>8.8904619803499703</v>
      </c>
      <c r="T602" s="4">
        <v>8.2639299688870498</v>
      </c>
      <c r="U602" s="4">
        <v>11.605694794534401</v>
      </c>
      <c r="V602" s="4">
        <v>8.3525579858722008</v>
      </c>
      <c r="W602" s="4">
        <v>10.0989577313289</v>
      </c>
      <c r="X602" s="4">
        <v>4.0280106393018</v>
      </c>
      <c r="Y602" s="4">
        <v>11.352541725277399</v>
      </c>
      <c r="Z602" s="4">
        <v>8.6290615735248899</v>
      </c>
      <c r="AA602" s="4">
        <v>8.4778348996012394</v>
      </c>
      <c r="AB602" s="4">
        <v>2.2041531445677101</v>
      </c>
      <c r="AC602" s="4">
        <v>22.906615187839598</v>
      </c>
      <c r="AD602" s="4">
        <v>6.8674661503978696</v>
      </c>
      <c r="AE602" s="4">
        <v>5.8727302593670396</v>
      </c>
      <c r="AF602" s="4">
        <v>15.7542859171106</v>
      </c>
      <c r="AG602" s="4">
        <v>18.725614723057099</v>
      </c>
      <c r="AH602" s="4">
        <v>17.885678573664599</v>
      </c>
      <c r="AI602" s="4">
        <v>12.4827880851032</v>
      </c>
      <c r="AJ602" s="4">
        <v>26.394663163855999</v>
      </c>
      <c r="AK602" s="4">
        <v>42.002834855276298</v>
      </c>
      <c r="AL602" s="4">
        <v>28.374032181411899</v>
      </c>
      <c r="AM602" s="4">
        <v>26.8444754461642</v>
      </c>
      <c r="AN602" s="4">
        <v>40.597500657710903</v>
      </c>
      <c r="AO602" s="4">
        <v>34.0066160005778</v>
      </c>
      <c r="AP602" s="4">
        <v>42.291231159681097</v>
      </c>
      <c r="AQ602" s="4">
        <v>9.6874140929141408</v>
      </c>
      <c r="AR602" s="4">
        <v>37.177017745607401</v>
      </c>
      <c r="AS602" s="4">
        <v>15.9971705325421</v>
      </c>
      <c r="AT602" s="4">
        <v>35.629613432610498</v>
      </c>
      <c r="AU602" s="4">
        <v>20.007200083927199</v>
      </c>
      <c r="AV602" s="4">
        <v>27.047726897284701</v>
      </c>
      <c r="AW602" s="4">
        <v>26.5042411598799</v>
      </c>
      <c r="AX602" s="4">
        <v>9.8172719003032398</v>
      </c>
      <c r="AY602" s="4">
        <v>22.106058668815699</v>
      </c>
      <c r="AZ602" s="4">
        <v>36.011730751921696</v>
      </c>
      <c r="BA602" s="4">
        <v>35.702089650785602</v>
      </c>
      <c r="BB602" s="38">
        <v>33408</v>
      </c>
    </row>
    <row r="603" spans="1:54" x14ac:dyDescent="0.3">
      <c r="A603" s="31" t="s">
        <v>32</v>
      </c>
      <c r="B603" s="5" t="s">
        <v>168</v>
      </c>
      <c r="C603" s="5" t="s">
        <v>1</v>
      </c>
      <c r="D603" s="9">
        <v>23.959848107665</v>
      </c>
      <c r="E603" s="8">
        <v>66.390304300509897</v>
      </c>
      <c r="F603" s="8">
        <v>47.295751629257097</v>
      </c>
      <c r="G603" s="3">
        <v>5.6008727467855497</v>
      </c>
      <c r="H603" s="4">
        <v>12.5709400261601</v>
      </c>
      <c r="I603" s="4">
        <v>23.1078071390879</v>
      </c>
      <c r="J603" s="4">
        <v>8.3090261105681602</v>
      </c>
      <c r="K603" s="4">
        <v>6.5110979014016603</v>
      </c>
      <c r="L603" s="4">
        <v>9.9342105263157894</v>
      </c>
      <c r="M603" s="4">
        <v>9.0713007560925405</v>
      </c>
      <c r="N603" s="4">
        <v>13.9952124999229</v>
      </c>
      <c r="O603" s="4">
        <v>14.828301641242</v>
      </c>
      <c r="P603" s="4">
        <v>20.055363976643001</v>
      </c>
      <c r="Q603" s="4">
        <v>5.6140381009633904</v>
      </c>
      <c r="R603" s="4">
        <v>16.1040049019897</v>
      </c>
      <c r="S603" s="4">
        <v>17.154930992310401</v>
      </c>
      <c r="T603" s="4">
        <v>11.815914954022899</v>
      </c>
      <c r="U603" s="4">
        <v>16.457555061790099</v>
      </c>
      <c r="V603" s="4">
        <v>13.865569745895399</v>
      </c>
      <c r="W603" s="4">
        <v>18.203285882187799</v>
      </c>
      <c r="X603" s="4">
        <v>5.7149336221727598</v>
      </c>
      <c r="Y603" s="4">
        <v>14.8562754941559</v>
      </c>
      <c r="Z603" s="4">
        <v>15.2999723454503</v>
      </c>
      <c r="AA603" s="4">
        <v>13.870402794820199</v>
      </c>
      <c r="AB603" s="4">
        <v>3.1650155692548001</v>
      </c>
      <c r="AC603" s="4">
        <v>29.394127870062601</v>
      </c>
      <c r="AD603" s="4">
        <v>12.8096559306691</v>
      </c>
      <c r="AE603" s="4">
        <v>10.786022495190601</v>
      </c>
      <c r="AF603" s="4">
        <v>21.086744904052601</v>
      </c>
      <c r="AG603" s="4">
        <v>28.425480193925299</v>
      </c>
      <c r="AH603" s="4">
        <v>32.736208824419997</v>
      </c>
      <c r="AI603" s="4">
        <v>15.5424968582492</v>
      </c>
      <c r="AJ603" s="4">
        <v>37.635529389202603</v>
      </c>
      <c r="AK603" s="4">
        <v>52.455498725191497</v>
      </c>
      <c r="AL603" s="4">
        <v>42.833071111881203</v>
      </c>
      <c r="AM603" s="4">
        <v>39.411650586976499</v>
      </c>
      <c r="AN603" s="4">
        <v>51.346768817273102</v>
      </c>
      <c r="AO603" s="4">
        <v>46.498349942181498</v>
      </c>
      <c r="AP603" s="4">
        <v>53.140328005457299</v>
      </c>
      <c r="AQ603" s="4">
        <v>13.4168851696954</v>
      </c>
      <c r="AR603" s="4">
        <v>51.205198116914502</v>
      </c>
      <c r="AS603" s="4">
        <v>20.287236044476298</v>
      </c>
      <c r="AT603" s="4">
        <v>36.087781002933703</v>
      </c>
      <c r="AU603" s="4">
        <v>31.664809515303201</v>
      </c>
      <c r="AV603" s="4">
        <v>33.495699302289196</v>
      </c>
      <c r="AW603" s="4">
        <v>39.825575764817998</v>
      </c>
      <c r="AX603" s="4">
        <v>18.2833024478896</v>
      </c>
      <c r="AY603" s="4">
        <v>24.7884845685006</v>
      </c>
      <c r="AZ603" s="4">
        <v>49.7134557277044</v>
      </c>
      <c r="BA603" s="4">
        <v>52.425263023796099</v>
      </c>
      <c r="BB603" s="38">
        <v>4207</v>
      </c>
    </row>
    <row r="604" spans="1:54" x14ac:dyDescent="0.3">
      <c r="A604" s="31" t="s">
        <v>32</v>
      </c>
      <c r="B604" s="5" t="s">
        <v>168</v>
      </c>
      <c r="C604" s="5" t="s">
        <v>2</v>
      </c>
      <c r="D604" s="9">
        <v>36.0522731928816</v>
      </c>
      <c r="E604" s="8">
        <v>67.184102001720802</v>
      </c>
      <c r="F604" s="8">
        <v>39.424995097344997</v>
      </c>
      <c r="G604" s="3">
        <v>5.4619480225967303</v>
      </c>
      <c r="H604" s="4">
        <v>12.922715264239001</v>
      </c>
      <c r="I604" s="4">
        <v>20.453887532251301</v>
      </c>
      <c r="J604" s="4">
        <v>7.0237331978743596</v>
      </c>
      <c r="K604" s="4">
        <v>7.8627591294621597</v>
      </c>
      <c r="L604" s="4">
        <v>10.0254103108563</v>
      </c>
      <c r="M604" s="4">
        <v>8.9691655963607193</v>
      </c>
      <c r="N604" s="4">
        <v>10.399885201759499</v>
      </c>
      <c r="O604" s="4">
        <v>14.187578579892399</v>
      </c>
      <c r="P604" s="4">
        <v>18.332477207036099</v>
      </c>
      <c r="Q604" s="4">
        <v>4.5799083435148704</v>
      </c>
      <c r="R604" s="4">
        <v>13.298139459820099</v>
      </c>
      <c r="S604" s="4">
        <v>11.5369080156902</v>
      </c>
      <c r="T604" s="4">
        <v>10.2810913143016</v>
      </c>
      <c r="U604" s="4">
        <v>15.2018845696127</v>
      </c>
      <c r="V604" s="4">
        <v>11.628184906231301</v>
      </c>
      <c r="W604" s="4">
        <v>13.7046828745966</v>
      </c>
      <c r="X604" s="4">
        <v>5.1569288533856597</v>
      </c>
      <c r="Y604" s="4">
        <v>15.8943481807443</v>
      </c>
      <c r="Z604" s="4">
        <v>11.794739064572999</v>
      </c>
      <c r="AA604" s="4">
        <v>11.4201384556291</v>
      </c>
      <c r="AB604" s="4">
        <v>2.6506705642021799</v>
      </c>
      <c r="AC604" s="4">
        <v>29.757739340177299</v>
      </c>
      <c r="AD604" s="4">
        <v>8.6652214498684099</v>
      </c>
      <c r="AE604" s="4">
        <v>7.6161247402816699</v>
      </c>
      <c r="AF604" s="4">
        <v>22.878990567877199</v>
      </c>
      <c r="AG604" s="4">
        <v>20.298027161448701</v>
      </c>
      <c r="AH604" s="4">
        <v>21.769346194078501</v>
      </c>
      <c r="AI604" s="4">
        <v>15.298536573747599</v>
      </c>
      <c r="AJ604" s="4">
        <v>33.288676692146304</v>
      </c>
      <c r="AK604" s="4">
        <v>51.133008798333499</v>
      </c>
      <c r="AL604" s="4">
        <v>35.774440271281101</v>
      </c>
      <c r="AM604" s="4">
        <v>32.121483963697997</v>
      </c>
      <c r="AN604" s="4">
        <v>49.554400413678202</v>
      </c>
      <c r="AO604" s="4">
        <v>41.572595960676601</v>
      </c>
      <c r="AP604" s="4">
        <v>50.066642446854402</v>
      </c>
      <c r="AQ604" s="4">
        <v>11.5064173866988</v>
      </c>
      <c r="AR604" s="4">
        <v>45.630322791721099</v>
      </c>
      <c r="AS604" s="4">
        <v>19.8936337921097</v>
      </c>
      <c r="AT604" s="4">
        <v>37.769405831966402</v>
      </c>
      <c r="AU604" s="4">
        <v>24.842000483985998</v>
      </c>
      <c r="AV604" s="4">
        <v>30.871419530025602</v>
      </c>
      <c r="AW604" s="4">
        <v>33.508171238532398</v>
      </c>
      <c r="AX604" s="4">
        <v>13.071050476010299</v>
      </c>
      <c r="AY604" s="4">
        <v>24.078572534672801</v>
      </c>
      <c r="AZ604" s="4">
        <v>43.433704477097599</v>
      </c>
      <c r="BA604" s="4">
        <v>44.792246164811203</v>
      </c>
      <c r="BB604" s="38">
        <v>5090</v>
      </c>
    </row>
    <row r="605" spans="1:54" x14ac:dyDescent="0.3">
      <c r="A605" s="31" t="s">
        <v>32</v>
      </c>
      <c r="B605" s="5" t="s">
        <v>168</v>
      </c>
      <c r="C605" s="5" t="s">
        <v>3</v>
      </c>
      <c r="D605" s="9">
        <v>55.963661248582902</v>
      </c>
      <c r="E605" s="8">
        <v>65.931222811331907</v>
      </c>
      <c r="F605" s="8">
        <v>27.9434902711589</v>
      </c>
      <c r="G605" s="3">
        <v>5.0919256292573101</v>
      </c>
      <c r="H605" s="4">
        <v>9.1395471361462199</v>
      </c>
      <c r="I605" s="4">
        <v>16.155019507008401</v>
      </c>
      <c r="J605" s="4">
        <v>5.7143530512852303</v>
      </c>
      <c r="K605" s="4">
        <v>5.5850124718230401</v>
      </c>
      <c r="L605" s="4">
        <v>8.1269823359240192</v>
      </c>
      <c r="M605" s="4">
        <v>6.44985417655601</v>
      </c>
      <c r="N605" s="4">
        <v>7.2884409542483697</v>
      </c>
      <c r="O605" s="4">
        <v>9.6081315233453406</v>
      </c>
      <c r="P605" s="4">
        <v>12.2107560286414</v>
      </c>
      <c r="Q605" s="4">
        <v>3.6272022041138099</v>
      </c>
      <c r="R605" s="4">
        <v>10.165650326554401</v>
      </c>
      <c r="S605" s="4">
        <v>7.3247747241436798</v>
      </c>
      <c r="T605" s="4">
        <v>8.6825443853838795</v>
      </c>
      <c r="U605" s="4">
        <v>12.1544007610868</v>
      </c>
      <c r="V605" s="4">
        <v>7.4685389161177698</v>
      </c>
      <c r="W605" s="4">
        <v>8.7758689670677494</v>
      </c>
      <c r="X605" s="4">
        <v>4.0008457260051902</v>
      </c>
      <c r="Y605" s="4">
        <v>11.711776226819699</v>
      </c>
      <c r="Z605" s="4">
        <v>7.7511323821914901</v>
      </c>
      <c r="AA605" s="4">
        <v>7.6763719006015201</v>
      </c>
      <c r="AB605" s="4">
        <v>2.1863683881112901</v>
      </c>
      <c r="AC605" s="4">
        <v>24.077900781880299</v>
      </c>
      <c r="AD605" s="4">
        <v>5.9609305195806304</v>
      </c>
      <c r="AE605" s="4">
        <v>4.9870194111366501</v>
      </c>
      <c r="AF605" s="4">
        <v>15.558710823970999</v>
      </c>
      <c r="AG605" s="4">
        <v>14.530060731596301</v>
      </c>
      <c r="AH605" s="4">
        <v>14.8083047029823</v>
      </c>
      <c r="AI605" s="4">
        <v>12.2498409825784</v>
      </c>
      <c r="AJ605" s="4">
        <v>26.450350883150399</v>
      </c>
      <c r="AK605" s="4">
        <v>42.302778124434198</v>
      </c>
      <c r="AL605" s="4">
        <v>26.995765995730501</v>
      </c>
      <c r="AM605" s="4">
        <v>25.9344686608754</v>
      </c>
      <c r="AN605" s="4">
        <v>40.148285246519301</v>
      </c>
      <c r="AO605" s="4">
        <v>32.527746559280097</v>
      </c>
      <c r="AP605" s="4">
        <v>41.213700370947997</v>
      </c>
      <c r="AQ605" s="4">
        <v>9.0971842189447703</v>
      </c>
      <c r="AR605" s="4">
        <v>37.141916878817902</v>
      </c>
      <c r="AS605" s="4">
        <v>15.5888565605017</v>
      </c>
      <c r="AT605" s="4">
        <v>38.480645781788702</v>
      </c>
      <c r="AU605" s="4">
        <v>18.4249968020826</v>
      </c>
      <c r="AV605" s="4">
        <v>27.135571284189499</v>
      </c>
      <c r="AW605" s="4">
        <v>24.6544603433587</v>
      </c>
      <c r="AX605" s="4">
        <v>7.1592592608446699</v>
      </c>
      <c r="AY605" s="4">
        <v>22.7663621493232</v>
      </c>
      <c r="AZ605" s="4">
        <v>33.934566527270199</v>
      </c>
      <c r="BA605" s="4">
        <v>33.010091591718201</v>
      </c>
      <c r="BB605" s="38">
        <v>9061</v>
      </c>
    </row>
    <row r="606" spans="1:54" x14ac:dyDescent="0.3">
      <c r="A606" s="31" t="s">
        <v>32</v>
      </c>
      <c r="B606" s="5" t="s">
        <v>168</v>
      </c>
      <c r="C606" s="5" t="s">
        <v>4</v>
      </c>
      <c r="D606" s="9">
        <v>74.325450606934297</v>
      </c>
      <c r="E606" s="8">
        <v>63.563913074428598</v>
      </c>
      <c r="F606" s="8">
        <v>18.8253997331798</v>
      </c>
      <c r="G606" s="3">
        <v>3.7781147016197201</v>
      </c>
      <c r="H606" s="4">
        <v>6.99150438921823</v>
      </c>
      <c r="I606" s="4">
        <v>11.2752409250532</v>
      </c>
      <c r="J606" s="4">
        <v>3.8554322824127301</v>
      </c>
      <c r="K606" s="4">
        <v>4.1703135845457098</v>
      </c>
      <c r="L606" s="4">
        <v>5.71992834430187</v>
      </c>
      <c r="M606" s="4">
        <v>3.8301350845192799</v>
      </c>
      <c r="N606" s="4">
        <v>4.7301176977459196</v>
      </c>
      <c r="O606" s="4">
        <v>6.3122970834572198</v>
      </c>
      <c r="P606" s="4">
        <v>7.6085719097925999</v>
      </c>
      <c r="Q606" s="4">
        <v>2.4209427538793298</v>
      </c>
      <c r="R606" s="4">
        <v>6.1891685152000404</v>
      </c>
      <c r="S606" s="4">
        <v>4.3972524566139599</v>
      </c>
      <c r="T606" s="4">
        <v>6.4194189776455497</v>
      </c>
      <c r="U606" s="4">
        <v>7.67379282336843</v>
      </c>
      <c r="V606" s="4">
        <v>4.6413476970429297</v>
      </c>
      <c r="W606" s="4">
        <v>4.8389418718677604</v>
      </c>
      <c r="X606" s="4">
        <v>2.8612520128532002</v>
      </c>
      <c r="Y606" s="4">
        <v>7.72843471850529</v>
      </c>
      <c r="Z606" s="4">
        <v>4.4511584427780999</v>
      </c>
      <c r="AA606" s="4">
        <v>4.52737216011203</v>
      </c>
      <c r="AB606" s="4">
        <v>1.51548665419003</v>
      </c>
      <c r="AC606" s="4">
        <v>16.842236387702599</v>
      </c>
      <c r="AD606" s="4">
        <v>3.49322234403735</v>
      </c>
      <c r="AE606" s="4">
        <v>2.8572045135032198</v>
      </c>
      <c r="AF606" s="4">
        <v>10.5856850628413</v>
      </c>
      <c r="AG606" s="4">
        <v>13.935724665202599</v>
      </c>
      <c r="AH606" s="4">
        <v>10.338371201524801</v>
      </c>
      <c r="AI606" s="4">
        <v>9.7683560243720198</v>
      </c>
      <c r="AJ606" s="4">
        <v>18.228569709355298</v>
      </c>
      <c r="AK606" s="4">
        <v>34.299379707718302</v>
      </c>
      <c r="AL606" s="4">
        <v>19.247402929501099</v>
      </c>
      <c r="AM606" s="4">
        <v>20.157411975525001</v>
      </c>
      <c r="AN606" s="4">
        <v>32.599959025531597</v>
      </c>
      <c r="AO606" s="4">
        <v>27.019532570217901</v>
      </c>
      <c r="AP606" s="4">
        <v>35.657977642571403</v>
      </c>
      <c r="AQ606" s="4">
        <v>7.9006400337711504</v>
      </c>
      <c r="AR606" s="4">
        <v>28.615741365068001</v>
      </c>
      <c r="AS606" s="4">
        <v>12.8959180393342</v>
      </c>
      <c r="AT606" s="4">
        <v>35.407488375551701</v>
      </c>
      <c r="AU606" s="4">
        <v>13.5060415633247</v>
      </c>
      <c r="AV606" s="4">
        <v>23.483167889610701</v>
      </c>
      <c r="AW606" s="4">
        <v>18.208654336258999</v>
      </c>
      <c r="AX606" s="4">
        <v>5.0511625644815297</v>
      </c>
      <c r="AY606" s="4">
        <v>20.1121994045353</v>
      </c>
      <c r="AZ606" s="4">
        <v>27.9532295036915</v>
      </c>
      <c r="BA606" s="4">
        <v>24.709714686868399</v>
      </c>
      <c r="BB606" s="38">
        <v>8143</v>
      </c>
    </row>
    <row r="607" spans="1:54" x14ac:dyDescent="0.3">
      <c r="A607" s="31" t="s">
        <v>32</v>
      </c>
      <c r="B607" s="5" t="s">
        <v>168</v>
      </c>
      <c r="C607" s="5" t="s">
        <v>5</v>
      </c>
      <c r="D607" s="9">
        <v>88.608711538004997</v>
      </c>
      <c r="E607" s="8">
        <v>59.640254965805603</v>
      </c>
      <c r="F607" s="8">
        <v>12.737123856331699</v>
      </c>
      <c r="G607" s="3">
        <v>2.7166188925244898</v>
      </c>
      <c r="H607" s="4">
        <v>5.44339169081523</v>
      </c>
      <c r="I607" s="4">
        <v>7.3885457752275299</v>
      </c>
      <c r="J607" s="4">
        <v>2.5591536386239402</v>
      </c>
      <c r="K607" s="4">
        <v>2.81895215155977</v>
      </c>
      <c r="L607" s="4">
        <v>3.7465371239822298</v>
      </c>
      <c r="M607" s="4">
        <v>2.4929896525117399</v>
      </c>
      <c r="N607" s="4">
        <v>3.5202736275274802</v>
      </c>
      <c r="O607" s="4">
        <v>4.4884462616456497</v>
      </c>
      <c r="P607" s="4">
        <v>4.74868381732181</v>
      </c>
      <c r="Q607" s="4">
        <v>1.7171344169962</v>
      </c>
      <c r="R607" s="4">
        <v>3.1590199410370401</v>
      </c>
      <c r="S607" s="4">
        <v>2.4982861267650298</v>
      </c>
      <c r="T607" s="4">
        <v>3.30943254972297</v>
      </c>
      <c r="U607" s="4">
        <v>4.8130916324726698</v>
      </c>
      <c r="V607" s="4">
        <v>2.8727670182040499</v>
      </c>
      <c r="W607" s="4">
        <v>3.3738403648738302</v>
      </c>
      <c r="X607" s="4">
        <v>1.9958956518742399</v>
      </c>
      <c r="Y607" s="4">
        <v>5.03803800070642</v>
      </c>
      <c r="Z607" s="4">
        <v>2.2455402590438198</v>
      </c>
      <c r="AA607" s="4">
        <v>3.3985386038096599</v>
      </c>
      <c r="AB607" s="4">
        <v>1.08815148687465</v>
      </c>
      <c r="AC607" s="4">
        <v>10.9224856504439</v>
      </c>
      <c r="AD607" s="4">
        <v>2.1233661925856802</v>
      </c>
      <c r="AE607" s="4">
        <v>2.1665881107233802</v>
      </c>
      <c r="AF607" s="4">
        <v>6.1826386106673503</v>
      </c>
      <c r="AG607" s="4">
        <v>14.2675925076111</v>
      </c>
      <c r="AH607" s="4">
        <v>8.1406367800264601</v>
      </c>
      <c r="AI607" s="4">
        <v>8.4268897028594605</v>
      </c>
      <c r="AJ607" s="4">
        <v>14.0943496764278</v>
      </c>
      <c r="AK607" s="4">
        <v>28.4952321258518</v>
      </c>
      <c r="AL607" s="4">
        <v>15.043970669974801</v>
      </c>
      <c r="AM607" s="4">
        <v>15.413566168531601</v>
      </c>
      <c r="AN607" s="4">
        <v>26.125705706649899</v>
      </c>
      <c r="AO607" s="4">
        <v>20.242547223764099</v>
      </c>
      <c r="AP607" s="4">
        <v>31.863776016472301</v>
      </c>
      <c r="AQ607" s="4">
        <v>6.2814595277799601</v>
      </c>
      <c r="AR607" s="4">
        <v>21.629356675678199</v>
      </c>
      <c r="AS607" s="4">
        <v>9.9543409776950291</v>
      </c>
      <c r="AT607" s="4">
        <v>30.513574880221601</v>
      </c>
      <c r="AU607" s="4">
        <v>10.557775544769401</v>
      </c>
      <c r="AV607" s="4">
        <v>19.704015437319502</v>
      </c>
      <c r="AW607" s="4">
        <v>13.9796672979246</v>
      </c>
      <c r="AX607" s="4">
        <v>4.2193998897935199</v>
      </c>
      <c r="AY607" s="4">
        <v>17.712071170108299</v>
      </c>
      <c r="AZ607" s="4">
        <v>22.524256755730999</v>
      </c>
      <c r="BA607" s="4">
        <v>20.441534147579599</v>
      </c>
      <c r="BB607" s="38">
        <v>4817</v>
      </c>
    </row>
    <row r="608" spans="1:54" x14ac:dyDescent="0.3">
      <c r="A608" s="31" t="s">
        <v>32</v>
      </c>
      <c r="B608" s="5" t="s">
        <v>168</v>
      </c>
      <c r="C608" s="5" t="s">
        <v>6</v>
      </c>
      <c r="D608" s="9">
        <v>98.435988750599194</v>
      </c>
      <c r="E608" s="8">
        <v>57.980956618490801</v>
      </c>
      <c r="F608" s="8">
        <v>9.8998555126913494</v>
      </c>
      <c r="G608" s="3">
        <v>2.9044618046942698</v>
      </c>
      <c r="H608" s="4">
        <v>5.7158716447901901</v>
      </c>
      <c r="I608" s="4">
        <v>4.7052906103868404</v>
      </c>
      <c r="J608" s="4">
        <v>2.54054160386158</v>
      </c>
      <c r="K608" s="4">
        <v>2.3442228096733899</v>
      </c>
      <c r="L608" s="4">
        <v>3.7794738830211299</v>
      </c>
      <c r="M608" s="4">
        <v>1.9921750053443401</v>
      </c>
      <c r="N608" s="4">
        <v>3.4647007997151502</v>
      </c>
      <c r="O608" s="4">
        <v>2.9839838412768298</v>
      </c>
      <c r="P608" s="4">
        <v>3.8708683161073298</v>
      </c>
      <c r="Q608" s="4">
        <v>1.14588031456119</v>
      </c>
      <c r="R608" s="4">
        <v>2.6979281455145698</v>
      </c>
      <c r="S608" s="4">
        <v>2.55572906338951</v>
      </c>
      <c r="T608" s="4">
        <v>2.6184061089320099</v>
      </c>
      <c r="U608" s="4">
        <v>4.3413704095541501</v>
      </c>
      <c r="V608" s="4">
        <v>2.0446371858953398</v>
      </c>
      <c r="W608" s="4">
        <v>1.9126529687617799</v>
      </c>
      <c r="X608" s="4">
        <v>1.49792811889024</v>
      </c>
      <c r="Y608" s="4">
        <v>3.6610195939033501</v>
      </c>
      <c r="Z608" s="4">
        <v>1.9684302123370601</v>
      </c>
      <c r="AA608" s="4">
        <v>3.3733063666289498</v>
      </c>
      <c r="AB608" s="4">
        <v>1.0950756655223399</v>
      </c>
      <c r="AC608" s="4">
        <v>10.426134849713501</v>
      </c>
      <c r="AD608" s="4">
        <v>2.5151392793421601</v>
      </c>
      <c r="AE608" s="4">
        <v>1.6147248764958699</v>
      </c>
      <c r="AF608" s="4">
        <v>3.9860075422008299</v>
      </c>
      <c r="AG608" s="4">
        <v>16.451537307354499</v>
      </c>
      <c r="AH608" s="4">
        <v>5.9850823495123802</v>
      </c>
      <c r="AI608" s="4">
        <v>7.8637756602753797</v>
      </c>
      <c r="AJ608" s="4">
        <v>11.093225413267101</v>
      </c>
      <c r="AK608" s="4">
        <v>23.283184023568701</v>
      </c>
      <c r="AL608" s="4">
        <v>10.8494170330644</v>
      </c>
      <c r="AM608" s="4">
        <v>12.247393385389</v>
      </c>
      <c r="AN608" s="4">
        <v>22.4926665763609</v>
      </c>
      <c r="AO608" s="4">
        <v>17.473990738261499</v>
      </c>
      <c r="AP608" s="4">
        <v>23.851980352068999</v>
      </c>
      <c r="AQ608" s="4">
        <v>5.5872024906809097</v>
      </c>
      <c r="AR608" s="4">
        <v>15.844348078156401</v>
      </c>
      <c r="AS608" s="4">
        <v>9.8592657286440009</v>
      </c>
      <c r="AT608" s="4">
        <v>27.6634866856581</v>
      </c>
      <c r="AU608" s="4">
        <v>7.8993928497862997</v>
      </c>
      <c r="AV608" s="4">
        <v>17.6402042893125</v>
      </c>
      <c r="AW608" s="4">
        <v>11.6772092012953</v>
      </c>
      <c r="AX608" s="4">
        <v>3.2785968705184598</v>
      </c>
      <c r="AY608" s="4">
        <v>17.987009823186501</v>
      </c>
      <c r="AZ608" s="4">
        <v>20.021432144090301</v>
      </c>
      <c r="BA608" s="4">
        <v>17.3693360530782</v>
      </c>
      <c r="BB608" s="38">
        <v>1787</v>
      </c>
    </row>
    <row r="609" spans="1:54" x14ac:dyDescent="0.3">
      <c r="A609" s="31" t="s">
        <v>32</v>
      </c>
      <c r="B609" s="5" t="s">
        <v>168</v>
      </c>
      <c r="C609" s="5" t="s">
        <v>7</v>
      </c>
      <c r="D609" s="9">
        <v>103.526999198287</v>
      </c>
      <c r="E609" s="8">
        <v>50.503428991792902</v>
      </c>
      <c r="F609" s="8">
        <v>4.4986588519463302</v>
      </c>
      <c r="G609" s="3">
        <v>1.1330672628755301</v>
      </c>
      <c r="H609" s="4">
        <v>5.8424727138024402</v>
      </c>
      <c r="I609" s="4">
        <v>2.9746801234501801</v>
      </c>
      <c r="J609" s="4">
        <v>3.04492898977704</v>
      </c>
      <c r="K609" s="4">
        <v>0.53140919827433597</v>
      </c>
      <c r="L609" s="4">
        <v>2.44327092517584</v>
      </c>
      <c r="M609" s="4">
        <v>2.8677925903522601</v>
      </c>
      <c r="N609" s="4">
        <v>1.6644764611498699</v>
      </c>
      <c r="O609" s="4">
        <v>0.70854559769911496</v>
      </c>
      <c r="P609" s="4">
        <v>1.9118617269015099</v>
      </c>
      <c r="Q609" s="4">
        <v>0.35427279884955798</v>
      </c>
      <c r="R609" s="4">
        <v>1.3102036623003099</v>
      </c>
      <c r="S609" s="4">
        <v>1.1330672628755301</v>
      </c>
      <c r="T609" s="4">
        <v>2.6906561909274802</v>
      </c>
      <c r="U609" s="4">
        <v>2.7975437240254002</v>
      </c>
      <c r="V609" s="4">
        <v>0.70854559769911496</v>
      </c>
      <c r="W609" s="4">
        <v>2.0187492599994301</v>
      </c>
      <c r="X609" s="4">
        <v>1.48734006172509</v>
      </c>
      <c r="Y609" s="4">
        <v>1.84161286057465</v>
      </c>
      <c r="Z609" s="4">
        <v>0.70854559769911496</v>
      </c>
      <c r="AA609" s="4">
        <v>1.23995479597345</v>
      </c>
      <c r="AB609" s="4">
        <v>1.9118617269015099</v>
      </c>
      <c r="AC609" s="4">
        <v>10.0907178327819</v>
      </c>
      <c r="AD609" s="4">
        <v>1.48734006172509</v>
      </c>
      <c r="AE609" s="4">
        <v>1.9118617269015099</v>
      </c>
      <c r="AF609" s="4">
        <v>3.2220653892018198</v>
      </c>
      <c r="AG609" s="4">
        <v>16.7486236773813</v>
      </c>
      <c r="AH609" s="4">
        <v>5.9493602469003601</v>
      </c>
      <c r="AI609" s="4">
        <v>6.6579058445994699</v>
      </c>
      <c r="AJ609" s="4">
        <v>7.2962025759717299</v>
      </c>
      <c r="AK609" s="4">
        <v>14.803151750924</v>
      </c>
      <c r="AL609" s="4">
        <v>7.2229252424296098</v>
      </c>
      <c r="AM609" s="4">
        <v>8.4995187051741201</v>
      </c>
      <c r="AN609" s="4">
        <v>23.1225055894581</v>
      </c>
      <c r="AO609" s="4">
        <v>13.773943553931201</v>
      </c>
      <c r="AP609" s="4">
        <v>17.6709443412763</v>
      </c>
      <c r="AQ609" s="4">
        <v>2.7272948576985399</v>
      </c>
      <c r="AR609" s="4">
        <v>12.607266091499801</v>
      </c>
      <c r="AS609" s="4">
        <v>5.7019749811487204</v>
      </c>
      <c r="AT609" s="4">
        <v>28.680954370737801</v>
      </c>
      <c r="AU609" s="4">
        <v>3.18845518964602</v>
      </c>
      <c r="AV609" s="4">
        <v>13.315811689198901</v>
      </c>
      <c r="AW609" s="4">
        <v>7.1190661765469496</v>
      </c>
      <c r="AX609" s="4">
        <v>2.1958856594242002</v>
      </c>
      <c r="AY609" s="4">
        <v>16.3241020122049</v>
      </c>
      <c r="AZ609" s="4">
        <v>16.8555112104793</v>
      </c>
      <c r="BA609" s="4">
        <v>12.112495559996599</v>
      </c>
      <c r="BB609" s="38">
        <v>303</v>
      </c>
    </row>
    <row r="610" spans="1:54" x14ac:dyDescent="0.3">
      <c r="A610" s="31" t="s">
        <v>32</v>
      </c>
      <c r="B610" s="5" t="s">
        <v>8</v>
      </c>
      <c r="C610" s="5" t="s">
        <v>168</v>
      </c>
      <c r="D610" s="9">
        <v>49.332935940546903</v>
      </c>
      <c r="E610" s="8">
        <v>66.899672223487499</v>
      </c>
      <c r="F610" s="8">
        <v>32.023764541564503</v>
      </c>
      <c r="G610" s="3">
        <v>5.1825521870773104</v>
      </c>
      <c r="H610" s="4">
        <v>10.117083000335899</v>
      </c>
      <c r="I610" s="4">
        <v>17.946922757845101</v>
      </c>
      <c r="J610" s="4">
        <v>6.1564735777883799</v>
      </c>
      <c r="K610" s="4">
        <v>6.2866310153477301</v>
      </c>
      <c r="L610" s="4">
        <v>8.1399797637521605</v>
      </c>
      <c r="M610" s="4">
        <v>7.3067370612692804</v>
      </c>
      <c r="N610" s="4">
        <v>8.9974763146159393</v>
      </c>
      <c r="O610" s="4">
        <v>10.7686286313607</v>
      </c>
      <c r="P610" s="4">
        <v>13.9050204591225</v>
      </c>
      <c r="Q610" s="4">
        <v>3.26004348949902</v>
      </c>
      <c r="R610" s="4">
        <v>11.6159721122453</v>
      </c>
      <c r="S610" s="4">
        <v>9.7312792711548308</v>
      </c>
      <c r="T610" s="4">
        <v>9.7514590115678494</v>
      </c>
      <c r="U610" s="4">
        <v>11.819562640048201</v>
      </c>
      <c r="V610" s="4">
        <v>8.3021895250962405</v>
      </c>
      <c r="W610" s="4">
        <v>9.9325605568902002</v>
      </c>
      <c r="X610" s="4">
        <v>4.4675747583172498</v>
      </c>
      <c r="Y610" s="4">
        <v>12.7057339431498</v>
      </c>
      <c r="Z610" s="4">
        <v>9.7029963568275193</v>
      </c>
      <c r="AA610" s="4">
        <v>9.5091476195776199</v>
      </c>
      <c r="AB610" s="4">
        <v>2.23354277446701</v>
      </c>
      <c r="AC610" s="4">
        <v>25.3684687044932</v>
      </c>
      <c r="AD610" s="4">
        <v>7.4392157028055896</v>
      </c>
      <c r="AE610" s="4">
        <v>6.6694754043536904</v>
      </c>
      <c r="AF610" s="4">
        <v>18.665256800772799</v>
      </c>
      <c r="AG610" s="4">
        <v>23.3023796881855</v>
      </c>
      <c r="AH610" s="4">
        <v>12.996001742829799</v>
      </c>
      <c r="AI610" s="4">
        <v>10.587711165898</v>
      </c>
      <c r="AJ610" s="4">
        <v>27.630978915311101</v>
      </c>
      <c r="AK610" s="4">
        <v>43.865920646183397</v>
      </c>
      <c r="AL610" s="4">
        <v>31.358529045457601</v>
      </c>
      <c r="AM610" s="4">
        <v>31.333175104216199</v>
      </c>
      <c r="AN610" s="4">
        <v>45.009213156000001</v>
      </c>
      <c r="AO610" s="4">
        <v>39.563154995788501</v>
      </c>
      <c r="AP610" s="4">
        <v>44.090136993094802</v>
      </c>
      <c r="AQ610" s="4">
        <v>9.4865934073009797</v>
      </c>
      <c r="AR610" s="4">
        <v>38.164026217276003</v>
      </c>
      <c r="AS610" s="4">
        <v>19.3970678916547</v>
      </c>
      <c r="AT610" s="4">
        <v>42.1008778824648</v>
      </c>
      <c r="AU610" s="4">
        <v>17.9665952684921</v>
      </c>
      <c r="AV610" s="4">
        <v>27.763238597672199</v>
      </c>
      <c r="AW610" s="4">
        <v>25.740889633185901</v>
      </c>
      <c r="AX610" s="4">
        <v>10.0215917761104</v>
      </c>
      <c r="AY610" s="4">
        <v>25.525791706360199</v>
      </c>
      <c r="AZ610" s="4">
        <v>39.675754896582198</v>
      </c>
      <c r="BA610" s="4">
        <v>35.252027708472703</v>
      </c>
      <c r="BB610" s="38">
        <v>17224</v>
      </c>
    </row>
    <row r="611" spans="1:54" x14ac:dyDescent="0.3">
      <c r="A611" s="31" t="s">
        <v>32</v>
      </c>
      <c r="B611" s="5" t="s">
        <v>8</v>
      </c>
      <c r="C611" s="5" t="s">
        <v>1</v>
      </c>
      <c r="D611" s="9">
        <v>18.378861183476001</v>
      </c>
      <c r="E611" s="8">
        <v>63.533195746557297</v>
      </c>
      <c r="F611" s="8">
        <v>50.819672131147499</v>
      </c>
      <c r="G611" s="3">
        <v>5.4023845007451596</v>
      </c>
      <c r="H611" s="4">
        <v>13.822652757079</v>
      </c>
      <c r="I611" s="4">
        <v>26.378539493293601</v>
      </c>
      <c r="J611" s="4">
        <v>8.6065573770491799</v>
      </c>
      <c r="K611" s="4">
        <v>7.3397913561847998</v>
      </c>
      <c r="M611" s="4">
        <v>10.655737704918</v>
      </c>
      <c r="N611" s="4">
        <v>15.014903129657201</v>
      </c>
      <c r="O611" s="4">
        <v>14.7168405365127</v>
      </c>
      <c r="P611" s="4">
        <v>20.529061102831601</v>
      </c>
      <c r="Q611" s="4">
        <v>4.8062593144560397</v>
      </c>
      <c r="R611" s="4">
        <v>17.958271236959799</v>
      </c>
      <c r="S611" s="4">
        <v>18.107302533532</v>
      </c>
      <c r="T611" s="4">
        <v>13.4500745156483</v>
      </c>
      <c r="U611" s="4">
        <v>15.983606557377</v>
      </c>
      <c r="V611" s="4">
        <v>14.6795827123696</v>
      </c>
      <c r="W611" s="4">
        <v>18.181818181818201</v>
      </c>
      <c r="X611" s="4">
        <v>5.7749627421758598</v>
      </c>
      <c r="Y611" s="4">
        <v>16.50521609538</v>
      </c>
      <c r="Z611" s="4">
        <v>16.6542473919523</v>
      </c>
      <c r="AA611" s="4">
        <v>15.7973174366617</v>
      </c>
      <c r="AB611" s="4">
        <v>2.7570789865871799</v>
      </c>
      <c r="AC611" s="4">
        <v>30.625931445603602</v>
      </c>
      <c r="AD611" s="4">
        <v>13.8971684053651</v>
      </c>
      <c r="AE611" s="4">
        <v>12.4441132637854</v>
      </c>
      <c r="AF611" s="4">
        <v>25</v>
      </c>
      <c r="AG611" s="4">
        <v>32.861400894187803</v>
      </c>
      <c r="AH611" s="4">
        <v>23.360655737704899</v>
      </c>
      <c r="AI611" s="4">
        <v>12.9284649776453</v>
      </c>
      <c r="AJ611" s="4">
        <v>39.716840536512699</v>
      </c>
      <c r="AK611" s="4">
        <v>56.147540983606604</v>
      </c>
      <c r="AL611" s="4">
        <v>48.584202682563301</v>
      </c>
      <c r="AM611" s="4">
        <v>44.262295081967203</v>
      </c>
      <c r="AN611" s="4">
        <v>58.233979135618497</v>
      </c>
      <c r="AO611" s="4">
        <v>53.129657228017898</v>
      </c>
      <c r="AP611" s="4">
        <v>56.929955290610998</v>
      </c>
      <c r="AQ611" s="4">
        <v>13.8971684053651</v>
      </c>
      <c r="AR611" s="4">
        <v>54.619970193740699</v>
      </c>
      <c r="AS611" s="4">
        <v>25.782414307004501</v>
      </c>
      <c r="AT611" s="4">
        <v>43.256333830104303</v>
      </c>
      <c r="AU611" s="4">
        <v>30.439642324888201</v>
      </c>
      <c r="AV611" s="4">
        <v>34.128166915052198</v>
      </c>
      <c r="AW611" s="4">
        <v>40.126676602086398</v>
      </c>
      <c r="AX611" s="4">
        <v>19.523099850968698</v>
      </c>
      <c r="AY611" s="4">
        <v>29.135618479880801</v>
      </c>
      <c r="AZ611" s="4">
        <v>53.427719821162398</v>
      </c>
      <c r="BA611" s="4">
        <v>53.315946348733199</v>
      </c>
      <c r="BB611" s="38">
        <v>2687</v>
      </c>
    </row>
    <row r="612" spans="1:54" x14ac:dyDescent="0.3">
      <c r="A612" s="31" t="s">
        <v>32</v>
      </c>
      <c r="B612" s="5" t="s">
        <v>8</v>
      </c>
      <c r="C612" s="5" t="s">
        <v>2</v>
      </c>
      <c r="D612" s="9">
        <v>30.29392342817</v>
      </c>
      <c r="E612" s="8">
        <v>63.681626707148602</v>
      </c>
      <c r="F612" s="8">
        <v>42.214411247803199</v>
      </c>
      <c r="G612" s="3">
        <v>5.9402460456941997</v>
      </c>
      <c r="H612" s="4">
        <v>13.4622144112478</v>
      </c>
      <c r="I612" s="4">
        <v>22.3550087873462</v>
      </c>
      <c r="J612" s="4">
        <v>7.2759226713532499</v>
      </c>
      <c r="K612" s="4">
        <v>9.2442882249560601</v>
      </c>
      <c r="L612" s="4">
        <v>10.474516695957799</v>
      </c>
      <c r="M612" s="4">
        <v>9.8418277680140598</v>
      </c>
      <c r="N612" s="4">
        <v>11.4586994727592</v>
      </c>
      <c r="O612" s="4">
        <v>15.289982425307601</v>
      </c>
      <c r="P612" s="4">
        <v>19.297012302284699</v>
      </c>
      <c r="Q612" s="4">
        <v>4.11247803163445</v>
      </c>
      <c r="R612" s="4">
        <v>14.9033391915641</v>
      </c>
      <c r="S612" s="4">
        <v>12.6186291739895</v>
      </c>
      <c r="T612" s="4">
        <v>11.8101933216169</v>
      </c>
      <c r="U612" s="4">
        <v>15.746924428822499</v>
      </c>
      <c r="V612" s="4">
        <v>11.5289982425308</v>
      </c>
      <c r="W612" s="4">
        <v>13.8137082601054</v>
      </c>
      <c r="X612" s="4">
        <v>5.8699472759226703</v>
      </c>
      <c r="Y612" s="4">
        <v>18.875219683655502</v>
      </c>
      <c r="Z612" s="4">
        <v>13.3216168717047</v>
      </c>
      <c r="AA612" s="4">
        <v>13.110720562390201</v>
      </c>
      <c r="AB612" s="4">
        <v>2.6713532513181</v>
      </c>
      <c r="AC612" s="4">
        <v>32.3725834797891</v>
      </c>
      <c r="AD612" s="4">
        <v>9.45518453427065</v>
      </c>
      <c r="AE612" s="4">
        <v>8.9279437609841796</v>
      </c>
      <c r="AF612" s="4">
        <v>27.346221441124801</v>
      </c>
      <c r="AG612" s="4">
        <v>24.042179261862898</v>
      </c>
      <c r="AH612" s="4">
        <v>15.1845342706503</v>
      </c>
      <c r="AI612" s="4">
        <v>13.075571177504401</v>
      </c>
      <c r="AJ612" s="4">
        <v>35.184534270650303</v>
      </c>
      <c r="AK612" s="4">
        <v>53.8137082601055</v>
      </c>
      <c r="AL612" s="4">
        <v>38.523725834797901</v>
      </c>
      <c r="AM612" s="4">
        <v>37.012302284710003</v>
      </c>
      <c r="AN612" s="4">
        <v>55.219683655536002</v>
      </c>
      <c r="AO612" s="4">
        <v>47.873462214411198</v>
      </c>
      <c r="AP612" s="4">
        <v>52.478031634446403</v>
      </c>
      <c r="AQ612" s="4">
        <v>11.2829525483304</v>
      </c>
      <c r="AR612" s="4">
        <v>46.608084358523698</v>
      </c>
      <c r="AS612" s="4">
        <v>24.499121265377902</v>
      </c>
      <c r="AT612" s="4">
        <v>44.920913884007</v>
      </c>
      <c r="AU612" s="4">
        <v>22.530755711775001</v>
      </c>
      <c r="AV612" s="4">
        <v>32.302284710017602</v>
      </c>
      <c r="AW612" s="4">
        <v>32.442882249560597</v>
      </c>
      <c r="AX612" s="4">
        <v>13.9894551845343</v>
      </c>
      <c r="AY612" s="4">
        <v>27.768014059754002</v>
      </c>
      <c r="AZ612" s="4">
        <v>46.5377855887522</v>
      </c>
      <c r="BA612" s="4">
        <v>45.0966608084358</v>
      </c>
      <c r="BB612" s="38">
        <v>2847</v>
      </c>
    </row>
    <row r="613" spans="1:54" x14ac:dyDescent="0.3">
      <c r="A613" s="31" t="s">
        <v>32</v>
      </c>
      <c r="B613" s="5" t="s">
        <v>8</v>
      </c>
      <c r="C613" s="5" t="s">
        <v>3</v>
      </c>
      <c r="D613" s="9">
        <v>48.180155801558001</v>
      </c>
      <c r="E613" s="8">
        <v>62.964832217535601</v>
      </c>
      <c r="F613" s="8">
        <v>31.5088150881509</v>
      </c>
      <c r="G613" s="3">
        <v>6.2730627306273101</v>
      </c>
      <c r="H613" s="4">
        <v>9.3685936859368599</v>
      </c>
      <c r="I613" s="4">
        <v>18.388683886838901</v>
      </c>
      <c r="J613" s="4">
        <v>6.6010660106601096</v>
      </c>
      <c r="K613" s="4">
        <v>6.5600656006560101</v>
      </c>
      <c r="L613" s="4">
        <v>9.4300943009430096</v>
      </c>
      <c r="M613" s="4">
        <v>7.5030750307503098</v>
      </c>
      <c r="N613" s="4">
        <v>8.3435834358343595</v>
      </c>
      <c r="O613" s="4">
        <v>11.0086100861009</v>
      </c>
      <c r="P613" s="4">
        <v>13.7556375563756</v>
      </c>
      <c r="Q613" s="4">
        <v>3.3005330053300499</v>
      </c>
      <c r="R613" s="4">
        <v>12.6076260762608</v>
      </c>
      <c r="S613" s="4">
        <v>8.5895858958589599</v>
      </c>
      <c r="T613" s="4">
        <v>10.6806068060681</v>
      </c>
      <c r="U613" s="4">
        <v>12.484624846248501</v>
      </c>
      <c r="V613" s="4">
        <v>7.13407134071341</v>
      </c>
      <c r="W613" s="4">
        <v>8.7535875358753596</v>
      </c>
      <c r="X613" s="4">
        <v>4.6740467404674</v>
      </c>
      <c r="Y613" s="4">
        <v>12.546125461254601</v>
      </c>
      <c r="Z613" s="4">
        <v>9.0610906109061098</v>
      </c>
      <c r="AA613" s="4">
        <v>8.9585895858958597</v>
      </c>
      <c r="AB613" s="4">
        <v>2.2960229602296001</v>
      </c>
      <c r="AC613" s="4">
        <v>27.675276752767498</v>
      </c>
      <c r="AD613" s="4">
        <v>6.5600656006560101</v>
      </c>
      <c r="AE613" s="4">
        <v>5.2480524805248097</v>
      </c>
      <c r="AF613" s="4">
        <v>18.9011890118901</v>
      </c>
      <c r="AG613" s="4">
        <v>18.511685116851201</v>
      </c>
      <c r="AH613" s="4">
        <v>11.1521115211152</v>
      </c>
      <c r="AI613" s="4">
        <v>10.045100451004499</v>
      </c>
      <c r="AJ613" s="4">
        <v>29.1922919229192</v>
      </c>
      <c r="AK613" s="4">
        <v>44.505945059450603</v>
      </c>
      <c r="AL613" s="4">
        <v>30.668306683066799</v>
      </c>
      <c r="AM613" s="4">
        <v>31.959819598195999</v>
      </c>
      <c r="AN613" s="4">
        <v>44.7109471094711</v>
      </c>
      <c r="AO613" s="4">
        <v>39.852398523985201</v>
      </c>
      <c r="AP613" s="4">
        <v>43.009430094300903</v>
      </c>
      <c r="AQ613" s="4">
        <v>8.9380893808938104</v>
      </c>
      <c r="AR613" s="4">
        <v>39.421894218942199</v>
      </c>
      <c r="AS613" s="4">
        <v>19.823698236982398</v>
      </c>
      <c r="AT613" s="4">
        <v>46.125461254612503</v>
      </c>
      <c r="AU613" s="4">
        <v>16.646166461664599</v>
      </c>
      <c r="AV613" s="4">
        <v>28.761787617876202</v>
      </c>
      <c r="AW613" s="4">
        <v>24.6617466174662</v>
      </c>
      <c r="AX613" s="4">
        <v>7.4415744157441601</v>
      </c>
      <c r="AY613" s="4">
        <v>26.9577695776958</v>
      </c>
      <c r="AZ613" s="4">
        <v>38.991389913899098</v>
      </c>
      <c r="BA613" s="4">
        <v>32.636326363263599</v>
      </c>
      <c r="BB613" s="38">
        <v>4878</v>
      </c>
    </row>
    <row r="614" spans="1:54" x14ac:dyDescent="0.3">
      <c r="A614" s="31" t="s">
        <v>32</v>
      </c>
      <c r="B614" s="5" t="s">
        <v>8</v>
      </c>
      <c r="C614" s="5" t="s">
        <v>4</v>
      </c>
      <c r="D614" s="9">
        <v>67.246435594886904</v>
      </c>
      <c r="E614" s="8">
        <v>61.315729800779899</v>
      </c>
      <c r="F614" s="8">
        <v>20.403146509341202</v>
      </c>
      <c r="G614" s="3">
        <v>5.1130776794493604</v>
      </c>
      <c r="H614" s="4">
        <v>6.4405113077679497</v>
      </c>
      <c r="I614" s="4">
        <v>13.815142576204501</v>
      </c>
      <c r="J614" s="4">
        <v>4.6214355948869201</v>
      </c>
      <c r="K614" s="4">
        <v>4.6460176991150401</v>
      </c>
      <c r="L614" s="4">
        <v>7.1533923303834799</v>
      </c>
      <c r="M614" s="4">
        <v>4.5476892822025601</v>
      </c>
      <c r="N614" s="4">
        <v>5.6784660766961697</v>
      </c>
      <c r="O614" s="4">
        <v>7.1288102261553599</v>
      </c>
      <c r="P614" s="4">
        <v>8.8741396263520205</v>
      </c>
      <c r="Q614" s="4">
        <v>2.5319567354965602</v>
      </c>
      <c r="R614" s="4">
        <v>7.79252704031465</v>
      </c>
      <c r="S614" s="4">
        <v>5.2605703048180903</v>
      </c>
      <c r="T614" s="4">
        <v>8.6283185840708008</v>
      </c>
      <c r="U614" s="4">
        <v>8.3824975417895793</v>
      </c>
      <c r="V614" s="4">
        <v>4.5968534906588001</v>
      </c>
      <c r="W614" s="4">
        <v>4.8672566371681398</v>
      </c>
      <c r="X614" s="4">
        <v>3.6627335299901702</v>
      </c>
      <c r="Y614" s="4">
        <v>8.8003933136676498</v>
      </c>
      <c r="Z614" s="4">
        <v>5.6293018682399198</v>
      </c>
      <c r="AA614" s="4">
        <v>5.0639134709931204</v>
      </c>
      <c r="AB614" s="4">
        <v>1.84365781710914</v>
      </c>
      <c r="AC614" s="4">
        <v>19.641101278269399</v>
      </c>
      <c r="AD614" s="4">
        <v>3.8593903638151401</v>
      </c>
      <c r="AE614" s="4">
        <v>3.39233038348083</v>
      </c>
      <c r="AF614" s="4">
        <v>13.003933136676499</v>
      </c>
      <c r="AG614" s="4">
        <v>19.419862340216302</v>
      </c>
      <c r="AH614" s="4">
        <v>8.6037364798426701</v>
      </c>
      <c r="AI614" s="4">
        <v>8.50540806293019</v>
      </c>
      <c r="AJ614" s="4">
        <v>19.3215339233038</v>
      </c>
      <c r="AK614" s="4">
        <v>35.914454277286097</v>
      </c>
      <c r="AL614" s="4">
        <v>21.927236971484799</v>
      </c>
      <c r="AM614" s="4">
        <v>25.344149459193702</v>
      </c>
      <c r="AN614" s="4">
        <v>35.521140609636198</v>
      </c>
      <c r="AO614" s="4">
        <v>32.0304818092429</v>
      </c>
      <c r="AP614" s="4">
        <v>37.782694198623403</v>
      </c>
      <c r="AQ614" s="4">
        <v>7.3746312684365796</v>
      </c>
      <c r="AR614" s="4">
        <v>28.7610619469027</v>
      </c>
      <c r="AS614" s="4">
        <v>15.4129793510324</v>
      </c>
      <c r="AT614" s="4">
        <v>42.059980334316599</v>
      </c>
      <c r="AU614" s="4">
        <v>11.7256637168142</v>
      </c>
      <c r="AV614" s="4">
        <v>23.672566371681398</v>
      </c>
      <c r="AW614" s="4">
        <v>17.182890855457199</v>
      </c>
      <c r="AX614" s="4">
        <v>4.4985250737463103</v>
      </c>
      <c r="AY614" s="4">
        <v>23.131760078662701</v>
      </c>
      <c r="AZ614" s="4">
        <v>32.989183874139599</v>
      </c>
      <c r="BA614" s="4">
        <v>23.992133726647001</v>
      </c>
      <c r="BB614" s="38">
        <v>4068</v>
      </c>
    </row>
    <row r="615" spans="1:54" x14ac:dyDescent="0.3">
      <c r="A615" s="31" t="s">
        <v>32</v>
      </c>
      <c r="B615" s="5" t="s">
        <v>8</v>
      </c>
      <c r="C615" s="5" t="s">
        <v>5</v>
      </c>
      <c r="D615" s="9">
        <v>83.669956875898393</v>
      </c>
      <c r="E615" s="8">
        <v>58.508199416760597</v>
      </c>
      <c r="F615" s="8">
        <v>13.6559655007187</v>
      </c>
      <c r="G615" s="3">
        <v>3.2582654528030699</v>
      </c>
      <c r="H615" s="4">
        <v>5.8936272160996603</v>
      </c>
      <c r="I615" s="4">
        <v>9.19980833732631</v>
      </c>
      <c r="J615" s="4">
        <v>3.0186871106851898</v>
      </c>
      <c r="K615" s="4">
        <v>3.2103497843794901</v>
      </c>
      <c r="L615" s="4">
        <v>4.9353138476281702</v>
      </c>
      <c r="M615" s="4">
        <v>3.06660277910877</v>
      </c>
      <c r="N615" s="4">
        <v>3.88116914230954</v>
      </c>
      <c r="O615" s="4">
        <v>5.0790608528989001</v>
      </c>
      <c r="P615" s="4">
        <v>5.4144705318639197</v>
      </c>
      <c r="Q615" s="4">
        <v>1.67704839482511</v>
      </c>
      <c r="R615" s="4">
        <v>4.0249161475802602</v>
      </c>
      <c r="S615" s="4">
        <v>2.8270244369909001</v>
      </c>
      <c r="T615" s="4">
        <v>3.92908481073311</v>
      </c>
      <c r="U615" s="4">
        <v>4.79156684235745</v>
      </c>
      <c r="V615" s="4">
        <v>3.06660277910877</v>
      </c>
      <c r="W615" s="4">
        <v>3.3061811212266399</v>
      </c>
      <c r="X615" s="4">
        <v>2.1562050790608498</v>
      </c>
      <c r="Y615" s="4">
        <v>5.4144705318639197</v>
      </c>
      <c r="Z615" s="4">
        <v>2.9707714422616198</v>
      </c>
      <c r="AA615" s="4">
        <v>3.4978437949209402</v>
      </c>
      <c r="AB615" s="4">
        <v>1.0062290368950599</v>
      </c>
      <c r="AC615" s="4">
        <v>13.608049832295199</v>
      </c>
      <c r="AD615" s="4">
        <v>2.4436990896022999</v>
      </c>
      <c r="AE615" s="4">
        <v>2.7791087685673199</v>
      </c>
      <c r="AF615" s="4">
        <v>7.1394345951125997</v>
      </c>
      <c r="AG615" s="4">
        <v>21.3224724484907</v>
      </c>
      <c r="AH615" s="4">
        <v>6.7561092477240097</v>
      </c>
      <c r="AI615" s="4">
        <v>7.7144226161954998</v>
      </c>
      <c r="AJ615" s="4">
        <v>13.943459511260199</v>
      </c>
      <c r="AK615" s="4">
        <v>29.563967417345498</v>
      </c>
      <c r="AL615" s="4">
        <v>16.962146621945401</v>
      </c>
      <c r="AM615" s="4">
        <v>19.549592716818399</v>
      </c>
      <c r="AN615" s="4">
        <v>29.420220412074698</v>
      </c>
      <c r="AO615" s="4">
        <v>23.622424532822201</v>
      </c>
      <c r="AP615" s="4">
        <v>33.109726880689998</v>
      </c>
      <c r="AQ615" s="4">
        <v>5.9415428845232396</v>
      </c>
      <c r="AR615" s="4">
        <v>21.753713464302798</v>
      </c>
      <c r="AS615" s="4">
        <v>10.4456157163392</v>
      </c>
      <c r="AT615" s="4">
        <v>35.122184954480097</v>
      </c>
      <c r="AU615" s="4">
        <v>8.6727359846669891</v>
      </c>
      <c r="AV615" s="4">
        <v>20.9870627695256</v>
      </c>
      <c r="AW615" s="4">
        <v>13.8955438428366</v>
      </c>
      <c r="AX615" s="4">
        <v>3.8332534738859598</v>
      </c>
      <c r="AY615" s="4">
        <v>20.124580737901301</v>
      </c>
      <c r="AZ615" s="4">
        <v>26.593195975083901</v>
      </c>
      <c r="BA615" s="4">
        <v>19.6933397220891</v>
      </c>
      <c r="BB615" s="38">
        <v>2087</v>
      </c>
    </row>
    <row r="616" spans="1:54" x14ac:dyDescent="0.3">
      <c r="A616" s="31" t="s">
        <v>32</v>
      </c>
      <c r="B616" s="5" t="s">
        <v>8</v>
      </c>
      <c r="C616" s="5" t="s">
        <v>6</v>
      </c>
      <c r="D616" s="9">
        <v>92.548965517241399</v>
      </c>
      <c r="E616" s="8">
        <v>58.816449495230998</v>
      </c>
      <c r="F616" s="8">
        <v>11.551724137931</v>
      </c>
      <c r="G616" s="3">
        <v>3.27586206896552</v>
      </c>
      <c r="H616" s="4">
        <v>5.8620689655172402</v>
      </c>
      <c r="I616" s="4">
        <v>6.3793103448275899</v>
      </c>
      <c r="J616" s="4">
        <v>3.1034482758620698</v>
      </c>
      <c r="K616" s="4">
        <v>2.5862068965517202</v>
      </c>
      <c r="L616" s="4">
        <v>5</v>
      </c>
      <c r="M616" s="4">
        <v>2.0689655172413799</v>
      </c>
      <c r="N616" s="4">
        <v>3.9655172413793101</v>
      </c>
      <c r="O616" s="4">
        <v>3.7931034482758599</v>
      </c>
      <c r="P616" s="4">
        <v>5.1724137931034502</v>
      </c>
      <c r="Q616" s="4">
        <v>1.2068965517241399</v>
      </c>
      <c r="R616" s="4">
        <v>3.6206896551724101</v>
      </c>
      <c r="S616" s="4">
        <v>3.7931034482758599</v>
      </c>
      <c r="T616" s="4">
        <v>3.1034482758620698</v>
      </c>
      <c r="U616" s="4">
        <v>6.2068965517241397</v>
      </c>
      <c r="V616" s="4">
        <v>2.2413793103448301</v>
      </c>
      <c r="W616" s="4">
        <v>1.55172413793103</v>
      </c>
      <c r="X616" s="4">
        <v>1.72413793103448</v>
      </c>
      <c r="Y616" s="4">
        <v>4.4827586206896504</v>
      </c>
      <c r="Z616" s="4">
        <v>2.7586206896551699</v>
      </c>
      <c r="AA616" s="4">
        <v>3.7931034482758599</v>
      </c>
      <c r="AB616" s="4">
        <v>1.55172413793103</v>
      </c>
      <c r="AC616" s="4">
        <v>13.7931034482759</v>
      </c>
      <c r="AD616" s="4">
        <v>3.27586206896552</v>
      </c>
      <c r="AE616" s="4">
        <v>1.72413793103448</v>
      </c>
      <c r="AF616" s="4">
        <v>4.6551724137930997</v>
      </c>
      <c r="AG616" s="4">
        <v>23.1034482758621</v>
      </c>
      <c r="AH616" s="4">
        <v>4.8275862068965498</v>
      </c>
      <c r="AI616" s="4">
        <v>7.9310344827586201</v>
      </c>
      <c r="AJ616" s="4">
        <v>11.3793103448276</v>
      </c>
      <c r="AK616" s="4">
        <v>24.827586206896601</v>
      </c>
      <c r="AL616" s="4">
        <v>12.241379310344801</v>
      </c>
      <c r="AM616" s="4">
        <v>15.1724137931034</v>
      </c>
      <c r="AN616" s="4">
        <v>25.172413793103399</v>
      </c>
      <c r="AO616" s="4">
        <v>22.241379310344801</v>
      </c>
      <c r="AP616" s="4">
        <v>24.137931034482801</v>
      </c>
      <c r="AQ616" s="4">
        <v>6.2068965517241397</v>
      </c>
      <c r="AR616" s="4">
        <v>15.862068965517199</v>
      </c>
      <c r="AS616" s="4">
        <v>11.034482758620699</v>
      </c>
      <c r="AT616" s="4">
        <v>31.034482758620701</v>
      </c>
      <c r="AU616" s="4">
        <v>6.8965517241379297</v>
      </c>
      <c r="AV616" s="4">
        <v>17.413793103448299</v>
      </c>
      <c r="AW616" s="4">
        <v>11.3793103448276</v>
      </c>
      <c r="AX616" s="4">
        <v>2.5862068965517202</v>
      </c>
      <c r="AY616" s="4">
        <v>20.3448275862069</v>
      </c>
      <c r="AZ616" s="4">
        <v>23.448275862069</v>
      </c>
      <c r="BA616" s="4">
        <v>17.931034482758601</v>
      </c>
      <c r="BB616" s="38">
        <v>580</v>
      </c>
    </row>
    <row r="617" spans="1:54" x14ac:dyDescent="0.3">
      <c r="A617" s="31" t="s">
        <v>32</v>
      </c>
      <c r="B617" s="5" t="s">
        <v>8</v>
      </c>
      <c r="C617" s="5" t="s">
        <v>7</v>
      </c>
      <c r="D617" s="9">
        <v>103.796103896104</v>
      </c>
      <c r="E617" s="8">
        <v>45.125600860727602</v>
      </c>
      <c r="F617" s="8">
        <v>1.2987012987013</v>
      </c>
      <c r="G617" s="3">
        <v>1.2987012987013</v>
      </c>
      <c r="H617" s="4">
        <v>6.4935064935064899</v>
      </c>
      <c r="I617" s="4">
        <v>2.5974025974026</v>
      </c>
      <c r="J617" s="4">
        <v>3.8961038961039001</v>
      </c>
      <c r="K617" s="4">
        <v>0</v>
      </c>
      <c r="L617" s="4">
        <v>2.5974025974026</v>
      </c>
      <c r="M617" s="4">
        <v>3.8961038961039001</v>
      </c>
      <c r="N617" s="4">
        <v>1.2987012987013</v>
      </c>
      <c r="O617" s="4">
        <v>0</v>
      </c>
      <c r="P617" s="4">
        <v>2.5974025974026</v>
      </c>
      <c r="Q617" s="4">
        <v>0</v>
      </c>
      <c r="R617" s="4">
        <v>1.2987012987013</v>
      </c>
      <c r="S617" s="4">
        <v>1.2987012987013</v>
      </c>
      <c r="T617" s="4">
        <v>3.8961038961039001</v>
      </c>
      <c r="U617" s="4">
        <v>2.5974025974026</v>
      </c>
      <c r="V617" s="4">
        <v>0</v>
      </c>
      <c r="W617" s="4">
        <v>1.2987012987013</v>
      </c>
      <c r="X617" s="4">
        <v>1.2987012987013</v>
      </c>
      <c r="Y617" s="4">
        <v>1.2987012987013</v>
      </c>
      <c r="Z617" s="4">
        <v>0</v>
      </c>
      <c r="AA617" s="4">
        <v>0</v>
      </c>
      <c r="AB617" s="4">
        <v>2.5974025974026</v>
      </c>
      <c r="AC617" s="4">
        <v>12.987012987012999</v>
      </c>
      <c r="AD617" s="4">
        <v>1.2987012987013</v>
      </c>
      <c r="AE617" s="4">
        <v>2.5974025974026</v>
      </c>
      <c r="AF617" s="4">
        <v>3.8961038961039001</v>
      </c>
      <c r="AG617" s="4">
        <v>18.181818181818201</v>
      </c>
      <c r="AH617" s="4">
        <v>5.1948051948051903</v>
      </c>
      <c r="AI617" s="4">
        <v>5.1948051948051903</v>
      </c>
      <c r="AJ617" s="4">
        <v>3.8961038961039001</v>
      </c>
      <c r="AK617" s="4">
        <v>11.6883116883117</v>
      </c>
      <c r="AL617" s="4">
        <v>9.0909090909090899</v>
      </c>
      <c r="AM617" s="4">
        <v>6.4935064935064899</v>
      </c>
      <c r="AN617" s="4">
        <v>24.675324675324699</v>
      </c>
      <c r="AO617" s="4">
        <v>15.5844155844156</v>
      </c>
      <c r="AP617" s="4">
        <v>15.5844155844156</v>
      </c>
      <c r="AQ617" s="4">
        <v>1.2987012987013</v>
      </c>
      <c r="AR617" s="4">
        <v>10.3896103896104</v>
      </c>
      <c r="AS617" s="4">
        <v>3.8961038961039001</v>
      </c>
      <c r="AT617" s="4">
        <v>32.4675324675325</v>
      </c>
      <c r="AU617" s="4">
        <v>0</v>
      </c>
      <c r="AV617" s="4">
        <v>10.3896103896104</v>
      </c>
      <c r="AW617" s="4">
        <v>3.8961038961039001</v>
      </c>
      <c r="AX617" s="4">
        <v>1.2987012987013</v>
      </c>
      <c r="AY617" s="4">
        <v>16.883116883116902</v>
      </c>
      <c r="AZ617" s="4">
        <v>16.883116883116902</v>
      </c>
      <c r="BA617" s="4">
        <v>7.7922077922077904</v>
      </c>
      <c r="BB617" s="38">
        <v>77</v>
      </c>
    </row>
    <row r="618" spans="1:54" x14ac:dyDescent="0.3">
      <c r="A618" s="31" t="s">
        <v>32</v>
      </c>
      <c r="B618" s="5" t="s">
        <v>9</v>
      </c>
      <c r="C618" s="5" t="s">
        <v>168</v>
      </c>
      <c r="D618" s="9">
        <v>60.1105574149422</v>
      </c>
      <c r="E618" s="8">
        <v>71.082371004466907</v>
      </c>
      <c r="F618" s="8">
        <v>27.8349017605108</v>
      </c>
      <c r="G618" s="3">
        <v>4.0221950081483504</v>
      </c>
      <c r="H618" s="4">
        <v>9.4226103062053994</v>
      </c>
      <c r="I618" s="4">
        <v>13.8493262928099</v>
      </c>
      <c r="J618" s="4">
        <v>5.1946126723483497</v>
      </c>
      <c r="K618" s="4">
        <v>4.7523561980642297</v>
      </c>
      <c r="L618" s="4">
        <v>6.9890151586215401</v>
      </c>
      <c r="M618" s="4">
        <v>5.5538871246547901</v>
      </c>
      <c r="N618" s="4">
        <v>7.4285266984809004</v>
      </c>
      <c r="O618" s="4">
        <v>9.4768729911607803</v>
      </c>
      <c r="P618" s="4">
        <v>12.1800388041886</v>
      </c>
      <c r="Q618" s="4">
        <v>4.0117050592555401</v>
      </c>
      <c r="R618" s="4">
        <v>8.5647477712504703</v>
      </c>
      <c r="S618" s="4">
        <v>8.0467133800553992</v>
      </c>
      <c r="T618" s="4">
        <v>6.7712150103289304</v>
      </c>
      <c r="U618" s="4">
        <v>11.391081349546999</v>
      </c>
      <c r="V618" s="4">
        <v>8.4031020440597306</v>
      </c>
      <c r="W618" s="4">
        <v>10.265935009667301</v>
      </c>
      <c r="X618" s="4">
        <v>3.5869140846174199</v>
      </c>
      <c r="Y618" s="4">
        <v>9.9946319245745698</v>
      </c>
      <c r="Z618" s="4">
        <v>7.5513827720518201</v>
      </c>
      <c r="AA618" s="4">
        <v>7.4429267531274901</v>
      </c>
      <c r="AB618" s="4">
        <v>2.1746610547200498</v>
      </c>
      <c r="AC618" s="4">
        <v>20.4361790047416</v>
      </c>
      <c r="AD618" s="4">
        <v>6.29372332909014</v>
      </c>
      <c r="AE618" s="4">
        <v>5.0732074518441097</v>
      </c>
      <c r="AF618" s="4">
        <v>12.8331666261482</v>
      </c>
      <c r="AG618" s="4">
        <v>14.132893955956201</v>
      </c>
      <c r="AH618" s="4">
        <v>22.7924020988089</v>
      </c>
      <c r="AI618" s="4">
        <v>14.3844717387174</v>
      </c>
      <c r="AJ618" s="4">
        <v>25.154037291651601</v>
      </c>
      <c r="AK618" s="4">
        <v>40.133253858966299</v>
      </c>
      <c r="AL618" s="4">
        <v>25.379130579196399</v>
      </c>
      <c r="AM618" s="4">
        <v>22.340127005172601</v>
      </c>
      <c r="AN618" s="4">
        <v>36.170407773445703</v>
      </c>
      <c r="AO618" s="4">
        <v>28.430705454751401</v>
      </c>
      <c r="AP618" s="4">
        <v>40.4860538691062</v>
      </c>
      <c r="AQ618" s="4">
        <v>9.8889348919589608</v>
      </c>
      <c r="AR618" s="4">
        <v>36.186568303597397</v>
      </c>
      <c r="AS618" s="4">
        <v>12.5854202405301</v>
      </c>
      <c r="AT618" s="4">
        <v>29.135788459877102</v>
      </c>
      <c r="AU618" s="4">
        <v>22.054918982084398</v>
      </c>
      <c r="AV618" s="4">
        <v>26.329720735548001</v>
      </c>
      <c r="AW618" s="4">
        <v>27.270253929617599</v>
      </c>
      <c r="AX618" s="4">
        <v>9.6122397116070797</v>
      </c>
      <c r="AY618" s="4">
        <v>18.674403546047401</v>
      </c>
      <c r="AZ618" s="4">
        <v>32.334932859126504</v>
      </c>
      <c r="BA618" s="4">
        <v>36.153720626379901</v>
      </c>
      <c r="BB618" s="38">
        <v>16184</v>
      </c>
    </row>
    <row r="619" spans="1:54" x14ac:dyDescent="0.3">
      <c r="A619" s="31" t="s">
        <v>32</v>
      </c>
      <c r="B619" s="5" t="s">
        <v>9</v>
      </c>
      <c r="C619" s="5" t="s">
        <v>1</v>
      </c>
      <c r="D619" s="9">
        <v>29.262828947368401</v>
      </c>
      <c r="E619" s="8">
        <v>68.592609583134504</v>
      </c>
      <c r="F619" s="8">
        <v>43.947368421052602</v>
      </c>
      <c r="G619" s="3">
        <v>5.7894736842105301</v>
      </c>
      <c r="H619" s="4">
        <v>11.3815789473684</v>
      </c>
      <c r="I619" s="4">
        <v>20</v>
      </c>
      <c r="J619" s="4">
        <v>8.0263157894736796</v>
      </c>
      <c r="K619" s="4">
        <v>5.7236842105263204</v>
      </c>
      <c r="L619" s="4">
        <v>9.9342105263157894</v>
      </c>
      <c r="M619" s="4">
        <v>7.5657894736842097</v>
      </c>
      <c r="N619" s="4">
        <v>13.026315789473699</v>
      </c>
      <c r="O619" s="4">
        <v>14.9342105263158</v>
      </c>
      <c r="P619" s="4">
        <v>19.605263157894701</v>
      </c>
      <c r="Q619" s="4">
        <v>6.3815789473684204</v>
      </c>
      <c r="R619" s="4">
        <v>14.342105263157899</v>
      </c>
      <c r="S619" s="4">
        <v>16.25</v>
      </c>
      <c r="T619" s="4">
        <v>10.2631578947368</v>
      </c>
      <c r="U619" s="4">
        <v>16.907894736842099</v>
      </c>
      <c r="V619" s="4">
        <v>13.092105263157899</v>
      </c>
      <c r="W619" s="4">
        <v>18.223684210526301</v>
      </c>
      <c r="X619" s="4">
        <v>5.6578947368421098</v>
      </c>
      <c r="Y619" s="4">
        <v>13.289473684210501</v>
      </c>
      <c r="Z619" s="4">
        <v>14.0131578947368</v>
      </c>
      <c r="AA619" s="4">
        <v>12.039473684210501</v>
      </c>
      <c r="AB619" s="4">
        <v>3.5526315789473699</v>
      </c>
      <c r="AC619" s="4">
        <v>28.223684210526301</v>
      </c>
      <c r="AD619" s="4">
        <v>11.776315789473699</v>
      </c>
      <c r="AE619" s="4">
        <v>9.2105263157894708</v>
      </c>
      <c r="AF619" s="4">
        <v>17.3684210526316</v>
      </c>
      <c r="AG619" s="4">
        <v>24.210526315789501</v>
      </c>
      <c r="AH619" s="4">
        <v>41.644736842105303</v>
      </c>
      <c r="AI619" s="4">
        <v>18.026315789473699</v>
      </c>
      <c r="AJ619" s="4">
        <v>35.657894736842103</v>
      </c>
      <c r="AK619" s="4">
        <v>48.947368421052602</v>
      </c>
      <c r="AL619" s="4">
        <v>37.368421052631597</v>
      </c>
      <c r="AM619" s="4">
        <v>34.802631578947398</v>
      </c>
      <c r="AN619" s="4">
        <v>44.802631578947398</v>
      </c>
      <c r="AO619" s="4">
        <v>40.197368421052602</v>
      </c>
      <c r="AP619" s="4">
        <v>49.539473684210499</v>
      </c>
      <c r="AQ619" s="4">
        <v>12.960526315789499</v>
      </c>
      <c r="AR619" s="4">
        <v>47.960526315789501</v>
      </c>
      <c r="AS619" s="4">
        <v>15.0657894736842</v>
      </c>
      <c r="AT619" s="4">
        <v>29.276315789473699</v>
      </c>
      <c r="AU619" s="4">
        <v>32.828947368421098</v>
      </c>
      <c r="AV619" s="4">
        <v>32.894736842105303</v>
      </c>
      <c r="AW619" s="4">
        <v>39.539473684210499</v>
      </c>
      <c r="AX619" s="4">
        <v>17.105263157894701</v>
      </c>
      <c r="AY619" s="4">
        <v>20.657894736842099</v>
      </c>
      <c r="AZ619" s="4">
        <v>46.184210526315802</v>
      </c>
      <c r="BA619" s="4">
        <v>51.578947368421098</v>
      </c>
      <c r="BB619" s="38">
        <v>1520</v>
      </c>
    </row>
    <row r="620" spans="1:54" x14ac:dyDescent="0.3">
      <c r="A620" s="31" t="s">
        <v>32</v>
      </c>
      <c r="B620" s="5" t="s">
        <v>9</v>
      </c>
      <c r="C620" s="5" t="s">
        <v>2</v>
      </c>
      <c r="D620" s="9">
        <v>41.694293357111</v>
      </c>
      <c r="E620" s="8">
        <v>70.001942393577593</v>
      </c>
      <c r="F620" s="8">
        <v>36.691930450289803</v>
      </c>
      <c r="G620" s="3">
        <v>4.9933125278644699</v>
      </c>
      <c r="H620" s="4">
        <v>12.394115024520699</v>
      </c>
      <c r="I620" s="4">
        <v>18.591172536781102</v>
      </c>
      <c r="J620" s="4">
        <v>6.7766384306732101</v>
      </c>
      <c r="K620" s="4">
        <v>6.5091395452518901</v>
      </c>
      <c r="L620" s="4">
        <v>9.5853767275969695</v>
      </c>
      <c r="M620" s="4">
        <v>8.1141328577797598</v>
      </c>
      <c r="N620" s="4">
        <v>9.3624609897458804</v>
      </c>
      <c r="O620" s="4">
        <v>13.107445385644199</v>
      </c>
      <c r="P620" s="4">
        <v>17.387427552385201</v>
      </c>
      <c r="Q620" s="4">
        <v>5.0378956754346902</v>
      </c>
      <c r="R620" s="4">
        <v>11.7253678109675</v>
      </c>
      <c r="S620" s="4">
        <v>10.477039679001299</v>
      </c>
      <c r="T620" s="4">
        <v>8.7828800713330395</v>
      </c>
      <c r="U620" s="4">
        <v>14.667855550601899</v>
      </c>
      <c r="V620" s="4">
        <v>11.7253678109675</v>
      </c>
      <c r="W620" s="4">
        <v>13.5978600089166</v>
      </c>
      <c r="X620" s="4">
        <v>4.4583147570218502</v>
      </c>
      <c r="Y620" s="4">
        <v>12.973695942933601</v>
      </c>
      <c r="Z620" s="4">
        <v>10.2987070887205</v>
      </c>
      <c r="AA620" s="4">
        <v>9.76370931787784</v>
      </c>
      <c r="AB620" s="4">
        <v>2.6304057066428901</v>
      </c>
      <c r="AC620" s="4">
        <v>27.195720017833299</v>
      </c>
      <c r="AD620" s="4">
        <v>7.8912171199286698</v>
      </c>
      <c r="AE620" s="4">
        <v>6.3308069549710204</v>
      </c>
      <c r="AF620" s="4">
        <v>18.5020062416407</v>
      </c>
      <c r="AG620" s="4">
        <v>16.629514043691501</v>
      </c>
      <c r="AH620" s="4">
        <v>28.2211324119483</v>
      </c>
      <c r="AI620" s="4">
        <v>17.476593847525599</v>
      </c>
      <c r="AJ620" s="4">
        <v>31.431119037003999</v>
      </c>
      <c r="AK620" s="4">
        <v>48.506464556397702</v>
      </c>
      <c r="AL620" s="4">
        <v>33.080695497102099</v>
      </c>
      <c r="AM620" s="4">
        <v>27.329469460543901</v>
      </c>
      <c r="AN620" s="4">
        <v>44.003566651805599</v>
      </c>
      <c r="AO620" s="4">
        <v>35.399019170753498</v>
      </c>
      <c r="AP620" s="4">
        <v>47.703967900133698</v>
      </c>
      <c r="AQ620" s="4">
        <v>11.7253678109675</v>
      </c>
      <c r="AR620" s="4">
        <v>44.672313865358902</v>
      </c>
      <c r="AS620" s="4">
        <v>15.3811859117254</v>
      </c>
      <c r="AT620" s="4">
        <v>30.7623718234507</v>
      </c>
      <c r="AU620" s="4">
        <v>27.106553722692802</v>
      </c>
      <c r="AV620" s="4">
        <v>29.469460543914401</v>
      </c>
      <c r="AW620" s="4">
        <v>34.551939366919299</v>
      </c>
      <c r="AX620" s="4">
        <v>12.1711992866696</v>
      </c>
      <c r="AY620" s="4">
        <v>20.463664734730301</v>
      </c>
      <c r="AZ620" s="4">
        <v>40.392331698617902</v>
      </c>
      <c r="BA620" s="4">
        <v>44.493981275077999</v>
      </c>
      <c r="BB620" s="38">
        <v>2243</v>
      </c>
    </row>
    <row r="621" spans="1:54" x14ac:dyDescent="0.3">
      <c r="A621" s="31" t="s">
        <v>32</v>
      </c>
      <c r="B621" s="5" t="s">
        <v>9</v>
      </c>
      <c r="C621" s="5" t="s">
        <v>3</v>
      </c>
      <c r="D621" s="9">
        <v>63.524766913698301</v>
      </c>
      <c r="E621" s="8">
        <v>67.847410615639504</v>
      </c>
      <c r="F621" s="8">
        <v>24.480038250059799</v>
      </c>
      <c r="G621" s="3">
        <v>3.94453741333971</v>
      </c>
      <c r="H621" s="4">
        <v>8.9170451828831006</v>
      </c>
      <c r="I621" s="4">
        <v>13.9851781018408</v>
      </c>
      <c r="J621" s="4">
        <v>4.85297633277552</v>
      </c>
      <c r="K621" s="4">
        <v>4.6378197465933502</v>
      </c>
      <c r="L621" s="4">
        <v>6.8611044704757296</v>
      </c>
      <c r="M621" s="4">
        <v>5.4267272292613002</v>
      </c>
      <c r="N621" s="4">
        <v>6.2634472866363904</v>
      </c>
      <c r="O621" s="4">
        <v>8.2476691369830295</v>
      </c>
      <c r="P621" s="4">
        <v>10.710016734401099</v>
      </c>
      <c r="Q621" s="4">
        <v>3.94453741333971</v>
      </c>
      <c r="R621" s="4">
        <v>7.7934496772651203</v>
      </c>
      <c r="S621" s="4">
        <v>6.0961032751613704</v>
      </c>
      <c r="T621" s="4">
        <v>6.7415730337078603</v>
      </c>
      <c r="U621" s="4">
        <v>11.8336122400191</v>
      </c>
      <c r="V621" s="4">
        <v>7.7934496772651203</v>
      </c>
      <c r="W621" s="4">
        <v>8.7975137461152304</v>
      </c>
      <c r="X621" s="4">
        <v>3.3468802295003601</v>
      </c>
      <c r="Y621" s="4">
        <v>10.901267033229701</v>
      </c>
      <c r="Z621" s="4">
        <v>6.4786038728185504</v>
      </c>
      <c r="AA621" s="4">
        <v>6.4307912981113997</v>
      </c>
      <c r="AB621" s="4">
        <v>2.0798469997609401</v>
      </c>
      <c r="AC621" s="4">
        <v>20.583313411427199</v>
      </c>
      <c r="AD621" s="4">
        <v>5.3789146545541504</v>
      </c>
      <c r="AE621" s="4">
        <v>4.7334448960076498</v>
      </c>
      <c r="AF621" s="4">
        <v>12.3117379870906</v>
      </c>
      <c r="AG621" s="4">
        <v>10.662204159693999</v>
      </c>
      <c r="AH621" s="4">
        <v>18.360028687544801</v>
      </c>
      <c r="AI621" s="4">
        <v>14.3915849868515</v>
      </c>
      <c r="AJ621" s="4">
        <v>23.786755916806101</v>
      </c>
      <c r="AK621" s="4">
        <v>40.162562754004298</v>
      </c>
      <c r="AL621" s="4">
        <v>23.428161606502499</v>
      </c>
      <c r="AM621" s="4">
        <v>20.081281377002199</v>
      </c>
      <c r="AN621" s="4">
        <v>35.715993306239497</v>
      </c>
      <c r="AO621" s="4">
        <v>25.412383456849199</v>
      </c>
      <c r="AP621" s="4">
        <v>39.4692804207507</v>
      </c>
      <c r="AQ621" s="4">
        <v>9.2517332058331299</v>
      </c>
      <c r="AR621" s="4">
        <v>34.927085823571602</v>
      </c>
      <c r="AS621" s="4">
        <v>11.4750179297155</v>
      </c>
      <c r="AT621" s="4">
        <v>31.054267272292599</v>
      </c>
      <c r="AU621" s="4">
        <v>20.153000239062901</v>
      </c>
      <c r="AV621" s="4">
        <v>25.5558211809706</v>
      </c>
      <c r="AW621" s="4">
        <v>24.647382261534801</v>
      </c>
      <c r="AX621" s="4">
        <v>6.8850107578293098</v>
      </c>
      <c r="AY621" s="4">
        <v>18.694716710494902</v>
      </c>
      <c r="AZ621" s="4">
        <v>29.022232847238801</v>
      </c>
      <c r="BA621" s="4">
        <v>33.373177145589302</v>
      </c>
      <c r="BB621" s="38">
        <v>4183</v>
      </c>
    </row>
    <row r="622" spans="1:54" x14ac:dyDescent="0.3">
      <c r="A622" s="31" t="s">
        <v>32</v>
      </c>
      <c r="B622" s="5" t="s">
        <v>9</v>
      </c>
      <c r="C622" s="5" t="s">
        <v>4</v>
      </c>
      <c r="D622" s="9">
        <v>81.607263803680993</v>
      </c>
      <c r="E622" s="8">
        <v>65.004417252934203</v>
      </c>
      <c r="F622" s="8">
        <v>17.202453987730099</v>
      </c>
      <c r="G622" s="3">
        <v>2.4049079754601199</v>
      </c>
      <c r="H622" s="4">
        <v>7.5582822085889596</v>
      </c>
      <c r="I622" s="4">
        <v>8.6625766871165606</v>
      </c>
      <c r="J622" s="4">
        <v>3.0674846625766898</v>
      </c>
      <c r="K622" s="4">
        <v>3.6809815950920202</v>
      </c>
      <c r="L622" s="4">
        <v>4.2453987730061398</v>
      </c>
      <c r="M622" s="4">
        <v>3.0920245398773001</v>
      </c>
      <c r="N622" s="4">
        <v>3.75460122699387</v>
      </c>
      <c r="O622" s="4">
        <v>5.4723926380368102</v>
      </c>
      <c r="P622" s="4">
        <v>6.3067484662576696</v>
      </c>
      <c r="Q622" s="4">
        <v>2.30674846625767</v>
      </c>
      <c r="R622" s="4">
        <v>4.5398773006135</v>
      </c>
      <c r="S622" s="4">
        <v>3.5092024539877298</v>
      </c>
      <c r="T622" s="4">
        <v>4.1472392638036801</v>
      </c>
      <c r="U622" s="4">
        <v>6.9447852760736204</v>
      </c>
      <c r="V622" s="4">
        <v>4.6871165644171802</v>
      </c>
      <c r="W622" s="4">
        <v>4.8098159509202496</v>
      </c>
      <c r="X622" s="4">
        <v>2.03680981595092</v>
      </c>
      <c r="Y622" s="4">
        <v>6.6257668711656397</v>
      </c>
      <c r="Z622" s="4">
        <v>3.2392638036809802</v>
      </c>
      <c r="AA622" s="4">
        <v>3.9754601226993902</v>
      </c>
      <c r="AB622" s="4">
        <v>1.1779141104294499</v>
      </c>
      <c r="AC622" s="4">
        <v>13.9631901840491</v>
      </c>
      <c r="AD622" s="4">
        <v>3.1165644171779099</v>
      </c>
      <c r="AE622" s="4">
        <v>2.30674846625767</v>
      </c>
      <c r="AF622" s="4">
        <v>8.0981595092024499</v>
      </c>
      <c r="AG622" s="4">
        <v>8.2944785276073603</v>
      </c>
      <c r="AH622" s="4">
        <v>12.122699386503101</v>
      </c>
      <c r="AI622" s="4">
        <v>11.0674846625767</v>
      </c>
      <c r="AJ622" s="4">
        <v>17.104294478527599</v>
      </c>
      <c r="AK622" s="4">
        <v>32.638036809816001</v>
      </c>
      <c r="AL622" s="4">
        <v>16.490797546012299</v>
      </c>
      <c r="AM622" s="4">
        <v>14.8220858895706</v>
      </c>
      <c r="AN622" s="4">
        <v>29.595092024539898</v>
      </c>
      <c r="AO622" s="4">
        <v>21.865030674846601</v>
      </c>
      <c r="AP622" s="4">
        <v>33.472392638036801</v>
      </c>
      <c r="AQ622" s="4">
        <v>8.4417177914110404</v>
      </c>
      <c r="AR622" s="4">
        <v>28.466257668711702</v>
      </c>
      <c r="AS622" s="4">
        <v>10.3067484662577</v>
      </c>
      <c r="AT622" s="4">
        <v>28.564417177914098</v>
      </c>
      <c r="AU622" s="4">
        <v>15.3374233128834</v>
      </c>
      <c r="AV622" s="4">
        <v>23.2883435582822</v>
      </c>
      <c r="AW622" s="4">
        <v>19.263803680981599</v>
      </c>
      <c r="AX622" s="4">
        <v>5.6196319018404903</v>
      </c>
      <c r="AY622" s="4">
        <v>17.006134969325199</v>
      </c>
      <c r="AZ622" s="4">
        <v>22.7730061349693</v>
      </c>
      <c r="BA622" s="4">
        <v>25.4478527607362</v>
      </c>
      <c r="BB622" s="38">
        <v>4075</v>
      </c>
    </row>
    <row r="623" spans="1:54" x14ac:dyDescent="0.3">
      <c r="A623" s="31" t="s">
        <v>32</v>
      </c>
      <c r="B623" s="5" t="s">
        <v>9</v>
      </c>
      <c r="C623" s="5" t="s">
        <v>5</v>
      </c>
      <c r="D623" s="9">
        <v>93.6732967032967</v>
      </c>
      <c r="E623" s="8">
        <v>60.373376855641801</v>
      </c>
      <c r="F623" s="8">
        <v>11.794871794871799</v>
      </c>
      <c r="G623" s="3">
        <v>2.1611721611721602</v>
      </c>
      <c r="H623" s="4">
        <v>4.98168498168498</v>
      </c>
      <c r="I623" s="4">
        <v>5.5311355311355301</v>
      </c>
      <c r="J623" s="4">
        <v>2.0879120879120898</v>
      </c>
      <c r="K623" s="4">
        <v>2.4175824175824201</v>
      </c>
      <c r="L623" s="4">
        <v>2.52747252747253</v>
      </c>
      <c r="M623" s="4">
        <v>1.9047619047619</v>
      </c>
      <c r="N623" s="4">
        <v>3.1501831501831501</v>
      </c>
      <c r="O623" s="4">
        <v>3.8827838827838801</v>
      </c>
      <c r="P623" s="4">
        <v>4.0659340659340701</v>
      </c>
      <c r="Q623" s="4">
        <v>1.75824175824176</v>
      </c>
      <c r="R623" s="4">
        <v>2.2710622710622701</v>
      </c>
      <c r="S623" s="4">
        <v>2.1611721611721602</v>
      </c>
      <c r="T623" s="4">
        <v>2.6739926739926698</v>
      </c>
      <c r="U623" s="4">
        <v>4.8351648351648304</v>
      </c>
      <c r="V623" s="4">
        <v>2.6739926739926698</v>
      </c>
      <c r="W623" s="4">
        <v>3.4432234432234399</v>
      </c>
      <c r="X623" s="4">
        <v>1.8315018315018301</v>
      </c>
      <c r="Y623" s="4">
        <v>4.6520146520146497</v>
      </c>
      <c r="Z623" s="4">
        <v>1.5018315018315</v>
      </c>
      <c r="AA623" s="4">
        <v>3.2967032967033001</v>
      </c>
      <c r="AB623" s="4">
        <v>1.17216117216117</v>
      </c>
      <c r="AC623" s="4">
        <v>8.1684981684981697</v>
      </c>
      <c r="AD623" s="4">
        <v>1.79487179487179</v>
      </c>
      <c r="AE623" s="4">
        <v>1.5384615384615401</v>
      </c>
      <c r="AF623" s="4">
        <v>5.2014652014651999</v>
      </c>
      <c r="AG623" s="4">
        <v>7.0329670329670302</v>
      </c>
      <c r="AH623" s="4">
        <v>9.5604395604395602</v>
      </c>
      <c r="AI623" s="4">
        <v>9.1575091575091605</v>
      </c>
      <c r="AJ623" s="4">
        <v>14.2490842490842</v>
      </c>
      <c r="AK623" s="4">
        <v>27.399267399267401</v>
      </c>
      <c r="AL623" s="4">
        <v>13.0769230769231</v>
      </c>
      <c r="AM623" s="4">
        <v>11.1721611721612</v>
      </c>
      <c r="AN623" s="4">
        <v>22.747252747252698</v>
      </c>
      <c r="AO623" s="4">
        <v>16.776556776556799</v>
      </c>
      <c r="AP623" s="4">
        <v>30.586080586080602</v>
      </c>
      <c r="AQ623" s="4">
        <v>6.6300366300366296</v>
      </c>
      <c r="AR623" s="4">
        <v>21.5018315018315</v>
      </c>
      <c r="AS623" s="4">
        <v>9.4505494505494507</v>
      </c>
      <c r="AT623" s="4">
        <v>25.787545787545799</v>
      </c>
      <c r="AU623" s="4">
        <v>12.4908424908425</v>
      </c>
      <c r="AV623" s="4">
        <v>18.388278388278401</v>
      </c>
      <c r="AW623" s="4">
        <v>14.065934065934099</v>
      </c>
      <c r="AX623" s="4">
        <v>4.6153846153846096</v>
      </c>
      <c r="AY623" s="4">
        <v>15.2380952380952</v>
      </c>
      <c r="AZ623" s="4">
        <v>18.3516483516484</v>
      </c>
      <c r="BA623" s="4">
        <v>21.208791208791201</v>
      </c>
      <c r="BB623" s="38">
        <v>2730</v>
      </c>
    </row>
    <row r="624" spans="1:54" x14ac:dyDescent="0.3">
      <c r="A624" s="31" t="s">
        <v>32</v>
      </c>
      <c r="B624" s="5" t="s">
        <v>9</v>
      </c>
      <c r="C624" s="5" t="s">
        <v>6</v>
      </c>
      <c r="D624" s="9">
        <v>105.076884838442</v>
      </c>
      <c r="E624" s="8">
        <v>56.330253714042399</v>
      </c>
      <c r="F624" s="8">
        <v>8.0364540182270101</v>
      </c>
      <c r="G624" s="3">
        <v>2.4855012427506198</v>
      </c>
      <c r="H624" s="4">
        <v>5.5509527754763903</v>
      </c>
      <c r="I624" s="4">
        <v>2.8169014084507</v>
      </c>
      <c r="J624" s="4">
        <v>1.9055509527754799</v>
      </c>
      <c r="K624" s="4">
        <v>2.07125103562552</v>
      </c>
      <c r="L624" s="4">
        <v>2.4026512013255998</v>
      </c>
      <c r="M624" s="4">
        <v>1.9055509527754799</v>
      </c>
      <c r="N624" s="4">
        <v>2.89975144987572</v>
      </c>
      <c r="O624" s="4">
        <v>2.07125103562552</v>
      </c>
      <c r="P624" s="4">
        <v>2.4026512013255998</v>
      </c>
      <c r="Q624" s="4">
        <v>1.07705053852527</v>
      </c>
      <c r="R624" s="4">
        <v>1.6570008285004101</v>
      </c>
      <c r="S624" s="4">
        <v>1.1599005799502899</v>
      </c>
      <c r="T624" s="4">
        <v>2.07125103562552</v>
      </c>
      <c r="U624" s="4">
        <v>2.2369511184755599</v>
      </c>
      <c r="V624" s="4">
        <v>1.82270091135046</v>
      </c>
      <c r="W624" s="4">
        <v>2.3198011599005799</v>
      </c>
      <c r="X624" s="4">
        <v>1.2427506213753099</v>
      </c>
      <c r="Y624" s="4">
        <v>2.7340513670256801</v>
      </c>
      <c r="Z624" s="4">
        <v>1.07705053852527</v>
      </c>
      <c r="AA624" s="4">
        <v>2.89975144987572</v>
      </c>
      <c r="AB624" s="4">
        <v>0.57995028997514497</v>
      </c>
      <c r="AC624" s="4">
        <v>6.6280033140016599</v>
      </c>
      <c r="AD624" s="4">
        <v>1.6570008285004101</v>
      </c>
      <c r="AE624" s="4">
        <v>1.49130074565037</v>
      </c>
      <c r="AF624" s="4">
        <v>3.23115161557581</v>
      </c>
      <c r="AG624" s="4">
        <v>8.9478044739022398</v>
      </c>
      <c r="AH624" s="4">
        <v>7.2908036454018204</v>
      </c>
      <c r="AI624" s="4">
        <v>7.7879038939519498</v>
      </c>
      <c r="AJ624" s="4">
        <v>10.770505385252701</v>
      </c>
      <c r="AK624" s="4">
        <v>21.541010770505402</v>
      </c>
      <c r="AL624" s="4">
        <v>9.2792046396023196</v>
      </c>
      <c r="AM624" s="4">
        <v>8.9478044739022398</v>
      </c>
      <c r="AN624" s="4">
        <v>19.469759734879901</v>
      </c>
      <c r="AO624" s="4">
        <v>12.096106048053</v>
      </c>
      <c r="AP624" s="4">
        <v>23.529411764705898</v>
      </c>
      <c r="AQ624" s="4">
        <v>4.8881524440762201</v>
      </c>
      <c r="AR624" s="4">
        <v>15.824357912179</v>
      </c>
      <c r="AS624" s="4">
        <v>8.5335542667771307</v>
      </c>
      <c r="AT624" s="4">
        <v>23.860811930406001</v>
      </c>
      <c r="AU624" s="4">
        <v>9.0306545153272602</v>
      </c>
      <c r="AV624" s="4">
        <v>17.895608947804501</v>
      </c>
      <c r="AW624" s="4">
        <v>12.013256006628</v>
      </c>
      <c r="AX624" s="4">
        <v>4.0596520298260197</v>
      </c>
      <c r="AY624" s="4">
        <v>15.327257663628799</v>
      </c>
      <c r="AZ624" s="4">
        <v>16.155758077879</v>
      </c>
      <c r="BA624" s="4">
        <v>16.735708367854201</v>
      </c>
      <c r="BB624" s="38">
        <v>1207</v>
      </c>
    </row>
    <row r="625" spans="1:54" x14ac:dyDescent="0.3">
      <c r="A625" s="31" t="s">
        <v>32</v>
      </c>
      <c r="B625" s="5" t="s">
        <v>9</v>
      </c>
      <c r="C625" s="5" t="s">
        <v>7</v>
      </c>
      <c r="D625" s="9">
        <v>103.12389380531</v>
      </c>
      <c r="E625" s="8">
        <v>57.799735138703099</v>
      </c>
      <c r="F625" s="8">
        <v>9.2920353982300892</v>
      </c>
      <c r="G625" s="3">
        <v>0.88495575221238898</v>
      </c>
      <c r="H625" s="4">
        <v>4.8672566371681398</v>
      </c>
      <c r="I625" s="4">
        <v>3.5398230088495599</v>
      </c>
      <c r="J625" s="4">
        <v>1.76991150442478</v>
      </c>
      <c r="K625" s="4">
        <v>1.3274336283185799</v>
      </c>
      <c r="L625" s="4">
        <v>2.2123893805309698</v>
      </c>
      <c r="M625" s="4">
        <v>1.3274336283185799</v>
      </c>
      <c r="N625" s="4">
        <v>2.2123893805309698</v>
      </c>
      <c r="O625" s="4">
        <v>1.76991150442478</v>
      </c>
      <c r="P625" s="4">
        <v>0.88495575221238898</v>
      </c>
      <c r="Q625" s="4">
        <v>0.88495575221238898</v>
      </c>
      <c r="R625" s="4">
        <v>1.3274336283185799</v>
      </c>
      <c r="S625" s="4">
        <v>0.88495575221238898</v>
      </c>
      <c r="T625" s="4">
        <v>0.88495575221238898</v>
      </c>
      <c r="U625" s="4">
        <v>3.0973451327433601</v>
      </c>
      <c r="V625" s="4">
        <v>1.76991150442478</v>
      </c>
      <c r="W625" s="4">
        <v>3.0973451327433601</v>
      </c>
      <c r="X625" s="4">
        <v>1.76991150442478</v>
      </c>
      <c r="Y625" s="4">
        <v>2.65486725663717</v>
      </c>
      <c r="Z625" s="4">
        <v>1.76991150442478</v>
      </c>
      <c r="AA625" s="4">
        <v>3.0973451327433601</v>
      </c>
      <c r="AB625" s="4">
        <v>0.88495575221238898</v>
      </c>
      <c r="AC625" s="4">
        <v>5.7522123893805297</v>
      </c>
      <c r="AD625" s="4">
        <v>1.76991150442478</v>
      </c>
      <c r="AE625" s="4">
        <v>0.88495575221238898</v>
      </c>
      <c r="AF625" s="4">
        <v>2.2123893805309698</v>
      </c>
      <c r="AG625" s="4">
        <v>14.6017699115044</v>
      </c>
      <c r="AH625" s="4">
        <v>7.0796460176991198</v>
      </c>
      <c r="AI625" s="4">
        <v>8.8495575221238898</v>
      </c>
      <c r="AJ625" s="4">
        <v>12.389380530973501</v>
      </c>
      <c r="AK625" s="4">
        <v>19.469026548672598</v>
      </c>
      <c r="AL625" s="4">
        <v>4.4247787610619502</v>
      </c>
      <c r="AM625" s="4">
        <v>11.5044247787611</v>
      </c>
      <c r="AN625" s="4">
        <v>20.7964601769912</v>
      </c>
      <c r="AO625" s="4">
        <v>11.061946902654901</v>
      </c>
      <c r="AP625" s="4">
        <v>20.7964601769912</v>
      </c>
      <c r="AQ625" s="4">
        <v>4.8672566371681398</v>
      </c>
      <c r="AR625" s="4">
        <v>15.929203539823</v>
      </c>
      <c r="AS625" s="4">
        <v>8.4070796460176993</v>
      </c>
      <c r="AT625" s="4">
        <v>23.008849557522101</v>
      </c>
      <c r="AU625" s="4">
        <v>7.9646017699114999</v>
      </c>
      <c r="AV625" s="4">
        <v>17.699115044247801</v>
      </c>
      <c r="AW625" s="4">
        <v>11.9469026548673</v>
      </c>
      <c r="AX625" s="4">
        <v>3.5398230088495599</v>
      </c>
      <c r="AY625" s="4">
        <v>15.4867256637168</v>
      </c>
      <c r="AZ625" s="4">
        <v>16.814159292035399</v>
      </c>
      <c r="BA625" s="4">
        <v>18.5840707964602</v>
      </c>
      <c r="BB625" s="38">
        <v>226</v>
      </c>
    </row>
    <row r="626" spans="1:54" x14ac:dyDescent="0.3">
      <c r="A626" s="31" t="s">
        <v>33</v>
      </c>
      <c r="B626" s="5" t="s">
        <v>168</v>
      </c>
      <c r="C626" s="5" t="s">
        <v>168</v>
      </c>
      <c r="D626" s="9">
        <v>80.907994632271695</v>
      </c>
      <c r="E626" s="8">
        <v>76.957222176040204</v>
      </c>
      <c r="F626" s="8">
        <v>22.8626736538099</v>
      </c>
      <c r="G626" s="3">
        <v>3.1696485841393298</v>
      </c>
      <c r="H626" s="4">
        <v>6.2755454902996997</v>
      </c>
      <c r="I626" s="4">
        <v>8.5110294022088606</v>
      </c>
      <c r="J626" s="4">
        <v>2.2505229275702598</v>
      </c>
      <c r="K626" s="4">
        <v>4.23200142415764</v>
      </c>
      <c r="L626" s="4">
        <v>4.59882718258834</v>
      </c>
      <c r="M626" s="4">
        <v>3.6770512619667399</v>
      </c>
      <c r="N626" s="4">
        <v>4.7552037180150597</v>
      </c>
      <c r="O626" s="4">
        <v>7.6365766854552604</v>
      </c>
      <c r="P626" s="4">
        <v>6.0460609268457697</v>
      </c>
      <c r="Q626" s="4">
        <v>2.8249810347805</v>
      </c>
      <c r="R626" s="4">
        <v>6.8391148748486197</v>
      </c>
      <c r="S626" s="4">
        <v>6.2249910576824004</v>
      </c>
      <c r="T626" s="4">
        <v>5.0951020660074198</v>
      </c>
      <c r="U626" s="4">
        <v>6.6336565918675001</v>
      </c>
      <c r="V626" s="4">
        <v>4.7537760884693503</v>
      </c>
      <c r="W626" s="4">
        <v>6.4799263149512702</v>
      </c>
      <c r="X626" s="4">
        <v>2.2348967852533801</v>
      </c>
      <c r="Y626" s="4">
        <v>7.0217690233608696</v>
      </c>
      <c r="Z626" s="4">
        <v>8.6856415422997006</v>
      </c>
      <c r="AA626" s="4">
        <v>6.5847144888627396</v>
      </c>
      <c r="AB626" s="4">
        <v>1.4039140615119901</v>
      </c>
      <c r="AC626" s="4">
        <v>14.000419335661499</v>
      </c>
      <c r="AD626" s="4">
        <v>4.0257660657337597</v>
      </c>
      <c r="AE626" s="4">
        <v>3.2024170250919499</v>
      </c>
      <c r="AF626" s="4">
        <v>8.3365211826414196</v>
      </c>
      <c r="AG626" s="4">
        <v>10.174802064731599</v>
      </c>
      <c r="AH626" s="4">
        <v>13.8189944292051</v>
      </c>
      <c r="AI626" s="4">
        <v>12.178379752317699</v>
      </c>
      <c r="AJ626" s="4">
        <v>20.263675319707399</v>
      </c>
      <c r="AK626" s="4">
        <v>30.295644557823401</v>
      </c>
      <c r="AL626" s="4">
        <v>21.319541455175901</v>
      </c>
      <c r="AM626" s="4">
        <v>24.333488424352101</v>
      </c>
      <c r="AN626" s="4">
        <v>36.289533870461099</v>
      </c>
      <c r="AO626" s="4">
        <v>26.934855051529102</v>
      </c>
      <c r="AP626" s="4">
        <v>27.1376188887556</v>
      </c>
      <c r="AQ626" s="4">
        <v>11.434126170294199</v>
      </c>
      <c r="AR626" s="4">
        <v>27.574171384122302</v>
      </c>
      <c r="AS626" s="4">
        <v>15.952690887765201</v>
      </c>
      <c r="AT626" s="4">
        <v>24.817925416047402</v>
      </c>
      <c r="AU626" s="4">
        <v>13.464061160771999</v>
      </c>
      <c r="AV626" s="4">
        <v>22.323192902214501</v>
      </c>
      <c r="AW626" s="4">
        <v>22.5141871411351</v>
      </c>
      <c r="AX626" s="4">
        <v>13.244770407755899</v>
      </c>
      <c r="AY626" s="4">
        <v>21.5952814481555</v>
      </c>
      <c r="AZ626" s="4">
        <v>22.8792712502722</v>
      </c>
      <c r="BA626" s="4">
        <v>31.324590545461501</v>
      </c>
      <c r="BB626" s="38">
        <v>4100</v>
      </c>
    </row>
    <row r="627" spans="1:54" x14ac:dyDescent="0.3">
      <c r="A627" s="31" t="s">
        <v>33</v>
      </c>
      <c r="B627" s="5" t="s">
        <v>168</v>
      </c>
      <c r="C627" s="5" t="s">
        <v>1</v>
      </c>
      <c r="D627" s="9">
        <v>35.443048818376198</v>
      </c>
      <c r="E627" s="8">
        <v>73.700824746637693</v>
      </c>
      <c r="F627" s="8">
        <v>43.223081782751599</v>
      </c>
      <c r="G627" s="3">
        <v>7.2227559420643397</v>
      </c>
      <c r="H627" s="4">
        <v>10.913197055008499</v>
      </c>
      <c r="I627" s="4">
        <v>16.391245372527401</v>
      </c>
      <c r="J627" s="4">
        <v>5.3440310749500401</v>
      </c>
      <c r="K627" s="4">
        <v>8.67177437189617</v>
      </c>
      <c r="L627" s="4">
        <v>7.2692011904143303</v>
      </c>
      <c r="M627" s="4">
        <v>6.7930495047818704</v>
      </c>
      <c r="N627" s="4">
        <v>10.189574257172801</v>
      </c>
      <c r="O627" s="4">
        <v>13.5619899683086</v>
      </c>
      <c r="P627" s="4">
        <v>12.271097822300799</v>
      </c>
      <c r="Q627" s="4">
        <v>6.3410068604045797</v>
      </c>
      <c r="R627" s="4">
        <v>14.2856127661443</v>
      </c>
      <c r="S627" s="4">
        <v>16.778052229780599</v>
      </c>
      <c r="T627" s="4">
        <v>11.616256479909801</v>
      </c>
      <c r="U627" s="4">
        <v>13.5173175541189</v>
      </c>
      <c r="V627" s="4">
        <v>11.1177685871825</v>
      </c>
      <c r="W627" s="4">
        <v>14.921663569761201</v>
      </c>
      <c r="X627" s="4">
        <v>4.32471908240068</v>
      </c>
      <c r="Y627" s="4">
        <v>12.6337956382988</v>
      </c>
      <c r="Z627" s="4">
        <v>21.645931619098199</v>
      </c>
      <c r="AA627" s="4">
        <v>13.223401193565699</v>
      </c>
      <c r="AB627" s="4">
        <v>4.0531389289422401</v>
      </c>
      <c r="AC627" s="4">
        <v>23.4558750307677</v>
      </c>
      <c r="AD627" s="4">
        <v>10.0537841804436</v>
      </c>
      <c r="AE627" s="4">
        <v>9.08091743624421</v>
      </c>
      <c r="AF627" s="4">
        <v>14.7841006588716</v>
      </c>
      <c r="AG627" s="4">
        <v>18.725558552339798</v>
      </c>
      <c r="AH627" s="4">
        <v>19.203483072132599</v>
      </c>
      <c r="AI627" s="4">
        <v>20.198686023426799</v>
      </c>
      <c r="AJ627" s="4">
        <v>29.999680589185999</v>
      </c>
      <c r="AK627" s="4">
        <v>41.978634885093797</v>
      </c>
      <c r="AL627" s="4">
        <v>35.751081894323697</v>
      </c>
      <c r="AM627" s="4">
        <v>32.192885189788001</v>
      </c>
      <c r="AN627" s="4">
        <v>48.976255922049702</v>
      </c>
      <c r="AO627" s="4">
        <v>42.406568488215903</v>
      </c>
      <c r="AP627" s="4">
        <v>44.333511437840599</v>
      </c>
      <c r="AQ627" s="4">
        <v>18.656777096894999</v>
      </c>
      <c r="AR627" s="4">
        <v>42.226105997297097</v>
      </c>
      <c r="AS627" s="4">
        <v>19.856551580363099</v>
      </c>
      <c r="AT627" s="4">
        <v>23.816800012605398</v>
      </c>
      <c r="AU627" s="4">
        <v>23.796236639671001</v>
      </c>
      <c r="AV627" s="4">
        <v>23.4817569061833</v>
      </c>
      <c r="AW627" s="4">
        <v>38.630328215213297</v>
      </c>
      <c r="AX627" s="4">
        <v>23.863245260955399</v>
      </c>
      <c r="AY627" s="4">
        <v>27.216870433317101</v>
      </c>
      <c r="AZ627" s="4">
        <v>34.439626375381401</v>
      </c>
      <c r="BA627" s="4">
        <v>50.7209635465952</v>
      </c>
      <c r="BB627" s="38">
        <v>578</v>
      </c>
    </row>
    <row r="628" spans="1:54" x14ac:dyDescent="0.3">
      <c r="A628" s="31" t="s">
        <v>33</v>
      </c>
      <c r="B628" s="5" t="s">
        <v>168</v>
      </c>
      <c r="C628" s="5" t="s">
        <v>2</v>
      </c>
      <c r="D628" s="9">
        <v>59.247183006216702</v>
      </c>
      <c r="E628" s="8">
        <v>77.453826052809703</v>
      </c>
      <c r="F628" s="8">
        <v>31.001508581671601</v>
      </c>
      <c r="G628" s="3">
        <v>3.7073259312526199</v>
      </c>
      <c r="H628" s="4">
        <v>9.2721281860703808</v>
      </c>
      <c r="I628" s="4">
        <v>13.662745183535799</v>
      </c>
      <c r="J628" s="4">
        <v>2.3147875104733999</v>
      </c>
      <c r="K628" s="4">
        <v>6.0221134417260203</v>
      </c>
      <c r="L628" s="4">
        <v>7.2795189924382102</v>
      </c>
      <c r="M628" s="4">
        <v>6.0480697300796002</v>
      </c>
      <c r="N628" s="4">
        <v>5.8610242833054</v>
      </c>
      <c r="O628" s="4">
        <v>13.927659495370801</v>
      </c>
      <c r="P628" s="4">
        <v>9.7943300938625892</v>
      </c>
      <c r="Q628" s="4">
        <v>4.2944185599287801</v>
      </c>
      <c r="R628" s="4">
        <v>11.0257793562212</v>
      </c>
      <c r="S628" s="4">
        <v>7.6536098859865902</v>
      </c>
      <c r="T628" s="4">
        <v>6.6221842145789704</v>
      </c>
      <c r="U628" s="4">
        <v>10.3295101458316</v>
      </c>
      <c r="V628" s="4">
        <v>6.3962043352744002</v>
      </c>
      <c r="W628" s="4">
        <v>9.3240407627775408</v>
      </c>
      <c r="X628" s="4">
        <v>3.5851712053623799</v>
      </c>
      <c r="Y628" s="4">
        <v>10.9814934953917</v>
      </c>
      <c r="Z628" s="4">
        <v>12.6183413679514</v>
      </c>
      <c r="AA628" s="4">
        <v>9.8332645263929592</v>
      </c>
      <c r="AB628" s="4">
        <v>1.08333824811479</v>
      </c>
      <c r="AC628" s="4">
        <v>20.646042147486401</v>
      </c>
      <c r="AD628" s="4">
        <v>5.0555784912023496</v>
      </c>
      <c r="AE628" s="4">
        <v>3.8241292288437401</v>
      </c>
      <c r="AF628" s="4">
        <v>13.714657760243</v>
      </c>
      <c r="AG628" s="4">
        <v>12.9092119681399</v>
      </c>
      <c r="AH628" s="4">
        <v>16.205787860892301</v>
      </c>
      <c r="AI628" s="4">
        <v>12.4961866420612</v>
      </c>
      <c r="AJ628" s="4">
        <v>23.225743969794699</v>
      </c>
      <c r="AK628" s="4">
        <v>40.2423290510892</v>
      </c>
      <c r="AL628" s="4">
        <v>27.468249953016301</v>
      </c>
      <c r="AM628" s="4">
        <v>30.588483255592799</v>
      </c>
      <c r="AN628" s="4">
        <v>45.633064003309599</v>
      </c>
      <c r="AO628" s="4">
        <v>37.3847347727692</v>
      </c>
      <c r="AP628" s="4">
        <v>36.457134254775902</v>
      </c>
      <c r="AQ628" s="4">
        <v>13.3924794434018</v>
      </c>
      <c r="AR628" s="4">
        <v>35.644061746795103</v>
      </c>
      <c r="AS628" s="4">
        <v>20.807131305906999</v>
      </c>
      <c r="AT628" s="4">
        <v>28.538610056954301</v>
      </c>
      <c r="AU628" s="4">
        <v>16.281381438374499</v>
      </c>
      <c r="AV628" s="4">
        <v>22.285165307624599</v>
      </c>
      <c r="AW628" s="4">
        <v>28.255366172643502</v>
      </c>
      <c r="AX628" s="4">
        <v>19.040501991579401</v>
      </c>
      <c r="AY628" s="4">
        <v>22.290516735923799</v>
      </c>
      <c r="AZ628" s="4">
        <v>29.7570811751362</v>
      </c>
      <c r="BA628" s="4">
        <v>41.512712745978199</v>
      </c>
      <c r="BB628" s="38">
        <v>557</v>
      </c>
    </row>
    <row r="629" spans="1:54" x14ac:dyDescent="0.3">
      <c r="A629" s="31" t="s">
        <v>33</v>
      </c>
      <c r="B629" s="5" t="s">
        <v>168</v>
      </c>
      <c r="C629" s="5" t="s">
        <v>3</v>
      </c>
      <c r="D629" s="9">
        <v>92.685040510670206</v>
      </c>
      <c r="E629" s="8">
        <v>73.005067576217499</v>
      </c>
      <c r="F629" s="8">
        <v>18.177210540626699</v>
      </c>
      <c r="G629" s="3">
        <v>1.29365223294632</v>
      </c>
      <c r="H629" s="4">
        <v>4.5953045293003996</v>
      </c>
      <c r="I629" s="4">
        <v>6.2969719153965098</v>
      </c>
      <c r="J629" s="4">
        <v>1.4405633930761901</v>
      </c>
      <c r="K629" s="4">
        <v>2.6771192095774801</v>
      </c>
      <c r="L629" s="4">
        <v>4.4769415773930401</v>
      </c>
      <c r="M629" s="4">
        <v>2.38329688931774</v>
      </c>
      <c r="N629" s="4">
        <v>3.3587487127991098</v>
      </c>
      <c r="O629" s="4">
        <v>5.56241611474716</v>
      </c>
      <c r="P629" s="4">
        <v>4.1831192571333</v>
      </c>
      <c r="Q629" s="4">
        <v>2.0038299443904601</v>
      </c>
      <c r="R629" s="4">
        <v>4.7993121058753001</v>
      </c>
      <c r="S629" s="4">
        <v>3.3831268020043201</v>
      </c>
      <c r="T629" s="4">
        <v>3.2362156418744501</v>
      </c>
      <c r="U629" s="4">
        <v>4.9176750577826498</v>
      </c>
      <c r="V629" s="4">
        <v>3.3260303855592901</v>
      </c>
      <c r="W629" s="4">
        <v>4.3300304172631696</v>
      </c>
      <c r="X629" s="4">
        <v>2.0894745690579999</v>
      </c>
      <c r="Y629" s="4">
        <v>6.2969719153965098</v>
      </c>
      <c r="Z629" s="4">
        <v>4.8849567305428403</v>
      </c>
      <c r="AA629" s="4">
        <v>5.2400455862649098</v>
      </c>
      <c r="AB629" s="4">
        <v>1.2080076082787801</v>
      </c>
      <c r="AC629" s="4">
        <v>11.9819211010683</v>
      </c>
      <c r="AD629" s="4">
        <v>2.8894670241869802</v>
      </c>
      <c r="AE629" s="4">
        <v>1.79565224879826</v>
      </c>
      <c r="AF629" s="4">
        <v>7.3295201553229097</v>
      </c>
      <c r="AG629" s="4">
        <v>7.3664086015800301</v>
      </c>
      <c r="AH629" s="4">
        <v>11.8600306550423</v>
      </c>
      <c r="AI629" s="4">
        <v>10.317142161229301</v>
      </c>
      <c r="AJ629" s="4">
        <v>19.948484700219801</v>
      </c>
      <c r="AK629" s="4">
        <v>28.678152308243</v>
      </c>
      <c r="AL629" s="4">
        <v>18.503751188126301</v>
      </c>
      <c r="AM629" s="4">
        <v>23.853819488263898</v>
      </c>
      <c r="AN629" s="4">
        <v>32.881479535564203</v>
      </c>
      <c r="AO629" s="4">
        <v>23.005070854724501</v>
      </c>
      <c r="AP629" s="4">
        <v>23.445804335114101</v>
      </c>
      <c r="AQ629" s="4">
        <v>8.1580608186744001</v>
      </c>
      <c r="AR629" s="4">
        <v>26.2823450618734</v>
      </c>
      <c r="AS629" s="4">
        <v>16.373218053793799</v>
      </c>
      <c r="AT629" s="4">
        <v>25.853479313637099</v>
      </c>
      <c r="AU629" s="4">
        <v>11.9046167144354</v>
      </c>
      <c r="AV629" s="4">
        <v>20.695550857920999</v>
      </c>
      <c r="AW629" s="4">
        <v>19.626114171737498</v>
      </c>
      <c r="AX629" s="4">
        <v>8.8682385301185498</v>
      </c>
      <c r="AY629" s="4">
        <v>19.1074336798163</v>
      </c>
      <c r="AZ629" s="4">
        <v>20.825781541981701</v>
      </c>
      <c r="BA629" s="4">
        <v>26.555959411945199</v>
      </c>
      <c r="BB629" s="38">
        <v>756</v>
      </c>
    </row>
    <row r="630" spans="1:54" x14ac:dyDescent="0.3">
      <c r="A630" s="31" t="s">
        <v>33</v>
      </c>
      <c r="B630" s="5" t="s">
        <v>168</v>
      </c>
      <c r="C630" s="5" t="s">
        <v>4</v>
      </c>
      <c r="D630" s="9">
        <v>105.48929263068101</v>
      </c>
      <c r="E630" s="8">
        <v>66.756727782024598</v>
      </c>
      <c r="F630" s="8">
        <v>11.9466703371255</v>
      </c>
      <c r="G630" s="3">
        <v>1.11043779439379</v>
      </c>
      <c r="H630" s="4">
        <v>2.5243343660925399</v>
      </c>
      <c r="I630" s="4">
        <v>3.5050390257924402</v>
      </c>
      <c r="J630" s="4">
        <v>1.13901800331934</v>
      </c>
      <c r="K630" s="4">
        <v>1.70194305001206</v>
      </c>
      <c r="L630" s="4">
        <v>2.8409610533313998</v>
      </c>
      <c r="M630" s="4">
        <v>2.1637151709364599</v>
      </c>
      <c r="N630" s="4">
        <v>2.1922953798620202</v>
      </c>
      <c r="O630" s="4">
        <v>1.83167618470594</v>
      </c>
      <c r="P630" s="4">
        <v>2.23628788777923</v>
      </c>
      <c r="Q630" s="4">
        <v>0.822391316080475</v>
      </c>
      <c r="R630" s="4">
        <v>1.67336284108651</v>
      </c>
      <c r="S630" s="4">
        <v>1.67336284108651</v>
      </c>
      <c r="T630" s="4">
        <v>1.9614093193998201</v>
      </c>
      <c r="U630" s="4">
        <v>2.03398203624258</v>
      </c>
      <c r="V630" s="4">
        <v>1.6007901242437399</v>
      </c>
      <c r="W630" s="4">
        <v>2.0779745441597899</v>
      </c>
      <c r="X630" s="4">
        <v>0.36061919515607699</v>
      </c>
      <c r="Y630" s="4">
        <v>2.7992129344719401</v>
      </c>
      <c r="Z630" s="4">
        <v>2.42318144032421</v>
      </c>
      <c r="AA630" s="4">
        <v>2.48034185817533</v>
      </c>
      <c r="AB630" s="4">
        <v>0.43319191199884199</v>
      </c>
      <c r="AC630" s="4">
        <v>7.2717887100303997</v>
      </c>
      <c r="AD630" s="4">
        <v>1.1258500933854401</v>
      </c>
      <c r="AE630" s="4">
        <v>0.72123839031215298</v>
      </c>
      <c r="AF630" s="4">
        <v>3.3181454732474598</v>
      </c>
      <c r="AG630" s="4">
        <v>5.0904168510445302</v>
      </c>
      <c r="AH630" s="4">
        <v>12.212869773686499</v>
      </c>
      <c r="AI630" s="4">
        <v>8.9913884480918593</v>
      </c>
      <c r="AJ630" s="4">
        <v>14.517241600193</v>
      </c>
      <c r="AK630" s="4">
        <v>21.659297175529499</v>
      </c>
      <c r="AL630" s="4">
        <v>13.345154609832599</v>
      </c>
      <c r="AM630" s="4">
        <v>21.582235680571198</v>
      </c>
      <c r="AN630" s="4">
        <v>27.789823493182801</v>
      </c>
      <c r="AO630" s="4">
        <v>18.6401217014715</v>
      </c>
      <c r="AP630" s="4">
        <v>18.048616445853199</v>
      </c>
      <c r="AQ630" s="4">
        <v>9.36293116412409</v>
      </c>
      <c r="AR630" s="4">
        <v>19.739635974989099</v>
      </c>
      <c r="AS630" s="4">
        <v>12.3227018312732</v>
      </c>
      <c r="AT630" s="4">
        <v>25.346740975751398</v>
      </c>
      <c r="AU630" s="4">
        <v>8.1404169230858301</v>
      </c>
      <c r="AV630" s="4">
        <v>22.7279868510638</v>
      </c>
      <c r="AW630" s="4">
        <v>14.4315009734163</v>
      </c>
      <c r="AX630" s="4">
        <v>7.6038276962609199</v>
      </c>
      <c r="AY630" s="4">
        <v>20.150682420823099</v>
      </c>
      <c r="AZ630" s="4">
        <v>15.2802281093646</v>
      </c>
      <c r="BA630" s="4">
        <v>20.102499559203</v>
      </c>
      <c r="BB630" s="38">
        <v>864</v>
      </c>
    </row>
    <row r="631" spans="1:54" x14ac:dyDescent="0.3">
      <c r="A631" s="31" t="s">
        <v>33</v>
      </c>
      <c r="B631" s="5" t="s">
        <v>168</v>
      </c>
      <c r="C631" s="5" t="s">
        <v>5</v>
      </c>
      <c r="D631" s="9">
        <v>117.313428203265</v>
      </c>
      <c r="E631" s="8">
        <v>60.365384234403201</v>
      </c>
      <c r="F631" s="8">
        <v>8.3677063915420895</v>
      </c>
      <c r="G631" s="3">
        <v>1.42836627613419</v>
      </c>
      <c r="H631" s="4">
        <v>2.8619378860380298</v>
      </c>
      <c r="I631" s="4">
        <v>2.1908556679083802</v>
      </c>
      <c r="J631" s="4">
        <v>1.00141799342483</v>
      </c>
      <c r="K631" s="4">
        <v>1.0523269140167499</v>
      </c>
      <c r="L631" s="4">
        <v>1.00141799342483</v>
      </c>
      <c r="M631" s="4">
        <v>0.57446971071546904</v>
      </c>
      <c r="N631" s="4">
        <v>1.66729487778483</v>
      </c>
      <c r="O631" s="4">
        <v>1.48448053049577</v>
      </c>
      <c r="P631" s="4">
        <v>1.1946430082532</v>
      </c>
      <c r="Q631" s="4">
        <v>0.33554110906482798</v>
      </c>
      <c r="R631" s="4">
        <v>0.47785720330128201</v>
      </c>
      <c r="S631" s="4">
        <v>1.18943767448355</v>
      </c>
      <c r="T631" s="4">
        <v>1.61638595719291</v>
      </c>
      <c r="U631" s="4">
        <v>0.71678580495192201</v>
      </c>
      <c r="V631" s="4">
        <v>1.0523269140167499</v>
      </c>
      <c r="W631" s="4">
        <v>0.81339831236611004</v>
      </c>
      <c r="X631" s="4">
        <v>0.38124469588709398</v>
      </c>
      <c r="Y631" s="4">
        <v>1.3878680230815801</v>
      </c>
      <c r="Z631" s="4">
        <v>1.14373408766128</v>
      </c>
      <c r="AA631" s="4">
        <v>1.3369591024896601</v>
      </c>
      <c r="AB631" s="4">
        <v>0.33554110906482798</v>
      </c>
      <c r="AC631" s="4">
        <v>5.8152829457206003</v>
      </c>
      <c r="AD631" s="4">
        <v>0.71678580495192201</v>
      </c>
      <c r="AE631" s="4">
        <v>0.33554110906482798</v>
      </c>
      <c r="AF631" s="4">
        <v>2.0589502412112402</v>
      </c>
      <c r="AG631" s="4">
        <v>5.6573508501751801</v>
      </c>
      <c r="AH631" s="4">
        <v>8.7188635019158802</v>
      </c>
      <c r="AI631" s="4">
        <v>8.6170456607320407</v>
      </c>
      <c r="AJ631" s="4">
        <v>11.946430082532</v>
      </c>
      <c r="AK631" s="4">
        <v>17.873941536975799</v>
      </c>
      <c r="AL631" s="4">
        <v>10.8784871672063</v>
      </c>
      <c r="AM631" s="4">
        <v>15.544830691495999</v>
      </c>
      <c r="AN631" s="4">
        <v>24.370717368365401</v>
      </c>
      <c r="AO631" s="4">
        <v>12.927026740878199</v>
      </c>
      <c r="AP631" s="4">
        <v>11.727178398855401</v>
      </c>
      <c r="AQ631" s="4">
        <v>6.8728151935070096</v>
      </c>
      <c r="AR631" s="4">
        <v>14.381419685860701</v>
      </c>
      <c r="AS631" s="4">
        <v>9.4449155573024797</v>
      </c>
      <c r="AT631" s="4">
        <v>23.561379972664302</v>
      </c>
      <c r="AU631" s="4">
        <v>7.0359526228220899</v>
      </c>
      <c r="AV631" s="4">
        <v>22.139363447404399</v>
      </c>
      <c r="AW631" s="4">
        <v>10.4266566327533</v>
      </c>
      <c r="AX631" s="4">
        <v>4.3568290840731096</v>
      </c>
      <c r="AY631" s="4">
        <v>17.227741570589799</v>
      </c>
      <c r="AZ631" s="4">
        <v>13.1098410881673</v>
      </c>
      <c r="BA631" s="4">
        <v>14.666051874333601</v>
      </c>
      <c r="BB631" s="38">
        <v>843</v>
      </c>
    </row>
    <row r="632" spans="1:54" x14ac:dyDescent="0.3">
      <c r="A632" s="31" t="s">
        <v>33</v>
      </c>
      <c r="B632" s="5" t="s">
        <v>168</v>
      </c>
      <c r="C632" s="5" t="s">
        <v>6</v>
      </c>
      <c r="D632" s="9">
        <v>119.99533227681199</v>
      </c>
      <c r="E632" s="8">
        <v>57.801588602819997</v>
      </c>
      <c r="F632" s="8">
        <v>7.00454929032722</v>
      </c>
      <c r="G632" s="3">
        <v>1.20210451060602</v>
      </c>
      <c r="H632" s="4">
        <v>2.3883065273022699</v>
      </c>
      <c r="I632" s="4">
        <v>1.02583172511665</v>
      </c>
      <c r="J632" s="4">
        <v>0.35254557097872302</v>
      </c>
      <c r="K632" s="4">
        <v>0.35254557097872302</v>
      </c>
      <c r="L632" s="4">
        <v>0.68918864804768898</v>
      </c>
      <c r="M632" s="4">
        <v>0.52881835646808495</v>
      </c>
      <c r="N632" s="4">
        <v>0.88136392744680803</v>
      </c>
      <c r="O632" s="4">
        <v>0.88136392744680803</v>
      </c>
      <c r="P632" s="4">
        <v>0.35254557097872302</v>
      </c>
      <c r="Q632" s="4">
        <v>0.35254557097872302</v>
      </c>
      <c r="R632" s="4">
        <v>0.68918864804768898</v>
      </c>
      <c r="S632" s="4">
        <v>0.17627278548936201</v>
      </c>
      <c r="T632" s="4">
        <v>1.20210451060602</v>
      </c>
      <c r="U632" s="4">
        <v>0.86546143353705096</v>
      </c>
      <c r="V632" s="4">
        <v>0.512915862558327</v>
      </c>
      <c r="W632" s="4">
        <v>0.52881835646808495</v>
      </c>
      <c r="X632" s="4">
        <v>0.17627278548936201</v>
      </c>
      <c r="Y632" s="4">
        <v>1.0417342190264101</v>
      </c>
      <c r="Z632" s="4">
        <v>0.35254557097872302</v>
      </c>
      <c r="AA632" s="4">
        <v>1.1862020166962599</v>
      </c>
      <c r="AB632" s="4">
        <v>0.35254557097872302</v>
      </c>
      <c r="AC632" s="4">
        <v>4.7925155485143103</v>
      </c>
      <c r="AD632" s="4">
        <v>0.35254557097872302</v>
      </c>
      <c r="AE632" s="4">
        <v>0.35254557097872302</v>
      </c>
      <c r="AF632" s="4">
        <v>0.86546143353705096</v>
      </c>
      <c r="AG632" s="4">
        <v>4.2636971920462203</v>
      </c>
      <c r="AH632" s="4">
        <v>8.7831796391305907</v>
      </c>
      <c r="AI632" s="4">
        <v>9.7454013886082205</v>
      </c>
      <c r="AJ632" s="4">
        <v>12.101902928091</v>
      </c>
      <c r="AK632" s="4">
        <v>14.4093516333624</v>
      </c>
      <c r="AL632" s="4">
        <v>6.9886467964174601</v>
      </c>
      <c r="AM632" s="4">
        <v>10.194707275527501</v>
      </c>
      <c r="AN632" s="4">
        <v>22.873136041815901</v>
      </c>
      <c r="AO632" s="4">
        <v>8.8640374611614092</v>
      </c>
      <c r="AP632" s="4">
        <v>9.8898691862780606</v>
      </c>
      <c r="AQ632" s="4">
        <v>4.96878833400367</v>
      </c>
      <c r="AR632" s="4">
        <v>9.2483880199596502</v>
      </c>
      <c r="AS632" s="4">
        <v>7.1808220758165797</v>
      </c>
      <c r="AT632" s="4">
        <v>16.076664524797501</v>
      </c>
      <c r="AU632" s="4">
        <v>5.3054314110726297</v>
      </c>
      <c r="AV632" s="4">
        <v>22.2475573694072</v>
      </c>
      <c r="AW632" s="4">
        <v>9.2324855260498904</v>
      </c>
      <c r="AX632" s="4">
        <v>5.6261719942318402</v>
      </c>
      <c r="AY632" s="4">
        <v>15.8685867514886</v>
      </c>
      <c r="AZ632" s="4">
        <v>10.2424147572568</v>
      </c>
      <c r="BA632" s="4">
        <v>13.1595396410271</v>
      </c>
      <c r="BB632" s="38">
        <v>409</v>
      </c>
    </row>
    <row r="633" spans="1:54" x14ac:dyDescent="0.3">
      <c r="A633" s="31" t="s">
        <v>33</v>
      </c>
      <c r="B633" s="5" t="s">
        <v>168</v>
      </c>
      <c r="C633" s="5" t="s">
        <v>7</v>
      </c>
      <c r="D633" s="9">
        <v>110.59920922422501</v>
      </c>
      <c r="E633" s="8">
        <v>65.027125334872295</v>
      </c>
      <c r="F633" s="8">
        <v>8.3481206563450296</v>
      </c>
      <c r="G633" s="3">
        <v>3.9771491942397699</v>
      </c>
      <c r="H633" s="4">
        <v>3.9771491942397699</v>
      </c>
      <c r="I633" s="4">
        <v>0.72849524368421104</v>
      </c>
      <c r="J633" s="4">
        <v>1.4569904873684201</v>
      </c>
      <c r="K633" s="4">
        <v>3.8098127063304101</v>
      </c>
      <c r="L633" s="4">
        <v>0.72849524368421104</v>
      </c>
      <c r="M633" s="4">
        <v>0.72849524368421104</v>
      </c>
      <c r="N633" s="4">
        <v>3.0813174626461999</v>
      </c>
      <c r="O633" s="4">
        <v>2.3528222189619901</v>
      </c>
      <c r="P633" s="4">
        <v>0.72849524368421104</v>
      </c>
      <c r="Q633" s="4">
        <v>0</v>
      </c>
      <c r="R633" s="4">
        <v>3.0813174626461999</v>
      </c>
      <c r="S633" s="4">
        <v>1.4569904873684201</v>
      </c>
      <c r="T633" s="4">
        <v>1.4569904873684201</v>
      </c>
      <c r="U633" s="4">
        <v>3.0813174626461999</v>
      </c>
      <c r="V633" s="4">
        <v>0.72849524368421104</v>
      </c>
      <c r="W633" s="4">
        <v>1.62432697527778</v>
      </c>
      <c r="X633" s="4">
        <v>0.72849524368421104</v>
      </c>
      <c r="Y633" s="4">
        <v>2.3528222189619901</v>
      </c>
      <c r="Z633" s="4">
        <v>0</v>
      </c>
      <c r="AA633" s="4">
        <v>1.4569904873684201</v>
      </c>
      <c r="AB633" s="4">
        <v>0</v>
      </c>
      <c r="AC633" s="4">
        <v>3.9771491942397699</v>
      </c>
      <c r="AD633" s="4">
        <v>0.72849524368421104</v>
      </c>
      <c r="AE633" s="4">
        <v>0</v>
      </c>
      <c r="AF633" s="4">
        <v>0.72849524368421104</v>
      </c>
      <c r="AG633" s="4">
        <v>7.0584666568859697</v>
      </c>
      <c r="AH633" s="4">
        <v>11.596774606900601</v>
      </c>
      <c r="AI633" s="4">
        <v>6.7237936810672503</v>
      </c>
      <c r="AJ633" s="4">
        <v>16.135082556915201</v>
      </c>
      <c r="AK633" s="4">
        <v>19.049063531651999</v>
      </c>
      <c r="AL633" s="4">
        <v>12.886428606359701</v>
      </c>
      <c r="AM633" s="4">
        <v>13.949596825862599</v>
      </c>
      <c r="AN633" s="4">
        <v>25.211698456944401</v>
      </c>
      <c r="AO633" s="4">
        <v>12.4926063384942</v>
      </c>
      <c r="AP633" s="4">
        <v>14.510755581637399</v>
      </c>
      <c r="AQ633" s="4">
        <v>10.8682793632164</v>
      </c>
      <c r="AR633" s="4">
        <v>15.406587313231</v>
      </c>
      <c r="AS633" s="4">
        <v>13.7822603379532</v>
      </c>
      <c r="AT633" s="4">
        <v>21.569222238523398</v>
      </c>
      <c r="AU633" s="4">
        <v>6.89113016897661</v>
      </c>
      <c r="AV633" s="4">
        <v>23.026212725891799</v>
      </c>
      <c r="AW633" s="4">
        <v>12.157933362675401</v>
      </c>
      <c r="AX633" s="4">
        <v>6.89113016897661</v>
      </c>
      <c r="AY633" s="4">
        <v>26.8360254322222</v>
      </c>
      <c r="AZ633" s="4">
        <v>14.510755581637399</v>
      </c>
      <c r="BA633" s="4">
        <v>19.944895263245598</v>
      </c>
      <c r="BB633" s="38">
        <v>93</v>
      </c>
    </row>
    <row r="634" spans="1:54" x14ac:dyDescent="0.3">
      <c r="A634" s="31" t="s">
        <v>33</v>
      </c>
      <c r="B634" s="5" t="s">
        <v>8</v>
      </c>
      <c r="C634" s="5" t="s">
        <v>168</v>
      </c>
      <c r="D634" s="9">
        <v>73.771800890783595</v>
      </c>
      <c r="E634" s="8">
        <v>79.129707973942701</v>
      </c>
      <c r="F634" s="8">
        <v>26.1983294646869</v>
      </c>
      <c r="G634" s="3">
        <v>4.1463459753120802</v>
      </c>
      <c r="H634" s="4">
        <v>7.5013132120530104</v>
      </c>
      <c r="I634" s="4">
        <v>11.138063933571001</v>
      </c>
      <c r="J634" s="4">
        <v>2.5493501332047299</v>
      </c>
      <c r="K634" s="4">
        <v>5.2432484895123004</v>
      </c>
      <c r="L634" s="4">
        <v>5.2933085053782296</v>
      </c>
      <c r="M634" s="4">
        <v>4.2669226453235902</v>
      </c>
      <c r="N634" s="4">
        <v>5.3872481398615903</v>
      </c>
      <c r="O634" s="4">
        <v>9.0798719045743894</v>
      </c>
      <c r="P634" s="4">
        <v>7.2210178830491101</v>
      </c>
      <c r="Q634" s="4">
        <v>2.7036419390069701</v>
      </c>
      <c r="R634" s="4">
        <v>8.5941726600814992</v>
      </c>
      <c r="S634" s="4">
        <v>7.2852245454830102</v>
      </c>
      <c r="T634" s="4">
        <v>5.6720550029582197</v>
      </c>
      <c r="U634" s="4">
        <v>7.7560884618995702</v>
      </c>
      <c r="V634" s="4">
        <v>5.5668471769474603</v>
      </c>
      <c r="W634" s="4">
        <v>6.9177036528788198</v>
      </c>
      <c r="X634" s="4">
        <v>2.48200212294608</v>
      </c>
      <c r="Y634" s="4">
        <v>7.8283535149029104</v>
      </c>
      <c r="Z634" s="4">
        <v>10.4696406478981</v>
      </c>
      <c r="AA634" s="4">
        <v>7.5161925886237899</v>
      </c>
      <c r="AB634" s="4">
        <v>1.3557700562172701</v>
      </c>
      <c r="AC634" s="4">
        <v>17.261597185594301</v>
      </c>
      <c r="AD634" s="4">
        <v>3.7542655281277302</v>
      </c>
      <c r="AE634" s="4">
        <v>2.75810998419426</v>
      </c>
      <c r="AF634" s="4">
        <v>10.2014492095881</v>
      </c>
      <c r="AG634" s="4">
        <v>11.631759001498001</v>
      </c>
      <c r="AH634" s="4">
        <v>10.8198979927073</v>
      </c>
      <c r="AI634" s="4">
        <v>12.2032925763506</v>
      </c>
      <c r="AJ634" s="4">
        <v>22.635041504737899</v>
      </c>
      <c r="AK634" s="4">
        <v>32.400401109533902</v>
      </c>
      <c r="AL634" s="4">
        <v>24.421115332167599</v>
      </c>
      <c r="AM634" s="4">
        <v>30.6943659939508</v>
      </c>
      <c r="AN634" s="4">
        <v>39.410602265235603</v>
      </c>
      <c r="AO634" s="4">
        <v>32.415362917789601</v>
      </c>
      <c r="AP634" s="4">
        <v>30.8764073617868</v>
      </c>
      <c r="AQ634" s="4">
        <v>13.251394449885399</v>
      </c>
      <c r="AR634" s="4">
        <v>31.465336882828101</v>
      </c>
      <c r="AS634" s="4">
        <v>18.917742931536701</v>
      </c>
      <c r="AT634" s="4">
        <v>30.310525759347399</v>
      </c>
      <c r="AU634" s="4">
        <v>14.508482177502801</v>
      </c>
      <c r="AV634" s="4">
        <v>22.230931482088401</v>
      </c>
      <c r="AW634" s="4">
        <v>23.321028166529</v>
      </c>
      <c r="AX634" s="4">
        <v>15.649188926731499</v>
      </c>
      <c r="AY634" s="4">
        <v>25.3997924134835</v>
      </c>
      <c r="AZ634" s="4">
        <v>26.130054831032801</v>
      </c>
      <c r="BA634" s="4">
        <v>32.891370762802502</v>
      </c>
      <c r="BB634" s="38">
        <v>2129</v>
      </c>
    </row>
    <row r="635" spans="1:54" x14ac:dyDescent="0.3">
      <c r="A635" s="31" t="s">
        <v>33</v>
      </c>
      <c r="B635" s="5" t="s">
        <v>8</v>
      </c>
      <c r="C635" s="5" t="s">
        <v>1</v>
      </c>
      <c r="D635" s="9">
        <v>16.936074270557</v>
      </c>
      <c r="E635" s="8">
        <v>70.522716450881902</v>
      </c>
      <c r="F635" s="8">
        <v>53.351206434316403</v>
      </c>
      <c r="G635" s="3">
        <v>8.8471849865951704</v>
      </c>
      <c r="H635" s="4">
        <v>13.6729222520107</v>
      </c>
      <c r="I635" s="4">
        <v>22.520107238605899</v>
      </c>
      <c r="J635" s="4">
        <v>5.6300268096514703</v>
      </c>
      <c r="K635" s="4">
        <v>10.723860589812301</v>
      </c>
      <c r="L635" s="4">
        <v>6.9705093833780198</v>
      </c>
      <c r="M635" s="4">
        <v>7.5067024128686297</v>
      </c>
      <c r="N635" s="4">
        <v>11.2600536193029</v>
      </c>
      <c r="O635" s="4">
        <v>17.426273458444999</v>
      </c>
      <c r="P635" s="4">
        <v>16.353887399463801</v>
      </c>
      <c r="Q635" s="4">
        <v>5.6300268096514703</v>
      </c>
      <c r="R635" s="4">
        <v>19.839142091152802</v>
      </c>
      <c r="S635" s="4">
        <v>19.839142091152802</v>
      </c>
      <c r="T635" s="4">
        <v>12.6005361930295</v>
      </c>
      <c r="U635" s="4">
        <v>16.353887399463801</v>
      </c>
      <c r="V635" s="4">
        <v>12.6005361930295</v>
      </c>
      <c r="W635" s="4">
        <v>17.158176943699701</v>
      </c>
      <c r="X635" s="4">
        <v>5.0938337801608604</v>
      </c>
      <c r="Y635" s="4">
        <v>16.085790884718499</v>
      </c>
      <c r="Z635" s="4">
        <v>26.0053619302949</v>
      </c>
      <c r="AA635" s="4">
        <v>15.281501340482601</v>
      </c>
      <c r="AB635" s="4">
        <v>4.5576407506702399</v>
      </c>
      <c r="AC635" s="4">
        <v>30.563002680965099</v>
      </c>
      <c r="AD635" s="4">
        <v>10.991957104557599</v>
      </c>
      <c r="AE635" s="4">
        <v>8.5790884718498699</v>
      </c>
      <c r="AF635" s="4">
        <v>19.839142091152802</v>
      </c>
      <c r="AG635" s="4">
        <v>21.715817694369999</v>
      </c>
      <c r="AH635" s="4">
        <v>18.230563002680999</v>
      </c>
      <c r="AI635" s="4">
        <v>21.179624664879402</v>
      </c>
      <c r="AJ635" s="4">
        <v>38.069705093833797</v>
      </c>
      <c r="AK635" s="4">
        <v>50.402144772118</v>
      </c>
      <c r="AL635" s="4">
        <v>44.5040214477212</v>
      </c>
      <c r="AM635" s="4">
        <v>45.844504021447698</v>
      </c>
      <c r="AN635" s="4">
        <v>56.836461126005403</v>
      </c>
      <c r="AO635" s="4">
        <v>54.6916890080429</v>
      </c>
      <c r="AP635" s="4">
        <v>53.083109919571001</v>
      </c>
      <c r="AQ635" s="4">
        <v>23.0563002680965</v>
      </c>
      <c r="AR635" s="4">
        <v>53.351206434316403</v>
      </c>
      <c r="AS635" s="4">
        <v>24.932975871313701</v>
      </c>
      <c r="AT635" s="4">
        <v>33.243967828418199</v>
      </c>
      <c r="AU635" s="4">
        <v>29.758713136729199</v>
      </c>
      <c r="AV635" s="4">
        <v>25.201072386059</v>
      </c>
      <c r="AW635" s="4">
        <v>41.8230563002681</v>
      </c>
      <c r="AX635" s="4">
        <v>31.367292225201101</v>
      </c>
      <c r="AY635" s="4">
        <v>31.099195710455799</v>
      </c>
      <c r="AZ635" s="4">
        <v>39.946380697050898</v>
      </c>
      <c r="BA635" s="4">
        <v>56.836461126005403</v>
      </c>
      <c r="BB635" s="38">
        <v>377</v>
      </c>
    </row>
    <row r="636" spans="1:54" x14ac:dyDescent="0.3">
      <c r="A636" s="31" t="s">
        <v>33</v>
      </c>
      <c r="B636" s="5" t="s">
        <v>8</v>
      </c>
      <c r="C636" s="5" t="s">
        <v>2</v>
      </c>
      <c r="D636" s="9">
        <v>45.283116883116897</v>
      </c>
      <c r="E636" s="8">
        <v>77.389907770852702</v>
      </c>
      <c r="F636" s="8">
        <v>38.636363636363598</v>
      </c>
      <c r="G636" s="3">
        <v>5.5194805194805197</v>
      </c>
      <c r="H636" s="4">
        <v>11.363636363636401</v>
      </c>
      <c r="I636" s="4">
        <v>18.506493506493499</v>
      </c>
      <c r="J636" s="4">
        <v>2.9220779220779201</v>
      </c>
      <c r="K636" s="4">
        <v>8.4415584415584402</v>
      </c>
      <c r="L636" s="4">
        <v>9.7402597402597397</v>
      </c>
      <c r="M636" s="4">
        <v>7.7922077922077904</v>
      </c>
      <c r="N636" s="4">
        <v>7.7922077922077904</v>
      </c>
      <c r="O636" s="4">
        <v>16.558441558441601</v>
      </c>
      <c r="P636" s="4">
        <v>12.3376623376623</v>
      </c>
      <c r="Q636" s="4">
        <v>4.8701298701298699</v>
      </c>
      <c r="R636" s="4">
        <v>14.285714285714301</v>
      </c>
      <c r="S636" s="4">
        <v>9.7402597402597397</v>
      </c>
      <c r="T636" s="4">
        <v>7.4675324675324699</v>
      </c>
      <c r="U636" s="4">
        <v>12.987012987012999</v>
      </c>
      <c r="V636" s="4">
        <v>8.4415584415584402</v>
      </c>
      <c r="W636" s="4">
        <v>10.064935064935099</v>
      </c>
      <c r="X636" s="4">
        <v>3.8961038961039001</v>
      </c>
      <c r="Y636" s="4">
        <v>10.714285714285699</v>
      </c>
      <c r="Z636" s="4">
        <v>16.558441558441601</v>
      </c>
      <c r="AA636" s="4">
        <v>11.363636363636401</v>
      </c>
      <c r="AB636" s="4">
        <v>0.97402597402597402</v>
      </c>
      <c r="AC636" s="4">
        <v>26.2987012987013</v>
      </c>
      <c r="AD636" s="4">
        <v>4.5454545454545503</v>
      </c>
      <c r="AE636" s="4">
        <v>2.5974025974026</v>
      </c>
      <c r="AF636" s="4">
        <v>17.207792207792199</v>
      </c>
      <c r="AG636" s="4">
        <v>13.961038961039</v>
      </c>
      <c r="AH636" s="4">
        <v>11.038961038961</v>
      </c>
      <c r="AI636" s="4">
        <v>14.935064935064901</v>
      </c>
      <c r="AJ636" s="4">
        <v>27.272727272727298</v>
      </c>
      <c r="AK636" s="4">
        <v>46.103896103896098</v>
      </c>
      <c r="AL636" s="4">
        <v>33.441558441558399</v>
      </c>
      <c r="AM636" s="4">
        <v>39.610389610389603</v>
      </c>
      <c r="AN636" s="4">
        <v>51.6233766233766</v>
      </c>
      <c r="AO636" s="4">
        <v>47.402597402597401</v>
      </c>
      <c r="AP636" s="4">
        <v>42.5324675324675</v>
      </c>
      <c r="AQ636" s="4">
        <v>15.909090909090899</v>
      </c>
      <c r="AR636" s="4">
        <v>44.1558441558442</v>
      </c>
      <c r="AS636" s="4">
        <v>26.948051948051901</v>
      </c>
      <c r="AT636" s="4">
        <v>34.740259740259702</v>
      </c>
      <c r="AU636" s="4">
        <v>18.506493506493499</v>
      </c>
      <c r="AV636" s="4">
        <v>22.727272727272702</v>
      </c>
      <c r="AW636" s="4">
        <v>32.4675324675325</v>
      </c>
      <c r="AX636" s="4">
        <v>24.350649350649402</v>
      </c>
      <c r="AY636" s="4">
        <v>27.272727272727298</v>
      </c>
      <c r="AZ636" s="4">
        <v>37.012987012986997</v>
      </c>
      <c r="BA636" s="4">
        <v>47.077922077922103</v>
      </c>
      <c r="BB636" s="38">
        <v>308</v>
      </c>
    </row>
    <row r="637" spans="1:54" x14ac:dyDescent="0.3">
      <c r="A637" s="31" t="s">
        <v>33</v>
      </c>
      <c r="B637" s="5" t="s">
        <v>8</v>
      </c>
      <c r="C637" s="5" t="s">
        <v>3</v>
      </c>
      <c r="D637" s="9">
        <v>85.202842377261007</v>
      </c>
      <c r="E637" s="8">
        <v>73.779045687603897</v>
      </c>
      <c r="F637" s="8">
        <v>20</v>
      </c>
      <c r="G637" s="3">
        <v>2.0779220779220799</v>
      </c>
      <c r="H637" s="4">
        <v>5.1948051948051903</v>
      </c>
      <c r="I637" s="4">
        <v>8.8311688311688297</v>
      </c>
      <c r="J637" s="4">
        <v>2.3376623376623402</v>
      </c>
      <c r="K637" s="4">
        <v>3.8961038961039001</v>
      </c>
      <c r="L637" s="4">
        <v>5.1948051948051903</v>
      </c>
      <c r="M637" s="4">
        <v>3.37662337662338</v>
      </c>
      <c r="N637" s="4">
        <v>3.6363636363636398</v>
      </c>
      <c r="O637" s="4">
        <v>7.5324675324675301</v>
      </c>
      <c r="P637" s="4">
        <v>4.6753246753246804</v>
      </c>
      <c r="Q637" s="4">
        <v>2.0779220779220799</v>
      </c>
      <c r="R637" s="4">
        <v>5.9740259740259702</v>
      </c>
      <c r="S637" s="4">
        <v>4.9350649350649398</v>
      </c>
      <c r="T637" s="4">
        <v>4.6753246753246804</v>
      </c>
      <c r="U637" s="4">
        <v>5.9740259740259702</v>
      </c>
      <c r="V637" s="4">
        <v>4.4155844155844202</v>
      </c>
      <c r="W637" s="4">
        <v>4.9350649350649398</v>
      </c>
      <c r="X637" s="4">
        <v>2.8571428571428599</v>
      </c>
      <c r="Y637" s="4">
        <v>8.8311688311688297</v>
      </c>
      <c r="Z637" s="4">
        <v>6.7532467532467502</v>
      </c>
      <c r="AA637" s="4">
        <v>6.7532467532467502</v>
      </c>
      <c r="AB637" s="4">
        <v>1.2987012987013</v>
      </c>
      <c r="AC637" s="4">
        <v>15.324675324675299</v>
      </c>
      <c r="AD637" s="4">
        <v>2.5974025974026</v>
      </c>
      <c r="AE637" s="4">
        <v>2.3376623376623402</v>
      </c>
      <c r="AF637" s="4">
        <v>9.6103896103896105</v>
      </c>
      <c r="AG637" s="4">
        <v>7.7922077922077904</v>
      </c>
      <c r="AH637" s="4">
        <v>8.8311688311688297</v>
      </c>
      <c r="AI637" s="4">
        <v>9.8701298701298708</v>
      </c>
      <c r="AJ637" s="4">
        <v>21.038961038960998</v>
      </c>
      <c r="AK637" s="4">
        <v>28.3116883116883</v>
      </c>
      <c r="AL637" s="4">
        <v>19.740259740259699</v>
      </c>
      <c r="AM637" s="4">
        <v>28.571428571428601</v>
      </c>
      <c r="AN637" s="4">
        <v>35.324675324675297</v>
      </c>
      <c r="AO637" s="4">
        <v>26.2337662337662</v>
      </c>
      <c r="AP637" s="4">
        <v>27.012987012987001</v>
      </c>
      <c r="AQ637" s="4">
        <v>9.6103896103896105</v>
      </c>
      <c r="AR637" s="4">
        <v>28.051948051948099</v>
      </c>
      <c r="AS637" s="4">
        <v>19.740259740259699</v>
      </c>
      <c r="AT637" s="4">
        <v>31.6883116883117</v>
      </c>
      <c r="AU637" s="4">
        <v>12.4675324675325</v>
      </c>
      <c r="AV637" s="4">
        <v>19.2207792207792</v>
      </c>
      <c r="AW637" s="4">
        <v>20.259740259740301</v>
      </c>
      <c r="AX637" s="4">
        <v>9.6103896103896105</v>
      </c>
      <c r="AY637" s="4">
        <v>24.1558441558442</v>
      </c>
      <c r="AZ637" s="4">
        <v>23.636363636363601</v>
      </c>
      <c r="BA637" s="4">
        <v>26.2337662337662</v>
      </c>
      <c r="BB637" s="38">
        <v>387</v>
      </c>
    </row>
    <row r="638" spans="1:54" x14ac:dyDescent="0.3">
      <c r="A638" s="31" t="s">
        <v>33</v>
      </c>
      <c r="B638" s="5" t="s">
        <v>8</v>
      </c>
      <c r="C638" s="5" t="s">
        <v>4</v>
      </c>
      <c r="D638" s="9">
        <v>102.137414965986</v>
      </c>
      <c r="E638" s="8">
        <v>67.063642647269006</v>
      </c>
      <c r="F638" s="8">
        <v>12.925170068027199</v>
      </c>
      <c r="G638" s="3">
        <v>1.5873015873015901</v>
      </c>
      <c r="H638" s="4">
        <v>3.17460317460317</v>
      </c>
      <c r="I638" s="4">
        <v>4.5351473922902503</v>
      </c>
      <c r="J638" s="4">
        <v>1.8140589569161001</v>
      </c>
      <c r="K638" s="4">
        <v>2.2675736961451198</v>
      </c>
      <c r="L638" s="4">
        <v>4.0816326530612201</v>
      </c>
      <c r="M638" s="4">
        <v>2.72108843537415</v>
      </c>
      <c r="N638" s="4">
        <v>2.9478458049886598</v>
      </c>
      <c r="O638" s="4">
        <v>2.4943310657596398</v>
      </c>
      <c r="P638" s="4">
        <v>2.4943310657596398</v>
      </c>
      <c r="Q638" s="4">
        <v>0.90702947845805004</v>
      </c>
      <c r="R638" s="4">
        <v>2.0408163265306101</v>
      </c>
      <c r="S638" s="4">
        <v>2.0408163265306101</v>
      </c>
      <c r="T638" s="4">
        <v>2.72108843537415</v>
      </c>
      <c r="U638" s="4">
        <v>2.4943310657596398</v>
      </c>
      <c r="V638" s="4">
        <v>2.2675736961451198</v>
      </c>
      <c r="W638" s="4">
        <v>2.0408163265306101</v>
      </c>
      <c r="X638" s="4">
        <v>0.45351473922902502</v>
      </c>
      <c r="Y638" s="4">
        <v>2.9478458049886598</v>
      </c>
      <c r="Z638" s="4">
        <v>3.17460317460317</v>
      </c>
      <c r="AA638" s="4">
        <v>3.6281179138322002</v>
      </c>
      <c r="AB638" s="4">
        <v>0.22675736961451201</v>
      </c>
      <c r="AC638" s="4">
        <v>7.9365079365079403</v>
      </c>
      <c r="AD638" s="4">
        <v>0.90702947845805004</v>
      </c>
      <c r="AE638" s="4">
        <v>0.90702947845805004</v>
      </c>
      <c r="AF638" s="4">
        <v>3.8548752834467099</v>
      </c>
      <c r="AG638" s="4">
        <v>7.4829931972789101</v>
      </c>
      <c r="AH638" s="4">
        <v>8.6167800453514705</v>
      </c>
      <c r="AI638" s="4">
        <v>7.9365079365079403</v>
      </c>
      <c r="AJ638" s="4">
        <v>14.058956916099801</v>
      </c>
      <c r="AK638" s="4">
        <v>21.7687074829932</v>
      </c>
      <c r="AL638" s="4">
        <v>15.192743764172301</v>
      </c>
      <c r="AM638" s="4">
        <v>25.170068027210899</v>
      </c>
      <c r="AN638" s="4">
        <v>29.478458049886601</v>
      </c>
      <c r="AO638" s="4">
        <v>21.0884353741497</v>
      </c>
      <c r="AP638" s="4">
        <v>20.408163265306101</v>
      </c>
      <c r="AQ638" s="4">
        <v>10.8843537414966</v>
      </c>
      <c r="AR638" s="4">
        <v>20.181405895691601</v>
      </c>
      <c r="AS638" s="4">
        <v>12.698412698412699</v>
      </c>
      <c r="AT638" s="4">
        <v>30.158730158730201</v>
      </c>
      <c r="AU638" s="4">
        <v>6.8027210884353702</v>
      </c>
      <c r="AV638" s="4">
        <v>22.2222222222222</v>
      </c>
      <c r="AW638" s="4">
        <v>13.378684807256199</v>
      </c>
      <c r="AX638" s="4">
        <v>8.1632653061224492</v>
      </c>
      <c r="AY638" s="4">
        <v>25.850340136054399</v>
      </c>
      <c r="AZ638" s="4">
        <v>16.099773242630398</v>
      </c>
      <c r="BA638" s="4">
        <v>19.047619047619001</v>
      </c>
      <c r="BB638" s="38">
        <v>441</v>
      </c>
    </row>
    <row r="639" spans="1:54" x14ac:dyDescent="0.3">
      <c r="A639" s="31" t="s">
        <v>33</v>
      </c>
      <c r="B639" s="5" t="s">
        <v>8</v>
      </c>
      <c r="C639" s="5" t="s">
        <v>5</v>
      </c>
      <c r="D639" s="9">
        <v>114.164039408867</v>
      </c>
      <c r="E639" s="8">
        <v>61.790978105608801</v>
      </c>
      <c r="F639" s="8">
        <v>8.1280788177339893</v>
      </c>
      <c r="G639" s="3">
        <v>1.97044334975369</v>
      </c>
      <c r="H639" s="4">
        <v>3.4482758620689702</v>
      </c>
      <c r="I639" s="4">
        <v>2.95566502463054</v>
      </c>
      <c r="J639" s="4">
        <v>1.2315270935960601</v>
      </c>
      <c r="K639" s="4">
        <v>0.98522167487684698</v>
      </c>
      <c r="L639" s="4">
        <v>1.2315270935960601</v>
      </c>
      <c r="M639" s="4">
        <v>0.49261083743842399</v>
      </c>
      <c r="N639" s="4">
        <v>2.2167487684729101</v>
      </c>
      <c r="O639" s="4">
        <v>1.2315270935960601</v>
      </c>
      <c r="P639" s="4">
        <v>1.2315270935960601</v>
      </c>
      <c r="Q639" s="4">
        <v>0.24630541871921199</v>
      </c>
      <c r="R639" s="4">
        <v>0.49261083743842399</v>
      </c>
      <c r="S639" s="4">
        <v>1.72413793103448</v>
      </c>
      <c r="T639" s="4">
        <v>2.4630541871921201</v>
      </c>
      <c r="U639" s="4">
        <v>0.73891625615763501</v>
      </c>
      <c r="V639" s="4">
        <v>0.98522167487684698</v>
      </c>
      <c r="W639" s="4">
        <v>0.73891625615763501</v>
      </c>
      <c r="X639" s="4">
        <v>0.49261083743842399</v>
      </c>
      <c r="Y639" s="4">
        <v>1.2315270935960601</v>
      </c>
      <c r="Z639" s="4">
        <v>1.47783251231527</v>
      </c>
      <c r="AA639" s="4">
        <v>1.47783251231527</v>
      </c>
      <c r="AB639" s="4">
        <v>0.24630541871921199</v>
      </c>
      <c r="AC639" s="4">
        <v>7.3891625615763497</v>
      </c>
      <c r="AD639" s="4">
        <v>0.73891625615763501</v>
      </c>
      <c r="AE639" s="4">
        <v>0.24630541871921199</v>
      </c>
      <c r="AF639" s="4">
        <v>1.72413793103448</v>
      </c>
      <c r="AG639" s="4">
        <v>8.6206896551724093</v>
      </c>
      <c r="AH639" s="4">
        <v>6.8965517241379297</v>
      </c>
      <c r="AI639" s="4">
        <v>7.3891625615763497</v>
      </c>
      <c r="AJ639" s="4">
        <v>12.3152709359606</v>
      </c>
      <c r="AK639" s="4">
        <v>18.226600985221701</v>
      </c>
      <c r="AL639" s="4">
        <v>12.807881773399</v>
      </c>
      <c r="AM639" s="4">
        <v>19.211822660098498</v>
      </c>
      <c r="AN639" s="4">
        <v>25.123152709359601</v>
      </c>
      <c r="AO639" s="4">
        <v>15.517241379310301</v>
      </c>
      <c r="AP639" s="4">
        <v>14.778325123152699</v>
      </c>
      <c r="AQ639" s="4">
        <v>7.8817733990147802</v>
      </c>
      <c r="AR639" s="4">
        <v>15.0246305418719</v>
      </c>
      <c r="AS639" s="4">
        <v>11.330049261083699</v>
      </c>
      <c r="AT639" s="4">
        <v>28.571428571428601</v>
      </c>
      <c r="AU639" s="4">
        <v>6.1576354679802998</v>
      </c>
      <c r="AV639" s="4">
        <v>21.428571428571399</v>
      </c>
      <c r="AW639" s="4">
        <v>9.8522167487684698</v>
      </c>
      <c r="AX639" s="4">
        <v>3.6945812807881802</v>
      </c>
      <c r="AY639" s="4">
        <v>19.950738916256199</v>
      </c>
      <c r="AZ639" s="4">
        <v>16.502463054187199</v>
      </c>
      <c r="BA639" s="4">
        <v>15.517241379310301</v>
      </c>
      <c r="BB639" s="38">
        <v>406</v>
      </c>
    </row>
    <row r="640" spans="1:54" x14ac:dyDescent="0.3">
      <c r="A640" s="31" t="s">
        <v>33</v>
      </c>
      <c r="B640" s="5" t="s">
        <v>8</v>
      </c>
      <c r="C640" s="5" t="s">
        <v>6</v>
      </c>
      <c r="D640" s="9">
        <v>116.28908045977001</v>
      </c>
      <c r="E640" s="8">
        <v>59.815053552759601</v>
      </c>
      <c r="F640" s="8">
        <v>8.0459770114942497</v>
      </c>
      <c r="G640" s="3">
        <v>1.14942528735632</v>
      </c>
      <c r="H640" s="4">
        <v>2.8735632183908</v>
      </c>
      <c r="I640" s="4">
        <v>1.14942528735632</v>
      </c>
      <c r="J640" s="4">
        <v>0</v>
      </c>
      <c r="K640" s="4">
        <v>0</v>
      </c>
      <c r="L640" s="4">
        <v>0.57471264367816099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0.57471264367816099</v>
      </c>
      <c r="S640" s="4">
        <v>0</v>
      </c>
      <c r="T640" s="4">
        <v>1.14942528735632</v>
      </c>
      <c r="U640" s="4">
        <v>0.57471264367816099</v>
      </c>
      <c r="V640" s="4">
        <v>0.57471264367816099</v>
      </c>
      <c r="W640" s="4">
        <v>0</v>
      </c>
      <c r="X640" s="4">
        <v>0</v>
      </c>
      <c r="Y640" s="4">
        <v>0.57471264367816099</v>
      </c>
      <c r="Z640" s="4">
        <v>0</v>
      </c>
      <c r="AA640" s="4">
        <v>1.72413793103448</v>
      </c>
      <c r="AB640" s="4">
        <v>0</v>
      </c>
      <c r="AC640" s="4">
        <v>5.1724137931034502</v>
      </c>
      <c r="AD640" s="4">
        <v>0</v>
      </c>
      <c r="AE640" s="4">
        <v>0</v>
      </c>
      <c r="AF640" s="4">
        <v>0.57471264367816099</v>
      </c>
      <c r="AG640" s="4">
        <v>5.1724137931034502</v>
      </c>
      <c r="AH640" s="4">
        <v>7.4712643678160902</v>
      </c>
      <c r="AI640" s="4">
        <v>10.919540229885101</v>
      </c>
      <c r="AJ640" s="4">
        <v>14.9425287356322</v>
      </c>
      <c r="AK640" s="4">
        <v>14.367816091953999</v>
      </c>
      <c r="AL640" s="4">
        <v>8.6206896551724093</v>
      </c>
      <c r="AM640" s="4">
        <v>13.7931034482759</v>
      </c>
      <c r="AN640" s="4">
        <v>27.0114942528736</v>
      </c>
      <c r="AO640" s="4">
        <v>10.919540229885101</v>
      </c>
      <c r="AP640" s="4">
        <v>12.0689655172414</v>
      </c>
      <c r="AQ640" s="4">
        <v>5.1724137931034502</v>
      </c>
      <c r="AR640" s="4">
        <v>9.7701149425287408</v>
      </c>
      <c r="AS640" s="4">
        <v>8.0459770114942497</v>
      </c>
      <c r="AT640" s="4">
        <v>17.816091954023001</v>
      </c>
      <c r="AU640" s="4">
        <v>5.7471264367816097</v>
      </c>
      <c r="AV640" s="4">
        <v>24.137931034482801</v>
      </c>
      <c r="AW640" s="4">
        <v>10.3448275862069</v>
      </c>
      <c r="AX640" s="4">
        <v>6.8965517241379297</v>
      </c>
      <c r="AY640" s="4">
        <v>18.965517241379299</v>
      </c>
      <c r="AZ640" s="4">
        <v>12.0689655172414</v>
      </c>
      <c r="BA640" s="4">
        <v>14.9425287356322</v>
      </c>
      <c r="BB640" s="38">
        <v>174</v>
      </c>
    </row>
    <row r="641" spans="1:54" x14ac:dyDescent="0.3">
      <c r="A641" s="31" t="s">
        <v>33</v>
      </c>
      <c r="B641" s="5" t="s">
        <v>8</v>
      </c>
      <c r="C641" s="5" t="s">
        <v>7</v>
      </c>
      <c r="D641" s="9">
        <v>119.027777777778</v>
      </c>
      <c r="E641" s="8">
        <v>60.951008950332302</v>
      </c>
      <c r="F641" s="8">
        <v>5.5555555555555598</v>
      </c>
      <c r="G641" s="3">
        <v>5.5555555555555598</v>
      </c>
      <c r="H641" s="4">
        <v>5.5555555555555598</v>
      </c>
      <c r="I641" s="4">
        <v>0</v>
      </c>
      <c r="J641" s="4">
        <v>0</v>
      </c>
      <c r="K641" s="4">
        <v>2.7777777777777799</v>
      </c>
      <c r="L641" s="4">
        <v>0</v>
      </c>
      <c r="M641" s="4">
        <v>0</v>
      </c>
      <c r="N641" s="4">
        <v>2.7777777777777799</v>
      </c>
      <c r="O641" s="4">
        <v>2.7777777777777799</v>
      </c>
      <c r="P641" s="4">
        <v>0</v>
      </c>
      <c r="Q641" s="4">
        <v>0</v>
      </c>
      <c r="R641" s="4">
        <v>2.7777777777777799</v>
      </c>
      <c r="S641" s="4">
        <v>0</v>
      </c>
      <c r="T641" s="4">
        <v>0</v>
      </c>
      <c r="U641" s="4">
        <v>2.7777777777777799</v>
      </c>
      <c r="V641" s="4">
        <v>0</v>
      </c>
      <c r="W641" s="4">
        <v>2.7777777777777799</v>
      </c>
      <c r="X641" s="4">
        <v>0</v>
      </c>
      <c r="Y641" s="4">
        <v>2.7777777777777799</v>
      </c>
      <c r="Z641" s="4">
        <v>0</v>
      </c>
      <c r="AA641" s="4">
        <v>0</v>
      </c>
      <c r="AB641" s="4">
        <v>0</v>
      </c>
      <c r="AC641" s="4">
        <v>5.5555555555555598</v>
      </c>
      <c r="AD641" s="4">
        <v>0</v>
      </c>
      <c r="AE641" s="4">
        <v>0</v>
      </c>
      <c r="AF641" s="4">
        <v>0</v>
      </c>
      <c r="AG641" s="4">
        <v>8.3333333333333304</v>
      </c>
      <c r="AH641" s="4">
        <v>11.1111111111111</v>
      </c>
      <c r="AI641" s="4">
        <v>2.7777777777777799</v>
      </c>
      <c r="AJ641" s="4">
        <v>13.8888888888889</v>
      </c>
      <c r="AK641" s="4">
        <v>13.8888888888889</v>
      </c>
      <c r="AL641" s="4">
        <v>8.3333333333333304</v>
      </c>
      <c r="AM641" s="4">
        <v>13.8888888888889</v>
      </c>
      <c r="AN641" s="4">
        <v>19.4444444444444</v>
      </c>
      <c r="AO641" s="4">
        <v>13.8888888888889</v>
      </c>
      <c r="AP641" s="4">
        <v>11.1111111111111</v>
      </c>
      <c r="AQ641" s="4">
        <v>11.1111111111111</v>
      </c>
      <c r="AR641" s="4">
        <v>13.8888888888889</v>
      </c>
      <c r="AS641" s="4">
        <v>11.1111111111111</v>
      </c>
      <c r="AT641" s="4">
        <v>19.4444444444444</v>
      </c>
      <c r="AU641" s="4">
        <v>5.5555555555555598</v>
      </c>
      <c r="AV641" s="4">
        <v>19.4444444444444</v>
      </c>
      <c r="AW641" s="4">
        <v>8.3333333333333304</v>
      </c>
      <c r="AX641" s="4">
        <v>5.5555555555555598</v>
      </c>
      <c r="AY641" s="4">
        <v>22.2222222222222</v>
      </c>
      <c r="AZ641" s="4">
        <v>11.1111111111111</v>
      </c>
      <c r="BA641" s="4">
        <v>16.6666666666667</v>
      </c>
      <c r="BB641" s="38">
        <v>36</v>
      </c>
    </row>
    <row r="642" spans="1:54" x14ac:dyDescent="0.3">
      <c r="A642" s="31" t="s">
        <v>33</v>
      </c>
      <c r="B642" s="5" t="s">
        <v>9</v>
      </c>
      <c r="C642" s="5" t="s">
        <v>168</v>
      </c>
      <c r="D642" s="9">
        <v>89.688641660815193</v>
      </c>
      <c r="E642" s="8">
        <v>73.282021983909502</v>
      </c>
      <c r="F642" s="8">
        <v>18.7583545518081</v>
      </c>
      <c r="G642" s="3">
        <v>1.9678825779590501</v>
      </c>
      <c r="H642" s="4">
        <v>4.7673137777183703</v>
      </c>
      <c r="I642" s="4">
        <v>5.2786251545643603</v>
      </c>
      <c r="J642" s="4">
        <v>1.88283444951502</v>
      </c>
      <c r="K642" s="4">
        <v>2.9877241713942801</v>
      </c>
      <c r="L642" s="4">
        <v>3.7443106732068898</v>
      </c>
      <c r="M642" s="4">
        <v>2.9512508426597601</v>
      </c>
      <c r="N642" s="4">
        <v>3.9775119712104301</v>
      </c>
      <c r="O642" s="4">
        <v>5.8606907809973698</v>
      </c>
      <c r="P642" s="4">
        <v>4.60034873347435</v>
      </c>
      <c r="Q642" s="4">
        <v>2.9742813219387099</v>
      </c>
      <c r="R642" s="4">
        <v>4.6796243272232196</v>
      </c>
      <c r="S642" s="4">
        <v>4.9204390287148199</v>
      </c>
      <c r="T642" s="4">
        <v>4.3851969998766602</v>
      </c>
      <c r="U642" s="4">
        <v>5.2525732829901699</v>
      </c>
      <c r="V642" s="4">
        <v>3.7533421740327202</v>
      </c>
      <c r="W642" s="4">
        <v>5.9412682551157001</v>
      </c>
      <c r="X642" s="4">
        <v>1.9308488815034399</v>
      </c>
      <c r="Y642" s="4">
        <v>6.0293164680502001</v>
      </c>
      <c r="Z642" s="4">
        <v>6.4905404820480497</v>
      </c>
      <c r="AA642" s="4">
        <v>5.4385880376513702</v>
      </c>
      <c r="AB642" s="4">
        <v>1.46315229610147</v>
      </c>
      <c r="AC642" s="4">
        <v>9.9877407778465308</v>
      </c>
      <c r="AD642" s="4">
        <v>4.3598307623769896</v>
      </c>
      <c r="AE642" s="4">
        <v>3.7491094845167301</v>
      </c>
      <c r="AF642" s="4">
        <v>6.0418420671901698</v>
      </c>
      <c r="AG642" s="4">
        <v>8.3821062574482408</v>
      </c>
      <c r="AH642" s="4">
        <v>17.509197947456901</v>
      </c>
      <c r="AI642" s="4">
        <v>12.147726056702499</v>
      </c>
      <c r="AJ642" s="4">
        <v>17.3458552311224</v>
      </c>
      <c r="AK642" s="4">
        <v>27.7058712099868</v>
      </c>
      <c r="AL642" s="4">
        <v>17.503245760123701</v>
      </c>
      <c r="AM642" s="4">
        <v>16.506820204308099</v>
      </c>
      <c r="AN642" s="4">
        <v>32.449251371968899</v>
      </c>
      <c r="AO642" s="4">
        <v>20.191427549851898</v>
      </c>
      <c r="AP642" s="4">
        <v>22.537269866395</v>
      </c>
      <c r="AQ642" s="4">
        <v>9.1980894391943302</v>
      </c>
      <c r="AR642" s="4">
        <v>22.786331812458599</v>
      </c>
      <c r="AS642" s="4">
        <v>12.304376901571599</v>
      </c>
      <c r="AT642" s="4">
        <v>18.059618863562498</v>
      </c>
      <c r="AU642" s="4">
        <v>12.178965404389899</v>
      </c>
      <c r="AV642" s="4">
        <v>22.436714899655598</v>
      </c>
      <c r="AW642" s="4">
        <v>21.521418937371902</v>
      </c>
      <c r="AX642" s="4">
        <v>10.286281457769601</v>
      </c>
      <c r="AY642" s="4">
        <v>16.914064942239101</v>
      </c>
      <c r="AZ642" s="4">
        <v>18.879382200698799</v>
      </c>
      <c r="BA642" s="4">
        <v>29.396763955346099</v>
      </c>
      <c r="BB642" s="38">
        <v>1971</v>
      </c>
    </row>
    <row r="643" spans="1:54" x14ac:dyDescent="0.3">
      <c r="A643" s="31" t="s">
        <v>33</v>
      </c>
      <c r="B643" s="5" t="s">
        <v>9</v>
      </c>
      <c r="C643" s="5" t="s">
        <v>1</v>
      </c>
      <c r="D643" s="9">
        <v>54.437313432835801</v>
      </c>
      <c r="E643" s="8">
        <v>72.170328742124099</v>
      </c>
      <c r="F643" s="8">
        <v>32.828282828282802</v>
      </c>
      <c r="G643" s="3">
        <v>5.5555555555555598</v>
      </c>
      <c r="H643" s="4">
        <v>8.0808080808080796</v>
      </c>
      <c r="I643" s="4">
        <v>10.1010101010101</v>
      </c>
      <c r="J643" s="4">
        <v>5.0505050505050502</v>
      </c>
      <c r="K643" s="4">
        <v>6.5656565656565702</v>
      </c>
      <c r="L643" s="4">
        <v>7.5757575757575797</v>
      </c>
      <c r="M643" s="4">
        <v>6.0606060606060597</v>
      </c>
      <c r="N643" s="4">
        <v>9.0909090909090899</v>
      </c>
      <c r="O643" s="4">
        <v>9.5959595959596005</v>
      </c>
      <c r="P643" s="4">
        <v>8.0808080808080796</v>
      </c>
      <c r="Q643" s="4">
        <v>7.0707070707070701</v>
      </c>
      <c r="R643" s="4">
        <v>8.5858585858585901</v>
      </c>
      <c r="S643" s="4">
        <v>13.636363636363599</v>
      </c>
      <c r="T643" s="4">
        <v>10.6060606060606</v>
      </c>
      <c r="U643" s="4">
        <v>10.6060606060606</v>
      </c>
      <c r="V643" s="4">
        <v>9.5959595959596005</v>
      </c>
      <c r="W643" s="4">
        <v>12.6262626262626</v>
      </c>
      <c r="X643" s="4">
        <v>3.5353535353535399</v>
      </c>
      <c r="Y643" s="4">
        <v>9.0909090909090899</v>
      </c>
      <c r="Z643" s="4">
        <v>17.171717171717201</v>
      </c>
      <c r="AA643" s="4">
        <v>11.1111111111111</v>
      </c>
      <c r="AB643" s="4">
        <v>3.5353535353535399</v>
      </c>
      <c r="AC643" s="4">
        <v>16.161616161616202</v>
      </c>
      <c r="AD643" s="4">
        <v>9.0909090909090899</v>
      </c>
      <c r="AE643" s="4">
        <v>9.5959595959596005</v>
      </c>
      <c r="AF643" s="4">
        <v>9.5959595959596005</v>
      </c>
      <c r="AG643" s="4">
        <v>15.6565656565657</v>
      </c>
      <c r="AH643" s="4">
        <v>20.202020202020201</v>
      </c>
      <c r="AI643" s="4">
        <v>19.191919191919201</v>
      </c>
      <c r="AJ643" s="4">
        <v>21.717171717171698</v>
      </c>
      <c r="AK643" s="4">
        <v>33.3333333333333</v>
      </c>
      <c r="AL643" s="4">
        <v>26.7676767676768</v>
      </c>
      <c r="AM643" s="4">
        <v>18.181818181818201</v>
      </c>
      <c r="AN643" s="4">
        <v>40.909090909090899</v>
      </c>
      <c r="AO643" s="4">
        <v>29.797979797979799</v>
      </c>
      <c r="AP643" s="4">
        <v>35.353535353535399</v>
      </c>
      <c r="AQ643" s="4">
        <v>14.141414141414099</v>
      </c>
      <c r="AR643" s="4">
        <v>30.808080808080799</v>
      </c>
      <c r="AS643" s="4">
        <v>14.646464646464599</v>
      </c>
      <c r="AT643" s="4">
        <v>14.141414141414099</v>
      </c>
      <c r="AU643" s="4">
        <v>17.6767676767677</v>
      </c>
      <c r="AV643" s="4">
        <v>21.717171717171698</v>
      </c>
      <c r="AW643" s="4">
        <v>35.353535353535399</v>
      </c>
      <c r="AX643" s="4">
        <v>16.161616161616202</v>
      </c>
      <c r="AY643" s="4">
        <v>23.2323232323232</v>
      </c>
      <c r="AZ643" s="4">
        <v>28.7878787878788</v>
      </c>
      <c r="BA643" s="4">
        <v>44.4444444444444</v>
      </c>
      <c r="BB643" s="38">
        <v>201</v>
      </c>
    </row>
    <row r="644" spans="1:54" x14ac:dyDescent="0.3">
      <c r="A644" s="31" t="s">
        <v>33</v>
      </c>
      <c r="B644" s="5" t="s">
        <v>9</v>
      </c>
      <c r="C644" s="5" t="s">
        <v>2</v>
      </c>
      <c r="D644" s="9">
        <v>75.386345381526098</v>
      </c>
      <c r="E644" s="8">
        <v>74.472790375733695</v>
      </c>
      <c r="F644" s="8">
        <v>22.177419354838701</v>
      </c>
      <c r="G644" s="3">
        <v>1.61290322580645</v>
      </c>
      <c r="H644" s="4">
        <v>6.8548387096774199</v>
      </c>
      <c r="I644" s="4">
        <v>8.0645161290322598</v>
      </c>
      <c r="J644" s="4">
        <v>1.61290322580645</v>
      </c>
      <c r="K644" s="4">
        <v>3.2258064516128999</v>
      </c>
      <c r="L644" s="4">
        <v>4.4354838709677402</v>
      </c>
      <c r="M644" s="4">
        <v>4.0322580645161299</v>
      </c>
      <c r="N644" s="4">
        <v>3.62903225806452</v>
      </c>
      <c r="O644" s="4">
        <v>10.8870967741935</v>
      </c>
      <c r="P644" s="4">
        <v>6.8548387096774199</v>
      </c>
      <c r="Q644" s="4">
        <v>3.62903225806452</v>
      </c>
      <c r="R644" s="4">
        <v>7.2580645161290303</v>
      </c>
      <c r="S644" s="4">
        <v>5.2419354838709697</v>
      </c>
      <c r="T644" s="4">
        <v>5.6451612903225801</v>
      </c>
      <c r="U644" s="4">
        <v>7.2580645161290303</v>
      </c>
      <c r="V644" s="4">
        <v>4.0322580645161299</v>
      </c>
      <c r="W644" s="4">
        <v>8.4677419354838701</v>
      </c>
      <c r="X644" s="4">
        <v>3.2258064516128999</v>
      </c>
      <c r="Y644" s="4">
        <v>11.290322580645199</v>
      </c>
      <c r="Z644" s="4">
        <v>8.0645161290322598</v>
      </c>
      <c r="AA644" s="4">
        <v>8.0645161290322598</v>
      </c>
      <c r="AB644" s="4">
        <v>1.2096774193548401</v>
      </c>
      <c r="AC644" s="4">
        <v>14.1129032258065</v>
      </c>
      <c r="AD644" s="4">
        <v>5.6451612903225801</v>
      </c>
      <c r="AE644" s="4">
        <v>5.2419354838709697</v>
      </c>
      <c r="AF644" s="4">
        <v>9.67741935483871</v>
      </c>
      <c r="AG644" s="4">
        <v>11.693548387096801</v>
      </c>
      <c r="AH644" s="4">
        <v>22.177419354838701</v>
      </c>
      <c r="AI644" s="4">
        <v>9.67741935483871</v>
      </c>
      <c r="AJ644" s="4">
        <v>18.548387096774199</v>
      </c>
      <c r="AK644" s="4">
        <v>33.4677419354839</v>
      </c>
      <c r="AL644" s="4">
        <v>20.564516129032299</v>
      </c>
      <c r="AM644" s="4">
        <v>20.161290322580601</v>
      </c>
      <c r="AN644" s="4">
        <v>38.709677419354797</v>
      </c>
      <c r="AO644" s="4">
        <v>25.806451612903199</v>
      </c>
      <c r="AP644" s="4">
        <v>29.435483870967701</v>
      </c>
      <c r="AQ644" s="4">
        <v>10.4838709677419</v>
      </c>
      <c r="AR644" s="4">
        <v>25.806451612903199</v>
      </c>
      <c r="AS644" s="4">
        <v>13.709677419354801</v>
      </c>
      <c r="AT644" s="4">
        <v>21.370967741935502</v>
      </c>
      <c r="AU644" s="4">
        <v>13.709677419354801</v>
      </c>
      <c r="AV644" s="4">
        <v>21.7741935483871</v>
      </c>
      <c r="AW644" s="4">
        <v>23.387096774193498</v>
      </c>
      <c r="AX644" s="4">
        <v>12.9032258064516</v>
      </c>
      <c r="AY644" s="4">
        <v>16.5322580645161</v>
      </c>
      <c r="AZ644" s="4">
        <v>21.370967741935502</v>
      </c>
      <c r="BA644" s="4">
        <v>35.080645161290299</v>
      </c>
      <c r="BB644" s="38">
        <v>249</v>
      </c>
    </row>
    <row r="645" spans="1:54" x14ac:dyDescent="0.3">
      <c r="A645" s="31" t="s">
        <v>33</v>
      </c>
      <c r="B645" s="5" t="s">
        <v>9</v>
      </c>
      <c r="C645" s="5" t="s">
        <v>3</v>
      </c>
      <c r="D645" s="9">
        <v>102.42737127371301</v>
      </c>
      <c r="E645" s="8">
        <v>70.919218694929796</v>
      </c>
      <c r="F645" s="8">
        <v>15.8038147138965</v>
      </c>
      <c r="G645" s="3">
        <v>0.27247956403269802</v>
      </c>
      <c r="H645" s="4">
        <v>3.81471389645777</v>
      </c>
      <c r="I645" s="4">
        <v>2.9972752043596702</v>
      </c>
      <c r="J645" s="4">
        <v>0.27247956403269802</v>
      </c>
      <c r="K645" s="4">
        <v>1.0899182561307901</v>
      </c>
      <c r="L645" s="4">
        <v>3.5422343324250698</v>
      </c>
      <c r="M645" s="4">
        <v>1.0899182561307901</v>
      </c>
      <c r="N645" s="4">
        <v>2.9972752043596702</v>
      </c>
      <c r="O645" s="4">
        <v>2.9972752043596702</v>
      </c>
      <c r="P645" s="4">
        <v>3.5422343324250698</v>
      </c>
      <c r="Q645" s="4">
        <v>1.9073569482288799</v>
      </c>
      <c r="R645" s="4">
        <v>3.26975476839237</v>
      </c>
      <c r="S645" s="4">
        <v>1.3623978201634901</v>
      </c>
      <c r="T645" s="4">
        <v>1.3623978201634901</v>
      </c>
      <c r="U645" s="4">
        <v>3.5422343324250698</v>
      </c>
      <c r="V645" s="4">
        <v>1.9073569482288799</v>
      </c>
      <c r="W645" s="4">
        <v>3.5422343324250698</v>
      </c>
      <c r="X645" s="4">
        <v>1.0899182561307901</v>
      </c>
      <c r="Y645" s="4">
        <v>2.9972752043596702</v>
      </c>
      <c r="Z645" s="4">
        <v>2.4523160762942799</v>
      </c>
      <c r="AA645" s="4">
        <v>3.26975476839237</v>
      </c>
      <c r="AB645" s="4">
        <v>1.0899182561307901</v>
      </c>
      <c r="AC645" s="4">
        <v>7.6294277929155303</v>
      </c>
      <c r="AD645" s="4">
        <v>3.26975476839237</v>
      </c>
      <c r="AE645" s="4">
        <v>1.0899182561307901</v>
      </c>
      <c r="AF645" s="4">
        <v>4.3596730245231603</v>
      </c>
      <c r="AG645" s="4">
        <v>6.8119891008174402</v>
      </c>
      <c r="AH645" s="4">
        <v>15.8038147138965</v>
      </c>
      <c r="AI645" s="4">
        <v>10.899182561307899</v>
      </c>
      <c r="AJ645" s="4">
        <v>18.5286103542234</v>
      </c>
      <c r="AK645" s="4">
        <v>29.155313351498599</v>
      </c>
      <c r="AL645" s="4">
        <v>16.893732970027202</v>
      </c>
      <c r="AM645" s="4">
        <v>17.711171662125299</v>
      </c>
      <c r="AN645" s="4">
        <v>29.700272479563999</v>
      </c>
      <c r="AO645" s="4">
        <v>18.8010899182561</v>
      </c>
      <c r="AP645" s="4">
        <v>18.8010899182561</v>
      </c>
      <c r="AQ645" s="4">
        <v>6.2670299727520398</v>
      </c>
      <c r="AR645" s="4">
        <v>23.978201634877401</v>
      </c>
      <c r="AS645" s="4">
        <v>11.9891008174387</v>
      </c>
      <c r="AT645" s="4">
        <v>18.256130790190699</v>
      </c>
      <c r="AU645" s="4">
        <v>11.1716621253406</v>
      </c>
      <c r="AV645" s="4">
        <v>22.6158038147139</v>
      </c>
      <c r="AW645" s="4">
        <v>18.8010899182561</v>
      </c>
      <c r="AX645" s="4">
        <v>7.9019073569482297</v>
      </c>
      <c r="AY645" s="4">
        <v>12.534059945504101</v>
      </c>
      <c r="AZ645" s="4">
        <v>17.166212534059898</v>
      </c>
      <c r="BA645" s="4">
        <v>26.9754768392371</v>
      </c>
      <c r="BB645" s="38">
        <v>369</v>
      </c>
    </row>
    <row r="646" spans="1:54" x14ac:dyDescent="0.3">
      <c r="A646" s="31" t="s">
        <v>33</v>
      </c>
      <c r="B646" s="5" t="s">
        <v>9</v>
      </c>
      <c r="C646" s="5" t="s">
        <v>4</v>
      </c>
      <c r="D646" s="9">
        <v>109.971158392435</v>
      </c>
      <c r="E646" s="8">
        <v>66.1678314213611</v>
      </c>
      <c r="F646" s="8">
        <v>10.6382978723404</v>
      </c>
      <c r="G646" s="3">
        <v>0.47281323877068598</v>
      </c>
      <c r="H646" s="4">
        <v>1.6548463356973999</v>
      </c>
      <c r="I646" s="4">
        <v>2.12765957446809</v>
      </c>
      <c r="J646" s="4">
        <v>0.23640661938534299</v>
      </c>
      <c r="K646" s="4">
        <v>0.94562647754137097</v>
      </c>
      <c r="L646" s="4">
        <v>1.1820330969267101</v>
      </c>
      <c r="M646" s="4">
        <v>1.4184397163120599</v>
      </c>
      <c r="N646" s="4">
        <v>1.1820330969267101</v>
      </c>
      <c r="O646" s="4">
        <v>0.94562647754137097</v>
      </c>
      <c r="P646" s="4">
        <v>1.8912529550827399</v>
      </c>
      <c r="Q646" s="4">
        <v>0.70921985815602795</v>
      </c>
      <c r="R646" s="4">
        <v>1.1820330969267101</v>
      </c>
      <c r="S646" s="4">
        <v>1.1820330969267101</v>
      </c>
      <c r="T646" s="4">
        <v>0.94562647754137097</v>
      </c>
      <c r="U646" s="4">
        <v>1.4184397163120599</v>
      </c>
      <c r="V646" s="4">
        <v>0.70921985815602795</v>
      </c>
      <c r="W646" s="4">
        <v>2.12765957446809</v>
      </c>
      <c r="X646" s="4">
        <v>0.23640661938534299</v>
      </c>
      <c r="Y646" s="4">
        <v>2.60047281323877</v>
      </c>
      <c r="Z646" s="4">
        <v>1.4184397163120599</v>
      </c>
      <c r="AA646" s="4">
        <v>0.94562647754137097</v>
      </c>
      <c r="AB646" s="4">
        <v>0.70921985815602795</v>
      </c>
      <c r="AC646" s="4">
        <v>6.3829787234042596</v>
      </c>
      <c r="AD646" s="4">
        <v>1.4184397163120599</v>
      </c>
      <c r="AE646" s="4">
        <v>0.47281323877068598</v>
      </c>
      <c r="AF646" s="4">
        <v>2.60047281323877</v>
      </c>
      <c r="AG646" s="4">
        <v>1.8912529550827399</v>
      </c>
      <c r="AH646" s="4">
        <v>17.021276595744698</v>
      </c>
      <c r="AI646" s="4">
        <v>10.4018912529551</v>
      </c>
      <c r="AJ646" s="4">
        <v>15.1300236406619</v>
      </c>
      <c r="AK646" s="4">
        <v>21.5130023640662</v>
      </c>
      <c r="AL646" s="4">
        <v>10.874704491725799</v>
      </c>
      <c r="AM646" s="4">
        <v>16.7848699763593</v>
      </c>
      <c r="AN646" s="4">
        <v>25.531914893617</v>
      </c>
      <c r="AO646" s="4">
        <v>15.3664302600473</v>
      </c>
      <c r="AP646" s="4">
        <v>14.893617021276601</v>
      </c>
      <c r="AQ646" s="4">
        <v>7.3286052009456304</v>
      </c>
      <c r="AR646" s="4">
        <v>19.148936170212799</v>
      </c>
      <c r="AS646" s="4">
        <v>11.820330969267101</v>
      </c>
      <c r="AT646" s="4">
        <v>18.912529550827401</v>
      </c>
      <c r="AU646" s="4">
        <v>9.9290780141843999</v>
      </c>
      <c r="AV646" s="4">
        <v>23.404255319148898</v>
      </c>
      <c r="AW646" s="4">
        <v>15.839243498818</v>
      </c>
      <c r="AX646" s="4">
        <v>6.8557919621749397</v>
      </c>
      <c r="AY646" s="4">
        <v>12.529550827423201</v>
      </c>
      <c r="AZ646" s="4">
        <v>14.1843971631206</v>
      </c>
      <c r="BA646" s="4">
        <v>21.5130023640662</v>
      </c>
      <c r="BB646" s="38">
        <v>423</v>
      </c>
    </row>
    <row r="647" spans="1:54" x14ac:dyDescent="0.3">
      <c r="A647" s="31" t="s">
        <v>33</v>
      </c>
      <c r="B647" s="5" t="s">
        <v>9</v>
      </c>
      <c r="C647" s="5" t="s">
        <v>5</v>
      </c>
      <c r="D647" s="9">
        <v>121.62356979405</v>
      </c>
      <c r="E647" s="8">
        <v>58.167807453303503</v>
      </c>
      <c r="F647" s="8">
        <v>8.6956521739130395</v>
      </c>
      <c r="G647" s="3">
        <v>0.68649885583523995</v>
      </c>
      <c r="H647" s="4">
        <v>2.05949656750572</v>
      </c>
      <c r="I647" s="4">
        <v>1.1441647597254001</v>
      </c>
      <c r="J647" s="4">
        <v>0.68649885583523995</v>
      </c>
      <c r="K647" s="4">
        <v>1.1441647597254001</v>
      </c>
      <c r="L647" s="4">
        <v>0.68649885583523995</v>
      </c>
      <c r="M647" s="4">
        <v>0.68649885583523995</v>
      </c>
      <c r="N647" s="4">
        <v>0.91533180778031997</v>
      </c>
      <c r="O647" s="4">
        <v>1.8306636155606399</v>
      </c>
      <c r="P647" s="4">
        <v>1.1441647597254001</v>
      </c>
      <c r="Q647" s="4">
        <v>0.45766590389015999</v>
      </c>
      <c r="R647" s="4">
        <v>0.45766590389015999</v>
      </c>
      <c r="S647" s="4">
        <v>0.45766590389015999</v>
      </c>
      <c r="T647" s="4">
        <v>0.45766590389015999</v>
      </c>
      <c r="U647" s="4">
        <v>0.68649885583523995</v>
      </c>
      <c r="V647" s="4">
        <v>1.1441647597254001</v>
      </c>
      <c r="W647" s="4">
        <v>0.91533180778031997</v>
      </c>
      <c r="X647" s="4">
        <v>0.22883295194507999</v>
      </c>
      <c r="Y647" s="4">
        <v>1.6018306636155599</v>
      </c>
      <c r="Z647" s="4">
        <v>0.68649885583523995</v>
      </c>
      <c r="AA647" s="4">
        <v>1.1441647597254001</v>
      </c>
      <c r="AB647" s="4">
        <v>0.45766590389015999</v>
      </c>
      <c r="AC647" s="4">
        <v>3.6613272311212799</v>
      </c>
      <c r="AD647" s="4">
        <v>0.68649885583523995</v>
      </c>
      <c r="AE647" s="4">
        <v>0.45766590389015999</v>
      </c>
      <c r="AF647" s="4">
        <v>2.51716247139588</v>
      </c>
      <c r="AG647" s="4">
        <v>1.6018306636155599</v>
      </c>
      <c r="AH647" s="4">
        <v>11.212814645308899</v>
      </c>
      <c r="AI647" s="4">
        <v>10.2974828375286</v>
      </c>
      <c r="AJ647" s="4">
        <v>11.441647597254001</v>
      </c>
      <c r="AK647" s="4">
        <v>17.3913043478261</v>
      </c>
      <c r="AL647" s="4">
        <v>8.2379862700228799</v>
      </c>
      <c r="AM647" s="4">
        <v>10.526315789473699</v>
      </c>
      <c r="AN647" s="4">
        <v>23.3409610983982</v>
      </c>
      <c r="AO647" s="4">
        <v>9.3821510297482806</v>
      </c>
      <c r="AP647" s="4">
        <v>7.5514874141876396</v>
      </c>
      <c r="AQ647" s="4">
        <v>5.4919908466819196</v>
      </c>
      <c r="AR647" s="4">
        <v>13.501144164759699</v>
      </c>
      <c r="AS647" s="4">
        <v>6.8649885583524002</v>
      </c>
      <c r="AT647" s="4">
        <v>16.7048054919908</v>
      </c>
      <c r="AU647" s="4">
        <v>8.2379862700228799</v>
      </c>
      <c r="AV647" s="4">
        <v>23.112128146453099</v>
      </c>
      <c r="AW647" s="4">
        <v>11.212814645308899</v>
      </c>
      <c r="AX647" s="4">
        <v>5.2631578947368398</v>
      </c>
      <c r="AY647" s="4">
        <v>13.501144164759699</v>
      </c>
      <c r="AZ647" s="4">
        <v>8.4668192219679597</v>
      </c>
      <c r="BA647" s="4">
        <v>13.501144164759699</v>
      </c>
      <c r="BB647" s="38">
        <v>437</v>
      </c>
    </row>
    <row r="648" spans="1:54" x14ac:dyDescent="0.3">
      <c r="A648" s="31" t="s">
        <v>33</v>
      </c>
      <c r="B648" s="5" t="s">
        <v>9</v>
      </c>
      <c r="C648" s="5" t="s">
        <v>6</v>
      </c>
      <c r="D648" s="9">
        <v>125.236170212766</v>
      </c>
      <c r="E648" s="8">
        <v>54.582246517001302</v>
      </c>
      <c r="F648" s="8">
        <v>5.5319148936170199</v>
      </c>
      <c r="G648" s="3">
        <v>1.27659574468085</v>
      </c>
      <c r="H648" s="4">
        <v>1.7021276595744701</v>
      </c>
      <c r="I648" s="4">
        <v>0.85106382978723405</v>
      </c>
      <c r="J648" s="4">
        <v>0.85106382978723405</v>
      </c>
      <c r="K648" s="4">
        <v>0.85106382978723405</v>
      </c>
      <c r="L648" s="4">
        <v>0.85106382978723405</v>
      </c>
      <c r="M648" s="4">
        <v>1.27659574468085</v>
      </c>
      <c r="N648" s="4">
        <v>2.12765957446809</v>
      </c>
      <c r="O648" s="4">
        <v>2.12765957446809</v>
      </c>
      <c r="P648" s="4">
        <v>0.85106382978723405</v>
      </c>
      <c r="Q648" s="4">
        <v>0.85106382978723405</v>
      </c>
      <c r="R648" s="4">
        <v>0.85106382978723405</v>
      </c>
      <c r="S648" s="4">
        <v>0.42553191489361702</v>
      </c>
      <c r="T648" s="4">
        <v>1.27659574468085</v>
      </c>
      <c r="U648" s="4">
        <v>1.27659574468085</v>
      </c>
      <c r="V648" s="4">
        <v>0.42553191489361702</v>
      </c>
      <c r="W648" s="4">
        <v>1.27659574468085</v>
      </c>
      <c r="X648" s="4">
        <v>0.42553191489361702</v>
      </c>
      <c r="Y648" s="4">
        <v>1.7021276595744701</v>
      </c>
      <c r="Z648" s="4">
        <v>0.85106382978723405</v>
      </c>
      <c r="AA648" s="4">
        <v>0.42553191489361702</v>
      </c>
      <c r="AB648" s="4">
        <v>0.85106382978723405</v>
      </c>
      <c r="AC648" s="4">
        <v>4.2553191489361701</v>
      </c>
      <c r="AD648" s="4">
        <v>0.85106382978723405</v>
      </c>
      <c r="AE648" s="4">
        <v>0.85106382978723405</v>
      </c>
      <c r="AF648" s="4">
        <v>1.27659574468085</v>
      </c>
      <c r="AG648" s="4">
        <v>2.9787234042553199</v>
      </c>
      <c r="AH648" s="4">
        <v>10.6382978723404</v>
      </c>
      <c r="AI648" s="4">
        <v>8.0851063829787204</v>
      </c>
      <c r="AJ648" s="4">
        <v>8.0851063829787204</v>
      </c>
      <c r="AK648" s="4">
        <v>14.468085106383</v>
      </c>
      <c r="AL648" s="4">
        <v>4.68085106382979</v>
      </c>
      <c r="AM648" s="4">
        <v>5.1063829787234001</v>
      </c>
      <c r="AN648" s="4">
        <v>17.021276595744698</v>
      </c>
      <c r="AO648" s="4">
        <v>5.9574468085106398</v>
      </c>
      <c r="AP648" s="4">
        <v>6.8085106382978697</v>
      </c>
      <c r="AQ648" s="4">
        <v>4.68085106382979</v>
      </c>
      <c r="AR648" s="4">
        <v>8.5106382978723403</v>
      </c>
      <c r="AS648" s="4">
        <v>5.9574468085106398</v>
      </c>
      <c r="AT648" s="4">
        <v>13.6170212765957</v>
      </c>
      <c r="AU648" s="4">
        <v>4.68085106382979</v>
      </c>
      <c r="AV648" s="4">
        <v>19.5744680851064</v>
      </c>
      <c r="AW648" s="4">
        <v>7.6595744680851103</v>
      </c>
      <c r="AX648" s="4">
        <v>3.8297872340425498</v>
      </c>
      <c r="AY648" s="4">
        <v>11.489361702127701</v>
      </c>
      <c r="AZ648" s="4">
        <v>7.6595744680851103</v>
      </c>
      <c r="BA648" s="4">
        <v>10.6382978723404</v>
      </c>
      <c r="BB648" s="38">
        <v>235</v>
      </c>
    </row>
    <row r="649" spans="1:54" x14ac:dyDescent="0.3">
      <c r="A649" s="31" t="s">
        <v>33</v>
      </c>
      <c r="B649" s="5" t="s">
        <v>9</v>
      </c>
      <c r="C649" s="5" t="s">
        <v>7</v>
      </c>
      <c r="D649" s="9">
        <v>98.729824561403504</v>
      </c>
      <c r="E649" s="8">
        <v>69.375528221701501</v>
      </c>
      <c r="F649" s="8">
        <v>12.280701754386</v>
      </c>
      <c r="G649" s="3">
        <v>1.7543859649122799</v>
      </c>
      <c r="H649" s="4">
        <v>1.7543859649122799</v>
      </c>
      <c r="I649" s="4">
        <v>1.7543859649122799</v>
      </c>
      <c r="J649" s="4">
        <v>3.5087719298245599</v>
      </c>
      <c r="K649" s="4">
        <v>5.2631578947368398</v>
      </c>
      <c r="L649" s="4">
        <v>1.7543859649122799</v>
      </c>
      <c r="M649" s="4">
        <v>1.7543859649122799</v>
      </c>
      <c r="N649" s="4">
        <v>3.5087719298245599</v>
      </c>
      <c r="O649" s="4">
        <v>1.7543859649122799</v>
      </c>
      <c r="P649" s="4">
        <v>1.7543859649122799</v>
      </c>
      <c r="Q649" s="4">
        <v>0</v>
      </c>
      <c r="R649" s="4">
        <v>3.5087719298245599</v>
      </c>
      <c r="S649" s="4">
        <v>3.5087719298245599</v>
      </c>
      <c r="T649" s="4">
        <v>3.5087719298245599</v>
      </c>
      <c r="U649" s="4">
        <v>3.5087719298245599</v>
      </c>
      <c r="V649" s="4">
        <v>1.7543859649122799</v>
      </c>
      <c r="W649" s="4">
        <v>0</v>
      </c>
      <c r="X649" s="4">
        <v>1.7543859649122799</v>
      </c>
      <c r="Y649" s="4">
        <v>1.7543859649122799</v>
      </c>
      <c r="Z649" s="4">
        <v>0</v>
      </c>
      <c r="AA649" s="4">
        <v>3.5087719298245599</v>
      </c>
      <c r="AB649" s="4">
        <v>0</v>
      </c>
      <c r="AC649" s="4">
        <v>1.7543859649122799</v>
      </c>
      <c r="AD649" s="4">
        <v>1.7543859649122799</v>
      </c>
      <c r="AE649" s="4">
        <v>0</v>
      </c>
      <c r="AF649" s="4">
        <v>1.7543859649122799</v>
      </c>
      <c r="AG649" s="4">
        <v>5.2631578947368398</v>
      </c>
      <c r="AH649" s="4">
        <v>12.280701754386</v>
      </c>
      <c r="AI649" s="4">
        <v>12.280701754386</v>
      </c>
      <c r="AJ649" s="4">
        <v>19.2982456140351</v>
      </c>
      <c r="AK649" s="4">
        <v>26.315789473684202</v>
      </c>
      <c r="AL649" s="4">
        <v>19.2982456140351</v>
      </c>
      <c r="AM649" s="4">
        <v>14.0350877192982</v>
      </c>
      <c r="AN649" s="4">
        <v>33.3333333333333</v>
      </c>
      <c r="AO649" s="4">
        <v>10.526315789473699</v>
      </c>
      <c r="AP649" s="4">
        <v>19.2982456140351</v>
      </c>
      <c r="AQ649" s="4">
        <v>10.526315789473699</v>
      </c>
      <c r="AR649" s="4">
        <v>17.543859649122801</v>
      </c>
      <c r="AS649" s="4">
        <v>17.543859649122801</v>
      </c>
      <c r="AT649" s="4">
        <v>24.5614035087719</v>
      </c>
      <c r="AU649" s="4">
        <v>8.7719298245614006</v>
      </c>
      <c r="AV649" s="4">
        <v>28.0701754385965</v>
      </c>
      <c r="AW649" s="4">
        <v>17.543859649122801</v>
      </c>
      <c r="AX649" s="4">
        <v>8.7719298245614006</v>
      </c>
      <c r="AY649" s="4">
        <v>33.3333333333333</v>
      </c>
      <c r="AZ649" s="4">
        <v>19.2982456140351</v>
      </c>
      <c r="BA649" s="4">
        <v>24.5614035087719</v>
      </c>
      <c r="BB649" s="38">
        <v>57</v>
      </c>
    </row>
    <row r="650" spans="1:54" x14ac:dyDescent="0.3">
      <c r="A650" s="31" t="s">
        <v>34</v>
      </c>
      <c r="B650" s="5" t="s">
        <v>168</v>
      </c>
      <c r="C650" s="5" t="s">
        <v>168</v>
      </c>
      <c r="D650" s="9">
        <v>83.715120666521699</v>
      </c>
      <c r="E650" s="8">
        <v>67.841894505539798</v>
      </c>
      <c r="F650" s="8">
        <v>19.527024760309999</v>
      </c>
      <c r="G650" s="3">
        <v>4.3602753516041002</v>
      </c>
      <c r="H650" s="4">
        <v>6.5278285143479504</v>
      </c>
      <c r="I650" s="4">
        <v>11.892494792011499</v>
      </c>
      <c r="J650" s="4">
        <v>1.2246597354489399</v>
      </c>
      <c r="K650" s="4">
        <v>2.0270126857045998</v>
      </c>
      <c r="L650" s="4">
        <v>7.8112392258004197</v>
      </c>
      <c r="M650" s="4">
        <v>8.3503835996099607</v>
      </c>
      <c r="N650" s="4">
        <v>10.1059551018741</v>
      </c>
      <c r="O650" s="4">
        <v>8.5542229260621401</v>
      </c>
      <c r="P650" s="4">
        <v>14.894256023707801</v>
      </c>
      <c r="Q650" s="4">
        <v>1.9064281357159001</v>
      </c>
      <c r="R650" s="4">
        <v>11.6785165663646</v>
      </c>
      <c r="S650" s="4">
        <v>8.3820273137237198</v>
      </c>
      <c r="T650" s="4">
        <v>5.5905741803070201</v>
      </c>
      <c r="U650" s="4">
        <v>12.0488480079766</v>
      </c>
      <c r="V650" s="4">
        <v>7.1903398919662704</v>
      </c>
      <c r="W650" s="4">
        <v>5.9728923132729497</v>
      </c>
      <c r="X650" s="4">
        <v>4.3234413748213498</v>
      </c>
      <c r="Y650" s="4">
        <v>7.7540010237149097</v>
      </c>
      <c r="Z650" s="4">
        <v>13.031679247588601</v>
      </c>
      <c r="AA650" s="4">
        <v>8.8564811559322099</v>
      </c>
      <c r="AB650" s="4">
        <v>2.3645155959072701</v>
      </c>
      <c r="AC650" s="4">
        <v>16.5455963962632</v>
      </c>
      <c r="AD650" s="4">
        <v>7.2657791445403301</v>
      </c>
      <c r="AE650" s="4">
        <v>3.8593301092537899</v>
      </c>
      <c r="AF650" s="4">
        <v>8.4509272566891696</v>
      </c>
      <c r="AG650" s="4">
        <v>12.352617059913999</v>
      </c>
      <c r="AH650" s="4">
        <v>15.709546070360201</v>
      </c>
      <c r="AI650" s="4">
        <v>3.85255207312444</v>
      </c>
      <c r="AJ650" s="4">
        <v>16.474240906183802</v>
      </c>
      <c r="AK650" s="4">
        <v>33.056903736107003</v>
      </c>
      <c r="AL650" s="4">
        <v>13.8417541408089</v>
      </c>
      <c r="AM650" s="4">
        <v>19.892556001516301</v>
      </c>
      <c r="AN650" s="4">
        <v>27.9107551661325</v>
      </c>
      <c r="AO650" s="4">
        <v>17.8697422882904</v>
      </c>
      <c r="AP650" s="4">
        <v>23.7783699527115</v>
      </c>
      <c r="AQ650" s="4">
        <v>5.6511759481947603</v>
      </c>
      <c r="AR650" s="4">
        <v>22.411002664661599</v>
      </c>
      <c r="AS650" s="4">
        <v>10.246583725772201</v>
      </c>
      <c r="AT650" s="4">
        <v>27.084698768115601</v>
      </c>
      <c r="AU650" s="4">
        <v>11.030367904922</v>
      </c>
      <c r="AV650" s="4">
        <v>18.545289092465602</v>
      </c>
      <c r="AW650" s="4">
        <v>16.585264617402999</v>
      </c>
      <c r="AX650" s="4">
        <v>7.0907395650659399</v>
      </c>
      <c r="AY650" s="4">
        <v>8.0428743426937004</v>
      </c>
      <c r="AZ650" s="4">
        <v>20.9455007491167</v>
      </c>
      <c r="BA650" s="4">
        <v>21.620271028065702</v>
      </c>
      <c r="BB650" s="38">
        <v>1174</v>
      </c>
    </row>
    <row r="651" spans="1:54" x14ac:dyDescent="0.3">
      <c r="A651" s="31" t="s">
        <v>34</v>
      </c>
      <c r="B651" s="5" t="s">
        <v>168</v>
      </c>
      <c r="C651" s="5" t="s">
        <v>1</v>
      </c>
      <c r="D651" s="9">
        <v>25.209786053718702</v>
      </c>
      <c r="E651" s="8">
        <v>67.544714101845599</v>
      </c>
      <c r="F651" s="8">
        <v>51.496584771875</v>
      </c>
      <c r="G651" s="3">
        <v>18.850486754212</v>
      </c>
      <c r="H651" s="4">
        <v>8.5286256508152203</v>
      </c>
      <c r="I651" s="4">
        <v>23.7926414998641</v>
      </c>
      <c r="J651" s="4">
        <v>0</v>
      </c>
      <c r="K651" s="4">
        <v>0.70602210652173902</v>
      </c>
      <c r="L651" s="4">
        <v>14.9391849820652</v>
      </c>
      <c r="M651" s="4">
        <v>23.467810632880401</v>
      </c>
      <c r="N651" s="4">
        <v>23.467810632880401</v>
      </c>
      <c r="O651" s="4">
        <v>20.968553073777201</v>
      </c>
      <c r="P651" s="4">
        <v>33.027289257201097</v>
      </c>
      <c r="Q651" s="4">
        <v>7.8226035442934796</v>
      </c>
      <c r="R651" s="4">
        <v>24.879854845923902</v>
      </c>
      <c r="S651" s="4">
        <v>22.380597286820599</v>
      </c>
      <c r="T651" s="4">
        <v>17.057251301630401</v>
      </c>
      <c r="U651" s="4">
        <v>26.616729925951098</v>
      </c>
      <c r="V651" s="4">
        <v>21.349744313315199</v>
      </c>
      <c r="W651" s="4">
        <v>11.7339053164402</v>
      </c>
      <c r="X651" s="4">
        <v>7.1165814377717398</v>
      </c>
      <c r="Y651" s="4">
        <v>17.057251301630401</v>
      </c>
      <c r="Z651" s="4">
        <v>29.440818352038001</v>
      </c>
      <c r="AA651" s="4">
        <v>22.705428153804402</v>
      </c>
      <c r="AB651" s="4">
        <v>10.321861103396699</v>
      </c>
      <c r="AC651" s="4">
        <v>29.822009591576101</v>
      </c>
      <c r="AD651" s="4">
        <v>7.8226035442934796</v>
      </c>
      <c r="AE651" s="4">
        <v>4.61732387866848</v>
      </c>
      <c r="AF651" s="4">
        <v>13.8519716360054</v>
      </c>
      <c r="AG651" s="4">
        <v>9.2346477573369601</v>
      </c>
      <c r="AH651" s="4">
        <v>33.408480496739102</v>
      </c>
      <c r="AI651" s="4">
        <v>11.7339053164402</v>
      </c>
      <c r="AJ651" s="4">
        <v>32.264906778125003</v>
      </c>
      <c r="AK651" s="4">
        <v>56.438739517527203</v>
      </c>
      <c r="AL651" s="4">
        <v>35.851377683288</v>
      </c>
      <c r="AM651" s="4">
        <v>36.938591029347798</v>
      </c>
      <c r="AN651" s="4">
        <v>46.060518041576103</v>
      </c>
      <c r="AO651" s="4">
        <v>37.588252763315197</v>
      </c>
      <c r="AP651" s="4">
        <v>42.5304075089674</v>
      </c>
      <c r="AQ651" s="4">
        <v>22.055766419836999</v>
      </c>
      <c r="AR651" s="4">
        <v>48.559775600679401</v>
      </c>
      <c r="AS651" s="4">
        <v>18.469295514673899</v>
      </c>
      <c r="AT651" s="4">
        <v>25.204685712907601</v>
      </c>
      <c r="AU651" s="4">
        <v>36.232568922826097</v>
      </c>
      <c r="AV651" s="4">
        <v>32.264906778125003</v>
      </c>
      <c r="AW651" s="4">
        <v>41.880745775000001</v>
      </c>
      <c r="AX651" s="4">
        <v>30.852862565081502</v>
      </c>
      <c r="AY651" s="4">
        <v>8.1474344112771693</v>
      </c>
      <c r="AZ651" s="4">
        <v>38.675466109375002</v>
      </c>
      <c r="BA651" s="4">
        <v>42.586767881521702</v>
      </c>
      <c r="BB651" s="38">
        <v>92</v>
      </c>
    </row>
    <row r="652" spans="1:54" x14ac:dyDescent="0.3">
      <c r="A652" s="31" t="s">
        <v>34</v>
      </c>
      <c r="B652" s="5" t="s">
        <v>168</v>
      </c>
      <c r="C652" s="5" t="s">
        <v>2</v>
      </c>
      <c r="D652" s="9">
        <v>53.150618738723999</v>
      </c>
      <c r="E652" s="8">
        <v>67.535133787508101</v>
      </c>
      <c r="F652" s="8">
        <v>34.601546710999997</v>
      </c>
      <c r="G652" s="3">
        <v>2.8630483747058801</v>
      </c>
      <c r="H652" s="4">
        <v>14.560208088058801</v>
      </c>
      <c r="I652" s="4">
        <v>18.8547806501177</v>
      </c>
      <c r="J652" s="4">
        <v>4.2945725620588204</v>
      </c>
      <c r="K652" s="4">
        <v>2.8630483747058801</v>
      </c>
      <c r="L652" s="4">
        <v>9.4273903250588305</v>
      </c>
      <c r="M652" s="4">
        <v>12.290438699764699</v>
      </c>
      <c r="N652" s="4">
        <v>17.423256462764702</v>
      </c>
      <c r="O652" s="4">
        <v>14.3152418735294</v>
      </c>
      <c r="P652" s="4">
        <v>21.717829024823502</v>
      </c>
      <c r="Q652" s="4">
        <v>2.8630483747058801</v>
      </c>
      <c r="R652" s="4">
        <v>21.717829024823502</v>
      </c>
      <c r="S652" s="4">
        <v>12.290438699764699</v>
      </c>
      <c r="T652" s="4">
        <v>9.4273903250588305</v>
      </c>
      <c r="U652" s="4">
        <v>19.448059636529401</v>
      </c>
      <c r="V652" s="4">
        <v>18.8547806501177</v>
      </c>
      <c r="W652" s="4">
        <v>14.560208088058801</v>
      </c>
      <c r="X652" s="4">
        <v>5.72609674941177</v>
      </c>
      <c r="Y652" s="4">
        <v>7.1576209367647099</v>
      </c>
      <c r="Z652" s="4">
        <v>20.879583823882399</v>
      </c>
      <c r="AA652" s="4">
        <v>19.448059636529401</v>
      </c>
      <c r="AB652" s="4">
        <v>1.4315241873529401</v>
      </c>
      <c r="AC652" s="4">
        <v>28.875449961588199</v>
      </c>
      <c r="AD652" s="4">
        <v>12.290438699764699</v>
      </c>
      <c r="AE652" s="4">
        <v>7.1576209367647099</v>
      </c>
      <c r="AF652" s="4">
        <v>19.448059636529401</v>
      </c>
      <c r="AG652" s="4">
        <v>18.016535449176502</v>
      </c>
      <c r="AH652" s="4">
        <v>21.717829024823502</v>
      </c>
      <c r="AI652" s="4">
        <v>1.4315241873529401</v>
      </c>
      <c r="AJ652" s="4">
        <v>20.879583823882399</v>
      </c>
      <c r="AK652" s="4">
        <v>47.136951625294103</v>
      </c>
      <c r="AL652" s="4">
        <v>20.286304837470599</v>
      </c>
      <c r="AM652" s="4">
        <v>24.580877399529399</v>
      </c>
      <c r="AN652" s="4">
        <v>37.464595085705902</v>
      </c>
      <c r="AO652" s="4">
        <v>39.141085487588199</v>
      </c>
      <c r="AP652" s="4">
        <v>29.468728947999999</v>
      </c>
      <c r="AQ652" s="4">
        <v>9.4273903250588305</v>
      </c>
      <c r="AR652" s="4">
        <v>30.306974148941201</v>
      </c>
      <c r="AS652" s="4">
        <v>23.1493532121765</v>
      </c>
      <c r="AT652" s="4">
        <v>20.879583823882399</v>
      </c>
      <c r="AU652" s="4">
        <v>15.991732275411801</v>
      </c>
      <c r="AV652" s="4">
        <v>24.580877399529399</v>
      </c>
      <c r="AW652" s="4">
        <v>26.8506467878235</v>
      </c>
      <c r="AX652" s="4">
        <v>12.883717686176499</v>
      </c>
      <c r="AY652" s="4">
        <v>12.290438699764699</v>
      </c>
      <c r="AZ652" s="4">
        <v>24.580877399529399</v>
      </c>
      <c r="BA652" s="4">
        <v>28.282170975176498</v>
      </c>
      <c r="BB652" s="38">
        <v>45</v>
      </c>
    </row>
    <row r="653" spans="1:54" x14ac:dyDescent="0.3">
      <c r="A653" s="31" t="s">
        <v>34</v>
      </c>
      <c r="B653" s="5" t="s">
        <v>168</v>
      </c>
      <c r="C653" s="5" t="s">
        <v>3</v>
      </c>
      <c r="D653" s="9">
        <v>50.638453562994101</v>
      </c>
      <c r="E653" s="8">
        <v>62.386161904907503</v>
      </c>
      <c r="F653" s="8">
        <v>29.516688650980399</v>
      </c>
      <c r="G653" s="3">
        <v>3.8166446823529401</v>
      </c>
      <c r="H653" s="4">
        <v>10.4646190578431</v>
      </c>
      <c r="I653" s="4">
        <v>26.654205139215701</v>
      </c>
      <c r="J653" s="4">
        <v>0</v>
      </c>
      <c r="K653" s="4">
        <v>0</v>
      </c>
      <c r="L653" s="4">
        <v>12.3729413990196</v>
      </c>
      <c r="M653" s="4">
        <v>19.975076945097999</v>
      </c>
      <c r="N653" s="4">
        <v>13.327102569607799</v>
      </c>
      <c r="O653" s="4">
        <v>16.1895860813725</v>
      </c>
      <c r="P653" s="4">
        <v>35.210501855882299</v>
      </c>
      <c r="Q653" s="4">
        <v>0.95416117058823502</v>
      </c>
      <c r="R653" s="4">
        <v>15.2354249107843</v>
      </c>
      <c r="S653" s="4">
        <v>15.2354249107843</v>
      </c>
      <c r="T653" s="4">
        <v>3.8166446823529401</v>
      </c>
      <c r="U653" s="4">
        <v>17.1437472519608</v>
      </c>
      <c r="V653" s="4">
        <v>1.90832234117647</v>
      </c>
      <c r="W653" s="4">
        <v>5.7249670235294099</v>
      </c>
      <c r="X653" s="4">
        <v>12.3729413990196</v>
      </c>
      <c r="Y653" s="4">
        <v>21.8833992862745</v>
      </c>
      <c r="Z653" s="4">
        <v>19.052069593137301</v>
      </c>
      <c r="AA653" s="4">
        <v>6.6791281941176504</v>
      </c>
      <c r="AB653" s="4">
        <v>3.8166446823529401</v>
      </c>
      <c r="AC653" s="4">
        <v>17.1437472519608</v>
      </c>
      <c r="AD653" s="4">
        <v>19.975076945097999</v>
      </c>
      <c r="AE653" s="4">
        <v>10.4646190578431</v>
      </c>
      <c r="AF653" s="4">
        <v>15.2354249107843</v>
      </c>
      <c r="AG653" s="4">
        <v>10.4957728764706</v>
      </c>
      <c r="AH653" s="4">
        <v>19.052069593137301</v>
      </c>
      <c r="AI653" s="4">
        <v>9.5104578872548995</v>
      </c>
      <c r="AJ653" s="4">
        <v>32.3791721627451</v>
      </c>
      <c r="AK653" s="4">
        <v>61.864706995097997</v>
      </c>
      <c r="AL653" s="4">
        <v>29.516688650980399</v>
      </c>
      <c r="AM653" s="4">
        <v>21.9457069235294</v>
      </c>
      <c r="AN653" s="4">
        <v>39.058300356862702</v>
      </c>
      <c r="AO653" s="4">
        <v>17.174901070588199</v>
      </c>
      <c r="AP653" s="4">
        <v>45.706274732352902</v>
      </c>
      <c r="AQ653" s="4">
        <v>0.95416117058823502</v>
      </c>
      <c r="AR653" s="4">
        <v>40.012461527451002</v>
      </c>
      <c r="AS653" s="4">
        <v>6.6791281941176504</v>
      </c>
      <c r="AT653" s="4">
        <v>62.818868165686297</v>
      </c>
      <c r="AU653" s="4">
        <v>21.8833992862745</v>
      </c>
      <c r="AV653" s="4">
        <v>32.3791721627451</v>
      </c>
      <c r="AW653" s="4">
        <v>31.393857173529401</v>
      </c>
      <c r="AX653" s="4">
        <v>3.8166446823529401</v>
      </c>
      <c r="AY653" s="4">
        <v>7.6332893647058802</v>
      </c>
      <c r="AZ653" s="4">
        <v>43.797952391176501</v>
      </c>
      <c r="BA653" s="4">
        <v>45.6751209137255</v>
      </c>
      <c r="BB653" s="38">
        <v>57</v>
      </c>
    </row>
    <row r="654" spans="1:54" x14ac:dyDescent="0.3">
      <c r="A654" s="31" t="s">
        <v>34</v>
      </c>
      <c r="B654" s="5" t="s">
        <v>168</v>
      </c>
      <c r="C654" s="5" t="s">
        <v>4</v>
      </c>
      <c r="D654" s="9">
        <v>93.848549371155798</v>
      </c>
      <c r="E654" s="8">
        <v>60.035160895889497</v>
      </c>
      <c r="F654" s="8">
        <v>12.640094432631599</v>
      </c>
      <c r="G654" s="3">
        <v>4.0888364263157904</v>
      </c>
      <c r="H654" s="4">
        <v>4.0154927465263199</v>
      </c>
      <c r="I654" s="4">
        <v>6.6901989926315801</v>
      </c>
      <c r="J654" s="4">
        <v>0.52027251326315804</v>
      </c>
      <c r="K654" s="4">
        <v>3.0482913997894698</v>
      </c>
      <c r="L654" s="4">
        <v>7.58405665957895</v>
      </c>
      <c r="M654" s="4">
        <v>3.0482913997894698</v>
      </c>
      <c r="N654" s="4">
        <v>9.59180303284211</v>
      </c>
      <c r="O654" s="4">
        <v>6.0232391197894701</v>
      </c>
      <c r="P654" s="4">
        <v>7.58405665957895</v>
      </c>
      <c r="Q654" s="4">
        <v>1.4874738599999999</v>
      </c>
      <c r="R654" s="4">
        <v>8.6246016861052599</v>
      </c>
      <c r="S654" s="4">
        <v>6.6168553128421097</v>
      </c>
      <c r="T654" s="4">
        <v>6.6168553128421097</v>
      </c>
      <c r="U654" s="4">
        <v>9.59180303284211</v>
      </c>
      <c r="V654" s="4">
        <v>7.5107129797894698</v>
      </c>
      <c r="W654" s="4">
        <v>4.0154927465263199</v>
      </c>
      <c r="X654" s="4">
        <v>0.52027251326315804</v>
      </c>
      <c r="Y654" s="4">
        <v>6.47016795326316</v>
      </c>
      <c r="Z654" s="4">
        <v>13.6806394591579</v>
      </c>
      <c r="AA654" s="4">
        <v>10.1120755461053</v>
      </c>
      <c r="AB654" s="4">
        <v>1.4874738599999999</v>
      </c>
      <c r="AC654" s="4">
        <v>15.241456998947401</v>
      </c>
      <c r="AD654" s="4">
        <v>4.0154927465263199</v>
      </c>
      <c r="AE654" s="4">
        <v>2.00774637326316</v>
      </c>
      <c r="AF654" s="4">
        <v>5.5763102863157901</v>
      </c>
      <c r="AG654" s="4">
        <v>14.2009119724211</v>
      </c>
      <c r="AH654" s="4">
        <v>17.622788525894698</v>
      </c>
      <c r="AI654" s="4">
        <v>1.0405450265263201</v>
      </c>
      <c r="AJ654" s="4">
        <v>10.705691739157899</v>
      </c>
      <c r="AK654" s="4">
        <v>26.8410064050526</v>
      </c>
      <c r="AL654" s="4">
        <v>7.6574003393684196</v>
      </c>
      <c r="AM654" s="4">
        <v>21.784968632000002</v>
      </c>
      <c r="AN654" s="4">
        <v>34.351719384842099</v>
      </c>
      <c r="AO654" s="4">
        <v>15.241456998947401</v>
      </c>
      <c r="AP654" s="4">
        <v>21.264696118736801</v>
      </c>
      <c r="AQ654" s="4">
        <v>3.0482913997894698</v>
      </c>
      <c r="AR654" s="4">
        <v>17.249203372210498</v>
      </c>
      <c r="AS654" s="4">
        <v>9.0715305195789497</v>
      </c>
      <c r="AT654" s="4">
        <v>19.3302934252632</v>
      </c>
      <c r="AU654" s="4">
        <v>3.0482913997894698</v>
      </c>
      <c r="AV654" s="4">
        <v>16.7289308589474</v>
      </c>
      <c r="AW654" s="4">
        <v>6.1699264793684199</v>
      </c>
      <c r="AX654" s="4">
        <v>1.5608175397894699</v>
      </c>
      <c r="AY654" s="4">
        <v>7.2104715058947404</v>
      </c>
      <c r="AZ654" s="4">
        <v>14.867871845263201</v>
      </c>
      <c r="BA654" s="4">
        <v>17.175859692421099</v>
      </c>
      <c r="BB654" s="38">
        <v>131</v>
      </c>
    </row>
    <row r="655" spans="1:54" x14ac:dyDescent="0.3">
      <c r="A655" s="31" t="s">
        <v>34</v>
      </c>
      <c r="B655" s="5" t="s">
        <v>168</v>
      </c>
      <c r="C655" s="5" t="s">
        <v>5</v>
      </c>
      <c r="D655" s="9">
        <v>104.47783465721901</v>
      </c>
      <c r="E655" s="8">
        <v>60.0160550019882</v>
      </c>
      <c r="F655" s="8">
        <v>9.3456271574373098</v>
      </c>
      <c r="G655" s="3">
        <v>2.54757922291309</v>
      </c>
      <c r="H655" s="4">
        <v>4.34998958418642</v>
      </c>
      <c r="I655" s="4">
        <v>5.2229370416122798</v>
      </c>
      <c r="J655" s="4">
        <v>1.7243922017748801</v>
      </c>
      <c r="K655" s="4">
        <v>3.3210058077636599</v>
      </c>
      <c r="L655" s="4">
        <v>7.1316232855948698</v>
      </c>
      <c r="M655" s="4">
        <v>2.7036155419100001</v>
      </c>
      <c r="N655" s="4">
        <v>6.3581967007443003</v>
      </c>
      <c r="O655" s="4">
        <v>1.7243922017748801</v>
      </c>
      <c r="P655" s="4">
        <v>7.0536051260964197</v>
      </c>
      <c r="Q655" s="4">
        <v>0.41159351056910598</v>
      </c>
      <c r="R655" s="4">
        <v>9.0618122426543</v>
      </c>
      <c r="S655" s="4">
        <v>2.8313941376960998</v>
      </c>
      <c r="T655" s="4">
        <v>2.4198006271269898</v>
      </c>
      <c r="U655" s="4">
        <v>9.2676089979388507</v>
      </c>
      <c r="V655" s="4">
        <v>3.2429876482652</v>
      </c>
      <c r="W655" s="4">
        <v>3.2429876482652</v>
      </c>
      <c r="X655" s="4">
        <v>2.4198006271269898</v>
      </c>
      <c r="Y655" s="4">
        <v>2.21400387184244</v>
      </c>
      <c r="Z655" s="4">
        <v>6.4859752965304001</v>
      </c>
      <c r="AA655" s="4">
        <v>4.6835649352570696</v>
      </c>
      <c r="AB655" s="4">
        <v>1.5966136059887801</v>
      </c>
      <c r="AC655" s="4">
        <v>13.8731557736975</v>
      </c>
      <c r="AD655" s="4">
        <v>3.1152090524790998</v>
      </c>
      <c r="AE655" s="4">
        <v>0.90120518063666599</v>
      </c>
      <c r="AF655" s="4">
        <v>1.44057728699187</v>
      </c>
      <c r="AG655" s="4">
        <v>13.333783667342299</v>
      </c>
      <c r="AH655" s="4">
        <v>9.5514239127218605</v>
      </c>
      <c r="AI655" s="4">
        <v>1.5966136059887801</v>
      </c>
      <c r="AJ655" s="4">
        <v>9.2676089979388507</v>
      </c>
      <c r="AK655" s="4">
        <v>21.082797218790802</v>
      </c>
      <c r="AL655" s="4">
        <v>5.7408064348906498</v>
      </c>
      <c r="AM655" s="4">
        <v>17.811551847314799</v>
      </c>
      <c r="AN655" s="4">
        <v>16.704549911393599</v>
      </c>
      <c r="AO655" s="4">
        <v>8.9057759236573908</v>
      </c>
      <c r="AP655" s="4">
        <v>14.3345097205542</v>
      </c>
      <c r="AQ655" s="4">
        <v>3.8106174778312201</v>
      </c>
      <c r="AR655" s="4">
        <v>11.325576550784399</v>
      </c>
      <c r="AS655" s="4">
        <v>6.1523999454597504</v>
      </c>
      <c r="AT655" s="4">
        <v>22.778931697354899</v>
      </c>
      <c r="AU655" s="4">
        <v>1.10700193592122</v>
      </c>
      <c r="AV655" s="4">
        <v>10.0625382958663</v>
      </c>
      <c r="AW655" s="4">
        <v>7.0536051260964197</v>
      </c>
      <c r="AX655" s="4">
        <v>5.1234161690369904</v>
      </c>
      <c r="AY655" s="4">
        <v>5.45699152010764</v>
      </c>
      <c r="AZ655" s="4">
        <v>12.716393401488601</v>
      </c>
      <c r="BA655" s="4">
        <v>9.2676089979388507</v>
      </c>
      <c r="BB655" s="38">
        <v>317</v>
      </c>
    </row>
    <row r="656" spans="1:54" x14ac:dyDescent="0.3">
      <c r="A656" s="31" t="s">
        <v>34</v>
      </c>
      <c r="B656" s="5" t="s">
        <v>168</v>
      </c>
      <c r="C656" s="5" t="s">
        <v>6</v>
      </c>
      <c r="D656" s="9">
        <v>119.12957843743401</v>
      </c>
      <c r="E656" s="8">
        <v>52.588425015544097</v>
      </c>
      <c r="F656" s="8">
        <v>5.2025476485054103</v>
      </c>
      <c r="G656" s="3">
        <v>1.87319613006298</v>
      </c>
      <c r="H656" s="4">
        <v>1.66417758671937</v>
      </c>
      <c r="I656" s="4">
        <v>2.60077565175086</v>
      </c>
      <c r="J656" s="4">
        <v>0.832088793359684</v>
      </c>
      <c r="K656" s="4">
        <v>1.7686868583911699</v>
      </c>
      <c r="L656" s="4">
        <v>2.60077565175086</v>
      </c>
      <c r="M656" s="4">
        <v>0.416044396679842</v>
      </c>
      <c r="N656" s="4">
        <v>2.2882441817391301</v>
      </c>
      <c r="O656" s="4">
        <v>3.5383700617860399</v>
      </c>
      <c r="P656" s="4">
        <v>1.9767090567310901</v>
      </c>
      <c r="Q656" s="4">
        <v>1.6651739317230601</v>
      </c>
      <c r="R656" s="4">
        <v>3.3293515184424298</v>
      </c>
      <c r="S656" s="4">
        <v>2.4972627250827402</v>
      </c>
      <c r="T656" s="4">
        <v>2.70628126842636</v>
      </c>
      <c r="U656" s="4">
        <v>4.6819939801537602</v>
      </c>
      <c r="V656" s="4">
        <v>1.0401109916996001</v>
      </c>
      <c r="W656" s="4">
        <v>2.4972627250827402</v>
      </c>
      <c r="X656" s="4">
        <v>0.832088793359684</v>
      </c>
      <c r="Y656" s="4">
        <v>0.52055366835164796</v>
      </c>
      <c r="Z656" s="4">
        <v>4.7865032518255699</v>
      </c>
      <c r="AA656" s="4">
        <v>1.87219978505929</v>
      </c>
      <c r="AB656" s="4">
        <v>0.416044396679842</v>
      </c>
      <c r="AC656" s="4">
        <v>8.7409177102914501</v>
      </c>
      <c r="AD656" s="4">
        <v>1.6651739317230601</v>
      </c>
      <c r="AE656" s="4">
        <v>1.2491295350432201</v>
      </c>
      <c r="AF656" s="4">
        <v>3.0168200484307</v>
      </c>
      <c r="AG656" s="4">
        <v>11.1326748186987</v>
      </c>
      <c r="AH656" s="4">
        <v>7.1802530502401902</v>
      </c>
      <c r="AI656" s="4">
        <v>1.7686868583911699</v>
      </c>
      <c r="AJ656" s="4">
        <v>7.9078325719280702</v>
      </c>
      <c r="AK656" s="4">
        <v>12.173782155402</v>
      </c>
      <c r="AL656" s="4">
        <v>2.7052849234226599</v>
      </c>
      <c r="AM656" s="4">
        <v>12.9013616770899</v>
      </c>
      <c r="AN656" s="4">
        <v>15.087089277164599</v>
      </c>
      <c r="AO656" s="4">
        <v>7.8043196452599597</v>
      </c>
      <c r="AP656" s="4">
        <v>11.756741413718499</v>
      </c>
      <c r="AQ656" s="4">
        <v>4.0579273851339996</v>
      </c>
      <c r="AR656" s="4">
        <v>10.823132383698001</v>
      </c>
      <c r="AS656" s="4">
        <v>6.1391457135368999</v>
      </c>
      <c r="AT656" s="4">
        <v>20.080618382326399</v>
      </c>
      <c r="AU656" s="4">
        <v>4.7874995968292602</v>
      </c>
      <c r="AV656" s="4">
        <v>10.3015823703427</v>
      </c>
      <c r="AW656" s="4">
        <v>6.3481642568805103</v>
      </c>
      <c r="AX656" s="4">
        <v>1.87319613006298</v>
      </c>
      <c r="AY656" s="4">
        <v>7.2837659769083096</v>
      </c>
      <c r="AZ656" s="4">
        <v>9.0534491803031791</v>
      </c>
      <c r="BA656" s="4">
        <v>9.1579584519749808</v>
      </c>
      <c r="BB656" s="38">
        <v>344</v>
      </c>
    </row>
    <row r="657" spans="1:54" x14ac:dyDescent="0.3">
      <c r="A657" s="31" t="s">
        <v>34</v>
      </c>
      <c r="B657" s="5" t="s">
        <v>168</v>
      </c>
      <c r="C657" s="5" t="s">
        <v>7</v>
      </c>
      <c r="D657" s="9">
        <v>126.740407449744</v>
      </c>
      <c r="E657" s="8">
        <v>39.589473988543702</v>
      </c>
      <c r="F657" s="8">
        <v>2.1916264943268802</v>
      </c>
      <c r="G657" s="3">
        <v>1.4826603046721301</v>
      </c>
      <c r="H657" s="4">
        <v>1.6974063927695</v>
      </c>
      <c r="I657" s="4">
        <v>1.59003334872081</v>
      </c>
      <c r="J657" s="4">
        <v>0.494220101557377</v>
      </c>
      <c r="K657" s="4">
        <v>1.97688040622951</v>
      </c>
      <c r="L657" s="4">
        <v>2.0842534502781902</v>
      </c>
      <c r="M657" s="4">
        <v>0.494220101557377</v>
      </c>
      <c r="N657" s="4">
        <v>1.59003334872081</v>
      </c>
      <c r="O657" s="4">
        <v>0</v>
      </c>
      <c r="P657" s="4">
        <v>1.4826603046721301</v>
      </c>
      <c r="Q657" s="4">
        <v>0</v>
      </c>
      <c r="R657" s="4">
        <v>1.59003334872081</v>
      </c>
      <c r="S657" s="4">
        <v>0.494220101557377</v>
      </c>
      <c r="T657" s="4">
        <v>0.494220101557377</v>
      </c>
      <c r="U657" s="4">
        <v>0.494220101557377</v>
      </c>
      <c r="V657" s="4">
        <v>0.494220101557377</v>
      </c>
      <c r="W657" s="4">
        <v>1.0958132471634401</v>
      </c>
      <c r="X657" s="4">
        <v>1.59003334872081</v>
      </c>
      <c r="Y657" s="4">
        <v>1.2031862912121201</v>
      </c>
      <c r="Z657" s="4">
        <v>0.60159314560606103</v>
      </c>
      <c r="AA657" s="4">
        <v>0</v>
      </c>
      <c r="AB657" s="4">
        <v>0</v>
      </c>
      <c r="AC657" s="4">
        <v>4.44798091401639</v>
      </c>
      <c r="AD657" s="4">
        <v>0.60159314560606103</v>
      </c>
      <c r="AE657" s="4">
        <v>0</v>
      </c>
      <c r="AF657" s="4">
        <v>0.988440203114754</v>
      </c>
      <c r="AG657" s="4">
        <v>7.84279369955539</v>
      </c>
      <c r="AH657" s="4">
        <v>6.4675064389319399</v>
      </c>
      <c r="AI657" s="4">
        <v>2.5784735518355699</v>
      </c>
      <c r="AJ657" s="4">
        <v>5.3716931917685002</v>
      </c>
      <c r="AK657" s="4">
        <v>9.5402000923248895</v>
      </c>
      <c r="AL657" s="4">
        <v>0.494220101557377</v>
      </c>
      <c r="AM657" s="4">
        <v>7.0690995845379998</v>
      </c>
      <c r="AN657" s="4">
        <v>10.313894207342299</v>
      </c>
      <c r="AO657" s="4">
        <v>3.67428679899901</v>
      </c>
      <c r="AP657" s="4">
        <v>4.2758799446050704</v>
      </c>
      <c r="AQ657" s="4">
        <v>1.4826603046721301</v>
      </c>
      <c r="AR657" s="4">
        <v>4.6627270021137601</v>
      </c>
      <c r="AS657" s="4">
        <v>3.7816598430476902</v>
      </c>
      <c r="AT657" s="4">
        <v>14.589774151947299</v>
      </c>
      <c r="AU657" s="4">
        <v>1.59003334872081</v>
      </c>
      <c r="AV657" s="4">
        <v>6.0806593814232501</v>
      </c>
      <c r="AW657" s="4">
        <v>2.6858465958842501</v>
      </c>
      <c r="AX657" s="4">
        <v>1.0958132471634401</v>
      </c>
      <c r="AY657" s="4">
        <v>8.4443868451614499</v>
      </c>
      <c r="AZ657" s="4">
        <v>6.3601333948832597</v>
      </c>
      <c r="BA657" s="4">
        <v>3.1800666974416298</v>
      </c>
      <c r="BB657" s="38">
        <v>188</v>
      </c>
    </row>
    <row r="658" spans="1:54" x14ac:dyDescent="0.3">
      <c r="A658" s="31" t="s">
        <v>34</v>
      </c>
      <c r="B658" s="5" t="s">
        <v>8</v>
      </c>
      <c r="C658" s="5" t="s">
        <v>168</v>
      </c>
      <c r="D658" s="9">
        <v>85.019310701231404</v>
      </c>
      <c r="E658" s="8">
        <v>66.1358382684421</v>
      </c>
      <c r="F658" s="8">
        <v>18.0616891572021</v>
      </c>
      <c r="G658" s="3">
        <v>4.5349311591637402</v>
      </c>
      <c r="H658" s="4">
        <v>3.96174634500187</v>
      </c>
      <c r="I658" s="4">
        <v>10.8654432020983</v>
      </c>
      <c r="J658" s="4">
        <v>2.1752108496884199</v>
      </c>
      <c r="K658" s="4">
        <v>2.7104724956289998</v>
      </c>
      <c r="L658" s="4">
        <v>5.5129340772557898</v>
      </c>
      <c r="M658" s="4">
        <v>4.7773940358315699</v>
      </c>
      <c r="N658" s="4">
        <v>7.3832086212243402</v>
      </c>
      <c r="O658" s="4">
        <v>8.9213675163686297</v>
      </c>
      <c r="P658" s="4">
        <v>11.075799226400701</v>
      </c>
      <c r="Q658" s="4">
        <v>1.7662645862131701</v>
      </c>
      <c r="R658" s="4">
        <v>9.9059646557628191</v>
      </c>
      <c r="S658" s="4">
        <v>7.5377311114334002</v>
      </c>
      <c r="T658" s="4">
        <v>4.9871896500382897</v>
      </c>
      <c r="U658" s="4">
        <v>12.363256960850901</v>
      </c>
      <c r="V658" s="4">
        <v>5.1118173166436298</v>
      </c>
      <c r="W658" s="4">
        <v>4.93979047526628</v>
      </c>
      <c r="X658" s="4">
        <v>4.0382241087088397</v>
      </c>
      <c r="Y658" s="4">
        <v>4.8821435497987098</v>
      </c>
      <c r="Z658" s="4">
        <v>14.4326162049173</v>
      </c>
      <c r="AA658" s="4">
        <v>11.160246147553501</v>
      </c>
      <c r="AB658" s="4">
        <v>1.9420194770308601</v>
      </c>
      <c r="AC658" s="4">
        <v>17.5116961507136</v>
      </c>
      <c r="AD658" s="4">
        <v>4.1740555440220399</v>
      </c>
      <c r="AE658" s="4">
        <v>3.3395546444857298</v>
      </c>
      <c r="AF658" s="4">
        <v>9.4823790265915395</v>
      </c>
      <c r="AG658" s="4">
        <v>15.3151798567905</v>
      </c>
      <c r="AH658" s="4">
        <v>12.8323391536497</v>
      </c>
      <c r="AI658" s="4">
        <v>2.3515126621985298</v>
      </c>
      <c r="AJ658" s="4">
        <v>17.772131349555</v>
      </c>
      <c r="AK658" s="4">
        <v>26.597246693219802</v>
      </c>
      <c r="AL658" s="4">
        <v>12.1370141874052</v>
      </c>
      <c r="AM658" s="4">
        <v>22.680966702634599</v>
      </c>
      <c r="AN658" s="4">
        <v>31.7386081059805</v>
      </c>
      <c r="AO658" s="4">
        <v>20.109093659242301</v>
      </c>
      <c r="AP658" s="4">
        <v>26.866919044628499</v>
      </c>
      <c r="AQ658" s="4">
        <v>4.05141617662429</v>
      </c>
      <c r="AR658" s="4">
        <v>24.610375998187799</v>
      </c>
      <c r="AS658" s="4">
        <v>10.4041674747866</v>
      </c>
      <c r="AT658" s="4">
        <v>26.243613878694401</v>
      </c>
      <c r="AU658" s="4">
        <v>6.5582452968117497</v>
      </c>
      <c r="AV658" s="4">
        <v>18.839810056665101</v>
      </c>
      <c r="AW658" s="4">
        <v>11.807594849711201</v>
      </c>
      <c r="AX658" s="4">
        <v>9.2854996966954904</v>
      </c>
      <c r="AY658" s="4">
        <v>10.5581186183865</v>
      </c>
      <c r="AZ658" s="4">
        <v>20.172273396696099</v>
      </c>
      <c r="BA658" s="4">
        <v>15.510202486441299</v>
      </c>
      <c r="BB658" s="38">
        <v>874</v>
      </c>
    </row>
    <row r="659" spans="1:54" x14ac:dyDescent="0.3">
      <c r="A659" s="31" t="s">
        <v>34</v>
      </c>
      <c r="B659" s="5" t="s">
        <v>8</v>
      </c>
      <c r="C659" s="5" t="s">
        <v>1</v>
      </c>
      <c r="D659" s="9">
        <v>38.931944444444397</v>
      </c>
      <c r="E659" s="8">
        <v>56.456534013217698</v>
      </c>
      <c r="F659" s="8">
        <v>33.3333333333333</v>
      </c>
      <c r="G659" s="3">
        <v>5.7971014492753596</v>
      </c>
      <c r="H659" s="4">
        <v>4.3478260869565197</v>
      </c>
      <c r="I659" s="4">
        <v>15.9420289855072</v>
      </c>
      <c r="J659" s="4">
        <v>0</v>
      </c>
      <c r="K659" s="4">
        <v>1.4492753623188399</v>
      </c>
      <c r="L659" s="4">
        <v>4.3478260869565197</v>
      </c>
      <c r="M659" s="4">
        <v>8.6956521739130395</v>
      </c>
      <c r="N659" s="4">
        <v>8.6956521739130395</v>
      </c>
      <c r="O659" s="4">
        <v>10.144927536231901</v>
      </c>
      <c r="P659" s="4">
        <v>21.739130434782599</v>
      </c>
      <c r="Q659" s="4">
        <v>2.8985507246376798</v>
      </c>
      <c r="R659" s="4">
        <v>11.5942028985507</v>
      </c>
      <c r="S659" s="4">
        <v>13.0434782608696</v>
      </c>
      <c r="T659" s="4">
        <v>8.6956521739130395</v>
      </c>
      <c r="U659" s="4">
        <v>21.739130434782599</v>
      </c>
      <c r="V659" s="4">
        <v>4.3478260869565197</v>
      </c>
      <c r="W659" s="4">
        <v>4.3478260869565197</v>
      </c>
      <c r="X659" s="4">
        <v>1.4492753623188399</v>
      </c>
      <c r="Y659" s="4">
        <v>8.6956521739130395</v>
      </c>
      <c r="Z659" s="4">
        <v>27.536231884058001</v>
      </c>
      <c r="AA659" s="4">
        <v>20.289855072463801</v>
      </c>
      <c r="AB659" s="4">
        <v>1.4492753623188399</v>
      </c>
      <c r="AC659" s="4">
        <v>21.739130434782599</v>
      </c>
      <c r="AD659" s="4">
        <v>2.8985507246376798</v>
      </c>
      <c r="AE659" s="4">
        <v>2.8985507246376798</v>
      </c>
      <c r="AF659" s="4">
        <v>8.6956521739130395</v>
      </c>
      <c r="AG659" s="4">
        <v>5.7971014492753596</v>
      </c>
      <c r="AH659" s="4">
        <v>15.9420289855072</v>
      </c>
      <c r="AI659" s="4">
        <v>4.3478260869565197</v>
      </c>
      <c r="AJ659" s="4">
        <v>33.3333333333333</v>
      </c>
      <c r="AK659" s="4">
        <v>43.478260869565197</v>
      </c>
      <c r="AL659" s="4">
        <v>27.536231884058001</v>
      </c>
      <c r="AM659" s="4">
        <v>23.188405797101399</v>
      </c>
      <c r="AN659" s="4">
        <v>55.072463768115902</v>
      </c>
      <c r="AO659" s="4">
        <v>37.681159420289902</v>
      </c>
      <c r="AP659" s="4">
        <v>47.826086956521699</v>
      </c>
      <c r="AQ659" s="4">
        <v>5.7971014492753596</v>
      </c>
      <c r="AR659" s="4">
        <v>53.623188405797102</v>
      </c>
      <c r="AS659" s="4">
        <v>11.5942028985507</v>
      </c>
      <c r="AT659" s="4">
        <v>18.840579710144901</v>
      </c>
      <c r="AU659" s="4">
        <v>21.739130434782599</v>
      </c>
      <c r="AV659" s="4">
        <v>33.3333333333333</v>
      </c>
      <c r="AW659" s="4">
        <v>33.3333333333333</v>
      </c>
      <c r="AX659" s="4">
        <v>30.434782608695699</v>
      </c>
      <c r="AY659" s="4">
        <v>10.144927536231901</v>
      </c>
      <c r="AZ659" s="4">
        <v>33.3333333333333</v>
      </c>
      <c r="BA659" s="4">
        <v>34.7826086956522</v>
      </c>
      <c r="BB659" s="38">
        <v>72</v>
      </c>
    </row>
    <row r="660" spans="1:54" x14ac:dyDescent="0.3">
      <c r="A660" s="31" t="s">
        <v>34</v>
      </c>
      <c r="B660" s="5" t="s">
        <v>8</v>
      </c>
      <c r="C660" s="5" t="s">
        <v>2</v>
      </c>
      <c r="D660" s="9">
        <v>28.78</v>
      </c>
      <c r="E660" s="8">
        <v>61.902517291777599</v>
      </c>
      <c r="F660" s="8">
        <v>50</v>
      </c>
      <c r="G660" s="3">
        <v>5.8823529411764701</v>
      </c>
      <c r="H660" s="4">
        <v>8.8235294117647101</v>
      </c>
      <c r="I660" s="4">
        <v>17.647058823529399</v>
      </c>
      <c r="J660" s="4">
        <v>8.8235294117647101</v>
      </c>
      <c r="K660" s="4">
        <v>5.8823529411764701</v>
      </c>
      <c r="L660" s="4">
        <v>8.8235294117647101</v>
      </c>
      <c r="M660" s="4">
        <v>14.705882352941201</v>
      </c>
      <c r="N660" s="4">
        <v>14.705882352941201</v>
      </c>
      <c r="O660" s="4">
        <v>29.411764705882401</v>
      </c>
      <c r="P660" s="4">
        <v>23.529411764705898</v>
      </c>
      <c r="Q660" s="4">
        <v>5.8823529411764701</v>
      </c>
      <c r="R660" s="4">
        <v>23.529411764705898</v>
      </c>
      <c r="S660" s="4">
        <v>14.705882352941201</v>
      </c>
      <c r="T660" s="4">
        <v>8.8235294117647101</v>
      </c>
      <c r="U660" s="4">
        <v>29.411764705882401</v>
      </c>
      <c r="V660" s="4">
        <v>17.647058823529399</v>
      </c>
      <c r="W660" s="4">
        <v>8.8235294117647101</v>
      </c>
      <c r="X660" s="4">
        <v>11.764705882352899</v>
      </c>
      <c r="Y660" s="4">
        <v>14.705882352941201</v>
      </c>
      <c r="Z660" s="4">
        <v>32.352941176470601</v>
      </c>
      <c r="AA660" s="4">
        <v>29.411764705882401</v>
      </c>
      <c r="AB660" s="4">
        <v>2.9411764705882399</v>
      </c>
      <c r="AC660" s="4">
        <v>38.235294117647101</v>
      </c>
      <c r="AD660" s="4">
        <v>14.705882352941201</v>
      </c>
      <c r="AE660" s="4">
        <v>14.705882352941201</v>
      </c>
      <c r="AF660" s="4">
        <v>29.411764705882401</v>
      </c>
      <c r="AG660" s="4">
        <v>26.470588235294102</v>
      </c>
      <c r="AH660" s="4">
        <v>23.529411764705898</v>
      </c>
      <c r="AI660" s="4">
        <v>2.9411764705882399</v>
      </c>
      <c r="AJ660" s="4">
        <v>32.352941176470601</v>
      </c>
      <c r="AK660" s="4">
        <v>44.117647058823501</v>
      </c>
      <c r="AL660" s="4">
        <v>20.588235294117599</v>
      </c>
      <c r="AM660" s="4">
        <v>29.411764705882401</v>
      </c>
      <c r="AN660" s="4">
        <v>55.882352941176499</v>
      </c>
      <c r="AO660" s="4">
        <v>38.235294117647101</v>
      </c>
      <c r="AP660" s="4">
        <v>50</v>
      </c>
      <c r="AQ660" s="4">
        <v>8.8235294117647101</v>
      </c>
      <c r="AR660" s="4">
        <v>41.176470588235297</v>
      </c>
      <c r="AS660" s="4">
        <v>26.470588235294102</v>
      </c>
      <c r="AT660" s="4">
        <v>32.352941176470601</v>
      </c>
      <c r="AU660" s="4">
        <v>11.764705882352899</v>
      </c>
      <c r="AV660" s="4">
        <v>29.411764705882401</v>
      </c>
      <c r="AW660" s="4">
        <v>23.529411764705898</v>
      </c>
      <c r="AX660" s="4">
        <v>26.470588235294102</v>
      </c>
      <c r="AY660" s="4">
        <v>14.705882352941201</v>
      </c>
      <c r="AZ660" s="4">
        <v>29.411764705882401</v>
      </c>
      <c r="BA660" s="4">
        <v>26.470588235294102</v>
      </c>
      <c r="BB660" s="38">
        <v>35</v>
      </c>
    </row>
    <row r="661" spans="1:54" x14ac:dyDescent="0.3">
      <c r="A661" s="31" t="s">
        <v>34</v>
      </c>
      <c r="B661" s="5" t="s">
        <v>8</v>
      </c>
      <c r="C661" s="5" t="s">
        <v>3</v>
      </c>
      <c r="D661" s="9">
        <v>58.380392156862698</v>
      </c>
      <c r="E661" s="8">
        <v>63.112493278614302</v>
      </c>
      <c r="F661" s="8">
        <v>25.490196078431399</v>
      </c>
      <c r="G661" s="3">
        <v>7.8431372549019596</v>
      </c>
      <c r="H661" s="4">
        <v>3.9215686274509798</v>
      </c>
      <c r="I661" s="4">
        <v>19.6078431372549</v>
      </c>
      <c r="J661" s="4">
        <v>0</v>
      </c>
      <c r="K661" s="4">
        <v>0</v>
      </c>
      <c r="L661" s="4">
        <v>7.8431372549019596</v>
      </c>
      <c r="M661" s="4">
        <v>5.8823529411764701</v>
      </c>
      <c r="N661" s="4">
        <v>9.8039215686274499</v>
      </c>
      <c r="O661" s="4">
        <v>15.6862745098039</v>
      </c>
      <c r="P661" s="4">
        <v>19.6078431372549</v>
      </c>
      <c r="Q661" s="4">
        <v>1.9607843137254899</v>
      </c>
      <c r="R661" s="4">
        <v>13.7254901960784</v>
      </c>
      <c r="S661" s="4">
        <v>13.7254901960784</v>
      </c>
      <c r="T661" s="4">
        <v>7.8431372549019596</v>
      </c>
      <c r="U661" s="4">
        <v>17.647058823529399</v>
      </c>
      <c r="V661" s="4">
        <v>3.9215686274509798</v>
      </c>
      <c r="W661" s="4">
        <v>11.764705882352899</v>
      </c>
      <c r="X661" s="4">
        <v>7.8431372549019596</v>
      </c>
      <c r="Y661" s="4">
        <v>9.8039215686274499</v>
      </c>
      <c r="Z661" s="4">
        <v>21.568627450980401</v>
      </c>
      <c r="AA661" s="4">
        <v>13.7254901960784</v>
      </c>
      <c r="AB661" s="4">
        <v>7.8431372549019596</v>
      </c>
      <c r="AC661" s="4">
        <v>17.647058823529399</v>
      </c>
      <c r="AD661" s="4">
        <v>5.8823529411764701</v>
      </c>
      <c r="AE661" s="4">
        <v>3.9215686274509798</v>
      </c>
      <c r="AF661" s="4">
        <v>13.7254901960784</v>
      </c>
      <c r="AG661" s="4">
        <v>21.568627450980401</v>
      </c>
      <c r="AH661" s="4">
        <v>21.568627450980401</v>
      </c>
      <c r="AI661" s="4">
        <v>1.9607843137254899</v>
      </c>
      <c r="AJ661" s="4">
        <v>31.372549019607799</v>
      </c>
      <c r="AK661" s="4">
        <v>39.2156862745098</v>
      </c>
      <c r="AL661" s="4">
        <v>25.490196078431399</v>
      </c>
      <c r="AM661" s="4">
        <v>45.098039215686299</v>
      </c>
      <c r="AN661" s="4">
        <v>45.098039215686299</v>
      </c>
      <c r="AO661" s="4">
        <v>35.294117647058798</v>
      </c>
      <c r="AP661" s="4">
        <v>41.176470588235297</v>
      </c>
      <c r="AQ661" s="4">
        <v>1.9607843137254899</v>
      </c>
      <c r="AR661" s="4">
        <v>47.058823529411796</v>
      </c>
      <c r="AS661" s="4">
        <v>13.7254901960784</v>
      </c>
      <c r="AT661" s="4">
        <v>41.176470588235297</v>
      </c>
      <c r="AU661" s="4">
        <v>9.8039215686274499</v>
      </c>
      <c r="AV661" s="4">
        <v>31.372549019607799</v>
      </c>
      <c r="AW661" s="4">
        <v>11.764705882352899</v>
      </c>
      <c r="AX661" s="4">
        <v>7.8431372549019596</v>
      </c>
      <c r="AY661" s="4">
        <v>15.6862745098039</v>
      </c>
      <c r="AZ661" s="4">
        <v>37.254901960784302</v>
      </c>
      <c r="BA661" s="4">
        <v>23.529411764705898</v>
      </c>
      <c r="BB661" s="38">
        <v>51</v>
      </c>
    </row>
    <row r="662" spans="1:54" x14ac:dyDescent="0.3">
      <c r="A662" s="31" t="s">
        <v>34</v>
      </c>
      <c r="B662" s="5" t="s">
        <v>8</v>
      </c>
      <c r="C662" s="5" t="s">
        <v>4</v>
      </c>
      <c r="D662" s="9">
        <v>96.612631578947401</v>
      </c>
      <c r="E662" s="8">
        <v>57.193790099798797</v>
      </c>
      <c r="F662" s="8">
        <v>10.526315789473699</v>
      </c>
      <c r="G662" s="3">
        <v>5.2631578947368398</v>
      </c>
      <c r="H662" s="4">
        <v>2.1052631578947398</v>
      </c>
      <c r="I662" s="4">
        <v>10.526315789473699</v>
      </c>
      <c r="J662" s="4">
        <v>1.0526315789473699</v>
      </c>
      <c r="K662" s="4">
        <v>3.1578947368421102</v>
      </c>
      <c r="L662" s="4">
        <v>6.3157894736842097</v>
      </c>
      <c r="M662" s="4">
        <v>3.1578947368421102</v>
      </c>
      <c r="N662" s="4">
        <v>7.3684210526315796</v>
      </c>
      <c r="O662" s="4">
        <v>3.1578947368421102</v>
      </c>
      <c r="P662" s="4">
        <v>6.3157894736842097</v>
      </c>
      <c r="Q662" s="4">
        <v>0</v>
      </c>
      <c r="R662" s="4">
        <v>8.4210526315789505</v>
      </c>
      <c r="S662" s="4">
        <v>7.3684210526315796</v>
      </c>
      <c r="T662" s="4">
        <v>7.3684210526315796</v>
      </c>
      <c r="U662" s="4">
        <v>7.3684210526315796</v>
      </c>
      <c r="V662" s="4">
        <v>3.1578947368421102</v>
      </c>
      <c r="W662" s="4">
        <v>2.1052631578947398</v>
      </c>
      <c r="X662" s="4">
        <v>1.0526315789473699</v>
      </c>
      <c r="Y662" s="4">
        <v>1.0526315789473699</v>
      </c>
      <c r="Z662" s="4">
        <v>12.6315789473684</v>
      </c>
      <c r="AA662" s="4">
        <v>8.4210526315789505</v>
      </c>
      <c r="AB662" s="4">
        <v>0</v>
      </c>
      <c r="AC662" s="4">
        <v>15.789473684210501</v>
      </c>
      <c r="AD662" s="4">
        <v>2.1052631578947398</v>
      </c>
      <c r="AE662" s="4">
        <v>1.0526315789473699</v>
      </c>
      <c r="AF662" s="4">
        <v>5.2631578947368398</v>
      </c>
      <c r="AG662" s="4">
        <v>13.6842105263158</v>
      </c>
      <c r="AH662" s="4">
        <v>11.578947368421099</v>
      </c>
      <c r="AI662" s="4">
        <v>2.1052631578947398</v>
      </c>
      <c r="AJ662" s="4">
        <v>12.6315789473684</v>
      </c>
      <c r="AK662" s="4">
        <v>24.210526315789501</v>
      </c>
      <c r="AL662" s="4">
        <v>9.4736842105263204</v>
      </c>
      <c r="AM662" s="4">
        <v>20</v>
      </c>
      <c r="AN662" s="4">
        <v>27.3684210526316</v>
      </c>
      <c r="AO662" s="4">
        <v>15.789473684210501</v>
      </c>
      <c r="AP662" s="4">
        <v>18.947368421052602</v>
      </c>
      <c r="AQ662" s="4">
        <v>3.1578947368421102</v>
      </c>
      <c r="AR662" s="4">
        <v>16.842105263157901</v>
      </c>
      <c r="AS662" s="4">
        <v>6.3157894736842097</v>
      </c>
      <c r="AT662" s="4">
        <v>21.052631578947398</v>
      </c>
      <c r="AU662" s="4">
        <v>3.1578947368421102</v>
      </c>
      <c r="AV662" s="4">
        <v>15.789473684210501</v>
      </c>
      <c r="AW662" s="4">
        <v>9.4736842105263204</v>
      </c>
      <c r="AX662" s="4">
        <v>3.1578947368421102</v>
      </c>
      <c r="AY662" s="4">
        <v>11.578947368421099</v>
      </c>
      <c r="AZ662" s="4">
        <v>21.052631578947398</v>
      </c>
      <c r="BA662" s="4">
        <v>13.6842105263158</v>
      </c>
      <c r="BB662" s="38">
        <v>95</v>
      </c>
    </row>
    <row r="663" spans="1:54" x14ac:dyDescent="0.3">
      <c r="A663" s="31" t="s">
        <v>34</v>
      </c>
      <c r="B663" s="5" t="s">
        <v>8</v>
      </c>
      <c r="C663" s="5" t="s">
        <v>5</v>
      </c>
      <c r="D663" s="9">
        <v>109.37926829268299</v>
      </c>
      <c r="E663" s="8">
        <v>55.363479610339297</v>
      </c>
      <c r="F663" s="8">
        <v>6.0975609756097597</v>
      </c>
      <c r="G663" s="3">
        <v>3.6585365853658498</v>
      </c>
      <c r="H663" s="4">
        <v>4.4715447154471502</v>
      </c>
      <c r="I663" s="4">
        <v>8.9430894308943092</v>
      </c>
      <c r="J663" s="4">
        <v>2.03252032520325</v>
      </c>
      <c r="K663" s="4">
        <v>2.4390243902439002</v>
      </c>
      <c r="L663" s="4">
        <v>4.4715447154471502</v>
      </c>
      <c r="M663" s="4">
        <v>1.2195121951219501</v>
      </c>
      <c r="N663" s="4">
        <v>5.6910569105691096</v>
      </c>
      <c r="O663" s="4">
        <v>2.03252032520325</v>
      </c>
      <c r="P663" s="4">
        <v>5.6910569105691096</v>
      </c>
      <c r="Q663" s="4">
        <v>0.81300813008130102</v>
      </c>
      <c r="R663" s="4">
        <v>6.9105691056910601</v>
      </c>
      <c r="S663" s="4">
        <v>2.8455284552845499</v>
      </c>
      <c r="T663" s="4">
        <v>2.03252032520325</v>
      </c>
      <c r="U663" s="4">
        <v>7.3170731707317103</v>
      </c>
      <c r="V663" s="4">
        <v>3.6585365853658498</v>
      </c>
      <c r="W663" s="4">
        <v>3.6585365853658498</v>
      </c>
      <c r="X663" s="4">
        <v>2.03252032520325</v>
      </c>
      <c r="Y663" s="4">
        <v>1.6260162601626</v>
      </c>
      <c r="Z663" s="4">
        <v>7.3170731707317103</v>
      </c>
      <c r="AA663" s="4">
        <v>6.5040650406504099</v>
      </c>
      <c r="AB663" s="4">
        <v>0.40650406504065001</v>
      </c>
      <c r="AC663" s="4">
        <v>15.040650406504099</v>
      </c>
      <c r="AD663" s="4">
        <v>2.03252032520325</v>
      </c>
      <c r="AE663" s="4">
        <v>0.40650406504065001</v>
      </c>
      <c r="AF663" s="4">
        <v>2.8455284552845499</v>
      </c>
      <c r="AG663" s="4">
        <v>12.6016260162602</v>
      </c>
      <c r="AH663" s="4">
        <v>6.5040650406504099</v>
      </c>
      <c r="AI663" s="4">
        <v>0.40650406504065001</v>
      </c>
      <c r="AJ663" s="4">
        <v>7.3170731707317103</v>
      </c>
      <c r="AK663" s="4">
        <v>18.292682926829301</v>
      </c>
      <c r="AL663" s="4">
        <v>4.4715447154471502</v>
      </c>
      <c r="AM663" s="4">
        <v>18.699186991869901</v>
      </c>
      <c r="AN663" s="4">
        <v>17.886178861788601</v>
      </c>
      <c r="AO663" s="4">
        <v>9.3495934959349594</v>
      </c>
      <c r="AP663" s="4">
        <v>18.699186991869901</v>
      </c>
      <c r="AQ663" s="4">
        <v>2.03252032520325</v>
      </c>
      <c r="AR663" s="4">
        <v>11.3821138211382</v>
      </c>
      <c r="AS663" s="4">
        <v>5.2845528455284496</v>
      </c>
      <c r="AT663" s="4">
        <v>24.390243902439</v>
      </c>
      <c r="AU663" s="4">
        <v>0.81300813008130102</v>
      </c>
      <c r="AV663" s="4">
        <v>13.0081300813008</v>
      </c>
      <c r="AW663" s="4">
        <v>5.6910569105691096</v>
      </c>
      <c r="AX663" s="4">
        <v>3.2520325203252001</v>
      </c>
      <c r="AY663" s="4">
        <v>5.2845528455284496</v>
      </c>
      <c r="AZ663" s="4">
        <v>11.3821138211382</v>
      </c>
      <c r="BA663" s="4">
        <v>7.3170731707317103</v>
      </c>
      <c r="BB663" s="38">
        <v>246</v>
      </c>
    </row>
    <row r="664" spans="1:54" x14ac:dyDescent="0.3">
      <c r="A664" s="31" t="s">
        <v>34</v>
      </c>
      <c r="B664" s="5" t="s">
        <v>8</v>
      </c>
      <c r="C664" s="5" t="s">
        <v>6</v>
      </c>
      <c r="D664" s="9">
        <v>118.25217391304299</v>
      </c>
      <c r="E664" s="8">
        <v>52.986639200343802</v>
      </c>
      <c r="F664" s="8">
        <v>5.9288537549407101</v>
      </c>
      <c r="G664" s="3">
        <v>1.5810276679841899</v>
      </c>
      <c r="H664" s="4">
        <v>3.1620553359683798</v>
      </c>
      <c r="I664" s="4">
        <v>3.9525691699604701</v>
      </c>
      <c r="J664" s="4">
        <v>1.5810276679841899</v>
      </c>
      <c r="K664" s="4">
        <v>2.3715415019762802</v>
      </c>
      <c r="L664" s="4">
        <v>3.9525691699604701</v>
      </c>
      <c r="M664" s="4">
        <v>0.79051383399209496</v>
      </c>
      <c r="N664" s="4">
        <v>4.3478260869565197</v>
      </c>
      <c r="O664" s="4">
        <v>2.7667984189723298</v>
      </c>
      <c r="P664" s="4">
        <v>2.7667984189723298</v>
      </c>
      <c r="Q664" s="4">
        <v>1.1857707509881401</v>
      </c>
      <c r="R664" s="4">
        <v>4.3478260869565197</v>
      </c>
      <c r="S664" s="4">
        <v>2.7667984189723298</v>
      </c>
      <c r="T664" s="4">
        <v>1.1857707509881401</v>
      </c>
      <c r="U664" s="4">
        <v>5.9288537549407101</v>
      </c>
      <c r="V664" s="4">
        <v>1.97628458498024</v>
      </c>
      <c r="W664" s="4">
        <v>2.7667984189723298</v>
      </c>
      <c r="X664" s="4">
        <v>1.5810276679841899</v>
      </c>
      <c r="Y664" s="4">
        <v>0</v>
      </c>
      <c r="Z664" s="4">
        <v>5.1383399209486198</v>
      </c>
      <c r="AA664" s="4">
        <v>3.5573122529644299</v>
      </c>
      <c r="AB664" s="4">
        <v>0.79051383399209496</v>
      </c>
      <c r="AC664" s="4">
        <v>8.6956521739130395</v>
      </c>
      <c r="AD664" s="4">
        <v>1.1857707509881401</v>
      </c>
      <c r="AE664" s="4">
        <v>0.39525691699604698</v>
      </c>
      <c r="AF664" s="4">
        <v>4.7430830039525702</v>
      </c>
      <c r="AG664" s="4">
        <v>14.2292490118577</v>
      </c>
      <c r="AH664" s="4">
        <v>6.7193675889328102</v>
      </c>
      <c r="AI664" s="4">
        <v>2.3715415019762802</v>
      </c>
      <c r="AJ664" s="4">
        <v>9.0909090909090899</v>
      </c>
      <c r="AK664" s="4">
        <v>14.2292490118577</v>
      </c>
      <c r="AL664" s="4">
        <v>3.1620553359683798</v>
      </c>
      <c r="AM664" s="4">
        <v>16.600790513833999</v>
      </c>
      <c r="AN664" s="4">
        <v>17.786561264822101</v>
      </c>
      <c r="AO664" s="4">
        <v>7.9051383399209501</v>
      </c>
      <c r="AP664" s="4">
        <v>15.4150197628458</v>
      </c>
      <c r="AQ664" s="4">
        <v>4.7430830039525702</v>
      </c>
      <c r="AR664" s="4">
        <v>8.6956521739130395</v>
      </c>
      <c r="AS664" s="4">
        <v>6.7193675889328102</v>
      </c>
      <c r="AT664" s="4">
        <v>25.296442687747</v>
      </c>
      <c r="AU664" s="4">
        <v>3.1620553359683798</v>
      </c>
      <c r="AV664" s="4">
        <v>10.671936758893301</v>
      </c>
      <c r="AW664" s="4">
        <v>5.1383399209486198</v>
      </c>
      <c r="AX664" s="4">
        <v>1.5810276679841899</v>
      </c>
      <c r="AY664" s="4">
        <v>7.9051383399209501</v>
      </c>
      <c r="AZ664" s="4">
        <v>8.3003952569169996</v>
      </c>
      <c r="BA664" s="4">
        <v>7.5098814229248996</v>
      </c>
      <c r="BB664" s="38">
        <v>253</v>
      </c>
    </row>
    <row r="665" spans="1:54" x14ac:dyDescent="0.3">
      <c r="A665" s="31" t="s">
        <v>34</v>
      </c>
      <c r="B665" s="5" t="s">
        <v>8</v>
      </c>
      <c r="C665" s="5" t="s">
        <v>7</v>
      </c>
      <c r="D665" s="9">
        <v>124.977049180328</v>
      </c>
      <c r="E665" s="8">
        <v>40.308280606292001</v>
      </c>
      <c r="F665" s="8">
        <v>1.63934426229508</v>
      </c>
      <c r="G665" s="3">
        <v>2.4590163934426199</v>
      </c>
      <c r="H665" s="4">
        <v>0.81967213114754101</v>
      </c>
      <c r="I665" s="4">
        <v>1.63934426229508</v>
      </c>
      <c r="J665" s="4">
        <v>0.81967213114754101</v>
      </c>
      <c r="K665" s="4">
        <v>3.27868852459016</v>
      </c>
      <c r="L665" s="4">
        <v>2.4590163934426199</v>
      </c>
      <c r="M665" s="4">
        <v>0.81967213114754101</v>
      </c>
      <c r="N665" s="4">
        <v>1.63934426229508</v>
      </c>
      <c r="O665" s="4">
        <v>0</v>
      </c>
      <c r="P665" s="4">
        <v>2.4590163934426199</v>
      </c>
      <c r="Q665" s="4">
        <v>0</v>
      </c>
      <c r="R665" s="4">
        <v>1.63934426229508</v>
      </c>
      <c r="S665" s="4">
        <v>0.81967213114754101</v>
      </c>
      <c r="T665" s="4">
        <v>0.81967213114754101</v>
      </c>
      <c r="U665" s="4">
        <v>0.81967213114754101</v>
      </c>
      <c r="V665" s="4">
        <v>0.81967213114754101</v>
      </c>
      <c r="W665" s="4">
        <v>0.81967213114754101</v>
      </c>
      <c r="X665" s="4">
        <v>1.63934426229508</v>
      </c>
      <c r="Y665" s="4">
        <v>0</v>
      </c>
      <c r="Z665" s="4">
        <v>0</v>
      </c>
      <c r="AA665" s="4">
        <v>0</v>
      </c>
      <c r="AB665" s="4">
        <v>0</v>
      </c>
      <c r="AC665" s="4">
        <v>7.3770491803278704</v>
      </c>
      <c r="AD665" s="4">
        <v>0</v>
      </c>
      <c r="AE665" s="4">
        <v>0</v>
      </c>
      <c r="AF665" s="4">
        <v>1.63934426229508</v>
      </c>
      <c r="AG665" s="4">
        <v>9.0163934426229506</v>
      </c>
      <c r="AH665" s="4">
        <v>5.7377049180327901</v>
      </c>
      <c r="AI665" s="4">
        <v>3.27868852459016</v>
      </c>
      <c r="AJ665" s="4">
        <v>4.9180327868852496</v>
      </c>
      <c r="AK665" s="4">
        <v>9.8360655737704903</v>
      </c>
      <c r="AL665" s="4">
        <v>0.81967213114754101</v>
      </c>
      <c r="AM665" s="4">
        <v>5.7377049180327901</v>
      </c>
      <c r="AN665" s="4">
        <v>13.1147540983607</v>
      </c>
      <c r="AO665" s="4">
        <v>4.0983606557377001</v>
      </c>
      <c r="AP665" s="4">
        <v>4.0983606557377001</v>
      </c>
      <c r="AQ665" s="4">
        <v>2.4590163934426199</v>
      </c>
      <c r="AR665" s="4">
        <v>5.7377049180327901</v>
      </c>
      <c r="AS665" s="4">
        <v>3.27868852459016</v>
      </c>
      <c r="AT665" s="4">
        <v>17.213114754098399</v>
      </c>
      <c r="AU665" s="4">
        <v>1.63934426229508</v>
      </c>
      <c r="AV665" s="4">
        <v>4.0983606557377001</v>
      </c>
      <c r="AW665" s="4">
        <v>2.4590163934426199</v>
      </c>
      <c r="AX665" s="4">
        <v>0.81967213114754101</v>
      </c>
      <c r="AY665" s="4">
        <v>9.0163934426229506</v>
      </c>
      <c r="AZ665" s="4">
        <v>6.5573770491803298</v>
      </c>
      <c r="BA665" s="4">
        <v>3.27868852459016</v>
      </c>
      <c r="BB665" s="38">
        <v>122</v>
      </c>
    </row>
    <row r="666" spans="1:54" x14ac:dyDescent="0.3">
      <c r="A666" s="31" t="s">
        <v>34</v>
      </c>
      <c r="B666" s="5" t="s">
        <v>9</v>
      </c>
      <c r="C666" s="5" t="s">
        <v>168</v>
      </c>
      <c r="D666" s="9">
        <v>82.351003184960405</v>
      </c>
      <c r="E666" s="8">
        <v>69.879667051130895</v>
      </c>
      <c r="F666" s="8">
        <v>21.059692441752802</v>
      </c>
      <c r="G666" s="3">
        <v>4.1775941209912197</v>
      </c>
      <c r="H666" s="4">
        <v>9.2118219997205895</v>
      </c>
      <c r="I666" s="4">
        <v>12.9667393377428</v>
      </c>
      <c r="J666" s="4">
        <v>0.230430856192574</v>
      </c>
      <c r="K666" s="4">
        <v>1.3121479399195399</v>
      </c>
      <c r="L666" s="4">
        <v>10.215151353017699</v>
      </c>
      <c r="M666" s="4">
        <v>12.087551811305699</v>
      </c>
      <c r="N666" s="4">
        <v>12.9538116143761</v>
      </c>
      <c r="O666" s="4">
        <v>8.17020806361983</v>
      </c>
      <c r="P666" s="4">
        <v>18.888170672196299</v>
      </c>
      <c r="Q666" s="4">
        <v>2.0530321917115302</v>
      </c>
      <c r="R666" s="4">
        <v>13.5325171265469</v>
      </c>
      <c r="S666" s="4">
        <v>9.2651188737925292</v>
      </c>
      <c r="T666" s="4">
        <v>6.2216841927750997</v>
      </c>
      <c r="U666" s="4">
        <v>11.7199919819867</v>
      </c>
      <c r="V666" s="4">
        <v>9.3643704512806103</v>
      </c>
      <c r="W666" s="4">
        <v>7.0534651166625197</v>
      </c>
      <c r="X666" s="4">
        <v>4.6217643556276897</v>
      </c>
      <c r="Y666" s="4">
        <v>10.757820169302599</v>
      </c>
      <c r="Z666" s="4">
        <v>11.566369323130999</v>
      </c>
      <c r="AA666" s="4">
        <v>6.4468583055889601</v>
      </c>
      <c r="AB666" s="4">
        <v>2.8064253851691201</v>
      </c>
      <c r="AC666" s="4">
        <v>15.535104417430199</v>
      </c>
      <c r="AD666" s="4">
        <v>10.499567251415799</v>
      </c>
      <c r="AE666" s="4">
        <v>4.4029892234867098</v>
      </c>
      <c r="AF666" s="4">
        <v>7.3720803410376696</v>
      </c>
      <c r="AG666" s="4">
        <v>9.2539246859076592</v>
      </c>
      <c r="AH666" s="4">
        <v>18.718960466464601</v>
      </c>
      <c r="AI666" s="4">
        <v>5.4225641516350196</v>
      </c>
      <c r="AJ666" s="4">
        <v>15.116712475460901</v>
      </c>
      <c r="AK666" s="4">
        <v>39.8133816170294</v>
      </c>
      <c r="AL666" s="4">
        <v>15.624826788006899</v>
      </c>
      <c r="AM666" s="4">
        <v>16.976018001315101</v>
      </c>
      <c r="AN666" s="4">
        <v>23.907012620258101</v>
      </c>
      <c r="AO666" s="4">
        <v>15.5274928603419</v>
      </c>
      <c r="AP666" s="4">
        <v>20.547902219132101</v>
      </c>
      <c r="AQ666" s="4">
        <v>7.3244445825431796</v>
      </c>
      <c r="AR666" s="4">
        <v>20.110568260967302</v>
      </c>
      <c r="AS666" s="4">
        <v>10.0817590130768</v>
      </c>
      <c r="AT666" s="4">
        <v>27.964431452967599</v>
      </c>
      <c r="AU666" s="4">
        <v>15.707984269054799</v>
      </c>
      <c r="AV666" s="4">
        <v>18.2372349070212</v>
      </c>
      <c r="AW666" s="4">
        <v>21.582468013147299</v>
      </c>
      <c r="AX666" s="4">
        <v>4.7951303406374697</v>
      </c>
      <c r="AY666" s="4">
        <v>5.4120547485302701</v>
      </c>
      <c r="AZ666" s="4">
        <v>21.754257848417598</v>
      </c>
      <c r="BA666" s="4">
        <v>28.011096838593499</v>
      </c>
      <c r="BB666" s="38">
        <v>300</v>
      </c>
    </row>
    <row r="667" spans="1:54" x14ac:dyDescent="0.3">
      <c r="A667" s="31" t="s">
        <v>34</v>
      </c>
      <c r="B667" s="5" t="s">
        <v>9</v>
      </c>
      <c r="C667" s="5" t="s">
        <v>1</v>
      </c>
      <c r="D667" s="9">
        <v>12.175000000000001</v>
      </c>
      <c r="E667" s="8">
        <v>75.500664862879503</v>
      </c>
      <c r="F667" s="8">
        <v>68.75</v>
      </c>
      <c r="G667" s="3">
        <v>31.25</v>
      </c>
      <c r="H667" s="4">
        <v>12.5</v>
      </c>
      <c r="I667" s="4">
        <v>31.25</v>
      </c>
      <c r="J667" s="4">
        <v>0</v>
      </c>
      <c r="K667" s="4">
        <v>0</v>
      </c>
      <c r="L667" s="4">
        <v>25</v>
      </c>
      <c r="M667" s="4">
        <v>37.5</v>
      </c>
      <c r="N667" s="4">
        <v>37.5</v>
      </c>
      <c r="O667" s="4">
        <v>31.25</v>
      </c>
      <c r="P667" s="4">
        <v>43.75</v>
      </c>
      <c r="Q667" s="4">
        <v>12.5</v>
      </c>
      <c r="R667" s="4">
        <v>37.5</v>
      </c>
      <c r="S667" s="4">
        <v>31.25</v>
      </c>
      <c r="T667" s="4">
        <v>25</v>
      </c>
      <c r="U667" s="4">
        <v>31.25</v>
      </c>
      <c r="V667" s="4">
        <v>37.5</v>
      </c>
      <c r="W667" s="4">
        <v>18.75</v>
      </c>
      <c r="X667" s="4">
        <v>12.5</v>
      </c>
      <c r="Y667" s="4">
        <v>25</v>
      </c>
      <c r="Z667" s="4">
        <v>31.25</v>
      </c>
      <c r="AA667" s="4">
        <v>25</v>
      </c>
      <c r="AB667" s="4">
        <v>18.75</v>
      </c>
      <c r="AC667" s="4">
        <v>37.5</v>
      </c>
      <c r="AD667" s="4">
        <v>12.5</v>
      </c>
      <c r="AE667" s="4">
        <v>6.25</v>
      </c>
      <c r="AF667" s="4">
        <v>18.75</v>
      </c>
      <c r="AG667" s="4">
        <v>12.5</v>
      </c>
      <c r="AH667" s="4">
        <v>50</v>
      </c>
      <c r="AI667" s="4">
        <v>18.75</v>
      </c>
      <c r="AJ667" s="4">
        <v>31.25</v>
      </c>
      <c r="AK667" s="4">
        <v>68.75</v>
      </c>
      <c r="AL667" s="4">
        <v>43.75</v>
      </c>
      <c r="AM667" s="4">
        <v>50</v>
      </c>
      <c r="AN667" s="4">
        <v>37.5</v>
      </c>
      <c r="AO667" s="4">
        <v>37.5</v>
      </c>
      <c r="AP667" s="4">
        <v>37.5</v>
      </c>
      <c r="AQ667" s="4">
        <v>37.5</v>
      </c>
      <c r="AR667" s="4">
        <v>43.75</v>
      </c>
      <c r="AS667" s="4">
        <v>25</v>
      </c>
      <c r="AT667" s="4">
        <v>31.25</v>
      </c>
      <c r="AU667" s="4">
        <v>50</v>
      </c>
      <c r="AV667" s="4">
        <v>31.25</v>
      </c>
      <c r="AW667" s="4">
        <v>50</v>
      </c>
      <c r="AX667" s="4">
        <v>31.25</v>
      </c>
      <c r="AY667" s="4">
        <v>6.25</v>
      </c>
      <c r="AZ667" s="4">
        <v>43.75</v>
      </c>
      <c r="BA667" s="4">
        <v>50</v>
      </c>
      <c r="BB667" s="38">
        <v>20</v>
      </c>
    </row>
    <row r="668" spans="1:54" x14ac:dyDescent="0.3">
      <c r="A668" s="31" t="s">
        <v>34</v>
      </c>
      <c r="B668" s="5" t="s">
        <v>9</v>
      </c>
      <c r="C668" s="5" t="s">
        <v>2</v>
      </c>
      <c r="D668" s="9">
        <v>76.260000000000005</v>
      </c>
      <c r="E668" s="8">
        <v>66.371583611596293</v>
      </c>
      <c r="F668" s="8">
        <v>20</v>
      </c>
      <c r="G668" s="3">
        <v>0</v>
      </c>
      <c r="H668" s="4">
        <v>20</v>
      </c>
      <c r="I668" s="4">
        <v>20</v>
      </c>
      <c r="J668" s="4">
        <v>0</v>
      </c>
      <c r="K668" s="4">
        <v>0</v>
      </c>
      <c r="L668" s="4">
        <v>10</v>
      </c>
      <c r="M668" s="4">
        <v>10</v>
      </c>
      <c r="N668" s="4">
        <v>20</v>
      </c>
      <c r="O668" s="4">
        <v>0</v>
      </c>
      <c r="P668" s="4">
        <v>20</v>
      </c>
      <c r="Q668" s="4">
        <v>0</v>
      </c>
      <c r="R668" s="4">
        <v>20</v>
      </c>
      <c r="S668" s="4">
        <v>10</v>
      </c>
      <c r="T668" s="4">
        <v>10</v>
      </c>
      <c r="U668" s="4">
        <v>10</v>
      </c>
      <c r="V668" s="4">
        <v>20</v>
      </c>
      <c r="W668" s="4">
        <v>20</v>
      </c>
      <c r="X668" s="4">
        <v>0</v>
      </c>
      <c r="Y668" s="4">
        <v>0</v>
      </c>
      <c r="Z668" s="4">
        <v>10</v>
      </c>
      <c r="AA668" s="4">
        <v>10</v>
      </c>
      <c r="AB668" s="4">
        <v>0</v>
      </c>
      <c r="AC668" s="4">
        <v>20</v>
      </c>
      <c r="AD668" s="4">
        <v>10</v>
      </c>
      <c r="AE668" s="4">
        <v>0</v>
      </c>
      <c r="AF668" s="4">
        <v>10</v>
      </c>
      <c r="AG668" s="4">
        <v>10</v>
      </c>
      <c r="AH668" s="4">
        <v>20</v>
      </c>
      <c r="AI668" s="4">
        <v>0</v>
      </c>
      <c r="AJ668" s="4">
        <v>10</v>
      </c>
      <c r="AK668" s="4">
        <v>50</v>
      </c>
      <c r="AL668" s="4">
        <v>20</v>
      </c>
      <c r="AM668" s="4">
        <v>20</v>
      </c>
      <c r="AN668" s="4">
        <v>20</v>
      </c>
      <c r="AO668" s="4">
        <v>40</v>
      </c>
      <c r="AP668" s="4">
        <v>10</v>
      </c>
      <c r="AQ668" s="4">
        <v>10</v>
      </c>
      <c r="AR668" s="4">
        <v>20</v>
      </c>
      <c r="AS668" s="4">
        <v>20</v>
      </c>
      <c r="AT668" s="4">
        <v>10</v>
      </c>
      <c r="AU668" s="4">
        <v>20</v>
      </c>
      <c r="AV668" s="4">
        <v>20</v>
      </c>
      <c r="AW668" s="4">
        <v>30</v>
      </c>
      <c r="AX668" s="4">
        <v>0</v>
      </c>
      <c r="AY668" s="4">
        <v>10</v>
      </c>
      <c r="AZ668" s="4">
        <v>20</v>
      </c>
      <c r="BA668" s="4">
        <v>30</v>
      </c>
      <c r="BB668" s="38">
        <v>10</v>
      </c>
    </row>
    <row r="669" spans="1:54" x14ac:dyDescent="0.3">
      <c r="A669" s="31" t="s">
        <v>34</v>
      </c>
      <c r="B669" s="5" t="s">
        <v>9</v>
      </c>
      <c r="C669" s="5" t="s">
        <v>3</v>
      </c>
      <c r="D669" s="9">
        <v>43.3</v>
      </c>
      <c r="E669" s="8">
        <v>63.882204094724202</v>
      </c>
      <c r="F669" s="8">
        <v>33.3333333333333</v>
      </c>
      <c r="G669" s="3">
        <v>0</v>
      </c>
      <c r="H669" s="4">
        <v>16.6666666666667</v>
      </c>
      <c r="I669" s="4">
        <v>33.3333333333333</v>
      </c>
      <c r="J669" s="4">
        <v>0</v>
      </c>
      <c r="K669" s="4">
        <v>0</v>
      </c>
      <c r="L669" s="4">
        <v>16.6666666666667</v>
      </c>
      <c r="M669" s="4">
        <v>33.3333333333333</v>
      </c>
      <c r="N669" s="4">
        <v>16.6666666666667</v>
      </c>
      <c r="O669" s="4">
        <v>16.6666666666667</v>
      </c>
      <c r="P669" s="4">
        <v>50</v>
      </c>
      <c r="Q669" s="4">
        <v>0</v>
      </c>
      <c r="R669" s="4">
        <v>16.6666666666667</v>
      </c>
      <c r="S669" s="4">
        <v>16.6666666666667</v>
      </c>
      <c r="T669" s="4">
        <v>0</v>
      </c>
      <c r="U669" s="4">
        <v>16.6666666666667</v>
      </c>
      <c r="V669" s="4">
        <v>0</v>
      </c>
      <c r="W669" s="4">
        <v>0</v>
      </c>
      <c r="X669" s="4">
        <v>16.6666666666667</v>
      </c>
      <c r="Y669" s="4">
        <v>33.3333333333333</v>
      </c>
      <c r="Z669" s="4">
        <v>16.6666666666667</v>
      </c>
      <c r="AA669" s="4">
        <v>0</v>
      </c>
      <c r="AB669" s="4">
        <v>0</v>
      </c>
      <c r="AC669" s="4">
        <v>16.6666666666667</v>
      </c>
      <c r="AD669" s="4">
        <v>33.3333333333333</v>
      </c>
      <c r="AE669" s="4">
        <v>16.6666666666667</v>
      </c>
      <c r="AF669" s="4">
        <v>16.6666666666667</v>
      </c>
      <c r="AG669" s="4">
        <v>0</v>
      </c>
      <c r="AH669" s="4">
        <v>16.6666666666667</v>
      </c>
      <c r="AI669" s="4">
        <v>16.6666666666667</v>
      </c>
      <c r="AJ669" s="4">
        <v>33.3333333333333</v>
      </c>
      <c r="AK669" s="4">
        <v>83.3333333333333</v>
      </c>
      <c r="AL669" s="4">
        <v>33.3333333333333</v>
      </c>
      <c r="AM669" s="4">
        <v>0</v>
      </c>
      <c r="AN669" s="4">
        <v>33.3333333333333</v>
      </c>
      <c r="AO669" s="4">
        <v>0</v>
      </c>
      <c r="AP669" s="4">
        <v>50</v>
      </c>
      <c r="AQ669" s="4">
        <v>0</v>
      </c>
      <c r="AR669" s="4">
        <v>33.3333333333333</v>
      </c>
      <c r="AS669" s="4">
        <v>0</v>
      </c>
      <c r="AT669" s="4">
        <v>83.3333333333333</v>
      </c>
      <c r="AU669" s="4">
        <v>33.3333333333333</v>
      </c>
      <c r="AV669" s="4">
        <v>33.3333333333333</v>
      </c>
      <c r="AW669" s="4">
        <v>50</v>
      </c>
      <c r="AX669" s="4">
        <v>0</v>
      </c>
      <c r="AY669" s="4">
        <v>0</v>
      </c>
      <c r="AZ669" s="4">
        <v>50</v>
      </c>
      <c r="BA669" s="4">
        <v>66.6666666666667</v>
      </c>
      <c r="BB669" s="38">
        <v>6</v>
      </c>
    </row>
    <row r="670" spans="1:54" x14ac:dyDescent="0.3">
      <c r="A670" s="31" t="s">
        <v>34</v>
      </c>
      <c r="B670" s="5" t="s">
        <v>9</v>
      </c>
      <c r="C670" s="5" t="s">
        <v>4</v>
      </c>
      <c r="D670" s="9">
        <v>91.147222222222197</v>
      </c>
      <c r="E670" s="8">
        <v>63.1706011464696</v>
      </c>
      <c r="F670" s="8">
        <v>14.705882352941201</v>
      </c>
      <c r="G670" s="3">
        <v>2.9411764705882399</v>
      </c>
      <c r="H670" s="4">
        <v>5.8823529411764701</v>
      </c>
      <c r="I670" s="4">
        <v>2.9411764705882399</v>
      </c>
      <c r="J670" s="4">
        <v>0</v>
      </c>
      <c r="K670" s="4">
        <v>2.9411764705882399</v>
      </c>
      <c r="L670" s="4">
        <v>8.8235294117647101</v>
      </c>
      <c r="M670" s="4">
        <v>2.9411764705882399</v>
      </c>
      <c r="N670" s="4">
        <v>11.764705882352899</v>
      </c>
      <c r="O670" s="4">
        <v>8.8235294117647101</v>
      </c>
      <c r="P670" s="4">
        <v>8.8235294117647101</v>
      </c>
      <c r="Q670" s="4">
        <v>2.9411764705882399</v>
      </c>
      <c r="R670" s="4">
        <v>8.8235294117647101</v>
      </c>
      <c r="S670" s="4">
        <v>5.8823529411764701</v>
      </c>
      <c r="T670" s="4">
        <v>5.8823529411764701</v>
      </c>
      <c r="U670" s="4">
        <v>11.764705882352899</v>
      </c>
      <c r="V670" s="4">
        <v>11.764705882352899</v>
      </c>
      <c r="W670" s="4">
        <v>5.8823529411764701</v>
      </c>
      <c r="X670" s="4">
        <v>0</v>
      </c>
      <c r="Y670" s="4">
        <v>11.764705882352899</v>
      </c>
      <c r="Z670" s="4">
        <v>14.705882352941201</v>
      </c>
      <c r="AA670" s="4">
        <v>11.764705882352899</v>
      </c>
      <c r="AB670" s="4">
        <v>2.9411764705882399</v>
      </c>
      <c r="AC670" s="4">
        <v>14.705882352941201</v>
      </c>
      <c r="AD670" s="4">
        <v>5.8823529411764701</v>
      </c>
      <c r="AE670" s="4">
        <v>2.9411764705882399</v>
      </c>
      <c r="AF670" s="4">
        <v>5.8823529411764701</v>
      </c>
      <c r="AG670" s="4">
        <v>14.705882352941201</v>
      </c>
      <c r="AH670" s="4">
        <v>23.529411764705898</v>
      </c>
      <c r="AI670" s="4">
        <v>0</v>
      </c>
      <c r="AJ670" s="4">
        <v>8.8235294117647101</v>
      </c>
      <c r="AK670" s="4">
        <v>29.411764705882401</v>
      </c>
      <c r="AL670" s="4">
        <v>5.8823529411764701</v>
      </c>
      <c r="AM670" s="4">
        <v>23.529411764705898</v>
      </c>
      <c r="AN670" s="4">
        <v>41.176470588235297</v>
      </c>
      <c r="AO670" s="4">
        <v>14.705882352941201</v>
      </c>
      <c r="AP670" s="4">
        <v>23.529411764705898</v>
      </c>
      <c r="AQ670" s="4">
        <v>2.9411764705882399</v>
      </c>
      <c r="AR670" s="4">
        <v>17.647058823529399</v>
      </c>
      <c r="AS670" s="4">
        <v>11.764705882352899</v>
      </c>
      <c r="AT670" s="4">
        <v>17.647058823529399</v>
      </c>
      <c r="AU670" s="4">
        <v>2.9411764705882399</v>
      </c>
      <c r="AV670" s="4">
        <v>17.647058823529399</v>
      </c>
      <c r="AW670" s="4">
        <v>2.9411764705882399</v>
      </c>
      <c r="AX670" s="4">
        <v>0</v>
      </c>
      <c r="AY670" s="4">
        <v>2.9411764705882399</v>
      </c>
      <c r="AZ670" s="4">
        <v>8.8235294117647101</v>
      </c>
      <c r="BA670" s="4">
        <v>20.588235294117599</v>
      </c>
      <c r="BB670" s="38">
        <v>36</v>
      </c>
    </row>
    <row r="671" spans="1:54" x14ac:dyDescent="0.3">
      <c r="A671" s="31" t="s">
        <v>34</v>
      </c>
      <c r="B671" s="5" t="s">
        <v>9</v>
      </c>
      <c r="C671" s="5" t="s">
        <v>5</v>
      </c>
      <c r="D671" s="9">
        <v>99.452112676056302</v>
      </c>
      <c r="E671" s="8">
        <v>64.349900342147095</v>
      </c>
      <c r="F671" s="8">
        <v>12.6760563380282</v>
      </c>
      <c r="G671" s="3">
        <v>1.40845070422535</v>
      </c>
      <c r="H671" s="4">
        <v>4.2253521126760596</v>
      </c>
      <c r="I671" s="4">
        <v>1.40845070422535</v>
      </c>
      <c r="J671" s="4">
        <v>1.40845070422535</v>
      </c>
      <c r="K671" s="4">
        <v>4.2253521126760596</v>
      </c>
      <c r="L671" s="4">
        <v>9.8591549295774605</v>
      </c>
      <c r="M671" s="4">
        <v>4.2253521126760596</v>
      </c>
      <c r="N671" s="4">
        <v>7.0422535211267601</v>
      </c>
      <c r="O671" s="4">
        <v>1.40845070422535</v>
      </c>
      <c r="P671" s="4">
        <v>8.4507042253521103</v>
      </c>
      <c r="Q671" s="4">
        <v>0</v>
      </c>
      <c r="R671" s="4">
        <v>11.2676056338028</v>
      </c>
      <c r="S671" s="4">
        <v>2.8169014084507</v>
      </c>
      <c r="T671" s="4">
        <v>2.8169014084507</v>
      </c>
      <c r="U671" s="4">
        <v>11.2676056338028</v>
      </c>
      <c r="V671" s="4">
        <v>2.8169014084507</v>
      </c>
      <c r="W671" s="4">
        <v>2.8169014084507</v>
      </c>
      <c r="X671" s="4">
        <v>2.8169014084507</v>
      </c>
      <c r="Y671" s="4">
        <v>2.8169014084507</v>
      </c>
      <c r="Z671" s="4">
        <v>5.6338028169014098</v>
      </c>
      <c r="AA671" s="4">
        <v>2.8169014084507</v>
      </c>
      <c r="AB671" s="4">
        <v>2.8169014084507</v>
      </c>
      <c r="AC671" s="4">
        <v>12.6760563380282</v>
      </c>
      <c r="AD671" s="4">
        <v>4.2253521126760596</v>
      </c>
      <c r="AE671" s="4">
        <v>1.40845070422535</v>
      </c>
      <c r="AF671" s="4">
        <v>0</v>
      </c>
      <c r="AG671" s="4">
        <v>14.084507042253501</v>
      </c>
      <c r="AH671" s="4">
        <v>12.6760563380282</v>
      </c>
      <c r="AI671" s="4">
        <v>2.8169014084507</v>
      </c>
      <c r="AJ671" s="4">
        <v>11.2676056338028</v>
      </c>
      <c r="AK671" s="4">
        <v>23.943661971830998</v>
      </c>
      <c r="AL671" s="4">
        <v>7.0422535211267601</v>
      </c>
      <c r="AM671" s="4">
        <v>16.901408450704199</v>
      </c>
      <c r="AN671" s="4">
        <v>15.492957746478901</v>
      </c>
      <c r="AO671" s="4">
        <v>8.4507042253521103</v>
      </c>
      <c r="AP671" s="4">
        <v>9.8591549295774605</v>
      </c>
      <c r="AQ671" s="4">
        <v>5.6338028169014098</v>
      </c>
      <c r="AR671" s="4">
        <v>11.2676056338028</v>
      </c>
      <c r="AS671" s="4">
        <v>7.0422535211267601</v>
      </c>
      <c r="AT671" s="4">
        <v>21.126760563380302</v>
      </c>
      <c r="AU671" s="4">
        <v>1.40845070422535</v>
      </c>
      <c r="AV671" s="4">
        <v>7.0422535211267601</v>
      </c>
      <c r="AW671" s="4">
        <v>8.4507042253521103</v>
      </c>
      <c r="AX671" s="4">
        <v>7.0422535211267601</v>
      </c>
      <c r="AY671" s="4">
        <v>5.6338028169014098</v>
      </c>
      <c r="AZ671" s="4">
        <v>14.084507042253501</v>
      </c>
      <c r="BA671" s="4">
        <v>11.2676056338028</v>
      </c>
      <c r="BB671" s="38">
        <v>71</v>
      </c>
    </row>
    <row r="672" spans="1:54" x14ac:dyDescent="0.3">
      <c r="A672" s="31" t="s">
        <v>34</v>
      </c>
      <c r="B672" s="5" t="s">
        <v>9</v>
      </c>
      <c r="C672" s="5" t="s">
        <v>6</v>
      </c>
      <c r="D672" s="9">
        <v>120.104395604396</v>
      </c>
      <c r="E672" s="8">
        <v>52.332250332929704</v>
      </c>
      <c r="F672" s="8">
        <v>4.3956043956044004</v>
      </c>
      <c r="G672" s="3">
        <v>2.1978021978022002</v>
      </c>
      <c r="H672" s="4">
        <v>0</v>
      </c>
      <c r="I672" s="4">
        <v>1.0989010989011001</v>
      </c>
      <c r="J672" s="4">
        <v>0</v>
      </c>
      <c r="K672" s="4">
        <v>1.0989010989011001</v>
      </c>
      <c r="L672" s="4">
        <v>1.0989010989011001</v>
      </c>
      <c r="M672" s="4">
        <v>0</v>
      </c>
      <c r="N672" s="4">
        <v>0</v>
      </c>
      <c r="O672" s="4">
        <v>4.3956043956044004</v>
      </c>
      <c r="P672" s="4">
        <v>1.0989010989011001</v>
      </c>
      <c r="Q672" s="4">
        <v>2.1978021978022002</v>
      </c>
      <c r="R672" s="4">
        <v>2.1978021978022002</v>
      </c>
      <c r="S672" s="4">
        <v>2.1978021978022002</v>
      </c>
      <c r="T672" s="4">
        <v>4.3956043956044004</v>
      </c>
      <c r="U672" s="4">
        <v>3.2967032967033001</v>
      </c>
      <c r="V672" s="4">
        <v>0</v>
      </c>
      <c r="W672" s="4">
        <v>2.1978021978022002</v>
      </c>
      <c r="X672" s="4">
        <v>0</v>
      </c>
      <c r="Y672" s="4">
        <v>1.0989010989011001</v>
      </c>
      <c r="Z672" s="4">
        <v>4.3956043956044004</v>
      </c>
      <c r="AA672" s="4">
        <v>0</v>
      </c>
      <c r="AB672" s="4">
        <v>0</v>
      </c>
      <c r="AC672" s="4">
        <v>8.7912087912087902</v>
      </c>
      <c r="AD672" s="4">
        <v>2.1978021978022002</v>
      </c>
      <c r="AE672" s="4">
        <v>2.1978021978022002</v>
      </c>
      <c r="AF672" s="4">
        <v>1.0989010989011001</v>
      </c>
      <c r="AG672" s="4">
        <v>7.6923076923076898</v>
      </c>
      <c r="AH672" s="4">
        <v>7.6923076923076898</v>
      </c>
      <c r="AI672" s="4">
        <v>1.0989010989011001</v>
      </c>
      <c r="AJ672" s="4">
        <v>6.5934065934065904</v>
      </c>
      <c r="AK672" s="4">
        <v>9.8901098901098905</v>
      </c>
      <c r="AL672" s="4">
        <v>2.1978021978022002</v>
      </c>
      <c r="AM672" s="4">
        <v>8.7912087912087902</v>
      </c>
      <c r="AN672" s="4">
        <v>12.0879120879121</v>
      </c>
      <c r="AO672" s="4">
        <v>7.6923076923076898</v>
      </c>
      <c r="AP672" s="4">
        <v>7.6923076923076898</v>
      </c>
      <c r="AQ672" s="4">
        <v>3.2967032967033001</v>
      </c>
      <c r="AR672" s="4">
        <v>13.1868131868132</v>
      </c>
      <c r="AS672" s="4">
        <v>5.4945054945054901</v>
      </c>
      <c r="AT672" s="4">
        <v>14.285714285714301</v>
      </c>
      <c r="AU672" s="4">
        <v>6.5934065934065904</v>
      </c>
      <c r="AV672" s="4">
        <v>9.8901098901098905</v>
      </c>
      <c r="AW672" s="4">
        <v>7.6923076923076898</v>
      </c>
      <c r="AX672" s="4">
        <v>2.1978021978022002</v>
      </c>
      <c r="AY672" s="4">
        <v>6.5934065934065904</v>
      </c>
      <c r="AZ672" s="4">
        <v>9.8901098901098905</v>
      </c>
      <c r="BA672" s="4">
        <v>10.989010989011</v>
      </c>
      <c r="BB672" s="38">
        <v>91</v>
      </c>
    </row>
    <row r="673" spans="1:54" x14ac:dyDescent="0.3">
      <c r="A673" s="31" t="s">
        <v>34</v>
      </c>
      <c r="B673" s="5" t="s">
        <v>9</v>
      </c>
      <c r="C673" s="5" t="s">
        <v>7</v>
      </c>
      <c r="D673" s="9">
        <v>129.41818181818201</v>
      </c>
      <c r="E673" s="8">
        <v>38.598269826074201</v>
      </c>
      <c r="F673" s="8">
        <v>3.0303030303030298</v>
      </c>
      <c r="G673" s="3">
        <v>0</v>
      </c>
      <c r="H673" s="4">
        <v>3.0303030303030298</v>
      </c>
      <c r="I673" s="4">
        <v>1.51515151515152</v>
      </c>
      <c r="J673" s="4">
        <v>0</v>
      </c>
      <c r="K673" s="4">
        <v>0</v>
      </c>
      <c r="L673" s="4">
        <v>1.51515151515152</v>
      </c>
      <c r="M673" s="4">
        <v>0</v>
      </c>
      <c r="N673" s="4">
        <v>1.51515151515152</v>
      </c>
      <c r="O673" s="4">
        <v>0</v>
      </c>
      <c r="P673" s="4">
        <v>0</v>
      </c>
      <c r="Q673" s="4">
        <v>0</v>
      </c>
      <c r="R673" s="4">
        <v>1.51515151515152</v>
      </c>
      <c r="S673" s="4">
        <v>0</v>
      </c>
      <c r="T673" s="4">
        <v>0</v>
      </c>
      <c r="U673" s="4">
        <v>0</v>
      </c>
      <c r="V673" s="4">
        <v>0</v>
      </c>
      <c r="W673" s="4">
        <v>1.51515151515152</v>
      </c>
      <c r="X673" s="4">
        <v>1.51515151515152</v>
      </c>
      <c r="Y673" s="4">
        <v>3.0303030303030298</v>
      </c>
      <c r="Z673" s="4">
        <v>1.51515151515152</v>
      </c>
      <c r="AA673" s="4">
        <v>0</v>
      </c>
      <c r="AB673" s="4">
        <v>0</v>
      </c>
      <c r="AC673" s="4">
        <v>0</v>
      </c>
      <c r="AD673" s="4">
        <v>1.51515151515152</v>
      </c>
      <c r="AE673" s="4">
        <v>0</v>
      </c>
      <c r="AF673" s="4">
        <v>0</v>
      </c>
      <c r="AG673" s="4">
        <v>6.0606060606060597</v>
      </c>
      <c r="AH673" s="4">
        <v>7.5757575757575797</v>
      </c>
      <c r="AI673" s="4">
        <v>1.51515151515152</v>
      </c>
      <c r="AJ673" s="4">
        <v>6.0606060606060597</v>
      </c>
      <c r="AK673" s="4">
        <v>9.0909090909090899</v>
      </c>
      <c r="AL673" s="4">
        <v>0</v>
      </c>
      <c r="AM673" s="4">
        <v>9.0909090909090899</v>
      </c>
      <c r="AN673" s="4">
        <v>6.0606060606060597</v>
      </c>
      <c r="AO673" s="4">
        <v>3.0303030303030298</v>
      </c>
      <c r="AP673" s="4">
        <v>4.5454545454545503</v>
      </c>
      <c r="AQ673" s="4">
        <v>0</v>
      </c>
      <c r="AR673" s="4">
        <v>3.0303030303030298</v>
      </c>
      <c r="AS673" s="4">
        <v>4.5454545454545503</v>
      </c>
      <c r="AT673" s="4">
        <v>10.6060606060606</v>
      </c>
      <c r="AU673" s="4">
        <v>1.51515151515152</v>
      </c>
      <c r="AV673" s="4">
        <v>9.0909090909090899</v>
      </c>
      <c r="AW673" s="4">
        <v>3.0303030303030298</v>
      </c>
      <c r="AX673" s="4">
        <v>1.51515151515152</v>
      </c>
      <c r="AY673" s="4">
        <v>7.5757575757575797</v>
      </c>
      <c r="AZ673" s="4">
        <v>6.0606060606060597</v>
      </c>
      <c r="BA673" s="4">
        <v>3.0303030303030298</v>
      </c>
      <c r="BB673" s="38">
        <v>66</v>
      </c>
    </row>
    <row r="674" spans="1:54" x14ac:dyDescent="0.3">
      <c r="A674" s="31" t="s">
        <v>35</v>
      </c>
      <c r="B674" s="5" t="s">
        <v>168</v>
      </c>
      <c r="C674" s="5" t="s">
        <v>168</v>
      </c>
      <c r="D674" s="9">
        <v>64.619957511237303</v>
      </c>
      <c r="E674" s="8">
        <v>66.499583886104105</v>
      </c>
      <c r="F674" s="8">
        <v>24.082385017532602</v>
      </c>
      <c r="G674" s="3">
        <v>2.8463874651330898</v>
      </c>
      <c r="H674" s="4">
        <v>5.9326552665505696</v>
      </c>
      <c r="I674" s="4">
        <v>11.9560995731822</v>
      </c>
      <c r="J674" s="4">
        <v>2.6346925619155699</v>
      </c>
      <c r="K674" s="4">
        <v>3.6499111578069998</v>
      </c>
      <c r="L674" s="4">
        <v>4.1532047037613804</v>
      </c>
      <c r="M674" s="4">
        <v>4.6067073884766003</v>
      </c>
      <c r="N674" s="4">
        <v>7.0864058755305903</v>
      </c>
      <c r="O674" s="4">
        <v>12.0205483967263</v>
      </c>
      <c r="P674" s="4">
        <v>12.065518880590499</v>
      </c>
      <c r="Q674" s="4">
        <v>3.54257782613917</v>
      </c>
      <c r="R674" s="4">
        <v>10.0039227322812</v>
      </c>
      <c r="S674" s="4">
        <v>6.3819449809343096</v>
      </c>
      <c r="T674" s="4">
        <v>4.0945319996874003</v>
      </c>
      <c r="U674" s="4">
        <v>13.7823975846787</v>
      </c>
      <c r="V674" s="4">
        <v>6.5803306616120798</v>
      </c>
      <c r="W674" s="4">
        <v>7.5245058108037703</v>
      </c>
      <c r="X674" s="4">
        <v>2.4898294943376902</v>
      </c>
      <c r="Y674" s="4">
        <v>9.5586216490934</v>
      </c>
      <c r="Z674" s="4">
        <v>15.501629028291401</v>
      </c>
      <c r="AA674" s="4">
        <v>12.289323210745099</v>
      </c>
      <c r="AB674" s="4">
        <v>2.0071103571384099</v>
      </c>
      <c r="AC674" s="4">
        <v>17.219941854291498</v>
      </c>
      <c r="AD674" s="4">
        <v>5.2232453415807001</v>
      </c>
      <c r="AE674" s="4">
        <v>3.3305275830139101</v>
      </c>
      <c r="AF674" s="4">
        <v>10.6523876531471</v>
      </c>
      <c r="AG674" s="4">
        <v>15.4885008296559</v>
      </c>
      <c r="AH674" s="4">
        <v>22.584432501059499</v>
      </c>
      <c r="AI674" s="4">
        <v>9.4633192138912694</v>
      </c>
      <c r="AJ674" s="4">
        <v>22.793327087391202</v>
      </c>
      <c r="AK674" s="4">
        <v>33.817516584909598</v>
      </c>
      <c r="AL674" s="4">
        <v>19.0951093460123</v>
      </c>
      <c r="AM674" s="4">
        <v>23.801761103613298</v>
      </c>
      <c r="AN674" s="4">
        <v>37.031365051450301</v>
      </c>
      <c r="AO674" s="4">
        <v>27.9123830578195</v>
      </c>
      <c r="AP674" s="4">
        <v>28.8036374622639</v>
      </c>
      <c r="AQ674" s="4">
        <v>6.1712737095978998</v>
      </c>
      <c r="AR674" s="4">
        <v>25.341053730149099</v>
      </c>
      <c r="AS674" s="4">
        <v>14.1982523306215</v>
      </c>
      <c r="AT674" s="4">
        <v>26.100751356247098</v>
      </c>
      <c r="AU674" s="4">
        <v>13.797598364232</v>
      </c>
      <c r="AV674" s="4">
        <v>20.0559634120754</v>
      </c>
      <c r="AW674" s="4">
        <v>23.187283493778601</v>
      </c>
      <c r="AX674" s="4">
        <v>13.4244228709777</v>
      </c>
      <c r="AY674" s="4">
        <v>14.419495847607701</v>
      </c>
      <c r="AZ674" s="4">
        <v>21.187575315770601</v>
      </c>
      <c r="BA674" s="4">
        <v>30.6039581002677</v>
      </c>
      <c r="BB674" s="38">
        <v>15532</v>
      </c>
    </row>
    <row r="675" spans="1:54" x14ac:dyDescent="0.3">
      <c r="A675" s="31" t="s">
        <v>35</v>
      </c>
      <c r="B675" s="5" t="s">
        <v>168</v>
      </c>
      <c r="C675" s="5" t="s">
        <v>1</v>
      </c>
      <c r="D675" s="9">
        <v>24.439138876583598</v>
      </c>
      <c r="E675" s="8">
        <v>65.2636633542879</v>
      </c>
      <c r="F675" s="8">
        <v>47.971095560238503</v>
      </c>
      <c r="G675" s="3">
        <v>4.5671074158184197</v>
      </c>
      <c r="H675" s="4">
        <v>9.2193425958902804</v>
      </c>
      <c r="I675" s="4">
        <v>24.597521268264</v>
      </c>
      <c r="J675" s="4">
        <v>5.1220527376135196</v>
      </c>
      <c r="K675" s="4">
        <v>5.80483651071129</v>
      </c>
      <c r="L675" s="4">
        <v>6.8037968119114796</v>
      </c>
      <c r="M675" s="4">
        <v>9.5564340527497293</v>
      </c>
      <c r="N675" s="4">
        <v>16.296605248854899</v>
      </c>
      <c r="O675" s="4">
        <v>23.0823195124735</v>
      </c>
      <c r="P675" s="4">
        <v>26.9030175393879</v>
      </c>
      <c r="Q675" s="4">
        <v>8.3278930369258095</v>
      </c>
      <c r="R675" s="4">
        <v>20.009498923688501</v>
      </c>
      <c r="S675" s="4">
        <v>16.078457774074199</v>
      </c>
      <c r="T675" s="4">
        <v>7.7213425588575602</v>
      </c>
      <c r="U675" s="4">
        <v>22.852445188004801</v>
      </c>
      <c r="V675" s="4">
        <v>18.588906621065501</v>
      </c>
      <c r="W675" s="4">
        <v>17.777990786819998</v>
      </c>
      <c r="X675" s="4">
        <v>4.8531809360948204</v>
      </c>
      <c r="Y675" s="4">
        <v>17.8155202146447</v>
      </c>
      <c r="Z675" s="4">
        <v>33.697919882075503</v>
      </c>
      <c r="AA675" s="4">
        <v>29.715567186033098</v>
      </c>
      <c r="AB675" s="4">
        <v>3.9267407199248399</v>
      </c>
      <c r="AC675" s="4">
        <v>27.551985094660299</v>
      </c>
      <c r="AD675" s="4">
        <v>13.1380696761263</v>
      </c>
      <c r="AE675" s="4">
        <v>7.6104122164675596</v>
      </c>
      <c r="AF675" s="4">
        <v>18.2294321862238</v>
      </c>
      <c r="AG675" s="4">
        <v>26.630726137714898</v>
      </c>
      <c r="AH675" s="4">
        <v>31.505115612411799</v>
      </c>
      <c r="AI675" s="4">
        <v>15.6900547707867</v>
      </c>
      <c r="AJ675" s="4">
        <v>34.295282281074797</v>
      </c>
      <c r="AK675" s="4">
        <v>53.828124446913002</v>
      </c>
      <c r="AL675" s="4">
        <v>35.1107921548547</v>
      </c>
      <c r="AM675" s="4">
        <v>35.255832324915097</v>
      </c>
      <c r="AN675" s="4">
        <v>54.0491043021579</v>
      </c>
      <c r="AO675" s="4">
        <v>46.968128439193897</v>
      </c>
      <c r="AP675" s="4">
        <v>49.482290496184497</v>
      </c>
      <c r="AQ675" s="4">
        <v>10.384551605753</v>
      </c>
      <c r="AR675" s="4">
        <v>44.325834321055602</v>
      </c>
      <c r="AS675" s="4">
        <v>19.031747161090401</v>
      </c>
      <c r="AT675" s="4">
        <v>19.932678408968901</v>
      </c>
      <c r="AU675" s="4">
        <v>24.329236686435401</v>
      </c>
      <c r="AV675" s="4">
        <v>21.6150097029569</v>
      </c>
      <c r="AW675" s="4">
        <v>42.312180049122702</v>
      </c>
      <c r="AX675" s="4">
        <v>27.645420108447599</v>
      </c>
      <c r="AY675" s="4">
        <v>17.670773654429301</v>
      </c>
      <c r="AZ675" s="4">
        <v>29.382776158863098</v>
      </c>
      <c r="BA675" s="4">
        <v>50.746115779058997</v>
      </c>
      <c r="BB675" s="38">
        <v>1723</v>
      </c>
    </row>
    <row r="676" spans="1:54" x14ac:dyDescent="0.3">
      <c r="A676" s="31" t="s">
        <v>35</v>
      </c>
      <c r="B676" s="5" t="s">
        <v>168</v>
      </c>
      <c r="C676" s="5" t="s">
        <v>2</v>
      </c>
      <c r="D676" s="9">
        <v>38.244676513346398</v>
      </c>
      <c r="E676" s="8">
        <v>63.630207097360902</v>
      </c>
      <c r="F676" s="8">
        <v>35.314727207335501</v>
      </c>
      <c r="G676" s="3">
        <v>3.8110669897109699</v>
      </c>
      <c r="H676" s="4">
        <v>9.2479708320071108</v>
      </c>
      <c r="I676" s="4">
        <v>21.747615369184601</v>
      </c>
      <c r="J676" s="4">
        <v>4.6239854160035501</v>
      </c>
      <c r="K676" s="4">
        <v>5.6909977245641796</v>
      </c>
      <c r="L676" s="4">
        <v>6.0467064101187997</v>
      </c>
      <c r="M676" s="4">
        <v>9.85765965172655</v>
      </c>
      <c r="N676" s="4">
        <v>11.331358669639901</v>
      </c>
      <c r="O676" s="4">
        <v>17.2252447564676</v>
      </c>
      <c r="P676" s="4">
        <v>20.2740300993744</v>
      </c>
      <c r="Q676" s="4">
        <v>5.3863808109108904</v>
      </c>
      <c r="R676" s="4">
        <v>17.072879425589299</v>
      </c>
      <c r="S676" s="4">
        <v>11.381881701025099</v>
      </c>
      <c r="T676" s="4">
        <v>5.9957283863206801</v>
      </c>
      <c r="U676" s="4">
        <v>19.8679121305378</v>
      </c>
      <c r="V676" s="4">
        <v>11.839546434176</v>
      </c>
      <c r="W676" s="4">
        <v>13.1606526250046</v>
      </c>
      <c r="X676" s="4">
        <v>4.0650471238757904</v>
      </c>
      <c r="Y676" s="4">
        <v>16.412553826381401</v>
      </c>
      <c r="Z676" s="4">
        <v>24.491328806025201</v>
      </c>
      <c r="AA676" s="4">
        <v>19.816592862429999</v>
      </c>
      <c r="AB676" s="4">
        <v>2.9979210672119501</v>
      </c>
      <c r="AC676" s="4">
        <v>23.475180773159501</v>
      </c>
      <c r="AD676" s="4">
        <v>8.0282519482585801</v>
      </c>
      <c r="AE676" s="4">
        <v>5.5892691731743902</v>
      </c>
      <c r="AF676" s="4">
        <v>17.987185158961999</v>
      </c>
      <c r="AG676" s="4">
        <v>21.442998455531299</v>
      </c>
      <c r="AH676" s="4">
        <v>32.9782692203636</v>
      </c>
      <c r="AI676" s="4">
        <v>11.6872948514009</v>
      </c>
      <c r="AJ676" s="4">
        <v>35.264204175950297</v>
      </c>
      <c r="AK676" s="4">
        <v>51.321618057293101</v>
      </c>
      <c r="AL676" s="4">
        <v>29.013585670638999</v>
      </c>
      <c r="AM676" s="4">
        <v>30.9448356736</v>
      </c>
      <c r="AN676" s="4">
        <v>50.303991299085602</v>
      </c>
      <c r="AO676" s="4">
        <v>38.261897746955803</v>
      </c>
      <c r="AP676" s="4">
        <v>45.223023638550501</v>
      </c>
      <c r="AQ676" s="4">
        <v>6.9104891121062701</v>
      </c>
      <c r="AR676" s="4">
        <v>39.024065645656698</v>
      </c>
      <c r="AS676" s="4">
        <v>18.190756009844801</v>
      </c>
      <c r="AT676" s="4">
        <v>27.895709086383501</v>
      </c>
      <c r="AU676" s="4">
        <v>21.748070361597399</v>
      </c>
      <c r="AV676" s="4">
        <v>22.509897015988699</v>
      </c>
      <c r="AW676" s="4">
        <v>34.959473514193697</v>
      </c>
      <c r="AX676" s="4">
        <v>18.953265152855401</v>
      </c>
      <c r="AY676" s="4">
        <v>17.326859559754102</v>
      </c>
      <c r="AZ676" s="4">
        <v>27.2352697390724</v>
      </c>
      <c r="BA676" s="4">
        <v>48.119898642991998</v>
      </c>
      <c r="BB676" s="38">
        <v>704</v>
      </c>
    </row>
    <row r="677" spans="1:54" x14ac:dyDescent="0.3">
      <c r="A677" s="31" t="s">
        <v>35</v>
      </c>
      <c r="B677" s="5" t="s">
        <v>168</v>
      </c>
      <c r="C677" s="5" t="s">
        <v>3</v>
      </c>
      <c r="D677" s="9">
        <v>47.5596774002424</v>
      </c>
      <c r="E677" s="8">
        <v>64.541860779744397</v>
      </c>
      <c r="F677" s="8">
        <v>32.055255151010897</v>
      </c>
      <c r="G677" s="3">
        <v>2.9786141906114101</v>
      </c>
      <c r="H677" s="4">
        <v>5.89637796759511</v>
      </c>
      <c r="I677" s="4">
        <v>15.0249905898478</v>
      </c>
      <c r="J677" s="4">
        <v>2.61775907190761</v>
      </c>
      <c r="K677" s="4">
        <v>4.6529606294972803</v>
      </c>
      <c r="L677" s="4">
        <v>4.9828929208478296</v>
      </c>
      <c r="M677" s="4">
        <v>5.1819008164864098</v>
      </c>
      <c r="N677" s="4">
        <v>7.2861811150815203</v>
      </c>
      <c r="O677" s="4">
        <v>18.709853604190201</v>
      </c>
      <c r="P677" s="4">
        <v>17.559204748152201</v>
      </c>
      <c r="Q677" s="4">
        <v>4.2003322698124999</v>
      </c>
      <c r="R677" s="4">
        <v>14.087815802046199</v>
      </c>
      <c r="S677" s="4">
        <v>8.2996677301874993</v>
      </c>
      <c r="T677" s="4">
        <v>5.6891417445787997</v>
      </c>
      <c r="U677" s="4">
        <v>21.076977935287999</v>
      </c>
      <c r="V677" s="4">
        <v>7.0325606510353298</v>
      </c>
      <c r="W677" s="4">
        <v>9.4750015683586994</v>
      </c>
      <c r="X677" s="4">
        <v>3.2167732409809799</v>
      </c>
      <c r="Y677" s="4">
        <v>14.5486724891087</v>
      </c>
      <c r="Z677" s="4">
        <v>21.482226812864099</v>
      </c>
      <c r="AA677" s="4">
        <v>15.938475636595101</v>
      </c>
      <c r="AB677" s="4">
        <v>3.0559212589945699</v>
      </c>
      <c r="AC677" s="4">
        <v>23.8009764207745</v>
      </c>
      <c r="AD677" s="4">
        <v>5.7664488129619604</v>
      </c>
      <c r="AE677" s="4">
        <v>4.0230236330706504</v>
      </c>
      <c r="AF677" s="4">
        <v>15.838474068236399</v>
      </c>
      <c r="AG677" s="4">
        <v>19.2263181007391</v>
      </c>
      <c r="AH677" s="4">
        <v>31.028297604385902</v>
      </c>
      <c r="AI677" s="4">
        <v>11.310199989231</v>
      </c>
      <c r="AJ677" s="4">
        <v>31.456240981937501</v>
      </c>
      <c r="AK677" s="4">
        <v>42.767436212247297</v>
      </c>
      <c r="AL677" s="4">
        <v>24.783540208527199</v>
      </c>
      <c r="AM677" s="4">
        <v>26.9105150070978</v>
      </c>
      <c r="AN677" s="4">
        <v>46.444070899212001</v>
      </c>
      <c r="AO677" s="4">
        <v>34.0585386401685</v>
      </c>
      <c r="AP677" s="4">
        <v>39.847681953105997</v>
      </c>
      <c r="AQ677" s="4">
        <v>5.91183938127174</v>
      </c>
      <c r="AR677" s="4">
        <v>33.597681953105997</v>
      </c>
      <c r="AS677" s="4">
        <v>16.944729165402201</v>
      </c>
      <c r="AT677" s="4">
        <v>31.4170898272065</v>
      </c>
      <c r="AU677" s="4">
        <v>17.590127575505399</v>
      </c>
      <c r="AV677" s="4">
        <v>24.170059866856</v>
      </c>
      <c r="AW677" s="4">
        <v>28.800325996377701</v>
      </c>
      <c r="AX677" s="4">
        <v>14.718748039551601</v>
      </c>
      <c r="AY677" s="4">
        <v>16.383870909980999</v>
      </c>
      <c r="AZ677" s="4">
        <v>27.1187464711929</v>
      </c>
      <c r="BA677" s="4">
        <v>39.434204748152197</v>
      </c>
      <c r="BB677" s="38">
        <v>1059</v>
      </c>
    </row>
    <row r="678" spans="1:54" x14ac:dyDescent="0.3">
      <c r="A678" s="31" t="s">
        <v>35</v>
      </c>
      <c r="B678" s="5" t="s">
        <v>168</v>
      </c>
      <c r="C678" s="5" t="s">
        <v>4</v>
      </c>
      <c r="D678" s="9">
        <v>63.414164572628401</v>
      </c>
      <c r="E678" s="8">
        <v>66.050997441860204</v>
      </c>
      <c r="F678" s="8">
        <v>24.271315744470598</v>
      </c>
      <c r="G678" s="3">
        <v>3.1233266024275399</v>
      </c>
      <c r="H678" s="4">
        <v>7.9249938127025699</v>
      </c>
      <c r="I678" s="4">
        <v>11.4971800675588</v>
      </c>
      <c r="J678" s="4">
        <v>2.3425650676928802</v>
      </c>
      <c r="K678" s="4">
        <v>3.7582064459339102</v>
      </c>
      <c r="L678" s="4">
        <v>5.0973090173906499</v>
      </c>
      <c r="M678" s="4">
        <v>3.91876044533169</v>
      </c>
      <c r="N678" s="4">
        <v>6.7319131642185601</v>
      </c>
      <c r="O678" s="4">
        <v>12.434897640520999</v>
      </c>
      <c r="P678" s="4">
        <v>10.5958628015313</v>
      </c>
      <c r="Q678" s="4">
        <v>3.4552284847335502</v>
      </c>
      <c r="R678" s="4">
        <v>9.3955862307069999</v>
      </c>
      <c r="S678" s="4">
        <v>4.9842296719270696</v>
      </c>
      <c r="T678" s="4">
        <v>3.8968922148219001</v>
      </c>
      <c r="U678" s="4">
        <v>15.036283513161299</v>
      </c>
      <c r="V678" s="4">
        <v>5.2833292084683796</v>
      </c>
      <c r="W678" s="4">
        <v>7.7680377744749398</v>
      </c>
      <c r="X678" s="4">
        <v>2.4993808741760599</v>
      </c>
      <c r="Y678" s="4">
        <v>8.7824343859659706</v>
      </c>
      <c r="Z678" s="4">
        <v>15.930404856848501</v>
      </c>
      <c r="AA678" s="4">
        <v>12.679326600787901</v>
      </c>
      <c r="AB678" s="4">
        <v>1.8754351459245799</v>
      </c>
      <c r="AC678" s="4">
        <v>19.6409964171038</v>
      </c>
      <c r="AD678" s="4">
        <v>4.96222120967282</v>
      </c>
      <c r="AE678" s="4">
        <v>3.54657983143179</v>
      </c>
      <c r="AF678" s="4">
        <v>10.063268419978099</v>
      </c>
      <c r="AG678" s="4">
        <v>16.134695317265901</v>
      </c>
      <c r="AH678" s="4">
        <v>24.9351195090826</v>
      </c>
      <c r="AI678" s="4">
        <v>8.3955814638965691</v>
      </c>
      <c r="AJ678" s="4">
        <v>23.825913821467601</v>
      </c>
      <c r="AK678" s="4">
        <v>33.911050471955498</v>
      </c>
      <c r="AL678" s="4">
        <v>19.805288609416099</v>
      </c>
      <c r="AM678" s="4">
        <v>26.7233621964569</v>
      </c>
      <c r="AN678" s="4">
        <v>38.293342877885301</v>
      </c>
      <c r="AO678" s="4">
        <v>29.736926951102099</v>
      </c>
      <c r="AP678" s="4">
        <v>28.879766841327601</v>
      </c>
      <c r="AQ678" s="4">
        <v>6.6916344326246699</v>
      </c>
      <c r="AR678" s="4">
        <v>23.767645284023001</v>
      </c>
      <c r="AS678" s="4">
        <v>13.996560941734799</v>
      </c>
      <c r="AT678" s="4">
        <v>29.397969378200202</v>
      </c>
      <c r="AU678" s="4">
        <v>14.3976654767404</v>
      </c>
      <c r="AV678" s="4">
        <v>21.571102139302798</v>
      </c>
      <c r="AW678" s="4">
        <v>22.027157714071802</v>
      </c>
      <c r="AX678" s="4">
        <v>13.7410576344686</v>
      </c>
      <c r="AY678" s="4">
        <v>12.6098434845994</v>
      </c>
      <c r="AZ678" s="4">
        <v>22.4761575982449</v>
      </c>
      <c r="BA678" s="4">
        <v>28.1716656887182</v>
      </c>
      <c r="BB678" s="38">
        <v>1806</v>
      </c>
    </row>
    <row r="679" spans="1:54" x14ac:dyDescent="0.3">
      <c r="A679" s="31" t="s">
        <v>35</v>
      </c>
      <c r="B679" s="5" t="s">
        <v>168</v>
      </c>
      <c r="C679" s="5" t="s">
        <v>5</v>
      </c>
      <c r="D679" s="9">
        <v>81.631908584697499</v>
      </c>
      <c r="E679" s="8">
        <v>62.449742241864797</v>
      </c>
      <c r="F679" s="8">
        <v>16.0512450998771</v>
      </c>
      <c r="G679" s="3">
        <v>2.3852390164808801</v>
      </c>
      <c r="H679" s="4">
        <v>3.7781247395302402</v>
      </c>
      <c r="I679" s="4">
        <v>7.0506646425476696</v>
      </c>
      <c r="J679" s="4">
        <v>1.6604812217065901</v>
      </c>
      <c r="K679" s="4">
        <v>2.9515573825446699</v>
      </c>
      <c r="L679" s="4">
        <v>3.3670029574932601</v>
      </c>
      <c r="M679" s="4">
        <v>2.3123949265631101</v>
      </c>
      <c r="N679" s="4">
        <v>5.0188365933766299</v>
      </c>
      <c r="O679" s="4">
        <v>7.4319601339231101</v>
      </c>
      <c r="P679" s="4">
        <v>6.9073584890277901</v>
      </c>
      <c r="Q679" s="4">
        <v>2.2804067394457701</v>
      </c>
      <c r="R679" s="4">
        <v>6.4117223164259798</v>
      </c>
      <c r="S679" s="4">
        <v>3.2684362399656899</v>
      </c>
      <c r="T679" s="4">
        <v>2.54151654873559</v>
      </c>
      <c r="U679" s="4">
        <v>9.0677996762478106</v>
      </c>
      <c r="V679" s="4">
        <v>3.7117663389798801</v>
      </c>
      <c r="W679" s="4">
        <v>3.75240211192044</v>
      </c>
      <c r="X679" s="4">
        <v>1.7931980228073101</v>
      </c>
      <c r="Y679" s="4">
        <v>5.4995596206476698</v>
      </c>
      <c r="Z679" s="4">
        <v>9.1458283774452305</v>
      </c>
      <c r="AA679" s="4">
        <v>6.1834615126215402</v>
      </c>
      <c r="AB679" s="4">
        <v>1.34144046782976</v>
      </c>
      <c r="AC679" s="4">
        <v>12.5407158590041</v>
      </c>
      <c r="AD679" s="4">
        <v>3.2321242599367399</v>
      </c>
      <c r="AE679" s="4">
        <v>1.47523821715838</v>
      </c>
      <c r="AF679" s="4">
        <v>6.6739130739437096</v>
      </c>
      <c r="AG679" s="4">
        <v>12.133697740018899</v>
      </c>
      <c r="AH679" s="4">
        <v>17.239650880135802</v>
      </c>
      <c r="AI679" s="4">
        <v>7.8679437252018403</v>
      </c>
      <c r="AJ679" s="4">
        <v>16.019256912759701</v>
      </c>
      <c r="AK679" s="4">
        <v>24.121286741553799</v>
      </c>
      <c r="AL679" s="4">
        <v>12.5342301696367</v>
      </c>
      <c r="AM679" s="4">
        <v>19.920149789479701</v>
      </c>
      <c r="AN679" s="4">
        <v>27.378693369380699</v>
      </c>
      <c r="AO679" s="4">
        <v>20.822583951206902</v>
      </c>
      <c r="AP679" s="4">
        <v>18.117223232621299</v>
      </c>
      <c r="AQ679" s="4">
        <v>5.00500439627376</v>
      </c>
      <c r="AR679" s="4">
        <v>16.6776563069837</v>
      </c>
      <c r="AS679" s="4">
        <v>11.6992353566877</v>
      </c>
      <c r="AT679" s="4">
        <v>25.743073956915801</v>
      </c>
      <c r="AU679" s="4">
        <v>8.5957242347999792</v>
      </c>
      <c r="AV679" s="4">
        <v>18.2953398592939</v>
      </c>
      <c r="AW679" s="4">
        <v>15.981643854643</v>
      </c>
      <c r="AX679" s="4">
        <v>9.7069621322293695</v>
      </c>
      <c r="AY679" s="4">
        <v>12.3169989779711</v>
      </c>
      <c r="AZ679" s="4">
        <v>17.676275159922799</v>
      </c>
      <c r="BA679" s="4">
        <v>21.236087759559499</v>
      </c>
      <c r="BB679" s="38">
        <v>3350</v>
      </c>
    </row>
    <row r="680" spans="1:54" x14ac:dyDescent="0.3">
      <c r="A680" s="31" t="s">
        <v>35</v>
      </c>
      <c r="B680" s="5" t="s">
        <v>168</v>
      </c>
      <c r="C680" s="5" t="s">
        <v>6</v>
      </c>
      <c r="D680" s="9">
        <v>94.487679025729307</v>
      </c>
      <c r="E680" s="8">
        <v>54.6981486563188</v>
      </c>
      <c r="F680" s="8">
        <v>9.1450962769573003</v>
      </c>
      <c r="G680" s="3">
        <v>1.3647678162696399</v>
      </c>
      <c r="H680" s="4">
        <v>2.99873333968613</v>
      </c>
      <c r="I680" s="4">
        <v>3.6904325555117401</v>
      </c>
      <c r="J680" s="4">
        <v>1.1823147606984801</v>
      </c>
      <c r="K680" s="4">
        <v>1.51792295264776</v>
      </c>
      <c r="L680" s="4">
        <v>1.29480156353006</v>
      </c>
      <c r="M680" s="4">
        <v>1.10082942845162</v>
      </c>
      <c r="N680" s="4">
        <v>2.5506383449052699</v>
      </c>
      <c r="O680" s="4">
        <v>3.5186468037520302</v>
      </c>
      <c r="P680" s="4">
        <v>2.80831697254483</v>
      </c>
      <c r="Q680" s="4">
        <v>1.12216403607451</v>
      </c>
      <c r="R680" s="4">
        <v>2.3531104418896698</v>
      </c>
      <c r="S680" s="4">
        <v>1.57822234242551</v>
      </c>
      <c r="T680" s="4">
        <v>1.6481885951650901</v>
      </c>
      <c r="U680" s="4">
        <v>4.7904102082675104</v>
      </c>
      <c r="V680" s="4">
        <v>1.36917535990263</v>
      </c>
      <c r="W680" s="4">
        <v>1.60126050144009</v>
      </c>
      <c r="X680" s="4">
        <v>0.65714197730374502</v>
      </c>
      <c r="Y680" s="4">
        <v>3.0014373319274301</v>
      </c>
      <c r="Z680" s="4">
        <v>4.1703807965731601</v>
      </c>
      <c r="AA680" s="4">
        <v>3.1014046144021101</v>
      </c>
      <c r="AB680" s="4">
        <v>0.55617425397945297</v>
      </c>
      <c r="AC680" s="4">
        <v>8.2133486080240807</v>
      </c>
      <c r="AD680" s="4">
        <v>1.6287062040876601</v>
      </c>
      <c r="AE680" s="4">
        <v>0.84400257650789301</v>
      </c>
      <c r="AF680" s="4">
        <v>4.1358235580512899</v>
      </c>
      <c r="AG680" s="4">
        <v>7.4083108136710498</v>
      </c>
      <c r="AH680" s="4">
        <v>11.9535619146559</v>
      </c>
      <c r="AI680" s="4">
        <v>6.4768604750453997</v>
      </c>
      <c r="AJ680" s="4">
        <v>10.7536169794255</v>
      </c>
      <c r="AK680" s="4">
        <v>17.700610167416698</v>
      </c>
      <c r="AL680" s="4">
        <v>7.8219972350838196</v>
      </c>
      <c r="AM680" s="4">
        <v>13.9089125582731</v>
      </c>
      <c r="AN680" s="4">
        <v>23.192940899859899</v>
      </c>
      <c r="AO680" s="4">
        <v>15.463244965988199</v>
      </c>
      <c r="AP680" s="4">
        <v>11.9950820238983</v>
      </c>
      <c r="AQ680" s="4">
        <v>4.4388753931779501</v>
      </c>
      <c r="AR680" s="4">
        <v>12.425695509301001</v>
      </c>
      <c r="AS680" s="4">
        <v>9.67738059622633</v>
      </c>
      <c r="AT680" s="4">
        <v>22.058852004043601</v>
      </c>
      <c r="AU680" s="4">
        <v>6.4387474685863797</v>
      </c>
      <c r="AV680" s="4">
        <v>16.3128041921325</v>
      </c>
      <c r="AW680" s="4">
        <v>11.5285050788896</v>
      </c>
      <c r="AX680" s="4">
        <v>6.0640258293284601</v>
      </c>
      <c r="AY680" s="4">
        <v>11.688771751141999</v>
      </c>
      <c r="AZ680" s="4">
        <v>13.7318674871845</v>
      </c>
      <c r="BA680" s="4">
        <v>16.335693685993299</v>
      </c>
      <c r="BB680" s="38">
        <v>4245</v>
      </c>
    </row>
    <row r="681" spans="1:54" x14ac:dyDescent="0.3">
      <c r="A681" s="31" t="s">
        <v>35</v>
      </c>
      <c r="B681" s="5" t="s">
        <v>168</v>
      </c>
      <c r="C681" s="5" t="s">
        <v>7</v>
      </c>
      <c r="D681" s="9">
        <v>96.632494349365601</v>
      </c>
      <c r="E681" s="8">
        <v>52.7720671163463</v>
      </c>
      <c r="F681" s="8">
        <v>7.9515545851564902</v>
      </c>
      <c r="G681" s="3">
        <v>2.0141487645707601</v>
      </c>
      <c r="H681" s="4">
        <v>2.6680547067439</v>
      </c>
      <c r="I681" s="4">
        <v>2.27247866894119</v>
      </c>
      <c r="J681" s="4">
        <v>1.5418833618901699</v>
      </c>
      <c r="K681" s="4">
        <v>1.3320107788315101</v>
      </c>
      <c r="L681" s="4">
        <v>1.6185727267680601</v>
      </c>
      <c r="M681" s="4">
        <v>1.41273329279028</v>
      </c>
      <c r="N681" s="4">
        <v>2.4702518047572202</v>
      </c>
      <c r="O681" s="4">
        <v>3.2452415178685001</v>
      </c>
      <c r="P681" s="4">
        <v>2.27247866894119</v>
      </c>
      <c r="Q681" s="4">
        <v>1.0615516610478199</v>
      </c>
      <c r="R681" s="4">
        <v>2.30477362775882</v>
      </c>
      <c r="S681" s="4">
        <v>1.3885046321343899</v>
      </c>
      <c r="T681" s="4">
        <v>1.88093578021936</v>
      </c>
      <c r="U681" s="4">
        <v>4.3875156928750902</v>
      </c>
      <c r="V681" s="4">
        <v>1.22705960421686</v>
      </c>
      <c r="W681" s="4">
        <v>1.1261415786830899</v>
      </c>
      <c r="X681" s="4">
        <v>0.70636664639513802</v>
      </c>
      <c r="Y681" s="4">
        <v>1.9939830191663901</v>
      </c>
      <c r="Z681" s="4">
        <v>2.6640215576630299</v>
      </c>
      <c r="AA681" s="4">
        <v>2.0908381294486502</v>
      </c>
      <c r="AB681" s="4">
        <v>0.60544862086136297</v>
      </c>
      <c r="AC681" s="4">
        <v>5.80834504999775</v>
      </c>
      <c r="AD681" s="4">
        <v>1.67509634624158</v>
      </c>
      <c r="AE681" s="4">
        <v>1.15843653750072</v>
      </c>
      <c r="AF681" s="4">
        <v>2.4016585042117198</v>
      </c>
      <c r="AG681" s="4">
        <v>7.0717327621131201</v>
      </c>
      <c r="AH681" s="4">
        <v>7.7900797910683197</v>
      </c>
      <c r="AI681" s="4">
        <v>6.2602661102501296</v>
      </c>
      <c r="AJ681" s="4">
        <v>8.4076278591722993</v>
      </c>
      <c r="AK681" s="4">
        <v>15.7416939085661</v>
      </c>
      <c r="AL681" s="4">
        <v>7.1362333812364698</v>
      </c>
      <c r="AM681" s="4">
        <v>14.1110515007261</v>
      </c>
      <c r="AN681" s="4">
        <v>21.671182261843299</v>
      </c>
      <c r="AO681" s="4">
        <v>12.8032991487211</v>
      </c>
      <c r="AP681" s="4">
        <v>10.9465324968163</v>
      </c>
      <c r="AQ681" s="4">
        <v>4.9121822674364104</v>
      </c>
      <c r="AR681" s="4">
        <v>10.9020785584148</v>
      </c>
      <c r="AS681" s="4">
        <v>10.6276755900621</v>
      </c>
      <c r="AT681" s="4">
        <v>22.837566032823201</v>
      </c>
      <c r="AU681" s="4">
        <v>5.0453952517878102</v>
      </c>
      <c r="AV681" s="4">
        <v>15.055493007575301</v>
      </c>
      <c r="AW681" s="4">
        <v>10.381415366763701</v>
      </c>
      <c r="AX681" s="4">
        <v>6.1836362777135196</v>
      </c>
      <c r="AY681" s="4">
        <v>14.139224011950899</v>
      </c>
      <c r="AZ681" s="4">
        <v>10.882002111522301</v>
      </c>
      <c r="BA681" s="4">
        <v>13.497506815532301</v>
      </c>
      <c r="BB681" s="38">
        <v>2645</v>
      </c>
    </row>
    <row r="682" spans="1:54" x14ac:dyDescent="0.3">
      <c r="A682" s="31" t="s">
        <v>35</v>
      </c>
      <c r="B682" s="5" t="s">
        <v>8</v>
      </c>
      <c r="C682" s="5" t="s">
        <v>168</v>
      </c>
      <c r="D682" s="9">
        <v>61.167391836205702</v>
      </c>
      <c r="E682" s="8">
        <v>66.737550090700907</v>
      </c>
      <c r="F682" s="8">
        <v>25.8348451309163</v>
      </c>
      <c r="G682" s="3">
        <v>3.1622884363955901</v>
      </c>
      <c r="H682" s="4">
        <v>6.4823219210427503</v>
      </c>
      <c r="I682" s="4">
        <v>14.1391030682297</v>
      </c>
      <c r="J682" s="4">
        <v>3.08181096261508</v>
      </c>
      <c r="K682" s="4">
        <v>4.1004921858571199</v>
      </c>
      <c r="L682" s="4">
        <v>4.4119897367669596</v>
      </c>
      <c r="M682" s="4">
        <v>5.5879901841207396</v>
      </c>
      <c r="N682" s="4">
        <v>7.4084925428978696</v>
      </c>
      <c r="O682" s="4">
        <v>14.215232467085499</v>
      </c>
      <c r="P682" s="4">
        <v>13.2627658969643</v>
      </c>
      <c r="Q682" s="4">
        <v>2.49298863980479</v>
      </c>
      <c r="R682" s="4">
        <v>11.864385508922499</v>
      </c>
      <c r="S682" s="4">
        <v>7.4227729312503197</v>
      </c>
      <c r="T682" s="4">
        <v>4.8346925596458403</v>
      </c>
      <c r="U682" s="4">
        <v>13.8119513981356</v>
      </c>
      <c r="V682" s="4">
        <v>6.5020374303690804</v>
      </c>
      <c r="W682" s="4">
        <v>6.91858343841134</v>
      </c>
      <c r="X682" s="4">
        <v>2.6866551208692999</v>
      </c>
      <c r="Y682" s="4">
        <v>10.6944559940851</v>
      </c>
      <c r="Z682" s="4">
        <v>17.938026445242901</v>
      </c>
      <c r="AA682" s="4">
        <v>14.5503475099014</v>
      </c>
      <c r="AB682" s="4">
        <v>2.16099257366304</v>
      </c>
      <c r="AC682" s="4">
        <v>18.9190966206009</v>
      </c>
      <c r="AD682" s="4">
        <v>5.3061607366918597</v>
      </c>
      <c r="AE682" s="4">
        <v>3.87077613654996</v>
      </c>
      <c r="AF682" s="4">
        <v>13.251460740609801</v>
      </c>
      <c r="AG682" s="4">
        <v>16.230441237274899</v>
      </c>
      <c r="AH682" s="4">
        <v>20.584546503312399</v>
      </c>
      <c r="AI682" s="4">
        <v>8.4287621382219893</v>
      </c>
      <c r="AJ682" s="4">
        <v>23.148976489589</v>
      </c>
      <c r="AK682" s="4">
        <v>33.119547665948403</v>
      </c>
      <c r="AL682" s="4">
        <v>21.489302794023502</v>
      </c>
      <c r="AM682" s="4">
        <v>26.5447934346384</v>
      </c>
      <c r="AN682" s="4">
        <v>41.277605600868299</v>
      </c>
      <c r="AO682" s="4">
        <v>30.271595003074101</v>
      </c>
      <c r="AP682" s="4">
        <v>31.823008149926199</v>
      </c>
      <c r="AQ682" s="4">
        <v>6.3835683018934501</v>
      </c>
      <c r="AR682" s="4">
        <v>26.802037886811</v>
      </c>
      <c r="AS682" s="4">
        <v>16.277313503800102</v>
      </c>
      <c r="AT682" s="4">
        <v>29.416290813227</v>
      </c>
      <c r="AU682" s="4">
        <v>13.627938544078701</v>
      </c>
      <c r="AV682" s="4">
        <v>20.421318666251501</v>
      </c>
      <c r="AW682" s="4">
        <v>22.930346804515501</v>
      </c>
      <c r="AX682" s="4">
        <v>14.064535434149199</v>
      </c>
      <c r="AY682" s="4">
        <v>15.588855764528001</v>
      </c>
      <c r="AZ682" s="4">
        <v>23.2227906711583</v>
      </c>
      <c r="BA682" s="4">
        <v>31.329291393334401</v>
      </c>
      <c r="BB682" s="38">
        <v>10518</v>
      </c>
    </row>
    <row r="683" spans="1:54" x14ac:dyDescent="0.3">
      <c r="A683" s="31" t="s">
        <v>35</v>
      </c>
      <c r="B683" s="5" t="s">
        <v>8</v>
      </c>
      <c r="C683" s="5" t="s">
        <v>1</v>
      </c>
      <c r="D683" s="9">
        <v>7.1175289575289602</v>
      </c>
      <c r="E683" s="8">
        <v>59.761099426871297</v>
      </c>
      <c r="F683" s="8">
        <v>58.489096573208698</v>
      </c>
      <c r="G683" s="3">
        <v>5.1401869158878499</v>
      </c>
      <c r="H683" s="4">
        <v>12.1495327102804</v>
      </c>
      <c r="I683" s="4">
        <v>33.878504672897201</v>
      </c>
      <c r="J683" s="4">
        <v>5.29595015576324</v>
      </c>
      <c r="K683" s="4">
        <v>7.1651090342679096</v>
      </c>
      <c r="L683" s="4">
        <v>7.0093457943925204</v>
      </c>
      <c r="M683" s="4">
        <v>13.317757009345801</v>
      </c>
      <c r="N683" s="4">
        <v>17.2897196261682</v>
      </c>
      <c r="O683" s="4">
        <v>31.775700934579401</v>
      </c>
      <c r="P683" s="4">
        <v>32.009345794392502</v>
      </c>
      <c r="Q683" s="4">
        <v>6.4641744548286599</v>
      </c>
      <c r="R683" s="4">
        <v>25.5451713395639</v>
      </c>
      <c r="S683" s="4">
        <v>20.482866043613701</v>
      </c>
      <c r="T683" s="4">
        <v>9.1121495327102799</v>
      </c>
      <c r="U683" s="4">
        <v>26.947040498442401</v>
      </c>
      <c r="V683" s="4">
        <v>18.302180685358302</v>
      </c>
      <c r="W683" s="4">
        <v>16.900311526479801</v>
      </c>
      <c r="X683" s="4">
        <v>4.7507788161993796</v>
      </c>
      <c r="Y683" s="4">
        <v>23.5202492211838</v>
      </c>
      <c r="Z683" s="4">
        <v>41.6666666666667</v>
      </c>
      <c r="AA683" s="4">
        <v>37.227414330218103</v>
      </c>
      <c r="AB683" s="4">
        <v>5.29595015576324</v>
      </c>
      <c r="AC683" s="4">
        <v>31.386292834891002</v>
      </c>
      <c r="AD683" s="4">
        <v>13.5514018691589</v>
      </c>
      <c r="AE683" s="4">
        <v>8.6448598130841106</v>
      </c>
      <c r="AF683" s="4">
        <v>24.844236760124598</v>
      </c>
      <c r="AG683" s="4">
        <v>25.155763239875402</v>
      </c>
      <c r="AH683" s="4">
        <v>30.9190031152648</v>
      </c>
      <c r="AI683" s="4">
        <v>19.9376947040498</v>
      </c>
      <c r="AJ683" s="4">
        <v>43.847352024922102</v>
      </c>
      <c r="AK683" s="4">
        <v>58.489096573208698</v>
      </c>
      <c r="AL683" s="4">
        <v>42.8348909657321</v>
      </c>
      <c r="AM683" s="4">
        <v>43.613707165108998</v>
      </c>
      <c r="AN683" s="4">
        <v>65.965732087227394</v>
      </c>
      <c r="AO683" s="4">
        <v>56.697819314641698</v>
      </c>
      <c r="AP683" s="4">
        <v>58.644859813084103</v>
      </c>
      <c r="AQ683" s="4">
        <v>13.785046728972</v>
      </c>
      <c r="AR683" s="4">
        <v>55.218068535825502</v>
      </c>
      <c r="AS683" s="4">
        <v>26.713395638629301</v>
      </c>
      <c r="AT683" s="4">
        <v>25.389408099688499</v>
      </c>
      <c r="AU683" s="4">
        <v>28.971962616822399</v>
      </c>
      <c r="AV683" s="4">
        <v>22.741433021806898</v>
      </c>
      <c r="AW683" s="4">
        <v>45.560747663551403</v>
      </c>
      <c r="AX683" s="4">
        <v>34.968847352024902</v>
      </c>
      <c r="AY683" s="4">
        <v>20.5607476635514</v>
      </c>
      <c r="AZ683" s="4">
        <v>35.825545171339598</v>
      </c>
      <c r="BA683" s="4">
        <v>57.087227414330201</v>
      </c>
      <c r="BB683" s="38">
        <v>1295</v>
      </c>
    </row>
    <row r="684" spans="1:54" x14ac:dyDescent="0.3">
      <c r="A684" s="31" t="s">
        <v>35</v>
      </c>
      <c r="B684" s="5" t="s">
        <v>8</v>
      </c>
      <c r="C684" s="5" t="s">
        <v>2</v>
      </c>
      <c r="D684" s="9">
        <v>34.581065088757398</v>
      </c>
      <c r="E684" s="8">
        <v>62.766393827591102</v>
      </c>
      <c r="F684" s="8">
        <v>38.076152304609202</v>
      </c>
      <c r="G684" s="3">
        <v>3.0060120240481001</v>
      </c>
      <c r="H684" s="4">
        <v>9.2184368737474909</v>
      </c>
      <c r="I684" s="4">
        <v>24.8496993987976</v>
      </c>
      <c r="J684" s="4">
        <v>4.6092184368737499</v>
      </c>
      <c r="K684" s="4">
        <v>6.2124248496994001</v>
      </c>
      <c r="L684" s="4">
        <v>6.4128256513026098</v>
      </c>
      <c r="M684" s="4">
        <v>10.420841683366699</v>
      </c>
      <c r="N684" s="4">
        <v>10.821643286573099</v>
      </c>
      <c r="O684" s="4">
        <v>20.440881763527099</v>
      </c>
      <c r="P684" s="4">
        <v>23.4468937875751</v>
      </c>
      <c r="Q684" s="4">
        <v>3.6072144288577199</v>
      </c>
      <c r="R684" s="4">
        <v>19.639278557114199</v>
      </c>
      <c r="S684" s="4">
        <v>13.4268537074148</v>
      </c>
      <c r="T684" s="4">
        <v>7.8156312625250504</v>
      </c>
      <c r="U684" s="4">
        <v>19.639278557114199</v>
      </c>
      <c r="V684" s="4">
        <v>10.821643286573099</v>
      </c>
      <c r="W684" s="4">
        <v>12.4248496993988</v>
      </c>
      <c r="X684" s="4">
        <v>4.0080160320641296</v>
      </c>
      <c r="Y684" s="4">
        <v>16.8336673346693</v>
      </c>
      <c r="Z684" s="4">
        <v>29.258517034068099</v>
      </c>
      <c r="AA684" s="4">
        <v>24.048096192384801</v>
      </c>
      <c r="AB684" s="4">
        <v>3.4068136272545102</v>
      </c>
      <c r="AC684" s="4">
        <v>27.254509018036099</v>
      </c>
      <c r="AD684" s="4">
        <v>9.8196392785571103</v>
      </c>
      <c r="AE684" s="4">
        <v>7.0140280561122204</v>
      </c>
      <c r="AF684" s="4">
        <v>23.4468937875751</v>
      </c>
      <c r="AG684" s="4">
        <v>22.2444889779559</v>
      </c>
      <c r="AH684" s="4">
        <v>27.454909819639301</v>
      </c>
      <c r="AI684" s="4">
        <v>9.0180360721442892</v>
      </c>
      <c r="AJ684" s="4">
        <v>35.470941883767502</v>
      </c>
      <c r="AK684" s="4">
        <v>47.0941883767535</v>
      </c>
      <c r="AL684" s="4">
        <v>34.669338677354702</v>
      </c>
      <c r="AM684" s="4">
        <v>33.466933867735499</v>
      </c>
      <c r="AN684" s="4">
        <v>58.116232464929901</v>
      </c>
      <c r="AO684" s="4">
        <v>40.881763527054098</v>
      </c>
      <c r="AP684" s="4">
        <v>50.100200400801597</v>
      </c>
      <c r="AQ684" s="4">
        <v>7.6152304609218398</v>
      </c>
      <c r="AR684" s="4">
        <v>41.883767535070099</v>
      </c>
      <c r="AS684" s="4">
        <v>20.841683366733498</v>
      </c>
      <c r="AT684" s="4">
        <v>33.466933867735499</v>
      </c>
      <c r="AU684" s="4">
        <v>20.841683366733498</v>
      </c>
      <c r="AV684" s="4">
        <v>24.8496993987976</v>
      </c>
      <c r="AW684" s="4">
        <v>33.867735470941902</v>
      </c>
      <c r="AX684" s="4">
        <v>18.837675350701399</v>
      </c>
      <c r="AY684" s="4">
        <v>20.6412825651303</v>
      </c>
      <c r="AZ684" s="4">
        <v>31.663326653306601</v>
      </c>
      <c r="BA684" s="4">
        <v>48.296593186372696</v>
      </c>
      <c r="BB684" s="38">
        <v>507</v>
      </c>
    </row>
    <row r="685" spans="1:54" x14ac:dyDescent="0.3">
      <c r="A685" s="31" t="s">
        <v>35</v>
      </c>
      <c r="B685" s="5" t="s">
        <v>8</v>
      </c>
      <c r="C685" s="5" t="s">
        <v>3</v>
      </c>
      <c r="D685" s="9">
        <v>43.332384823848201</v>
      </c>
      <c r="E685" s="8">
        <v>65.408562296639005</v>
      </c>
      <c r="F685" s="8">
        <v>34.646739130434803</v>
      </c>
      <c r="G685" s="3">
        <v>4.3478260869565197</v>
      </c>
      <c r="H685" s="4">
        <v>7.0652173913043503</v>
      </c>
      <c r="I685" s="4">
        <v>18.070652173913</v>
      </c>
      <c r="J685" s="4">
        <v>3.9402173913043499</v>
      </c>
      <c r="K685" s="4">
        <v>4.6195652173913002</v>
      </c>
      <c r="L685" s="4">
        <v>5.5706521739130404</v>
      </c>
      <c r="M685" s="4">
        <v>7.4728260869565197</v>
      </c>
      <c r="N685" s="4">
        <v>8.2880434782608692</v>
      </c>
      <c r="O685" s="4">
        <v>23.505434782608699</v>
      </c>
      <c r="P685" s="4">
        <v>19.429347826087</v>
      </c>
      <c r="Q685" s="4">
        <v>3.125</v>
      </c>
      <c r="R685" s="4">
        <v>18.3423913043478</v>
      </c>
      <c r="S685" s="4">
        <v>9.375</v>
      </c>
      <c r="T685" s="4">
        <v>6.6576086956521703</v>
      </c>
      <c r="U685" s="4">
        <v>19.701086956521699</v>
      </c>
      <c r="V685" s="4">
        <v>8.6956521739130395</v>
      </c>
      <c r="W685" s="4">
        <v>8.9673913043478297</v>
      </c>
      <c r="X685" s="4">
        <v>4.2119565217391299</v>
      </c>
      <c r="Y685" s="4">
        <v>18.3423913043478</v>
      </c>
      <c r="Z685" s="4">
        <v>24.728260869565201</v>
      </c>
      <c r="AA685" s="4">
        <v>19.565217391304301</v>
      </c>
      <c r="AB685" s="4">
        <v>2.9891304347826102</v>
      </c>
      <c r="AC685" s="4">
        <v>27.173913043478301</v>
      </c>
      <c r="AD685" s="4">
        <v>5.2989130434782599</v>
      </c>
      <c r="AE685" s="4">
        <v>4.8913043478260896</v>
      </c>
      <c r="AF685" s="4">
        <v>19.972826086956498</v>
      </c>
      <c r="AG685" s="4">
        <v>18.478260869565201</v>
      </c>
      <c r="AH685" s="4">
        <v>28.396739130434799</v>
      </c>
      <c r="AI685" s="4">
        <v>10.461956521739101</v>
      </c>
      <c r="AJ685" s="4">
        <v>34.375</v>
      </c>
      <c r="AK685" s="4">
        <v>42.119565217391298</v>
      </c>
      <c r="AL685" s="4">
        <v>28.804347826087</v>
      </c>
      <c r="AM685" s="4">
        <v>30.570652173913</v>
      </c>
      <c r="AN685" s="4">
        <v>49.048913043478301</v>
      </c>
      <c r="AO685" s="4">
        <v>38.586956521739097</v>
      </c>
      <c r="AP685" s="4">
        <v>44.836956521739097</v>
      </c>
      <c r="AQ685" s="4">
        <v>6.7934782608695699</v>
      </c>
      <c r="AR685" s="4">
        <v>38.586956521739097</v>
      </c>
      <c r="AS685" s="4">
        <v>19.429347826087</v>
      </c>
      <c r="AT685" s="4">
        <v>36.413043478260903</v>
      </c>
      <c r="AU685" s="4">
        <v>18.885869565217401</v>
      </c>
      <c r="AV685" s="4">
        <v>26.086956521739101</v>
      </c>
      <c r="AW685" s="4">
        <v>29.755434782608699</v>
      </c>
      <c r="AX685" s="4">
        <v>15.353260869565201</v>
      </c>
      <c r="AY685" s="4">
        <v>19.836956521739101</v>
      </c>
      <c r="AZ685" s="4">
        <v>28.260869565217401</v>
      </c>
      <c r="BA685" s="4">
        <v>41.304347826087003</v>
      </c>
      <c r="BB685" s="38">
        <v>738</v>
      </c>
    </row>
    <row r="686" spans="1:54" x14ac:dyDescent="0.3">
      <c r="A686" s="31" t="s">
        <v>35</v>
      </c>
      <c r="B686" s="5" t="s">
        <v>8</v>
      </c>
      <c r="C686" s="5" t="s">
        <v>4</v>
      </c>
      <c r="D686" s="9">
        <v>60.635946159936701</v>
      </c>
      <c r="E686" s="8">
        <v>65.783524520140105</v>
      </c>
      <c r="F686" s="8">
        <v>26.307448494453201</v>
      </c>
      <c r="G686" s="3">
        <v>3.6450079239302702</v>
      </c>
      <c r="H686" s="4">
        <v>8.0824088748018994</v>
      </c>
      <c r="I686" s="4">
        <v>13.1537242472266</v>
      </c>
      <c r="J686" s="4">
        <v>3.72424722662441</v>
      </c>
      <c r="K686" s="4">
        <v>4.3581616481775001</v>
      </c>
      <c r="L686" s="4">
        <v>6.1014263074484898</v>
      </c>
      <c r="M686" s="4">
        <v>4.6751188589540398</v>
      </c>
      <c r="N686" s="4">
        <v>7.5277337559429496</v>
      </c>
      <c r="O686" s="4">
        <v>14.1045958795563</v>
      </c>
      <c r="P686" s="4">
        <v>11.0142630744849</v>
      </c>
      <c r="Q686" s="4">
        <v>2.1394611727416799</v>
      </c>
      <c r="R686" s="4">
        <v>11.885895404120401</v>
      </c>
      <c r="S686" s="4">
        <v>6.4183835182250402</v>
      </c>
      <c r="T686" s="4">
        <v>4.9920760697305901</v>
      </c>
      <c r="U686" s="4">
        <v>14.7385103011094</v>
      </c>
      <c r="V686" s="4">
        <v>5.3882725832012701</v>
      </c>
      <c r="W686" s="4">
        <v>7.0522979397781302</v>
      </c>
      <c r="X686" s="4">
        <v>2.77337559429477</v>
      </c>
      <c r="Y686" s="4">
        <v>8.8748019017432593</v>
      </c>
      <c r="Z686" s="4">
        <v>18.3042789223455</v>
      </c>
      <c r="AA686" s="4">
        <v>13.866877971473899</v>
      </c>
      <c r="AB686" s="4">
        <v>1.90174326465927</v>
      </c>
      <c r="AC686" s="4">
        <v>20.047543581616502</v>
      </c>
      <c r="AD686" s="4">
        <v>4.75435816164818</v>
      </c>
      <c r="AE686" s="4">
        <v>4.12044374009509</v>
      </c>
      <c r="AF686" s="4">
        <v>12.123613312202901</v>
      </c>
      <c r="AG686" s="4">
        <v>17.987321711568899</v>
      </c>
      <c r="AH686" s="4">
        <v>23.2963549920761</v>
      </c>
      <c r="AI686" s="4">
        <v>7.2107765451664001</v>
      </c>
      <c r="AJ686" s="4">
        <v>22.187004754358199</v>
      </c>
      <c r="AK686" s="4">
        <v>33.993660855784498</v>
      </c>
      <c r="AL686" s="4">
        <v>21.6323296354992</v>
      </c>
      <c r="AM686" s="4">
        <v>30.427892234548299</v>
      </c>
      <c r="AN686" s="4">
        <v>41.204437400950901</v>
      </c>
      <c r="AO686" s="4">
        <v>29.7147385103011</v>
      </c>
      <c r="AP686" s="4">
        <v>32.8843106180666</v>
      </c>
      <c r="AQ686" s="4">
        <v>5.4675118858953997</v>
      </c>
      <c r="AR686" s="4">
        <v>23.692551505546799</v>
      </c>
      <c r="AS686" s="4">
        <v>15.9270998415214</v>
      </c>
      <c r="AT686" s="4">
        <v>34.627575277337598</v>
      </c>
      <c r="AU686" s="4">
        <v>12.7575277337559</v>
      </c>
      <c r="AV686" s="4">
        <v>21.1568938193344</v>
      </c>
      <c r="AW686" s="4">
        <v>21.1568938193344</v>
      </c>
      <c r="AX686" s="4">
        <v>14.3423137876387</v>
      </c>
      <c r="AY686" s="4">
        <v>11.5689381933439</v>
      </c>
      <c r="AZ686" s="4">
        <v>24.564183835182298</v>
      </c>
      <c r="BA686" s="4">
        <v>28.605388272583198</v>
      </c>
      <c r="BB686" s="38">
        <v>1263</v>
      </c>
    </row>
    <row r="687" spans="1:54" x14ac:dyDescent="0.3">
      <c r="A687" s="31" t="s">
        <v>35</v>
      </c>
      <c r="B687" s="5" t="s">
        <v>8</v>
      </c>
      <c r="C687" s="5" t="s">
        <v>5</v>
      </c>
      <c r="D687" s="9">
        <v>78.519652173913002</v>
      </c>
      <c r="E687" s="8">
        <v>61.430122733072302</v>
      </c>
      <c r="F687" s="8">
        <v>16.173913043478301</v>
      </c>
      <c r="G687" s="3">
        <v>2.5652173913043499</v>
      </c>
      <c r="H687" s="4">
        <v>3.47826086956522</v>
      </c>
      <c r="I687" s="4">
        <v>8.7391304347826093</v>
      </c>
      <c r="J687" s="4">
        <v>1.60869565217391</v>
      </c>
      <c r="K687" s="4">
        <v>3.3043478260869601</v>
      </c>
      <c r="L687" s="4">
        <v>3.2173913043478302</v>
      </c>
      <c r="M687" s="4">
        <v>2.8695652173913002</v>
      </c>
      <c r="N687" s="4">
        <v>5.5217391304347796</v>
      </c>
      <c r="O687" s="4">
        <v>7.6956521739130404</v>
      </c>
      <c r="P687" s="4">
        <v>7.3043478260869596</v>
      </c>
      <c r="Q687" s="4">
        <v>1.73913043478261</v>
      </c>
      <c r="R687" s="4">
        <v>6.4347826086956497</v>
      </c>
      <c r="S687" s="4">
        <v>3.7391304347826102</v>
      </c>
      <c r="T687" s="4">
        <v>2.9565217391304301</v>
      </c>
      <c r="U687" s="4">
        <v>9.4347826086956506</v>
      </c>
      <c r="V687" s="4">
        <v>3.2608695652173898</v>
      </c>
      <c r="W687" s="4">
        <v>3.6956521739130399</v>
      </c>
      <c r="X687" s="4">
        <v>2.0434782608695699</v>
      </c>
      <c r="Y687" s="4">
        <v>5.7391304347826102</v>
      </c>
      <c r="Z687" s="4">
        <v>10.5652173913043</v>
      </c>
      <c r="AA687" s="4">
        <v>8.1304347826087007</v>
      </c>
      <c r="AB687" s="4">
        <v>1.34782608695652</v>
      </c>
      <c r="AC687" s="4">
        <v>13.3913043478261</v>
      </c>
      <c r="AD687" s="4">
        <v>2.9565217391304301</v>
      </c>
      <c r="AE687" s="4">
        <v>1.6956521739130399</v>
      </c>
      <c r="AF687" s="4">
        <v>7.5652173913043503</v>
      </c>
      <c r="AG687" s="4">
        <v>14.6521739130435</v>
      </c>
      <c r="AH687" s="4">
        <v>16.869565217391301</v>
      </c>
      <c r="AI687" s="4">
        <v>5.9565217391304301</v>
      </c>
      <c r="AJ687" s="4">
        <v>15.0434782608696</v>
      </c>
      <c r="AK687" s="4">
        <v>24.3913043478261</v>
      </c>
      <c r="AL687" s="4">
        <v>13.913043478260899</v>
      </c>
      <c r="AM687" s="4">
        <v>21.6086956521739</v>
      </c>
      <c r="AN687" s="4">
        <v>30.869565217391301</v>
      </c>
      <c r="AO687" s="4">
        <v>23.086956521739101</v>
      </c>
      <c r="AP687" s="4">
        <v>20.347826086956498</v>
      </c>
      <c r="AQ687" s="4">
        <v>4.7826086956521703</v>
      </c>
      <c r="AR687" s="4">
        <v>15.7826086956522</v>
      </c>
      <c r="AS687" s="4">
        <v>12.5652173913043</v>
      </c>
      <c r="AT687" s="4">
        <v>27.260869565217401</v>
      </c>
      <c r="AU687" s="4">
        <v>8.5217391304347796</v>
      </c>
      <c r="AV687" s="4">
        <v>17.130434782608699</v>
      </c>
      <c r="AW687" s="4">
        <v>16.2173913043478</v>
      </c>
      <c r="AX687" s="4">
        <v>9.8695652173912993</v>
      </c>
      <c r="AY687" s="4">
        <v>12.869565217391299</v>
      </c>
      <c r="AZ687" s="4">
        <v>18.7826086956522</v>
      </c>
      <c r="BA687" s="4">
        <v>21.304347826087</v>
      </c>
      <c r="BB687" s="38">
        <v>2300</v>
      </c>
    </row>
    <row r="688" spans="1:54" x14ac:dyDescent="0.3">
      <c r="A688" s="31" t="s">
        <v>35</v>
      </c>
      <c r="B688" s="5" t="s">
        <v>8</v>
      </c>
      <c r="C688" s="5" t="s">
        <v>6</v>
      </c>
      <c r="D688" s="9">
        <v>91.170948905109498</v>
      </c>
      <c r="E688" s="8">
        <v>55.471579241237798</v>
      </c>
      <c r="F688" s="8">
        <v>10.518626734843</v>
      </c>
      <c r="G688" s="3">
        <v>1.57048940832725</v>
      </c>
      <c r="H688" s="4">
        <v>3.7618699780861902</v>
      </c>
      <c r="I688" s="4">
        <v>4.4192841490138797</v>
      </c>
      <c r="J688" s="4">
        <v>1.4609203798393</v>
      </c>
      <c r="K688" s="4">
        <v>2.2644265887509101</v>
      </c>
      <c r="L688" s="4">
        <v>1.4974433893352801</v>
      </c>
      <c r="M688" s="4">
        <v>1.4243973703433199</v>
      </c>
      <c r="N688" s="4">
        <v>2.9218407596786</v>
      </c>
      <c r="O688" s="4">
        <v>3.9810080350620898</v>
      </c>
      <c r="P688" s="4">
        <v>3.5792549306062802</v>
      </c>
      <c r="Q688" s="4">
        <v>0.76698319941563198</v>
      </c>
      <c r="R688" s="4">
        <v>2.9583637691745799</v>
      </c>
      <c r="S688" s="4">
        <v>1.6800584368151901</v>
      </c>
      <c r="T688" s="4">
        <v>1.75310445580716</v>
      </c>
      <c r="U688" s="4">
        <v>5.5514974433893398</v>
      </c>
      <c r="V688" s="4">
        <v>1.75310445580716</v>
      </c>
      <c r="W688" s="4">
        <v>1.6070124178232299</v>
      </c>
      <c r="X688" s="4">
        <v>0.76698319941563198</v>
      </c>
      <c r="Y688" s="4">
        <v>3.3601168736303899</v>
      </c>
      <c r="Z688" s="4">
        <v>5.5514974433893398</v>
      </c>
      <c r="AA688" s="4">
        <v>4.4192841490138797</v>
      </c>
      <c r="AB688" s="4">
        <v>0.69393718042366703</v>
      </c>
      <c r="AC688" s="4">
        <v>9.9342585829072299</v>
      </c>
      <c r="AD688" s="4">
        <v>1.7165814463111799</v>
      </c>
      <c r="AE688" s="4">
        <v>1.05916727538349</v>
      </c>
      <c r="AF688" s="4">
        <v>5.6610664718772803</v>
      </c>
      <c r="AG688" s="4">
        <v>8.9481373265157007</v>
      </c>
      <c r="AH688" s="4">
        <v>12.819576333089801</v>
      </c>
      <c r="AI688" s="4">
        <v>5.8071585098612104</v>
      </c>
      <c r="AJ688" s="4">
        <v>10.628195763330901</v>
      </c>
      <c r="AK688" s="4">
        <v>18.188458728999301</v>
      </c>
      <c r="AL688" s="4">
        <v>8.6194302410518606</v>
      </c>
      <c r="AM688" s="4">
        <v>16.252739225712201</v>
      </c>
      <c r="AN688" s="4">
        <v>27.903579254930602</v>
      </c>
      <c r="AO688" s="4">
        <v>17.713659605551499</v>
      </c>
      <c r="AP688" s="4">
        <v>13.7691745799854</v>
      </c>
      <c r="AQ688" s="4">
        <v>4.6018991964937896</v>
      </c>
      <c r="AR688" s="4">
        <v>12.600438276114</v>
      </c>
      <c r="AS688" s="4">
        <v>10.993425858290699</v>
      </c>
      <c r="AT688" s="4">
        <v>23.0460189919649</v>
      </c>
      <c r="AU688" s="4">
        <v>6.02629656683711</v>
      </c>
      <c r="AV688" s="4">
        <v>16.691015339663998</v>
      </c>
      <c r="AW688" s="4">
        <v>11.906501095690301</v>
      </c>
      <c r="AX688" s="4">
        <v>6.4280496712929098</v>
      </c>
      <c r="AY688" s="4">
        <v>12.381300219138099</v>
      </c>
      <c r="AZ688" s="4">
        <v>15.3396639883126</v>
      </c>
      <c r="BA688" s="4">
        <v>17.896274653031401</v>
      </c>
      <c r="BB688" s="38">
        <v>2740</v>
      </c>
    </row>
    <row r="689" spans="1:54" x14ac:dyDescent="0.3">
      <c r="A689" s="31" t="s">
        <v>35</v>
      </c>
      <c r="B689" s="5" t="s">
        <v>8</v>
      </c>
      <c r="C689" s="5" t="s">
        <v>7</v>
      </c>
      <c r="D689" s="9">
        <v>94.404298507462698</v>
      </c>
      <c r="E689" s="8">
        <v>51.940785655269998</v>
      </c>
      <c r="F689" s="8">
        <v>7.76119402985075</v>
      </c>
      <c r="G689" s="3">
        <v>2.4477611940298498</v>
      </c>
      <c r="H689" s="4">
        <v>3.5223880597014898</v>
      </c>
      <c r="I689" s="4">
        <v>2.8059701492537301</v>
      </c>
      <c r="J689" s="4">
        <v>1.6716417910447801</v>
      </c>
      <c r="K689" s="4">
        <v>1.7910447761193999</v>
      </c>
      <c r="L689" s="4">
        <v>1.7313432835820901</v>
      </c>
      <c r="M689" s="4">
        <v>1.7910447761193999</v>
      </c>
      <c r="N689" s="4">
        <v>2.8656716417910402</v>
      </c>
      <c r="O689" s="4">
        <v>3.9402985074626899</v>
      </c>
      <c r="P689" s="4">
        <v>2.8059701492537301</v>
      </c>
      <c r="Q689" s="4">
        <v>1.01492537313433</v>
      </c>
      <c r="R689" s="4">
        <v>2.92537313432836</v>
      </c>
      <c r="S689" s="4">
        <v>1.55223880597015</v>
      </c>
      <c r="T689" s="4">
        <v>2.0298507462686599</v>
      </c>
      <c r="U689" s="4">
        <v>4.9552238805970203</v>
      </c>
      <c r="V689" s="4">
        <v>1.55223880597015</v>
      </c>
      <c r="W689" s="4">
        <v>1.2537313432835799</v>
      </c>
      <c r="X689" s="4">
        <v>0.89552238805970197</v>
      </c>
      <c r="Y689" s="4">
        <v>2.7462686567164201</v>
      </c>
      <c r="Z689" s="4">
        <v>3.5820895522388101</v>
      </c>
      <c r="AA689" s="4">
        <v>2.5074626865671599</v>
      </c>
      <c r="AB689" s="4">
        <v>0.59701492537313405</v>
      </c>
      <c r="AC689" s="4">
        <v>7.2238805970149302</v>
      </c>
      <c r="AD689" s="4">
        <v>2.08955223880597</v>
      </c>
      <c r="AE689" s="4">
        <v>1.37313432835821</v>
      </c>
      <c r="AF689" s="4">
        <v>3.2835820895522398</v>
      </c>
      <c r="AG689" s="4">
        <v>8.8358208955223905</v>
      </c>
      <c r="AH689" s="4">
        <v>7.1641791044776104</v>
      </c>
      <c r="AI689" s="4">
        <v>4.7164179104477597</v>
      </c>
      <c r="AJ689" s="4">
        <v>7.5820895522388101</v>
      </c>
      <c r="AK689" s="4">
        <v>16.119402985074601</v>
      </c>
      <c r="AL689" s="4">
        <v>7.2835820895522403</v>
      </c>
      <c r="AM689" s="4">
        <v>15.164179104477601</v>
      </c>
      <c r="AN689" s="4">
        <v>24.537313432835798</v>
      </c>
      <c r="AO689" s="4">
        <v>14.208955223880601</v>
      </c>
      <c r="AP689" s="4">
        <v>11.223880597014899</v>
      </c>
      <c r="AQ689" s="4">
        <v>4.3582089552238799</v>
      </c>
      <c r="AR689" s="4">
        <v>10.089552238806</v>
      </c>
      <c r="AS689" s="4">
        <v>11.164179104477601</v>
      </c>
      <c r="AT689" s="4">
        <v>23.402985074626901</v>
      </c>
      <c r="AU689" s="4">
        <v>4.7761194029850698</v>
      </c>
      <c r="AV689" s="4">
        <v>14.9253731343284</v>
      </c>
      <c r="AW689" s="4">
        <v>10.0298507462687</v>
      </c>
      <c r="AX689" s="4">
        <v>5.85074626865672</v>
      </c>
      <c r="AY689" s="4">
        <v>13.5522388059701</v>
      </c>
      <c r="AZ689" s="4">
        <v>12.179104477611901</v>
      </c>
      <c r="BA689" s="4">
        <v>14.089552238806</v>
      </c>
      <c r="BB689" s="38">
        <v>1675</v>
      </c>
    </row>
    <row r="690" spans="1:54" x14ac:dyDescent="0.3">
      <c r="A690" s="31" t="s">
        <v>35</v>
      </c>
      <c r="B690" s="5" t="s">
        <v>9</v>
      </c>
      <c r="C690" s="5" t="s">
        <v>168</v>
      </c>
      <c r="D690" s="9">
        <v>68.411926309765505</v>
      </c>
      <c r="E690" s="8">
        <v>66.040848957906107</v>
      </c>
      <c r="F690" s="8">
        <v>22.157649995520998</v>
      </c>
      <c r="G690" s="3">
        <v>2.4994319720239702</v>
      </c>
      <c r="H690" s="4">
        <v>5.3289538458264198</v>
      </c>
      <c r="I690" s="4">
        <v>9.5584967705193193</v>
      </c>
      <c r="J690" s="4">
        <v>2.1436203610394</v>
      </c>
      <c r="K690" s="4">
        <v>3.1550359374038002</v>
      </c>
      <c r="L690" s="4">
        <v>3.8689799089130199</v>
      </c>
      <c r="M690" s="4">
        <v>3.52895997014702</v>
      </c>
      <c r="N690" s="4">
        <v>6.7326566037665598</v>
      </c>
      <c r="O690" s="4">
        <v>9.61011676425289</v>
      </c>
      <c r="P690" s="4">
        <v>10.750576962784001</v>
      </c>
      <c r="Q690" s="4">
        <v>4.6953464681616897</v>
      </c>
      <c r="R690" s="4">
        <v>7.9605678874941903</v>
      </c>
      <c r="S690" s="4">
        <v>5.2387988445895601</v>
      </c>
      <c r="T690" s="4">
        <v>3.2816102443455799</v>
      </c>
      <c r="U690" s="4">
        <v>13.749938494857201</v>
      </c>
      <c r="V690" s="4">
        <v>6.6663204782110199</v>
      </c>
      <c r="W690" s="4">
        <v>8.1899931455700195</v>
      </c>
      <c r="X690" s="4">
        <v>2.2736550012755599</v>
      </c>
      <c r="Y690" s="4">
        <v>8.3111295514574106</v>
      </c>
      <c r="Z690" s="4">
        <v>12.825722512779301</v>
      </c>
      <c r="AA690" s="4">
        <v>9.8060297991387397</v>
      </c>
      <c r="AB690" s="4">
        <v>1.8381008092961499</v>
      </c>
      <c r="AC690" s="4">
        <v>15.353752340812401</v>
      </c>
      <c r="AD690" s="4">
        <v>5.1321789807815996</v>
      </c>
      <c r="AE690" s="4">
        <v>2.7371701059640898</v>
      </c>
      <c r="AF690" s="4">
        <v>7.79781369887447</v>
      </c>
      <c r="AG690" s="4">
        <v>14.673624259155501</v>
      </c>
      <c r="AH690" s="4">
        <v>24.780916511689401</v>
      </c>
      <c r="AI690" s="4">
        <v>10.5995780195565</v>
      </c>
      <c r="AJ690" s="4">
        <v>22.402715709247101</v>
      </c>
      <c r="AK690" s="4">
        <v>34.584099065767703</v>
      </c>
      <c r="AL690" s="4">
        <v>16.465555644287399</v>
      </c>
      <c r="AM690" s="4">
        <v>20.789076048546502</v>
      </c>
      <c r="AN690" s="4">
        <v>32.3676994797571</v>
      </c>
      <c r="AO690" s="4">
        <v>25.321249701811499</v>
      </c>
      <c r="AP690" s="4">
        <v>25.4874487156935</v>
      </c>
      <c r="AQ690" s="4">
        <v>5.9381095803091597</v>
      </c>
      <c r="AR690" s="4">
        <v>23.736448095271701</v>
      </c>
      <c r="AS690" s="4">
        <v>11.914809859336</v>
      </c>
      <c r="AT690" s="4">
        <v>22.459279085516499</v>
      </c>
      <c r="AU690" s="4">
        <v>13.983936526746</v>
      </c>
      <c r="AV690" s="4">
        <v>19.654692051971502</v>
      </c>
      <c r="AW690" s="4">
        <v>23.4694782437663</v>
      </c>
      <c r="AX690" s="4">
        <v>12.721384291796801</v>
      </c>
      <c r="AY690" s="4">
        <v>13.1351824600904</v>
      </c>
      <c r="AZ690" s="4">
        <v>18.9522889080433</v>
      </c>
      <c r="BA690" s="4">
        <v>29.807321200024202</v>
      </c>
      <c r="BB690" s="38">
        <v>5014</v>
      </c>
    </row>
    <row r="691" spans="1:54" x14ac:dyDescent="0.3">
      <c r="A691" s="31" t="s">
        <v>35</v>
      </c>
      <c r="B691" s="5" t="s">
        <v>9</v>
      </c>
      <c r="C691" s="5" t="s">
        <v>1</v>
      </c>
      <c r="D691" s="9">
        <v>41.295093457943899</v>
      </c>
      <c r="E691" s="8">
        <v>66.022410851556003</v>
      </c>
      <c r="F691" s="8">
        <v>37.735849056603797</v>
      </c>
      <c r="G691" s="3">
        <v>4.0094339622641497</v>
      </c>
      <c r="H691" s="4">
        <v>6.3679245283018897</v>
      </c>
      <c r="I691" s="4">
        <v>15.5660377358491</v>
      </c>
      <c r="J691" s="4">
        <v>4.9528301886792496</v>
      </c>
      <c r="K691" s="4">
        <v>4.4811320754716997</v>
      </c>
      <c r="L691" s="4">
        <v>6.6037735849056602</v>
      </c>
      <c r="M691" s="4">
        <v>5.8962264150943398</v>
      </c>
      <c r="N691" s="4">
        <v>15.3301886792453</v>
      </c>
      <c r="O691" s="4">
        <v>14.622641509434001</v>
      </c>
      <c r="P691" s="4">
        <v>21.9339622641509</v>
      </c>
      <c r="Q691" s="4">
        <v>10.1415094339623</v>
      </c>
      <c r="R691" s="4">
        <v>14.622641509434001</v>
      </c>
      <c r="S691" s="4">
        <v>11.792452830188701</v>
      </c>
      <c r="T691" s="4">
        <v>6.3679245283018897</v>
      </c>
      <c r="U691" s="4">
        <v>18.867924528301899</v>
      </c>
      <c r="V691" s="4">
        <v>18.867924528301899</v>
      </c>
      <c r="W691" s="4">
        <v>18.632075471698101</v>
      </c>
      <c r="X691" s="4">
        <v>4.9528301886792496</v>
      </c>
      <c r="Y691" s="4">
        <v>12.264150943396199</v>
      </c>
      <c r="Z691" s="4">
        <v>25.9433962264151</v>
      </c>
      <c r="AA691" s="4">
        <v>22.405660377358501</v>
      </c>
      <c r="AB691" s="4">
        <v>2.5943396226415101</v>
      </c>
      <c r="AC691" s="4">
        <v>23.820754716981099</v>
      </c>
      <c r="AD691" s="4">
        <v>12.735849056603801</v>
      </c>
      <c r="AE691" s="4">
        <v>6.6037735849056602</v>
      </c>
      <c r="AF691" s="4">
        <v>11.792452830188701</v>
      </c>
      <c r="AG691" s="4">
        <v>28.0660377358491</v>
      </c>
      <c r="AH691" s="4">
        <v>32.075471698113198</v>
      </c>
      <c r="AI691" s="4">
        <v>11.5566037735849</v>
      </c>
      <c r="AJ691" s="4">
        <v>25</v>
      </c>
      <c r="AK691" s="4">
        <v>49.292452830188701</v>
      </c>
      <c r="AL691" s="4">
        <v>27.594339622641499</v>
      </c>
      <c r="AM691" s="4">
        <v>27.122641509434001</v>
      </c>
      <c r="AN691" s="4">
        <v>42.452830188679201</v>
      </c>
      <c r="AO691" s="4">
        <v>37.5</v>
      </c>
      <c r="AP691" s="4">
        <v>40.5660377358491</v>
      </c>
      <c r="AQ691" s="4">
        <v>7.0754716981132102</v>
      </c>
      <c r="AR691" s="4">
        <v>33.7264150943396</v>
      </c>
      <c r="AS691" s="4">
        <v>11.5566037735849</v>
      </c>
      <c r="AT691" s="4">
        <v>14.622641509434001</v>
      </c>
      <c r="AU691" s="4">
        <v>19.811320754716998</v>
      </c>
      <c r="AV691" s="4">
        <v>20.518867924528301</v>
      </c>
      <c r="AW691" s="4">
        <v>39.150943396226403</v>
      </c>
      <c r="AX691" s="4">
        <v>20.518867924528301</v>
      </c>
      <c r="AY691" s="4">
        <v>14.8584905660377</v>
      </c>
      <c r="AZ691" s="4">
        <v>23.1132075471698</v>
      </c>
      <c r="BA691" s="4">
        <v>44.575471698113198</v>
      </c>
      <c r="BB691" s="38">
        <v>428</v>
      </c>
    </row>
    <row r="692" spans="1:54" x14ac:dyDescent="0.3">
      <c r="A692" s="31" t="s">
        <v>35</v>
      </c>
      <c r="B692" s="5" t="s">
        <v>9</v>
      </c>
      <c r="C692" s="5" t="s">
        <v>2</v>
      </c>
      <c r="D692" s="9">
        <v>42.0131979695431</v>
      </c>
      <c r="E692" s="8">
        <v>64.403854368957994</v>
      </c>
      <c r="F692" s="8">
        <v>32.474226804123703</v>
      </c>
      <c r="G692" s="3">
        <v>4.63917525773196</v>
      </c>
      <c r="H692" s="4">
        <v>9.2783505154639201</v>
      </c>
      <c r="I692" s="4">
        <v>18.556701030927801</v>
      </c>
      <c r="J692" s="4">
        <v>4.63917525773196</v>
      </c>
      <c r="K692" s="4">
        <v>5.1546391752577296</v>
      </c>
      <c r="L692" s="4">
        <v>5.6701030927835099</v>
      </c>
      <c r="M692" s="4">
        <v>9.2783505154639201</v>
      </c>
      <c r="N692" s="4">
        <v>11.8556701030928</v>
      </c>
      <c r="O692" s="4">
        <v>13.9175257731959</v>
      </c>
      <c r="P692" s="4">
        <v>17.010309278350501</v>
      </c>
      <c r="Q692" s="4">
        <v>7.2164948453608204</v>
      </c>
      <c r="R692" s="4">
        <v>14.4329896907216</v>
      </c>
      <c r="S692" s="4">
        <v>9.2783505154639201</v>
      </c>
      <c r="T692" s="4">
        <v>4.1237113402061896</v>
      </c>
      <c r="U692" s="4">
        <v>20.1030927835052</v>
      </c>
      <c r="V692" s="4">
        <v>12.8865979381443</v>
      </c>
      <c r="W692" s="4">
        <v>13.9175257731959</v>
      </c>
      <c r="X692" s="4">
        <v>4.1237113402061896</v>
      </c>
      <c r="Y692" s="4">
        <v>15.979381443298999</v>
      </c>
      <c r="Z692" s="4">
        <v>19.587628865979401</v>
      </c>
      <c r="AA692" s="4">
        <v>15.4639175257732</v>
      </c>
      <c r="AB692" s="4">
        <v>2.5773195876288701</v>
      </c>
      <c r="AC692" s="4">
        <v>19.587628865979401</v>
      </c>
      <c r="AD692" s="4">
        <v>6.1855670103092804</v>
      </c>
      <c r="AE692" s="4">
        <v>4.1237113402061896</v>
      </c>
      <c r="AF692" s="4">
        <v>12.3711340206186</v>
      </c>
      <c r="AG692" s="4">
        <v>20.618556701030901</v>
      </c>
      <c r="AH692" s="4">
        <v>38.659793814433002</v>
      </c>
      <c r="AI692" s="4">
        <v>14.4329896907216</v>
      </c>
      <c r="AJ692" s="4">
        <v>35.051546391752602</v>
      </c>
      <c r="AK692" s="4">
        <v>55.670103092783499</v>
      </c>
      <c r="AL692" s="4">
        <v>23.1958762886598</v>
      </c>
      <c r="AM692" s="4">
        <v>28.3505154639175</v>
      </c>
      <c r="AN692" s="4">
        <v>42.268041237113401</v>
      </c>
      <c r="AO692" s="4">
        <v>35.567010309278402</v>
      </c>
      <c r="AP692" s="4">
        <v>40.206185567010301</v>
      </c>
      <c r="AQ692" s="4">
        <v>6.1855670103092804</v>
      </c>
      <c r="AR692" s="4">
        <v>36.082474226804102</v>
      </c>
      <c r="AS692" s="4">
        <v>15.4639175257732</v>
      </c>
      <c r="AT692" s="4">
        <v>22.164948453608201</v>
      </c>
      <c r="AU692" s="4">
        <v>22.680412371134</v>
      </c>
      <c r="AV692" s="4">
        <v>20.1030927835052</v>
      </c>
      <c r="AW692" s="4">
        <v>36.082474226804102</v>
      </c>
      <c r="AX692" s="4">
        <v>19.072164948453601</v>
      </c>
      <c r="AY692" s="4">
        <v>13.9175257731959</v>
      </c>
      <c r="AZ692" s="4">
        <v>22.680412371134</v>
      </c>
      <c r="BA692" s="4">
        <v>47.9381443298969</v>
      </c>
      <c r="BB692" s="38">
        <v>197</v>
      </c>
    </row>
    <row r="693" spans="1:54" x14ac:dyDescent="0.3">
      <c r="A693" s="31" t="s">
        <v>35</v>
      </c>
      <c r="B693" s="5" t="s">
        <v>9</v>
      </c>
      <c r="C693" s="5" t="s">
        <v>3</v>
      </c>
      <c r="D693" s="9">
        <v>51.931775700934601</v>
      </c>
      <c r="E693" s="8">
        <v>63.409321965697899</v>
      </c>
      <c r="F693" s="8">
        <v>29.375</v>
      </c>
      <c r="G693" s="3">
        <v>1.5625</v>
      </c>
      <c r="H693" s="4">
        <v>4.6875</v>
      </c>
      <c r="I693" s="4">
        <v>11.875</v>
      </c>
      <c r="J693" s="4">
        <v>1.25</v>
      </c>
      <c r="K693" s="4">
        <v>4.6875</v>
      </c>
      <c r="L693" s="4">
        <v>4.375</v>
      </c>
      <c r="M693" s="4">
        <v>2.8125</v>
      </c>
      <c r="N693" s="4">
        <v>6.25</v>
      </c>
      <c r="O693" s="4">
        <v>13.75</v>
      </c>
      <c r="P693" s="4">
        <v>15.625</v>
      </c>
      <c r="Q693" s="4">
        <v>5.3125</v>
      </c>
      <c r="R693" s="4">
        <v>9.6875</v>
      </c>
      <c r="S693" s="4">
        <v>7.1875</v>
      </c>
      <c r="T693" s="4">
        <v>4.6875</v>
      </c>
      <c r="U693" s="4">
        <v>22.5</v>
      </c>
      <c r="V693" s="4">
        <v>5.3125</v>
      </c>
      <c r="W693" s="4">
        <v>10</v>
      </c>
      <c r="X693" s="4">
        <v>2.1875</v>
      </c>
      <c r="Y693" s="4">
        <v>10.625</v>
      </c>
      <c r="Z693" s="4">
        <v>18.125</v>
      </c>
      <c r="AA693" s="4">
        <v>12.1875</v>
      </c>
      <c r="AB693" s="4">
        <v>3.125</v>
      </c>
      <c r="AC693" s="4">
        <v>20.3125</v>
      </c>
      <c r="AD693" s="4">
        <v>6.25</v>
      </c>
      <c r="AE693" s="4">
        <v>3.125</v>
      </c>
      <c r="AF693" s="4">
        <v>11.5625</v>
      </c>
      <c r="AG693" s="4">
        <v>20</v>
      </c>
      <c r="AH693" s="4">
        <v>33.75</v>
      </c>
      <c r="AI693" s="4">
        <v>12.1875</v>
      </c>
      <c r="AJ693" s="4">
        <v>28.4375</v>
      </c>
      <c r="AK693" s="4">
        <v>43.4375</v>
      </c>
      <c r="AL693" s="4">
        <v>20.625</v>
      </c>
      <c r="AM693" s="4">
        <v>23.125</v>
      </c>
      <c r="AN693" s="4">
        <v>43.75</v>
      </c>
      <c r="AO693" s="4">
        <v>29.375</v>
      </c>
      <c r="AP693" s="4">
        <v>34.6875</v>
      </c>
      <c r="AQ693" s="4">
        <v>5</v>
      </c>
      <c r="AR693" s="4">
        <v>28.4375</v>
      </c>
      <c r="AS693" s="4">
        <v>14.375</v>
      </c>
      <c r="AT693" s="4">
        <v>26.25</v>
      </c>
      <c r="AU693" s="4">
        <v>16.25</v>
      </c>
      <c r="AV693" s="4">
        <v>22.1875</v>
      </c>
      <c r="AW693" s="4">
        <v>27.8125</v>
      </c>
      <c r="AX693" s="4">
        <v>14.0625</v>
      </c>
      <c r="AY693" s="4">
        <v>12.8125</v>
      </c>
      <c r="AZ693" s="4">
        <v>25.9375</v>
      </c>
      <c r="BA693" s="4">
        <v>37.5</v>
      </c>
      <c r="BB693" s="38">
        <v>321</v>
      </c>
    </row>
    <row r="694" spans="1:54" x14ac:dyDescent="0.3">
      <c r="A694" s="31" t="s">
        <v>35</v>
      </c>
      <c r="B694" s="5" t="s">
        <v>9</v>
      </c>
      <c r="C694" s="5" t="s">
        <v>4</v>
      </c>
      <c r="D694" s="9">
        <v>66.266114180478795</v>
      </c>
      <c r="E694" s="8">
        <v>66.247370434494201</v>
      </c>
      <c r="F694" s="8">
        <v>22.181146025878</v>
      </c>
      <c r="G694" s="3">
        <v>2.5878003696857701</v>
      </c>
      <c r="H694" s="4">
        <v>7.7634011090573001</v>
      </c>
      <c r="I694" s="4">
        <v>9.7966728280961206</v>
      </c>
      <c r="J694" s="4">
        <v>0.92421441774491697</v>
      </c>
      <c r="K694" s="4">
        <v>3.1423290203327201</v>
      </c>
      <c r="L694" s="4">
        <v>4.0665434380776304</v>
      </c>
      <c r="M694" s="4">
        <v>3.1423290203327201</v>
      </c>
      <c r="N694" s="4">
        <v>5.9149722735674697</v>
      </c>
      <c r="O694" s="4">
        <v>10.720887245841</v>
      </c>
      <c r="P694" s="4">
        <v>10.166358595194099</v>
      </c>
      <c r="Q694" s="4">
        <v>4.8059149722735697</v>
      </c>
      <c r="R694" s="4">
        <v>6.8391866913123804</v>
      </c>
      <c r="S694" s="4">
        <v>3.51201478743068</v>
      </c>
      <c r="T694" s="4">
        <v>2.77264325323475</v>
      </c>
      <c r="U694" s="4">
        <v>15.341959334565599</v>
      </c>
      <c r="V694" s="4">
        <v>5.1756007393715304</v>
      </c>
      <c r="W694" s="4">
        <v>8.5027726432532305</v>
      </c>
      <c r="X694" s="4">
        <v>2.2181146025878</v>
      </c>
      <c r="Y694" s="4">
        <v>8.6876155268022206</v>
      </c>
      <c r="Z694" s="4">
        <v>13.493530499075799</v>
      </c>
      <c r="AA694" s="4">
        <v>11.460258780037</v>
      </c>
      <c r="AB694" s="4">
        <v>1.8484288354898299</v>
      </c>
      <c r="AC694" s="4">
        <v>19.2236598890943</v>
      </c>
      <c r="AD694" s="4">
        <v>5.1756007393715304</v>
      </c>
      <c r="AE694" s="4">
        <v>2.95748613678373</v>
      </c>
      <c r="AF694" s="4">
        <v>7.9482439926062796</v>
      </c>
      <c r="AG694" s="4">
        <v>14.232902033271699</v>
      </c>
      <c r="AH694" s="4">
        <v>26.6173752310536</v>
      </c>
      <c r="AI694" s="4">
        <v>9.6118299445471393</v>
      </c>
      <c r="AJ694" s="4">
        <v>25.508317929759698</v>
      </c>
      <c r="AK694" s="4">
        <v>33.826247689463997</v>
      </c>
      <c r="AL694" s="4">
        <v>17.929759704251399</v>
      </c>
      <c r="AM694" s="4">
        <v>22.9205175600739</v>
      </c>
      <c r="AN694" s="4">
        <v>35.304990757855798</v>
      </c>
      <c r="AO694" s="4">
        <v>29.759704251386299</v>
      </c>
      <c r="AP694" s="4">
        <v>24.768946395563798</v>
      </c>
      <c r="AQ694" s="4">
        <v>7.9482439926062796</v>
      </c>
      <c r="AR694" s="4">
        <v>23.844731977818899</v>
      </c>
      <c r="AS694" s="4">
        <v>12.014787430683899</v>
      </c>
      <c r="AT694" s="4">
        <v>24.029574861367799</v>
      </c>
      <c r="AU694" s="4">
        <v>16.081330868761601</v>
      </c>
      <c r="AV694" s="4">
        <v>21.996303142329001</v>
      </c>
      <c r="AW694" s="4">
        <v>22.9205175600739</v>
      </c>
      <c r="AX694" s="4">
        <v>13.123844731977799</v>
      </c>
      <c r="AY694" s="4">
        <v>13.6783733826248</v>
      </c>
      <c r="AZ694" s="4">
        <v>20.332717190388198</v>
      </c>
      <c r="BA694" s="4">
        <v>27.726432532347498</v>
      </c>
      <c r="BB694" s="38">
        <v>543</v>
      </c>
    </row>
    <row r="695" spans="1:54" x14ac:dyDescent="0.3">
      <c r="A695" s="31" t="s">
        <v>35</v>
      </c>
      <c r="B695" s="5" t="s">
        <v>9</v>
      </c>
      <c r="C695" s="5" t="s">
        <v>5</v>
      </c>
      <c r="D695" s="9">
        <v>84.963714285714303</v>
      </c>
      <c r="E695" s="8">
        <v>63.376415152881599</v>
      </c>
      <c r="F695" s="8">
        <v>15.919923736892301</v>
      </c>
      <c r="G695" s="3">
        <v>2.1925643469971399</v>
      </c>
      <c r="H695" s="4">
        <v>4.0991420400381298</v>
      </c>
      <c r="I695" s="4">
        <v>5.2430886558627297</v>
      </c>
      <c r="J695" s="4">
        <v>1.7159199237368901</v>
      </c>
      <c r="K695" s="4">
        <v>2.57387988560534</v>
      </c>
      <c r="L695" s="4">
        <v>3.5271687321258298</v>
      </c>
      <c r="M695" s="4">
        <v>1.7159199237368901</v>
      </c>
      <c r="N695" s="4">
        <v>4.4804575786463303</v>
      </c>
      <c r="O695" s="4">
        <v>7.14966634890372</v>
      </c>
      <c r="P695" s="4">
        <v>6.4823641563393704</v>
      </c>
      <c r="Q695" s="4">
        <v>2.85986653956149</v>
      </c>
      <c r="R695" s="4">
        <v>6.3870352716873198</v>
      </c>
      <c r="S695" s="4">
        <v>2.7645376549094398</v>
      </c>
      <c r="T695" s="4">
        <v>2.0972354623450902</v>
      </c>
      <c r="U695" s="4">
        <v>8.6749285033365098</v>
      </c>
      <c r="V695" s="4">
        <v>4.1944709246901803</v>
      </c>
      <c r="W695" s="4">
        <v>3.8131553860819798</v>
      </c>
      <c r="X695" s="4">
        <v>1.52526215443279</v>
      </c>
      <c r="Y695" s="4">
        <v>5.2430886558627297</v>
      </c>
      <c r="Z695" s="4">
        <v>7.6263107721639702</v>
      </c>
      <c r="AA695" s="4">
        <v>4.0991420400381298</v>
      </c>
      <c r="AB695" s="4">
        <v>1.33460438512869</v>
      </c>
      <c r="AC695" s="4">
        <v>11.630123927550001</v>
      </c>
      <c r="AD695" s="4">
        <v>3.5271687321258298</v>
      </c>
      <c r="AE695" s="4">
        <v>1.23927550047664</v>
      </c>
      <c r="AF695" s="4">
        <v>5.7197330791229701</v>
      </c>
      <c r="AG695" s="4">
        <v>9.4375595805529109</v>
      </c>
      <c r="AH695" s="4">
        <v>17.635843660629199</v>
      </c>
      <c r="AI695" s="4">
        <v>9.9142040038131594</v>
      </c>
      <c r="AJ695" s="4">
        <v>17.063870352716901</v>
      </c>
      <c r="AK695" s="4">
        <v>23.832221163012399</v>
      </c>
      <c r="AL695" s="4">
        <v>11.0581506196378</v>
      </c>
      <c r="AM695" s="4">
        <v>18.112488083889399</v>
      </c>
      <c r="AN695" s="4">
        <v>23.641563393708299</v>
      </c>
      <c r="AO695" s="4">
        <v>18.3984747378456</v>
      </c>
      <c r="AP695" s="4">
        <v>15.7292659675882</v>
      </c>
      <c r="AQ695" s="4">
        <v>5.2430886558627297</v>
      </c>
      <c r="AR695" s="4">
        <v>17.635843660629199</v>
      </c>
      <c r="AS695" s="4">
        <v>10.7721639656816</v>
      </c>
      <c r="AT695" s="4">
        <v>24.1182078169685</v>
      </c>
      <c r="AU695" s="4">
        <v>8.6749285033365098</v>
      </c>
      <c r="AV695" s="4">
        <v>19.5424213536702</v>
      </c>
      <c r="AW695" s="4">
        <v>15.7292659675882</v>
      </c>
      <c r="AX695" s="4">
        <v>9.5328884652049606</v>
      </c>
      <c r="AY695" s="4">
        <v>11.7254528122021</v>
      </c>
      <c r="AZ695" s="4">
        <v>16.491897044804599</v>
      </c>
      <c r="BA695" s="4">
        <v>21.163012392755</v>
      </c>
      <c r="BB695" s="38">
        <v>1050</v>
      </c>
    </row>
    <row r="696" spans="1:54" x14ac:dyDescent="0.3">
      <c r="A696" s="31" t="s">
        <v>35</v>
      </c>
      <c r="B696" s="5" t="s">
        <v>9</v>
      </c>
      <c r="C696" s="5" t="s">
        <v>6</v>
      </c>
      <c r="D696" s="9">
        <v>98.279667774086406</v>
      </c>
      <c r="E696" s="8">
        <v>53.564072526097597</v>
      </c>
      <c r="F696" s="8">
        <v>7.5747508305647804</v>
      </c>
      <c r="G696" s="3">
        <v>1.12956810631229</v>
      </c>
      <c r="H696" s="4">
        <v>2.1262458471760799</v>
      </c>
      <c r="I696" s="4">
        <v>2.8571428571428599</v>
      </c>
      <c r="J696" s="4">
        <v>0.86378737541528205</v>
      </c>
      <c r="K696" s="4">
        <v>0.66445182724252505</v>
      </c>
      <c r="L696" s="4">
        <v>1.0631229235880399</v>
      </c>
      <c r="M696" s="4">
        <v>0.73089700996677698</v>
      </c>
      <c r="N696" s="4">
        <v>2.1262458471760799</v>
      </c>
      <c r="O696" s="4">
        <v>2.99003322259136</v>
      </c>
      <c r="P696" s="4">
        <v>1.92691029900332</v>
      </c>
      <c r="Q696" s="4">
        <v>1.52823920265781</v>
      </c>
      <c r="R696" s="4">
        <v>1.6611295681063101</v>
      </c>
      <c r="S696" s="4">
        <v>1.46179401993355</v>
      </c>
      <c r="T696" s="4">
        <v>1.52823920265781</v>
      </c>
      <c r="U696" s="4">
        <v>3.9202657807309</v>
      </c>
      <c r="V696" s="4">
        <v>0.93023255813953498</v>
      </c>
      <c r="W696" s="4">
        <v>1.59468438538206</v>
      </c>
      <c r="X696" s="4">
        <v>0.53156146179401997</v>
      </c>
      <c r="Y696" s="4">
        <v>2.5913621262458499</v>
      </c>
      <c r="Z696" s="4">
        <v>2.5913621262458499</v>
      </c>
      <c r="AA696" s="4">
        <v>1.59468438538206</v>
      </c>
      <c r="AB696" s="4">
        <v>0.39867109634551501</v>
      </c>
      <c r="AC696" s="4">
        <v>6.2458471760797298</v>
      </c>
      <c r="AD696" s="4">
        <v>1.52823920265781</v>
      </c>
      <c r="AE696" s="4">
        <v>0.59800664451827201</v>
      </c>
      <c r="AF696" s="4">
        <v>2.3920265780730898</v>
      </c>
      <c r="AG696" s="4">
        <v>5.6478405315614602</v>
      </c>
      <c r="AH696" s="4">
        <v>10.9634551495017</v>
      </c>
      <c r="AI696" s="4">
        <v>7.2425249169435197</v>
      </c>
      <c r="AJ696" s="4">
        <v>10.8970099667774</v>
      </c>
      <c r="AK696" s="4">
        <v>17.1428571428571</v>
      </c>
      <c r="AL696" s="4">
        <v>6.91029900332226</v>
      </c>
      <c r="AM696" s="4">
        <v>11.229235880398701</v>
      </c>
      <c r="AN696" s="4">
        <v>17.807308970099701</v>
      </c>
      <c r="AO696" s="4">
        <v>12.890365448504999</v>
      </c>
      <c r="AP696" s="4">
        <v>9.9667774086378706</v>
      </c>
      <c r="AQ696" s="4">
        <v>4.2524916943521598</v>
      </c>
      <c r="AR696" s="4">
        <v>12.225913621262499</v>
      </c>
      <c r="AS696" s="4">
        <v>8.1727574750830598</v>
      </c>
      <c r="AT696" s="4">
        <v>20.930232558139501</v>
      </c>
      <c r="AU696" s="4">
        <v>6.91029900332226</v>
      </c>
      <c r="AV696" s="4">
        <v>15.8803986710963</v>
      </c>
      <c r="AW696" s="4">
        <v>11.096345514950199</v>
      </c>
      <c r="AX696" s="4">
        <v>5.6478405315614602</v>
      </c>
      <c r="AY696" s="4">
        <v>10.8970099667774</v>
      </c>
      <c r="AZ696" s="4">
        <v>11.893687707641201</v>
      </c>
      <c r="BA696" s="4">
        <v>14.5514950166113</v>
      </c>
      <c r="BB696" s="38">
        <v>1505</v>
      </c>
    </row>
    <row r="697" spans="1:54" x14ac:dyDescent="0.3">
      <c r="A697" s="31" t="s">
        <v>35</v>
      </c>
      <c r="B697" s="5" t="s">
        <v>9</v>
      </c>
      <c r="C697" s="5" t="s">
        <v>7</v>
      </c>
      <c r="D697" s="9">
        <v>100.095670103093</v>
      </c>
      <c r="E697" s="8">
        <v>53.882018630495303</v>
      </c>
      <c r="F697" s="8">
        <v>8.2474226804123703</v>
      </c>
      <c r="G697" s="3">
        <v>1.34020618556701</v>
      </c>
      <c r="H697" s="4">
        <v>1.34020618556701</v>
      </c>
      <c r="I697" s="4">
        <v>1.44329896907216</v>
      </c>
      <c r="J697" s="4">
        <v>1.34020618556701</v>
      </c>
      <c r="K697" s="4">
        <v>0.61855670103092797</v>
      </c>
      <c r="L697" s="4">
        <v>1.44329896907216</v>
      </c>
      <c r="M697" s="4">
        <v>0.82474226804123696</v>
      </c>
      <c r="N697" s="4">
        <v>1.85567010309278</v>
      </c>
      <c r="O697" s="4">
        <v>2.1649484536082499</v>
      </c>
      <c r="P697" s="4">
        <v>1.44329896907216</v>
      </c>
      <c r="Q697" s="4">
        <v>1.1340206185567001</v>
      </c>
      <c r="R697" s="4">
        <v>1.34020618556701</v>
      </c>
      <c r="S697" s="4">
        <v>1.1340206185567001</v>
      </c>
      <c r="T697" s="4">
        <v>1.6494845360824699</v>
      </c>
      <c r="U697" s="4">
        <v>3.5051546391752599</v>
      </c>
      <c r="V697" s="4">
        <v>0.72164948453608202</v>
      </c>
      <c r="W697" s="4">
        <v>0.92783505154639201</v>
      </c>
      <c r="X697" s="4">
        <v>0.41237113402061898</v>
      </c>
      <c r="Y697" s="4">
        <v>0.82474226804123696</v>
      </c>
      <c r="Z697" s="4">
        <v>1.2371134020618599</v>
      </c>
      <c r="AA697" s="4">
        <v>1.44329896907216</v>
      </c>
      <c r="AB697" s="4">
        <v>0.61855670103092797</v>
      </c>
      <c r="AC697" s="4">
        <v>3.6082474226804102</v>
      </c>
      <c r="AD697" s="4">
        <v>1.0309278350515501</v>
      </c>
      <c r="AE697" s="4">
        <v>0.82474226804123696</v>
      </c>
      <c r="AF697" s="4">
        <v>1.0309278350515501</v>
      </c>
      <c r="AG697" s="4">
        <v>4.3298969072164901</v>
      </c>
      <c r="AH697" s="4">
        <v>8.7628865979381505</v>
      </c>
      <c r="AI697" s="4">
        <v>8.6597938144329891</v>
      </c>
      <c r="AJ697" s="4">
        <v>9.6907216494845407</v>
      </c>
      <c r="AK697" s="4">
        <v>15.154639175257699</v>
      </c>
      <c r="AL697" s="4">
        <v>6.9072164948453603</v>
      </c>
      <c r="AM697" s="4">
        <v>12.474226804123701</v>
      </c>
      <c r="AN697" s="4">
        <v>17.216494845360799</v>
      </c>
      <c r="AO697" s="4">
        <v>10.618556701030901</v>
      </c>
      <c r="AP697" s="4">
        <v>10.5154639175258</v>
      </c>
      <c r="AQ697" s="4">
        <v>5.7731958762886597</v>
      </c>
      <c r="AR697" s="4">
        <v>12.164948453608201</v>
      </c>
      <c r="AS697" s="4">
        <v>9.7938144329896897</v>
      </c>
      <c r="AT697" s="4">
        <v>21.958762886597899</v>
      </c>
      <c r="AU697" s="4">
        <v>5.4639175257731996</v>
      </c>
      <c r="AV697" s="4">
        <v>15.2577319587629</v>
      </c>
      <c r="AW697" s="4">
        <v>10.927835051546399</v>
      </c>
      <c r="AX697" s="4">
        <v>6.7010309278350499</v>
      </c>
      <c r="AY697" s="4">
        <v>15.0515463917526</v>
      </c>
      <c r="AZ697" s="4">
        <v>8.8659793814432994</v>
      </c>
      <c r="BA697" s="4">
        <v>12.577319587628899</v>
      </c>
      <c r="BB697" s="38">
        <v>970</v>
      </c>
    </row>
    <row r="698" spans="1:54" x14ac:dyDescent="0.3">
      <c r="A698" s="31" t="s">
        <v>36</v>
      </c>
      <c r="B698" s="5" t="s">
        <v>168</v>
      </c>
      <c r="C698" s="5" t="s">
        <v>168</v>
      </c>
      <c r="D698" s="9">
        <v>75.410425652506802</v>
      </c>
      <c r="E698" s="8">
        <v>65.013322703574403</v>
      </c>
      <c r="F698" s="8">
        <v>18.9448405798179</v>
      </c>
      <c r="G698" s="3">
        <v>1.8093243376061401</v>
      </c>
      <c r="H698" s="4">
        <v>4.01959243695174</v>
      </c>
      <c r="I698" s="4">
        <v>11.7210999060216</v>
      </c>
      <c r="J698" s="4">
        <v>1.3919396853903201</v>
      </c>
      <c r="K698" s="4">
        <v>2.6321619122904401</v>
      </c>
      <c r="L698" s="4">
        <v>5.3440374803211101</v>
      </c>
      <c r="M698" s="4">
        <v>4.4818651616081802</v>
      </c>
      <c r="N698" s="4">
        <v>2.8160905611637999</v>
      </c>
      <c r="O698" s="4">
        <v>9.6795278981925605</v>
      </c>
      <c r="P698" s="4">
        <v>7.7220231643325201</v>
      </c>
      <c r="Q698" s="4">
        <v>4.5229226612198703</v>
      </c>
      <c r="R698" s="4">
        <v>3.5159806439072701</v>
      </c>
      <c r="S698" s="4">
        <v>1.51265688092448</v>
      </c>
      <c r="T698" s="4">
        <v>5.39929804765546</v>
      </c>
      <c r="U698" s="4">
        <v>4.3221625701090698</v>
      </c>
      <c r="V698" s="4">
        <v>2.3154147892555099</v>
      </c>
      <c r="W698" s="4">
        <v>3.0626945883866101</v>
      </c>
      <c r="X698" s="4">
        <v>1.167414353683</v>
      </c>
      <c r="Y698" s="4">
        <v>11.5619284049467</v>
      </c>
      <c r="Z698" s="4">
        <v>4.8357920377181296</v>
      </c>
      <c r="AA698" s="4">
        <v>5.4771356555458501</v>
      </c>
      <c r="AB698" s="4">
        <v>1.0286194991630699</v>
      </c>
      <c r="AC698" s="4">
        <v>16.688574808677501</v>
      </c>
      <c r="AD698" s="4">
        <v>2.7973071852925702</v>
      </c>
      <c r="AE698" s="4">
        <v>2.7486930943873298</v>
      </c>
      <c r="AF698" s="4">
        <v>7.9713874516850796</v>
      </c>
      <c r="AG698" s="4">
        <v>18.018652074258501</v>
      </c>
      <c r="AH698" s="4">
        <v>16.125158558830801</v>
      </c>
      <c r="AI698" s="4">
        <v>10.5104528400696</v>
      </c>
      <c r="AJ698" s="4">
        <v>23.122445789921599</v>
      </c>
      <c r="AK698" s="4">
        <v>24.755239013318199</v>
      </c>
      <c r="AL698" s="4">
        <v>12.1878158917819</v>
      </c>
      <c r="AM698" s="4">
        <v>20.3378736610895</v>
      </c>
      <c r="AN698" s="4">
        <v>34.097837248566599</v>
      </c>
      <c r="AO698" s="4">
        <v>19.3747789932528</v>
      </c>
      <c r="AP698" s="4">
        <v>25.407782847105</v>
      </c>
      <c r="AQ698" s="4">
        <v>2.0942763283641499</v>
      </c>
      <c r="AR698" s="4">
        <v>24.725207823379701</v>
      </c>
      <c r="AS698" s="4">
        <v>8.1281968006743792</v>
      </c>
      <c r="AT698" s="4">
        <v>24.347889391212199</v>
      </c>
      <c r="AU698" s="4">
        <v>14.706662875023399</v>
      </c>
      <c r="AV698" s="4">
        <v>32.890442283197899</v>
      </c>
      <c r="AW698" s="4">
        <v>12.428376599854801</v>
      </c>
      <c r="AX698" s="4">
        <v>7.3000788316633596</v>
      </c>
      <c r="AY698" s="4">
        <v>16.412038376434499</v>
      </c>
      <c r="AZ698" s="4">
        <v>23.842159120254099</v>
      </c>
      <c r="BA698" s="4">
        <v>27.8485873117898</v>
      </c>
      <c r="BB698" s="38">
        <v>1490</v>
      </c>
    </row>
    <row r="699" spans="1:54" x14ac:dyDescent="0.3">
      <c r="A699" s="31" t="s">
        <v>36</v>
      </c>
      <c r="B699" s="5" t="s">
        <v>168</v>
      </c>
      <c r="C699" s="5" t="s">
        <v>1</v>
      </c>
      <c r="D699" s="9">
        <v>17.955598961160899</v>
      </c>
      <c r="E699" s="8">
        <v>66.795998015871803</v>
      </c>
      <c r="F699" s="8">
        <v>44.713182613000001</v>
      </c>
      <c r="G699" s="3">
        <v>0</v>
      </c>
      <c r="H699" s="4">
        <v>11.7829565325</v>
      </c>
      <c r="I699" s="4">
        <v>23.565913065</v>
      </c>
      <c r="J699" s="4">
        <v>0</v>
      </c>
      <c r="K699" s="4">
        <v>0</v>
      </c>
      <c r="L699" s="4">
        <v>10.573634774</v>
      </c>
      <c r="M699" s="4">
        <v>0</v>
      </c>
      <c r="N699" s="4">
        <v>0</v>
      </c>
      <c r="O699" s="4">
        <v>34.139547839000002</v>
      </c>
      <c r="P699" s="4">
        <v>10.573634774</v>
      </c>
      <c r="Q699" s="4">
        <v>0</v>
      </c>
      <c r="R699" s="4">
        <v>10.573634774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23.565913065</v>
      </c>
      <c r="Z699" s="4">
        <v>11.7829565325</v>
      </c>
      <c r="AA699" s="4">
        <v>11.7829565325</v>
      </c>
      <c r="AB699" s="4">
        <v>0</v>
      </c>
      <c r="AC699" s="4">
        <v>22.3565913065</v>
      </c>
      <c r="AD699" s="4">
        <v>0</v>
      </c>
      <c r="AE699" s="4">
        <v>11.7829565325</v>
      </c>
      <c r="AF699" s="4">
        <v>34.139547839000002</v>
      </c>
      <c r="AG699" s="4">
        <v>22.3565913065</v>
      </c>
      <c r="AH699" s="4">
        <v>23.565913065</v>
      </c>
      <c r="AI699" s="4">
        <v>32.930226080499999</v>
      </c>
      <c r="AJ699" s="4">
        <v>43.503860854499997</v>
      </c>
      <c r="AK699" s="4">
        <v>45.922504371499997</v>
      </c>
      <c r="AL699" s="4">
        <v>32.930226080499999</v>
      </c>
      <c r="AM699" s="4">
        <v>44.713182613000001</v>
      </c>
      <c r="AN699" s="4">
        <v>56.496139145500003</v>
      </c>
      <c r="AO699" s="4">
        <v>34.139547839000002</v>
      </c>
      <c r="AP699" s="4">
        <v>23.565913065</v>
      </c>
      <c r="AQ699" s="4">
        <v>0</v>
      </c>
      <c r="AR699" s="4">
        <v>35.348869597499998</v>
      </c>
      <c r="AS699" s="4">
        <v>10.573634774</v>
      </c>
      <c r="AT699" s="4">
        <v>23.565913065</v>
      </c>
      <c r="AU699" s="4">
        <v>32.930226080499999</v>
      </c>
      <c r="AV699" s="4">
        <v>43.503860854499997</v>
      </c>
      <c r="AW699" s="4">
        <v>23.565913065</v>
      </c>
      <c r="AX699" s="4">
        <v>22.3565913065</v>
      </c>
      <c r="AY699" s="4">
        <v>11.7829565325</v>
      </c>
      <c r="AZ699" s="4">
        <v>56.496139145500003</v>
      </c>
      <c r="BA699" s="4">
        <v>45.922504371499997</v>
      </c>
      <c r="BB699" s="38">
        <v>18</v>
      </c>
    </row>
    <row r="700" spans="1:54" x14ac:dyDescent="0.3">
      <c r="A700" s="31" t="s">
        <v>36</v>
      </c>
      <c r="B700" s="5" t="s">
        <v>168</v>
      </c>
      <c r="C700" s="5" t="s">
        <v>2</v>
      </c>
      <c r="D700" s="9">
        <v>62.096421215658303</v>
      </c>
      <c r="E700" s="8">
        <v>69.441259010915601</v>
      </c>
      <c r="F700" s="8">
        <v>24.9704898216667</v>
      </c>
      <c r="G700" s="3">
        <v>0</v>
      </c>
      <c r="H700" s="4">
        <v>0</v>
      </c>
      <c r="I700" s="4">
        <v>24.9704898216667</v>
      </c>
      <c r="J700" s="4">
        <v>0</v>
      </c>
      <c r="K700" s="4">
        <v>0</v>
      </c>
      <c r="L700" s="4">
        <v>8.3628435116666697</v>
      </c>
      <c r="M700" s="4">
        <v>16.60764631</v>
      </c>
      <c r="N700" s="4">
        <v>0</v>
      </c>
      <c r="O700" s="4">
        <v>8.3628435116666697</v>
      </c>
      <c r="P700" s="4">
        <v>24.9704898216667</v>
      </c>
      <c r="Q700" s="4">
        <v>16.60764631</v>
      </c>
      <c r="R700" s="4">
        <v>0</v>
      </c>
      <c r="S700" s="4">
        <v>0</v>
      </c>
      <c r="T700" s="4">
        <v>16.60764631</v>
      </c>
      <c r="U700" s="4">
        <v>8.3628435116666697</v>
      </c>
      <c r="V700" s="4">
        <v>0</v>
      </c>
      <c r="W700" s="4">
        <v>8.3628435116666697</v>
      </c>
      <c r="X700" s="4">
        <v>0</v>
      </c>
      <c r="Y700" s="4">
        <v>24.9704898216667</v>
      </c>
      <c r="Z700" s="4">
        <v>8.3628435116666697</v>
      </c>
      <c r="AA700" s="4">
        <v>8.3628435116666697</v>
      </c>
      <c r="AB700" s="4">
        <v>0</v>
      </c>
      <c r="AC700" s="4">
        <v>24.9704898216667</v>
      </c>
      <c r="AD700" s="4">
        <v>8.3628435116666697</v>
      </c>
      <c r="AE700" s="4">
        <v>0</v>
      </c>
      <c r="AF700" s="4">
        <v>0</v>
      </c>
      <c r="AG700" s="4">
        <v>33.3333333333333</v>
      </c>
      <c r="AH700" s="4">
        <v>24.9704898216667</v>
      </c>
      <c r="AI700" s="4">
        <v>0</v>
      </c>
      <c r="AJ700" s="4">
        <v>41.578136131666703</v>
      </c>
      <c r="AK700" s="4">
        <v>24.9704898216667</v>
      </c>
      <c r="AL700" s="4">
        <v>16.60764631</v>
      </c>
      <c r="AM700" s="4">
        <v>24.9704898216667</v>
      </c>
      <c r="AN700" s="4">
        <v>58.303823155000003</v>
      </c>
      <c r="AO700" s="4">
        <v>24.9704898216667</v>
      </c>
      <c r="AP700" s="4">
        <v>41.578136131666703</v>
      </c>
      <c r="AQ700" s="4">
        <v>0</v>
      </c>
      <c r="AR700" s="4">
        <v>24.9704898216667</v>
      </c>
      <c r="AS700" s="4">
        <v>8.3628435116666697</v>
      </c>
      <c r="AT700" s="4">
        <v>41.578136131666703</v>
      </c>
      <c r="AU700" s="4">
        <v>24.9704898216667</v>
      </c>
      <c r="AV700" s="4">
        <v>58.185782441666703</v>
      </c>
      <c r="AW700" s="4">
        <v>0</v>
      </c>
      <c r="AX700" s="4">
        <v>8.3628435116666697</v>
      </c>
      <c r="AY700" s="4">
        <v>33.21529262</v>
      </c>
      <c r="AZ700" s="4">
        <v>8.3628435116666697</v>
      </c>
      <c r="BA700" s="4">
        <v>41.578136131666703</v>
      </c>
      <c r="BB700" s="38">
        <v>9</v>
      </c>
    </row>
    <row r="701" spans="1:54" x14ac:dyDescent="0.3">
      <c r="A701" s="31" t="s">
        <v>36</v>
      </c>
      <c r="B701" s="5" t="s">
        <v>168</v>
      </c>
      <c r="C701" s="5" t="s">
        <v>3</v>
      </c>
      <c r="D701" s="9">
        <v>68.5404089213297</v>
      </c>
      <c r="E701" s="8">
        <v>70.010053614399496</v>
      </c>
      <c r="F701" s="8">
        <v>25.092936903758101</v>
      </c>
      <c r="G701" s="3">
        <v>2.5534768529999998</v>
      </c>
      <c r="H701" s="4">
        <v>6.3836921325000002</v>
      </c>
      <c r="I701" s="4">
        <v>10.5155710158226</v>
      </c>
      <c r="J701" s="4">
        <v>2.5534768529999998</v>
      </c>
      <c r="K701" s="4">
        <v>6.3836921325000002</v>
      </c>
      <c r="L701" s="4">
        <v>5.1069537059999996</v>
      </c>
      <c r="M701" s="4">
        <v>1.2767384264999999</v>
      </c>
      <c r="N701" s="4">
        <v>4.1318788833225799</v>
      </c>
      <c r="O701" s="4">
        <v>9.8421597969677403</v>
      </c>
      <c r="P701" s="4">
        <v>4.1318788833225799</v>
      </c>
      <c r="Q701" s="4">
        <v>5.4086173098225796</v>
      </c>
      <c r="R701" s="4">
        <v>5.4086173098225796</v>
      </c>
      <c r="S701" s="4">
        <v>1.2767384264999999</v>
      </c>
      <c r="T701" s="4">
        <v>6.6853557363225802</v>
      </c>
      <c r="U701" s="4">
        <v>5.7102809136451604</v>
      </c>
      <c r="V701" s="4">
        <v>5.1069537059999996</v>
      </c>
      <c r="W701" s="4">
        <v>2.5534768529999998</v>
      </c>
      <c r="X701" s="4">
        <v>3.8302152795</v>
      </c>
      <c r="Y701" s="4">
        <v>12.395636649967701</v>
      </c>
      <c r="Z701" s="4">
        <v>6.3836921325000002</v>
      </c>
      <c r="AA701" s="4">
        <v>5.1069537059999996</v>
      </c>
      <c r="AB701" s="4">
        <v>3.8302152795</v>
      </c>
      <c r="AC701" s="4">
        <v>17.7341699485806</v>
      </c>
      <c r="AD701" s="4">
        <v>3.8302152795</v>
      </c>
      <c r="AE701" s="4">
        <v>5.1069537059999996</v>
      </c>
      <c r="AF701" s="4">
        <v>9.2388325893225804</v>
      </c>
      <c r="AG701" s="4">
        <v>15.320861118</v>
      </c>
      <c r="AH701" s="4">
        <v>16.829179137112899</v>
      </c>
      <c r="AI701" s="4">
        <v>14.275702284112899</v>
      </c>
      <c r="AJ701" s="4">
        <v>26.671338934080602</v>
      </c>
      <c r="AK701" s="4">
        <v>32.984947055371002</v>
      </c>
      <c r="AL701" s="4">
        <v>12.9989638576129</v>
      </c>
      <c r="AM701" s="4">
        <v>27.3447501529355</v>
      </c>
      <c r="AN701" s="4">
        <v>31.174965432435499</v>
      </c>
      <c r="AO701" s="4">
        <v>26.973002537903199</v>
      </c>
      <c r="AP701" s="4">
        <v>33.356694670403201</v>
      </c>
      <c r="AQ701" s="4">
        <v>5.7102809136451604</v>
      </c>
      <c r="AR701" s="4">
        <v>38.091900761371001</v>
      </c>
      <c r="AS701" s="4">
        <v>13.370711472645199</v>
      </c>
      <c r="AT701" s="4">
        <v>21.262721624258099</v>
      </c>
      <c r="AU701" s="4">
        <v>20.961058020435502</v>
      </c>
      <c r="AV701" s="4">
        <v>31.778292640080601</v>
      </c>
      <c r="AW701" s="4">
        <v>20.961058020435502</v>
      </c>
      <c r="AX701" s="4">
        <v>9.8421597969677403</v>
      </c>
      <c r="AY701" s="4">
        <v>16.829179137112899</v>
      </c>
      <c r="AZ701" s="4">
        <v>28.6214885794355</v>
      </c>
      <c r="BA701" s="4">
        <v>36.513498731048401</v>
      </c>
      <c r="BB701" s="38">
        <v>72</v>
      </c>
    </row>
    <row r="702" spans="1:54" x14ac:dyDescent="0.3">
      <c r="A702" s="31" t="s">
        <v>36</v>
      </c>
      <c r="B702" s="5" t="s">
        <v>168</v>
      </c>
      <c r="C702" s="5" t="s">
        <v>4</v>
      </c>
      <c r="D702" s="9">
        <v>85.019655410578395</v>
      </c>
      <c r="E702" s="8">
        <v>59.783164336610902</v>
      </c>
      <c r="F702" s="8">
        <v>13.991054399241801</v>
      </c>
      <c r="G702" s="3">
        <v>3.5936813027819601</v>
      </c>
      <c r="H702" s="4">
        <v>5.7628168971400102</v>
      </c>
      <c r="I702" s="4">
        <v>6.5301585209120798</v>
      </c>
      <c r="J702" s="4">
        <v>1.32578403822266</v>
      </c>
      <c r="K702" s="4">
        <v>4.6345561993198396</v>
      </c>
      <c r="L702" s="4">
        <v>3.6924429729832098</v>
      </c>
      <c r="M702" s="4">
        <v>3.8785904444667501</v>
      </c>
      <c r="N702" s="4">
        <v>7.0886009353626802</v>
      </c>
      <c r="O702" s="4">
        <v>7.6584192187322397</v>
      </c>
      <c r="P702" s="4">
        <v>3.6924429729832098</v>
      </c>
      <c r="Q702" s="4">
        <v>1.6980789811897301</v>
      </c>
      <c r="R702" s="4">
        <v>2.6515680764453302</v>
      </c>
      <c r="S702" s="4">
        <v>3.5936813027819601</v>
      </c>
      <c r="T702" s="4">
        <v>4.2622612563527804</v>
      </c>
      <c r="U702" s="4">
        <v>5.1056128124881601</v>
      </c>
      <c r="V702" s="4">
        <v>4.5357945291185997</v>
      </c>
      <c r="W702" s="4">
        <v>4.7219420006021302</v>
      </c>
      <c r="X702" s="4">
        <v>1.5119315097062</v>
      </c>
      <c r="Y702" s="4">
        <v>6.7049301234766503</v>
      </c>
      <c r="Z702" s="4">
        <v>3.1226246896136498</v>
      </c>
      <c r="AA702" s="4">
        <v>6.51878265199311</v>
      </c>
      <c r="AB702" s="4">
        <v>0.47105661316831698</v>
      </c>
      <c r="AC702" s="4">
        <v>13.432611984791199</v>
      </c>
      <c r="AD702" s="4">
        <v>2.08174979307576</v>
      </c>
      <c r="AE702" s="4">
        <v>1.79684065139098</v>
      </c>
      <c r="AF702" s="4">
        <v>8.2282375021018108</v>
      </c>
      <c r="AG702" s="4">
        <v>11.932056344004</v>
      </c>
      <c r="AH702" s="4">
        <v>13.421236115872301</v>
      </c>
      <c r="AI702" s="4">
        <v>11.0545771811117</v>
      </c>
      <c r="AJ702" s="4">
        <v>14.2759635409266</v>
      </c>
      <c r="AK702" s="4">
        <v>25.801597335206601</v>
      </c>
      <c r="AL702" s="4">
        <v>7.4722717472487101</v>
      </c>
      <c r="AM702" s="4">
        <v>13.2578403822266</v>
      </c>
      <c r="AN702" s="4">
        <v>26.7550864304622</v>
      </c>
      <c r="AO702" s="4">
        <v>17.212440759056701</v>
      </c>
      <c r="AP702" s="4">
        <v>19.2068047508502</v>
      </c>
      <c r="AQ702" s="4">
        <v>2.2678972645592999</v>
      </c>
      <c r="AR702" s="4">
        <v>25.440678261158499</v>
      </c>
      <c r="AS702" s="4">
        <v>4.7333178695210902</v>
      </c>
      <c r="AT702" s="4">
        <v>16.938907486290901</v>
      </c>
      <c r="AU702" s="4">
        <v>7.6584192187322397</v>
      </c>
      <c r="AV702" s="4">
        <v>26.853848100663502</v>
      </c>
      <c r="AW702" s="4">
        <v>13.2350886443887</v>
      </c>
      <c r="AX702" s="4">
        <v>3.6810671040642502</v>
      </c>
      <c r="AY702" s="4">
        <v>11.7345330036015</v>
      </c>
      <c r="AZ702" s="4">
        <v>26.580314827897698</v>
      </c>
      <c r="BA702" s="4">
        <v>21.934382759658799</v>
      </c>
      <c r="BB702" s="38">
        <v>286</v>
      </c>
    </row>
    <row r="703" spans="1:54" x14ac:dyDescent="0.3">
      <c r="A703" s="31" t="s">
        <v>36</v>
      </c>
      <c r="B703" s="5" t="s">
        <v>168</v>
      </c>
      <c r="C703" s="5" t="s">
        <v>5</v>
      </c>
      <c r="D703" s="9">
        <v>95.911908293108596</v>
      </c>
      <c r="E703" s="8">
        <v>53.414001613746102</v>
      </c>
      <c r="F703" s="8">
        <v>8.2199352071008196</v>
      </c>
      <c r="G703" s="3">
        <v>2.02038947521562</v>
      </c>
      <c r="H703" s="4">
        <v>1.0978404319034101</v>
      </c>
      <c r="I703" s="4">
        <v>4.7027106666499101</v>
      </c>
      <c r="J703" s="4">
        <v>1.3238634324373499</v>
      </c>
      <c r="K703" s="4">
        <v>1.2892691058777701</v>
      </c>
      <c r="L703" s="4">
        <v>2.6823211914342999</v>
      </c>
      <c r="M703" s="4">
        <v>1.51529210641171</v>
      </c>
      <c r="N703" s="4">
        <v>1.86355512780084</v>
      </c>
      <c r="O703" s="4">
        <v>4.2483449097887496</v>
      </c>
      <c r="P703" s="4">
        <v>2.1772238226303902</v>
      </c>
      <c r="Q703" s="4">
        <v>1.16702908502258</v>
      </c>
      <c r="R703" s="4">
        <v>2.71691551799388</v>
      </c>
      <c r="S703" s="4">
        <v>2.3156011288687401</v>
      </c>
      <c r="T703" s="4">
        <v>1.6029378007073101</v>
      </c>
      <c r="U703" s="4">
        <v>1.86355512780084</v>
      </c>
      <c r="V703" s="4">
        <v>1.86355512780084</v>
      </c>
      <c r="W703" s="4">
        <v>1.3238634324373499</v>
      </c>
      <c r="X703" s="4">
        <v>0.50509736880390399</v>
      </c>
      <c r="Y703" s="4">
        <v>3.9715902973120598</v>
      </c>
      <c r="Z703" s="4">
        <v>1.1324347584629999</v>
      </c>
      <c r="AA703" s="4">
        <v>1.2892691058777701</v>
      </c>
      <c r="AB703" s="4">
        <v>0.853360390193036</v>
      </c>
      <c r="AC703" s="4">
        <v>11.9839595450554</v>
      </c>
      <c r="AD703" s="4">
        <v>0.66193171621867697</v>
      </c>
      <c r="AE703" s="4">
        <v>0.62733738965909103</v>
      </c>
      <c r="AF703" s="4">
        <v>4.1284246447268398</v>
      </c>
      <c r="AG703" s="4">
        <v>13.0656626915756</v>
      </c>
      <c r="AH703" s="4">
        <v>13.529206466440099</v>
      </c>
      <c r="AI703" s="4">
        <v>7.4011691434673699</v>
      </c>
      <c r="AJ703" s="4">
        <v>12.4498230757131</v>
      </c>
      <c r="AK703" s="4">
        <v>16.091607392812499</v>
      </c>
      <c r="AL703" s="4">
        <v>5.7820940573768898</v>
      </c>
      <c r="AM703" s="4">
        <v>11.8963138507598</v>
      </c>
      <c r="AN703" s="4">
        <v>19.6803403421758</v>
      </c>
      <c r="AO703" s="4">
        <v>9.2139926593254593</v>
      </c>
      <c r="AP703" s="4">
        <v>20.621346426664498</v>
      </c>
      <c r="AQ703" s="4">
        <v>2.2994638434855799</v>
      </c>
      <c r="AR703" s="4">
        <v>14.384886612426399</v>
      </c>
      <c r="AS703" s="4">
        <v>5.6944483630812899</v>
      </c>
      <c r="AT703" s="4">
        <v>20.185437710979699</v>
      </c>
      <c r="AU703" s="4">
        <v>5.2239453208369797</v>
      </c>
      <c r="AV703" s="4">
        <v>21.7699184705106</v>
      </c>
      <c r="AW703" s="4">
        <v>12.659708790863901</v>
      </c>
      <c r="AX703" s="4">
        <v>3.2566072133573698</v>
      </c>
      <c r="AY703" s="4">
        <v>9.7536843546889607</v>
      </c>
      <c r="AZ703" s="4">
        <v>20.4991064058093</v>
      </c>
      <c r="BA703" s="4">
        <v>15.830990065719</v>
      </c>
      <c r="BB703" s="38">
        <v>586</v>
      </c>
    </row>
    <row r="704" spans="1:54" x14ac:dyDescent="0.3">
      <c r="A704" s="31" t="s">
        <v>36</v>
      </c>
      <c r="B704" s="5" t="s">
        <v>168</v>
      </c>
      <c r="C704" s="5" t="s">
        <v>6</v>
      </c>
      <c r="D704" s="9">
        <v>101.420373278941</v>
      </c>
      <c r="E704" s="8">
        <v>49.893861865643302</v>
      </c>
      <c r="F704" s="8">
        <v>6.3012051167285899</v>
      </c>
      <c r="G704" s="3">
        <v>1.8370525002759099</v>
      </c>
      <c r="H704" s="4">
        <v>1.85232086681137</v>
      </c>
      <c r="I704" s="4">
        <v>5.4958891342922804</v>
      </c>
      <c r="J704" s="4">
        <v>1.60932948355836</v>
      </c>
      <c r="K704" s="4">
        <v>1.8370525002759099</v>
      </c>
      <c r="L704" s="4">
        <v>3.9323647503402901</v>
      </c>
      <c r="M704" s="4">
        <v>0.45544603343511503</v>
      </c>
      <c r="N704" s="4">
        <v>2.5202215504285799</v>
      </c>
      <c r="O704" s="4">
        <v>2.5507582834994902</v>
      </c>
      <c r="P704" s="4">
        <v>2.0647755169934698</v>
      </c>
      <c r="Q704" s="4">
        <v>0.47071439997056902</v>
      </c>
      <c r="R704" s="4">
        <v>2.3230352667819401</v>
      </c>
      <c r="S704" s="4">
        <v>2.5202215504285799</v>
      </c>
      <c r="T704" s="4">
        <v>0.92616043340568399</v>
      </c>
      <c r="U704" s="4">
        <v>2.9909359503991499</v>
      </c>
      <c r="V704" s="4">
        <v>2.0800438835289201</v>
      </c>
      <c r="W704" s="4">
        <v>0.69843741668812698</v>
      </c>
      <c r="X704" s="4">
        <v>0.45544603343511503</v>
      </c>
      <c r="Y704" s="4">
        <v>1.8217841337404601</v>
      </c>
      <c r="Z704" s="4">
        <v>1.1691518166587</v>
      </c>
      <c r="AA704" s="4">
        <v>1.85232086681137</v>
      </c>
      <c r="AB704" s="4">
        <v>0.47071439997056902</v>
      </c>
      <c r="AC704" s="4">
        <v>10.8862021841506</v>
      </c>
      <c r="AD704" s="4">
        <v>1.1691518166587</v>
      </c>
      <c r="AE704" s="4">
        <v>0.91089206687022894</v>
      </c>
      <c r="AF704" s="4">
        <v>2.50495318389313</v>
      </c>
      <c r="AG704" s="4">
        <v>11.9637438015966</v>
      </c>
      <c r="AH704" s="4">
        <v>7.9410713333578604</v>
      </c>
      <c r="AI704" s="4">
        <v>6.7566511501637097</v>
      </c>
      <c r="AJ704" s="4">
        <v>7.5314303995291096</v>
      </c>
      <c r="AK704" s="4">
        <v>14.955982233309999</v>
      </c>
      <c r="AL704" s="4">
        <v>5.1473216666053503</v>
      </c>
      <c r="AM704" s="4">
        <v>12.0706223673448</v>
      </c>
      <c r="AN704" s="4">
        <v>21.0447326998565</v>
      </c>
      <c r="AO704" s="4">
        <v>9.36848289980502</v>
      </c>
      <c r="AP704" s="4">
        <v>14.196471350480101</v>
      </c>
      <c r="AQ704" s="4">
        <v>0.95669716647659298</v>
      </c>
      <c r="AR704" s="4">
        <v>14.789332682734299</v>
      </c>
      <c r="AS704" s="4">
        <v>6.10401883308195</v>
      </c>
      <c r="AT704" s="4">
        <v>20.740667850461701</v>
      </c>
      <c r="AU704" s="4">
        <v>4.5099577160590503</v>
      </c>
      <c r="AV704" s="4">
        <v>21.348797549251401</v>
      </c>
      <c r="AW704" s="4">
        <v>9.1102231500165605</v>
      </c>
      <c r="AX704" s="4">
        <v>1.8828575998822801</v>
      </c>
      <c r="AY704" s="4">
        <v>12.146964200022101</v>
      </c>
      <c r="AZ704" s="4">
        <v>15.5628094507854</v>
      </c>
      <c r="BA704" s="4">
        <v>12.937011815922901</v>
      </c>
      <c r="BB704" s="38">
        <v>428</v>
      </c>
    </row>
    <row r="705" spans="1:54" x14ac:dyDescent="0.3">
      <c r="A705" s="31" t="s">
        <v>36</v>
      </c>
      <c r="B705" s="5" t="s">
        <v>168</v>
      </c>
      <c r="C705" s="5" t="s">
        <v>7</v>
      </c>
      <c r="D705" s="9">
        <v>93.512927804981103</v>
      </c>
      <c r="E705" s="8">
        <v>52.498515609412003</v>
      </c>
      <c r="F705" s="8">
        <v>10.0041683288889</v>
      </c>
      <c r="G705" s="3">
        <v>2.5010420822222201</v>
      </c>
      <c r="H705" s="4">
        <v>3.7515631233333302</v>
      </c>
      <c r="I705" s="4">
        <v>3.7515631233333302</v>
      </c>
      <c r="J705" s="4">
        <v>3.7515631233333302</v>
      </c>
      <c r="K705" s="4">
        <v>3.7515631233333302</v>
      </c>
      <c r="L705" s="4">
        <v>3.3786600222222201</v>
      </c>
      <c r="M705" s="4">
        <v>3.3786600222222201</v>
      </c>
      <c r="N705" s="4">
        <v>3.7515631233333302</v>
      </c>
      <c r="O705" s="4">
        <v>6.7573200444444401</v>
      </c>
      <c r="P705" s="4">
        <v>1.2505210411111101</v>
      </c>
      <c r="Q705" s="4">
        <v>0</v>
      </c>
      <c r="R705" s="4">
        <v>3.3786600222222201</v>
      </c>
      <c r="S705" s="4">
        <v>0</v>
      </c>
      <c r="T705" s="4">
        <v>1.2505210411111101</v>
      </c>
      <c r="U705" s="4">
        <v>3.3786600222222201</v>
      </c>
      <c r="V705" s="4">
        <v>1.2505210411111101</v>
      </c>
      <c r="W705" s="4">
        <v>0</v>
      </c>
      <c r="X705" s="4">
        <v>1.2505210411111101</v>
      </c>
      <c r="Y705" s="4">
        <v>4.25627796222222</v>
      </c>
      <c r="Z705" s="4">
        <v>1.2505210411111101</v>
      </c>
      <c r="AA705" s="4">
        <v>3.7515631233333302</v>
      </c>
      <c r="AB705" s="4">
        <v>0.87761794000000004</v>
      </c>
      <c r="AC705" s="4">
        <v>13.5146400888889</v>
      </c>
      <c r="AD705" s="4">
        <v>0</v>
      </c>
      <c r="AE705" s="4">
        <v>1.2505210411111101</v>
      </c>
      <c r="AF705" s="4">
        <v>5.0020841644444403</v>
      </c>
      <c r="AG705" s="4">
        <v>15.510967332222201</v>
      </c>
      <c r="AH705" s="4">
        <v>8.00784108555556</v>
      </c>
      <c r="AI705" s="4">
        <v>8.00784108555556</v>
      </c>
      <c r="AJ705" s="4">
        <v>10.8817862688889</v>
      </c>
      <c r="AK705" s="4">
        <v>9.6312652277777797</v>
      </c>
      <c r="AL705" s="4">
        <v>7.1302231455555596</v>
      </c>
      <c r="AM705" s="4">
        <v>7.5031262466666702</v>
      </c>
      <c r="AN705" s="4">
        <v>21.6542929122222</v>
      </c>
      <c r="AO705" s="4">
        <v>11.759404208888901</v>
      </c>
      <c r="AP705" s="4">
        <v>13.141736987777801</v>
      </c>
      <c r="AQ705" s="4">
        <v>2.5010420822222201</v>
      </c>
      <c r="AR705" s="4">
        <v>16.388585272222201</v>
      </c>
      <c r="AS705" s="4">
        <v>8.00784108555556</v>
      </c>
      <c r="AT705" s="4">
        <v>22.400099114444401</v>
      </c>
      <c r="AU705" s="4">
        <v>3.7515631233333302</v>
      </c>
      <c r="AV705" s="4">
        <v>17.39801495</v>
      </c>
      <c r="AW705" s="4">
        <v>10.135980066666701</v>
      </c>
      <c r="AX705" s="4">
        <v>3.7515631233333302</v>
      </c>
      <c r="AY705" s="4">
        <v>13.5146400888889</v>
      </c>
      <c r="AZ705" s="4">
        <v>19.7672452944444</v>
      </c>
      <c r="BA705" s="4">
        <v>14.019354927777799</v>
      </c>
      <c r="BB705" s="38">
        <v>91</v>
      </c>
    </row>
    <row r="706" spans="1:54" x14ac:dyDescent="0.3">
      <c r="A706" s="31" t="s">
        <v>36</v>
      </c>
      <c r="B706" s="5" t="s">
        <v>8</v>
      </c>
      <c r="C706" s="5" t="s">
        <v>168</v>
      </c>
      <c r="D706" s="9">
        <v>68.576735319802395</v>
      </c>
      <c r="E706" s="8">
        <v>65.946426242996395</v>
      </c>
      <c r="F706" s="8">
        <v>20.458674374662198</v>
      </c>
      <c r="G706" s="3">
        <v>2.4938825527619999</v>
      </c>
      <c r="H706" s="4">
        <v>6.2265299179767499</v>
      </c>
      <c r="I706" s="4">
        <v>16.9360123286868</v>
      </c>
      <c r="J706" s="4">
        <v>2.2709413958673101</v>
      </c>
      <c r="K706" s="4">
        <v>4.0666561993860597</v>
      </c>
      <c r="L706" s="4">
        <v>3.9604329434265999</v>
      </c>
      <c r="M706" s="4">
        <v>7.4516983910074499</v>
      </c>
      <c r="N706" s="4">
        <v>3.1302785943096398</v>
      </c>
      <c r="O706" s="4">
        <v>8.9780435515419494</v>
      </c>
      <c r="P706" s="4">
        <v>8.2223911069602895</v>
      </c>
      <c r="Q706" s="4">
        <v>7.2927387238695403</v>
      </c>
      <c r="R706" s="4">
        <v>3.0149562552960898</v>
      </c>
      <c r="S706" s="4">
        <v>1.69542285433593</v>
      </c>
      <c r="T706" s="4">
        <v>8.9857417672941793</v>
      </c>
      <c r="U706" s="4">
        <v>2.8179349206484998</v>
      </c>
      <c r="V706" s="4">
        <v>3.09516699721254</v>
      </c>
      <c r="W706" s="4">
        <v>1.6777828533339401</v>
      </c>
      <c r="X706" s="4">
        <v>1.82439559726012</v>
      </c>
      <c r="Y706" s="4">
        <v>15.052839277091801</v>
      </c>
      <c r="Z706" s="4">
        <v>5.5612046139006504</v>
      </c>
      <c r="AA706" s="4">
        <v>5.8931912257810897</v>
      </c>
      <c r="AB706" s="4">
        <v>1.4621250835310999</v>
      </c>
      <c r="AC706" s="4">
        <v>17.5941434493736</v>
      </c>
      <c r="AD706" s="4">
        <v>1.9100255214584101</v>
      </c>
      <c r="AE706" s="4">
        <v>4.8296438550584799</v>
      </c>
      <c r="AF706" s="4">
        <v>10.5966106814939</v>
      </c>
      <c r="AG706" s="4">
        <v>22.8899340988002</v>
      </c>
      <c r="AH706" s="4">
        <v>18.591430337245399</v>
      </c>
      <c r="AI706" s="4">
        <v>8.7217134832012704</v>
      </c>
      <c r="AJ706" s="4">
        <v>24.0934475565718</v>
      </c>
      <c r="AK706" s="4">
        <v>26.3354774017144</v>
      </c>
      <c r="AL706" s="4">
        <v>13.405155324840999</v>
      </c>
      <c r="AM706" s="4">
        <v>24.186257274668701</v>
      </c>
      <c r="AN706" s="4">
        <v>37.349384110496999</v>
      </c>
      <c r="AO706" s="4">
        <v>21.5388374973972</v>
      </c>
      <c r="AP706" s="4">
        <v>32.672845419333399</v>
      </c>
      <c r="AQ706" s="4">
        <v>2.0834396673953202</v>
      </c>
      <c r="AR706" s="4">
        <v>28.826151255597399</v>
      </c>
      <c r="AS706" s="4">
        <v>6.7844864121067996</v>
      </c>
      <c r="AT706" s="4">
        <v>31.254349597830998</v>
      </c>
      <c r="AU706" s="4">
        <v>14.4383159422398</v>
      </c>
      <c r="AV706" s="4">
        <v>37.456065676723298</v>
      </c>
      <c r="AW706" s="4">
        <v>14.3664327886982</v>
      </c>
      <c r="AX706" s="4">
        <v>5.5600984433676102</v>
      </c>
      <c r="AY706" s="4">
        <v>23.604778030157799</v>
      </c>
      <c r="AZ706" s="4">
        <v>25.9724553797213</v>
      </c>
      <c r="BA706" s="4">
        <v>33.034404868485197</v>
      </c>
      <c r="BB706" s="38">
        <v>908</v>
      </c>
    </row>
    <row r="707" spans="1:54" x14ac:dyDescent="0.3">
      <c r="A707" s="31" t="s">
        <v>36</v>
      </c>
      <c r="B707" s="5" t="s">
        <v>8</v>
      </c>
      <c r="C707" s="5" t="s">
        <v>1</v>
      </c>
      <c r="D707" s="9">
        <v>-4.8274999999999997</v>
      </c>
      <c r="E707" s="8">
        <v>71.939834663165797</v>
      </c>
      <c r="F707" s="8">
        <v>50</v>
      </c>
      <c r="G707" s="3">
        <v>0</v>
      </c>
      <c r="H707" s="4">
        <v>25</v>
      </c>
      <c r="I707" s="4">
        <v>50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50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50</v>
      </c>
      <c r="Z707" s="4">
        <v>25</v>
      </c>
      <c r="AA707" s="4">
        <v>25</v>
      </c>
      <c r="AB707" s="4">
        <v>0</v>
      </c>
      <c r="AC707" s="4">
        <v>25</v>
      </c>
      <c r="AD707" s="4">
        <v>0</v>
      </c>
      <c r="AE707" s="4">
        <v>25</v>
      </c>
      <c r="AF707" s="4">
        <v>50</v>
      </c>
      <c r="AG707" s="4">
        <v>25</v>
      </c>
      <c r="AH707" s="4">
        <v>50</v>
      </c>
      <c r="AI707" s="4">
        <v>25</v>
      </c>
      <c r="AJ707" s="4">
        <v>25</v>
      </c>
      <c r="AK707" s="4">
        <v>75</v>
      </c>
      <c r="AL707" s="4">
        <v>25</v>
      </c>
      <c r="AM707" s="4">
        <v>50</v>
      </c>
      <c r="AN707" s="4">
        <v>75</v>
      </c>
      <c r="AO707" s="4">
        <v>50</v>
      </c>
      <c r="AP707" s="4">
        <v>50</v>
      </c>
      <c r="AQ707" s="4">
        <v>0</v>
      </c>
      <c r="AR707" s="4">
        <v>75</v>
      </c>
      <c r="AS707" s="4">
        <v>0</v>
      </c>
      <c r="AT707" s="4">
        <v>50</v>
      </c>
      <c r="AU707" s="4">
        <v>25</v>
      </c>
      <c r="AV707" s="4">
        <v>25</v>
      </c>
      <c r="AW707" s="4">
        <v>50</v>
      </c>
      <c r="AX707" s="4">
        <v>25</v>
      </c>
      <c r="AY707" s="4">
        <v>25</v>
      </c>
      <c r="AZ707" s="4">
        <v>75</v>
      </c>
      <c r="BA707" s="4">
        <v>75</v>
      </c>
      <c r="BB707" s="38">
        <v>12</v>
      </c>
    </row>
    <row r="708" spans="1:54" x14ac:dyDescent="0.3">
      <c r="A708" s="31" t="s">
        <v>36</v>
      </c>
      <c r="B708" s="5" t="s">
        <v>8</v>
      </c>
      <c r="C708" s="5" t="s">
        <v>2</v>
      </c>
      <c r="D708" s="9">
        <v>37.133333333333297</v>
      </c>
      <c r="E708" s="8">
        <v>61.837394296116102</v>
      </c>
      <c r="F708" s="8">
        <v>33.3333333333333</v>
      </c>
      <c r="G708" s="3">
        <v>0</v>
      </c>
      <c r="H708" s="4">
        <v>0</v>
      </c>
      <c r="I708" s="4">
        <v>33.3333333333333</v>
      </c>
      <c r="J708" s="4">
        <v>0</v>
      </c>
      <c r="K708" s="4">
        <v>0</v>
      </c>
      <c r="L708" s="4">
        <v>0</v>
      </c>
      <c r="M708" s="4">
        <v>33.3333333333333</v>
      </c>
      <c r="N708" s="4">
        <v>0</v>
      </c>
      <c r="O708" s="4">
        <v>0</v>
      </c>
      <c r="P708" s="4">
        <v>33.3333333333333</v>
      </c>
      <c r="Q708" s="4">
        <v>33.3333333333333</v>
      </c>
      <c r="R708" s="4">
        <v>0</v>
      </c>
      <c r="S708" s="4">
        <v>0</v>
      </c>
      <c r="T708" s="4">
        <v>33.3333333333333</v>
      </c>
      <c r="U708" s="4">
        <v>0</v>
      </c>
      <c r="V708" s="4">
        <v>0</v>
      </c>
      <c r="W708" s="4">
        <v>0</v>
      </c>
      <c r="X708" s="4">
        <v>0</v>
      </c>
      <c r="Y708" s="4">
        <v>33.3333333333333</v>
      </c>
      <c r="Z708" s="4">
        <v>0</v>
      </c>
      <c r="AA708" s="4">
        <v>0</v>
      </c>
      <c r="AB708" s="4">
        <v>0</v>
      </c>
      <c r="AC708" s="4">
        <v>33.3333333333333</v>
      </c>
      <c r="AD708" s="4">
        <v>0</v>
      </c>
      <c r="AE708" s="4">
        <v>0</v>
      </c>
      <c r="AF708" s="4">
        <v>0</v>
      </c>
      <c r="AG708" s="4">
        <v>33.3333333333333</v>
      </c>
      <c r="AH708" s="4">
        <v>33.3333333333333</v>
      </c>
      <c r="AI708" s="4">
        <v>0</v>
      </c>
      <c r="AJ708" s="4">
        <v>66.6666666666667</v>
      </c>
      <c r="AK708" s="4">
        <v>33.3333333333333</v>
      </c>
      <c r="AL708" s="4">
        <v>33.3333333333333</v>
      </c>
      <c r="AM708" s="4">
        <v>33.3333333333333</v>
      </c>
      <c r="AN708" s="4">
        <v>66.6666666666667</v>
      </c>
      <c r="AO708" s="4">
        <v>33.3333333333333</v>
      </c>
      <c r="AP708" s="4">
        <v>66.6666666666667</v>
      </c>
      <c r="AQ708" s="4">
        <v>0</v>
      </c>
      <c r="AR708" s="4">
        <v>33.3333333333333</v>
      </c>
      <c r="AS708" s="4">
        <v>0</v>
      </c>
      <c r="AT708" s="4">
        <v>66.6666666666667</v>
      </c>
      <c r="AU708" s="4">
        <v>33.3333333333333</v>
      </c>
      <c r="AV708" s="4">
        <v>100</v>
      </c>
      <c r="AW708" s="4">
        <v>0</v>
      </c>
      <c r="AX708" s="4">
        <v>0</v>
      </c>
      <c r="AY708" s="4">
        <v>66.6666666666667</v>
      </c>
      <c r="AZ708" s="4">
        <v>0</v>
      </c>
      <c r="BA708" s="4">
        <v>66.6666666666667</v>
      </c>
      <c r="BB708" s="38">
        <v>3</v>
      </c>
    </row>
    <row r="709" spans="1:54" x14ac:dyDescent="0.3">
      <c r="A709" s="31" t="s">
        <v>36</v>
      </c>
      <c r="B709" s="5" t="s">
        <v>8</v>
      </c>
      <c r="C709" s="5" t="s">
        <v>3</v>
      </c>
      <c r="D709" s="9">
        <v>60.360975609756103</v>
      </c>
      <c r="E709" s="8">
        <v>68.6992426379243</v>
      </c>
      <c r="F709" s="8">
        <v>27.5</v>
      </c>
      <c r="G709" s="3">
        <v>5</v>
      </c>
      <c r="H709" s="4">
        <v>12.5</v>
      </c>
      <c r="I709" s="4">
        <v>17.5</v>
      </c>
      <c r="J709" s="4">
        <v>5</v>
      </c>
      <c r="K709" s="4">
        <v>12.5</v>
      </c>
      <c r="L709" s="4">
        <v>10</v>
      </c>
      <c r="M709" s="4">
        <v>2.5</v>
      </c>
      <c r="N709" s="4">
        <v>5</v>
      </c>
      <c r="O709" s="4">
        <v>10</v>
      </c>
      <c r="P709" s="4">
        <v>5</v>
      </c>
      <c r="Q709" s="4">
        <v>7.5</v>
      </c>
      <c r="R709" s="4">
        <v>7.5</v>
      </c>
      <c r="S709" s="4">
        <v>2.5</v>
      </c>
      <c r="T709" s="4">
        <v>10</v>
      </c>
      <c r="U709" s="4">
        <v>5</v>
      </c>
      <c r="V709" s="4">
        <v>10</v>
      </c>
      <c r="W709" s="4">
        <v>5</v>
      </c>
      <c r="X709" s="4">
        <v>7.5</v>
      </c>
      <c r="Y709" s="4">
        <v>15</v>
      </c>
      <c r="Z709" s="4">
        <v>12.5</v>
      </c>
      <c r="AA709" s="4">
        <v>10</v>
      </c>
      <c r="AB709" s="4">
        <v>7.5</v>
      </c>
      <c r="AC709" s="4">
        <v>10</v>
      </c>
      <c r="AD709" s="4">
        <v>7.5</v>
      </c>
      <c r="AE709" s="4">
        <v>10</v>
      </c>
      <c r="AF709" s="4">
        <v>15</v>
      </c>
      <c r="AG709" s="4">
        <v>30</v>
      </c>
      <c r="AH709" s="4">
        <v>17.5</v>
      </c>
      <c r="AI709" s="4">
        <v>12.5</v>
      </c>
      <c r="AJ709" s="4">
        <v>27.5</v>
      </c>
      <c r="AK709" s="4">
        <v>27.5</v>
      </c>
      <c r="AL709" s="4">
        <v>10</v>
      </c>
      <c r="AM709" s="4">
        <v>35</v>
      </c>
      <c r="AN709" s="4">
        <v>42.5</v>
      </c>
      <c r="AO709" s="4">
        <v>25</v>
      </c>
      <c r="AP709" s="4">
        <v>37.5</v>
      </c>
      <c r="AQ709" s="4">
        <v>5</v>
      </c>
      <c r="AR709" s="4">
        <v>37.5</v>
      </c>
      <c r="AS709" s="4">
        <v>20</v>
      </c>
      <c r="AT709" s="4">
        <v>20</v>
      </c>
      <c r="AU709" s="4">
        <v>22.5</v>
      </c>
      <c r="AV709" s="4">
        <v>37.5</v>
      </c>
      <c r="AW709" s="4">
        <v>22.5</v>
      </c>
      <c r="AX709" s="4">
        <v>10</v>
      </c>
      <c r="AY709" s="4">
        <v>17.5</v>
      </c>
      <c r="AZ709" s="4">
        <v>37.5</v>
      </c>
      <c r="BA709" s="4">
        <v>37.5</v>
      </c>
      <c r="BB709" s="38">
        <v>41</v>
      </c>
    </row>
    <row r="710" spans="1:54" x14ac:dyDescent="0.3">
      <c r="A710" s="31" t="s">
        <v>36</v>
      </c>
      <c r="B710" s="5" t="s">
        <v>8</v>
      </c>
      <c r="C710" s="5" t="s">
        <v>4</v>
      </c>
      <c r="D710" s="9">
        <v>89.588586956521695</v>
      </c>
      <c r="E710" s="8">
        <v>55.981032406067897</v>
      </c>
      <c r="F710" s="8">
        <v>11.413043478260899</v>
      </c>
      <c r="G710" s="3">
        <v>3.2608695652173898</v>
      </c>
      <c r="H710" s="4">
        <v>3.8043478260869601</v>
      </c>
      <c r="I710" s="4">
        <v>7.0652173913043503</v>
      </c>
      <c r="J710" s="4">
        <v>1.6304347826087</v>
      </c>
      <c r="K710" s="4">
        <v>4.3478260869565197</v>
      </c>
      <c r="L710" s="4">
        <v>4.3478260869565197</v>
      </c>
      <c r="M710" s="4">
        <v>3.8043478260869601</v>
      </c>
      <c r="N710" s="4">
        <v>5.4347826086956497</v>
      </c>
      <c r="O710" s="4">
        <v>6.5217391304347796</v>
      </c>
      <c r="P710" s="4">
        <v>4.3478260869565197</v>
      </c>
      <c r="Q710" s="4">
        <v>0.54347826086956497</v>
      </c>
      <c r="R710" s="4">
        <v>3.2608695652173898</v>
      </c>
      <c r="S710" s="4">
        <v>3.2608695652173898</v>
      </c>
      <c r="T710" s="4">
        <v>5.4347826086956497</v>
      </c>
      <c r="U710" s="4">
        <v>4.3478260869565197</v>
      </c>
      <c r="V710" s="4">
        <v>3.2608695652173898</v>
      </c>
      <c r="W710" s="4">
        <v>2.7173913043478302</v>
      </c>
      <c r="X710" s="4">
        <v>1.0869565217391299</v>
      </c>
      <c r="Y710" s="4">
        <v>3.8043478260869601</v>
      </c>
      <c r="Z710" s="4">
        <v>3.2608695652173898</v>
      </c>
      <c r="AA710" s="4">
        <v>4.3478260869565197</v>
      </c>
      <c r="AB710" s="4">
        <v>0</v>
      </c>
      <c r="AC710" s="4">
        <v>13.0434782608696</v>
      </c>
      <c r="AD710" s="4">
        <v>2.1739130434782599</v>
      </c>
      <c r="AE710" s="4">
        <v>1.6304347826087</v>
      </c>
      <c r="AF710" s="4">
        <v>7.6086956521739104</v>
      </c>
      <c r="AG710" s="4">
        <v>14.673913043478301</v>
      </c>
      <c r="AH710" s="4">
        <v>10.326086956521699</v>
      </c>
      <c r="AI710" s="4">
        <v>7.6086956521739104</v>
      </c>
      <c r="AJ710" s="4">
        <v>11.9565217391304</v>
      </c>
      <c r="AK710" s="4">
        <v>19.565217391304301</v>
      </c>
      <c r="AL710" s="4">
        <v>7.0652173913043503</v>
      </c>
      <c r="AM710" s="4">
        <v>16.304347826087</v>
      </c>
      <c r="AN710" s="4">
        <v>22.2826086956522</v>
      </c>
      <c r="AO710" s="4">
        <v>15.7608695652174</v>
      </c>
      <c r="AP710" s="4">
        <v>19.565217391304301</v>
      </c>
      <c r="AQ710" s="4">
        <v>1.6304347826087</v>
      </c>
      <c r="AR710" s="4">
        <v>23.369565217391301</v>
      </c>
      <c r="AS710" s="4">
        <v>5.4347826086956497</v>
      </c>
      <c r="AT710" s="4">
        <v>17.934782608695699</v>
      </c>
      <c r="AU710" s="4">
        <v>6.5217391304347796</v>
      </c>
      <c r="AV710" s="4">
        <v>23.369565217391301</v>
      </c>
      <c r="AW710" s="4">
        <v>10.869565217391299</v>
      </c>
      <c r="AX710" s="4">
        <v>1.6304347826087</v>
      </c>
      <c r="AY710" s="4">
        <v>12.5</v>
      </c>
      <c r="AZ710" s="4">
        <v>25.543478260869598</v>
      </c>
      <c r="BA710" s="4">
        <v>18.478260869565201</v>
      </c>
      <c r="BB710" s="38">
        <v>184</v>
      </c>
    </row>
    <row r="711" spans="1:54" x14ac:dyDescent="0.3">
      <c r="A711" s="31" t="s">
        <v>36</v>
      </c>
      <c r="B711" s="5" t="s">
        <v>8</v>
      </c>
      <c r="C711" s="5" t="s">
        <v>5</v>
      </c>
      <c r="D711" s="9">
        <v>92.249431818181804</v>
      </c>
      <c r="E711" s="8">
        <v>53.115219592719399</v>
      </c>
      <c r="F711" s="8">
        <v>7.9545454545454497</v>
      </c>
      <c r="G711" s="3">
        <v>2.2727272727272698</v>
      </c>
      <c r="H711" s="4">
        <v>1.98863636363636</v>
      </c>
      <c r="I711" s="4">
        <v>5.3977272727272698</v>
      </c>
      <c r="J711" s="4">
        <v>1.7045454545454499</v>
      </c>
      <c r="K711" s="4">
        <v>1.98863636363636</v>
      </c>
      <c r="L711" s="4">
        <v>3.125</v>
      </c>
      <c r="M711" s="4">
        <v>1.7045454545454499</v>
      </c>
      <c r="N711" s="4">
        <v>1.98863636363636</v>
      </c>
      <c r="O711" s="4">
        <v>2.8409090909090899</v>
      </c>
      <c r="P711" s="4">
        <v>2.5568181818181799</v>
      </c>
      <c r="Q711" s="4">
        <v>1.4204545454545501</v>
      </c>
      <c r="R711" s="4">
        <v>2.8409090909090899</v>
      </c>
      <c r="S711" s="4">
        <v>1.4204545454545501</v>
      </c>
      <c r="T711" s="4">
        <v>2.5568181818181799</v>
      </c>
      <c r="U711" s="4">
        <v>1.98863636363636</v>
      </c>
      <c r="V711" s="4">
        <v>1.98863636363636</v>
      </c>
      <c r="W711" s="4">
        <v>1.7045454545454499</v>
      </c>
      <c r="X711" s="4">
        <v>0.56818181818181801</v>
      </c>
      <c r="Y711" s="4">
        <v>5.1136363636363598</v>
      </c>
      <c r="Z711" s="4">
        <v>1.7045454545454499</v>
      </c>
      <c r="AA711" s="4">
        <v>1.98863636363636</v>
      </c>
      <c r="AB711" s="4">
        <v>0.85227272727272696</v>
      </c>
      <c r="AC711" s="4">
        <v>14.7727272727273</v>
      </c>
      <c r="AD711" s="4">
        <v>0.85227272727272696</v>
      </c>
      <c r="AE711" s="4">
        <v>1.13636363636364</v>
      </c>
      <c r="AF711" s="4">
        <v>5.3977272727272698</v>
      </c>
      <c r="AG711" s="4">
        <v>18.465909090909101</v>
      </c>
      <c r="AH711" s="4">
        <v>9.9431818181818201</v>
      </c>
      <c r="AI711" s="4">
        <v>6.8181818181818201</v>
      </c>
      <c r="AJ711" s="4">
        <v>9.375</v>
      </c>
      <c r="AK711" s="4">
        <v>15.625</v>
      </c>
      <c r="AL711" s="4">
        <v>5.9659090909090899</v>
      </c>
      <c r="AM711" s="4">
        <v>13.920454545454501</v>
      </c>
      <c r="AN711" s="4">
        <v>20.738636363636399</v>
      </c>
      <c r="AO711" s="4">
        <v>10.795454545454501</v>
      </c>
      <c r="AP711" s="4">
        <v>22.443181818181799</v>
      </c>
      <c r="AQ711" s="4">
        <v>3.125</v>
      </c>
      <c r="AR711" s="4">
        <v>13.920454545454501</v>
      </c>
      <c r="AS711" s="4">
        <v>5.1136363636363598</v>
      </c>
      <c r="AT711" s="4">
        <v>21.306818181818201</v>
      </c>
      <c r="AU711" s="4">
        <v>4.2613636363636402</v>
      </c>
      <c r="AV711" s="4">
        <v>22.443181818181799</v>
      </c>
      <c r="AW711" s="4">
        <v>10.795454545454501</v>
      </c>
      <c r="AX711" s="4">
        <v>3.125</v>
      </c>
      <c r="AY711" s="4">
        <v>11.079545454545499</v>
      </c>
      <c r="AZ711" s="4">
        <v>21.875</v>
      </c>
      <c r="BA711" s="4">
        <v>16.193181818181799</v>
      </c>
      <c r="BB711" s="38">
        <v>352</v>
      </c>
    </row>
    <row r="712" spans="1:54" x14ac:dyDescent="0.3">
      <c r="A712" s="31" t="s">
        <v>36</v>
      </c>
      <c r="B712" s="5" t="s">
        <v>8</v>
      </c>
      <c r="C712" s="5" t="s">
        <v>6</v>
      </c>
      <c r="D712" s="9">
        <v>100.082824427481</v>
      </c>
      <c r="E712" s="8">
        <v>50.1546631956382</v>
      </c>
      <c r="F712" s="8">
        <v>6.4885496183206097</v>
      </c>
      <c r="G712" s="3">
        <v>2.6717557251908399</v>
      </c>
      <c r="H712" s="4">
        <v>2.2900763358778602</v>
      </c>
      <c r="I712" s="4">
        <v>8.3969465648855</v>
      </c>
      <c r="J712" s="4">
        <v>2.2900763358778602</v>
      </c>
      <c r="K712" s="4">
        <v>2.6717557251908399</v>
      </c>
      <c r="L712" s="4">
        <v>4.9618320610686997</v>
      </c>
      <c r="M712" s="4">
        <v>0.76335877862595403</v>
      </c>
      <c r="N712" s="4">
        <v>3.8167938931297698</v>
      </c>
      <c r="O712" s="4">
        <v>3.0534351145038201</v>
      </c>
      <c r="P712" s="4">
        <v>3.0534351145038201</v>
      </c>
      <c r="Q712" s="4">
        <v>0.38167938931297701</v>
      </c>
      <c r="R712" s="4">
        <v>2.6717557251908399</v>
      </c>
      <c r="S712" s="4">
        <v>3.8167938931297698</v>
      </c>
      <c r="T712" s="4">
        <v>1.1450381679389301</v>
      </c>
      <c r="U712" s="4">
        <v>4.19847328244275</v>
      </c>
      <c r="V712" s="4">
        <v>2.6717557251908399</v>
      </c>
      <c r="W712" s="4">
        <v>0.76335877862595403</v>
      </c>
      <c r="X712" s="4">
        <v>0.76335877862595403</v>
      </c>
      <c r="Y712" s="4">
        <v>3.0534351145038201</v>
      </c>
      <c r="Z712" s="4">
        <v>1.1450381679389301</v>
      </c>
      <c r="AA712" s="4">
        <v>2.2900763358778602</v>
      </c>
      <c r="AB712" s="4">
        <v>0.38167938931297701</v>
      </c>
      <c r="AC712" s="4">
        <v>13.3587786259542</v>
      </c>
      <c r="AD712" s="4">
        <v>1.1450381679389301</v>
      </c>
      <c r="AE712" s="4">
        <v>1.5267175572519101</v>
      </c>
      <c r="AF712" s="4">
        <v>4.19847328244275</v>
      </c>
      <c r="AG712" s="4">
        <v>16.793893129771</v>
      </c>
      <c r="AH712" s="4">
        <v>8.0152671755725198</v>
      </c>
      <c r="AI712" s="4">
        <v>7.2519083969465603</v>
      </c>
      <c r="AJ712" s="4">
        <v>6.1068702290076304</v>
      </c>
      <c r="AK712" s="4">
        <v>14.885496183206101</v>
      </c>
      <c r="AL712" s="4">
        <v>4.9618320610686997</v>
      </c>
      <c r="AM712" s="4">
        <v>14.122137404580201</v>
      </c>
      <c r="AN712" s="4">
        <v>20.610687022900802</v>
      </c>
      <c r="AO712" s="4">
        <v>8.7786259541984695</v>
      </c>
      <c r="AP712" s="4">
        <v>15.6488549618321</v>
      </c>
      <c r="AQ712" s="4">
        <v>0.38167938931297701</v>
      </c>
      <c r="AR712" s="4">
        <v>12.9770992366412</v>
      </c>
      <c r="AS712" s="4">
        <v>5.3435114503816799</v>
      </c>
      <c r="AT712" s="4">
        <v>22.137404580152701</v>
      </c>
      <c r="AU712" s="4">
        <v>2.6717557251908399</v>
      </c>
      <c r="AV712" s="4">
        <v>19.083969465648899</v>
      </c>
      <c r="AW712" s="4">
        <v>9.1603053435114496</v>
      </c>
      <c r="AX712" s="4">
        <v>1.5267175572519101</v>
      </c>
      <c r="AY712" s="4">
        <v>12.2137404580153</v>
      </c>
      <c r="AZ712" s="4">
        <v>17.9389312977099</v>
      </c>
      <c r="BA712" s="4">
        <v>10.687022900763401</v>
      </c>
      <c r="BB712" s="38">
        <v>262</v>
      </c>
    </row>
    <row r="713" spans="1:54" x14ac:dyDescent="0.3">
      <c r="A713" s="31" t="s">
        <v>36</v>
      </c>
      <c r="B713" s="5" t="s">
        <v>8</v>
      </c>
      <c r="C713" s="5" t="s">
        <v>7</v>
      </c>
      <c r="D713" s="9">
        <v>85.701851851851799</v>
      </c>
      <c r="E713" s="8">
        <v>56.8743484001347</v>
      </c>
      <c r="F713" s="8">
        <v>14.814814814814801</v>
      </c>
      <c r="G713" s="3">
        <v>3.7037037037037002</v>
      </c>
      <c r="H713" s="4">
        <v>5.5555555555555598</v>
      </c>
      <c r="I713" s="4">
        <v>5.5555555555555598</v>
      </c>
      <c r="J713" s="4">
        <v>5.5555555555555598</v>
      </c>
      <c r="K713" s="4">
        <v>5.5555555555555598</v>
      </c>
      <c r="L713" s="4">
        <v>3.7037037037037002</v>
      </c>
      <c r="M713" s="4">
        <v>3.7037037037037002</v>
      </c>
      <c r="N713" s="4">
        <v>5.5555555555555598</v>
      </c>
      <c r="O713" s="4">
        <v>7.4074074074074101</v>
      </c>
      <c r="P713" s="4">
        <v>1.8518518518518501</v>
      </c>
      <c r="Q713" s="4">
        <v>0</v>
      </c>
      <c r="R713" s="4">
        <v>3.7037037037037002</v>
      </c>
      <c r="S713" s="4">
        <v>0</v>
      </c>
      <c r="T713" s="4">
        <v>1.8518518518518501</v>
      </c>
      <c r="U713" s="4">
        <v>3.7037037037037002</v>
      </c>
      <c r="V713" s="4">
        <v>1.8518518518518501</v>
      </c>
      <c r="W713" s="4">
        <v>0</v>
      </c>
      <c r="X713" s="4">
        <v>1.8518518518518501</v>
      </c>
      <c r="Y713" s="4">
        <v>3.7037037037037002</v>
      </c>
      <c r="Z713" s="4">
        <v>1.8518518518518501</v>
      </c>
      <c r="AA713" s="4">
        <v>5.5555555555555598</v>
      </c>
      <c r="AB713" s="4">
        <v>0</v>
      </c>
      <c r="AC713" s="4">
        <v>14.814814814814801</v>
      </c>
      <c r="AD713" s="4">
        <v>0</v>
      </c>
      <c r="AE713" s="4">
        <v>1.8518518518518501</v>
      </c>
      <c r="AF713" s="4">
        <v>7.4074074074074101</v>
      </c>
      <c r="AG713" s="4">
        <v>20.370370370370399</v>
      </c>
      <c r="AH713" s="4">
        <v>9.2592592592592595</v>
      </c>
      <c r="AI713" s="4">
        <v>9.2592592592592595</v>
      </c>
      <c r="AJ713" s="4">
        <v>14.814814814814801</v>
      </c>
      <c r="AK713" s="4">
        <v>12.962962962962999</v>
      </c>
      <c r="AL713" s="4">
        <v>9.2592592592592595</v>
      </c>
      <c r="AM713" s="4">
        <v>11.1111111111111</v>
      </c>
      <c r="AN713" s="4">
        <v>20.370370370370399</v>
      </c>
      <c r="AO713" s="4">
        <v>14.814814814814801</v>
      </c>
      <c r="AP713" s="4">
        <v>12.962962962962999</v>
      </c>
      <c r="AQ713" s="4">
        <v>3.7037037037037002</v>
      </c>
      <c r="AR713" s="4">
        <v>20.370370370370399</v>
      </c>
      <c r="AS713" s="4">
        <v>9.2592592592592595</v>
      </c>
      <c r="AT713" s="4">
        <v>24.074074074074101</v>
      </c>
      <c r="AU713" s="4">
        <v>5.5555555555555598</v>
      </c>
      <c r="AV713" s="4">
        <v>16.6666666666667</v>
      </c>
      <c r="AW713" s="4">
        <v>11.1111111111111</v>
      </c>
      <c r="AX713" s="4">
        <v>5.5555555555555598</v>
      </c>
      <c r="AY713" s="4">
        <v>14.814814814814801</v>
      </c>
      <c r="AZ713" s="4">
        <v>24.074074074074101</v>
      </c>
      <c r="BA713" s="4">
        <v>12.962962962962999</v>
      </c>
      <c r="BB713" s="38">
        <v>54</v>
      </c>
    </row>
    <row r="714" spans="1:54" x14ac:dyDescent="0.3">
      <c r="A714" s="31" t="s">
        <v>36</v>
      </c>
      <c r="B714" s="5" t="s">
        <v>9</v>
      </c>
      <c r="C714" s="5" t="s">
        <v>168</v>
      </c>
      <c r="D714" s="9">
        <v>83.341858594270604</v>
      </c>
      <c r="E714" s="8">
        <v>63.764348902834797</v>
      </c>
      <c r="F714" s="8">
        <v>17.1878292668776</v>
      </c>
      <c r="G714" s="3">
        <v>1.01480083485859</v>
      </c>
      <c r="H714" s="4">
        <v>1.4581394314665801</v>
      </c>
      <c r="I714" s="4">
        <v>5.6684802859271599</v>
      </c>
      <c r="J714" s="4">
        <v>0.371737893251745</v>
      </c>
      <c r="K714" s="4">
        <v>0.96723495619601296</v>
      </c>
      <c r="L714" s="4">
        <v>6.9498999171941502</v>
      </c>
      <c r="M714" s="4">
        <v>1.03496722468043</v>
      </c>
      <c r="N714" s="4">
        <v>2.45143234628789</v>
      </c>
      <c r="O714" s="4">
        <v>10.493696492984499</v>
      </c>
      <c r="P714" s="4">
        <v>7.1412776838011798</v>
      </c>
      <c r="Q714" s="4">
        <v>1.3081720226368501</v>
      </c>
      <c r="R714" s="4">
        <v>4.0974880215395499</v>
      </c>
      <c r="S714" s="4">
        <v>1.30053195398389</v>
      </c>
      <c r="T714" s="4">
        <v>1.2367392428555299</v>
      </c>
      <c r="U714" s="4">
        <v>6.0680246376536999</v>
      </c>
      <c r="V714" s="4">
        <v>1.4104056292290801</v>
      </c>
      <c r="W714" s="4">
        <v>4.6700742071092796</v>
      </c>
      <c r="X714" s="4">
        <v>0.40489770114412099</v>
      </c>
      <c r="Y714" s="4">
        <v>7.5102485445597198</v>
      </c>
      <c r="Z714" s="4">
        <v>3.9938514576100599</v>
      </c>
      <c r="AA714" s="4">
        <v>4.9942462216984502</v>
      </c>
      <c r="AB714" s="4">
        <v>0.52547693586260502</v>
      </c>
      <c r="AC714" s="4">
        <v>15.637538457482</v>
      </c>
      <c r="AD714" s="4">
        <v>3.8271189969286601</v>
      </c>
      <c r="AE714" s="4">
        <v>0.33346492136279599</v>
      </c>
      <c r="AF714" s="4">
        <v>4.9244565846753803</v>
      </c>
      <c r="AG714" s="4">
        <v>12.3648625635066</v>
      </c>
      <c r="AH714" s="4">
        <v>13.2627126066019</v>
      </c>
      <c r="AI714" s="4">
        <v>12.5865296851415</v>
      </c>
      <c r="AJ714" s="4">
        <v>21.9954653434534</v>
      </c>
      <c r="AK714" s="4">
        <v>22.921156079630499</v>
      </c>
      <c r="AL714" s="4">
        <v>10.774926866065201</v>
      </c>
      <c r="AM714" s="4">
        <v>15.871297758686699</v>
      </c>
      <c r="AN714" s="4">
        <v>30.3239720852829</v>
      </c>
      <c r="AO714" s="4">
        <v>16.8630929093841</v>
      </c>
      <c r="AP714" s="4">
        <v>16.975683378721701</v>
      </c>
      <c r="AQ714" s="4">
        <v>2.1068537564558798</v>
      </c>
      <c r="AR714" s="4">
        <v>19.965501682518202</v>
      </c>
      <c r="AS714" s="4">
        <v>9.6877566184058601</v>
      </c>
      <c r="AT714" s="4">
        <v>16.331997048720599</v>
      </c>
      <c r="AU714" s="4">
        <v>15.0181162205129</v>
      </c>
      <c r="AV714" s="4">
        <v>27.591411451445101</v>
      </c>
      <c r="AW714" s="4">
        <v>10.178997134330601</v>
      </c>
      <c r="AX714" s="4">
        <v>9.3195642200383908</v>
      </c>
      <c r="AY714" s="4">
        <v>8.0638795540494907</v>
      </c>
      <c r="AZ714" s="4">
        <v>21.369658741622899</v>
      </c>
      <c r="BA714" s="4">
        <v>21.829736266564101</v>
      </c>
      <c r="BB714" s="38">
        <v>582</v>
      </c>
    </row>
    <row r="715" spans="1:54" x14ac:dyDescent="0.3">
      <c r="A715" s="31" t="s">
        <v>36</v>
      </c>
      <c r="B715" s="5" t="s">
        <v>9</v>
      </c>
      <c r="C715" s="5" t="s">
        <v>1</v>
      </c>
      <c r="D715" s="9">
        <v>38.266666666666701</v>
      </c>
      <c r="E715" s="8">
        <v>56.202123328809101</v>
      </c>
      <c r="F715" s="8">
        <v>40</v>
      </c>
      <c r="G715" s="3">
        <v>0</v>
      </c>
      <c r="H715" s="4">
        <v>0</v>
      </c>
      <c r="I715" s="4">
        <v>0</v>
      </c>
      <c r="J715" s="4">
        <v>0</v>
      </c>
      <c r="K715" s="4">
        <v>0</v>
      </c>
      <c r="L715" s="4">
        <v>20</v>
      </c>
      <c r="M715" s="4">
        <v>0</v>
      </c>
      <c r="N715" s="4">
        <v>0</v>
      </c>
      <c r="O715" s="4">
        <v>20</v>
      </c>
      <c r="P715" s="4">
        <v>20</v>
      </c>
      <c r="Q715" s="4">
        <v>0</v>
      </c>
      <c r="R715" s="4">
        <v>20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20</v>
      </c>
      <c r="AD715" s="4">
        <v>0</v>
      </c>
      <c r="AE715" s="4">
        <v>0</v>
      </c>
      <c r="AF715" s="4">
        <v>20</v>
      </c>
      <c r="AG715" s="4">
        <v>20</v>
      </c>
      <c r="AH715" s="4">
        <v>0</v>
      </c>
      <c r="AI715" s="4">
        <v>40</v>
      </c>
      <c r="AJ715" s="4">
        <v>60</v>
      </c>
      <c r="AK715" s="4">
        <v>20</v>
      </c>
      <c r="AL715" s="4">
        <v>40</v>
      </c>
      <c r="AM715" s="4">
        <v>40</v>
      </c>
      <c r="AN715" s="4">
        <v>40</v>
      </c>
      <c r="AO715" s="4">
        <v>20</v>
      </c>
      <c r="AP715" s="4">
        <v>0</v>
      </c>
      <c r="AQ715" s="4">
        <v>0</v>
      </c>
      <c r="AR715" s="4">
        <v>0</v>
      </c>
      <c r="AS715" s="4">
        <v>20</v>
      </c>
      <c r="AT715" s="4">
        <v>0</v>
      </c>
      <c r="AU715" s="4">
        <v>40</v>
      </c>
      <c r="AV715" s="4">
        <v>60</v>
      </c>
      <c r="AW715" s="4">
        <v>0</v>
      </c>
      <c r="AX715" s="4">
        <v>20</v>
      </c>
      <c r="AY715" s="4">
        <v>0</v>
      </c>
      <c r="AZ715" s="4">
        <v>40</v>
      </c>
      <c r="BA715" s="4">
        <v>20</v>
      </c>
      <c r="BB715" s="38">
        <v>6</v>
      </c>
    </row>
    <row r="716" spans="1:54" x14ac:dyDescent="0.3">
      <c r="A716" s="31" t="s">
        <v>36</v>
      </c>
      <c r="B716" s="5" t="s">
        <v>9</v>
      </c>
      <c r="C716" s="5" t="s">
        <v>2</v>
      </c>
      <c r="D716" s="9">
        <v>86.883333333333297</v>
      </c>
      <c r="E716" s="8">
        <v>74.677691894344605</v>
      </c>
      <c r="F716" s="8">
        <v>16.6666666666667</v>
      </c>
      <c r="G716" s="3">
        <v>0</v>
      </c>
      <c r="H716" s="4">
        <v>0</v>
      </c>
      <c r="I716" s="4">
        <v>16.6666666666667</v>
      </c>
      <c r="J716" s="4">
        <v>0</v>
      </c>
      <c r="K716" s="4">
        <v>0</v>
      </c>
      <c r="L716" s="4">
        <v>16.6666666666667</v>
      </c>
      <c r="M716" s="4">
        <v>0</v>
      </c>
      <c r="N716" s="4">
        <v>0</v>
      </c>
      <c r="O716" s="4">
        <v>16.6666666666667</v>
      </c>
      <c r="P716" s="4">
        <v>16.6666666666667</v>
      </c>
      <c r="Q716" s="4">
        <v>0</v>
      </c>
      <c r="R716" s="4">
        <v>0</v>
      </c>
      <c r="S716" s="4">
        <v>0</v>
      </c>
      <c r="T716" s="4">
        <v>0</v>
      </c>
      <c r="U716" s="4">
        <v>16.6666666666667</v>
      </c>
      <c r="V716" s="4">
        <v>0</v>
      </c>
      <c r="W716" s="4">
        <v>16.6666666666667</v>
      </c>
      <c r="X716" s="4">
        <v>0</v>
      </c>
      <c r="Y716" s="4">
        <v>16.6666666666667</v>
      </c>
      <c r="Z716" s="4">
        <v>16.6666666666667</v>
      </c>
      <c r="AA716" s="4">
        <v>16.6666666666667</v>
      </c>
      <c r="AB716" s="4">
        <v>0</v>
      </c>
      <c r="AC716" s="4">
        <v>16.6666666666667</v>
      </c>
      <c r="AD716" s="4">
        <v>16.6666666666667</v>
      </c>
      <c r="AE716" s="4">
        <v>0</v>
      </c>
      <c r="AF716" s="4">
        <v>0</v>
      </c>
      <c r="AG716" s="4">
        <v>33.3333333333333</v>
      </c>
      <c r="AH716" s="4">
        <v>16.6666666666667</v>
      </c>
      <c r="AI716" s="4">
        <v>0</v>
      </c>
      <c r="AJ716" s="4">
        <v>16.6666666666667</v>
      </c>
      <c r="AK716" s="4">
        <v>16.6666666666667</v>
      </c>
      <c r="AL716" s="4">
        <v>0</v>
      </c>
      <c r="AM716" s="4">
        <v>16.6666666666667</v>
      </c>
      <c r="AN716" s="4">
        <v>50</v>
      </c>
      <c r="AO716" s="4">
        <v>16.6666666666667</v>
      </c>
      <c r="AP716" s="4">
        <v>16.6666666666667</v>
      </c>
      <c r="AQ716" s="4">
        <v>0</v>
      </c>
      <c r="AR716" s="4">
        <v>16.6666666666667</v>
      </c>
      <c r="AS716" s="4">
        <v>16.6666666666667</v>
      </c>
      <c r="AT716" s="4">
        <v>16.6666666666667</v>
      </c>
      <c r="AU716" s="4">
        <v>16.6666666666667</v>
      </c>
      <c r="AV716" s="4">
        <v>16.6666666666667</v>
      </c>
      <c r="AW716" s="4">
        <v>0</v>
      </c>
      <c r="AX716" s="4">
        <v>16.6666666666667</v>
      </c>
      <c r="AY716" s="4">
        <v>0</v>
      </c>
      <c r="AZ716" s="4">
        <v>16.6666666666667</v>
      </c>
      <c r="BA716" s="4">
        <v>16.6666666666667</v>
      </c>
      <c r="BB716" s="38">
        <v>6</v>
      </c>
    </row>
    <row r="717" spans="1:54" x14ac:dyDescent="0.3">
      <c r="A717" s="31" t="s">
        <v>36</v>
      </c>
      <c r="B717" s="5" t="s">
        <v>9</v>
      </c>
      <c r="C717" s="5" t="s">
        <v>3</v>
      </c>
      <c r="D717" s="9">
        <v>77.077419354838696</v>
      </c>
      <c r="E717" s="8">
        <v>71.356708209190899</v>
      </c>
      <c r="F717" s="8">
        <v>22.580645161290299</v>
      </c>
      <c r="G717" s="3">
        <v>0</v>
      </c>
      <c r="H717" s="4">
        <v>0</v>
      </c>
      <c r="I717" s="4">
        <v>3.2258064516128999</v>
      </c>
      <c r="J717" s="4">
        <v>0</v>
      </c>
      <c r="K717" s="4">
        <v>0</v>
      </c>
      <c r="L717" s="4">
        <v>0</v>
      </c>
      <c r="M717" s="4">
        <v>0</v>
      </c>
      <c r="N717" s="4">
        <v>3.2258064516128999</v>
      </c>
      <c r="O717" s="4">
        <v>9.67741935483871</v>
      </c>
      <c r="P717" s="4">
        <v>3.2258064516128999</v>
      </c>
      <c r="Q717" s="4">
        <v>3.2258064516128999</v>
      </c>
      <c r="R717" s="4">
        <v>3.2258064516128999</v>
      </c>
      <c r="S717" s="4">
        <v>0</v>
      </c>
      <c r="T717" s="4">
        <v>3.2258064516128999</v>
      </c>
      <c r="U717" s="4">
        <v>6.4516129032258096</v>
      </c>
      <c r="V717" s="4">
        <v>0</v>
      </c>
      <c r="W717" s="4">
        <v>0</v>
      </c>
      <c r="X717" s="4">
        <v>0</v>
      </c>
      <c r="Y717" s="4">
        <v>9.67741935483871</v>
      </c>
      <c r="Z717" s="4">
        <v>0</v>
      </c>
      <c r="AA717" s="4">
        <v>0</v>
      </c>
      <c r="AB717" s="4">
        <v>0</v>
      </c>
      <c r="AC717" s="4">
        <v>25.806451612903199</v>
      </c>
      <c r="AD717" s="4">
        <v>0</v>
      </c>
      <c r="AE717" s="4">
        <v>0</v>
      </c>
      <c r="AF717" s="4">
        <v>3.2258064516128999</v>
      </c>
      <c r="AG717" s="4">
        <v>0</v>
      </c>
      <c r="AH717" s="4">
        <v>16.129032258064498</v>
      </c>
      <c r="AI717" s="4">
        <v>16.129032258064498</v>
      </c>
      <c r="AJ717" s="4">
        <v>25.806451612903199</v>
      </c>
      <c r="AK717" s="4">
        <v>38.709677419354797</v>
      </c>
      <c r="AL717" s="4">
        <v>16.129032258064498</v>
      </c>
      <c r="AM717" s="4">
        <v>19.354838709677399</v>
      </c>
      <c r="AN717" s="4">
        <v>19.354838709677399</v>
      </c>
      <c r="AO717" s="4">
        <v>29.0322580645161</v>
      </c>
      <c r="AP717" s="4">
        <v>29.0322580645161</v>
      </c>
      <c r="AQ717" s="4">
        <v>6.4516129032258096</v>
      </c>
      <c r="AR717" s="4">
        <v>38.709677419354797</v>
      </c>
      <c r="AS717" s="4">
        <v>6.4516129032258096</v>
      </c>
      <c r="AT717" s="4">
        <v>22.580645161290299</v>
      </c>
      <c r="AU717" s="4">
        <v>19.354838709677399</v>
      </c>
      <c r="AV717" s="4">
        <v>25.806451612903199</v>
      </c>
      <c r="AW717" s="4">
        <v>19.354838709677399</v>
      </c>
      <c r="AX717" s="4">
        <v>9.67741935483871</v>
      </c>
      <c r="AY717" s="4">
        <v>16.129032258064498</v>
      </c>
      <c r="AZ717" s="4">
        <v>19.354838709677399</v>
      </c>
      <c r="BA717" s="4">
        <v>35.4838709677419</v>
      </c>
      <c r="BB717" s="38">
        <v>31</v>
      </c>
    </row>
    <row r="718" spans="1:54" x14ac:dyDescent="0.3">
      <c r="A718" s="31" t="s">
        <v>36</v>
      </c>
      <c r="B718" s="5" t="s">
        <v>9</v>
      </c>
      <c r="C718" s="5" t="s">
        <v>4</v>
      </c>
      <c r="D718" s="9">
        <v>79.985294117647101</v>
      </c>
      <c r="E718" s="8">
        <v>63.570150534834703</v>
      </c>
      <c r="F718" s="8">
        <v>16.8316831683168</v>
      </c>
      <c r="G718" s="3">
        <v>3.9603960396039599</v>
      </c>
      <c r="H718" s="4">
        <v>7.9207920792079198</v>
      </c>
      <c r="I718" s="4">
        <v>5.9405940594059397</v>
      </c>
      <c r="J718" s="4">
        <v>0.99009900990098998</v>
      </c>
      <c r="K718" s="4">
        <v>4.9504950495049496</v>
      </c>
      <c r="L718" s="4">
        <v>2.9702970297029698</v>
      </c>
      <c r="M718" s="4">
        <v>3.9603960396039599</v>
      </c>
      <c r="N718" s="4">
        <v>8.9108910891089099</v>
      </c>
      <c r="O718" s="4">
        <v>8.9108910891089099</v>
      </c>
      <c r="P718" s="4">
        <v>2.9702970297029698</v>
      </c>
      <c r="Q718" s="4">
        <v>2.9702970297029698</v>
      </c>
      <c r="R718" s="4">
        <v>1.98019801980198</v>
      </c>
      <c r="S718" s="4">
        <v>3.9603960396039599</v>
      </c>
      <c r="T718" s="4">
        <v>2.9702970297029698</v>
      </c>
      <c r="U718" s="4">
        <v>5.9405940594059397</v>
      </c>
      <c r="V718" s="4">
        <v>5.9405940594059397</v>
      </c>
      <c r="W718" s="4">
        <v>6.9306930693069297</v>
      </c>
      <c r="X718" s="4">
        <v>1.98019801980198</v>
      </c>
      <c r="Y718" s="4">
        <v>9.9009900990098991</v>
      </c>
      <c r="Z718" s="4">
        <v>2.9702970297029698</v>
      </c>
      <c r="AA718" s="4">
        <v>8.9108910891089099</v>
      </c>
      <c r="AB718" s="4">
        <v>0.99009900990098998</v>
      </c>
      <c r="AC718" s="4">
        <v>13.8613861386139</v>
      </c>
      <c r="AD718" s="4">
        <v>1.98019801980198</v>
      </c>
      <c r="AE718" s="4">
        <v>1.98019801980198</v>
      </c>
      <c r="AF718" s="4">
        <v>8.9108910891089099</v>
      </c>
      <c r="AG718" s="4">
        <v>8.9108910891089099</v>
      </c>
      <c r="AH718" s="4">
        <v>16.8316831683168</v>
      </c>
      <c r="AI718" s="4">
        <v>14.8514851485149</v>
      </c>
      <c r="AJ718" s="4">
        <v>16.8316831683168</v>
      </c>
      <c r="AK718" s="4">
        <v>32.673267326732699</v>
      </c>
      <c r="AL718" s="4">
        <v>7.9207920792079198</v>
      </c>
      <c r="AM718" s="4">
        <v>9.9009900990098991</v>
      </c>
      <c r="AN718" s="4">
        <v>31.683168316831701</v>
      </c>
      <c r="AO718" s="4">
        <v>18.8118811881188</v>
      </c>
      <c r="AP718" s="4">
        <v>18.8118811881188</v>
      </c>
      <c r="AQ718" s="4">
        <v>2.9702970297029698</v>
      </c>
      <c r="AR718" s="4">
        <v>27.722772277227701</v>
      </c>
      <c r="AS718" s="4">
        <v>3.9603960396039599</v>
      </c>
      <c r="AT718" s="4">
        <v>15.841584158415801</v>
      </c>
      <c r="AU718" s="4">
        <v>8.9108910891089099</v>
      </c>
      <c r="AV718" s="4">
        <v>30.693069306930699</v>
      </c>
      <c r="AW718" s="4">
        <v>15.841584158415801</v>
      </c>
      <c r="AX718" s="4">
        <v>5.9405940594059397</v>
      </c>
      <c r="AY718" s="4">
        <v>10.891089108910901</v>
      </c>
      <c r="AZ718" s="4">
        <v>27.722772277227701</v>
      </c>
      <c r="BA718" s="4">
        <v>25.742574257425701</v>
      </c>
      <c r="BB718" s="38">
        <v>102</v>
      </c>
    </row>
    <row r="719" spans="1:54" x14ac:dyDescent="0.3">
      <c r="A719" s="31" t="s">
        <v>36</v>
      </c>
      <c r="B719" s="5" t="s">
        <v>9</v>
      </c>
      <c r="C719" s="5" t="s">
        <v>5</v>
      </c>
      <c r="D719" s="9">
        <v>100.425641025641</v>
      </c>
      <c r="E719" s="8">
        <v>53.539975284360999</v>
      </c>
      <c r="F719" s="8">
        <v>8.5470085470085504</v>
      </c>
      <c r="G719" s="3">
        <v>1.70940170940171</v>
      </c>
      <c r="H719" s="4">
        <v>0</v>
      </c>
      <c r="I719" s="4">
        <v>3.8461538461538498</v>
      </c>
      <c r="J719" s="4">
        <v>0.854700854700855</v>
      </c>
      <c r="K719" s="4">
        <v>0.427350427350427</v>
      </c>
      <c r="L719" s="4">
        <v>2.1367521367521398</v>
      </c>
      <c r="M719" s="4">
        <v>1.2820512820512799</v>
      </c>
      <c r="N719" s="4">
        <v>1.70940170940171</v>
      </c>
      <c r="O719" s="4">
        <v>5.9829059829059803</v>
      </c>
      <c r="P719" s="4">
        <v>1.70940170940171</v>
      </c>
      <c r="Q719" s="4">
        <v>0.854700854700855</v>
      </c>
      <c r="R719" s="4">
        <v>2.5641025641025599</v>
      </c>
      <c r="S719" s="4">
        <v>3.41880341880342</v>
      </c>
      <c r="T719" s="4">
        <v>0.427350427350427</v>
      </c>
      <c r="U719" s="4">
        <v>1.70940170940171</v>
      </c>
      <c r="V719" s="4">
        <v>1.70940170940171</v>
      </c>
      <c r="W719" s="4">
        <v>0.854700854700855</v>
      </c>
      <c r="X719" s="4">
        <v>0.427350427350427</v>
      </c>
      <c r="Y719" s="4">
        <v>2.5641025641025599</v>
      </c>
      <c r="Z719" s="4">
        <v>0.427350427350427</v>
      </c>
      <c r="AA719" s="4">
        <v>0.427350427350427</v>
      </c>
      <c r="AB719" s="4">
        <v>0.854700854700855</v>
      </c>
      <c r="AC719" s="4">
        <v>8.5470085470085504</v>
      </c>
      <c r="AD719" s="4">
        <v>0.427350427350427</v>
      </c>
      <c r="AE719" s="4">
        <v>0</v>
      </c>
      <c r="AF719" s="4">
        <v>2.5641025641025599</v>
      </c>
      <c r="AG719" s="4">
        <v>6.4102564102564097</v>
      </c>
      <c r="AH719" s="4">
        <v>17.948717948717899</v>
      </c>
      <c r="AI719" s="4">
        <v>8.1196581196581192</v>
      </c>
      <c r="AJ719" s="4">
        <v>16.239316239316199</v>
      </c>
      <c r="AK719" s="4">
        <v>16.6666666666667</v>
      </c>
      <c r="AL719" s="4">
        <v>5.5555555555555598</v>
      </c>
      <c r="AM719" s="4">
        <v>9.4017094017094003</v>
      </c>
      <c r="AN719" s="4">
        <v>18.3760683760684</v>
      </c>
      <c r="AO719" s="4">
        <v>7.2649572649572596</v>
      </c>
      <c r="AP719" s="4">
        <v>18.3760683760684</v>
      </c>
      <c r="AQ719" s="4">
        <v>1.2820512820512799</v>
      </c>
      <c r="AR719" s="4">
        <v>14.957264957265</v>
      </c>
      <c r="AS719" s="4">
        <v>6.4102564102564097</v>
      </c>
      <c r="AT719" s="4">
        <v>18.803418803418801</v>
      </c>
      <c r="AU719" s="4">
        <v>6.4102564102564097</v>
      </c>
      <c r="AV719" s="4">
        <v>20.940170940170901</v>
      </c>
      <c r="AW719" s="4">
        <v>14.957264957265</v>
      </c>
      <c r="AX719" s="4">
        <v>3.41880341880342</v>
      </c>
      <c r="AY719" s="4">
        <v>8.1196581196581192</v>
      </c>
      <c r="AZ719" s="4">
        <v>18.803418803418801</v>
      </c>
      <c r="BA719" s="4">
        <v>15.384615384615399</v>
      </c>
      <c r="BB719" s="38">
        <v>234</v>
      </c>
    </row>
    <row r="720" spans="1:54" x14ac:dyDescent="0.3">
      <c r="A720" s="31" t="s">
        <v>36</v>
      </c>
      <c r="B720" s="5" t="s">
        <v>9</v>
      </c>
      <c r="C720" s="5" t="s">
        <v>6</v>
      </c>
      <c r="D720" s="9">
        <v>103.398795180723</v>
      </c>
      <c r="E720" s="8">
        <v>49.586505969842101</v>
      </c>
      <c r="F720" s="8">
        <v>6.0240963855421699</v>
      </c>
      <c r="G720" s="3">
        <v>0.60240963855421703</v>
      </c>
      <c r="H720" s="4">
        <v>1.2048192771084301</v>
      </c>
      <c r="I720" s="4">
        <v>1.2048192771084301</v>
      </c>
      <c r="J720" s="4">
        <v>0.60240963855421703</v>
      </c>
      <c r="K720" s="4">
        <v>0.60240963855421703</v>
      </c>
      <c r="L720" s="4">
        <v>2.4096385542168699</v>
      </c>
      <c r="M720" s="4">
        <v>0</v>
      </c>
      <c r="N720" s="4">
        <v>0.60240963855421703</v>
      </c>
      <c r="O720" s="4">
        <v>1.80722891566265</v>
      </c>
      <c r="P720" s="4">
        <v>0.60240963855421703</v>
      </c>
      <c r="Q720" s="4">
        <v>0.60240963855421703</v>
      </c>
      <c r="R720" s="4">
        <v>1.80722891566265</v>
      </c>
      <c r="S720" s="4">
        <v>0.60240963855421703</v>
      </c>
      <c r="T720" s="4">
        <v>0.60240963855421703</v>
      </c>
      <c r="U720" s="4">
        <v>1.2048192771084301</v>
      </c>
      <c r="V720" s="4">
        <v>1.2048192771084301</v>
      </c>
      <c r="W720" s="4">
        <v>0.60240963855421703</v>
      </c>
      <c r="X720" s="4">
        <v>0</v>
      </c>
      <c r="Y720" s="4">
        <v>0</v>
      </c>
      <c r="Z720" s="4">
        <v>1.2048192771084301</v>
      </c>
      <c r="AA720" s="4">
        <v>1.2048192771084301</v>
      </c>
      <c r="AB720" s="4">
        <v>0.60240963855421703</v>
      </c>
      <c r="AC720" s="4">
        <v>7.2289156626505999</v>
      </c>
      <c r="AD720" s="4">
        <v>1.2048192771084301</v>
      </c>
      <c r="AE720" s="4">
        <v>0</v>
      </c>
      <c r="AF720" s="4">
        <v>0</v>
      </c>
      <c r="AG720" s="4">
        <v>4.8192771084337398</v>
      </c>
      <c r="AH720" s="4">
        <v>7.8313253012048198</v>
      </c>
      <c r="AI720" s="4">
        <v>6.0240963855421699</v>
      </c>
      <c r="AJ720" s="4">
        <v>9.6385542168674707</v>
      </c>
      <c r="AK720" s="4">
        <v>15.060240963855399</v>
      </c>
      <c r="AL720" s="4">
        <v>5.4216867469879499</v>
      </c>
      <c r="AM720" s="4">
        <v>9.0361445783132499</v>
      </c>
      <c r="AN720" s="4">
        <v>21.6867469879518</v>
      </c>
      <c r="AO720" s="4">
        <v>10.2409638554217</v>
      </c>
      <c r="AP720" s="4">
        <v>12.048192771084301</v>
      </c>
      <c r="AQ720" s="4">
        <v>1.80722891566265</v>
      </c>
      <c r="AR720" s="4">
        <v>17.4698795180723</v>
      </c>
      <c r="AS720" s="4">
        <v>7.2289156626505999</v>
      </c>
      <c r="AT720" s="4">
        <v>18.674698795180699</v>
      </c>
      <c r="AU720" s="4">
        <v>7.2289156626505999</v>
      </c>
      <c r="AV720" s="4">
        <v>24.6987951807229</v>
      </c>
      <c r="AW720" s="4">
        <v>9.0361445783132499</v>
      </c>
      <c r="AX720" s="4">
        <v>2.4096385542168699</v>
      </c>
      <c r="AY720" s="4">
        <v>12.048192771084301</v>
      </c>
      <c r="AZ720" s="4">
        <v>12.048192771084301</v>
      </c>
      <c r="BA720" s="4">
        <v>16.265060240963901</v>
      </c>
      <c r="BB720" s="38">
        <v>166</v>
      </c>
    </row>
    <row r="721" spans="1:54" x14ac:dyDescent="0.3">
      <c r="A721" s="31" t="s">
        <v>36</v>
      </c>
      <c r="B721" s="5" t="s">
        <v>9</v>
      </c>
      <c r="C721" s="5" t="s">
        <v>7</v>
      </c>
      <c r="D721" s="9">
        <v>109.756756756757</v>
      </c>
      <c r="E721" s="8">
        <v>37.916066226311997</v>
      </c>
      <c r="F721" s="8">
        <v>0</v>
      </c>
      <c r="G721" s="3">
        <v>0</v>
      </c>
      <c r="H721" s="4">
        <v>0</v>
      </c>
      <c r="I721" s="4">
        <v>0</v>
      </c>
      <c r="J721" s="4">
        <v>0</v>
      </c>
      <c r="K721" s="4">
        <v>0</v>
      </c>
      <c r="L721" s="4">
        <v>2.7027027027027</v>
      </c>
      <c r="M721" s="4">
        <v>2.7027027027027</v>
      </c>
      <c r="N721" s="4">
        <v>0</v>
      </c>
      <c r="O721" s="4">
        <v>5.4054054054054097</v>
      </c>
      <c r="P721" s="4">
        <v>0</v>
      </c>
      <c r="Q721" s="4">
        <v>0</v>
      </c>
      <c r="R721" s="4">
        <v>2.7027027027027</v>
      </c>
      <c r="S721" s="4">
        <v>0</v>
      </c>
      <c r="T721" s="4">
        <v>0</v>
      </c>
      <c r="U721" s="4">
        <v>2.7027027027027</v>
      </c>
      <c r="V721" s="4">
        <v>0</v>
      </c>
      <c r="W721" s="4">
        <v>0</v>
      </c>
      <c r="X721" s="4">
        <v>0</v>
      </c>
      <c r="Y721" s="4">
        <v>5.4054054054054097</v>
      </c>
      <c r="Z721" s="4">
        <v>0</v>
      </c>
      <c r="AA721" s="4">
        <v>0</v>
      </c>
      <c r="AB721" s="4">
        <v>2.7027027027027</v>
      </c>
      <c r="AC721" s="4">
        <v>10.8108108108108</v>
      </c>
      <c r="AD721" s="4">
        <v>0</v>
      </c>
      <c r="AE721" s="4">
        <v>0</v>
      </c>
      <c r="AF721" s="4">
        <v>0</v>
      </c>
      <c r="AG721" s="4">
        <v>5.4054054054054097</v>
      </c>
      <c r="AH721" s="4">
        <v>5.4054054054054097</v>
      </c>
      <c r="AI721" s="4">
        <v>5.4054054054054097</v>
      </c>
      <c r="AJ721" s="4">
        <v>2.7027027027027</v>
      </c>
      <c r="AK721" s="4">
        <v>2.7027027027027</v>
      </c>
      <c r="AL721" s="4">
        <v>2.7027027027027</v>
      </c>
      <c r="AM721" s="4">
        <v>0</v>
      </c>
      <c r="AN721" s="4">
        <v>24.324324324324301</v>
      </c>
      <c r="AO721" s="4">
        <v>5.4054054054054097</v>
      </c>
      <c r="AP721" s="4">
        <v>13.5135135135135</v>
      </c>
      <c r="AQ721" s="4">
        <v>0</v>
      </c>
      <c r="AR721" s="4">
        <v>8.1081081081081106</v>
      </c>
      <c r="AS721" s="4">
        <v>5.4054054054054097</v>
      </c>
      <c r="AT721" s="4">
        <v>18.918918918918902</v>
      </c>
      <c r="AU721" s="4">
        <v>0</v>
      </c>
      <c r="AV721" s="4">
        <v>18.918918918918902</v>
      </c>
      <c r="AW721" s="4">
        <v>8.1081081081081106</v>
      </c>
      <c r="AX721" s="4">
        <v>0</v>
      </c>
      <c r="AY721" s="4">
        <v>10.8108108108108</v>
      </c>
      <c r="AZ721" s="4">
        <v>10.8108108108108</v>
      </c>
      <c r="BA721" s="4">
        <v>16.2162162162162</v>
      </c>
      <c r="BB721" s="38">
        <v>37</v>
      </c>
    </row>
    <row r="722" spans="1:54" x14ac:dyDescent="0.3">
      <c r="A722" s="31" t="s">
        <v>37</v>
      </c>
      <c r="B722" s="5" t="s">
        <v>168</v>
      </c>
      <c r="C722" s="5" t="s">
        <v>168</v>
      </c>
      <c r="D722" s="9">
        <v>61.136622370271802</v>
      </c>
      <c r="E722" s="8">
        <v>67.949201744968704</v>
      </c>
      <c r="F722" s="8">
        <v>26.255828849472302</v>
      </c>
      <c r="G722" s="3">
        <v>4.1392872991164404</v>
      </c>
      <c r="H722" s="4">
        <v>9.4547158994165699</v>
      </c>
      <c r="I722" s="4">
        <v>13.7416509676631</v>
      </c>
      <c r="J722" s="4">
        <v>3.2072374943814501</v>
      </c>
      <c r="K722" s="4">
        <v>5.0238241625185998</v>
      </c>
      <c r="L722" s="4">
        <v>7.8542279188431499</v>
      </c>
      <c r="M722" s="4">
        <v>6.4293814890193604</v>
      </c>
      <c r="N722" s="4">
        <v>14.316147442175801</v>
      </c>
      <c r="O722" s="4">
        <v>11.4200564984077</v>
      </c>
      <c r="P722" s="4">
        <v>17.493920185867498</v>
      </c>
      <c r="Q722" s="4">
        <v>3.4622836551291001</v>
      </c>
      <c r="R722" s="4">
        <v>16.481023176193201</v>
      </c>
      <c r="S722" s="4">
        <v>9.2330808186542797</v>
      </c>
      <c r="T722" s="4">
        <v>5.40186246900182</v>
      </c>
      <c r="U722" s="4">
        <v>16.984060267163301</v>
      </c>
      <c r="V722" s="4">
        <v>6.9492539569918703</v>
      </c>
      <c r="W722" s="4">
        <v>8.33841045887152</v>
      </c>
      <c r="X722" s="4">
        <v>3.5678976773182298</v>
      </c>
      <c r="Y722" s="4">
        <v>8.3326919291328796</v>
      </c>
      <c r="Z722" s="4">
        <v>17.391140673502999</v>
      </c>
      <c r="AA722" s="4">
        <v>14.399424955772499</v>
      </c>
      <c r="AB722" s="4">
        <v>3.1888322116803001</v>
      </c>
      <c r="AC722" s="4">
        <v>24.091829860733299</v>
      </c>
      <c r="AD722" s="4">
        <v>5.9585291462369696</v>
      </c>
      <c r="AE722" s="4">
        <v>2.6588643798131302</v>
      </c>
      <c r="AF722" s="4">
        <v>13.656875674368401</v>
      </c>
      <c r="AG722" s="4">
        <v>24.401297980764699</v>
      </c>
      <c r="AH722" s="4">
        <v>19.056038189512002</v>
      </c>
      <c r="AI722" s="4">
        <v>9.1730138419003495</v>
      </c>
      <c r="AJ722" s="4">
        <v>17.762959118841898</v>
      </c>
      <c r="AK722" s="4">
        <v>34.676317144396698</v>
      </c>
      <c r="AL722" s="4">
        <v>13.685130467682701</v>
      </c>
      <c r="AM722" s="4">
        <v>22.589768585092301</v>
      </c>
      <c r="AN722" s="4">
        <v>40.2496876302692</v>
      </c>
      <c r="AO722" s="4">
        <v>32.926825405548499</v>
      </c>
      <c r="AP722" s="4">
        <v>34.0033367955416</v>
      </c>
      <c r="AQ722" s="4">
        <v>5.61792947692987</v>
      </c>
      <c r="AR722" s="4">
        <v>28.416786398549601</v>
      </c>
      <c r="AS722" s="4">
        <v>16.213769989052</v>
      </c>
      <c r="AT722" s="4">
        <v>33.753054827882202</v>
      </c>
      <c r="AU722" s="4">
        <v>12.2824357552604</v>
      </c>
      <c r="AV722" s="4">
        <v>18.6621311700885</v>
      </c>
      <c r="AW722" s="4">
        <v>17.6564090672383</v>
      </c>
      <c r="AX722" s="4">
        <v>14.271131548129301</v>
      </c>
      <c r="AY722" s="4">
        <v>15.1148231822675</v>
      </c>
      <c r="AZ722" s="4">
        <v>23.485687446662201</v>
      </c>
      <c r="BA722" s="4">
        <v>34.995180522481</v>
      </c>
      <c r="BB722" s="38">
        <v>10348</v>
      </c>
    </row>
    <row r="723" spans="1:54" x14ac:dyDescent="0.3">
      <c r="A723" s="31" t="s">
        <v>37</v>
      </c>
      <c r="B723" s="5" t="s">
        <v>168</v>
      </c>
      <c r="C723" s="5" t="s">
        <v>1</v>
      </c>
      <c r="D723" s="9">
        <v>22.763741970423901</v>
      </c>
      <c r="E723" s="8">
        <v>63.960347163510797</v>
      </c>
      <c r="F723" s="8">
        <v>48.469356296530897</v>
      </c>
      <c r="G723" s="3">
        <v>6.6853869837853397</v>
      </c>
      <c r="H723" s="4">
        <v>9.7703365562160602</v>
      </c>
      <c r="I723" s="4">
        <v>26.7072573432513</v>
      </c>
      <c r="J723" s="4">
        <v>3.9853902959299599</v>
      </c>
      <c r="K723" s="4">
        <v>5.3854867624210696</v>
      </c>
      <c r="L723" s="4">
        <v>11.4169717528559</v>
      </c>
      <c r="M723" s="4">
        <v>9.8322903267844897</v>
      </c>
      <c r="N723" s="4">
        <v>24.182616366997198</v>
      </c>
      <c r="O723" s="4">
        <v>18.369957797515401</v>
      </c>
      <c r="P723" s="4">
        <v>31.223943008778502</v>
      </c>
      <c r="Q723" s="4">
        <v>7.1731870787722096</v>
      </c>
      <c r="R723" s="4">
        <v>30.641224033975501</v>
      </c>
      <c r="S723" s="4">
        <v>18.5558682397381</v>
      </c>
      <c r="T723" s="4">
        <v>11.242941523897001</v>
      </c>
      <c r="U723" s="4">
        <v>28.162729297616501</v>
      </c>
      <c r="V723" s="4">
        <v>14.8486563005623</v>
      </c>
      <c r="W723" s="4">
        <v>16.9751632615937</v>
      </c>
      <c r="X723" s="4">
        <v>5.6307000099274997</v>
      </c>
      <c r="Y723" s="4">
        <v>13.568515492539699</v>
      </c>
      <c r="Z723" s="4">
        <v>37.635103518477997</v>
      </c>
      <c r="AA723" s="4">
        <v>32.787514973607202</v>
      </c>
      <c r="AB723" s="4">
        <v>6.0393887557715402</v>
      </c>
      <c r="AC723" s="4">
        <v>33.1289725835722</v>
      </c>
      <c r="AD723" s="4">
        <v>14.615298701060899</v>
      </c>
      <c r="AE723" s="4">
        <v>3.6900789258601101</v>
      </c>
      <c r="AF723" s="4">
        <v>20.0772212820814</v>
      </c>
      <c r="AG723" s="4">
        <v>31.926666772567501</v>
      </c>
      <c r="AH723" s="4">
        <v>27.713196242446799</v>
      </c>
      <c r="AI723" s="4">
        <v>11.7333680189098</v>
      </c>
      <c r="AJ723" s="4">
        <v>24.397490905281899</v>
      </c>
      <c r="AK723" s="4">
        <v>53.951087421410499</v>
      </c>
      <c r="AL723" s="4">
        <v>26.734945087188301</v>
      </c>
      <c r="AM723" s="4">
        <v>26.7850186444931</v>
      </c>
      <c r="AN723" s="4">
        <v>55.649121657997497</v>
      </c>
      <c r="AO723" s="4">
        <v>53.986678930684299</v>
      </c>
      <c r="AP723" s="4">
        <v>57.626659733980901</v>
      </c>
      <c r="AQ723" s="4">
        <v>8.6800580730844903</v>
      </c>
      <c r="AR723" s="4">
        <v>45.0640340101193</v>
      </c>
      <c r="AS723" s="4">
        <v>19.4562843979786</v>
      </c>
      <c r="AT723" s="4">
        <v>24.9485456882209</v>
      </c>
      <c r="AU723" s="4">
        <v>23.5985719095519</v>
      </c>
      <c r="AV723" s="4">
        <v>22.981586908117499</v>
      </c>
      <c r="AW723" s="4">
        <v>33.714317958401203</v>
      </c>
      <c r="AX723" s="4">
        <v>32.895614984070797</v>
      </c>
      <c r="AY723" s="4">
        <v>16.451747092074399</v>
      </c>
      <c r="AZ723" s="4">
        <v>32.299714878620399</v>
      </c>
      <c r="BA723" s="4">
        <v>56.494211458881303</v>
      </c>
      <c r="BB723" s="38">
        <v>1776</v>
      </c>
    </row>
    <row r="724" spans="1:54" x14ac:dyDescent="0.3">
      <c r="A724" s="31" t="s">
        <v>37</v>
      </c>
      <c r="B724" s="5" t="s">
        <v>168</v>
      </c>
      <c r="C724" s="5" t="s">
        <v>2</v>
      </c>
      <c r="D724" s="9">
        <v>34.910326632105203</v>
      </c>
      <c r="E724" s="8">
        <v>65.189392518383997</v>
      </c>
      <c r="F724" s="8">
        <v>38.661295534667801</v>
      </c>
      <c r="G724" s="3">
        <v>4.9023501758117698</v>
      </c>
      <c r="H724" s="4">
        <v>14.248465040336701</v>
      </c>
      <c r="I724" s="4">
        <v>16.789556403835299</v>
      </c>
      <c r="J724" s="4">
        <v>3.86109723761176</v>
      </c>
      <c r="K724" s="4">
        <v>7.6790246776784299</v>
      </c>
      <c r="L724" s="4">
        <v>12.804377202220699</v>
      </c>
      <c r="M724" s="4">
        <v>13.2629626893193</v>
      </c>
      <c r="N724" s="4">
        <v>22.5659077562992</v>
      </c>
      <c r="O724" s="4">
        <v>19.900734428797801</v>
      </c>
      <c r="P724" s="4">
        <v>28.509510870310901</v>
      </c>
      <c r="Q724" s="4">
        <v>4.3880141015305298</v>
      </c>
      <c r="R724" s="4">
        <v>23.470497940858799</v>
      </c>
      <c r="S724" s="4">
        <v>14.359966214702</v>
      </c>
      <c r="T724" s="4">
        <v>9.5691172132554598</v>
      </c>
      <c r="U724" s="4">
        <v>25.274250881345701</v>
      </c>
      <c r="V724" s="4">
        <v>11.5401219152902</v>
      </c>
      <c r="W724" s="4">
        <v>13.052541130226301</v>
      </c>
      <c r="X724" s="4">
        <v>6.3464380139277301</v>
      </c>
      <c r="Y724" s="4">
        <v>13.207212102136699</v>
      </c>
      <c r="Z724" s="4">
        <v>30.467934782708099</v>
      </c>
      <c r="AA724" s="4">
        <v>26.885590481009501</v>
      </c>
      <c r="AB724" s="4">
        <v>5.7080199756437002</v>
      </c>
      <c r="AC724" s="4">
        <v>30.2881022315227</v>
      </c>
      <c r="AD724" s="4">
        <v>9.1231125157944</v>
      </c>
      <c r="AE724" s="4">
        <v>4.3880141015305298</v>
      </c>
      <c r="AF724" s="4">
        <v>22.193661864290799</v>
      </c>
      <c r="AG724" s="4">
        <v>25.286831670983201</v>
      </c>
      <c r="AH724" s="4">
        <v>21.301652469368602</v>
      </c>
      <c r="AI724" s="4">
        <v>11.1372870153742</v>
      </c>
      <c r="AJ724" s="4">
        <v>26.941341068192202</v>
      </c>
      <c r="AK724" s="4">
        <v>49.631330788494097</v>
      </c>
      <c r="AL724" s="4">
        <v>21.871739130832498</v>
      </c>
      <c r="AM724" s="4">
        <v>24.734753227789401</v>
      </c>
      <c r="AN724" s="4">
        <v>52.091509985534998</v>
      </c>
      <c r="AO724" s="4">
        <v>49.438917447671102</v>
      </c>
      <c r="AP724" s="4">
        <v>52.104090775172601</v>
      </c>
      <c r="AQ724" s="4">
        <v>8.0818595775944004</v>
      </c>
      <c r="AR724" s="4">
        <v>41.704142182810102</v>
      </c>
      <c r="AS724" s="4">
        <v>26.594256755458801</v>
      </c>
      <c r="AT724" s="4">
        <v>35.816289655981002</v>
      </c>
      <c r="AU724" s="4">
        <v>18.524977967502</v>
      </c>
      <c r="AV724" s="4">
        <v>22.7889101050297</v>
      </c>
      <c r="AW724" s="4">
        <v>28.106675970394999</v>
      </c>
      <c r="AX724" s="4">
        <v>19.274897180151299</v>
      </c>
      <c r="AY724" s="4">
        <v>18.053811690765802</v>
      </c>
      <c r="AZ724" s="4">
        <v>33.926197120403899</v>
      </c>
      <c r="BA724" s="4">
        <v>54.4221797899406</v>
      </c>
      <c r="BB724" s="38">
        <v>282</v>
      </c>
    </row>
    <row r="725" spans="1:54" x14ac:dyDescent="0.3">
      <c r="A725" s="31" t="s">
        <v>37</v>
      </c>
      <c r="B725" s="5" t="s">
        <v>168</v>
      </c>
      <c r="C725" s="5" t="s">
        <v>3</v>
      </c>
      <c r="D725" s="9">
        <v>50.103676265080502</v>
      </c>
      <c r="E725" s="8">
        <v>63.269107296927302</v>
      </c>
      <c r="F725" s="8">
        <v>29.2082459407067</v>
      </c>
      <c r="G725" s="3">
        <v>4.5682392420848101</v>
      </c>
      <c r="H725" s="4">
        <v>12.2433188842638</v>
      </c>
      <c r="I725" s="4">
        <v>16.826895019358101</v>
      </c>
      <c r="J725" s="4">
        <v>2.5379106900471098</v>
      </c>
      <c r="K725" s="4">
        <v>5.1064951661130698</v>
      </c>
      <c r="L725" s="4">
        <v>11.2588283942638</v>
      </c>
      <c r="M725" s="4">
        <v>7.3775899315312099</v>
      </c>
      <c r="N725" s="4">
        <v>14.9192616113958</v>
      </c>
      <c r="O725" s="4">
        <v>13.812075977320401</v>
      </c>
      <c r="P725" s="4">
        <v>21.968688046260301</v>
      </c>
      <c r="Q725" s="4">
        <v>3.6604332171319198</v>
      </c>
      <c r="R725" s="4">
        <v>20.994910374499401</v>
      </c>
      <c r="S725" s="4">
        <v>11.1100835389399</v>
      </c>
      <c r="T725" s="4">
        <v>5.5680666250942297</v>
      </c>
      <c r="U725" s="4">
        <v>20.209799493621901</v>
      </c>
      <c r="V725" s="4">
        <v>7.57234546588339</v>
      </c>
      <c r="W725" s="4">
        <v>9.7820926592638404</v>
      </c>
      <c r="X725" s="4">
        <v>4.2707495314369899</v>
      </c>
      <c r="Y725" s="4">
        <v>11.033399073892801</v>
      </c>
      <c r="Z725" s="4">
        <v>20.261898916119002</v>
      </c>
      <c r="AA725" s="4">
        <v>16.1245573469965</v>
      </c>
      <c r="AB725" s="4">
        <v>3.0608297210659599</v>
      </c>
      <c r="AC725" s="4">
        <v>28.818734872002398</v>
      </c>
      <c r="AD725" s="4">
        <v>6.0495990518551199</v>
      </c>
      <c r="AE725" s="4">
        <v>2.89674797273263</v>
      </c>
      <c r="AF725" s="4">
        <v>15.258137926301499</v>
      </c>
      <c r="AG725" s="4">
        <v>28.551918947373402</v>
      </c>
      <c r="AH725" s="4">
        <v>23.9422931010306</v>
      </c>
      <c r="AI725" s="4">
        <v>9.1104287729210807</v>
      </c>
      <c r="AJ725" s="4">
        <v>20.820115807926999</v>
      </c>
      <c r="AK725" s="4">
        <v>42.158526572102502</v>
      </c>
      <c r="AL725" s="4">
        <v>15.216751322043599</v>
      </c>
      <c r="AM725" s="4">
        <v>23.830310775194299</v>
      </c>
      <c r="AN725" s="4">
        <v>45.337427362473498</v>
      </c>
      <c r="AO725" s="4">
        <v>35.944845771913997</v>
      </c>
      <c r="AP725" s="4">
        <v>40.913308900942297</v>
      </c>
      <c r="AQ725" s="4">
        <v>5.2552400214369799</v>
      </c>
      <c r="AR725" s="4">
        <v>33.960527898904601</v>
      </c>
      <c r="AS725" s="4">
        <v>13.796739084311</v>
      </c>
      <c r="AT725" s="4">
        <v>36.058292766448801</v>
      </c>
      <c r="AU725" s="4">
        <v>14.739842970052999</v>
      </c>
      <c r="AV725" s="4">
        <v>18.082825508757399</v>
      </c>
      <c r="AW725" s="4">
        <v>16.754834629081302</v>
      </c>
      <c r="AX725" s="4">
        <v>13.919434228386301</v>
      </c>
      <c r="AY725" s="4">
        <v>14.8272402533392</v>
      </c>
      <c r="AZ725" s="4">
        <v>25.6658837928799</v>
      </c>
      <c r="BA725" s="4">
        <v>42.311895502196698</v>
      </c>
      <c r="BB725" s="38">
        <v>592</v>
      </c>
    </row>
    <row r="726" spans="1:54" x14ac:dyDescent="0.3">
      <c r="A726" s="31" t="s">
        <v>37</v>
      </c>
      <c r="B726" s="5" t="s">
        <v>168</v>
      </c>
      <c r="C726" s="5" t="s">
        <v>4</v>
      </c>
      <c r="D726" s="9">
        <v>57.452277885655398</v>
      </c>
      <c r="E726" s="8">
        <v>66.154597721843004</v>
      </c>
      <c r="F726" s="8">
        <v>26.846067171346199</v>
      </c>
      <c r="G726" s="3">
        <v>4.2653955766351501</v>
      </c>
      <c r="H726" s="4">
        <v>10.316970247172399</v>
      </c>
      <c r="I726" s="4">
        <v>15.4140106904046</v>
      </c>
      <c r="J726" s="4">
        <v>3.26003198635535</v>
      </c>
      <c r="K726" s="4">
        <v>5.6853059002937796</v>
      </c>
      <c r="L726" s="4">
        <v>8.0303038110001896</v>
      </c>
      <c r="M726" s="4">
        <v>6.01646342462071</v>
      </c>
      <c r="N726" s="4">
        <v>16.032998487643201</v>
      </c>
      <c r="O726" s="4">
        <v>13.323007506612999</v>
      </c>
      <c r="P726" s="4">
        <v>19.772848987490502</v>
      </c>
      <c r="Q726" s="4">
        <v>3.76929714010461</v>
      </c>
      <c r="R726" s="4">
        <v>19.057867069961802</v>
      </c>
      <c r="S726" s="4">
        <v>10.0221996686818</v>
      </c>
      <c r="T726" s="4">
        <v>4.8373811106581401</v>
      </c>
      <c r="U726" s="4">
        <v>19.2842526625194</v>
      </c>
      <c r="V726" s="4">
        <v>7.1416031697886897</v>
      </c>
      <c r="W726" s="4">
        <v>8.30624306661284</v>
      </c>
      <c r="X726" s="4">
        <v>3.8407953318574899</v>
      </c>
      <c r="Y726" s="4">
        <v>8.7935636916642395</v>
      </c>
      <c r="Z726" s="4">
        <v>18.2989960950373</v>
      </c>
      <c r="AA726" s="4">
        <v>14.4406451402215</v>
      </c>
      <c r="AB726" s="4">
        <v>3.0775354511934401</v>
      </c>
      <c r="AC726" s="4">
        <v>28.075978848283501</v>
      </c>
      <c r="AD726" s="4">
        <v>5.45764460781644</v>
      </c>
      <c r="AE726" s="4">
        <v>2.4164961024592801</v>
      </c>
      <c r="AF726" s="4">
        <v>17.079137929498899</v>
      </c>
      <c r="AG726" s="4">
        <v>28.909461220780699</v>
      </c>
      <c r="AH726" s="4">
        <v>20.5392220739745</v>
      </c>
      <c r="AI726" s="4">
        <v>9.1861658963451909</v>
      </c>
      <c r="AJ726" s="4">
        <v>19.574634335270499</v>
      </c>
      <c r="AK726" s="4">
        <v>38.730333031422603</v>
      </c>
      <c r="AL726" s="4">
        <v>13.9476599095109</v>
      </c>
      <c r="AM726" s="4">
        <v>27.414939499549298</v>
      </c>
      <c r="AN726" s="4">
        <v>44.507244146266999</v>
      </c>
      <c r="AO726" s="4">
        <v>35.268973187027399</v>
      </c>
      <c r="AP726" s="4">
        <v>34.766648338857102</v>
      </c>
      <c r="AQ726" s="4">
        <v>5.0782091203541997</v>
      </c>
      <c r="AR726" s="4">
        <v>30.259149052606201</v>
      </c>
      <c r="AS726" s="4">
        <v>17.356352885031299</v>
      </c>
      <c r="AT726" s="4">
        <v>39.294816453886199</v>
      </c>
      <c r="AU726" s="4">
        <v>11.6246065275023</v>
      </c>
      <c r="AV726" s="4">
        <v>21.429198415105699</v>
      </c>
      <c r="AW726" s="4">
        <v>16.511541301215502</v>
      </c>
      <c r="AX726" s="4">
        <v>12.1689829271682</v>
      </c>
      <c r="AY726" s="4">
        <v>16.829532108323701</v>
      </c>
      <c r="AZ726" s="4">
        <v>24.7312819529566</v>
      </c>
      <c r="BA726" s="4">
        <v>35.676017808846801</v>
      </c>
      <c r="BB726" s="38">
        <v>1361</v>
      </c>
    </row>
    <row r="727" spans="1:54" x14ac:dyDescent="0.3">
      <c r="A727" s="31" t="s">
        <v>37</v>
      </c>
      <c r="B727" s="5" t="s">
        <v>168</v>
      </c>
      <c r="C727" s="5" t="s">
        <v>5</v>
      </c>
      <c r="D727" s="9">
        <v>64.990672607139999</v>
      </c>
      <c r="E727" s="8">
        <v>67.344387299913706</v>
      </c>
      <c r="F727" s="8">
        <v>24.84568343602</v>
      </c>
      <c r="G727" s="3">
        <v>4.8093208319476801</v>
      </c>
      <c r="H727" s="4">
        <v>8.9802404354057508</v>
      </c>
      <c r="I727" s="4">
        <v>13.539192684960801</v>
      </c>
      <c r="J727" s="4">
        <v>3.53660277988326</v>
      </c>
      <c r="K727" s="4">
        <v>5.4803307503457201</v>
      </c>
      <c r="L727" s="4">
        <v>7.5612363942804199</v>
      </c>
      <c r="M727" s="4">
        <v>5.1270789128488801</v>
      </c>
      <c r="N727" s="4">
        <v>13.490992598093699</v>
      </c>
      <c r="O727" s="4">
        <v>9.6433413764427005</v>
      </c>
      <c r="P727" s="4">
        <v>15.090577046648001</v>
      </c>
      <c r="Q727" s="4">
        <v>3.4318072385559399</v>
      </c>
      <c r="R727" s="4">
        <v>15.0056838649576</v>
      </c>
      <c r="S727" s="4">
        <v>8.0955550294382697</v>
      </c>
      <c r="T727" s="4">
        <v>4.5565535730998299</v>
      </c>
      <c r="U727" s="4">
        <v>16.034030025767301</v>
      </c>
      <c r="V727" s="4">
        <v>5.6271031296386704</v>
      </c>
      <c r="W727" s="4">
        <v>7.1669804992820101</v>
      </c>
      <c r="X727" s="4">
        <v>3.0557679747348998</v>
      </c>
      <c r="Y727" s="4">
        <v>6.6350605405793397</v>
      </c>
      <c r="Z727" s="4">
        <v>13.6878773504768</v>
      </c>
      <c r="AA727" s="4">
        <v>9.7884280272760193</v>
      </c>
      <c r="AB727" s="4">
        <v>2.5773318460417198</v>
      </c>
      <c r="AC727" s="4">
        <v>24.823608957691299</v>
      </c>
      <c r="AD727" s="4">
        <v>4.6155477040152304</v>
      </c>
      <c r="AE727" s="4">
        <v>2.6989181225552898</v>
      </c>
      <c r="AF727" s="4">
        <v>12.3182727344462</v>
      </c>
      <c r="AG727" s="4">
        <v>27.535006852754599</v>
      </c>
      <c r="AH727" s="4">
        <v>19.263182378565599</v>
      </c>
      <c r="AI727" s="4">
        <v>10.028975346084501</v>
      </c>
      <c r="AJ727" s="4">
        <v>16.172407037467099</v>
      </c>
      <c r="AK727" s="4">
        <v>32.443839482887199</v>
      </c>
      <c r="AL727" s="4">
        <v>11.592353090047601</v>
      </c>
      <c r="AM727" s="4">
        <v>24.923607146108299</v>
      </c>
      <c r="AN727" s="4">
        <v>38.2443269905893</v>
      </c>
      <c r="AO727" s="4">
        <v>28.556869932194299</v>
      </c>
      <c r="AP727" s="4">
        <v>29.417568573610001</v>
      </c>
      <c r="AQ727" s="4">
        <v>5.1414709715799498</v>
      </c>
      <c r="AR727" s="4">
        <v>25.530599022917102</v>
      </c>
      <c r="AS727" s="4">
        <v>17.1292792948535</v>
      </c>
      <c r="AT727" s="4">
        <v>39.359965009544503</v>
      </c>
      <c r="AU727" s="4">
        <v>10.754668432719599</v>
      </c>
      <c r="AV727" s="4">
        <v>19.156701108778702</v>
      </c>
      <c r="AW727" s="4">
        <v>15.8011651265565</v>
      </c>
      <c r="AX727" s="4">
        <v>11.778217240618901</v>
      </c>
      <c r="AY727" s="4">
        <v>15.447426898827599</v>
      </c>
      <c r="AZ727" s="4">
        <v>23.529789207762398</v>
      </c>
      <c r="BA727" s="4">
        <v>30.282125062176899</v>
      </c>
      <c r="BB727" s="38">
        <v>3079</v>
      </c>
    </row>
    <row r="728" spans="1:54" x14ac:dyDescent="0.3">
      <c r="A728" s="31" t="s">
        <v>37</v>
      </c>
      <c r="B728" s="5" t="s">
        <v>168</v>
      </c>
      <c r="C728" s="5" t="s">
        <v>6</v>
      </c>
      <c r="D728" s="9">
        <v>92.9560205058999</v>
      </c>
      <c r="E728" s="8">
        <v>60.830890136295203</v>
      </c>
      <c r="F728" s="8">
        <v>11.773483605744801</v>
      </c>
      <c r="G728" s="3">
        <v>2.1361200270788099</v>
      </c>
      <c r="H728" s="4">
        <v>5.3304100607795704</v>
      </c>
      <c r="I728" s="4">
        <v>6.2558082048787202</v>
      </c>
      <c r="J728" s="4">
        <v>2.11841711207577</v>
      </c>
      <c r="K728" s="4">
        <v>2.4915630596942102</v>
      </c>
      <c r="L728" s="4">
        <v>2.3853455696759598</v>
      </c>
      <c r="M728" s="4">
        <v>2.1747071316778301</v>
      </c>
      <c r="N728" s="4">
        <v>5.7934553159677904</v>
      </c>
      <c r="O728" s="4">
        <v>3.9394777531765599</v>
      </c>
      <c r="P728" s="4">
        <v>5.2829714986790304</v>
      </c>
      <c r="Q728" s="4">
        <v>1.51305617058594</v>
      </c>
      <c r="R728" s="4">
        <v>5.8738107997587603</v>
      </c>
      <c r="S728" s="4">
        <v>2.7503324260701598</v>
      </c>
      <c r="T728" s="4">
        <v>1.89892721657612</v>
      </c>
      <c r="U728" s="4">
        <v>7.2735945648632896</v>
      </c>
      <c r="V728" s="4">
        <v>2.4504870467795401</v>
      </c>
      <c r="W728" s="4">
        <v>2.9400866744723202</v>
      </c>
      <c r="X728" s="4">
        <v>1.02663781748609</v>
      </c>
      <c r="Y728" s="4">
        <v>3.0108983344844802</v>
      </c>
      <c r="Z728" s="4">
        <v>4.5593603350764997</v>
      </c>
      <c r="AA728" s="4">
        <v>3.76424514518451</v>
      </c>
      <c r="AB728" s="4">
        <v>1.3884433992873599</v>
      </c>
      <c r="AC728" s="4">
        <v>12.6178338997757</v>
      </c>
      <c r="AD728" s="4">
        <v>2.2816169879733601</v>
      </c>
      <c r="AE728" s="4">
        <v>1.05319218999066</v>
      </c>
      <c r="AF728" s="4">
        <v>5.5764543287837904</v>
      </c>
      <c r="AG728" s="4">
        <v>15.5586129405253</v>
      </c>
      <c r="AH728" s="4">
        <v>12.197249390056699</v>
      </c>
      <c r="AI728" s="4">
        <v>7.5854726762483704</v>
      </c>
      <c r="AJ728" s="4">
        <v>9.1332423105631104</v>
      </c>
      <c r="AK728" s="4">
        <v>16.279735195812201</v>
      </c>
      <c r="AL728" s="4">
        <v>5.2128522049441601</v>
      </c>
      <c r="AM728" s="4">
        <v>15.646435149263199</v>
      </c>
      <c r="AN728" s="4">
        <v>25.6462966760078</v>
      </c>
      <c r="AO728" s="4">
        <v>17.652272222134901</v>
      </c>
      <c r="AP728" s="4">
        <v>15.755833913874399</v>
      </c>
      <c r="AQ728" s="4">
        <v>4.4347475637779299</v>
      </c>
      <c r="AR728" s="4">
        <v>14.244854842120301</v>
      </c>
      <c r="AS728" s="4">
        <v>10.881002383336099</v>
      </c>
      <c r="AT728" s="4">
        <v>29.043066056482399</v>
      </c>
      <c r="AU728" s="4">
        <v>4.9983401260758002</v>
      </c>
      <c r="AV728" s="4">
        <v>13.5484904172996</v>
      </c>
      <c r="AW728" s="4">
        <v>9.8044370954337996</v>
      </c>
      <c r="AX728" s="4">
        <v>8.6563677812420696</v>
      </c>
      <c r="AY728" s="4">
        <v>12.574268978545399</v>
      </c>
      <c r="AZ728" s="4">
        <v>15.1214296915643</v>
      </c>
      <c r="BA728" s="4">
        <v>18.213375876117102</v>
      </c>
      <c r="BB728" s="38">
        <v>2336</v>
      </c>
    </row>
    <row r="729" spans="1:54" x14ac:dyDescent="0.3">
      <c r="A729" s="31" t="s">
        <v>37</v>
      </c>
      <c r="B729" s="5" t="s">
        <v>168</v>
      </c>
      <c r="C729" s="5" t="s">
        <v>7</v>
      </c>
      <c r="D729" s="9">
        <v>97.342885857818402</v>
      </c>
      <c r="E729" s="8">
        <v>56.570598168427402</v>
      </c>
      <c r="F729" s="8">
        <v>9.3307055376539605</v>
      </c>
      <c r="G729" s="3">
        <v>1.9459355065453701</v>
      </c>
      <c r="H729" s="4">
        <v>4.3071511644365899</v>
      </c>
      <c r="I729" s="4">
        <v>3.52551533056385</v>
      </c>
      <c r="J729" s="4">
        <v>3.2161226282693498</v>
      </c>
      <c r="K729" s="4">
        <v>2.7032246727317202</v>
      </c>
      <c r="L729" s="4">
        <v>1.5632716677454901</v>
      </c>
      <c r="M729" s="4">
        <v>1.88897252631298</v>
      </c>
      <c r="N729" s="4">
        <v>4.9748610378445797</v>
      </c>
      <c r="O729" s="4">
        <v>1.856356213767</v>
      </c>
      <c r="P729" s="4">
        <v>3.1102351792179901</v>
      </c>
      <c r="Q729" s="4">
        <v>1.237570809178</v>
      </c>
      <c r="R729" s="4">
        <v>3.0532721989856002</v>
      </c>
      <c r="S729" s="4">
        <v>1.92962735027237</v>
      </c>
      <c r="T729" s="4">
        <v>1.89701103772638</v>
      </c>
      <c r="U729" s="4">
        <v>4.3641141446689797</v>
      </c>
      <c r="V729" s="4">
        <v>1.7261220970292399</v>
      </c>
      <c r="W729" s="4">
        <v>2.4914497746289901</v>
      </c>
      <c r="X729" s="4">
        <v>1.09102853616724</v>
      </c>
      <c r="Y729" s="4">
        <v>3.1754678043099598</v>
      </c>
      <c r="Z729" s="4">
        <v>2.2716363651128599</v>
      </c>
      <c r="AA729" s="4">
        <v>2.6869165164587199</v>
      </c>
      <c r="AB729" s="4">
        <v>1.3271501019563701</v>
      </c>
      <c r="AC729" s="4">
        <v>10.7557045772483</v>
      </c>
      <c r="AD729" s="4">
        <v>2.5077579309019802</v>
      </c>
      <c r="AE729" s="4">
        <v>1.5632716677454901</v>
      </c>
      <c r="AF729" s="4">
        <v>3.32201007732071</v>
      </c>
      <c r="AG729" s="4">
        <v>12.1885109948098</v>
      </c>
      <c r="AH729" s="4">
        <v>9.6727145524944493</v>
      </c>
      <c r="AI729" s="4">
        <v>5.7319190705847296</v>
      </c>
      <c r="AJ729" s="4">
        <v>7.8326664950004403</v>
      </c>
      <c r="AK729" s="4">
        <v>12.2700517761748</v>
      </c>
      <c r="AL729" s="4">
        <v>4.7467779834688502</v>
      </c>
      <c r="AM729" s="4">
        <v>13.353041800928599</v>
      </c>
      <c r="AN729" s="4">
        <v>22.382624281147699</v>
      </c>
      <c r="AO729" s="4">
        <v>14.7208467268444</v>
      </c>
      <c r="AP729" s="4">
        <v>13.0679957663205</v>
      </c>
      <c r="AQ729" s="4">
        <v>3.7290205838069799</v>
      </c>
      <c r="AR729" s="4">
        <v>11.4557996297561</v>
      </c>
      <c r="AS729" s="4">
        <v>7.7591642250488801</v>
      </c>
      <c r="AT729" s="4">
        <v>24.7027228481872</v>
      </c>
      <c r="AU729" s="4">
        <v>4.8770121002066098</v>
      </c>
      <c r="AV729" s="4">
        <v>12.5550978107829</v>
      </c>
      <c r="AW729" s="4">
        <v>7.8570131626868402</v>
      </c>
      <c r="AX729" s="4">
        <v>8.0605184159299696</v>
      </c>
      <c r="AY729" s="4">
        <v>11.113790614915599</v>
      </c>
      <c r="AZ729" s="4">
        <v>10.0227620787483</v>
      </c>
      <c r="BA729" s="4">
        <v>12.514211853377301</v>
      </c>
      <c r="BB729" s="38">
        <v>922</v>
      </c>
    </row>
    <row r="730" spans="1:54" x14ac:dyDescent="0.3">
      <c r="A730" s="31" t="s">
        <v>37</v>
      </c>
      <c r="B730" s="5" t="s">
        <v>8</v>
      </c>
      <c r="C730" s="5" t="s">
        <v>168</v>
      </c>
      <c r="D730" s="9">
        <v>61.0907529742558</v>
      </c>
      <c r="E730" s="8">
        <v>67.411555669962794</v>
      </c>
      <c r="F730" s="8">
        <v>26.125567163216999</v>
      </c>
      <c r="G730" s="3">
        <v>4.3563188577553902</v>
      </c>
      <c r="H730" s="4">
        <v>10.216126007321799</v>
      </c>
      <c r="I730" s="4">
        <v>14.7658048734421</v>
      </c>
      <c r="J730" s="4">
        <v>3.5403244790967099</v>
      </c>
      <c r="K730" s="4">
        <v>5.0248285781175097</v>
      </c>
      <c r="L730" s="4">
        <v>8.0865031885649703</v>
      </c>
      <c r="M730" s="4">
        <v>7.1656878242681996</v>
      </c>
      <c r="N730" s="4">
        <v>13.5477173957124</v>
      </c>
      <c r="O730" s="4">
        <v>12.248241696992199</v>
      </c>
      <c r="P730" s="4">
        <v>17.416494481368701</v>
      </c>
      <c r="Q730" s="4">
        <v>2.5426220078410999</v>
      </c>
      <c r="R730" s="4">
        <v>17.6993928176562</v>
      </c>
      <c r="S730" s="4">
        <v>9.3381941736115692</v>
      </c>
      <c r="T730" s="4">
        <v>6.0160021781634301</v>
      </c>
      <c r="U730" s="4">
        <v>15.677678834854101</v>
      </c>
      <c r="V730" s="4">
        <v>6.5213935456304002</v>
      </c>
      <c r="W730" s="4">
        <v>6.7993335395783001</v>
      </c>
      <c r="X730" s="4">
        <v>3.4678315878241799</v>
      </c>
      <c r="Y730" s="4">
        <v>9.03529179045033</v>
      </c>
      <c r="Z730" s="4">
        <v>18.226811686325799</v>
      </c>
      <c r="AA730" s="4">
        <v>15.7578461540574</v>
      </c>
      <c r="AB730" s="4">
        <v>3.4775910207334002</v>
      </c>
      <c r="AC730" s="4">
        <v>25.8850547512546</v>
      </c>
      <c r="AD730" s="4">
        <v>5.2752381887106798</v>
      </c>
      <c r="AE730" s="4">
        <v>2.60193152487963</v>
      </c>
      <c r="AF730" s="4">
        <v>16.2762749000231</v>
      </c>
      <c r="AG730" s="4">
        <v>22.721851182284698</v>
      </c>
      <c r="AH730" s="4">
        <v>17.340766573147199</v>
      </c>
      <c r="AI730" s="4">
        <v>8.4396804632830307</v>
      </c>
      <c r="AJ730" s="4">
        <v>17.4925493115711</v>
      </c>
      <c r="AK730" s="4">
        <v>34.2467954649847</v>
      </c>
      <c r="AL730" s="4">
        <v>12.9615698854429</v>
      </c>
      <c r="AM730" s="4">
        <v>26.192833323851598</v>
      </c>
      <c r="AN730" s="4">
        <v>43.090880581640498</v>
      </c>
      <c r="AO730" s="4">
        <v>33.782895980026503</v>
      </c>
      <c r="AP730" s="4">
        <v>36.138151953087799</v>
      </c>
      <c r="AQ730" s="4">
        <v>5.5429841079444504</v>
      </c>
      <c r="AR730" s="4">
        <v>29.434208698799502</v>
      </c>
      <c r="AS730" s="4">
        <v>16.8579891651497</v>
      </c>
      <c r="AT730" s="4">
        <v>36.998236397644803</v>
      </c>
      <c r="AU730" s="4">
        <v>11.428699710705899</v>
      </c>
      <c r="AV730" s="4">
        <v>19.317955095838201</v>
      </c>
      <c r="AW730" s="4">
        <v>17.218042193359299</v>
      </c>
      <c r="AX730" s="4">
        <v>13.089270843998801</v>
      </c>
      <c r="AY730" s="4">
        <v>16.638450994504701</v>
      </c>
      <c r="AZ730" s="4">
        <v>25.439373991398899</v>
      </c>
      <c r="BA730" s="4">
        <v>33.358337517819699</v>
      </c>
      <c r="BB730" s="38">
        <v>5379</v>
      </c>
    </row>
    <row r="731" spans="1:54" x14ac:dyDescent="0.3">
      <c r="A731" s="31" t="s">
        <v>37</v>
      </c>
      <c r="B731" s="5" t="s">
        <v>8</v>
      </c>
      <c r="C731" s="5" t="s">
        <v>1</v>
      </c>
      <c r="D731" s="9">
        <v>10.852144659377601</v>
      </c>
      <c r="E731" s="8">
        <v>60.290683534605598</v>
      </c>
      <c r="F731" s="8">
        <v>56.041131105398499</v>
      </c>
      <c r="G731" s="3">
        <v>6.7694944301628102</v>
      </c>
      <c r="H731" s="4">
        <v>11.1396743787489</v>
      </c>
      <c r="I731" s="4">
        <v>30.248500428448999</v>
      </c>
      <c r="J731" s="4">
        <v>4.5415595544130296</v>
      </c>
      <c r="K731" s="4">
        <v>5.5698371893744598</v>
      </c>
      <c r="L731" s="4">
        <v>10.968294772922</v>
      </c>
      <c r="M731" s="4">
        <v>13.367609254498699</v>
      </c>
      <c r="N731" s="4">
        <v>24.764353041987999</v>
      </c>
      <c r="O731" s="4">
        <v>24.592973436161099</v>
      </c>
      <c r="P731" s="4">
        <v>35.904027420736902</v>
      </c>
      <c r="Q731" s="4">
        <v>5.3127677806340996</v>
      </c>
      <c r="R731" s="4">
        <v>36.589545844044601</v>
      </c>
      <c r="S731" s="4">
        <v>19.451585261353902</v>
      </c>
      <c r="T731" s="4">
        <v>12.510711225364201</v>
      </c>
      <c r="U731" s="4">
        <v>30.248500428448999</v>
      </c>
      <c r="V731" s="4">
        <v>13.9674378748929</v>
      </c>
      <c r="W731" s="4">
        <v>16.7095115681234</v>
      </c>
      <c r="X731" s="4">
        <v>6.0839760068551803</v>
      </c>
      <c r="Y731" s="4">
        <v>16.6238217652099</v>
      </c>
      <c r="Z731" s="4">
        <v>44.3873179091688</v>
      </c>
      <c r="AA731" s="4">
        <v>37.275064267352199</v>
      </c>
      <c r="AB731" s="4">
        <v>6.9408740359897196</v>
      </c>
      <c r="AC731" s="4">
        <v>36.8466152527849</v>
      </c>
      <c r="AD731" s="4">
        <v>15.7669237360754</v>
      </c>
      <c r="AE731" s="4">
        <v>4.1131105398457599</v>
      </c>
      <c r="AF731" s="4">
        <v>28.363324764352999</v>
      </c>
      <c r="AG731" s="4">
        <v>27.077977720651202</v>
      </c>
      <c r="AH731" s="4">
        <v>23.393316195372801</v>
      </c>
      <c r="AI731" s="4">
        <v>13.538988860325601</v>
      </c>
      <c r="AJ731" s="4">
        <v>29.220222793487601</v>
      </c>
      <c r="AK731" s="4">
        <v>60.668380462724897</v>
      </c>
      <c r="AL731" s="4">
        <v>29.7343616109683</v>
      </c>
      <c r="AM731" s="4">
        <v>35.561268209083103</v>
      </c>
      <c r="AN731" s="4">
        <v>64.610111396743804</v>
      </c>
      <c r="AO731" s="4">
        <v>61.696658097686402</v>
      </c>
      <c r="AP731" s="4">
        <v>65.895458440445594</v>
      </c>
      <c r="AQ731" s="4">
        <v>9.4258783204798604</v>
      </c>
      <c r="AR731" s="4">
        <v>54.241645244215903</v>
      </c>
      <c r="AS731" s="4">
        <v>25.535561268209101</v>
      </c>
      <c r="AT731" s="4">
        <v>34.190231362467898</v>
      </c>
      <c r="AU731" s="4">
        <v>27.163667523564701</v>
      </c>
      <c r="AV731" s="4">
        <v>25.107112253641802</v>
      </c>
      <c r="AW731" s="4">
        <v>38.646101113967397</v>
      </c>
      <c r="AX731" s="4">
        <v>38.646101113967397</v>
      </c>
      <c r="AY731" s="4">
        <v>23.050556983718899</v>
      </c>
      <c r="AZ731" s="4">
        <v>38.731790916880897</v>
      </c>
      <c r="BA731" s="4">
        <v>59.897172236503899</v>
      </c>
      <c r="BB731" s="38">
        <v>1189</v>
      </c>
    </row>
    <row r="732" spans="1:54" x14ac:dyDescent="0.3">
      <c r="A732" s="31" t="s">
        <v>37</v>
      </c>
      <c r="B732" s="5" t="s">
        <v>8</v>
      </c>
      <c r="C732" s="5" t="s">
        <v>2</v>
      </c>
      <c r="D732" s="9">
        <v>33.882031249999997</v>
      </c>
      <c r="E732" s="8">
        <v>66.011607704607897</v>
      </c>
      <c r="F732" s="8">
        <v>38.655462184873898</v>
      </c>
      <c r="G732" s="3">
        <v>5.8823529411764701</v>
      </c>
      <c r="H732" s="4">
        <v>15.966386554621799</v>
      </c>
      <c r="I732" s="4">
        <v>17.647058823529399</v>
      </c>
      <c r="J732" s="4">
        <v>5.8823529411764701</v>
      </c>
      <c r="K732" s="4">
        <v>5.8823529411764701</v>
      </c>
      <c r="L732" s="4">
        <v>15.126050420168101</v>
      </c>
      <c r="M732" s="4">
        <v>16.806722689075599</v>
      </c>
      <c r="N732" s="4">
        <v>21.008403361344499</v>
      </c>
      <c r="O732" s="4">
        <v>22.689075630252098</v>
      </c>
      <c r="P732" s="4">
        <v>26.890756302521002</v>
      </c>
      <c r="Q732" s="4">
        <v>3.3613445378151301</v>
      </c>
      <c r="R732" s="4">
        <v>29.411764705882401</v>
      </c>
      <c r="S732" s="4">
        <v>17.647058823529399</v>
      </c>
      <c r="T732" s="4">
        <v>13.445378151260501</v>
      </c>
      <c r="U732" s="4">
        <v>25.210084033613398</v>
      </c>
      <c r="V732" s="4">
        <v>11.764705882352899</v>
      </c>
      <c r="W732" s="4">
        <v>8.4033613445378208</v>
      </c>
      <c r="X732" s="4">
        <v>6.7226890756302504</v>
      </c>
      <c r="Y732" s="4">
        <v>15.966386554621799</v>
      </c>
      <c r="Z732" s="4">
        <v>30.252100840336102</v>
      </c>
      <c r="AA732" s="4">
        <v>28.571428571428601</v>
      </c>
      <c r="AB732" s="4">
        <v>7.5630252100840298</v>
      </c>
      <c r="AC732" s="4">
        <v>32.773109243697498</v>
      </c>
      <c r="AD732" s="4">
        <v>6.7226890756302504</v>
      </c>
      <c r="AE732" s="4">
        <v>3.3613445378151301</v>
      </c>
      <c r="AF732" s="4">
        <v>31.092436974789901</v>
      </c>
      <c r="AG732" s="4">
        <v>20.168067226890798</v>
      </c>
      <c r="AH732" s="4">
        <v>17.647058823529399</v>
      </c>
      <c r="AI732" s="4">
        <v>10.924369747899201</v>
      </c>
      <c r="AJ732" s="4">
        <v>29.411764705882401</v>
      </c>
      <c r="AK732" s="4">
        <v>47.058823529411796</v>
      </c>
      <c r="AL732" s="4">
        <v>21.008403361344499</v>
      </c>
      <c r="AM732" s="4">
        <v>32.773109243697498</v>
      </c>
      <c r="AN732" s="4">
        <v>57.983193277310903</v>
      </c>
      <c r="AO732" s="4">
        <v>54.621848739495803</v>
      </c>
      <c r="AP732" s="4">
        <v>52.941176470588204</v>
      </c>
      <c r="AQ732" s="4">
        <v>6.7226890756302504</v>
      </c>
      <c r="AR732" s="4">
        <v>47.899159663865497</v>
      </c>
      <c r="AS732" s="4">
        <v>29.411764705882401</v>
      </c>
      <c r="AT732" s="4">
        <v>42.857142857142897</v>
      </c>
      <c r="AU732" s="4">
        <v>17.647058823529399</v>
      </c>
      <c r="AV732" s="4">
        <v>24.369747899159702</v>
      </c>
      <c r="AW732" s="4">
        <v>26.050420168067198</v>
      </c>
      <c r="AX732" s="4">
        <v>18.487394957983199</v>
      </c>
      <c r="AY732" s="4">
        <v>21.008403361344499</v>
      </c>
      <c r="AZ732" s="4">
        <v>35.294117647058798</v>
      </c>
      <c r="BA732" s="4">
        <v>51.260504201680703</v>
      </c>
      <c r="BB732" s="38">
        <v>128</v>
      </c>
    </row>
    <row r="733" spans="1:54" x14ac:dyDescent="0.3">
      <c r="A733" s="31" t="s">
        <v>37</v>
      </c>
      <c r="B733" s="5" t="s">
        <v>8</v>
      </c>
      <c r="C733" s="5" t="s">
        <v>3</v>
      </c>
      <c r="D733" s="9">
        <v>46.591419141914201</v>
      </c>
      <c r="E733" s="8">
        <v>62.627228323226703</v>
      </c>
      <c r="F733" s="8">
        <v>32</v>
      </c>
      <c r="G733" s="3">
        <v>6</v>
      </c>
      <c r="H733" s="4">
        <v>14.6666666666667</v>
      </c>
      <c r="I733" s="4">
        <v>20.3333333333333</v>
      </c>
      <c r="J733" s="4">
        <v>3.3333333333333299</v>
      </c>
      <c r="K733" s="4">
        <v>6</v>
      </c>
      <c r="L733" s="4">
        <v>12.6666666666667</v>
      </c>
      <c r="M733" s="4">
        <v>7.3333333333333304</v>
      </c>
      <c r="N733" s="4">
        <v>15</v>
      </c>
      <c r="O733" s="4">
        <v>15.6666666666667</v>
      </c>
      <c r="P733" s="4">
        <v>21.6666666666667</v>
      </c>
      <c r="Q733" s="4">
        <v>2.3333333333333299</v>
      </c>
      <c r="R733" s="4">
        <v>23.3333333333333</v>
      </c>
      <c r="S733" s="4">
        <v>12</v>
      </c>
      <c r="T733" s="4">
        <v>7.6666666666666696</v>
      </c>
      <c r="U733" s="4">
        <v>17</v>
      </c>
      <c r="V733" s="4">
        <v>7</v>
      </c>
      <c r="W733" s="4">
        <v>9.6666666666666696</v>
      </c>
      <c r="X733" s="4">
        <v>4.6666666666666696</v>
      </c>
      <c r="Y733" s="4">
        <v>13.6666666666667</v>
      </c>
      <c r="Z733" s="4">
        <v>23.6666666666667</v>
      </c>
      <c r="AA733" s="4">
        <v>20</v>
      </c>
      <c r="AB733" s="4">
        <v>3.6666666666666701</v>
      </c>
      <c r="AC733" s="4">
        <v>32.6666666666667</v>
      </c>
      <c r="AD733" s="4">
        <v>5</v>
      </c>
      <c r="AE733" s="4">
        <v>3.3333333333333299</v>
      </c>
      <c r="AF733" s="4">
        <v>19.3333333333333</v>
      </c>
      <c r="AG733" s="4">
        <v>30.6666666666667</v>
      </c>
      <c r="AH733" s="4">
        <v>21.6666666666667</v>
      </c>
      <c r="AI733" s="4">
        <v>8.6666666666666696</v>
      </c>
      <c r="AJ733" s="4">
        <v>19.3333333333333</v>
      </c>
      <c r="AK733" s="4">
        <v>43</v>
      </c>
      <c r="AL733" s="4">
        <v>16.3333333333333</v>
      </c>
      <c r="AM733" s="4">
        <v>28</v>
      </c>
      <c r="AN733" s="4">
        <v>48</v>
      </c>
      <c r="AO733" s="4">
        <v>37.6666666666667</v>
      </c>
      <c r="AP733" s="4">
        <v>46.6666666666667</v>
      </c>
      <c r="AQ733" s="4">
        <v>6.6666666666666696</v>
      </c>
      <c r="AR733" s="4">
        <v>34</v>
      </c>
      <c r="AS733" s="4">
        <v>16</v>
      </c>
      <c r="AT733" s="4">
        <v>43</v>
      </c>
      <c r="AU733" s="4">
        <v>15</v>
      </c>
      <c r="AV733" s="4">
        <v>20.3333333333333</v>
      </c>
      <c r="AW733" s="4">
        <v>18</v>
      </c>
      <c r="AX733" s="4">
        <v>13.3333333333333</v>
      </c>
      <c r="AY733" s="4">
        <v>17</v>
      </c>
      <c r="AZ733" s="4">
        <v>31</v>
      </c>
      <c r="BA733" s="4">
        <v>39.6666666666667</v>
      </c>
      <c r="BB733" s="38">
        <v>303</v>
      </c>
    </row>
    <row r="734" spans="1:54" x14ac:dyDescent="0.3">
      <c r="A734" s="31" t="s">
        <v>37</v>
      </c>
      <c r="B734" s="5" t="s">
        <v>8</v>
      </c>
      <c r="C734" s="5" t="s">
        <v>4</v>
      </c>
      <c r="D734" s="9">
        <v>59.687965616045801</v>
      </c>
      <c r="E734" s="8">
        <v>64.273517921783693</v>
      </c>
      <c r="F734" s="8">
        <v>25.431034482758601</v>
      </c>
      <c r="G734" s="3">
        <v>4.4540229885057503</v>
      </c>
      <c r="H734" s="4">
        <v>10.0574712643678</v>
      </c>
      <c r="I734" s="4">
        <v>17.097701149425301</v>
      </c>
      <c r="J734" s="4">
        <v>2.5862068965517202</v>
      </c>
      <c r="K734" s="4">
        <v>5.1724137931034502</v>
      </c>
      <c r="L734" s="4">
        <v>7.9022988505747103</v>
      </c>
      <c r="M734" s="4">
        <v>6.7528735632183903</v>
      </c>
      <c r="N734" s="4">
        <v>14.2241379310345</v>
      </c>
      <c r="O734" s="4">
        <v>13.5057471264368</v>
      </c>
      <c r="P734" s="4">
        <v>20.977011494252899</v>
      </c>
      <c r="Q734" s="4">
        <v>3.3045977011494299</v>
      </c>
      <c r="R734" s="4">
        <v>19.540229885057499</v>
      </c>
      <c r="S734" s="4">
        <v>9.7701149425287408</v>
      </c>
      <c r="T734" s="4">
        <v>5.6034482758620703</v>
      </c>
      <c r="U734" s="4">
        <v>17.097701149425301</v>
      </c>
      <c r="V734" s="4">
        <v>7.1839080459770104</v>
      </c>
      <c r="W734" s="4">
        <v>6.3218390804597702</v>
      </c>
      <c r="X734" s="4">
        <v>3.4482758620689702</v>
      </c>
      <c r="Y734" s="4">
        <v>7.7586206896551699</v>
      </c>
      <c r="Z734" s="4">
        <v>19.540229885057499</v>
      </c>
      <c r="AA734" s="4">
        <v>16.6666666666667</v>
      </c>
      <c r="AB734" s="4">
        <v>3.5919540229885101</v>
      </c>
      <c r="AC734" s="4">
        <v>29.8850574712644</v>
      </c>
      <c r="AD734" s="4">
        <v>5.1724137931034502</v>
      </c>
      <c r="AE734" s="4">
        <v>2.8735632183908</v>
      </c>
      <c r="AF734" s="4">
        <v>17.241379310344801</v>
      </c>
      <c r="AG734" s="4">
        <v>27.442528735632202</v>
      </c>
      <c r="AH734" s="4">
        <v>18.247126436781599</v>
      </c>
      <c r="AI734" s="4">
        <v>7.3275862068965498</v>
      </c>
      <c r="AJ734" s="4">
        <v>17.528735632183899</v>
      </c>
      <c r="AK734" s="4">
        <v>36.350574712643699</v>
      </c>
      <c r="AL734" s="4">
        <v>12.9310344827586</v>
      </c>
      <c r="AM734" s="4">
        <v>29.1666666666667</v>
      </c>
      <c r="AN734" s="4">
        <v>45.977011494252899</v>
      </c>
      <c r="AO734" s="4">
        <v>32.902298850574702</v>
      </c>
      <c r="AP734" s="4">
        <v>36.925287356321803</v>
      </c>
      <c r="AQ734" s="4">
        <v>5.1724137931034502</v>
      </c>
      <c r="AR734" s="4">
        <v>30.459770114942501</v>
      </c>
      <c r="AS734" s="4">
        <v>18.1034482758621</v>
      </c>
      <c r="AT734" s="4">
        <v>40.2298850574713</v>
      </c>
      <c r="AU734" s="4">
        <v>9.4827586206896495</v>
      </c>
      <c r="AV734" s="4">
        <v>21.408045977011501</v>
      </c>
      <c r="AW734" s="4">
        <v>15.948275862069</v>
      </c>
      <c r="AX734" s="4">
        <v>9.0517241379310303</v>
      </c>
      <c r="AY734" s="4">
        <v>17.959770114942501</v>
      </c>
      <c r="AZ734" s="4">
        <v>27.586206896551701</v>
      </c>
      <c r="BA734" s="4">
        <v>34.482758620689701</v>
      </c>
      <c r="BB734" s="38">
        <v>698</v>
      </c>
    </row>
    <row r="735" spans="1:54" x14ac:dyDescent="0.3">
      <c r="A735" s="31" t="s">
        <v>37</v>
      </c>
      <c r="B735" s="5" t="s">
        <v>8</v>
      </c>
      <c r="C735" s="5" t="s">
        <v>5</v>
      </c>
      <c r="D735" s="9">
        <v>65.5902777777778</v>
      </c>
      <c r="E735" s="8">
        <v>64.638888012642298</v>
      </c>
      <c r="F735" s="8">
        <v>23.106060606060598</v>
      </c>
      <c r="G735" s="3">
        <v>4.6717171717171704</v>
      </c>
      <c r="H735" s="4">
        <v>9.8484848484848495</v>
      </c>
      <c r="I735" s="4">
        <v>13.7626262626263</v>
      </c>
      <c r="J735" s="4">
        <v>3.72474747474747</v>
      </c>
      <c r="K735" s="4">
        <v>5.9343434343434298</v>
      </c>
      <c r="L735" s="4">
        <v>7.8914141414141401</v>
      </c>
      <c r="M735" s="4">
        <v>5.3661616161616204</v>
      </c>
      <c r="N735" s="4">
        <v>12.815656565656599</v>
      </c>
      <c r="O735" s="4">
        <v>9.7853535353535293</v>
      </c>
      <c r="P735" s="4">
        <v>15.719696969697001</v>
      </c>
      <c r="Q735" s="4">
        <v>2.2727272727272698</v>
      </c>
      <c r="R735" s="4">
        <v>14.9621212121212</v>
      </c>
      <c r="S735" s="4">
        <v>7.6388888888888902</v>
      </c>
      <c r="T735" s="4">
        <v>4.0404040404040398</v>
      </c>
      <c r="U735" s="4">
        <v>14.835858585858601</v>
      </c>
      <c r="V735" s="4">
        <v>5.17676767676768</v>
      </c>
      <c r="W735" s="4">
        <v>5.9974747474747501</v>
      </c>
      <c r="X735" s="4">
        <v>2.9040404040404</v>
      </c>
      <c r="Y735" s="4">
        <v>6.1237373737373701</v>
      </c>
      <c r="Z735" s="4">
        <v>14.646464646464599</v>
      </c>
      <c r="AA735" s="4">
        <v>10.858585858585901</v>
      </c>
      <c r="AB735" s="4">
        <v>1.9570707070707101</v>
      </c>
      <c r="AC735" s="4">
        <v>26.010101010101</v>
      </c>
      <c r="AD735" s="4">
        <v>4.4191919191919196</v>
      </c>
      <c r="AE735" s="4">
        <v>2.52525252525253</v>
      </c>
      <c r="AF735" s="4">
        <v>13.5732323232323</v>
      </c>
      <c r="AG735" s="4">
        <v>26.136363636363601</v>
      </c>
      <c r="AH735" s="4">
        <v>19.065656565656599</v>
      </c>
      <c r="AI735" s="4">
        <v>8.6489898989898997</v>
      </c>
      <c r="AJ735" s="4">
        <v>14.520202020201999</v>
      </c>
      <c r="AK735" s="4">
        <v>34.280303030303003</v>
      </c>
      <c r="AL735" s="4">
        <v>9.9747474747474705</v>
      </c>
      <c r="AM735" s="4">
        <v>27.714646464646499</v>
      </c>
      <c r="AN735" s="4">
        <v>40.782828282828298</v>
      </c>
      <c r="AO735" s="4">
        <v>28.0934343434343</v>
      </c>
      <c r="AP735" s="4">
        <v>31.565656565656599</v>
      </c>
      <c r="AQ735" s="4">
        <v>4.6085858585858599</v>
      </c>
      <c r="AR735" s="4">
        <v>25.3787878787879</v>
      </c>
      <c r="AS735" s="4">
        <v>16.414141414141401</v>
      </c>
      <c r="AT735" s="4">
        <v>41.287878787878803</v>
      </c>
      <c r="AU735" s="4">
        <v>8.7752525252525295</v>
      </c>
      <c r="AV735" s="4">
        <v>19.4444444444444</v>
      </c>
      <c r="AW735" s="4">
        <v>14.8989898989899</v>
      </c>
      <c r="AX735" s="4">
        <v>8.9015151515151505</v>
      </c>
      <c r="AY735" s="4">
        <v>16.098484848484802</v>
      </c>
      <c r="AZ735" s="4">
        <v>24.431818181818201</v>
      </c>
      <c r="BA735" s="4">
        <v>29.608585858585901</v>
      </c>
      <c r="BB735" s="38">
        <v>1584</v>
      </c>
    </row>
    <row r="736" spans="1:54" x14ac:dyDescent="0.3">
      <c r="A736" s="31" t="s">
        <v>37</v>
      </c>
      <c r="B736" s="5" t="s">
        <v>8</v>
      </c>
      <c r="C736" s="5" t="s">
        <v>6</v>
      </c>
      <c r="D736" s="9">
        <v>90.141831238779204</v>
      </c>
      <c r="E736" s="8">
        <v>61.040338765210599</v>
      </c>
      <c r="F736" s="8">
        <v>12.5673249551167</v>
      </c>
      <c r="G736" s="3">
        <v>1.7055655296229799</v>
      </c>
      <c r="H736" s="4">
        <v>5.9245960502693</v>
      </c>
      <c r="I736" s="4">
        <v>7.0915619389587103</v>
      </c>
      <c r="J736" s="4">
        <v>1.5260323159784599</v>
      </c>
      <c r="K736" s="4">
        <v>2.96229802513465</v>
      </c>
      <c r="L736" s="4">
        <v>1.8850987432674999</v>
      </c>
      <c r="M736" s="4">
        <v>1.7055655296229799</v>
      </c>
      <c r="N736" s="4">
        <v>5.9245960502693</v>
      </c>
      <c r="O736" s="4">
        <v>3.9497307001795301</v>
      </c>
      <c r="P736" s="4">
        <v>5.83482944344704</v>
      </c>
      <c r="Q736" s="4">
        <v>1.2567324955116701</v>
      </c>
      <c r="R736" s="4">
        <v>5.5655296229802502</v>
      </c>
      <c r="S736" s="4">
        <v>2.0646319569120299</v>
      </c>
      <c r="T736" s="4">
        <v>1.2567324955116701</v>
      </c>
      <c r="U736" s="4">
        <v>7.6301615798922802</v>
      </c>
      <c r="V736" s="4">
        <v>2.15439856373429</v>
      </c>
      <c r="W736" s="4">
        <v>2.4236983842010802</v>
      </c>
      <c r="X736" s="4">
        <v>0.62836624775583505</v>
      </c>
      <c r="Y736" s="4">
        <v>3.14183123877917</v>
      </c>
      <c r="Z736" s="4">
        <v>4.7576301615798897</v>
      </c>
      <c r="AA736" s="4">
        <v>4.1292639138240599</v>
      </c>
      <c r="AB736" s="4">
        <v>1.1669658886894101</v>
      </c>
      <c r="AC736" s="4">
        <v>15.260323159784599</v>
      </c>
      <c r="AD736" s="4">
        <v>1.6157989228007199</v>
      </c>
      <c r="AE736" s="4">
        <v>0.89766606822262096</v>
      </c>
      <c r="AF736" s="4">
        <v>6.4631956912028699</v>
      </c>
      <c r="AG736" s="4">
        <v>16.5170556552962</v>
      </c>
      <c r="AH736" s="4">
        <v>13.7342908438061</v>
      </c>
      <c r="AI736" s="4">
        <v>7.2710951526032304</v>
      </c>
      <c r="AJ736" s="4">
        <v>10.0538599640934</v>
      </c>
      <c r="AK736" s="4">
        <v>16.786355475762999</v>
      </c>
      <c r="AL736" s="4">
        <v>3.9497307001795301</v>
      </c>
      <c r="AM736" s="4">
        <v>18.581687612208299</v>
      </c>
      <c r="AN736" s="4">
        <v>28.815080789946101</v>
      </c>
      <c r="AO736" s="4">
        <v>19.748653500897699</v>
      </c>
      <c r="AP736" s="4">
        <v>19.2998204667864</v>
      </c>
      <c r="AQ736" s="4">
        <v>4.6678635547576297</v>
      </c>
      <c r="AR736" s="4">
        <v>14.5421903052065</v>
      </c>
      <c r="AS736" s="4">
        <v>10.951526032316</v>
      </c>
      <c r="AT736" s="4">
        <v>31.956912028725299</v>
      </c>
      <c r="AU736" s="4">
        <v>5.2962298025134604</v>
      </c>
      <c r="AV736" s="4">
        <v>12.5673249551167</v>
      </c>
      <c r="AW736" s="4">
        <v>9.4254937163375203</v>
      </c>
      <c r="AX736" s="4">
        <v>8.3482944344703807</v>
      </c>
      <c r="AY736" s="4">
        <v>13.6445242369838</v>
      </c>
      <c r="AZ736" s="4">
        <v>17.9533213644524</v>
      </c>
      <c r="BA736" s="4">
        <v>19.569120287253099</v>
      </c>
      <c r="BB736" s="38">
        <v>1114</v>
      </c>
    </row>
    <row r="737" spans="1:54" x14ac:dyDescent="0.3">
      <c r="A737" s="31" t="s">
        <v>37</v>
      </c>
      <c r="B737" s="5" t="s">
        <v>8</v>
      </c>
      <c r="C737" s="5" t="s">
        <v>7</v>
      </c>
      <c r="D737" s="9">
        <v>97.583746556473798</v>
      </c>
      <c r="E737" s="8">
        <v>55.739883607687702</v>
      </c>
      <c r="F737" s="8">
        <v>9.0909090909090899</v>
      </c>
      <c r="G737" s="3">
        <v>1.92837465564738</v>
      </c>
      <c r="H737" s="4">
        <v>4.6831955922865003</v>
      </c>
      <c r="I737" s="4">
        <v>3.8567493112947702</v>
      </c>
      <c r="J737" s="4">
        <v>3.5812672176308502</v>
      </c>
      <c r="K737" s="4">
        <v>3.5812672176308502</v>
      </c>
      <c r="L737" s="4">
        <v>1.65289256198347</v>
      </c>
      <c r="M737" s="4">
        <v>2.2038567493112899</v>
      </c>
      <c r="N737" s="4">
        <v>6.0606060606060597</v>
      </c>
      <c r="O737" s="4">
        <v>1.65289256198347</v>
      </c>
      <c r="P737" s="4">
        <v>3.0303030303030298</v>
      </c>
      <c r="Q737" s="4">
        <v>1.1019283746556501</v>
      </c>
      <c r="R737" s="4">
        <v>3.30578512396694</v>
      </c>
      <c r="S737" s="4">
        <v>1.65289256198347</v>
      </c>
      <c r="T737" s="4">
        <v>1.1019283746556501</v>
      </c>
      <c r="U737" s="4">
        <v>4.4077134986225897</v>
      </c>
      <c r="V737" s="4">
        <v>1.92837465564738</v>
      </c>
      <c r="W737" s="4">
        <v>2.4793388429752099</v>
      </c>
      <c r="X737" s="4">
        <v>1.1019283746556501</v>
      </c>
      <c r="Y737" s="4">
        <v>4.1322314049586799</v>
      </c>
      <c r="Z737" s="4">
        <v>2.4793388429752099</v>
      </c>
      <c r="AA737" s="4">
        <v>3.30578512396694</v>
      </c>
      <c r="AB737" s="4">
        <v>1.37741046831956</v>
      </c>
      <c r="AC737" s="4">
        <v>12.1212121212121</v>
      </c>
      <c r="AD737" s="4">
        <v>2.7548209366391201</v>
      </c>
      <c r="AE737" s="4">
        <v>1.65289256198347</v>
      </c>
      <c r="AF737" s="4">
        <v>4.1322314049586799</v>
      </c>
      <c r="AG737" s="4">
        <v>11.5702479338843</v>
      </c>
      <c r="AH737" s="4">
        <v>9.9173553719008307</v>
      </c>
      <c r="AI737" s="4">
        <v>5.2341597796143304</v>
      </c>
      <c r="AJ737" s="4">
        <v>8.5399449035812705</v>
      </c>
      <c r="AK737" s="4">
        <v>12.947658402203899</v>
      </c>
      <c r="AL737" s="4">
        <v>4.6831955922865003</v>
      </c>
      <c r="AM737" s="4">
        <v>15.1515151515152</v>
      </c>
      <c r="AN737" s="4">
        <v>25.344352617079899</v>
      </c>
      <c r="AO737" s="4">
        <v>15.9779614325069</v>
      </c>
      <c r="AP737" s="4">
        <v>14.049586776859501</v>
      </c>
      <c r="AQ737" s="4">
        <v>3.5812672176308502</v>
      </c>
      <c r="AR737" s="4">
        <v>11.5702479338843</v>
      </c>
      <c r="AS737" s="4">
        <v>6.0606060606060597</v>
      </c>
      <c r="AT737" s="4">
        <v>23.6914600550964</v>
      </c>
      <c r="AU737" s="4">
        <v>4.4077134986225897</v>
      </c>
      <c r="AV737" s="4">
        <v>14.049586776859501</v>
      </c>
      <c r="AW737" s="4">
        <v>7.7134986225895297</v>
      </c>
      <c r="AX737" s="4">
        <v>7.4380165289256199</v>
      </c>
      <c r="AY737" s="4">
        <v>10.7438016528926</v>
      </c>
      <c r="AZ737" s="4">
        <v>9.6418732782369094</v>
      </c>
      <c r="BA737" s="4">
        <v>12.1212121212121</v>
      </c>
      <c r="BB737" s="38">
        <v>363</v>
      </c>
    </row>
    <row r="738" spans="1:54" x14ac:dyDescent="0.3">
      <c r="A738" s="31" t="s">
        <v>37</v>
      </c>
      <c r="B738" s="5" t="s">
        <v>9</v>
      </c>
      <c r="C738" s="5" t="s">
        <v>168</v>
      </c>
      <c r="D738" s="9">
        <v>61.184411875134202</v>
      </c>
      <c r="E738" s="8">
        <v>68.523359389958401</v>
      </c>
      <c r="F738" s="8">
        <v>26.3915433225119</v>
      </c>
      <c r="G738" s="3">
        <v>3.9131707414507999</v>
      </c>
      <c r="H738" s="4">
        <v>8.6614329615882504</v>
      </c>
      <c r="I738" s="4">
        <v>12.674625706179199</v>
      </c>
      <c r="J738" s="4">
        <v>2.8602073997899402</v>
      </c>
      <c r="K738" s="4">
        <v>5.0227777016618296</v>
      </c>
      <c r="L738" s="4">
        <v>7.6122295439842098</v>
      </c>
      <c r="M738" s="4">
        <v>5.6622531743680797</v>
      </c>
      <c r="N738" s="4">
        <v>15.116744173586801</v>
      </c>
      <c r="O738" s="4">
        <v>10.557203246291801</v>
      </c>
      <c r="P738" s="4">
        <v>17.574586949791001</v>
      </c>
      <c r="Q738" s="4">
        <v>4.4204425831093204</v>
      </c>
      <c r="R738" s="4">
        <v>15.2116522561706</v>
      </c>
      <c r="S738" s="4">
        <v>9.1235673898028793</v>
      </c>
      <c r="T738" s="4">
        <v>4.7620147078080901</v>
      </c>
      <c r="U738" s="4">
        <v>18.345127172129502</v>
      </c>
      <c r="V738" s="4">
        <v>7.3950247183295303</v>
      </c>
      <c r="W738" s="4">
        <v>9.9419135464554493</v>
      </c>
      <c r="X738" s="4">
        <v>3.6721525596251401</v>
      </c>
      <c r="Y738" s="4">
        <v>7.60068105011747</v>
      </c>
      <c r="Z738" s="4">
        <v>16.520488248553701</v>
      </c>
      <c r="AA738" s="4">
        <v>12.984139883941801</v>
      </c>
      <c r="AB738" s="4">
        <v>2.8879858818083401</v>
      </c>
      <c r="AC738" s="4">
        <v>22.2235400984836</v>
      </c>
      <c r="AD738" s="4">
        <v>6.6704228445119496</v>
      </c>
      <c r="AE738" s="4">
        <v>2.71818045910367</v>
      </c>
      <c r="AF738" s="4">
        <v>10.9278276996521</v>
      </c>
      <c r="AG738" s="4">
        <v>26.1510468675048</v>
      </c>
      <c r="AH738" s="4">
        <v>20.843111530904299</v>
      </c>
      <c r="AI738" s="4">
        <v>9.9370447501242705</v>
      </c>
      <c r="AJ738" s="4">
        <v>18.044688351274502</v>
      </c>
      <c r="AK738" s="4">
        <v>35.123818713557903</v>
      </c>
      <c r="AL738" s="4">
        <v>14.4389794870765</v>
      </c>
      <c r="AM738" s="4">
        <v>18.8358785977717</v>
      </c>
      <c r="AN738" s="4">
        <v>37.289561585138202</v>
      </c>
      <c r="AO738" s="4">
        <v>32.034919487099401</v>
      </c>
      <c r="AP738" s="4">
        <v>31.7791577062806</v>
      </c>
      <c r="AQ738" s="4">
        <v>5.6960120787625703</v>
      </c>
      <c r="AR738" s="4">
        <v>27.356774528543699</v>
      </c>
      <c r="AS738" s="4">
        <v>15.542583626046399</v>
      </c>
      <c r="AT738" s="4">
        <v>30.3720290942486</v>
      </c>
      <c r="AU738" s="4">
        <v>13.1719094165163</v>
      </c>
      <c r="AV738" s="4">
        <v>17.978854279780201</v>
      </c>
      <c r="AW738" s="4">
        <v>18.1131260938438</v>
      </c>
      <c r="AX738" s="4">
        <v>15.502465254254799</v>
      </c>
      <c r="AY738" s="4">
        <v>13.527415904422799</v>
      </c>
      <c r="AZ738" s="4">
        <v>21.4502190627821</v>
      </c>
      <c r="BA738" s="4">
        <v>36.7005422084369</v>
      </c>
      <c r="BB738" s="38">
        <v>4969</v>
      </c>
    </row>
    <row r="739" spans="1:54" x14ac:dyDescent="0.3">
      <c r="A739" s="31" t="s">
        <v>37</v>
      </c>
      <c r="B739" s="5" t="s">
        <v>9</v>
      </c>
      <c r="C739" s="5" t="s">
        <v>1</v>
      </c>
      <c r="D739" s="9">
        <v>33.625042589437797</v>
      </c>
      <c r="E739" s="8">
        <v>65.301215720144896</v>
      </c>
      <c r="F739" s="8">
        <v>41.565217391304401</v>
      </c>
      <c r="G739" s="3">
        <v>6.6086956521739104</v>
      </c>
      <c r="H739" s="4">
        <v>8.5217391304347796</v>
      </c>
      <c r="I739" s="4">
        <v>23.478260869565201</v>
      </c>
      <c r="J739" s="4">
        <v>3.47826086956522</v>
      </c>
      <c r="K739" s="4">
        <v>5.2173913043478297</v>
      </c>
      <c r="L739" s="4">
        <v>11.826086956521699</v>
      </c>
      <c r="M739" s="4">
        <v>6.6086956521739104</v>
      </c>
      <c r="N739" s="4">
        <v>23.652173913043502</v>
      </c>
      <c r="O739" s="4">
        <v>12.695652173913</v>
      </c>
      <c r="P739" s="4">
        <v>26.956521739130402</v>
      </c>
      <c r="Q739" s="4">
        <v>8.8695652173912993</v>
      </c>
      <c r="R739" s="4">
        <v>25.2173913043478</v>
      </c>
      <c r="S739" s="4">
        <v>17.739130434782599</v>
      </c>
      <c r="T739" s="4">
        <v>10.086956521739101</v>
      </c>
      <c r="U739" s="4">
        <v>26.260869565217401</v>
      </c>
      <c r="V739" s="4">
        <v>15.6521739130435</v>
      </c>
      <c r="W739" s="4">
        <v>17.2173913043478</v>
      </c>
      <c r="X739" s="4">
        <v>5.2173913043478297</v>
      </c>
      <c r="Y739" s="4">
        <v>10.7826086956522</v>
      </c>
      <c r="Z739" s="4">
        <v>31.478260869565201</v>
      </c>
      <c r="AA739" s="4">
        <v>28.695652173913</v>
      </c>
      <c r="AB739" s="4">
        <v>5.2173913043478297</v>
      </c>
      <c r="AC739" s="4">
        <v>29.739130434782599</v>
      </c>
      <c r="AD739" s="4">
        <v>13.5652173913043</v>
      </c>
      <c r="AE739" s="4">
        <v>3.3043478260869601</v>
      </c>
      <c r="AF739" s="4">
        <v>12.521739130434799</v>
      </c>
      <c r="AG739" s="4">
        <v>36.347826086956502</v>
      </c>
      <c r="AH739" s="4">
        <v>31.652173913043502</v>
      </c>
      <c r="AI739" s="4">
        <v>10.086956521739101</v>
      </c>
      <c r="AJ739" s="4">
        <v>20</v>
      </c>
      <c r="AK739" s="4">
        <v>47.826086956521699</v>
      </c>
      <c r="AL739" s="4">
        <v>24</v>
      </c>
      <c r="AM739" s="4">
        <v>18.7826086956522</v>
      </c>
      <c r="AN739" s="4">
        <v>47.478260869565197</v>
      </c>
      <c r="AO739" s="4">
        <v>46.956521739130402</v>
      </c>
      <c r="AP739" s="4">
        <v>50.086956521739097</v>
      </c>
      <c r="AQ739" s="4">
        <v>8</v>
      </c>
      <c r="AR739" s="4">
        <v>36.695652173912997</v>
      </c>
      <c r="AS739" s="4">
        <v>13.913043478260899</v>
      </c>
      <c r="AT739" s="4">
        <v>16.521739130434799</v>
      </c>
      <c r="AU739" s="4">
        <v>20.347826086956498</v>
      </c>
      <c r="AV739" s="4">
        <v>21.043478260869598</v>
      </c>
      <c r="AW739" s="4">
        <v>29.2173913043478</v>
      </c>
      <c r="AX739" s="4">
        <v>27.652173913043502</v>
      </c>
      <c r="AY739" s="4">
        <v>10.4347826086957</v>
      </c>
      <c r="AZ739" s="4">
        <v>26.434782608695699</v>
      </c>
      <c r="BA739" s="4">
        <v>53.3913043478261</v>
      </c>
      <c r="BB739" s="38">
        <v>587</v>
      </c>
    </row>
    <row r="740" spans="1:54" x14ac:dyDescent="0.3">
      <c r="A740" s="31" t="s">
        <v>37</v>
      </c>
      <c r="B740" s="5" t="s">
        <v>9</v>
      </c>
      <c r="C740" s="5" t="s">
        <v>2</v>
      </c>
      <c r="D740" s="9">
        <v>35.857142857142897</v>
      </c>
      <c r="E740" s="8">
        <v>64.636777868495997</v>
      </c>
      <c r="F740" s="8">
        <v>38.6666666666667</v>
      </c>
      <c r="G740" s="3">
        <v>4</v>
      </c>
      <c r="H740" s="4">
        <v>12.6666666666667</v>
      </c>
      <c r="I740" s="4">
        <v>16</v>
      </c>
      <c r="J740" s="4">
        <v>2</v>
      </c>
      <c r="K740" s="4">
        <v>9.3333333333333304</v>
      </c>
      <c r="L740" s="4">
        <v>10.6666666666667</v>
      </c>
      <c r="M740" s="4">
        <v>10</v>
      </c>
      <c r="N740" s="4">
        <v>24</v>
      </c>
      <c r="O740" s="4">
        <v>17.3333333333333</v>
      </c>
      <c r="P740" s="4">
        <v>30</v>
      </c>
      <c r="Q740" s="4">
        <v>5.3333333333333304</v>
      </c>
      <c r="R740" s="4">
        <v>18</v>
      </c>
      <c r="S740" s="4">
        <v>11.3333333333333</v>
      </c>
      <c r="T740" s="4">
        <v>6</v>
      </c>
      <c r="U740" s="4">
        <v>25.3333333333333</v>
      </c>
      <c r="V740" s="4">
        <v>11.3333333333333</v>
      </c>
      <c r="W740" s="4">
        <v>17.3333333333333</v>
      </c>
      <c r="X740" s="4">
        <v>6</v>
      </c>
      <c r="Y740" s="4">
        <v>10.6666666666667</v>
      </c>
      <c r="Z740" s="4">
        <v>30.6666666666667</v>
      </c>
      <c r="AA740" s="4">
        <v>25.3333333333333</v>
      </c>
      <c r="AB740" s="4">
        <v>4</v>
      </c>
      <c r="AC740" s="4">
        <v>28</v>
      </c>
      <c r="AD740" s="4">
        <v>11.3333333333333</v>
      </c>
      <c r="AE740" s="4">
        <v>5.3333333333333304</v>
      </c>
      <c r="AF740" s="4">
        <v>14</v>
      </c>
      <c r="AG740" s="4">
        <v>30</v>
      </c>
      <c r="AH740" s="4">
        <v>24.6666666666667</v>
      </c>
      <c r="AI740" s="4">
        <v>11.3333333333333</v>
      </c>
      <c r="AJ740" s="4">
        <v>24.6666666666667</v>
      </c>
      <c r="AK740" s="4">
        <v>52</v>
      </c>
      <c r="AL740" s="4">
        <v>22.6666666666667</v>
      </c>
      <c r="AM740" s="4">
        <v>17.3333333333333</v>
      </c>
      <c r="AN740" s="4">
        <v>46.6666666666667</v>
      </c>
      <c r="AO740" s="4">
        <v>44.6666666666667</v>
      </c>
      <c r="AP740" s="4">
        <v>51.3333333333333</v>
      </c>
      <c r="AQ740" s="4">
        <v>9.3333333333333304</v>
      </c>
      <c r="AR740" s="4">
        <v>36</v>
      </c>
      <c r="AS740" s="4">
        <v>24</v>
      </c>
      <c r="AT740" s="4">
        <v>29.3333333333333</v>
      </c>
      <c r="AU740" s="4">
        <v>19.3333333333333</v>
      </c>
      <c r="AV740" s="4">
        <v>21.3333333333333</v>
      </c>
      <c r="AW740" s="4">
        <v>30</v>
      </c>
      <c r="AX740" s="4">
        <v>20</v>
      </c>
      <c r="AY740" s="4">
        <v>15.3333333333333</v>
      </c>
      <c r="AZ740" s="4">
        <v>32.6666666666667</v>
      </c>
      <c r="BA740" s="4">
        <v>57.3333333333333</v>
      </c>
      <c r="BB740" s="38">
        <v>154</v>
      </c>
    </row>
    <row r="741" spans="1:54" x14ac:dyDescent="0.3">
      <c r="A741" s="31" t="s">
        <v>37</v>
      </c>
      <c r="B741" s="5" t="s">
        <v>9</v>
      </c>
      <c r="C741" s="5" t="s">
        <v>3</v>
      </c>
      <c r="D741" s="9">
        <v>53.5086505190311</v>
      </c>
      <c r="E741" s="8">
        <v>63.804914484769</v>
      </c>
      <c r="F741" s="8">
        <v>26.5017667844523</v>
      </c>
      <c r="G741" s="3">
        <v>3.18021201413428</v>
      </c>
      <c r="H741" s="4">
        <v>9.8939929328621901</v>
      </c>
      <c r="I741" s="4">
        <v>13.4275618374558</v>
      </c>
      <c r="J741" s="4">
        <v>1.7667844522968199</v>
      </c>
      <c r="K741" s="4">
        <v>4.2402826855123701</v>
      </c>
      <c r="L741" s="4">
        <v>9.8939929328621901</v>
      </c>
      <c r="M741" s="4">
        <v>7.4204946996466399</v>
      </c>
      <c r="N741" s="4">
        <v>14.840989399293299</v>
      </c>
      <c r="O741" s="4">
        <v>12.0141342756184</v>
      </c>
      <c r="P741" s="4">
        <v>22.261484098939899</v>
      </c>
      <c r="Q741" s="4">
        <v>4.9469964664311004</v>
      </c>
      <c r="R741" s="4">
        <v>18.727915194346298</v>
      </c>
      <c r="S741" s="4">
        <v>10.247349823321599</v>
      </c>
      <c r="T741" s="4">
        <v>3.5335689045936398</v>
      </c>
      <c r="U741" s="4">
        <v>23.321554770317999</v>
      </c>
      <c r="V741" s="4">
        <v>8.1272084805653702</v>
      </c>
      <c r="W741" s="4">
        <v>9.8939929328621901</v>
      </c>
      <c r="X741" s="4">
        <v>3.8869257950530001</v>
      </c>
      <c r="Y741" s="4">
        <v>8.4805653710247295</v>
      </c>
      <c r="Z741" s="4">
        <v>16.961130742049502</v>
      </c>
      <c r="AA741" s="4">
        <v>12.3674911660777</v>
      </c>
      <c r="AB741" s="4">
        <v>2.4734982332155502</v>
      </c>
      <c r="AC741" s="4">
        <v>25.088339222614799</v>
      </c>
      <c r="AD741" s="4">
        <v>7.0671378091872796</v>
      </c>
      <c r="AE741" s="4">
        <v>2.4734982332155502</v>
      </c>
      <c r="AF741" s="4">
        <v>11.307420494699601</v>
      </c>
      <c r="AG741" s="4">
        <v>26.5017667844523</v>
      </c>
      <c r="AH741" s="4">
        <v>26.148409893992898</v>
      </c>
      <c r="AI741" s="4">
        <v>9.5406360424028307</v>
      </c>
      <c r="AJ741" s="4">
        <v>22.261484098939899</v>
      </c>
      <c r="AK741" s="4">
        <v>41.3427561837456</v>
      </c>
      <c r="AL741" s="4">
        <v>14.1342756183746</v>
      </c>
      <c r="AM741" s="4">
        <v>19.787985865724401</v>
      </c>
      <c r="AN741" s="4">
        <v>42.756183745583002</v>
      </c>
      <c r="AO741" s="4">
        <v>34.275618374558299</v>
      </c>
      <c r="AP741" s="4">
        <v>35.335689045936398</v>
      </c>
      <c r="AQ741" s="4">
        <v>3.8869257950530001</v>
      </c>
      <c r="AR741" s="4">
        <v>33.922261484098897</v>
      </c>
      <c r="AS741" s="4">
        <v>11.660777385158999</v>
      </c>
      <c r="AT741" s="4">
        <v>29.3286219081272</v>
      </c>
      <c r="AU741" s="4">
        <v>14.487632508833901</v>
      </c>
      <c r="AV741" s="4">
        <v>15.9010600706714</v>
      </c>
      <c r="AW741" s="4">
        <v>15.547703180212</v>
      </c>
      <c r="AX741" s="4">
        <v>14.487632508833901</v>
      </c>
      <c r="AY741" s="4">
        <v>12.7208480565371</v>
      </c>
      <c r="AZ741" s="4">
        <v>20.494699646643099</v>
      </c>
      <c r="BA741" s="4">
        <v>44.8763250883392</v>
      </c>
      <c r="BB741" s="38">
        <v>289</v>
      </c>
    </row>
    <row r="742" spans="1:54" x14ac:dyDescent="0.3">
      <c r="A742" s="31" t="s">
        <v>37</v>
      </c>
      <c r="B742" s="5" t="s">
        <v>9</v>
      </c>
      <c r="C742" s="5" t="s">
        <v>4</v>
      </c>
      <c r="D742" s="9">
        <v>55.237707390648602</v>
      </c>
      <c r="E742" s="8">
        <v>67.941311279822997</v>
      </c>
      <c r="F742" s="8">
        <v>28.247734138972799</v>
      </c>
      <c r="G742" s="3">
        <v>4.0785498489426004</v>
      </c>
      <c r="H742" s="4">
        <v>10.5740181268882</v>
      </c>
      <c r="I742" s="4">
        <v>13.7462235649547</v>
      </c>
      <c r="J742" s="4">
        <v>3.92749244712991</v>
      </c>
      <c r="K742" s="4">
        <v>6.1933534743202401</v>
      </c>
      <c r="L742" s="4">
        <v>8.1570996978852008</v>
      </c>
      <c r="M742" s="4">
        <v>5.2870090634441098</v>
      </c>
      <c r="N742" s="4">
        <v>17.824773413897301</v>
      </c>
      <c r="O742" s="4">
        <v>13.1419939577039</v>
      </c>
      <c r="P742" s="4">
        <v>18.580060422960699</v>
      </c>
      <c r="Q742" s="4">
        <v>4.22960725075529</v>
      </c>
      <c r="R742" s="4">
        <v>18.580060422960699</v>
      </c>
      <c r="S742" s="4">
        <v>10.2719033232628</v>
      </c>
      <c r="T742" s="4">
        <v>4.0785498489426004</v>
      </c>
      <c r="U742" s="4">
        <v>21.450151057401801</v>
      </c>
      <c r="V742" s="4">
        <v>7.0996978851963704</v>
      </c>
      <c r="W742" s="4">
        <v>10.2719033232628</v>
      </c>
      <c r="X742" s="4">
        <v>4.22960725075529</v>
      </c>
      <c r="Y742" s="4">
        <v>9.81873111782477</v>
      </c>
      <c r="Z742" s="4">
        <v>17.0694864048338</v>
      </c>
      <c r="AA742" s="4">
        <v>12.235649546827799</v>
      </c>
      <c r="AB742" s="4">
        <v>2.5679758308157101</v>
      </c>
      <c r="AC742" s="4">
        <v>26.283987915407899</v>
      </c>
      <c r="AD742" s="4">
        <v>5.7401812688821696</v>
      </c>
      <c r="AE742" s="4">
        <v>1.9637462235649501</v>
      </c>
      <c r="AF742" s="4">
        <v>16.9184290030211</v>
      </c>
      <c r="AG742" s="4">
        <v>30.362537764350499</v>
      </c>
      <c r="AH742" s="4">
        <v>22.809667673716</v>
      </c>
      <c r="AI742" s="4">
        <v>11.027190332326301</v>
      </c>
      <c r="AJ742" s="4">
        <v>21.601208459214501</v>
      </c>
      <c r="AK742" s="4">
        <v>41.087613293051398</v>
      </c>
      <c r="AL742" s="4">
        <v>14.954682779456199</v>
      </c>
      <c r="AM742" s="4">
        <v>25.679758308157101</v>
      </c>
      <c r="AN742" s="4">
        <v>43.051359516616301</v>
      </c>
      <c r="AO742" s="4">
        <v>37.613293051359499</v>
      </c>
      <c r="AP742" s="4">
        <v>32.628398791540803</v>
      </c>
      <c r="AQ742" s="4">
        <v>4.9848942598187298</v>
      </c>
      <c r="AR742" s="4">
        <v>30.060422960725099</v>
      </c>
      <c r="AS742" s="4">
        <v>16.616314199395799</v>
      </c>
      <c r="AT742" s="4">
        <v>38.368580060423</v>
      </c>
      <c r="AU742" s="4">
        <v>13.7462235649547</v>
      </c>
      <c r="AV742" s="4">
        <v>21.450151057401801</v>
      </c>
      <c r="AW742" s="4">
        <v>17.0694864048338</v>
      </c>
      <c r="AX742" s="4">
        <v>15.2567975830816</v>
      </c>
      <c r="AY742" s="4">
        <v>15.709969788519601</v>
      </c>
      <c r="AZ742" s="4">
        <v>21.903323262839901</v>
      </c>
      <c r="BA742" s="4">
        <v>36.858006042296097</v>
      </c>
      <c r="BB742" s="38">
        <v>663</v>
      </c>
    </row>
    <row r="743" spans="1:54" x14ac:dyDescent="0.3">
      <c r="A743" s="31" t="s">
        <v>37</v>
      </c>
      <c r="B743" s="5" t="s">
        <v>9</v>
      </c>
      <c r="C743" s="5" t="s">
        <v>5</v>
      </c>
      <c r="D743" s="9">
        <v>64.378394648829399</v>
      </c>
      <c r="E743" s="8">
        <v>70.015330947602095</v>
      </c>
      <c r="F743" s="8">
        <v>26.622073578595302</v>
      </c>
      <c r="G743" s="3">
        <v>4.94983277591973</v>
      </c>
      <c r="H743" s="4">
        <v>8.09364548494983</v>
      </c>
      <c r="I743" s="4">
        <v>13.311036789297701</v>
      </c>
      <c r="J743" s="4">
        <v>3.3444816053511701</v>
      </c>
      <c r="K743" s="4">
        <v>5.0167224080267596</v>
      </c>
      <c r="L743" s="4">
        <v>7.2240802675585298</v>
      </c>
      <c r="M743" s="4">
        <v>4.8829431438127102</v>
      </c>
      <c r="N743" s="4">
        <v>14.180602006689</v>
      </c>
      <c r="O743" s="4">
        <v>9.4983277591973305</v>
      </c>
      <c r="P743" s="4">
        <v>14.448160535117101</v>
      </c>
      <c r="Q743" s="4">
        <v>4.6153846153846096</v>
      </c>
      <c r="R743" s="4">
        <v>15.050167224080299</v>
      </c>
      <c r="S743" s="4">
        <v>8.5618729096989998</v>
      </c>
      <c r="T743" s="4">
        <v>5.0836120401337803</v>
      </c>
      <c r="U743" s="4">
        <v>17.257525083611998</v>
      </c>
      <c r="V743" s="4">
        <v>6.0869565217391299</v>
      </c>
      <c r="W743" s="4">
        <v>8.3612040133779306</v>
      </c>
      <c r="X743" s="4">
        <v>3.2107023411371198</v>
      </c>
      <c r="Y743" s="4">
        <v>7.1571906354515002</v>
      </c>
      <c r="Z743" s="4">
        <v>12.709030100334401</v>
      </c>
      <c r="AA743" s="4">
        <v>8.6956521739130395</v>
      </c>
      <c r="AB743" s="4">
        <v>3.2107023411371198</v>
      </c>
      <c r="AC743" s="4">
        <v>23.612040133779299</v>
      </c>
      <c r="AD743" s="4">
        <v>4.8160535117056904</v>
      </c>
      <c r="AE743" s="4">
        <v>2.8762541806020101</v>
      </c>
      <c r="AF743" s="4">
        <v>11.036789297658901</v>
      </c>
      <c r="AG743" s="4">
        <v>28.963210702341101</v>
      </c>
      <c r="AH743" s="4">
        <v>19.464882943143799</v>
      </c>
      <c r="AI743" s="4">
        <v>11.438127090301</v>
      </c>
      <c r="AJ743" s="4">
        <v>17.859531772575298</v>
      </c>
      <c r="AK743" s="4">
        <v>30.568561872909701</v>
      </c>
      <c r="AL743" s="4">
        <v>13.2441471571906</v>
      </c>
      <c r="AM743" s="4">
        <v>22.073578595317699</v>
      </c>
      <c r="AN743" s="4">
        <v>35.652173913043498</v>
      </c>
      <c r="AO743" s="4">
        <v>29.0301003344482</v>
      </c>
      <c r="AP743" s="4">
        <v>27.224080267558499</v>
      </c>
      <c r="AQ743" s="4">
        <v>5.6856187290969897</v>
      </c>
      <c r="AR743" s="4">
        <v>25.685618729097001</v>
      </c>
      <c r="AS743" s="4">
        <v>17.859531772575298</v>
      </c>
      <c r="AT743" s="4">
        <v>37.3913043478261</v>
      </c>
      <c r="AU743" s="4">
        <v>12.775919732441499</v>
      </c>
      <c r="AV743" s="4">
        <v>18.862876254180598</v>
      </c>
      <c r="AW743" s="4">
        <v>16.7224080267559</v>
      </c>
      <c r="AX743" s="4">
        <v>14.715719063545199</v>
      </c>
      <c r="AY743" s="4">
        <v>14.7826086956522</v>
      </c>
      <c r="AZ743" s="4">
        <v>22.6086956521739</v>
      </c>
      <c r="BA743" s="4">
        <v>30.9698996655518</v>
      </c>
      <c r="BB743" s="38">
        <v>1495</v>
      </c>
    </row>
    <row r="744" spans="1:54" x14ac:dyDescent="0.3">
      <c r="A744" s="31" t="s">
        <v>37</v>
      </c>
      <c r="B744" s="5" t="s">
        <v>9</v>
      </c>
      <c r="C744" s="5" t="s">
        <v>6</v>
      </c>
      <c r="D744" s="9">
        <v>96.109983633387898</v>
      </c>
      <c r="E744" s="8">
        <v>60.4674417656068</v>
      </c>
      <c r="F744" s="8">
        <v>10.883797054009801</v>
      </c>
      <c r="G744" s="3">
        <v>2.6186579378068702</v>
      </c>
      <c r="H744" s="4">
        <v>4.66448445171849</v>
      </c>
      <c r="I744" s="4">
        <v>5.31914893617021</v>
      </c>
      <c r="J744" s="4">
        <v>2.7823240589198002</v>
      </c>
      <c r="K744" s="4">
        <v>1.96399345335516</v>
      </c>
      <c r="L744" s="4">
        <v>2.9459901800327302</v>
      </c>
      <c r="M744" s="4">
        <v>2.7004909983633398</v>
      </c>
      <c r="N744" s="4">
        <v>5.64648117839607</v>
      </c>
      <c r="O744" s="4">
        <v>3.9279869067103101</v>
      </c>
      <c r="P744" s="4">
        <v>4.66448445171849</v>
      </c>
      <c r="Q744" s="4">
        <v>1.80032733224223</v>
      </c>
      <c r="R744" s="4">
        <v>6.2193126022913301</v>
      </c>
      <c r="S744" s="4">
        <v>3.5188216039279898</v>
      </c>
      <c r="T744" s="4">
        <v>2.6186579378068702</v>
      </c>
      <c r="U744" s="4">
        <v>6.8739770867430403</v>
      </c>
      <c r="V744" s="4">
        <v>2.7823240589198002</v>
      </c>
      <c r="W744" s="4">
        <v>3.5188216039279898</v>
      </c>
      <c r="X744" s="4">
        <v>1.47299509001637</v>
      </c>
      <c r="Y744" s="4">
        <v>2.8641571194762698</v>
      </c>
      <c r="Z744" s="4">
        <v>4.3371522094926398</v>
      </c>
      <c r="AA744" s="4">
        <v>3.3551554828150598</v>
      </c>
      <c r="AB744" s="4">
        <v>1.6366612111293</v>
      </c>
      <c r="AC744" s="4">
        <v>9.6563011456628498</v>
      </c>
      <c r="AD744" s="4">
        <v>3.0278232405891998</v>
      </c>
      <c r="AE744" s="4">
        <v>1.2274959083469701</v>
      </c>
      <c r="AF744" s="4">
        <v>4.5826513911620301</v>
      </c>
      <c r="AG744" s="4">
        <v>14.4844517184943</v>
      </c>
      <c r="AH744" s="4">
        <v>10.4746317512275</v>
      </c>
      <c r="AI744" s="4">
        <v>7.9378068739770899</v>
      </c>
      <c r="AJ744" s="4">
        <v>8.1014729950900204</v>
      </c>
      <c r="AK744" s="4">
        <v>15.7119476268412</v>
      </c>
      <c r="AL744" s="4">
        <v>6.62847790507365</v>
      </c>
      <c r="AM744" s="4">
        <v>12.356792144026199</v>
      </c>
      <c r="AN744" s="4">
        <v>22.094926350245501</v>
      </c>
      <c r="AO744" s="4">
        <v>15.302782324058899</v>
      </c>
      <c r="AP744" s="4">
        <v>11.783960720130899</v>
      </c>
      <c r="AQ744" s="4">
        <v>4.1734860883797102</v>
      </c>
      <c r="AR744" s="4">
        <v>13.911620294599</v>
      </c>
      <c r="AS744" s="4">
        <v>10.8019639934534</v>
      </c>
      <c r="AT744" s="4">
        <v>25.777414075286401</v>
      </c>
      <c r="AU744" s="4">
        <v>4.66448445171849</v>
      </c>
      <c r="AV744" s="4">
        <v>14.648117839607201</v>
      </c>
      <c r="AW744" s="4">
        <v>10.2291325695581</v>
      </c>
      <c r="AX744" s="4">
        <v>9.0016366612111298</v>
      </c>
      <c r="AY744" s="4">
        <v>11.374795417348601</v>
      </c>
      <c r="AZ744" s="4">
        <v>11.947626841243901</v>
      </c>
      <c r="BA744" s="4">
        <v>16.693944353518798</v>
      </c>
      <c r="BB744" s="38">
        <v>1222</v>
      </c>
    </row>
    <row r="745" spans="1:54" x14ac:dyDescent="0.3">
      <c r="A745" s="31" t="s">
        <v>37</v>
      </c>
      <c r="B745" s="5" t="s">
        <v>9</v>
      </c>
      <c r="C745" s="5" t="s">
        <v>7</v>
      </c>
      <c r="D745" s="9">
        <v>96.994633273703002</v>
      </c>
      <c r="E745" s="8">
        <v>57.822177720833103</v>
      </c>
      <c r="F745" s="8">
        <v>9.67741935483871</v>
      </c>
      <c r="G745" s="3">
        <v>1.9713261648745499</v>
      </c>
      <c r="H745" s="4">
        <v>3.76344086021505</v>
      </c>
      <c r="I745" s="4">
        <v>3.04659498207885</v>
      </c>
      <c r="J745" s="4">
        <v>2.6881720430107499</v>
      </c>
      <c r="K745" s="4">
        <v>1.4336917562724001</v>
      </c>
      <c r="L745" s="4">
        <v>1.4336917562724001</v>
      </c>
      <c r="M745" s="4">
        <v>1.4336917562724001</v>
      </c>
      <c r="N745" s="4">
        <v>3.4050179211469498</v>
      </c>
      <c r="O745" s="4">
        <v>2.1505376344085998</v>
      </c>
      <c r="P745" s="4">
        <v>3.2258064516128999</v>
      </c>
      <c r="Q745" s="4">
        <v>1.4336917562724001</v>
      </c>
      <c r="R745" s="4">
        <v>2.6881720430107499</v>
      </c>
      <c r="S745" s="4">
        <v>2.3297491039426501</v>
      </c>
      <c r="T745" s="4">
        <v>3.04659498207885</v>
      </c>
      <c r="U745" s="4">
        <v>4.3010752688171996</v>
      </c>
      <c r="V745" s="4">
        <v>1.4336917562724001</v>
      </c>
      <c r="W745" s="4">
        <v>2.5089605734767</v>
      </c>
      <c r="X745" s="4">
        <v>1.0752688172042999</v>
      </c>
      <c r="Y745" s="4">
        <v>1.7921146953405001</v>
      </c>
      <c r="Z745" s="4">
        <v>1.9713261648745499</v>
      </c>
      <c r="AA745" s="4">
        <v>1.7921146953405001</v>
      </c>
      <c r="AB745" s="4">
        <v>1.25448028673835</v>
      </c>
      <c r="AC745" s="4">
        <v>8.7813620071684593</v>
      </c>
      <c r="AD745" s="4">
        <v>2.1505376344085998</v>
      </c>
      <c r="AE745" s="4">
        <v>1.4336917562724001</v>
      </c>
      <c r="AF745" s="4">
        <v>2.1505376344085998</v>
      </c>
      <c r="AG745" s="4">
        <v>13.082437275985701</v>
      </c>
      <c r="AH745" s="4">
        <v>9.3189964157706093</v>
      </c>
      <c r="AI745" s="4">
        <v>6.4516129032258096</v>
      </c>
      <c r="AJ745" s="4">
        <v>6.8100358422939102</v>
      </c>
      <c r="AK745" s="4">
        <v>11.290322580645199</v>
      </c>
      <c r="AL745" s="4">
        <v>4.8387096774193497</v>
      </c>
      <c r="AM745" s="4">
        <v>10.752688172042999</v>
      </c>
      <c r="AN745" s="4">
        <v>18.100358422939099</v>
      </c>
      <c r="AO745" s="4">
        <v>12.9032258064516</v>
      </c>
      <c r="AP745" s="4">
        <v>11.6487455197133</v>
      </c>
      <c r="AQ745" s="4">
        <v>3.9426523297490998</v>
      </c>
      <c r="AR745" s="4">
        <v>11.290322580645199</v>
      </c>
      <c r="AS745" s="4">
        <v>10.215053763440901</v>
      </c>
      <c r="AT745" s="4">
        <v>26.164874551971302</v>
      </c>
      <c r="AU745" s="4">
        <v>5.5555555555555598</v>
      </c>
      <c r="AV745" s="4">
        <v>10.394265232974901</v>
      </c>
      <c r="AW745" s="4">
        <v>8.0645161290322598</v>
      </c>
      <c r="AX745" s="4">
        <v>8.9605734767025105</v>
      </c>
      <c r="AY745" s="4">
        <v>11.6487455197133</v>
      </c>
      <c r="AZ745" s="4">
        <v>10.573476702509</v>
      </c>
      <c r="BA745" s="4">
        <v>13.082437275985701</v>
      </c>
      <c r="BB745" s="38">
        <v>559</v>
      </c>
    </row>
    <row r="746" spans="1:54" x14ac:dyDescent="0.3">
      <c r="A746" s="31" t="s">
        <v>38</v>
      </c>
      <c r="B746" s="5" t="s">
        <v>168</v>
      </c>
      <c r="C746" s="5" t="s">
        <v>168</v>
      </c>
      <c r="D746" s="9">
        <v>67.147717224870206</v>
      </c>
      <c r="E746" s="8">
        <v>76.443181180097696</v>
      </c>
      <c r="F746" s="8">
        <v>27.241104429142499</v>
      </c>
      <c r="G746" s="3">
        <v>2.8293519163468801</v>
      </c>
      <c r="H746" s="4">
        <v>6.4706099507030901</v>
      </c>
      <c r="I746" s="4">
        <v>10.311737673778399</v>
      </c>
      <c r="J746" s="4">
        <v>2.5118058858905701</v>
      </c>
      <c r="K746" s="4">
        <v>4.2284930310146702</v>
      </c>
      <c r="L746" s="4">
        <v>4.7132647201617104</v>
      </c>
      <c r="M746" s="4">
        <v>4.5946774316482202</v>
      </c>
      <c r="N746" s="4">
        <v>6.0583501994639297</v>
      </c>
      <c r="O746" s="4">
        <v>9.67254457054357</v>
      </c>
      <c r="P746" s="4">
        <v>7.1775875439476602</v>
      </c>
      <c r="Q746" s="4">
        <v>3.6535474470551099</v>
      </c>
      <c r="R746" s="4">
        <v>7.9189529849160403</v>
      </c>
      <c r="S746" s="4">
        <v>7.36820875249298</v>
      </c>
      <c r="T746" s="4">
        <v>5.9186597878198697</v>
      </c>
      <c r="U746" s="4">
        <v>7.5280044842852698</v>
      </c>
      <c r="V746" s="4">
        <v>6.4604274992777899</v>
      </c>
      <c r="W746" s="4">
        <v>8.2282245954361208</v>
      </c>
      <c r="X746" s="4">
        <v>2.3072275226250101</v>
      </c>
      <c r="Y746" s="4">
        <v>9.2140055199798496</v>
      </c>
      <c r="Z746" s="4">
        <v>9.6960991631650693</v>
      </c>
      <c r="AA746" s="4">
        <v>8.5059661678410592</v>
      </c>
      <c r="AB746" s="4">
        <v>2.3392950154461598</v>
      </c>
      <c r="AC746" s="4">
        <v>15.3711797275562</v>
      </c>
      <c r="AD746" s="4">
        <v>5.9073870275562204</v>
      </c>
      <c r="AE746" s="4">
        <v>4.6779900039172997</v>
      </c>
      <c r="AF746" s="4">
        <v>10.1388050334785</v>
      </c>
      <c r="AG746" s="4">
        <v>11.7894440778686</v>
      </c>
      <c r="AH746" s="4">
        <v>16.966490915400399</v>
      </c>
      <c r="AI746" s="4">
        <v>14.2877305143397</v>
      </c>
      <c r="AJ746" s="4">
        <v>21.836431793966199</v>
      </c>
      <c r="AK746" s="4">
        <v>35.128200131187498</v>
      </c>
      <c r="AL746" s="4">
        <v>22.742735157695002</v>
      </c>
      <c r="AM746" s="4">
        <v>27.464198916249899</v>
      </c>
      <c r="AN746" s="4">
        <v>37.799160394650499</v>
      </c>
      <c r="AO746" s="4">
        <v>29.7789595108753</v>
      </c>
      <c r="AP746" s="4">
        <v>31.0751258148711</v>
      </c>
      <c r="AQ746" s="4">
        <v>13.4283717285373</v>
      </c>
      <c r="AR746" s="4">
        <v>30.760100535277001</v>
      </c>
      <c r="AS746" s="4">
        <v>16.442254300977901</v>
      </c>
      <c r="AT746" s="4">
        <v>24.740164123832699</v>
      </c>
      <c r="AU746" s="4">
        <v>17.3026209146513</v>
      </c>
      <c r="AV746" s="4">
        <v>23.037010395264701</v>
      </c>
      <c r="AW746" s="4">
        <v>25.061225801153299</v>
      </c>
      <c r="AX746" s="4">
        <v>14.531164531488001</v>
      </c>
      <c r="AY746" s="4">
        <v>19.767015697687999</v>
      </c>
      <c r="AZ746" s="4">
        <v>25.722295455388799</v>
      </c>
      <c r="BA746" s="4">
        <v>33.755436750731498</v>
      </c>
      <c r="BB746" s="38">
        <v>5630</v>
      </c>
    </row>
    <row r="747" spans="1:54" x14ac:dyDescent="0.3">
      <c r="A747" s="31" t="s">
        <v>38</v>
      </c>
      <c r="B747" s="5" t="s">
        <v>168</v>
      </c>
      <c r="C747" s="5" t="s">
        <v>1</v>
      </c>
      <c r="D747" s="9">
        <v>21.920791017272698</v>
      </c>
      <c r="E747" s="8">
        <v>67.578569621082593</v>
      </c>
      <c r="F747" s="8">
        <v>49.378659946430702</v>
      </c>
      <c r="G747" s="3">
        <v>5.9025551596483501</v>
      </c>
      <c r="H747" s="4">
        <v>9.7978974996604897</v>
      </c>
      <c r="I747" s="4">
        <v>20.517899491255701</v>
      </c>
      <c r="J747" s="4">
        <v>4.5978441494148097</v>
      </c>
      <c r="K747" s="4">
        <v>8.3050528078422996</v>
      </c>
      <c r="L747" s="4">
        <v>7.5586304619332099</v>
      </c>
      <c r="M747" s="4">
        <v>8.5873667175692692</v>
      </c>
      <c r="N747" s="4">
        <v>13.448734086022601</v>
      </c>
      <c r="O747" s="4">
        <v>18.121740998191299</v>
      </c>
      <c r="P747" s="4">
        <v>14.4020808042048</v>
      </c>
      <c r="Q747" s="4">
        <v>8.1545005076345891</v>
      </c>
      <c r="R747" s="4">
        <v>15.938846032529399</v>
      </c>
      <c r="S747" s="4">
        <v>16.622557151243601</v>
      </c>
      <c r="T747" s="4">
        <v>12.1501354562185</v>
      </c>
      <c r="U747" s="4">
        <v>16.164787870190999</v>
      </c>
      <c r="V747" s="4">
        <v>12.6269222026596</v>
      </c>
      <c r="W747" s="4">
        <v>17.6764232526976</v>
      </c>
      <c r="X747" s="4">
        <v>4.8801580591417801</v>
      </c>
      <c r="Y747" s="4">
        <v>15.7131309695678</v>
      </c>
      <c r="Z747" s="4">
        <v>21.0825273107097</v>
      </c>
      <c r="AA747" s="4">
        <v>18.335004525593899</v>
      </c>
      <c r="AB747" s="4">
        <v>5.7583420145701201</v>
      </c>
      <c r="AC747" s="4">
        <v>25.404396705526999</v>
      </c>
      <c r="AD747" s="4">
        <v>15.242683378256199</v>
      </c>
      <c r="AE747" s="4">
        <v>10.418897391179801</v>
      </c>
      <c r="AF747" s="4">
        <v>16.152109559932001</v>
      </c>
      <c r="AG747" s="4">
        <v>23.177581203358699</v>
      </c>
      <c r="AH747" s="4">
        <v>25.6556951637065</v>
      </c>
      <c r="AI747" s="4">
        <v>19.414000472865801</v>
      </c>
      <c r="AJ747" s="4">
        <v>31.1000274929022</v>
      </c>
      <c r="AK747" s="4">
        <v>51.724785522559301</v>
      </c>
      <c r="AL747" s="4">
        <v>38.219452589771301</v>
      </c>
      <c r="AM747" s="4">
        <v>35.177164359369499</v>
      </c>
      <c r="AN747" s="4">
        <v>50.313442748624396</v>
      </c>
      <c r="AO747" s="4">
        <v>43.501007857900298</v>
      </c>
      <c r="AP747" s="4">
        <v>49.341078565053799</v>
      </c>
      <c r="AQ747" s="4">
        <v>21.151577693034</v>
      </c>
      <c r="AR747" s="4">
        <v>46.141898879314802</v>
      </c>
      <c r="AS747" s="4">
        <v>19.1568164089568</v>
      </c>
      <c r="AT747" s="4">
        <v>23.698061711606201</v>
      </c>
      <c r="AU747" s="4">
        <v>28.8670996103044</v>
      </c>
      <c r="AV747" s="4">
        <v>27.2049119275901</v>
      </c>
      <c r="AW747" s="4">
        <v>44.686862343573601</v>
      </c>
      <c r="AX747" s="4">
        <v>27.486772287917098</v>
      </c>
      <c r="AY747" s="4">
        <v>23.271761431501002</v>
      </c>
      <c r="AZ747" s="4">
        <v>39.674715900212497</v>
      </c>
      <c r="BA747" s="4">
        <v>51.705994831870797</v>
      </c>
      <c r="BB747" s="38">
        <v>805</v>
      </c>
    </row>
    <row r="748" spans="1:54" x14ac:dyDescent="0.3">
      <c r="A748" s="31" t="s">
        <v>38</v>
      </c>
      <c r="B748" s="5" t="s">
        <v>168</v>
      </c>
      <c r="C748" s="5" t="s">
        <v>2</v>
      </c>
      <c r="D748" s="9">
        <v>54.722571161242698</v>
      </c>
      <c r="E748" s="8">
        <v>74.811001874002201</v>
      </c>
      <c r="F748" s="8">
        <v>30.7738318265888</v>
      </c>
      <c r="G748" s="3">
        <v>2.19500279767849</v>
      </c>
      <c r="H748" s="4">
        <v>9.0241938015780505</v>
      </c>
      <c r="I748" s="4">
        <v>10.5397280975918</v>
      </c>
      <c r="J748" s="4">
        <v>2.69133434119516</v>
      </c>
      <c r="K748" s="4">
        <v>5.2260713897060098</v>
      </c>
      <c r="L748" s="4">
        <v>5.7489425986864404</v>
      </c>
      <c r="M748" s="4">
        <v>5.7661955923125703</v>
      </c>
      <c r="N748" s="4">
        <v>6.7243526920936496</v>
      </c>
      <c r="O748" s="4">
        <v>12.028722728141799</v>
      </c>
      <c r="P748" s="4">
        <v>7.9001527372750404</v>
      </c>
      <c r="Q748" s="4">
        <v>3.67603110644</v>
      </c>
      <c r="R748" s="4">
        <v>9.2152970815146098</v>
      </c>
      <c r="S748" s="4">
        <v>7.6825097918747201</v>
      </c>
      <c r="T748" s="4">
        <v>5.3919553542279504</v>
      </c>
      <c r="U748" s="4">
        <v>8.6406668916557994</v>
      </c>
      <c r="V748" s="4">
        <v>8.2836796471972995</v>
      </c>
      <c r="W748" s="4">
        <v>9.4156870332887994</v>
      </c>
      <c r="X748" s="4">
        <v>2.1777498040523602</v>
      </c>
      <c r="Y748" s="4">
        <v>12.0818020590693</v>
      </c>
      <c r="Z748" s="4">
        <v>10.3127984803539</v>
      </c>
      <c r="AA748" s="4">
        <v>9.1542514287985899</v>
      </c>
      <c r="AB748" s="4">
        <v>2.19500279767849</v>
      </c>
      <c r="AC748" s="4">
        <v>19.302486294679699</v>
      </c>
      <c r="AD748" s="4">
        <v>4.8252914861576297</v>
      </c>
      <c r="AE748" s="4">
        <v>5.3481626951380603</v>
      </c>
      <c r="AF748" s="4">
        <v>14.162679873104301</v>
      </c>
      <c r="AG748" s="4">
        <v>11.3837602137293</v>
      </c>
      <c r="AH748" s="4">
        <v>18.354936216785401</v>
      </c>
      <c r="AI748" s="4">
        <v>15.8361318118515</v>
      </c>
      <c r="AJ748" s="4">
        <v>25.679138414152401</v>
      </c>
      <c r="AK748" s="4">
        <v>40.765469399785502</v>
      </c>
      <c r="AL748" s="4">
        <v>27.028788745644299</v>
      </c>
      <c r="AM748" s="4">
        <v>32.785697666119198</v>
      </c>
      <c r="AN748" s="4">
        <v>42.454853982109697</v>
      </c>
      <c r="AO748" s="4">
        <v>34.352990943011299</v>
      </c>
      <c r="AP748" s="4">
        <v>36.417936113469302</v>
      </c>
      <c r="AQ748" s="4">
        <v>14.5820331203279</v>
      </c>
      <c r="AR748" s="4">
        <v>36.104741528100703</v>
      </c>
      <c r="AS748" s="4">
        <v>21.453696433268298</v>
      </c>
      <c r="AT748" s="4">
        <v>28.055957819929901</v>
      </c>
      <c r="AU748" s="4">
        <v>19.5904615646336</v>
      </c>
      <c r="AV748" s="4">
        <v>22.195530937698202</v>
      </c>
      <c r="AW748" s="4">
        <v>29.250331208786498</v>
      </c>
      <c r="AX748" s="4">
        <v>14.9814926738272</v>
      </c>
      <c r="AY748" s="4">
        <v>22.438393198513101</v>
      </c>
      <c r="AZ748" s="4">
        <v>29.345882848754801</v>
      </c>
      <c r="BA748" s="4">
        <v>39.145096791965898</v>
      </c>
      <c r="BB748" s="38">
        <v>609</v>
      </c>
    </row>
    <row r="749" spans="1:54" x14ac:dyDescent="0.3">
      <c r="A749" s="31" t="s">
        <v>38</v>
      </c>
      <c r="B749" s="5" t="s">
        <v>168</v>
      </c>
      <c r="C749" s="5" t="s">
        <v>3</v>
      </c>
      <c r="D749" s="9">
        <v>81.475697417719601</v>
      </c>
      <c r="E749" s="8">
        <v>71.831110745600697</v>
      </c>
      <c r="F749" s="8">
        <v>20.092901150355701</v>
      </c>
      <c r="G749" s="3">
        <v>2.3672865420418501</v>
      </c>
      <c r="H749" s="4">
        <v>4.7457739199270996</v>
      </c>
      <c r="I749" s="4">
        <v>7.50052166595784</v>
      </c>
      <c r="J749" s="4">
        <v>1.6707699849678801</v>
      </c>
      <c r="K749" s="4">
        <v>2.2564201962403798</v>
      </c>
      <c r="L749" s="4">
        <v>4.1041195294376003</v>
      </c>
      <c r="M749" s="4">
        <v>2.6438814002292599</v>
      </c>
      <c r="N749" s="4">
        <v>2.63268056438586</v>
      </c>
      <c r="O749" s="4">
        <v>5.6640231686040101</v>
      </c>
      <c r="P749" s="4">
        <v>4.5688445716977597</v>
      </c>
      <c r="Q749" s="4">
        <v>2.13549502722804</v>
      </c>
      <c r="R749" s="4">
        <v>4.9775654347409199</v>
      </c>
      <c r="S749" s="4">
        <v>3.82752467125019</v>
      </c>
      <c r="T749" s="4">
        <v>4.3258522210405497</v>
      </c>
      <c r="U749" s="4">
        <v>3.8051229995633902</v>
      </c>
      <c r="V749" s="4">
        <v>3.13100811417622</v>
      </c>
      <c r="W749" s="4">
        <v>4.4803798975830897</v>
      </c>
      <c r="X749" s="4">
        <v>1.49384063673854</v>
      </c>
      <c r="Y749" s="4">
        <v>5.9854213701650298</v>
      </c>
      <c r="Z749" s="4">
        <v>5.9730785216891</v>
      </c>
      <c r="AA749" s="4">
        <v>5.0324276013253897</v>
      </c>
      <c r="AB749" s="4">
        <v>1.1063794327496499</v>
      </c>
      <c r="AC749" s="4">
        <v>10.896923802478099</v>
      </c>
      <c r="AD749" s="4">
        <v>3.0201417683747498</v>
      </c>
      <c r="AE749" s="4">
        <v>2.3236252113007798</v>
      </c>
      <c r="AF749" s="4">
        <v>7.2787889743549004</v>
      </c>
      <c r="AG749" s="4">
        <v>7.1130604619689501</v>
      </c>
      <c r="AH749" s="4">
        <v>13.526397619448201</v>
      </c>
      <c r="AI749" s="4">
        <v>13.610294243032801</v>
      </c>
      <c r="AJ749" s="4">
        <v>19.528510598137402</v>
      </c>
      <c r="AK749" s="4">
        <v>29.730059856174101</v>
      </c>
      <c r="AL749" s="4">
        <v>16.297836974003101</v>
      </c>
      <c r="AM749" s="4">
        <v>26.363834189286401</v>
      </c>
      <c r="AN749" s="4">
        <v>36.591211156907498</v>
      </c>
      <c r="AO749" s="4">
        <v>26.497102206774699</v>
      </c>
      <c r="AP749" s="4">
        <v>25.821845308755002</v>
      </c>
      <c r="AQ749" s="4">
        <v>10.2340097529343</v>
      </c>
      <c r="AR749" s="4">
        <v>28.227302408857199</v>
      </c>
      <c r="AS749" s="4">
        <v>16.918231705438401</v>
      </c>
      <c r="AT749" s="4">
        <v>25.702062152375198</v>
      </c>
      <c r="AU749" s="4">
        <v>13.7872235912621</v>
      </c>
      <c r="AV749" s="4">
        <v>23.304599140700699</v>
      </c>
      <c r="AW749" s="4">
        <v>16.995495543709598</v>
      </c>
      <c r="AX749" s="4">
        <v>10.013419073963901</v>
      </c>
      <c r="AY749" s="4">
        <v>18.554257170243499</v>
      </c>
      <c r="AZ749" s="4">
        <v>20.258629662741601</v>
      </c>
      <c r="BA749" s="4">
        <v>28.8476971402924</v>
      </c>
      <c r="BB749" s="38">
        <v>1071</v>
      </c>
    </row>
    <row r="750" spans="1:54" x14ac:dyDescent="0.3">
      <c r="A750" s="31" t="s">
        <v>38</v>
      </c>
      <c r="B750" s="5" t="s">
        <v>168</v>
      </c>
      <c r="C750" s="5" t="s">
        <v>4</v>
      </c>
      <c r="D750" s="9">
        <v>95.772300962866694</v>
      </c>
      <c r="E750" s="8">
        <v>67.569270079481299</v>
      </c>
      <c r="F750" s="8">
        <v>14.337000865049299</v>
      </c>
      <c r="G750" s="3">
        <v>1.5945217709678301</v>
      </c>
      <c r="H750" s="4">
        <v>3.5849574443082499</v>
      </c>
      <c r="I750" s="4">
        <v>5.1163709333891001</v>
      </c>
      <c r="J750" s="4">
        <v>1.44419345931257</v>
      </c>
      <c r="K750" s="4">
        <v>2.12067086176127</v>
      </c>
      <c r="L750" s="4">
        <v>2.7420772316167499</v>
      </c>
      <c r="M750" s="4">
        <v>2.1327267357019202</v>
      </c>
      <c r="N750" s="4">
        <v>2.7581517302042799</v>
      </c>
      <c r="O750" s="4">
        <v>4.5190763114149197</v>
      </c>
      <c r="P750" s="4">
        <v>3.3554463521784701</v>
      </c>
      <c r="Q750" s="4">
        <v>1.14755546064892</v>
      </c>
      <c r="R750" s="4">
        <v>3.1970807912294399</v>
      </c>
      <c r="S750" s="4">
        <v>2.5165847641338499</v>
      </c>
      <c r="T750" s="4">
        <v>2.8252786367381502</v>
      </c>
      <c r="U750" s="4">
        <v>2.5165847641338499</v>
      </c>
      <c r="V750" s="4">
        <v>2.9004427925657801</v>
      </c>
      <c r="W750" s="4">
        <v>2.9004427925657801</v>
      </c>
      <c r="X750" s="4">
        <v>1.2187009918296701</v>
      </c>
      <c r="Y750" s="4">
        <v>5.02111365432705</v>
      </c>
      <c r="Z750" s="4">
        <v>3.1259352600486801</v>
      </c>
      <c r="AA750" s="4">
        <v>3.36348360147224</v>
      </c>
      <c r="AB750" s="4">
        <v>0.53418634008720001</v>
      </c>
      <c r="AC750" s="4">
        <v>9.4971748070894009</v>
      </c>
      <c r="AD750" s="4">
        <v>1.6105962695553699</v>
      </c>
      <c r="AE750" s="4">
        <v>1.52337623978708</v>
      </c>
      <c r="AF750" s="4">
        <v>5.4170275566996402</v>
      </c>
      <c r="AG750" s="4">
        <v>7.1578590146758501</v>
      </c>
      <c r="AH750" s="4">
        <v>11.687352000310799</v>
      </c>
      <c r="AI750" s="4">
        <v>9.3910513665498492</v>
      </c>
      <c r="AJ750" s="4">
        <v>14.5034036752921</v>
      </c>
      <c r="AK750" s="4">
        <v>24.922641475547501</v>
      </c>
      <c r="AL750" s="4">
        <v>11.9116547553306</v>
      </c>
      <c r="AM750" s="4">
        <v>20.806326603335801</v>
      </c>
      <c r="AN750" s="4">
        <v>27.3319130866787</v>
      </c>
      <c r="AO750" s="4">
        <v>19.555476614330999</v>
      </c>
      <c r="AP750" s="4">
        <v>18.5944170871593</v>
      </c>
      <c r="AQ750" s="4">
        <v>9.6675962419790906</v>
      </c>
      <c r="AR750" s="4">
        <v>18.488293646619798</v>
      </c>
      <c r="AS750" s="4">
        <v>12.2513079126468</v>
      </c>
      <c r="AT750" s="4">
        <v>23.730881143782899</v>
      </c>
      <c r="AU750" s="4">
        <v>10.1627860480606</v>
      </c>
      <c r="AV750" s="4">
        <v>19.5727408253817</v>
      </c>
      <c r="AW750" s="4">
        <v>12.1492030967541</v>
      </c>
      <c r="AX750" s="4">
        <v>8.2824924399066209</v>
      </c>
      <c r="AY750" s="4">
        <v>16.053720575144201</v>
      </c>
      <c r="AZ750" s="4">
        <v>18.147450776840401</v>
      </c>
      <c r="BA750" s="4">
        <v>19.6840726030313</v>
      </c>
      <c r="BB750" s="38">
        <v>1300</v>
      </c>
    </row>
    <row r="751" spans="1:54" x14ac:dyDescent="0.3">
      <c r="A751" s="31" t="s">
        <v>38</v>
      </c>
      <c r="B751" s="5" t="s">
        <v>168</v>
      </c>
      <c r="C751" s="5" t="s">
        <v>5</v>
      </c>
      <c r="D751" s="9">
        <v>112.914503779301</v>
      </c>
      <c r="E751" s="8">
        <v>60.191765673293297</v>
      </c>
      <c r="F751" s="8">
        <v>8.07821423520096</v>
      </c>
      <c r="G751" s="3">
        <v>1.1047189355311999</v>
      </c>
      <c r="H751" s="4">
        <v>2.4383695482224699</v>
      </c>
      <c r="I751" s="4">
        <v>2.6800483058053799</v>
      </c>
      <c r="J751" s="4">
        <v>0.80491517328703399</v>
      </c>
      <c r="K751" s="4">
        <v>0.92847378906312095</v>
      </c>
      <c r="L751" s="4">
        <v>0.98116031975511198</v>
      </c>
      <c r="M751" s="4">
        <v>0.68135655751094704</v>
      </c>
      <c r="N751" s="4">
        <v>1.00478434811648</v>
      </c>
      <c r="O751" s="4">
        <v>2.0331927245943202</v>
      </c>
      <c r="P751" s="4">
        <v>1.46264770243661</v>
      </c>
      <c r="Q751" s="4">
        <v>0.72860461423367795</v>
      </c>
      <c r="R751" s="4">
        <v>1.0810949071698299</v>
      </c>
      <c r="S751" s="4">
        <v>1.1047189355311999</v>
      </c>
      <c r="T751" s="4">
        <v>1.8623860520955</v>
      </c>
      <c r="U751" s="4">
        <v>2.0331927245943202</v>
      </c>
      <c r="V751" s="4">
        <v>1.5335197875207101</v>
      </c>
      <c r="W751" s="4">
        <v>1.1047189355311999</v>
      </c>
      <c r="X751" s="4">
        <v>0.42880085198951201</v>
      </c>
      <c r="Y751" s="4">
        <v>2.4856176049452001</v>
      </c>
      <c r="Z751" s="4">
        <v>1.6516399293275399</v>
      </c>
      <c r="AA751" s="4">
        <v>1.9332581371796</v>
      </c>
      <c r="AB751" s="4">
        <v>0.55235946776559997</v>
      </c>
      <c r="AC751" s="4">
        <v>5.3237255028265498</v>
      </c>
      <c r="AD751" s="4">
        <v>0.68135655751094704</v>
      </c>
      <c r="AE751" s="4">
        <v>0.37611432129752098</v>
      </c>
      <c r="AF751" s="4">
        <v>1.5280813135514499</v>
      </c>
      <c r="AG751" s="4">
        <v>5.0076063186746103</v>
      </c>
      <c r="AH751" s="4">
        <v>9.7279840320441799</v>
      </c>
      <c r="AI751" s="4">
        <v>8.8885678824572594</v>
      </c>
      <c r="AJ751" s="4">
        <v>11.1452538102424</v>
      </c>
      <c r="AK751" s="4">
        <v>18.594798018624399</v>
      </c>
      <c r="AL751" s="4">
        <v>9.3537398432309793</v>
      </c>
      <c r="AM751" s="4">
        <v>16.076549569863602</v>
      </c>
      <c r="AN751" s="4">
        <v>21.5855270346125</v>
      </c>
      <c r="AO751" s="4">
        <v>15.0880806436549</v>
      </c>
      <c r="AP751" s="4">
        <v>13.2601955678593</v>
      </c>
      <c r="AQ751" s="4">
        <v>7.3968576776900203</v>
      </c>
      <c r="AR751" s="4">
        <v>12.184539134658699</v>
      </c>
      <c r="AS751" s="4">
        <v>7.9074075627021401</v>
      </c>
      <c r="AT751" s="4">
        <v>19.806760148023901</v>
      </c>
      <c r="AU751" s="4">
        <v>6.4265743058734204</v>
      </c>
      <c r="AV751" s="4">
        <v>20.586181160465198</v>
      </c>
      <c r="AW751" s="4">
        <v>9.7225455580749198</v>
      </c>
      <c r="AX751" s="4">
        <v>5.6634687153398602</v>
      </c>
      <c r="AY751" s="4">
        <v>13.765306978902199</v>
      </c>
      <c r="AZ751" s="4">
        <v>12.4025938638803</v>
      </c>
      <c r="BA751" s="4">
        <v>15.122581619954801</v>
      </c>
      <c r="BB751" s="38">
        <v>1138</v>
      </c>
    </row>
    <row r="752" spans="1:54" x14ac:dyDescent="0.3">
      <c r="A752" s="31" t="s">
        <v>38</v>
      </c>
      <c r="B752" s="5" t="s">
        <v>168</v>
      </c>
      <c r="C752" s="5" t="s">
        <v>6</v>
      </c>
      <c r="D752" s="9">
        <v>118.64889354482899</v>
      </c>
      <c r="E752" s="8">
        <v>58.850528756783902</v>
      </c>
      <c r="F752" s="8">
        <v>7.2842193170779197</v>
      </c>
      <c r="G752" s="3">
        <v>0.77333773084415602</v>
      </c>
      <c r="H752" s="4">
        <v>1.29001375233766</v>
      </c>
      <c r="I752" s="4">
        <v>1.6750063163636399</v>
      </c>
      <c r="J752" s="4">
        <v>0.77333773084415602</v>
      </c>
      <c r="K752" s="4">
        <v>0.41875157909090899</v>
      </c>
      <c r="L752" s="4">
        <v>0.854382665714286</v>
      </c>
      <c r="M752" s="4">
        <v>1.0637584552597401</v>
      </c>
      <c r="N752" s="4">
        <v>0.98271352038961002</v>
      </c>
      <c r="O752" s="4">
        <v>1.35417917967532</v>
      </c>
      <c r="P752" s="4">
        <v>1.2731342448051901</v>
      </c>
      <c r="Q752" s="4">
        <v>0.20937578954545499</v>
      </c>
      <c r="R752" s="4">
        <v>0.49979651396103902</v>
      </c>
      <c r="S752" s="4">
        <v>0.854382665714286</v>
      </c>
      <c r="T752" s="4">
        <v>1.70876533142857</v>
      </c>
      <c r="U752" s="4">
        <v>0.56396194129870103</v>
      </c>
      <c r="V752" s="4">
        <v>0.20937578954545499</v>
      </c>
      <c r="W752" s="4">
        <v>0.35458615175324698</v>
      </c>
      <c r="X752" s="4">
        <v>0.20937578954545499</v>
      </c>
      <c r="Y752" s="4">
        <v>1.3372996721428601</v>
      </c>
      <c r="Z752" s="4">
        <v>1.1279238825974001</v>
      </c>
      <c r="AA752" s="4">
        <v>0.70917230350649396</v>
      </c>
      <c r="AB752" s="4">
        <v>0</v>
      </c>
      <c r="AC752" s="4">
        <v>3.8666886542207801</v>
      </c>
      <c r="AD752" s="4">
        <v>0.49979651396103902</v>
      </c>
      <c r="AE752" s="4">
        <v>0.14521036220779199</v>
      </c>
      <c r="AF752" s="4">
        <v>2.2727272727272698</v>
      </c>
      <c r="AG752" s="4">
        <v>4.9946125368181802</v>
      </c>
      <c r="AH752" s="4">
        <v>9.8811263292857099</v>
      </c>
      <c r="AI752" s="4">
        <v>8.0744365554545503</v>
      </c>
      <c r="AJ752" s="4">
        <v>9.0909090909090899</v>
      </c>
      <c r="AK752" s="4">
        <v>13.555318701493499</v>
      </c>
      <c r="AL752" s="4">
        <v>9.4117362275973999</v>
      </c>
      <c r="AM752" s="4">
        <v>11.6507044852597</v>
      </c>
      <c r="AN752" s="4">
        <v>20.728086671428599</v>
      </c>
      <c r="AO752" s="4">
        <v>11.6844635003247</v>
      </c>
      <c r="AP752" s="4">
        <v>8.9288192211688298</v>
      </c>
      <c r="AQ752" s="4">
        <v>7.7502568159740299</v>
      </c>
      <c r="AR752" s="4">
        <v>10.4282087630519</v>
      </c>
      <c r="AS752" s="4">
        <v>7.0275576077272701</v>
      </c>
      <c r="AT752" s="4">
        <v>19.806185975584398</v>
      </c>
      <c r="AU752" s="4">
        <v>5.4808821460389598</v>
      </c>
      <c r="AV752" s="4">
        <v>19.9581015433766</v>
      </c>
      <c r="AW752" s="4">
        <v>8.4796612298052008</v>
      </c>
      <c r="AX752" s="4">
        <v>4.51169553038961</v>
      </c>
      <c r="AY752" s="4">
        <v>13.6194841288312</v>
      </c>
      <c r="AZ752" s="4">
        <v>10.299877908376599</v>
      </c>
      <c r="BA752" s="4">
        <v>13.605957224090901</v>
      </c>
      <c r="BB752" s="38">
        <v>573</v>
      </c>
    </row>
    <row r="753" spans="1:54" x14ac:dyDescent="0.3">
      <c r="A753" s="31" t="s">
        <v>38</v>
      </c>
      <c r="B753" s="5" t="s">
        <v>168</v>
      </c>
      <c r="C753" s="5" t="s">
        <v>7</v>
      </c>
      <c r="D753" s="9">
        <v>114.683552781533</v>
      </c>
      <c r="E753" s="8">
        <v>58.660852710665601</v>
      </c>
      <c r="F753" s="8">
        <v>5.95305621295104</v>
      </c>
      <c r="G753" s="3">
        <v>0.61971751676056297</v>
      </c>
      <c r="H753" s="4">
        <v>0</v>
      </c>
      <c r="I753" s="4">
        <v>2.6666693480952399</v>
      </c>
      <c r="J753" s="4">
        <v>1.77777956539683</v>
      </c>
      <c r="K753" s="4">
        <v>0</v>
      </c>
      <c r="L753" s="4">
        <v>1.5086072994589801</v>
      </c>
      <c r="M753" s="4">
        <v>1.77777956539683</v>
      </c>
      <c r="N753" s="4">
        <v>0</v>
      </c>
      <c r="O753" s="4">
        <v>3.5555591307936498</v>
      </c>
      <c r="P753" s="4">
        <v>1.77777956539683</v>
      </c>
      <c r="Q753" s="4">
        <v>1.77777956539683</v>
      </c>
      <c r="R753" s="4">
        <v>2.3974970821573902</v>
      </c>
      <c r="S753" s="4">
        <v>2.3974970821573902</v>
      </c>
      <c r="T753" s="4">
        <v>2.6666693480952399</v>
      </c>
      <c r="U753" s="4">
        <v>0.88888978269841301</v>
      </c>
      <c r="V753" s="4">
        <v>1.5086072994589801</v>
      </c>
      <c r="W753" s="4">
        <v>1.77777956539683</v>
      </c>
      <c r="X753" s="4">
        <v>1.5086072994589801</v>
      </c>
      <c r="Y753" s="4">
        <v>1.77777956539683</v>
      </c>
      <c r="Z753" s="4">
        <v>1.77777956539683</v>
      </c>
      <c r="AA753" s="4">
        <v>0</v>
      </c>
      <c r="AB753" s="4">
        <v>0.88888978269841301</v>
      </c>
      <c r="AC753" s="4">
        <v>0.88888978269841301</v>
      </c>
      <c r="AD753" s="4">
        <v>1.77777956539683</v>
      </c>
      <c r="AE753" s="4">
        <v>0.88888978269841301</v>
      </c>
      <c r="AF753" s="4">
        <v>0.88888978269841301</v>
      </c>
      <c r="AG753" s="4">
        <v>5.0641664302526301</v>
      </c>
      <c r="AH753" s="4">
        <v>11.3677678940264</v>
      </c>
      <c r="AI753" s="4">
        <v>9.3208160626917103</v>
      </c>
      <c r="AJ753" s="4">
        <v>9.5899883286295502</v>
      </c>
      <c r="AK753" s="4">
        <v>11.9061124259021</v>
      </c>
      <c r="AL753" s="4">
        <v>7.1924912464721702</v>
      </c>
      <c r="AM753" s="4">
        <v>10.7480503772658</v>
      </c>
      <c r="AN753" s="4">
        <v>20.419411690780201</v>
      </c>
      <c r="AO753" s="4">
        <v>13.765264976183801</v>
      </c>
      <c r="AP753" s="4">
        <v>9.8591605945674008</v>
      </c>
      <c r="AQ753" s="4">
        <v>4.5258218983769298</v>
      </c>
      <c r="AR753" s="4">
        <v>12.3380306616097</v>
      </c>
      <c r="AS753" s="4">
        <v>3.01721459891795</v>
      </c>
      <c r="AT753" s="4">
        <v>22.197191256177099</v>
      </c>
      <c r="AU753" s="4">
        <v>6.9233189805343196</v>
      </c>
      <c r="AV753" s="4">
        <v>21.928018990239199</v>
      </c>
      <c r="AW753" s="4">
        <v>7.5430364972948798</v>
      </c>
      <c r="AX753" s="4">
        <v>4.4444489134920602</v>
      </c>
      <c r="AY753" s="4">
        <v>17.320824106977401</v>
      </c>
      <c r="AZ753" s="4">
        <v>11.7183131448491</v>
      </c>
      <c r="BA753" s="4">
        <v>17.214397810809299</v>
      </c>
      <c r="BB753" s="38">
        <v>134</v>
      </c>
    </row>
    <row r="754" spans="1:54" x14ac:dyDescent="0.3">
      <c r="A754" s="31" t="s">
        <v>38</v>
      </c>
      <c r="B754" s="5" t="s">
        <v>8</v>
      </c>
      <c r="C754" s="5" t="s">
        <v>168</v>
      </c>
      <c r="D754" s="9">
        <v>58.346296981507599</v>
      </c>
      <c r="E754" s="8">
        <v>77.328231307498399</v>
      </c>
      <c r="F754" s="8">
        <v>31.273448528287201</v>
      </c>
      <c r="G754" s="3">
        <v>3.7187898741267702</v>
      </c>
      <c r="H754" s="4">
        <v>7.7188403789088902</v>
      </c>
      <c r="I754" s="4">
        <v>12.6454488329812</v>
      </c>
      <c r="J754" s="4">
        <v>3.4226955516933</v>
      </c>
      <c r="K754" s="4">
        <v>5.3675596745457703</v>
      </c>
      <c r="L754" s="4">
        <v>5.4099821766159897</v>
      </c>
      <c r="M754" s="4">
        <v>5.34621718473739</v>
      </c>
      <c r="N754" s="4">
        <v>6.80921072324211</v>
      </c>
      <c r="O754" s="4">
        <v>12.263727040065</v>
      </c>
      <c r="P754" s="4">
        <v>8.8582503671458994</v>
      </c>
      <c r="Q754" s="4">
        <v>3.9079953504568099</v>
      </c>
      <c r="R754" s="4">
        <v>10.2959435813466</v>
      </c>
      <c r="S754" s="4">
        <v>9.1823790850998694</v>
      </c>
      <c r="T754" s="4">
        <v>7.0266487758443397</v>
      </c>
      <c r="U754" s="4">
        <v>8.7626568965653409</v>
      </c>
      <c r="V754" s="4">
        <v>7.4627631668508796</v>
      </c>
      <c r="W754" s="4">
        <v>10.1633978598237</v>
      </c>
      <c r="X754" s="4">
        <v>2.4194044988468701</v>
      </c>
      <c r="Y754" s="4">
        <v>10.190622514893599</v>
      </c>
      <c r="Z754" s="4">
        <v>12.0999261003037</v>
      </c>
      <c r="AA754" s="4">
        <v>11.171647341067301</v>
      </c>
      <c r="AB754" s="4">
        <v>2.6887785640485902</v>
      </c>
      <c r="AC754" s="4">
        <v>18.041722144182</v>
      </c>
      <c r="AD754" s="4">
        <v>6.9715118173959496</v>
      </c>
      <c r="AE754" s="4">
        <v>5.6442881908737803</v>
      </c>
      <c r="AF754" s="4">
        <v>13.219903226497101</v>
      </c>
      <c r="AG754" s="4">
        <v>15.499562211631799</v>
      </c>
      <c r="AH754" s="4">
        <v>12.693674979521001</v>
      </c>
      <c r="AI754" s="4">
        <v>15.1070781133814</v>
      </c>
      <c r="AJ754" s="4">
        <v>23.960928133775099</v>
      </c>
      <c r="AK754" s="4">
        <v>38.719003571009701</v>
      </c>
      <c r="AL754" s="4">
        <v>25.944680307135702</v>
      </c>
      <c r="AM754" s="4">
        <v>33.923380256799803</v>
      </c>
      <c r="AN754" s="4">
        <v>42.113511382402599</v>
      </c>
      <c r="AO754" s="4">
        <v>37.0974722906235</v>
      </c>
      <c r="AP754" s="4">
        <v>36.591269119607396</v>
      </c>
      <c r="AQ754" s="4">
        <v>14.307596069689801</v>
      </c>
      <c r="AR754" s="4">
        <v>34.739137844348598</v>
      </c>
      <c r="AS754" s="4">
        <v>18.746391412458699</v>
      </c>
      <c r="AT754" s="4">
        <v>30.604487121227599</v>
      </c>
      <c r="AU754" s="4">
        <v>17.415357512726999</v>
      </c>
      <c r="AV754" s="4">
        <v>22.3870417421704</v>
      </c>
      <c r="AW754" s="4">
        <v>26.140262323937499</v>
      </c>
      <c r="AX754" s="4">
        <v>18.119937970775101</v>
      </c>
      <c r="AY754" s="4">
        <v>22.549878109257499</v>
      </c>
      <c r="AZ754" s="4">
        <v>29.4266487602141</v>
      </c>
      <c r="BA754" s="4">
        <v>35.900309464569197</v>
      </c>
      <c r="BB754" s="38">
        <v>3034</v>
      </c>
    </row>
    <row r="755" spans="1:54" x14ac:dyDescent="0.3">
      <c r="A755" s="31" t="s">
        <v>38</v>
      </c>
      <c r="B755" s="5" t="s">
        <v>8</v>
      </c>
      <c r="C755" s="5" t="s">
        <v>1</v>
      </c>
      <c r="D755" s="9">
        <v>8.3937634408602104</v>
      </c>
      <c r="E755" s="8">
        <v>65.8144526745387</v>
      </c>
      <c r="F755" s="8">
        <v>57.142857142857103</v>
      </c>
      <c r="G755" s="3">
        <v>8.0086580086580099</v>
      </c>
      <c r="H755" s="4">
        <v>12.554112554112599</v>
      </c>
      <c r="I755" s="4">
        <v>25.7575757575758</v>
      </c>
      <c r="J755" s="4">
        <v>6.2770562770562801</v>
      </c>
      <c r="K755" s="4">
        <v>9.5238095238095202</v>
      </c>
      <c r="L755" s="4">
        <v>8.0086580086580099</v>
      </c>
      <c r="M755" s="4">
        <v>8.8744588744588704</v>
      </c>
      <c r="N755" s="4">
        <v>13.852813852813901</v>
      </c>
      <c r="O755" s="4">
        <v>22.727272727272702</v>
      </c>
      <c r="P755" s="4">
        <v>17.316017316017302</v>
      </c>
      <c r="Q755" s="4">
        <v>9.5238095238095202</v>
      </c>
      <c r="R755" s="4">
        <v>20.129870129870099</v>
      </c>
      <c r="S755" s="4">
        <v>21.2121212121212</v>
      </c>
      <c r="T755" s="4">
        <v>15.8008658008658</v>
      </c>
      <c r="U755" s="4">
        <v>17.5324675324675</v>
      </c>
      <c r="V755" s="4">
        <v>14.935064935064901</v>
      </c>
      <c r="W755" s="4">
        <v>21.2121212121212</v>
      </c>
      <c r="X755" s="4">
        <v>5.6277056277056303</v>
      </c>
      <c r="Y755" s="4">
        <v>17.5324675324675</v>
      </c>
      <c r="Z755" s="4">
        <v>24.458874458874501</v>
      </c>
      <c r="AA755" s="4">
        <v>23.160173160173201</v>
      </c>
      <c r="AB755" s="4">
        <v>6.4935064935064899</v>
      </c>
      <c r="AC755" s="4">
        <v>29.870129870129901</v>
      </c>
      <c r="AD755" s="4">
        <v>16.883116883116902</v>
      </c>
      <c r="AE755" s="4">
        <v>13.203463203463199</v>
      </c>
      <c r="AF755" s="4">
        <v>20.562770562770599</v>
      </c>
      <c r="AG755" s="4">
        <v>27.4891774891775</v>
      </c>
      <c r="AH755" s="4">
        <v>21.2121212121212</v>
      </c>
      <c r="AI755" s="4">
        <v>22.294372294372302</v>
      </c>
      <c r="AJ755" s="4">
        <v>35.930735930735899</v>
      </c>
      <c r="AK755" s="4">
        <v>56.7099567099567</v>
      </c>
      <c r="AL755" s="4">
        <v>46.103896103896098</v>
      </c>
      <c r="AM755" s="4">
        <v>43.2900432900433</v>
      </c>
      <c r="AN755" s="4">
        <v>54.761904761904802</v>
      </c>
      <c r="AO755" s="4">
        <v>53.463203463203499</v>
      </c>
      <c r="AP755" s="4">
        <v>55.8441558441558</v>
      </c>
      <c r="AQ755" s="4">
        <v>23.3766233766234</v>
      </c>
      <c r="AR755" s="4">
        <v>54.545454545454497</v>
      </c>
      <c r="AS755" s="4">
        <v>22.0779220779221</v>
      </c>
      <c r="AT755" s="4">
        <v>31.601731601731601</v>
      </c>
      <c r="AU755" s="4">
        <v>29.870129870129901</v>
      </c>
      <c r="AV755" s="4">
        <v>26.1904761904762</v>
      </c>
      <c r="AW755" s="4">
        <v>47.619047619047599</v>
      </c>
      <c r="AX755" s="4">
        <v>35.930735930735899</v>
      </c>
      <c r="AY755" s="4">
        <v>25.541125541125499</v>
      </c>
      <c r="AZ755" s="4">
        <v>47.835497835497797</v>
      </c>
      <c r="BA755" s="4">
        <v>56.060606060606098</v>
      </c>
      <c r="BB755" s="38">
        <v>465</v>
      </c>
    </row>
    <row r="756" spans="1:54" x14ac:dyDescent="0.3">
      <c r="A756" s="31" t="s">
        <v>38</v>
      </c>
      <c r="B756" s="5" t="s">
        <v>8</v>
      </c>
      <c r="C756" s="5" t="s">
        <v>2</v>
      </c>
      <c r="D756" s="9">
        <v>42.229085872576199</v>
      </c>
      <c r="E756" s="8">
        <v>73.2213847140289</v>
      </c>
      <c r="F756" s="8">
        <v>37.673130193905799</v>
      </c>
      <c r="G756" s="3">
        <v>2.7700831024930701</v>
      </c>
      <c r="H756" s="4">
        <v>9.97229916897507</v>
      </c>
      <c r="I756" s="4">
        <v>12.1883656509695</v>
      </c>
      <c r="J756" s="4">
        <v>4.1551246537396098</v>
      </c>
      <c r="K756" s="4">
        <v>7.2022160664819896</v>
      </c>
      <c r="L756" s="4">
        <v>6.64819944598338</v>
      </c>
      <c r="M756" s="4">
        <v>7.4792243767312998</v>
      </c>
      <c r="N756" s="4">
        <v>8.5872576177285307</v>
      </c>
      <c r="O756" s="4">
        <v>16.3434903047091</v>
      </c>
      <c r="P756" s="4">
        <v>10.526315789473699</v>
      </c>
      <c r="Q756" s="4">
        <v>3.32409972299169</v>
      </c>
      <c r="R756" s="4">
        <v>12.742382271468101</v>
      </c>
      <c r="S756" s="4">
        <v>9.6952908587257607</v>
      </c>
      <c r="T756" s="4">
        <v>5.54016620498615</v>
      </c>
      <c r="U756" s="4">
        <v>10.803324099723</v>
      </c>
      <c r="V756" s="4">
        <v>9.6952908587257607</v>
      </c>
      <c r="W756" s="4">
        <v>12.742382271468101</v>
      </c>
      <c r="X756" s="4">
        <v>1.93905817174515</v>
      </c>
      <c r="Y756" s="4">
        <v>12.4653739612188</v>
      </c>
      <c r="Z756" s="4">
        <v>14.1274238227147</v>
      </c>
      <c r="AA756" s="4">
        <v>13.0193905817175</v>
      </c>
      <c r="AB756" s="4">
        <v>2.7700831024930701</v>
      </c>
      <c r="AC756" s="4">
        <v>22.4376731301939</v>
      </c>
      <c r="AD756" s="4">
        <v>7.2022160664819896</v>
      </c>
      <c r="AE756" s="4">
        <v>6.64819944598338</v>
      </c>
      <c r="AF756" s="4">
        <v>19.3905817174515</v>
      </c>
      <c r="AG756" s="4">
        <v>17.451523545706401</v>
      </c>
      <c r="AH756" s="4">
        <v>12.1883656509695</v>
      </c>
      <c r="AI756" s="4">
        <v>16.3434903047091</v>
      </c>
      <c r="AJ756" s="4">
        <v>27.146814404432099</v>
      </c>
      <c r="AK756" s="4">
        <v>45.983379501385002</v>
      </c>
      <c r="AL756" s="4">
        <v>31.024930747922401</v>
      </c>
      <c r="AM756" s="4">
        <v>41.274238227146803</v>
      </c>
      <c r="AN756" s="4">
        <v>50.1385041551247</v>
      </c>
      <c r="AO756" s="4">
        <v>45.983379501385002</v>
      </c>
      <c r="AP756" s="4">
        <v>45.706371191135702</v>
      </c>
      <c r="AQ756" s="4">
        <v>13.8504155124654</v>
      </c>
      <c r="AR756" s="4">
        <v>43.490304709141299</v>
      </c>
      <c r="AS756" s="4">
        <v>26.315789473684202</v>
      </c>
      <c r="AT756" s="4">
        <v>35.457063711911402</v>
      </c>
      <c r="AU756" s="4">
        <v>20.221606648199401</v>
      </c>
      <c r="AV756" s="4">
        <v>20.221606648199401</v>
      </c>
      <c r="AW756" s="4">
        <v>31.855955678670401</v>
      </c>
      <c r="AX756" s="4">
        <v>20.221606648199401</v>
      </c>
      <c r="AY756" s="4">
        <v>25.484764542936301</v>
      </c>
      <c r="AZ756" s="4">
        <v>33.2409972299169</v>
      </c>
      <c r="BA756" s="4">
        <v>45.152354570637101</v>
      </c>
      <c r="BB756" s="38">
        <v>361</v>
      </c>
    </row>
    <row r="757" spans="1:54" x14ac:dyDescent="0.3">
      <c r="A757" s="31" t="s">
        <v>38</v>
      </c>
      <c r="B757" s="5" t="s">
        <v>8</v>
      </c>
      <c r="C757" s="5" t="s">
        <v>3</v>
      </c>
      <c r="D757" s="9">
        <v>70.685834738617203</v>
      </c>
      <c r="E757" s="8">
        <v>71.352351106784695</v>
      </c>
      <c r="F757" s="8">
        <v>23.1028667790894</v>
      </c>
      <c r="G757" s="3">
        <v>3.37268128161889</v>
      </c>
      <c r="H757" s="4">
        <v>6.5767284991568298</v>
      </c>
      <c r="I757" s="4">
        <v>10.1180438448567</v>
      </c>
      <c r="J757" s="4">
        <v>1.85497470489039</v>
      </c>
      <c r="K757" s="4">
        <v>3.5413153456998301</v>
      </c>
      <c r="L757" s="4">
        <v>5.7335581787521104</v>
      </c>
      <c r="M757" s="4">
        <v>3.7099494097807799</v>
      </c>
      <c r="N757" s="4">
        <v>3.87858347386172</v>
      </c>
      <c r="O757" s="4">
        <v>7.75716694772344</v>
      </c>
      <c r="P757" s="4">
        <v>6.2394603709949399</v>
      </c>
      <c r="Q757" s="4">
        <v>2.3608768971332199</v>
      </c>
      <c r="R757" s="4">
        <v>7.5885328836425003</v>
      </c>
      <c r="S757" s="4">
        <v>5.3962900505902196</v>
      </c>
      <c r="T757" s="4">
        <v>5.3962900505902196</v>
      </c>
      <c r="U757" s="4">
        <v>5.7335581787521104</v>
      </c>
      <c r="V757" s="4">
        <v>3.87858347386172</v>
      </c>
      <c r="W757" s="4">
        <v>6.0708263069140003</v>
      </c>
      <c r="X757" s="4">
        <v>1.5177065767285001</v>
      </c>
      <c r="Y757" s="4">
        <v>7.4198988195615501</v>
      </c>
      <c r="Z757" s="4">
        <v>9.1062394603710004</v>
      </c>
      <c r="AA757" s="4">
        <v>8.2630691399662695</v>
      </c>
      <c r="AB757" s="4">
        <v>1.34907251264755</v>
      </c>
      <c r="AC757" s="4">
        <v>14.5025295109612</v>
      </c>
      <c r="AD757" s="4">
        <v>4.04721753794266</v>
      </c>
      <c r="AE757" s="4">
        <v>2.5295109612141702</v>
      </c>
      <c r="AF757" s="4">
        <v>10.4553119730185</v>
      </c>
      <c r="AG757" s="4">
        <v>9.9494097807757207</v>
      </c>
      <c r="AH757" s="4">
        <v>7.9258010118043796</v>
      </c>
      <c r="AI757" s="4">
        <v>14.165261382799301</v>
      </c>
      <c r="AJ757" s="4">
        <v>22.5969645868465</v>
      </c>
      <c r="AK757" s="4">
        <v>34.064080944350799</v>
      </c>
      <c r="AL757" s="4">
        <v>18.718381112984801</v>
      </c>
      <c r="AM757" s="4">
        <v>33.726812816188897</v>
      </c>
      <c r="AN757" s="4">
        <v>40.303541315345697</v>
      </c>
      <c r="AO757" s="4">
        <v>33.220910623945997</v>
      </c>
      <c r="AP757" s="4">
        <v>32.883642495784201</v>
      </c>
      <c r="AQ757" s="4">
        <v>12.478920741989899</v>
      </c>
      <c r="AR757" s="4">
        <v>29.6795952782462</v>
      </c>
      <c r="AS757" s="4">
        <v>18.381112984822899</v>
      </c>
      <c r="AT757" s="4">
        <v>30.185497470489</v>
      </c>
      <c r="AU757" s="4">
        <v>14.5025295109612</v>
      </c>
      <c r="AV757" s="4">
        <v>22.765598650927501</v>
      </c>
      <c r="AW757" s="4">
        <v>18.718381112984801</v>
      </c>
      <c r="AX757" s="4">
        <v>11.2984822934233</v>
      </c>
      <c r="AY757" s="4">
        <v>22.259696458684701</v>
      </c>
      <c r="AZ757" s="4">
        <v>23.6087689713322</v>
      </c>
      <c r="BA757" s="4">
        <v>29.342327150084301</v>
      </c>
      <c r="BB757" s="38">
        <v>593</v>
      </c>
    </row>
    <row r="758" spans="1:54" x14ac:dyDescent="0.3">
      <c r="A758" s="31" t="s">
        <v>38</v>
      </c>
      <c r="B758" s="5" t="s">
        <v>8</v>
      </c>
      <c r="C758" s="5" t="s">
        <v>4</v>
      </c>
      <c r="D758" s="9">
        <v>89.465116279069804</v>
      </c>
      <c r="E758" s="8">
        <v>68.651197801212902</v>
      </c>
      <c r="F758" s="8">
        <v>16.005471956224401</v>
      </c>
      <c r="G758" s="3">
        <v>2.32558139534884</v>
      </c>
      <c r="H758" s="4">
        <v>4.6511627906976702</v>
      </c>
      <c r="I758" s="4">
        <v>6.4295485636114904</v>
      </c>
      <c r="J758" s="4">
        <v>2.0519835841313299</v>
      </c>
      <c r="K758" s="4">
        <v>3.28317373461012</v>
      </c>
      <c r="L758" s="4">
        <v>3.6935704514363898</v>
      </c>
      <c r="M758" s="4">
        <v>2.8727770177838599</v>
      </c>
      <c r="N758" s="4">
        <v>3.14637482900137</v>
      </c>
      <c r="O758" s="4">
        <v>5.1983584131326896</v>
      </c>
      <c r="P758" s="4">
        <v>4.3775649794801597</v>
      </c>
      <c r="Q758" s="4">
        <v>1.3679890560875501</v>
      </c>
      <c r="R758" s="4">
        <v>4.3775649794801597</v>
      </c>
      <c r="S758" s="4">
        <v>3.28317373461012</v>
      </c>
      <c r="T758" s="4">
        <v>3.5567715458276301</v>
      </c>
      <c r="U758" s="4">
        <v>3.28317373461012</v>
      </c>
      <c r="V758" s="4">
        <v>3.6935704514363898</v>
      </c>
      <c r="W758" s="4">
        <v>3.6935704514363898</v>
      </c>
      <c r="X758" s="4">
        <v>1.64158686730506</v>
      </c>
      <c r="Y758" s="4">
        <v>6.9767441860465098</v>
      </c>
      <c r="Z758" s="4">
        <v>4.10396716826265</v>
      </c>
      <c r="AA758" s="4">
        <v>4.10396716826265</v>
      </c>
      <c r="AB758" s="4">
        <v>0.68399452804377603</v>
      </c>
      <c r="AC758" s="4">
        <v>10.9439124487004</v>
      </c>
      <c r="AD758" s="4">
        <v>1.7783857729138199</v>
      </c>
      <c r="AE758" s="4">
        <v>2.0519835841313299</v>
      </c>
      <c r="AF758" s="4">
        <v>6.9767441860465098</v>
      </c>
      <c r="AG758" s="4">
        <v>9.7127222982216104</v>
      </c>
      <c r="AH758" s="4">
        <v>9.1655266757865892</v>
      </c>
      <c r="AI758" s="4">
        <v>9.1655266757865892</v>
      </c>
      <c r="AJ758" s="4">
        <v>15.731874145006801</v>
      </c>
      <c r="AK758" s="4">
        <v>27.633378932968501</v>
      </c>
      <c r="AL758" s="4">
        <v>12.311901504788</v>
      </c>
      <c r="AM758" s="4">
        <v>24.897400820793401</v>
      </c>
      <c r="AN758" s="4">
        <v>31.8741450068399</v>
      </c>
      <c r="AO758" s="4">
        <v>24.350205198358399</v>
      </c>
      <c r="AP758" s="4">
        <v>22.0246238030096</v>
      </c>
      <c r="AQ758" s="4">
        <v>10.5335157318741</v>
      </c>
      <c r="AR758" s="4">
        <v>20.2462380300958</v>
      </c>
      <c r="AS758" s="4">
        <v>14.227086183310499</v>
      </c>
      <c r="AT758" s="4">
        <v>27.7701778385773</v>
      </c>
      <c r="AU758" s="4">
        <v>9.8495212038303706</v>
      </c>
      <c r="AV758" s="4">
        <v>21.0670314637483</v>
      </c>
      <c r="AW758" s="4">
        <v>12.311901504788</v>
      </c>
      <c r="AX758" s="4">
        <v>9.1655266757865892</v>
      </c>
      <c r="AY758" s="4">
        <v>19.562243502051999</v>
      </c>
      <c r="AZ758" s="4">
        <v>21.0670314637483</v>
      </c>
      <c r="BA758" s="4">
        <v>19.972640218878201</v>
      </c>
      <c r="BB758" s="38">
        <v>731</v>
      </c>
    </row>
    <row r="759" spans="1:54" x14ac:dyDescent="0.3">
      <c r="A759" s="31" t="s">
        <v>38</v>
      </c>
      <c r="B759" s="5" t="s">
        <v>8</v>
      </c>
      <c r="C759" s="5" t="s">
        <v>5</v>
      </c>
      <c r="D759" s="9">
        <v>109.04524236983799</v>
      </c>
      <c r="E759" s="8">
        <v>61.015457410165602</v>
      </c>
      <c r="F759" s="8">
        <v>8.6175942549371598</v>
      </c>
      <c r="G759" s="3">
        <v>1.4362657091561899</v>
      </c>
      <c r="H759" s="4">
        <v>2.87253141831239</v>
      </c>
      <c r="I759" s="4">
        <v>4.1292639138240599</v>
      </c>
      <c r="J759" s="4">
        <v>0.89766606822262096</v>
      </c>
      <c r="K759" s="4">
        <v>1.2567324955116701</v>
      </c>
      <c r="L759" s="4">
        <v>1.0771992818671501</v>
      </c>
      <c r="M759" s="4">
        <v>0.53859964093357304</v>
      </c>
      <c r="N759" s="4">
        <v>1.2567324955116701</v>
      </c>
      <c r="O759" s="4">
        <v>2.6929982046678602</v>
      </c>
      <c r="P759" s="4">
        <v>1.2567324955116701</v>
      </c>
      <c r="Q759" s="4">
        <v>0.89766606822262096</v>
      </c>
      <c r="R759" s="4">
        <v>1.2567324955116701</v>
      </c>
      <c r="S759" s="4">
        <v>1.4362657091561899</v>
      </c>
      <c r="T759" s="4">
        <v>1.9748653500897699</v>
      </c>
      <c r="U759" s="4">
        <v>2.6929982046678602</v>
      </c>
      <c r="V759" s="4">
        <v>1.7953321364452399</v>
      </c>
      <c r="W759" s="4">
        <v>1.4362657091561899</v>
      </c>
      <c r="X759" s="4">
        <v>0.35906642728904797</v>
      </c>
      <c r="Y759" s="4">
        <v>3.2315978456014398</v>
      </c>
      <c r="Z759" s="4">
        <v>2.6929982046678602</v>
      </c>
      <c r="AA759" s="4">
        <v>2.5134649910233402</v>
      </c>
      <c r="AB759" s="4">
        <v>0.71813285457809695</v>
      </c>
      <c r="AC759" s="4">
        <v>6.8222621184919197</v>
      </c>
      <c r="AD759" s="4">
        <v>0.53859964093357304</v>
      </c>
      <c r="AE759" s="4">
        <v>0.53859964093357304</v>
      </c>
      <c r="AF759" s="4">
        <v>2.3339317773788202</v>
      </c>
      <c r="AG759" s="4">
        <v>7.89946140035907</v>
      </c>
      <c r="AH759" s="4">
        <v>8.9766606822262105</v>
      </c>
      <c r="AI759" s="4">
        <v>8.9766606822262105</v>
      </c>
      <c r="AJ759" s="4">
        <v>12.208258527827599</v>
      </c>
      <c r="AK759" s="4">
        <v>20.1077199281867</v>
      </c>
      <c r="AL759" s="4">
        <v>10.771992818671499</v>
      </c>
      <c r="AM759" s="4">
        <v>20.1077199281867</v>
      </c>
      <c r="AN759" s="4">
        <v>23.6983842010772</v>
      </c>
      <c r="AO759" s="4">
        <v>17.235188509874298</v>
      </c>
      <c r="AP759" s="4">
        <v>14.3626570915619</v>
      </c>
      <c r="AQ759" s="4">
        <v>8.0789946140035909</v>
      </c>
      <c r="AR759" s="4">
        <v>12.5673249551167</v>
      </c>
      <c r="AS759" s="4">
        <v>7.89946140035907</v>
      </c>
      <c r="AT759" s="4">
        <v>23.5188509874327</v>
      </c>
      <c r="AU759" s="4">
        <v>5.9245960502693</v>
      </c>
      <c r="AV759" s="4">
        <v>21.903052064632</v>
      </c>
      <c r="AW759" s="4">
        <v>9.5152603231597794</v>
      </c>
      <c r="AX759" s="4">
        <v>5.9245960502693</v>
      </c>
      <c r="AY759" s="4">
        <v>14.721723518851</v>
      </c>
      <c r="AZ759" s="4">
        <v>13.6445242369838</v>
      </c>
      <c r="BA759" s="4">
        <v>16.3375224416517</v>
      </c>
      <c r="BB759" s="38">
        <v>557</v>
      </c>
    </row>
    <row r="760" spans="1:54" x14ac:dyDescent="0.3">
      <c r="A760" s="31" t="s">
        <v>38</v>
      </c>
      <c r="B760" s="5" t="s">
        <v>8</v>
      </c>
      <c r="C760" s="5" t="s">
        <v>6</v>
      </c>
      <c r="D760" s="9">
        <v>116.595454545455</v>
      </c>
      <c r="E760" s="8">
        <v>61.491295700618402</v>
      </c>
      <c r="F760" s="8">
        <v>8.7121212121212093</v>
      </c>
      <c r="G760" s="3">
        <v>1.13636363636364</v>
      </c>
      <c r="H760" s="4">
        <v>0.75757575757575801</v>
      </c>
      <c r="I760" s="4">
        <v>3.0303030303030298</v>
      </c>
      <c r="J760" s="4">
        <v>1.13636363636364</v>
      </c>
      <c r="K760" s="4">
        <v>0.75757575757575801</v>
      </c>
      <c r="L760" s="4">
        <v>0.75757575757575801</v>
      </c>
      <c r="M760" s="4">
        <v>1.13636363636364</v>
      </c>
      <c r="N760" s="4">
        <v>1.51515151515152</v>
      </c>
      <c r="O760" s="4">
        <v>1.13636363636364</v>
      </c>
      <c r="P760" s="4">
        <v>1.51515151515152</v>
      </c>
      <c r="Q760" s="4">
        <v>0.37878787878787901</v>
      </c>
      <c r="R760" s="4">
        <v>0.37878787878787901</v>
      </c>
      <c r="S760" s="4">
        <v>0.75757575757575801</v>
      </c>
      <c r="T760" s="4">
        <v>1.51515151515152</v>
      </c>
      <c r="U760" s="4">
        <v>0.75757575757575801</v>
      </c>
      <c r="V760" s="4">
        <v>0.37878787878787901</v>
      </c>
      <c r="W760" s="4">
        <v>0.37878787878787901</v>
      </c>
      <c r="X760" s="4">
        <v>0.37878787878787901</v>
      </c>
      <c r="Y760" s="4">
        <v>1.89393939393939</v>
      </c>
      <c r="Z760" s="4">
        <v>1.51515151515152</v>
      </c>
      <c r="AA760" s="4">
        <v>0.75757575757575801</v>
      </c>
      <c r="AB760" s="4">
        <v>0</v>
      </c>
      <c r="AC760" s="4">
        <v>5.6818181818181799</v>
      </c>
      <c r="AD760" s="4">
        <v>0.37878787878787901</v>
      </c>
      <c r="AE760" s="4">
        <v>0</v>
      </c>
      <c r="AF760" s="4">
        <v>2.2727272727272698</v>
      </c>
      <c r="AG760" s="4">
        <v>7.1969696969696999</v>
      </c>
      <c r="AH760" s="4">
        <v>9.4696969696969706</v>
      </c>
      <c r="AI760" s="4">
        <v>9.0909090909090899</v>
      </c>
      <c r="AJ760" s="4">
        <v>9.0909090909090899</v>
      </c>
      <c r="AK760" s="4">
        <v>14.0151515151515</v>
      </c>
      <c r="AL760" s="4">
        <v>10.9848484848485</v>
      </c>
      <c r="AM760" s="4">
        <v>14.7727272727273</v>
      </c>
      <c r="AN760" s="4">
        <v>21.2121212121212</v>
      </c>
      <c r="AO760" s="4">
        <v>13.2575757575758</v>
      </c>
      <c r="AP760" s="4">
        <v>9.8484848484848495</v>
      </c>
      <c r="AQ760" s="4">
        <v>10.6060606060606</v>
      </c>
      <c r="AR760" s="4">
        <v>10.9848484848485</v>
      </c>
      <c r="AS760" s="4">
        <v>7.1969696969696999</v>
      </c>
      <c r="AT760" s="4">
        <v>23.484848484848499</v>
      </c>
      <c r="AU760" s="4">
        <v>4.9242424242424203</v>
      </c>
      <c r="AV760" s="4">
        <v>16.6666666666667</v>
      </c>
      <c r="AW760" s="4">
        <v>7.1969696969696999</v>
      </c>
      <c r="AX760" s="4">
        <v>6.0606060606060597</v>
      </c>
      <c r="AY760" s="4">
        <v>14.3939393939394</v>
      </c>
      <c r="AZ760" s="4">
        <v>10.2272727272727</v>
      </c>
      <c r="BA760" s="4">
        <v>11.7424242424242</v>
      </c>
      <c r="BB760" s="38">
        <v>264</v>
      </c>
    </row>
    <row r="761" spans="1:54" x14ac:dyDescent="0.3">
      <c r="A761" s="31" t="s">
        <v>38</v>
      </c>
      <c r="B761" s="5" t="s">
        <v>8</v>
      </c>
      <c r="C761" s="5" t="s">
        <v>7</v>
      </c>
      <c r="D761" s="9">
        <v>102.73333333333299</v>
      </c>
      <c r="E761" s="8">
        <v>65.087536590001903</v>
      </c>
      <c r="F761" s="8">
        <v>9.5238095238095202</v>
      </c>
      <c r="G761" s="3">
        <v>0</v>
      </c>
      <c r="H761" s="4">
        <v>0</v>
      </c>
      <c r="I761" s="4">
        <v>4.7619047619047601</v>
      </c>
      <c r="J761" s="4">
        <v>3.17460317460317</v>
      </c>
      <c r="K761" s="4">
        <v>0</v>
      </c>
      <c r="L761" s="4">
        <v>1.5873015873015901</v>
      </c>
      <c r="M761" s="4">
        <v>3.17460317460317</v>
      </c>
      <c r="N761" s="4">
        <v>0</v>
      </c>
      <c r="O761" s="4">
        <v>6.3492063492063497</v>
      </c>
      <c r="P761" s="4">
        <v>3.17460317460317</v>
      </c>
      <c r="Q761" s="4">
        <v>3.17460317460317</v>
      </c>
      <c r="R761" s="4">
        <v>3.17460317460317</v>
      </c>
      <c r="S761" s="4">
        <v>3.17460317460317</v>
      </c>
      <c r="T761" s="4">
        <v>4.7619047619047601</v>
      </c>
      <c r="U761" s="4">
        <v>1.5873015873015901</v>
      </c>
      <c r="V761" s="4">
        <v>1.5873015873015901</v>
      </c>
      <c r="W761" s="4">
        <v>3.17460317460317</v>
      </c>
      <c r="X761" s="4">
        <v>1.5873015873015901</v>
      </c>
      <c r="Y761" s="4">
        <v>3.17460317460317</v>
      </c>
      <c r="Z761" s="4">
        <v>3.17460317460317</v>
      </c>
      <c r="AA761" s="4">
        <v>0</v>
      </c>
      <c r="AB761" s="4">
        <v>1.5873015873015901</v>
      </c>
      <c r="AC761" s="4">
        <v>1.5873015873015901</v>
      </c>
      <c r="AD761" s="4">
        <v>3.17460317460317</v>
      </c>
      <c r="AE761" s="4">
        <v>1.5873015873015901</v>
      </c>
      <c r="AF761" s="4">
        <v>1.5873015873015901</v>
      </c>
      <c r="AG761" s="4">
        <v>7.9365079365079403</v>
      </c>
      <c r="AH761" s="4">
        <v>15.8730158730159</v>
      </c>
      <c r="AI761" s="4">
        <v>11.1111111111111</v>
      </c>
      <c r="AJ761" s="4">
        <v>12.698412698412699</v>
      </c>
      <c r="AK761" s="4">
        <v>19.047619047619001</v>
      </c>
      <c r="AL761" s="4">
        <v>9.5238095238095202</v>
      </c>
      <c r="AM761" s="4">
        <v>15.8730158730159</v>
      </c>
      <c r="AN761" s="4">
        <v>25.396825396825399</v>
      </c>
      <c r="AO761" s="4">
        <v>19.047619047619001</v>
      </c>
      <c r="AP761" s="4">
        <v>14.285714285714301</v>
      </c>
      <c r="AQ761" s="4">
        <v>4.7619047619047601</v>
      </c>
      <c r="AR761" s="4">
        <v>14.285714285714301</v>
      </c>
      <c r="AS761" s="4">
        <v>3.17460317460317</v>
      </c>
      <c r="AT761" s="4">
        <v>28.571428571428601</v>
      </c>
      <c r="AU761" s="4">
        <v>7.9365079365079403</v>
      </c>
      <c r="AV761" s="4">
        <v>26.984126984126998</v>
      </c>
      <c r="AW761" s="4">
        <v>7.9365079365079403</v>
      </c>
      <c r="AX761" s="4">
        <v>7.9365079365079403</v>
      </c>
      <c r="AY761" s="4">
        <v>25.396825396825399</v>
      </c>
      <c r="AZ761" s="4">
        <v>14.285714285714301</v>
      </c>
      <c r="BA761" s="4">
        <v>17.460317460317501</v>
      </c>
      <c r="BB761" s="38">
        <v>63</v>
      </c>
    </row>
    <row r="762" spans="1:54" x14ac:dyDescent="0.3">
      <c r="A762" s="31" t="s">
        <v>38</v>
      </c>
      <c r="B762" s="5" t="s">
        <v>9</v>
      </c>
      <c r="C762" s="5" t="s">
        <v>168</v>
      </c>
      <c r="D762" s="9">
        <v>76.6542541802025</v>
      </c>
      <c r="E762" s="8">
        <v>74.342422961702198</v>
      </c>
      <c r="F762" s="8">
        <v>22.885713237686801</v>
      </c>
      <c r="G762" s="3">
        <v>1.86865755297446</v>
      </c>
      <c r="H762" s="4">
        <v>5.1223788280990199</v>
      </c>
      <c r="I762" s="4">
        <v>7.7910636497256096</v>
      </c>
      <c r="J762" s="4">
        <v>1.5279412330559099</v>
      </c>
      <c r="K762" s="4">
        <v>2.9981712372781502</v>
      </c>
      <c r="L762" s="4">
        <v>3.9607304628600701</v>
      </c>
      <c r="M762" s="4">
        <v>3.7829288459277501</v>
      </c>
      <c r="N762" s="4">
        <v>5.2473352588486897</v>
      </c>
      <c r="O762" s="4">
        <v>6.8737721876176803</v>
      </c>
      <c r="P762" s="4">
        <v>5.3622801505458497</v>
      </c>
      <c r="Q762" s="4">
        <v>3.3787147120226</v>
      </c>
      <c r="R762" s="4">
        <v>5.3515322362533597</v>
      </c>
      <c r="S762" s="4">
        <v>5.4086980329407703</v>
      </c>
      <c r="T762" s="4">
        <v>4.7219054035217098</v>
      </c>
      <c r="U762" s="4">
        <v>6.1944391665299996</v>
      </c>
      <c r="V762" s="4">
        <v>5.3777907426585498</v>
      </c>
      <c r="W762" s="4">
        <v>6.1380169191087397</v>
      </c>
      <c r="X762" s="4">
        <v>2.1860636035240599</v>
      </c>
      <c r="Y762" s="4">
        <v>8.1591478612290107</v>
      </c>
      <c r="Z762" s="4">
        <v>7.0996921081461899</v>
      </c>
      <c r="AA762" s="4">
        <v>5.6267266942500198</v>
      </c>
      <c r="AB762" s="4">
        <v>1.9618129524715899</v>
      </c>
      <c r="AC762" s="4">
        <v>12.486689557443</v>
      </c>
      <c r="AD762" s="4">
        <v>4.7580109767117804</v>
      </c>
      <c r="AE762" s="4">
        <v>3.6342778333197998</v>
      </c>
      <c r="AF762" s="4">
        <v>6.8108678338879303</v>
      </c>
      <c r="AG762" s="4">
        <v>7.7820936530865197</v>
      </c>
      <c r="AH762" s="4">
        <v>21.581619097254499</v>
      </c>
      <c r="AI762" s="4">
        <v>13.402741726496799</v>
      </c>
      <c r="AJ762" s="4">
        <v>19.541733619233501</v>
      </c>
      <c r="AK762" s="4">
        <v>31.249723174611798</v>
      </c>
      <c r="AL762" s="4">
        <v>19.284269471898501</v>
      </c>
      <c r="AM762" s="4">
        <v>20.487546918881801</v>
      </c>
      <c r="AN762" s="4">
        <v>33.139169623716803</v>
      </c>
      <c r="AO762" s="4">
        <v>21.874131621318298</v>
      </c>
      <c r="AP762" s="4">
        <v>25.117062374052001</v>
      </c>
      <c r="AQ762" s="4">
        <v>12.4787092354786</v>
      </c>
      <c r="AR762" s="4">
        <v>26.462286752124101</v>
      </c>
      <c r="AS762" s="4">
        <v>13.9535236192993</v>
      </c>
      <c r="AT762" s="4">
        <v>18.406026932355001</v>
      </c>
      <c r="AU762" s="4">
        <v>17.180852540459998</v>
      </c>
      <c r="AV762" s="4">
        <v>23.739050617399901</v>
      </c>
      <c r="AW762" s="4">
        <v>23.895743379637501</v>
      </c>
      <c r="AX762" s="4">
        <v>10.6548802056332</v>
      </c>
      <c r="AY762" s="4">
        <v>16.761207132117999</v>
      </c>
      <c r="AZ762" s="4">
        <v>21.7211717027694</v>
      </c>
      <c r="BA762" s="4">
        <v>31.4387297697623</v>
      </c>
      <c r="BB762" s="38">
        <v>2596</v>
      </c>
    </row>
    <row r="763" spans="1:54" x14ac:dyDescent="0.3">
      <c r="A763" s="31" t="s">
        <v>38</v>
      </c>
      <c r="B763" s="5" t="s">
        <v>9</v>
      </c>
      <c r="C763" s="5" t="s">
        <v>1</v>
      </c>
      <c r="D763" s="9">
        <v>35.055294117647101</v>
      </c>
      <c r="E763" s="8">
        <v>66.751830716790295</v>
      </c>
      <c r="F763" s="8">
        <v>41.839762611276001</v>
      </c>
      <c r="G763" s="3">
        <v>3.8575667655786301</v>
      </c>
      <c r="H763" s="4">
        <v>7.12166172106825</v>
      </c>
      <c r="I763" s="4">
        <v>15.430267062314501</v>
      </c>
      <c r="J763" s="4">
        <v>2.9673590504451002</v>
      </c>
      <c r="K763" s="4">
        <v>7.12166172106825</v>
      </c>
      <c r="L763" s="4">
        <v>7.12166172106825</v>
      </c>
      <c r="M763" s="4">
        <v>8.3086053412462899</v>
      </c>
      <c r="N763" s="4">
        <v>13.056379821958499</v>
      </c>
      <c r="O763" s="4">
        <v>13.649851632047501</v>
      </c>
      <c r="P763" s="4">
        <v>11.572700296735899</v>
      </c>
      <c r="Q763" s="4">
        <v>6.8249258160237396</v>
      </c>
      <c r="R763" s="4">
        <v>11.869436201780401</v>
      </c>
      <c r="S763" s="4">
        <v>12.1661721068249</v>
      </c>
      <c r="T763" s="4">
        <v>8.6053412462908003</v>
      </c>
      <c r="U763" s="4">
        <v>14.8367952522255</v>
      </c>
      <c r="V763" s="4">
        <v>10.3857566765579</v>
      </c>
      <c r="W763" s="4">
        <v>14.2433234421365</v>
      </c>
      <c r="X763" s="4">
        <v>4.1543026706231503</v>
      </c>
      <c r="Y763" s="4">
        <v>13.946587537092</v>
      </c>
      <c r="Z763" s="4">
        <v>17.8041543026706</v>
      </c>
      <c r="AA763" s="4">
        <v>13.649851632047501</v>
      </c>
      <c r="AB763" s="4">
        <v>5.0445103857566798</v>
      </c>
      <c r="AC763" s="4">
        <v>21.068249258160201</v>
      </c>
      <c r="AD763" s="4">
        <v>13.649851632047501</v>
      </c>
      <c r="AE763" s="4">
        <v>7.71513353115727</v>
      </c>
      <c r="AF763" s="4">
        <v>11.869436201780401</v>
      </c>
      <c r="AG763" s="4">
        <v>18.991097922848699</v>
      </c>
      <c r="AH763" s="4">
        <v>29.970326409495499</v>
      </c>
      <c r="AI763" s="4">
        <v>16.617210682492601</v>
      </c>
      <c r="AJ763" s="4">
        <v>26.409495548961399</v>
      </c>
      <c r="AK763" s="4">
        <v>46.884272997032603</v>
      </c>
      <c r="AL763" s="4">
        <v>30.563798219584601</v>
      </c>
      <c r="AM763" s="4">
        <v>27.299703264095001</v>
      </c>
      <c r="AN763" s="4">
        <v>45.994065281899097</v>
      </c>
      <c r="AO763" s="4">
        <v>33.827893175074202</v>
      </c>
      <c r="AP763" s="4">
        <v>43.026706231454</v>
      </c>
      <c r="AQ763" s="4">
        <v>18.991097922848699</v>
      </c>
      <c r="AR763" s="4">
        <v>37.982195845697298</v>
      </c>
      <c r="AS763" s="4">
        <v>16.320474777448101</v>
      </c>
      <c r="AT763" s="4">
        <v>16.023738872403602</v>
      </c>
      <c r="AU763" s="4">
        <v>27.893175074184001</v>
      </c>
      <c r="AV763" s="4">
        <v>28.1899109792285</v>
      </c>
      <c r="AW763" s="4">
        <v>41.839762611276001</v>
      </c>
      <c r="AX763" s="4">
        <v>19.287833827893198</v>
      </c>
      <c r="AY763" s="4">
        <v>21.068249258160201</v>
      </c>
      <c r="AZ763" s="4">
        <v>31.7507418397626</v>
      </c>
      <c r="BA763" s="4">
        <v>47.477744807121702</v>
      </c>
      <c r="BB763" s="38">
        <v>340</v>
      </c>
    </row>
    <row r="764" spans="1:54" x14ac:dyDescent="0.3">
      <c r="A764" s="31" t="s">
        <v>38</v>
      </c>
      <c r="B764" s="5" t="s">
        <v>9</v>
      </c>
      <c r="C764" s="5" t="s">
        <v>2</v>
      </c>
      <c r="D764" s="9">
        <v>67.368548387096794</v>
      </c>
      <c r="E764" s="8">
        <v>74.398944712962901</v>
      </c>
      <c r="F764" s="8">
        <v>23.790322580645199</v>
      </c>
      <c r="G764" s="3">
        <v>1.61290322580645</v>
      </c>
      <c r="H764" s="4">
        <v>8.0645161290322598</v>
      </c>
      <c r="I764" s="4">
        <v>8.8709677419354804</v>
      </c>
      <c r="J764" s="4">
        <v>1.2096774193548401</v>
      </c>
      <c r="K764" s="4">
        <v>3.2258064516128999</v>
      </c>
      <c r="L764" s="4">
        <v>4.8387096774193497</v>
      </c>
      <c r="M764" s="4">
        <v>4.0322580645161299</v>
      </c>
      <c r="N764" s="4">
        <v>4.8387096774193497</v>
      </c>
      <c r="O764" s="4">
        <v>7.6612903225806503</v>
      </c>
      <c r="P764" s="4">
        <v>5.2419354838709697</v>
      </c>
      <c r="Q764" s="4">
        <v>4.0322580645161299</v>
      </c>
      <c r="R764" s="4">
        <v>5.6451612903225801</v>
      </c>
      <c r="S764" s="4">
        <v>5.6451612903225801</v>
      </c>
      <c r="T764" s="4">
        <v>5.2419354838709697</v>
      </c>
      <c r="U764" s="4">
        <v>6.4516129032258096</v>
      </c>
      <c r="V764" s="4">
        <v>6.8548387096774199</v>
      </c>
      <c r="W764" s="4">
        <v>6.0483870967741904</v>
      </c>
      <c r="X764" s="4">
        <v>2.4193548387096802</v>
      </c>
      <c r="Y764" s="4">
        <v>11.693548387096801</v>
      </c>
      <c r="Z764" s="4">
        <v>6.4516129032258096</v>
      </c>
      <c r="AA764" s="4">
        <v>5.2419354838709697</v>
      </c>
      <c r="AB764" s="4">
        <v>1.61290322580645</v>
      </c>
      <c r="AC764" s="4">
        <v>16.129032258064498</v>
      </c>
      <c r="AD764" s="4">
        <v>2.4193548387096802</v>
      </c>
      <c r="AE764" s="4">
        <v>4.0322580645161299</v>
      </c>
      <c r="AF764" s="4">
        <v>8.8709677419354804</v>
      </c>
      <c r="AG764" s="4">
        <v>5.2419354838709697</v>
      </c>
      <c r="AH764" s="4">
        <v>24.596774193548399</v>
      </c>
      <c r="AI764" s="4">
        <v>15.322580645161301</v>
      </c>
      <c r="AJ764" s="4">
        <v>24.193548387096801</v>
      </c>
      <c r="AK764" s="4">
        <v>35.4838709677419</v>
      </c>
      <c r="AL764" s="4">
        <v>22.9838709677419</v>
      </c>
      <c r="AM764" s="4">
        <v>24.193548387096801</v>
      </c>
      <c r="AN764" s="4">
        <v>34.677419354838698</v>
      </c>
      <c r="AO764" s="4">
        <v>22.580645161290299</v>
      </c>
      <c r="AP764" s="4">
        <v>27.0161290322581</v>
      </c>
      <c r="AQ764" s="4">
        <v>15.322580645161301</v>
      </c>
      <c r="AR764" s="4">
        <v>28.629032258064498</v>
      </c>
      <c r="AS764" s="4">
        <v>16.5322580645161</v>
      </c>
      <c r="AT764" s="4">
        <v>20.564516129032299</v>
      </c>
      <c r="AU764" s="4">
        <v>18.951612903225801</v>
      </c>
      <c r="AV764" s="4">
        <v>24.193548387096801</v>
      </c>
      <c r="AW764" s="4">
        <v>26.612903225806502</v>
      </c>
      <c r="AX764" s="4">
        <v>9.67741935483871</v>
      </c>
      <c r="AY764" s="4">
        <v>19.354838709677399</v>
      </c>
      <c r="AZ764" s="4">
        <v>25.403225806451601</v>
      </c>
      <c r="BA764" s="4">
        <v>33.064516129032299</v>
      </c>
      <c r="BB764" s="38">
        <v>248</v>
      </c>
    </row>
    <row r="765" spans="1:54" x14ac:dyDescent="0.3">
      <c r="A765" s="31" t="s">
        <v>38</v>
      </c>
      <c r="B765" s="5" t="s">
        <v>9</v>
      </c>
      <c r="C765" s="5" t="s">
        <v>3</v>
      </c>
      <c r="D765" s="9">
        <v>93.3820083682008</v>
      </c>
      <c r="E765" s="8">
        <v>70.532525546015293</v>
      </c>
      <c r="F765" s="8">
        <v>16.771488469601699</v>
      </c>
      <c r="G765" s="3">
        <v>1.2578616352201299</v>
      </c>
      <c r="H765" s="4">
        <v>2.7253668763102699</v>
      </c>
      <c r="I765" s="4">
        <v>4.6121593291404599</v>
      </c>
      <c r="J765" s="4">
        <v>1.4675052410901499</v>
      </c>
      <c r="K765" s="4">
        <v>0.83857442348008404</v>
      </c>
      <c r="L765" s="4">
        <v>2.3060796645702299</v>
      </c>
      <c r="M765" s="4">
        <v>1.4675052410901499</v>
      </c>
      <c r="N765" s="4">
        <v>1.2578616352201299</v>
      </c>
      <c r="O765" s="4">
        <v>3.3542976939203402</v>
      </c>
      <c r="P765" s="4">
        <v>2.7253668763102699</v>
      </c>
      <c r="Q765" s="4">
        <v>1.88679245283019</v>
      </c>
      <c r="R765" s="4">
        <v>2.0964360587002102</v>
      </c>
      <c r="S765" s="4">
        <v>2.0964360587002102</v>
      </c>
      <c r="T765" s="4">
        <v>3.1446540880503102</v>
      </c>
      <c r="U765" s="4">
        <v>1.6771488469601701</v>
      </c>
      <c r="V765" s="4">
        <v>2.3060796645702299</v>
      </c>
      <c r="W765" s="4">
        <v>2.7253668763102699</v>
      </c>
      <c r="X765" s="4">
        <v>1.4675052410901499</v>
      </c>
      <c r="Y765" s="4">
        <v>4.4025157232704402</v>
      </c>
      <c r="Z765" s="4">
        <v>2.5157232704402501</v>
      </c>
      <c r="AA765" s="4">
        <v>1.4675052410901499</v>
      </c>
      <c r="AB765" s="4">
        <v>0.83857442348008404</v>
      </c>
      <c r="AC765" s="4">
        <v>6.9182389937106903</v>
      </c>
      <c r="AD765" s="4">
        <v>1.88679245283019</v>
      </c>
      <c r="AE765" s="4">
        <v>2.0964360587002102</v>
      </c>
      <c r="AF765" s="4">
        <v>3.7735849056603801</v>
      </c>
      <c r="AG765" s="4">
        <v>3.9832285115303998</v>
      </c>
      <c r="AH765" s="4">
        <v>19.706498951781999</v>
      </c>
      <c r="AI765" s="4">
        <v>12.9979035639413</v>
      </c>
      <c r="AJ765" s="4">
        <v>16.142557651991599</v>
      </c>
      <c r="AK765" s="4">
        <v>24.9475890985325</v>
      </c>
      <c r="AL765" s="4">
        <v>13.626834381551401</v>
      </c>
      <c r="AM765" s="4">
        <v>18.238993710691801</v>
      </c>
      <c r="AN765" s="4">
        <v>32.494758909853203</v>
      </c>
      <c r="AO765" s="4">
        <v>19.077568134171901</v>
      </c>
      <c r="AP765" s="4">
        <v>18.029350104821798</v>
      </c>
      <c r="AQ765" s="4">
        <v>7.7568134171907799</v>
      </c>
      <c r="AR765" s="4">
        <v>26.624737945492701</v>
      </c>
      <c r="AS765" s="4">
        <v>15.3039832285115</v>
      </c>
      <c r="AT765" s="4">
        <v>20.754716981132098</v>
      </c>
      <c r="AU765" s="4">
        <v>12.9979035639413</v>
      </c>
      <c r="AV765" s="4">
        <v>23.899371069182401</v>
      </c>
      <c r="AW765" s="4">
        <v>15.094339622641501</v>
      </c>
      <c r="AX765" s="4">
        <v>8.5953878406708597</v>
      </c>
      <c r="AY765" s="4">
        <v>14.4654088050314</v>
      </c>
      <c r="AZ765" s="4">
        <v>16.5618448637317</v>
      </c>
      <c r="BA765" s="4">
        <v>28.301886792452802</v>
      </c>
      <c r="BB765" s="38">
        <v>478</v>
      </c>
    </row>
    <row r="766" spans="1:54" x14ac:dyDescent="0.3">
      <c r="A766" s="31" t="s">
        <v>38</v>
      </c>
      <c r="B766" s="5" t="s">
        <v>9</v>
      </c>
      <c r="C766" s="5" t="s">
        <v>4</v>
      </c>
      <c r="D766" s="9">
        <v>103.463971880492</v>
      </c>
      <c r="E766" s="8">
        <v>65.465976425985303</v>
      </c>
      <c r="F766" s="8">
        <v>12.3022847100176</v>
      </c>
      <c r="G766" s="3">
        <v>0.70298769771529002</v>
      </c>
      <c r="H766" s="4">
        <v>2.2847100175746902</v>
      </c>
      <c r="I766" s="4">
        <v>3.5149384885764499</v>
      </c>
      <c r="J766" s="4">
        <v>0.70298769771529002</v>
      </c>
      <c r="K766" s="4">
        <v>0.70298769771529002</v>
      </c>
      <c r="L766" s="4">
        <v>1.5817223198593999</v>
      </c>
      <c r="M766" s="4">
        <v>1.2302284710017599</v>
      </c>
      <c r="N766" s="4">
        <v>2.2847100175746902</v>
      </c>
      <c r="O766" s="4">
        <v>3.6906854130052702</v>
      </c>
      <c r="P766" s="4">
        <v>2.1089630931458698</v>
      </c>
      <c r="Q766" s="4">
        <v>0.87873462214411202</v>
      </c>
      <c r="R766" s="4">
        <v>1.75746924428822</v>
      </c>
      <c r="S766" s="4">
        <v>1.5817223198593999</v>
      </c>
      <c r="T766" s="4">
        <v>1.9332161687170499</v>
      </c>
      <c r="U766" s="4">
        <v>1.5817223198593999</v>
      </c>
      <c r="V766" s="4">
        <v>1.9332161687170499</v>
      </c>
      <c r="W766" s="4">
        <v>1.9332161687170499</v>
      </c>
      <c r="X766" s="4">
        <v>0.70298769771529002</v>
      </c>
      <c r="Y766" s="4">
        <v>2.6362038664323402</v>
      </c>
      <c r="Z766" s="4">
        <v>1.9332161687170499</v>
      </c>
      <c r="AA766" s="4">
        <v>2.4604569420035101</v>
      </c>
      <c r="AB766" s="4">
        <v>0.35149384885764501</v>
      </c>
      <c r="AC766" s="4">
        <v>7.73286467486819</v>
      </c>
      <c r="AD766" s="4">
        <v>1.40597539543058</v>
      </c>
      <c r="AE766" s="4">
        <v>0.87873462214411202</v>
      </c>
      <c r="AF766" s="4">
        <v>3.5149384885764499</v>
      </c>
      <c r="AG766" s="4">
        <v>4.0421792618629198</v>
      </c>
      <c r="AH766" s="4">
        <v>14.7627416520211</v>
      </c>
      <c r="AI766" s="4">
        <v>9.6660808435852399</v>
      </c>
      <c r="AJ766" s="4">
        <v>13.0052724077329</v>
      </c>
      <c r="AK766" s="4">
        <v>21.616871704745201</v>
      </c>
      <c r="AL766" s="4">
        <v>11.423550087873499</v>
      </c>
      <c r="AM766" s="4">
        <v>15.817223198594</v>
      </c>
      <c r="AN766" s="4">
        <v>21.792618629174001</v>
      </c>
      <c r="AO766" s="4">
        <v>13.708260105448201</v>
      </c>
      <c r="AP766" s="4">
        <v>14.4112478031634</v>
      </c>
      <c r="AQ766" s="4">
        <v>8.6115992970122992</v>
      </c>
      <c r="AR766" s="4">
        <v>16.344463971880501</v>
      </c>
      <c r="AS766" s="4">
        <v>9.8418277680140598</v>
      </c>
      <c r="AT766" s="4">
        <v>18.804920913884001</v>
      </c>
      <c r="AU766" s="4">
        <v>10.5448154657294</v>
      </c>
      <c r="AV766" s="4">
        <v>17.750439367311099</v>
      </c>
      <c r="AW766" s="4">
        <v>11.9507908611599</v>
      </c>
      <c r="AX766" s="4">
        <v>7.2056239015817196</v>
      </c>
      <c r="AY766" s="4">
        <v>11.7750439367311</v>
      </c>
      <c r="AZ766" s="4">
        <v>14.5869947275923</v>
      </c>
      <c r="BA766" s="4">
        <v>19.332161687170501</v>
      </c>
      <c r="BB766" s="38">
        <v>569</v>
      </c>
    </row>
    <row r="767" spans="1:54" x14ac:dyDescent="0.3">
      <c r="A767" s="31" t="s">
        <v>38</v>
      </c>
      <c r="B767" s="5" t="s">
        <v>9</v>
      </c>
      <c r="C767" s="5" t="s">
        <v>5</v>
      </c>
      <c r="D767" s="9">
        <v>117.772289156626</v>
      </c>
      <c r="E767" s="8">
        <v>58.841743683806001</v>
      </c>
      <c r="F767" s="8">
        <v>7.4010327022375204</v>
      </c>
      <c r="G767" s="3">
        <v>0.68846815834767605</v>
      </c>
      <c r="H767" s="4">
        <v>1.89328743545611</v>
      </c>
      <c r="I767" s="4">
        <v>0.86058519793459598</v>
      </c>
      <c r="J767" s="4">
        <v>0.68846815834767605</v>
      </c>
      <c r="K767" s="4">
        <v>0.51635111876075701</v>
      </c>
      <c r="L767" s="4">
        <v>0.86058519793459598</v>
      </c>
      <c r="M767" s="4">
        <v>0.86058519793459598</v>
      </c>
      <c r="N767" s="4">
        <v>0.68846815834767605</v>
      </c>
      <c r="O767" s="4">
        <v>1.2048192771084301</v>
      </c>
      <c r="P767" s="4">
        <v>1.72117039586919</v>
      </c>
      <c r="Q767" s="4">
        <v>0.51635111876075701</v>
      </c>
      <c r="R767" s="4">
        <v>0.86058519793459598</v>
      </c>
      <c r="S767" s="4">
        <v>0.68846815834767605</v>
      </c>
      <c r="T767" s="4">
        <v>1.72117039586919</v>
      </c>
      <c r="U767" s="4">
        <v>1.2048192771084301</v>
      </c>
      <c r="V767" s="4">
        <v>1.2048192771084301</v>
      </c>
      <c r="W767" s="4">
        <v>0.68846815834767605</v>
      </c>
      <c r="X767" s="4">
        <v>0.51635111876075701</v>
      </c>
      <c r="Y767" s="4">
        <v>1.5490533562822699</v>
      </c>
      <c r="Z767" s="4">
        <v>0.34423407917383803</v>
      </c>
      <c r="AA767" s="4">
        <v>1.2048192771084301</v>
      </c>
      <c r="AB767" s="4">
        <v>0.34423407917383803</v>
      </c>
      <c r="AC767" s="4">
        <v>3.4423407917383799</v>
      </c>
      <c r="AD767" s="4">
        <v>0.86058519793459598</v>
      </c>
      <c r="AE767" s="4">
        <v>0.17211703958691901</v>
      </c>
      <c r="AF767" s="4">
        <v>0.51635111876075701</v>
      </c>
      <c r="AG767" s="4">
        <v>1.3769363166953501</v>
      </c>
      <c r="AH767" s="4">
        <v>10.671256454389001</v>
      </c>
      <c r="AI767" s="4">
        <v>8.7779690189328701</v>
      </c>
      <c r="AJ767" s="4">
        <v>9.8106712564543894</v>
      </c>
      <c r="AK767" s="4">
        <v>16.6953528399312</v>
      </c>
      <c r="AL767" s="4">
        <v>7.57314974182444</v>
      </c>
      <c r="AM767" s="4">
        <v>11.015490533562801</v>
      </c>
      <c r="AN767" s="4">
        <v>18.9328743545611</v>
      </c>
      <c r="AO767" s="4">
        <v>12.3924268502582</v>
      </c>
      <c r="AP767" s="4">
        <v>11.8760757314974</v>
      </c>
      <c r="AQ767" s="4">
        <v>6.5404475043029304</v>
      </c>
      <c r="AR767" s="4">
        <v>11.703958691910501</v>
      </c>
      <c r="AS767" s="4">
        <v>7.9173838209982801</v>
      </c>
      <c r="AT767" s="4">
        <v>15.1462994836489</v>
      </c>
      <c r="AU767" s="4">
        <v>7.0567986230636803</v>
      </c>
      <c r="AV767" s="4">
        <v>18.9328743545611</v>
      </c>
      <c r="AW767" s="4">
        <v>9.9827882960413099</v>
      </c>
      <c r="AX767" s="4">
        <v>5.3356282271944897</v>
      </c>
      <c r="AY767" s="4">
        <v>12.564543889845099</v>
      </c>
      <c r="AZ767" s="4">
        <v>10.8433734939759</v>
      </c>
      <c r="BA767" s="4">
        <v>13.597246127366599</v>
      </c>
      <c r="BB767" s="38">
        <v>581</v>
      </c>
    </row>
    <row r="768" spans="1:54" x14ac:dyDescent="0.3">
      <c r="A768" s="31" t="s">
        <v>38</v>
      </c>
      <c r="B768" s="5" t="s">
        <v>9</v>
      </c>
      <c r="C768" s="5" t="s">
        <v>6</v>
      </c>
      <c r="D768" s="9">
        <v>121.18673139158599</v>
      </c>
      <c r="E768" s="8">
        <v>55.431413558439097</v>
      </c>
      <c r="F768" s="8">
        <v>5.5194805194805197</v>
      </c>
      <c r="G768" s="3">
        <v>0.32467532467532501</v>
      </c>
      <c r="H768" s="4">
        <v>1.94805194805195</v>
      </c>
      <c r="I768" s="4">
        <v>0</v>
      </c>
      <c r="J768" s="4">
        <v>0.32467532467532501</v>
      </c>
      <c r="K768" s="4">
        <v>0</v>
      </c>
      <c r="L768" s="4">
        <v>0.97402597402597402</v>
      </c>
      <c r="M768" s="4">
        <v>0.97402597402597402</v>
      </c>
      <c r="N768" s="4">
        <v>0.32467532467532501</v>
      </c>
      <c r="O768" s="4">
        <v>1.62337662337662</v>
      </c>
      <c r="P768" s="4">
        <v>0.97402597402597402</v>
      </c>
      <c r="Q768" s="4">
        <v>0</v>
      </c>
      <c r="R768" s="4">
        <v>0.64935064935064901</v>
      </c>
      <c r="S768" s="4">
        <v>0.97402597402597402</v>
      </c>
      <c r="T768" s="4">
        <v>1.94805194805195</v>
      </c>
      <c r="U768" s="4">
        <v>0.32467532467532501</v>
      </c>
      <c r="V768" s="4">
        <v>0</v>
      </c>
      <c r="W768" s="4">
        <v>0.32467532467532501</v>
      </c>
      <c r="X768" s="4">
        <v>0</v>
      </c>
      <c r="Y768" s="4">
        <v>0.64935064935064901</v>
      </c>
      <c r="Z768" s="4">
        <v>0.64935064935064901</v>
      </c>
      <c r="AA768" s="4">
        <v>0.64935064935064901</v>
      </c>
      <c r="AB768" s="4">
        <v>0</v>
      </c>
      <c r="AC768" s="4">
        <v>1.62337662337662</v>
      </c>
      <c r="AD768" s="4">
        <v>0.64935064935064901</v>
      </c>
      <c r="AE768" s="4">
        <v>0.32467532467532501</v>
      </c>
      <c r="AF768" s="4">
        <v>2.2727272727272698</v>
      </c>
      <c r="AG768" s="4">
        <v>2.2727272727272698</v>
      </c>
      <c r="AH768" s="4">
        <v>10.3896103896104</v>
      </c>
      <c r="AI768" s="4">
        <v>6.8181818181818201</v>
      </c>
      <c r="AJ768" s="4">
        <v>9.0909090909090899</v>
      </c>
      <c r="AK768" s="4">
        <v>12.987012987012999</v>
      </c>
      <c r="AL768" s="4">
        <v>7.4675324675324699</v>
      </c>
      <c r="AM768" s="4">
        <v>7.7922077922077904</v>
      </c>
      <c r="AN768" s="4">
        <v>20.129870129870099</v>
      </c>
      <c r="AO768" s="4">
        <v>9.7402597402597397</v>
      </c>
      <c r="AP768" s="4">
        <v>7.7922077922077904</v>
      </c>
      <c r="AQ768" s="4">
        <v>4.2207792207792201</v>
      </c>
      <c r="AR768" s="4">
        <v>9.7402597402597397</v>
      </c>
      <c r="AS768" s="4">
        <v>6.8181818181818201</v>
      </c>
      <c r="AT768" s="4">
        <v>15.259740259740299</v>
      </c>
      <c r="AU768" s="4">
        <v>6.1688311688311703</v>
      </c>
      <c r="AV768" s="4">
        <v>24.025974025974001</v>
      </c>
      <c r="AW768" s="4">
        <v>10.064935064935099</v>
      </c>
      <c r="AX768" s="4">
        <v>2.5974025974026</v>
      </c>
      <c r="AY768" s="4">
        <v>12.6623376623377</v>
      </c>
      <c r="AZ768" s="4">
        <v>10.3896103896104</v>
      </c>
      <c r="BA768" s="4">
        <v>15.909090909090899</v>
      </c>
      <c r="BB768" s="38">
        <v>309</v>
      </c>
    </row>
    <row r="769" spans="1:54" x14ac:dyDescent="0.3">
      <c r="A769" s="31" t="s">
        <v>38</v>
      </c>
      <c r="B769" s="5" t="s">
        <v>9</v>
      </c>
      <c r="C769" s="5" t="s">
        <v>7</v>
      </c>
      <c r="D769" s="9">
        <v>129.892957746479</v>
      </c>
      <c r="E769" s="8">
        <v>45.5006634926307</v>
      </c>
      <c r="F769" s="8">
        <v>1.40845070422535</v>
      </c>
      <c r="G769" s="3">
        <v>1.40845070422535</v>
      </c>
      <c r="H769" s="4">
        <v>0</v>
      </c>
      <c r="I769" s="4">
        <v>0</v>
      </c>
      <c r="J769" s="4">
        <v>0</v>
      </c>
      <c r="K769" s="4">
        <v>0</v>
      </c>
      <c r="L769" s="4">
        <v>1.40845070422535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1.40845070422535</v>
      </c>
      <c r="S769" s="4">
        <v>1.40845070422535</v>
      </c>
      <c r="T769" s="4">
        <v>0</v>
      </c>
      <c r="U769" s="4">
        <v>0</v>
      </c>
      <c r="V769" s="4">
        <v>1.40845070422535</v>
      </c>
      <c r="W769" s="4">
        <v>0</v>
      </c>
      <c r="X769" s="4">
        <v>1.40845070422535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1.40845070422535</v>
      </c>
      <c r="AH769" s="4">
        <v>5.6338028169014098</v>
      </c>
      <c r="AI769" s="4">
        <v>7.0422535211267601</v>
      </c>
      <c r="AJ769" s="4">
        <v>5.6338028169014098</v>
      </c>
      <c r="AK769" s="4">
        <v>2.8169014084507</v>
      </c>
      <c r="AL769" s="4">
        <v>4.2253521126760596</v>
      </c>
      <c r="AM769" s="4">
        <v>4.2253521126760596</v>
      </c>
      <c r="AN769" s="4">
        <v>14.084507042253501</v>
      </c>
      <c r="AO769" s="4">
        <v>7.0422535211267601</v>
      </c>
      <c r="AP769" s="4">
        <v>4.2253521126760596</v>
      </c>
      <c r="AQ769" s="4">
        <v>4.2253521126760596</v>
      </c>
      <c r="AR769" s="4">
        <v>9.8591549295774605</v>
      </c>
      <c r="AS769" s="4">
        <v>2.8169014084507</v>
      </c>
      <c r="AT769" s="4">
        <v>14.084507042253501</v>
      </c>
      <c r="AU769" s="4">
        <v>5.6338028169014098</v>
      </c>
      <c r="AV769" s="4">
        <v>15.492957746478901</v>
      </c>
      <c r="AW769" s="4">
        <v>7.0422535211267601</v>
      </c>
      <c r="AX769" s="4">
        <v>0</v>
      </c>
      <c r="AY769" s="4">
        <v>7.0422535211267601</v>
      </c>
      <c r="AZ769" s="4">
        <v>8.4507042253521103</v>
      </c>
      <c r="BA769" s="4">
        <v>16.901408450704199</v>
      </c>
      <c r="BB769" s="38">
        <v>71</v>
      </c>
    </row>
    <row r="770" spans="1:54" x14ac:dyDescent="0.3">
      <c r="A770" s="31" t="s">
        <v>39</v>
      </c>
      <c r="B770" s="5" t="s">
        <v>168</v>
      </c>
      <c r="C770" s="5" t="s">
        <v>168</v>
      </c>
      <c r="D770" s="9">
        <v>75.460608721819298</v>
      </c>
      <c r="E770" s="8">
        <v>76.761592367346097</v>
      </c>
      <c r="F770" s="8">
        <v>24.735638047402201</v>
      </c>
      <c r="G770" s="3">
        <v>3.2674948882928998</v>
      </c>
      <c r="H770" s="4">
        <v>5.8720143049909401</v>
      </c>
      <c r="I770" s="4">
        <v>8.9917425004246496</v>
      </c>
      <c r="J770" s="4">
        <v>2.7861869322033499</v>
      </c>
      <c r="K770" s="4">
        <v>3.8836855524468499</v>
      </c>
      <c r="L770" s="4">
        <v>4.26034620618882</v>
      </c>
      <c r="M770" s="4">
        <v>4.51796452199358</v>
      </c>
      <c r="N770" s="4">
        <v>4.9658599651107398</v>
      </c>
      <c r="O770" s="4">
        <v>7.8655171581698902</v>
      </c>
      <c r="P770" s="4">
        <v>6.1237902115883802</v>
      </c>
      <c r="Q770" s="4">
        <v>3.45638564253411</v>
      </c>
      <c r="R770" s="4">
        <v>6.8370823728563002</v>
      </c>
      <c r="S770" s="4">
        <v>6.2370376752890397</v>
      </c>
      <c r="T770" s="4">
        <v>5.2162400866806697</v>
      </c>
      <c r="U770" s="4">
        <v>6.7423074737530699</v>
      </c>
      <c r="V770" s="4">
        <v>5.8830973279984304</v>
      </c>
      <c r="W770" s="4">
        <v>7.6803898532614898</v>
      </c>
      <c r="X770" s="4">
        <v>2.8318722034690902</v>
      </c>
      <c r="Y770" s="4">
        <v>8.1375747840888693</v>
      </c>
      <c r="Z770" s="4">
        <v>8.7609901377363002</v>
      </c>
      <c r="AA770" s="4">
        <v>6.9444256663898898</v>
      </c>
      <c r="AB770" s="4">
        <v>2.2782519763634301</v>
      </c>
      <c r="AC770" s="4">
        <v>15.970266450631</v>
      </c>
      <c r="AD770" s="4">
        <v>4.6198307095288804</v>
      </c>
      <c r="AE770" s="4">
        <v>3.7517989334876698</v>
      </c>
      <c r="AF770" s="4">
        <v>9.7549617301932905</v>
      </c>
      <c r="AG770" s="4">
        <v>10.7896380073985</v>
      </c>
      <c r="AH770" s="4">
        <v>17.313882140807699</v>
      </c>
      <c r="AI770" s="4">
        <v>12.552481905592799</v>
      </c>
      <c r="AJ770" s="4">
        <v>21.693875859955799</v>
      </c>
      <c r="AK770" s="4">
        <v>33.709666862385198</v>
      </c>
      <c r="AL770" s="4">
        <v>23.279711185192198</v>
      </c>
      <c r="AM770" s="4">
        <v>26.0063717030629</v>
      </c>
      <c r="AN770" s="4">
        <v>37.721135328473899</v>
      </c>
      <c r="AO770" s="4">
        <v>29.560357896650402</v>
      </c>
      <c r="AP770" s="4">
        <v>28.703901122589301</v>
      </c>
      <c r="AQ770" s="4">
        <v>13.0256994615045</v>
      </c>
      <c r="AR770" s="4">
        <v>29.765591928894299</v>
      </c>
      <c r="AS770" s="4">
        <v>16.744131591126699</v>
      </c>
      <c r="AT770" s="4">
        <v>23.786824156180401</v>
      </c>
      <c r="AU770" s="4">
        <v>17.325705826898201</v>
      </c>
      <c r="AV770" s="4">
        <v>24.777854103347</v>
      </c>
      <c r="AW770" s="4">
        <v>23.7019669764512</v>
      </c>
      <c r="AX770" s="4">
        <v>12.4321223541465</v>
      </c>
      <c r="AY770" s="4">
        <v>20.549297157716701</v>
      </c>
      <c r="AZ770" s="4">
        <v>25.968100964472001</v>
      </c>
      <c r="BA770" s="4">
        <v>32.818177928213203</v>
      </c>
      <c r="BB770" s="38">
        <v>4592</v>
      </c>
    </row>
    <row r="771" spans="1:54" x14ac:dyDescent="0.3">
      <c r="A771" s="31" t="s">
        <v>39</v>
      </c>
      <c r="B771" s="5" t="s">
        <v>168</v>
      </c>
      <c r="C771" s="5" t="s">
        <v>1</v>
      </c>
      <c r="D771" s="9">
        <v>32.290182956563299</v>
      </c>
      <c r="E771" s="8">
        <v>72.708450229208594</v>
      </c>
      <c r="F771" s="8">
        <v>43.156228275681499</v>
      </c>
      <c r="G771" s="3">
        <v>5.5950469590719596</v>
      </c>
      <c r="H771" s="4">
        <v>10.276840153742199</v>
      </c>
      <c r="I771" s="4">
        <v>18.724920175203302</v>
      </c>
      <c r="J771" s="4">
        <v>6.8503686345032904</v>
      </c>
      <c r="K771" s="4">
        <v>7.5357916585498002</v>
      </c>
      <c r="L771" s="4">
        <v>5.7096059302431996</v>
      </c>
      <c r="M771" s="4">
        <v>9.7046888988796507</v>
      </c>
      <c r="N771" s="4">
        <v>11.1894503171503</v>
      </c>
      <c r="O771" s="4">
        <v>15.3007012594421</v>
      </c>
      <c r="P771" s="4">
        <v>11.646077199351099</v>
      </c>
      <c r="Q771" s="4">
        <v>7.4196236848944599</v>
      </c>
      <c r="R771" s="4">
        <v>13.701059069503399</v>
      </c>
      <c r="S771" s="4">
        <v>15.4113986246515</v>
      </c>
      <c r="T771" s="4">
        <v>10.846738805127</v>
      </c>
      <c r="U771" s="4">
        <v>13.928568009361801</v>
      </c>
      <c r="V771" s="4">
        <v>12.6709937304527</v>
      </c>
      <c r="W771" s="4">
        <v>17.1249561847678</v>
      </c>
      <c r="X771" s="4">
        <v>6.1649456104567699</v>
      </c>
      <c r="Y771" s="4">
        <v>15.1851768867804</v>
      </c>
      <c r="Z771" s="4">
        <v>19.4100213987529</v>
      </c>
      <c r="AA771" s="4">
        <v>14.3861602930531</v>
      </c>
      <c r="AB771" s="4">
        <v>5.4795225864102601</v>
      </c>
      <c r="AC771" s="4">
        <v>25.799901545093501</v>
      </c>
      <c r="AD771" s="4">
        <v>10.2755529517549</v>
      </c>
      <c r="AE771" s="4">
        <v>8.7907915334843008</v>
      </c>
      <c r="AF771" s="4">
        <v>16.100039653666201</v>
      </c>
      <c r="AG771" s="4">
        <v>18.725885576693699</v>
      </c>
      <c r="AH771" s="4">
        <v>23.5122619271338</v>
      </c>
      <c r="AI771" s="4">
        <v>18.3805996606959</v>
      </c>
      <c r="AJ771" s="4">
        <v>31.395270304662301</v>
      </c>
      <c r="AK771" s="4">
        <v>48.292395749074899</v>
      </c>
      <c r="AL771" s="4">
        <v>38.932349165199398</v>
      </c>
      <c r="AM771" s="4">
        <v>33.684197124609298</v>
      </c>
      <c r="AN771" s="4">
        <v>48.066495811700598</v>
      </c>
      <c r="AO771" s="4">
        <v>44.070769242070497</v>
      </c>
      <c r="AP771" s="4">
        <v>45.553278056863398</v>
      </c>
      <c r="AQ771" s="4">
        <v>21.6912250067763</v>
      </c>
      <c r="AR771" s="4">
        <v>46.467175422258698</v>
      </c>
      <c r="AS771" s="4">
        <v>22.719359542846099</v>
      </c>
      <c r="AT771" s="4">
        <v>24.091814593423202</v>
      </c>
      <c r="AU771" s="4">
        <v>29.338357631529199</v>
      </c>
      <c r="AV771" s="4">
        <v>29.452916602700402</v>
      </c>
      <c r="AW771" s="4">
        <v>40.982825828396201</v>
      </c>
      <c r="AX771" s="4">
        <v>23.175986425046901</v>
      </c>
      <c r="AY771" s="4">
        <v>23.291188997211801</v>
      </c>
      <c r="AZ771" s="4">
        <v>35.962504528161297</v>
      </c>
      <c r="BA771" s="4">
        <v>50.800142895466202</v>
      </c>
      <c r="BB771" s="38">
        <v>657</v>
      </c>
    </row>
    <row r="772" spans="1:54" x14ac:dyDescent="0.3">
      <c r="A772" s="31" t="s">
        <v>39</v>
      </c>
      <c r="B772" s="5" t="s">
        <v>168</v>
      </c>
      <c r="C772" s="5" t="s">
        <v>2</v>
      </c>
      <c r="D772" s="9">
        <v>66.621607825204805</v>
      </c>
      <c r="E772" s="8">
        <v>75.478198399573301</v>
      </c>
      <c r="F772" s="8">
        <v>28.739261028534099</v>
      </c>
      <c r="G772" s="3">
        <v>4.0214983176021804</v>
      </c>
      <c r="H772" s="4">
        <v>7.0228594379509497</v>
      </c>
      <c r="I772" s="4">
        <v>8.7394163662997304</v>
      </c>
      <c r="J772" s="4">
        <v>2.40213429798365</v>
      </c>
      <c r="K772" s="4">
        <v>3.57890321979291</v>
      </c>
      <c r="L772" s="4">
        <v>5.7219858759672997</v>
      </c>
      <c r="M772" s="4">
        <v>4.8906191432370596</v>
      </c>
      <c r="N772" s="4">
        <v>4.2050417736021801</v>
      </c>
      <c r="O772" s="4">
        <v>9.0687491853951006</v>
      </c>
      <c r="P772" s="4">
        <v>7.0337017994114399</v>
      </c>
      <c r="Q772" s="4">
        <v>3.8596395845231601</v>
      </c>
      <c r="R772" s="4">
        <v>7.9080496335694797</v>
      </c>
      <c r="S772" s="4">
        <v>6.1914927052207096</v>
      </c>
      <c r="T772" s="4">
        <v>5.02556614487193</v>
      </c>
      <c r="U772" s="4">
        <v>6.7529654346812</v>
      </c>
      <c r="V772" s="4">
        <v>6.3103703368719302</v>
      </c>
      <c r="W772" s="4">
        <v>8.7611010892207108</v>
      </c>
      <c r="X772" s="4">
        <v>2.8555717572534101</v>
      </c>
      <c r="Y772" s="4">
        <v>8.6639081804904592</v>
      </c>
      <c r="Z772" s="4">
        <v>9.3763972815694796</v>
      </c>
      <c r="AA772" s="4">
        <v>6.8770700748555802</v>
      </c>
      <c r="AB772" s="4">
        <v>2.2185908419836502</v>
      </c>
      <c r="AC772" s="4">
        <v>19.179320290964601</v>
      </c>
      <c r="AD772" s="4">
        <v>5.02556614487193</v>
      </c>
      <c r="AE772" s="4">
        <v>3.7138502214277902</v>
      </c>
      <c r="AF772" s="4">
        <v>13.236036866092601</v>
      </c>
      <c r="AG772" s="4">
        <v>10.223833384283401</v>
      </c>
      <c r="AH772" s="4">
        <v>20.723564469187998</v>
      </c>
      <c r="AI772" s="4">
        <v>13.392668590648499</v>
      </c>
      <c r="AJ772" s="4">
        <v>23.897238339662099</v>
      </c>
      <c r="AK772" s="4">
        <v>38.218466571771103</v>
      </c>
      <c r="AL772" s="4">
        <v>26.850003005645799</v>
      </c>
      <c r="AM772" s="4">
        <v>31.119710603596701</v>
      </c>
      <c r="AN772" s="4">
        <v>41.635122714070803</v>
      </c>
      <c r="AO772" s="4">
        <v>35.627173464850102</v>
      </c>
      <c r="AP772" s="4">
        <v>32.307321886866497</v>
      </c>
      <c r="AQ772" s="4">
        <v>12.340004309013599</v>
      </c>
      <c r="AR772" s="4">
        <v>32.609742974517701</v>
      </c>
      <c r="AS772" s="4">
        <v>19.854055299138999</v>
      </c>
      <c r="AT772" s="4">
        <v>25.748742269645799</v>
      </c>
      <c r="AU772" s="4">
        <v>18.909426287694799</v>
      </c>
      <c r="AV772" s="4">
        <v>22.520856591869201</v>
      </c>
      <c r="AW772" s="4">
        <v>24.215728797297</v>
      </c>
      <c r="AX772" s="4">
        <v>13.014739317188001</v>
      </c>
      <c r="AY772" s="4">
        <v>23.789203069471402</v>
      </c>
      <c r="AZ772" s="4">
        <v>30.234520407978199</v>
      </c>
      <c r="BA772" s="4">
        <v>36.760961285231602</v>
      </c>
      <c r="BB772" s="38">
        <v>645</v>
      </c>
    </row>
    <row r="773" spans="1:54" x14ac:dyDescent="0.3">
      <c r="A773" s="31" t="s">
        <v>39</v>
      </c>
      <c r="B773" s="5" t="s">
        <v>168</v>
      </c>
      <c r="C773" s="5" t="s">
        <v>3</v>
      </c>
      <c r="D773" s="9">
        <v>82.803258851392997</v>
      </c>
      <c r="E773" s="8">
        <v>73.814470747129803</v>
      </c>
      <c r="F773" s="8">
        <v>21.087056342767699</v>
      </c>
      <c r="G773" s="3">
        <v>2.2239657611861499</v>
      </c>
      <c r="H773" s="4">
        <v>4.29417566318903</v>
      </c>
      <c r="I773" s="4">
        <v>7.3752330180490597</v>
      </c>
      <c r="J773" s="4">
        <v>0.96940797732467499</v>
      </c>
      <c r="K773" s="4">
        <v>3.2331710399797999</v>
      </c>
      <c r="L773" s="4">
        <v>3.9070693418845601</v>
      </c>
      <c r="M773" s="4">
        <v>2.7441082039076501</v>
      </c>
      <c r="N773" s="4">
        <v>3.9883061188859998</v>
      </c>
      <c r="O773" s="4">
        <v>6.5906605065569996</v>
      </c>
      <c r="P773" s="4">
        <v>5.4069796308138498</v>
      </c>
      <c r="Q773" s="4">
        <v>1.9284560857662301</v>
      </c>
      <c r="R773" s="4">
        <v>5.0285910043289999</v>
      </c>
      <c r="S773" s="4">
        <v>2.8460647186753198</v>
      </c>
      <c r="T773" s="4">
        <v>3.7031563123492099</v>
      </c>
      <c r="U773" s="4">
        <v>5.6212525292323203</v>
      </c>
      <c r="V773" s="4">
        <v>4.6414846830245304</v>
      </c>
      <c r="W773" s="4">
        <v>4.4479315223722899</v>
      </c>
      <c r="X773" s="4">
        <v>1.7954199643492099</v>
      </c>
      <c r="Y773" s="4">
        <v>7.2541989395786404</v>
      </c>
      <c r="Z773" s="4">
        <v>6.1811922734228002</v>
      </c>
      <c r="AA773" s="4">
        <v>5.4467769322828303</v>
      </c>
      <c r="AB773" s="4">
        <v>1.06100462320924</v>
      </c>
      <c r="AC773" s="4">
        <v>13.7827002328369</v>
      </c>
      <c r="AD773" s="4">
        <v>2.45895839737085</v>
      </c>
      <c r="AE773" s="4">
        <v>1.9284560857662301</v>
      </c>
      <c r="AF773" s="4">
        <v>7.29399624104762</v>
      </c>
      <c r="AG773" s="4">
        <v>7.9973319755382404</v>
      </c>
      <c r="AH773" s="4">
        <v>16.377979099751801</v>
      </c>
      <c r="AI773" s="4">
        <v>11.254507101411299</v>
      </c>
      <c r="AJ773" s="4">
        <v>21.525962008487699</v>
      </c>
      <c r="AK773" s="4">
        <v>33.015461746083702</v>
      </c>
      <c r="AL773" s="4">
        <v>19.0359240044675</v>
      </c>
      <c r="AM773" s="4">
        <v>25.706179113962499</v>
      </c>
      <c r="AN773" s="4">
        <v>38.738670790083702</v>
      </c>
      <c r="AO773" s="4">
        <v>27.727874019676801</v>
      </c>
      <c r="AP773" s="4">
        <v>26.789545649001401</v>
      </c>
      <c r="AQ773" s="4">
        <v>10.732722484626301</v>
      </c>
      <c r="AR773" s="4">
        <v>29.485138856620502</v>
      </c>
      <c r="AS773" s="4">
        <v>17.475496676302999</v>
      </c>
      <c r="AT773" s="4">
        <v>25.0960821994199</v>
      </c>
      <c r="AU773" s="4">
        <v>17.050235227593099</v>
      </c>
      <c r="AV773" s="4">
        <v>25.292919708199101</v>
      </c>
      <c r="AW773" s="4">
        <v>21.629560697318901</v>
      </c>
      <c r="AX773" s="4">
        <v>9.8652710220692601</v>
      </c>
      <c r="AY773" s="4">
        <v>21.228810159004301</v>
      </c>
      <c r="AZ773" s="4">
        <v>25.546989908086601</v>
      </c>
      <c r="BA773" s="4">
        <v>31.515551457154402</v>
      </c>
      <c r="BB773" s="38">
        <v>938</v>
      </c>
    </row>
    <row r="774" spans="1:54" x14ac:dyDescent="0.3">
      <c r="A774" s="31" t="s">
        <v>39</v>
      </c>
      <c r="B774" s="5" t="s">
        <v>168</v>
      </c>
      <c r="C774" s="5" t="s">
        <v>4</v>
      </c>
      <c r="D774" s="9">
        <v>105.470528933078</v>
      </c>
      <c r="E774" s="8">
        <v>67.100878517620302</v>
      </c>
      <c r="F774" s="8">
        <v>12.890016341085399</v>
      </c>
      <c r="G774" s="3">
        <v>2.03301875011935</v>
      </c>
      <c r="H774" s="4">
        <v>2.8859338062304598</v>
      </c>
      <c r="I774" s="4">
        <v>4.4723686263265297</v>
      </c>
      <c r="J774" s="4">
        <v>1.40856186543344</v>
      </c>
      <c r="K774" s="4">
        <v>2.4796026801426301</v>
      </c>
      <c r="L774" s="4">
        <v>2.25631071513099</v>
      </c>
      <c r="M774" s="4">
        <v>1.42025739794073</v>
      </c>
      <c r="N774" s="4">
        <v>2.4393498762071801</v>
      </c>
      <c r="O774" s="4">
        <v>1.89539859939216</v>
      </c>
      <c r="P774" s="4">
        <v>1.83828405653586</v>
      </c>
      <c r="Q774" s="4">
        <v>0.86461058861841</v>
      </c>
      <c r="R774" s="4">
        <v>2.4224881372863298</v>
      </c>
      <c r="S774" s="4">
        <v>1.42025739794073</v>
      </c>
      <c r="T774" s="4">
        <v>2.3134252579872898</v>
      </c>
      <c r="U774" s="4">
        <v>2.4224881372863298</v>
      </c>
      <c r="V774" s="4">
        <v>1.7006639058086701</v>
      </c>
      <c r="W774" s="4">
        <v>2.5484127555062202</v>
      </c>
      <c r="X774" s="4">
        <v>1.0307880107737499</v>
      </c>
      <c r="Y774" s="4">
        <v>4.3178867366784903</v>
      </c>
      <c r="Z774" s="4">
        <v>2.4224881372863298</v>
      </c>
      <c r="AA774" s="4">
        <v>2.6457801022979699</v>
      </c>
      <c r="AB774" s="4">
        <v>0.61276135217861905</v>
      </c>
      <c r="AC774" s="4">
        <v>8.9732945240812203</v>
      </c>
      <c r="AD774" s="4">
        <v>1.25407997578539</v>
      </c>
      <c r="AE774" s="4">
        <v>1.31119451864169</v>
      </c>
      <c r="AF774" s="4">
        <v>4.5697359731182798</v>
      </c>
      <c r="AG774" s="4">
        <v>8.1152132615565407</v>
      </c>
      <c r="AH774" s="4">
        <v>11.594320441684401</v>
      </c>
      <c r="AI774" s="4">
        <v>8.7720305044040003</v>
      </c>
      <c r="AJ774" s="4">
        <v>13.966223362208201</v>
      </c>
      <c r="AK774" s="4">
        <v>21.3985020765423</v>
      </c>
      <c r="AL774" s="4">
        <v>12.5524952903612</v>
      </c>
      <c r="AM774" s="4">
        <v>19.4239609889595</v>
      </c>
      <c r="AN774" s="4">
        <v>28.538678750501301</v>
      </c>
      <c r="AO774" s="4">
        <v>17.036559449195</v>
      </c>
      <c r="AP774" s="4">
        <v>17.3104366309692</v>
      </c>
      <c r="AQ774" s="4">
        <v>9.9521341984122298</v>
      </c>
      <c r="AR774" s="4">
        <v>17.733629495977901</v>
      </c>
      <c r="AS774" s="4">
        <v>10.9491987313443</v>
      </c>
      <c r="AT774" s="4">
        <v>22.435819413409799</v>
      </c>
      <c r="AU774" s="4">
        <v>7.1921250104016599</v>
      </c>
      <c r="AV774" s="4">
        <v>24.209096481315498</v>
      </c>
      <c r="AW774" s="4">
        <v>13.719540332182</v>
      </c>
      <c r="AX774" s="4">
        <v>6.5625019193021803</v>
      </c>
      <c r="AY774" s="4">
        <v>15.9472937758848</v>
      </c>
      <c r="AZ774" s="4">
        <v>16.543193389142601</v>
      </c>
      <c r="BA774" s="4">
        <v>18.265885240285701</v>
      </c>
      <c r="BB774" s="38">
        <v>916</v>
      </c>
    </row>
    <row r="775" spans="1:54" x14ac:dyDescent="0.3">
      <c r="A775" s="31" t="s">
        <v>39</v>
      </c>
      <c r="B775" s="5" t="s">
        <v>168</v>
      </c>
      <c r="C775" s="5" t="s">
        <v>5</v>
      </c>
      <c r="D775" s="9">
        <v>118.65724102569099</v>
      </c>
      <c r="E775" s="8">
        <v>61.148065107733999</v>
      </c>
      <c r="F775" s="8">
        <v>7.7697456741114204</v>
      </c>
      <c r="G775" s="3">
        <v>1.0519893921276799</v>
      </c>
      <c r="H775" s="4">
        <v>2.2139427595333001</v>
      </c>
      <c r="I775" s="4">
        <v>1.0587965865065001</v>
      </c>
      <c r="J775" s="4">
        <v>0.95563980560737205</v>
      </c>
      <c r="K775" s="4">
        <v>1.0553929893170899</v>
      </c>
      <c r="L775" s="4">
        <v>1.2753209398729699</v>
      </c>
      <c r="M775" s="4">
        <v>0.948832611228555</v>
      </c>
      <c r="N775" s="4">
        <v>0.52939829325324805</v>
      </c>
      <c r="O775" s="4">
        <v>1.4748273072923901</v>
      </c>
      <c r="P775" s="4">
        <v>0.95223620841796397</v>
      </c>
      <c r="Q775" s="4">
        <v>0.31968113426559402</v>
      </c>
      <c r="R775" s="4">
        <v>0.95223620841796397</v>
      </c>
      <c r="S775" s="4">
        <v>1.04858579493827</v>
      </c>
      <c r="T775" s="4">
        <v>1.3682669292038601</v>
      </c>
      <c r="U775" s="4">
        <v>1.2719173426835599</v>
      </c>
      <c r="V775" s="4">
        <v>1.0553929893170899</v>
      </c>
      <c r="W775" s="4">
        <v>1.26851374549415</v>
      </c>
      <c r="X775" s="4">
        <v>0.213120756177062</v>
      </c>
      <c r="Y775" s="4">
        <v>2.2207499539121098</v>
      </c>
      <c r="Z775" s="4">
        <v>0.95223620841796397</v>
      </c>
      <c r="AA775" s="4">
        <v>1.5847912825703301</v>
      </c>
      <c r="AB775" s="4">
        <v>0.95563980560737205</v>
      </c>
      <c r="AC775" s="4">
        <v>6.2326047521928096</v>
      </c>
      <c r="AD775" s="4">
        <v>1.0587965865065001</v>
      </c>
      <c r="AE775" s="4">
        <v>0.73230825786208498</v>
      </c>
      <c r="AF775" s="4">
        <v>2.2241535511015198</v>
      </c>
      <c r="AG775" s="4">
        <v>6.6826714448727902</v>
      </c>
      <c r="AH775" s="4">
        <v>9.5302181437753308</v>
      </c>
      <c r="AI775" s="4">
        <v>7.4432573454670097</v>
      </c>
      <c r="AJ775" s="4">
        <v>11.747564500497999</v>
      </c>
      <c r="AK775" s="4">
        <v>17.241053800449901</v>
      </c>
      <c r="AL775" s="4">
        <v>9.5642541156694101</v>
      </c>
      <c r="AM775" s="4">
        <v>14.0193684122513</v>
      </c>
      <c r="AN775" s="4">
        <v>21.9126924503983</v>
      </c>
      <c r="AO775" s="4">
        <v>12.5275231190118</v>
      </c>
      <c r="AP775" s="4">
        <v>11.3655697516062</v>
      </c>
      <c r="AQ775" s="4">
        <v>6.8277202572616797</v>
      </c>
      <c r="AR775" s="4">
        <v>12.4798727583601</v>
      </c>
      <c r="AS775" s="4">
        <v>8.0860232111876105</v>
      </c>
      <c r="AT775" s="4">
        <v>19.193176577937599</v>
      </c>
      <c r="AU775" s="4">
        <v>7.2199257977217304</v>
      </c>
      <c r="AV775" s="4">
        <v>21.408168202687701</v>
      </c>
      <c r="AW775" s="4">
        <v>9.9734776420764906</v>
      </c>
      <c r="AX775" s="4">
        <v>4.7101270842486898</v>
      </c>
      <c r="AY775" s="4">
        <v>14.1021036100139</v>
      </c>
      <c r="AZ775" s="4">
        <v>11.1286238151033</v>
      </c>
      <c r="BA775" s="4">
        <v>13.7415793094754</v>
      </c>
      <c r="BB775" s="38">
        <v>953</v>
      </c>
    </row>
    <row r="776" spans="1:54" x14ac:dyDescent="0.3">
      <c r="A776" s="31" t="s">
        <v>39</v>
      </c>
      <c r="B776" s="5" t="s">
        <v>168</v>
      </c>
      <c r="C776" s="5" t="s">
        <v>6</v>
      </c>
      <c r="D776" s="9">
        <v>118.912546910945</v>
      </c>
      <c r="E776" s="8">
        <v>55.819341534582499</v>
      </c>
      <c r="F776" s="8">
        <v>5.7279772237681197</v>
      </c>
      <c r="G776" s="3">
        <v>0.87823718836956499</v>
      </c>
      <c r="H776" s="4">
        <v>2.23891777384461</v>
      </c>
      <c r="I776" s="4">
        <v>1.4637286472826101</v>
      </c>
      <c r="J776" s="4">
        <v>0.58549145891304299</v>
      </c>
      <c r="K776" s="4">
        <v>1.3845698890297899</v>
      </c>
      <c r="L776" s="4">
        <v>2.3419658356521702</v>
      </c>
      <c r="M776" s="4">
        <v>1.17098291782609</v>
      </c>
      <c r="N776" s="4">
        <v>0.87823718836956499</v>
      </c>
      <c r="O776" s="4">
        <v>0.79907843011674695</v>
      </c>
      <c r="P776" s="4">
        <v>0.87823718836956499</v>
      </c>
      <c r="Q776" s="4">
        <v>0.292745729456522</v>
      </c>
      <c r="R776" s="4">
        <v>1.0918241595732701</v>
      </c>
      <c r="S776" s="4">
        <v>0.87823718836956499</v>
      </c>
      <c r="T776" s="4">
        <v>1.17098291782609</v>
      </c>
      <c r="U776" s="4">
        <v>2.3972352903502401</v>
      </c>
      <c r="V776" s="4">
        <v>0.58549145891304299</v>
      </c>
      <c r="W776" s="4">
        <v>0.58549145891304299</v>
      </c>
      <c r="X776" s="4">
        <v>0.71991967186392902</v>
      </c>
      <c r="Y776" s="4">
        <v>0.87823718836956499</v>
      </c>
      <c r="Z776" s="4">
        <v>0.87823718836956499</v>
      </c>
      <c r="AA776" s="4">
        <v>2.2628070773993598</v>
      </c>
      <c r="AB776" s="4">
        <v>0</v>
      </c>
      <c r="AC776" s="4">
        <v>4.7153118224476698</v>
      </c>
      <c r="AD776" s="4">
        <v>0.292745729456522</v>
      </c>
      <c r="AE776" s="4">
        <v>0.292745729456522</v>
      </c>
      <c r="AF776" s="4">
        <v>1.75647437673913</v>
      </c>
      <c r="AG776" s="4">
        <v>5.9893428020813202</v>
      </c>
      <c r="AH776" s="4">
        <v>9.4381144924838996</v>
      </c>
      <c r="AI776" s="4">
        <v>7.3575142351449303</v>
      </c>
      <c r="AJ776" s="4">
        <v>9.2484168248349405</v>
      </c>
      <c r="AK776" s="4">
        <v>16.843407334738298</v>
      </c>
      <c r="AL776" s="4">
        <v>8.1013232105636099</v>
      </c>
      <c r="AM776" s="4">
        <v>10.229702075012099</v>
      </c>
      <c r="AN776" s="4">
        <v>22.191989223208498</v>
      </c>
      <c r="AO776" s="4">
        <v>10.443289046215799</v>
      </c>
      <c r="AP776" s="4">
        <v>10.7913042303704</v>
      </c>
      <c r="AQ776" s="4">
        <v>5.3560727360587803</v>
      </c>
      <c r="AR776" s="4">
        <v>10.2610822261554</v>
      </c>
      <c r="AS776" s="4">
        <v>6.5823251085829302</v>
      </c>
      <c r="AT776" s="4">
        <v>18.544612256779399</v>
      </c>
      <c r="AU776" s="4">
        <v>5.2769139778059602</v>
      </c>
      <c r="AV776" s="4">
        <v>22.120321312544299</v>
      </c>
      <c r="AW776" s="4">
        <v>7.9430056940579696</v>
      </c>
      <c r="AX776" s="4">
        <v>3.8370746340781001</v>
      </c>
      <c r="AY776" s="4">
        <v>15.3482985363124</v>
      </c>
      <c r="AZ776" s="4">
        <v>12.1758741194002</v>
      </c>
      <c r="BA776" s="4">
        <v>15.9099006916707</v>
      </c>
      <c r="BB776" s="38">
        <v>400</v>
      </c>
    </row>
    <row r="777" spans="1:54" x14ac:dyDescent="0.3">
      <c r="A777" s="31" t="s">
        <v>39</v>
      </c>
      <c r="B777" s="5" t="s">
        <v>168</v>
      </c>
      <c r="C777" s="5" t="s">
        <v>7</v>
      </c>
      <c r="D777" s="9">
        <v>104.196802690759</v>
      </c>
      <c r="E777" s="8">
        <v>62.219620728161502</v>
      </c>
      <c r="F777" s="8">
        <v>6.0963903436131002</v>
      </c>
      <c r="G777" s="3">
        <v>1.6328603425714301</v>
      </c>
      <c r="H777" s="4">
        <v>2.5255663427797601</v>
      </c>
      <c r="I777" s="4">
        <v>3.2657206851428602</v>
      </c>
      <c r="J777" s="4">
        <v>2.5255663427797601</v>
      </c>
      <c r="K777" s="4">
        <v>1.6328603425714301</v>
      </c>
      <c r="L777" s="4">
        <v>3.2657206851428602</v>
      </c>
      <c r="M777" s="4">
        <v>3.2657206851428602</v>
      </c>
      <c r="N777" s="4">
        <v>1.6328603425714301</v>
      </c>
      <c r="O777" s="4">
        <v>5.7912870279226203</v>
      </c>
      <c r="P777" s="4">
        <v>3.4182723429881001</v>
      </c>
      <c r="Q777" s="4">
        <v>5.7912870279226203</v>
      </c>
      <c r="R777" s="4">
        <v>3.2657206851428602</v>
      </c>
      <c r="S777" s="4">
        <v>4.8985810277142896</v>
      </c>
      <c r="T777" s="4">
        <v>4.8985810277142896</v>
      </c>
      <c r="U777" s="4">
        <v>1.6328603425714301</v>
      </c>
      <c r="V777" s="4">
        <v>0</v>
      </c>
      <c r="W777" s="4">
        <v>0.89270600020833302</v>
      </c>
      <c r="X777" s="4">
        <v>3.2657206851428602</v>
      </c>
      <c r="Y777" s="4">
        <v>1.6328603425714301</v>
      </c>
      <c r="Z777" s="4">
        <v>3.2657206851428602</v>
      </c>
      <c r="AA777" s="4">
        <v>3.2657206851428602</v>
      </c>
      <c r="AB777" s="4">
        <v>1.6328603425714301</v>
      </c>
      <c r="AC777" s="4">
        <v>4.8985810277142896</v>
      </c>
      <c r="AD777" s="4">
        <v>4.8985810277142896</v>
      </c>
      <c r="AE777" s="4">
        <v>3.2657206851428602</v>
      </c>
      <c r="AF777" s="4">
        <v>4.8985810277142896</v>
      </c>
      <c r="AG777" s="4">
        <v>5.7912870279226203</v>
      </c>
      <c r="AH777" s="4">
        <v>6.8365446859761896</v>
      </c>
      <c r="AI777" s="4">
        <v>9.5146626866011896</v>
      </c>
      <c r="AJ777" s="4">
        <v>12.780383371744</v>
      </c>
      <c r="AK777" s="4">
        <v>17.091361714940501</v>
      </c>
      <c r="AL777" s="4">
        <v>13.0854866874345</v>
      </c>
      <c r="AM777" s="4">
        <v>13.5205377141071</v>
      </c>
      <c r="AN777" s="4">
        <v>28.979039086476199</v>
      </c>
      <c r="AO777" s="4">
        <v>13.5205377141071</v>
      </c>
      <c r="AP777" s="4">
        <v>11.1475230291726</v>
      </c>
      <c r="AQ777" s="4">
        <v>12.6278317138988</v>
      </c>
      <c r="AR777" s="4">
        <v>14.413243714315501</v>
      </c>
      <c r="AS777" s="4">
        <v>5.9438386857678598</v>
      </c>
      <c r="AT777" s="4">
        <v>22.8826487428631</v>
      </c>
      <c r="AU777" s="4">
        <v>7.7292506861845203</v>
      </c>
      <c r="AV777" s="4">
        <v>22.2950460583452</v>
      </c>
      <c r="AW777" s="4">
        <v>11.300074687017901</v>
      </c>
      <c r="AX777" s="4">
        <v>5.2036843434047597</v>
      </c>
      <c r="AY777" s="4">
        <v>13.8256410297976</v>
      </c>
      <c r="AZ777" s="4">
        <v>21.989942742654801</v>
      </c>
      <c r="BA777" s="4">
        <v>17.091361714940501</v>
      </c>
      <c r="BB777" s="38">
        <v>83</v>
      </c>
    </row>
    <row r="778" spans="1:54" x14ac:dyDescent="0.3">
      <c r="A778" s="31" t="s">
        <v>39</v>
      </c>
      <c r="B778" s="5" t="s">
        <v>8</v>
      </c>
      <c r="C778" s="5" t="s">
        <v>168</v>
      </c>
      <c r="D778" s="9">
        <v>64.479385741703993</v>
      </c>
      <c r="E778" s="8">
        <v>77.353540601534604</v>
      </c>
      <c r="F778" s="8">
        <v>29.1627935635391</v>
      </c>
      <c r="G778" s="3">
        <v>4.6068808978910702</v>
      </c>
      <c r="H778" s="4">
        <v>7.7089751655293002</v>
      </c>
      <c r="I778" s="4">
        <v>11.588098514623001</v>
      </c>
      <c r="J778" s="4">
        <v>3.3118103823474598</v>
      </c>
      <c r="K778" s="4">
        <v>5.1906301990663799</v>
      </c>
      <c r="L778" s="4">
        <v>5.4929197141125199</v>
      </c>
      <c r="M778" s="4">
        <v>5.7646529812009604</v>
      </c>
      <c r="N778" s="4">
        <v>6.61264664961036</v>
      </c>
      <c r="O778" s="4">
        <v>9.8139680257298991</v>
      </c>
      <c r="P778" s="4">
        <v>7.3349616057592701</v>
      </c>
      <c r="Q778" s="4">
        <v>3.4358590940316902</v>
      </c>
      <c r="R778" s="4">
        <v>9.4083851394445102</v>
      </c>
      <c r="S778" s="4">
        <v>7.5692305568837899</v>
      </c>
      <c r="T778" s="4">
        <v>6.6897127140233899</v>
      </c>
      <c r="U778" s="4">
        <v>8.1234531703328408</v>
      </c>
      <c r="V778" s="4">
        <v>6.1712886152189803</v>
      </c>
      <c r="W778" s="4">
        <v>8.6592732297700508</v>
      </c>
      <c r="X778" s="4">
        <v>3.3902340507947102</v>
      </c>
      <c r="Y778" s="4">
        <v>9.6858268400470493</v>
      </c>
      <c r="Z778" s="4">
        <v>11.3864442566137</v>
      </c>
      <c r="AA778" s="4">
        <v>9.3064972274737805</v>
      </c>
      <c r="AB778" s="4">
        <v>2.6392305782384602</v>
      </c>
      <c r="AC778" s="4">
        <v>18.343385416959201</v>
      </c>
      <c r="AD778" s="4">
        <v>5.7564067442177302</v>
      </c>
      <c r="AE778" s="4">
        <v>4.3282300515633203</v>
      </c>
      <c r="AF778" s="4">
        <v>12.6299144415719</v>
      </c>
      <c r="AG778" s="4">
        <v>15.251259176661801</v>
      </c>
      <c r="AH778" s="4">
        <v>13.657007731297</v>
      </c>
      <c r="AI778" s="4">
        <v>12.9623548718224</v>
      </c>
      <c r="AJ778" s="4">
        <v>24.619940473407699</v>
      </c>
      <c r="AK778" s="4">
        <v>36.987195860000199</v>
      </c>
      <c r="AL778" s="4">
        <v>27.3330992329049</v>
      </c>
      <c r="AM778" s="4">
        <v>33.884202473263002</v>
      </c>
      <c r="AN778" s="4">
        <v>44.817845113332702</v>
      </c>
      <c r="AO778" s="4">
        <v>36.130649458917603</v>
      </c>
      <c r="AP778" s="4">
        <v>34.175109642981099</v>
      </c>
      <c r="AQ778" s="4">
        <v>14.6473653708571</v>
      </c>
      <c r="AR778" s="4">
        <v>33.689997503458301</v>
      </c>
      <c r="AS778" s="4">
        <v>19.921012079968801</v>
      </c>
      <c r="AT778" s="4">
        <v>29.478846551427502</v>
      </c>
      <c r="AU778" s="4">
        <v>18.028295992444999</v>
      </c>
      <c r="AV778" s="4">
        <v>25.6574656897875</v>
      </c>
      <c r="AW778" s="4">
        <v>25.314566230159901</v>
      </c>
      <c r="AX778" s="4">
        <v>14.2207808315734</v>
      </c>
      <c r="AY778" s="4">
        <v>24.875321048815898</v>
      </c>
      <c r="AZ778" s="4">
        <v>29.964334022007701</v>
      </c>
      <c r="BA778" s="4">
        <v>34.559270060035303</v>
      </c>
      <c r="BB778" s="38">
        <v>2547</v>
      </c>
    </row>
    <row r="779" spans="1:54" x14ac:dyDescent="0.3">
      <c r="A779" s="31" t="s">
        <v>39</v>
      </c>
      <c r="B779" s="5" t="s">
        <v>8</v>
      </c>
      <c r="C779" s="5" t="s">
        <v>1</v>
      </c>
      <c r="D779" s="9">
        <v>17.275870069605599</v>
      </c>
      <c r="E779" s="8">
        <v>69.153125155107503</v>
      </c>
      <c r="F779" s="8">
        <v>51.162790697674403</v>
      </c>
      <c r="G779" s="3">
        <v>7.6744186046511604</v>
      </c>
      <c r="H779" s="4">
        <v>14.4186046511628</v>
      </c>
      <c r="I779" s="4">
        <v>23.7209302325581</v>
      </c>
      <c r="J779" s="4">
        <v>8.3720930232558093</v>
      </c>
      <c r="K779" s="4">
        <v>9.7674418604651194</v>
      </c>
      <c r="L779" s="4">
        <v>8.3720930232558093</v>
      </c>
      <c r="M779" s="4">
        <v>11.8604651162791</v>
      </c>
      <c r="N779" s="4">
        <v>14.4186046511628</v>
      </c>
      <c r="O779" s="4">
        <v>20.930232558139501</v>
      </c>
      <c r="P779" s="4">
        <v>14.883720930232601</v>
      </c>
      <c r="Q779" s="4">
        <v>6.7441860465116301</v>
      </c>
      <c r="R779" s="4">
        <v>17.209302325581401</v>
      </c>
      <c r="S779" s="4">
        <v>16.046511627907002</v>
      </c>
      <c r="T779" s="4">
        <v>13.7209302325581</v>
      </c>
      <c r="U779" s="4">
        <v>16.2790697674419</v>
      </c>
      <c r="V779" s="4">
        <v>12.3255813953488</v>
      </c>
      <c r="W779" s="4">
        <v>19.5348837209302</v>
      </c>
      <c r="X779" s="4">
        <v>6.9767441860465098</v>
      </c>
      <c r="Y779" s="4">
        <v>18.837209302325601</v>
      </c>
      <c r="Z779" s="4">
        <v>24.6511627906977</v>
      </c>
      <c r="AA779" s="4">
        <v>18.139534883720899</v>
      </c>
      <c r="AB779" s="4">
        <v>5.5813953488372103</v>
      </c>
      <c r="AC779" s="4">
        <v>26.976744186046499</v>
      </c>
      <c r="AD779" s="4">
        <v>12.558139534883701</v>
      </c>
      <c r="AE779" s="4">
        <v>10</v>
      </c>
      <c r="AF779" s="4">
        <v>22.093023255814</v>
      </c>
      <c r="AG779" s="4">
        <v>25.116279069767401</v>
      </c>
      <c r="AH779" s="4">
        <v>18.139534883720899</v>
      </c>
      <c r="AI779" s="4">
        <v>20.697674418604699</v>
      </c>
      <c r="AJ779" s="4">
        <v>35.116279069767401</v>
      </c>
      <c r="AK779" s="4">
        <v>55.116279069767401</v>
      </c>
      <c r="AL779" s="4">
        <v>46.744186046511601</v>
      </c>
      <c r="AM779" s="4">
        <v>45.8139534883721</v>
      </c>
      <c r="AN779" s="4">
        <v>58.3720930232558</v>
      </c>
      <c r="AO779" s="4">
        <v>53.953488372092998</v>
      </c>
      <c r="AP779" s="4">
        <v>53.255813953488399</v>
      </c>
      <c r="AQ779" s="4">
        <v>24.1860465116279</v>
      </c>
      <c r="AR779" s="4">
        <v>55.116279069767401</v>
      </c>
      <c r="AS779" s="4">
        <v>26.2790697674419</v>
      </c>
      <c r="AT779" s="4">
        <v>31.395348837209301</v>
      </c>
      <c r="AU779" s="4">
        <v>30</v>
      </c>
      <c r="AV779" s="4">
        <v>30.697674418604699</v>
      </c>
      <c r="AW779" s="4">
        <v>42.558139534883701</v>
      </c>
      <c r="AX779" s="4">
        <v>26.744186046511601</v>
      </c>
      <c r="AY779" s="4">
        <v>28.3720930232558</v>
      </c>
      <c r="AZ779" s="4">
        <v>41.162790697674403</v>
      </c>
      <c r="BA779" s="4">
        <v>52.325581395348799</v>
      </c>
      <c r="BB779" s="38">
        <v>431</v>
      </c>
    </row>
    <row r="780" spans="1:54" x14ac:dyDescent="0.3">
      <c r="A780" s="31" t="s">
        <v>39</v>
      </c>
      <c r="B780" s="5" t="s">
        <v>8</v>
      </c>
      <c r="C780" s="5" t="s">
        <v>2</v>
      </c>
      <c r="D780" s="9">
        <v>50.7102702702703</v>
      </c>
      <c r="E780" s="8">
        <v>74.016264984877296</v>
      </c>
      <c r="F780" s="8">
        <v>35.422343324250697</v>
      </c>
      <c r="G780" s="3">
        <v>6.2670299727520398</v>
      </c>
      <c r="H780" s="4">
        <v>8.9918256130790208</v>
      </c>
      <c r="I780" s="4">
        <v>11.716621253406</v>
      </c>
      <c r="J780" s="4">
        <v>2.9972752043596702</v>
      </c>
      <c r="K780" s="4">
        <v>4.6321525885558597</v>
      </c>
      <c r="L780" s="4">
        <v>5.9945504087193502</v>
      </c>
      <c r="M780" s="4">
        <v>6.53950953678474</v>
      </c>
      <c r="N780" s="4">
        <v>6.2670299727520398</v>
      </c>
      <c r="O780" s="4">
        <v>10.899182561307899</v>
      </c>
      <c r="P780" s="4">
        <v>7.9019073569482297</v>
      </c>
      <c r="Q780" s="4">
        <v>4.0871934604904601</v>
      </c>
      <c r="R780" s="4">
        <v>12.261580381471401</v>
      </c>
      <c r="S780" s="4">
        <v>9.5367847411444107</v>
      </c>
      <c r="T780" s="4">
        <v>6.8119891008174402</v>
      </c>
      <c r="U780" s="4">
        <v>8.4468664850136204</v>
      </c>
      <c r="V780" s="4">
        <v>6.8119891008174402</v>
      </c>
      <c r="W780" s="4">
        <v>9.5367847411444107</v>
      </c>
      <c r="X780" s="4">
        <v>3.5422343324250698</v>
      </c>
      <c r="Y780" s="4">
        <v>10.0817438692098</v>
      </c>
      <c r="Z780" s="4">
        <v>12.261580381471401</v>
      </c>
      <c r="AA780" s="4">
        <v>9.8092643051771091</v>
      </c>
      <c r="AB780" s="4">
        <v>2.9972752043596702</v>
      </c>
      <c r="AC780" s="4">
        <v>23.1607629427793</v>
      </c>
      <c r="AD780" s="4">
        <v>6.8119891008174402</v>
      </c>
      <c r="AE780" s="4">
        <v>4.9046321525885599</v>
      </c>
      <c r="AF780" s="4">
        <v>16.348773841961901</v>
      </c>
      <c r="AG780" s="4">
        <v>14.713896457765699</v>
      </c>
      <c r="AH780" s="4">
        <v>15.5313351498638</v>
      </c>
      <c r="AI780" s="4">
        <v>14.441416893733001</v>
      </c>
      <c r="AJ780" s="4">
        <v>28.610354223433198</v>
      </c>
      <c r="AK780" s="4">
        <v>41.961852861035403</v>
      </c>
      <c r="AL780" s="4">
        <v>31.607629427792901</v>
      </c>
      <c r="AM780" s="4">
        <v>40.599455040871902</v>
      </c>
      <c r="AN780" s="4">
        <v>53.6784741144414</v>
      </c>
      <c r="AO780" s="4">
        <v>44.141689373296998</v>
      </c>
      <c r="AP780" s="4">
        <v>41.144414168937303</v>
      </c>
      <c r="AQ780" s="4">
        <v>14.168937329700301</v>
      </c>
      <c r="AR780" s="4">
        <v>38.4196185286104</v>
      </c>
      <c r="AS780" s="4">
        <v>24.523160762942801</v>
      </c>
      <c r="AT780" s="4">
        <v>31.607629427792901</v>
      </c>
      <c r="AU780" s="4">
        <v>22.6158038147139</v>
      </c>
      <c r="AV780" s="4">
        <v>23.978201634877401</v>
      </c>
      <c r="AW780" s="4">
        <v>28.882833787465898</v>
      </c>
      <c r="AX780" s="4">
        <v>15.5313351498638</v>
      </c>
      <c r="AY780" s="4">
        <v>30.2452316076294</v>
      </c>
      <c r="AZ780" s="4">
        <v>37.329700272479599</v>
      </c>
      <c r="BA780" s="4">
        <v>40.871934604904602</v>
      </c>
      <c r="BB780" s="38">
        <v>370</v>
      </c>
    </row>
    <row r="781" spans="1:54" x14ac:dyDescent="0.3">
      <c r="A781" s="31" t="s">
        <v>39</v>
      </c>
      <c r="B781" s="5" t="s">
        <v>8</v>
      </c>
      <c r="C781" s="5" t="s">
        <v>3</v>
      </c>
      <c r="D781" s="9">
        <v>73.397782258064495</v>
      </c>
      <c r="E781" s="8">
        <v>73.107886895907598</v>
      </c>
      <c r="F781" s="8">
        <v>24.646464646464601</v>
      </c>
      <c r="G781" s="3">
        <v>2.6262626262626299</v>
      </c>
      <c r="H781" s="4">
        <v>6.0606060606060597</v>
      </c>
      <c r="I781" s="4">
        <v>9.4949494949494895</v>
      </c>
      <c r="J781" s="4">
        <v>0.80808080808080796</v>
      </c>
      <c r="K781" s="4">
        <v>4.8484848484848504</v>
      </c>
      <c r="L781" s="4">
        <v>4.8484848484848504</v>
      </c>
      <c r="M781" s="4">
        <v>3.4343434343434298</v>
      </c>
      <c r="N781" s="4">
        <v>5.4545454545454497</v>
      </c>
      <c r="O781" s="4">
        <v>7.2727272727272698</v>
      </c>
      <c r="P781" s="4">
        <v>6.2626262626262603</v>
      </c>
      <c r="Q781" s="4">
        <v>1.8181818181818199</v>
      </c>
      <c r="R781" s="4">
        <v>7.0707070707070701</v>
      </c>
      <c r="S781" s="4">
        <v>3.6363636363636398</v>
      </c>
      <c r="T781" s="4">
        <v>4.4444444444444402</v>
      </c>
      <c r="U781" s="4">
        <v>6.4646464646464601</v>
      </c>
      <c r="V781" s="4">
        <v>5.8585858585858599</v>
      </c>
      <c r="W781" s="4">
        <v>5.2525252525252499</v>
      </c>
      <c r="X781" s="4">
        <v>2.2222222222222201</v>
      </c>
      <c r="Y781" s="4">
        <v>7.4747474747474696</v>
      </c>
      <c r="Z781" s="4">
        <v>8.6868686868686904</v>
      </c>
      <c r="AA781" s="4">
        <v>7.67676767676768</v>
      </c>
      <c r="AB781" s="4">
        <v>1.2121212121212099</v>
      </c>
      <c r="AC781" s="4">
        <v>15.959595959595999</v>
      </c>
      <c r="AD781" s="4">
        <v>2.4242424242424199</v>
      </c>
      <c r="AE781" s="4">
        <v>1.8181818181818199</v>
      </c>
      <c r="AF781" s="4">
        <v>8.8888888888888893</v>
      </c>
      <c r="AG781" s="4">
        <v>10.5050505050505</v>
      </c>
      <c r="AH781" s="4">
        <v>13.535353535353501</v>
      </c>
      <c r="AI781" s="4">
        <v>10.5050505050505</v>
      </c>
      <c r="AJ781" s="4">
        <v>24.848484848484802</v>
      </c>
      <c r="AK781" s="4">
        <v>35.151515151515099</v>
      </c>
      <c r="AL781" s="4">
        <v>23.030303030302999</v>
      </c>
      <c r="AM781" s="4">
        <v>33.1313131313131</v>
      </c>
      <c r="AN781" s="4">
        <v>41.818181818181799</v>
      </c>
      <c r="AO781" s="4">
        <v>33.1313131313131</v>
      </c>
      <c r="AP781" s="4">
        <v>31.717171717171698</v>
      </c>
      <c r="AQ781" s="4">
        <v>11.919191919191899</v>
      </c>
      <c r="AR781" s="4">
        <v>31.717171717171698</v>
      </c>
      <c r="AS781" s="4">
        <v>20.606060606060598</v>
      </c>
      <c r="AT781" s="4">
        <v>29.696969696969699</v>
      </c>
      <c r="AU781" s="4">
        <v>15.7575757575758</v>
      </c>
      <c r="AV781" s="4">
        <v>25.858585858585901</v>
      </c>
      <c r="AW781" s="4">
        <v>22.828282828282799</v>
      </c>
      <c r="AX781" s="4">
        <v>11.313131313131301</v>
      </c>
      <c r="AY781" s="4">
        <v>26.262626262626299</v>
      </c>
      <c r="AZ781" s="4">
        <v>27.474747474747499</v>
      </c>
      <c r="BA781" s="4">
        <v>33.737373737373701</v>
      </c>
      <c r="BB781" s="38">
        <v>496</v>
      </c>
    </row>
    <row r="782" spans="1:54" x14ac:dyDescent="0.3">
      <c r="A782" s="31" t="s">
        <v>39</v>
      </c>
      <c r="B782" s="5" t="s">
        <v>8</v>
      </c>
      <c r="C782" s="5" t="s">
        <v>4</v>
      </c>
      <c r="D782" s="9">
        <v>93.147940074906401</v>
      </c>
      <c r="E782" s="8">
        <v>72.221339125060794</v>
      </c>
      <c r="F782" s="8">
        <v>17.0731707317073</v>
      </c>
      <c r="G782" s="3">
        <v>3.18949343339587</v>
      </c>
      <c r="H782" s="4">
        <v>3.37711069418387</v>
      </c>
      <c r="I782" s="4">
        <v>6.1913696060037502</v>
      </c>
      <c r="J782" s="4">
        <v>1.5009380863039401</v>
      </c>
      <c r="K782" s="4">
        <v>3.5647279549718598</v>
      </c>
      <c r="L782" s="4">
        <v>3.37711069418387</v>
      </c>
      <c r="M782" s="4">
        <v>2.2514071294559099</v>
      </c>
      <c r="N782" s="4">
        <v>3.0018761726078802</v>
      </c>
      <c r="O782" s="4">
        <v>2.4390243902439002</v>
      </c>
      <c r="P782" s="4">
        <v>2.81425891181989</v>
      </c>
      <c r="Q782" s="4">
        <v>0.93808630393996295</v>
      </c>
      <c r="R782" s="4">
        <v>3.9399624765478398</v>
      </c>
      <c r="S782" s="4">
        <v>2.2514071294559099</v>
      </c>
      <c r="T782" s="4">
        <v>3.0018761726078802</v>
      </c>
      <c r="U782" s="4">
        <v>3.9399624765478398</v>
      </c>
      <c r="V782" s="4">
        <v>2.0637898686679201</v>
      </c>
      <c r="W782" s="4">
        <v>3.9399624765478398</v>
      </c>
      <c r="X782" s="4">
        <v>1.5009380863039401</v>
      </c>
      <c r="Y782" s="4">
        <v>6.37898686679174</v>
      </c>
      <c r="Z782" s="4">
        <v>3.9399624765478398</v>
      </c>
      <c r="AA782" s="4">
        <v>4.1275797373358296</v>
      </c>
      <c r="AB782" s="4">
        <v>0.93808630393996295</v>
      </c>
      <c r="AC782" s="4">
        <v>12.1951219512195</v>
      </c>
      <c r="AD782" s="4">
        <v>1.6885553470919299</v>
      </c>
      <c r="AE782" s="4">
        <v>1.3133208255159501</v>
      </c>
      <c r="AF782" s="4">
        <v>6.37898686679174</v>
      </c>
      <c r="AG782" s="4">
        <v>13.6960600375235</v>
      </c>
      <c r="AH782" s="4">
        <v>10.694183864915599</v>
      </c>
      <c r="AI782" s="4">
        <v>9.3808630393996193</v>
      </c>
      <c r="AJ782" s="4">
        <v>17.448405253283301</v>
      </c>
      <c r="AK782" s="4">
        <v>25.703564727955001</v>
      </c>
      <c r="AL782" s="4">
        <v>17.6360225140713</v>
      </c>
      <c r="AM782" s="4">
        <v>26.266416510319001</v>
      </c>
      <c r="AN782" s="4">
        <v>33.395872420262698</v>
      </c>
      <c r="AO782" s="4">
        <v>24.577861163226999</v>
      </c>
      <c r="AP782" s="4">
        <v>21.951219512195099</v>
      </c>
      <c r="AQ782" s="4">
        <v>12.3827392120075</v>
      </c>
      <c r="AR782" s="4">
        <v>20.825515947467199</v>
      </c>
      <c r="AS782" s="4">
        <v>15.7598499061914</v>
      </c>
      <c r="AT782" s="4">
        <v>29.643527204502799</v>
      </c>
      <c r="AU782" s="4">
        <v>9.0056285178236397</v>
      </c>
      <c r="AV782" s="4">
        <v>26.266416510319001</v>
      </c>
      <c r="AW782" s="4">
        <v>15.7598499061914</v>
      </c>
      <c r="AX782" s="4">
        <v>9.0056285178236397</v>
      </c>
      <c r="AY782" s="4">
        <v>19.324577861163199</v>
      </c>
      <c r="AZ782" s="4">
        <v>21.2007504690432</v>
      </c>
      <c r="BA782" s="4">
        <v>20.6378986866792</v>
      </c>
      <c r="BB782" s="38">
        <v>534</v>
      </c>
    </row>
    <row r="783" spans="1:54" x14ac:dyDescent="0.3">
      <c r="A783" s="31" t="s">
        <v>39</v>
      </c>
      <c r="B783" s="5" t="s">
        <v>8</v>
      </c>
      <c r="C783" s="5" t="s">
        <v>5</v>
      </c>
      <c r="D783" s="9">
        <v>114.58672032193201</v>
      </c>
      <c r="E783" s="8">
        <v>61.148588072780598</v>
      </c>
      <c r="F783" s="8">
        <v>8.0482897384305794</v>
      </c>
      <c r="G783" s="3">
        <v>1.2072434607645901</v>
      </c>
      <c r="H783" s="4">
        <v>2.8169014084507</v>
      </c>
      <c r="I783" s="4">
        <v>1.6096579476861199</v>
      </c>
      <c r="J783" s="4">
        <v>1.6096579476861199</v>
      </c>
      <c r="K783" s="4">
        <v>1.40845070422535</v>
      </c>
      <c r="L783" s="4">
        <v>2.2132796780684099</v>
      </c>
      <c r="M783" s="4">
        <v>1.2072434607645901</v>
      </c>
      <c r="N783" s="4">
        <v>0.80482897384305796</v>
      </c>
      <c r="O783" s="4">
        <v>1.81086519114688</v>
      </c>
      <c r="P783" s="4">
        <v>1.40845070422535</v>
      </c>
      <c r="Q783" s="4">
        <v>0.60362173038229405</v>
      </c>
      <c r="R783" s="4">
        <v>1.40845070422535</v>
      </c>
      <c r="S783" s="4">
        <v>1.00603621730382</v>
      </c>
      <c r="T783" s="4">
        <v>1.6096579476861199</v>
      </c>
      <c r="U783" s="4">
        <v>2.0120724346076502</v>
      </c>
      <c r="V783" s="4">
        <v>1.40845070422535</v>
      </c>
      <c r="W783" s="4">
        <v>1.81086519114688</v>
      </c>
      <c r="X783" s="4">
        <v>0.40241448692152898</v>
      </c>
      <c r="Y783" s="4">
        <v>3.2193158953722301</v>
      </c>
      <c r="Z783" s="4">
        <v>1.40845070422535</v>
      </c>
      <c r="AA783" s="4">
        <v>2.2132796780684099</v>
      </c>
      <c r="AB783" s="4">
        <v>1.6096579476861199</v>
      </c>
      <c r="AC783" s="4">
        <v>8.6519114688128802</v>
      </c>
      <c r="AD783" s="4">
        <v>1.6096579476861199</v>
      </c>
      <c r="AE783" s="4">
        <v>0.60362173038229405</v>
      </c>
      <c r="AF783" s="4">
        <v>3.420523138833</v>
      </c>
      <c r="AG783" s="4">
        <v>10.865191146881299</v>
      </c>
      <c r="AH783" s="4">
        <v>8.4507042253521103</v>
      </c>
      <c r="AI783" s="4">
        <v>7.0422535211267601</v>
      </c>
      <c r="AJ783" s="4">
        <v>11.4688128772636</v>
      </c>
      <c r="AK783" s="4">
        <v>19.114688128772599</v>
      </c>
      <c r="AL783" s="4">
        <v>10.4627766599598</v>
      </c>
      <c r="AM783" s="4">
        <v>17.7062374245473</v>
      </c>
      <c r="AN783" s="4">
        <v>26.961770623742499</v>
      </c>
      <c r="AO783" s="4">
        <v>14.8893360160966</v>
      </c>
      <c r="AP783" s="4">
        <v>13.279678068410499</v>
      </c>
      <c r="AQ783" s="4">
        <v>7.24346076458753</v>
      </c>
      <c r="AR783" s="4">
        <v>12.072434607645899</v>
      </c>
      <c r="AS783" s="4">
        <v>8.4507042253521103</v>
      </c>
      <c r="AT783" s="4">
        <v>24.748490945674</v>
      </c>
      <c r="AU783" s="4">
        <v>6.0362173038229399</v>
      </c>
      <c r="AV783" s="4">
        <v>21.529175050301799</v>
      </c>
      <c r="AW783" s="4">
        <v>10.261569416499</v>
      </c>
      <c r="AX783" s="4">
        <v>4.0241448692152897</v>
      </c>
      <c r="AY783" s="4">
        <v>16.498993963782699</v>
      </c>
      <c r="AZ783" s="4">
        <v>11.4688128772636</v>
      </c>
      <c r="BA783" s="4">
        <v>13.4808853118712</v>
      </c>
      <c r="BB783" s="38">
        <v>497</v>
      </c>
    </row>
    <row r="784" spans="1:54" x14ac:dyDescent="0.3">
      <c r="A784" s="31" t="s">
        <v>39</v>
      </c>
      <c r="B784" s="5" t="s">
        <v>8</v>
      </c>
      <c r="C784" s="5" t="s">
        <v>6</v>
      </c>
      <c r="D784" s="9">
        <v>113.663043478261</v>
      </c>
      <c r="E784" s="8">
        <v>57.446266111386002</v>
      </c>
      <c r="F784" s="8">
        <v>7.0652173913043503</v>
      </c>
      <c r="G784" s="3">
        <v>1.6304347826087</v>
      </c>
      <c r="H784" s="4">
        <v>2.1739130434782599</v>
      </c>
      <c r="I784" s="4">
        <v>2.7173913043478302</v>
      </c>
      <c r="J784" s="4">
        <v>1.0869565217391299</v>
      </c>
      <c r="K784" s="4">
        <v>2.1739130434782599</v>
      </c>
      <c r="L784" s="4">
        <v>4.3478260869565197</v>
      </c>
      <c r="M784" s="4">
        <v>2.1739130434782599</v>
      </c>
      <c r="N784" s="4">
        <v>1.6304347826087</v>
      </c>
      <c r="O784" s="4">
        <v>1.0869565217391299</v>
      </c>
      <c r="P784" s="4">
        <v>1.6304347826087</v>
      </c>
      <c r="Q784" s="4">
        <v>0.54347826086956497</v>
      </c>
      <c r="R784" s="4">
        <v>1.6304347826087</v>
      </c>
      <c r="S784" s="4">
        <v>1.6304347826087</v>
      </c>
      <c r="T784" s="4">
        <v>2.1739130434782599</v>
      </c>
      <c r="U784" s="4">
        <v>3.2608695652173898</v>
      </c>
      <c r="V784" s="4">
        <v>1.0869565217391299</v>
      </c>
      <c r="W784" s="4">
        <v>1.0869565217391299</v>
      </c>
      <c r="X784" s="4">
        <v>0.54347826086956497</v>
      </c>
      <c r="Y784" s="4">
        <v>1.6304347826087</v>
      </c>
      <c r="Z784" s="4">
        <v>1.6304347826087</v>
      </c>
      <c r="AA784" s="4">
        <v>3.8043478260869601</v>
      </c>
      <c r="AB784" s="4">
        <v>0</v>
      </c>
      <c r="AC784" s="4">
        <v>5.9782608695652204</v>
      </c>
      <c r="AD784" s="4">
        <v>0.54347826086956497</v>
      </c>
      <c r="AE784" s="4">
        <v>0.54347826086956497</v>
      </c>
      <c r="AF784" s="4">
        <v>3.2608695652173898</v>
      </c>
      <c r="AG784" s="4">
        <v>10.326086956521699</v>
      </c>
      <c r="AH784" s="4">
        <v>7.6086956521739104</v>
      </c>
      <c r="AI784" s="4">
        <v>6.5217391304347796</v>
      </c>
      <c r="AJ784" s="4">
        <v>9.2391304347826093</v>
      </c>
      <c r="AK784" s="4">
        <v>17.3913043478261</v>
      </c>
      <c r="AL784" s="4">
        <v>8.6956521739130395</v>
      </c>
      <c r="AM784" s="4">
        <v>13.0434782608696</v>
      </c>
      <c r="AN784" s="4">
        <v>27.7173913043478</v>
      </c>
      <c r="AO784" s="4">
        <v>13.0434782608696</v>
      </c>
      <c r="AP784" s="4">
        <v>12.5</v>
      </c>
      <c r="AQ784" s="4">
        <v>5.9782608695652204</v>
      </c>
      <c r="AR784" s="4">
        <v>10.326086956521699</v>
      </c>
      <c r="AS784" s="4">
        <v>7.0652173913043503</v>
      </c>
      <c r="AT784" s="4">
        <v>21.739130434782599</v>
      </c>
      <c r="AU784" s="4">
        <v>5.4347826086956497</v>
      </c>
      <c r="AV784" s="4">
        <v>22.826086956521699</v>
      </c>
      <c r="AW784" s="4">
        <v>7.6086956521739104</v>
      </c>
      <c r="AX784" s="4">
        <v>4.3478260869565197</v>
      </c>
      <c r="AY784" s="4">
        <v>17.3913043478261</v>
      </c>
      <c r="AZ784" s="4">
        <v>14.673913043478301</v>
      </c>
      <c r="BA784" s="4">
        <v>16.847826086956498</v>
      </c>
      <c r="BB784" s="38">
        <v>184</v>
      </c>
    </row>
    <row r="785" spans="1:54" x14ac:dyDescent="0.3">
      <c r="A785" s="31" t="s">
        <v>39</v>
      </c>
      <c r="B785" s="5" t="s">
        <v>8</v>
      </c>
      <c r="C785" s="5" t="s">
        <v>7</v>
      </c>
      <c r="D785" s="9">
        <v>101.43428571428601</v>
      </c>
      <c r="E785" s="8">
        <v>59.0686387521637</v>
      </c>
      <c r="F785" s="8">
        <v>2.8571428571428599</v>
      </c>
      <c r="G785" s="3">
        <v>2.8571428571428599</v>
      </c>
      <c r="H785" s="4">
        <v>2.8571428571428599</v>
      </c>
      <c r="I785" s="4">
        <v>5.71428571428571</v>
      </c>
      <c r="J785" s="4">
        <v>2.8571428571428599</v>
      </c>
      <c r="K785" s="4">
        <v>2.8571428571428599</v>
      </c>
      <c r="L785" s="4">
        <v>5.71428571428571</v>
      </c>
      <c r="M785" s="4">
        <v>5.71428571428571</v>
      </c>
      <c r="N785" s="4">
        <v>2.8571428571428599</v>
      </c>
      <c r="O785" s="4">
        <v>8.5714285714285694</v>
      </c>
      <c r="P785" s="4">
        <v>2.8571428571428599</v>
      </c>
      <c r="Q785" s="4">
        <v>8.5714285714285694</v>
      </c>
      <c r="R785" s="4">
        <v>5.71428571428571</v>
      </c>
      <c r="S785" s="4">
        <v>8.5714285714285694</v>
      </c>
      <c r="T785" s="4">
        <v>8.5714285714285694</v>
      </c>
      <c r="U785" s="4">
        <v>2.8571428571428599</v>
      </c>
      <c r="V785" s="4">
        <v>0</v>
      </c>
      <c r="W785" s="4">
        <v>0</v>
      </c>
      <c r="X785" s="4">
        <v>5.71428571428571</v>
      </c>
      <c r="Y785" s="4">
        <v>2.8571428571428599</v>
      </c>
      <c r="Z785" s="4">
        <v>5.71428571428571</v>
      </c>
      <c r="AA785" s="4">
        <v>5.71428571428571</v>
      </c>
      <c r="AB785" s="4">
        <v>2.8571428571428599</v>
      </c>
      <c r="AC785" s="4">
        <v>8.5714285714285694</v>
      </c>
      <c r="AD785" s="4">
        <v>8.5714285714285694</v>
      </c>
      <c r="AE785" s="4">
        <v>5.71428571428571</v>
      </c>
      <c r="AF785" s="4">
        <v>8.5714285714285694</v>
      </c>
      <c r="AG785" s="4">
        <v>8.5714285714285694</v>
      </c>
      <c r="AH785" s="4">
        <v>5.71428571428571</v>
      </c>
      <c r="AI785" s="4">
        <v>5.71428571428571</v>
      </c>
      <c r="AJ785" s="4">
        <v>11.4285714285714</v>
      </c>
      <c r="AK785" s="4">
        <v>14.285714285714301</v>
      </c>
      <c r="AL785" s="4">
        <v>5.71428571428571</v>
      </c>
      <c r="AM785" s="4">
        <v>14.285714285714301</v>
      </c>
      <c r="AN785" s="4">
        <v>25.714285714285701</v>
      </c>
      <c r="AO785" s="4">
        <v>14.285714285714301</v>
      </c>
      <c r="AP785" s="4">
        <v>8.5714285714285694</v>
      </c>
      <c r="AQ785" s="4">
        <v>14.285714285714301</v>
      </c>
      <c r="AR785" s="4">
        <v>14.285714285714301</v>
      </c>
      <c r="AS785" s="4">
        <v>5.71428571428571</v>
      </c>
      <c r="AT785" s="4">
        <v>22.8571428571429</v>
      </c>
      <c r="AU785" s="4">
        <v>5.71428571428571</v>
      </c>
      <c r="AV785" s="4">
        <v>17.1428571428571</v>
      </c>
      <c r="AW785" s="4">
        <v>5.71428571428571</v>
      </c>
      <c r="AX785" s="4">
        <v>2.8571428571428599</v>
      </c>
      <c r="AY785" s="4">
        <v>8.5714285714285694</v>
      </c>
      <c r="AZ785" s="4">
        <v>22.8571428571429</v>
      </c>
      <c r="BA785" s="4">
        <v>14.285714285714301</v>
      </c>
      <c r="BB785" s="38">
        <v>35</v>
      </c>
    </row>
    <row r="786" spans="1:54" x14ac:dyDescent="0.3">
      <c r="A786" s="31" t="s">
        <v>39</v>
      </c>
      <c r="B786" s="5" t="s">
        <v>9</v>
      </c>
      <c r="C786" s="5" t="s">
        <v>168</v>
      </c>
      <c r="D786" s="9">
        <v>86.745224512103405</v>
      </c>
      <c r="E786" s="8">
        <v>74.508834544927296</v>
      </c>
      <c r="F786" s="8">
        <v>20.186167634449401</v>
      </c>
      <c r="G786" s="3">
        <v>1.8911038854636799</v>
      </c>
      <c r="H786" s="4">
        <v>3.9843012908401998</v>
      </c>
      <c r="I786" s="4">
        <v>6.3236535154747404</v>
      </c>
      <c r="J786" s="4">
        <v>2.2460413856585699</v>
      </c>
      <c r="K786" s="4">
        <v>2.5406322130317198</v>
      </c>
      <c r="L786" s="4">
        <v>2.99371875541192</v>
      </c>
      <c r="M786" s="4">
        <v>3.23683214737745</v>
      </c>
      <c r="N786" s="4">
        <v>3.2735753211090799</v>
      </c>
      <c r="O786" s="4">
        <v>5.8632338541784996</v>
      </c>
      <c r="P786" s="4">
        <v>4.8791561787816899</v>
      </c>
      <c r="Q786" s="4">
        <v>3.4774793047886998</v>
      </c>
      <c r="R786" s="4">
        <v>4.1947388153430101</v>
      </c>
      <c r="S786" s="4">
        <v>4.8680385342332197</v>
      </c>
      <c r="T786" s="4">
        <v>3.7020578769914998</v>
      </c>
      <c r="U786" s="4">
        <v>5.3230030332306697</v>
      </c>
      <c r="V786" s="4">
        <v>5.58694379747842</v>
      </c>
      <c r="W786" s="4">
        <v>6.6744615667438802</v>
      </c>
      <c r="X786" s="4">
        <v>2.2580837527800299</v>
      </c>
      <c r="Y786" s="4">
        <v>6.54654711492761</v>
      </c>
      <c r="Z786" s="4">
        <v>6.06299911606816</v>
      </c>
      <c r="AA786" s="4">
        <v>4.5170940221621096</v>
      </c>
      <c r="AB786" s="4">
        <v>1.90730013983783</v>
      </c>
      <c r="AC786" s="4">
        <v>13.5315821795638</v>
      </c>
      <c r="AD786" s="4">
        <v>3.4518529812432299</v>
      </c>
      <c r="AE786" s="4">
        <v>3.15944198818611</v>
      </c>
      <c r="AF786" s="4">
        <v>6.80057888766438</v>
      </c>
      <c r="AG786" s="4">
        <v>6.2047497142402497</v>
      </c>
      <c r="AH786" s="4">
        <v>21.071789866406998</v>
      </c>
      <c r="AI786" s="4">
        <v>12.1312848346638</v>
      </c>
      <c r="AJ786" s="4">
        <v>18.6869689793573</v>
      </c>
      <c r="AK786" s="4">
        <v>30.341585223892</v>
      </c>
      <c r="AL786" s="4">
        <v>19.1143348101238</v>
      </c>
      <c r="AM786" s="4">
        <v>17.9108896572024</v>
      </c>
      <c r="AN786" s="4">
        <v>30.428355333117398</v>
      </c>
      <c r="AO786" s="4">
        <v>22.808540177044598</v>
      </c>
      <c r="AP786" s="4">
        <v>23.081532269490999</v>
      </c>
      <c r="AQ786" s="4">
        <v>11.3592296371675</v>
      </c>
      <c r="AR786" s="4">
        <v>25.732761596684199</v>
      </c>
      <c r="AS786" s="4">
        <v>13.4794792126752</v>
      </c>
      <c r="AT786" s="4">
        <v>17.937540711871399</v>
      </c>
      <c r="AU786" s="4">
        <v>16.603704270295498</v>
      </c>
      <c r="AV786" s="4">
        <v>23.873940321171201</v>
      </c>
      <c r="AW786" s="4">
        <v>22.044814303853901</v>
      </c>
      <c r="AX786" s="4">
        <v>10.5940462364672</v>
      </c>
      <c r="AY786" s="4">
        <v>16.1037524694908</v>
      </c>
      <c r="AZ786" s="4">
        <v>21.861458677136799</v>
      </c>
      <c r="BA786" s="4">
        <v>31.028982334119899</v>
      </c>
      <c r="BB786" s="38">
        <v>2045</v>
      </c>
    </row>
    <row r="787" spans="1:54" x14ac:dyDescent="0.3">
      <c r="A787" s="31" t="s">
        <v>39</v>
      </c>
      <c r="B787" s="5" t="s">
        <v>9</v>
      </c>
      <c r="C787" s="5" t="s">
        <v>1</v>
      </c>
      <c r="D787" s="9">
        <v>46.786283185840702</v>
      </c>
      <c r="E787" s="8">
        <v>73.228481631970894</v>
      </c>
      <c r="F787" s="8">
        <v>35.426008968609899</v>
      </c>
      <c r="G787" s="3">
        <v>3.5874439461883401</v>
      </c>
      <c r="H787" s="4">
        <v>6.2780269058296003</v>
      </c>
      <c r="I787" s="4">
        <v>13.901345291479799</v>
      </c>
      <c r="J787" s="4">
        <v>5.3811659192825099</v>
      </c>
      <c r="K787" s="4">
        <v>5.3811659192825099</v>
      </c>
      <c r="L787" s="4">
        <v>3.1390134529148002</v>
      </c>
      <c r="M787" s="4">
        <v>7.6233183856502196</v>
      </c>
      <c r="N787" s="4">
        <v>8.0717488789237706</v>
      </c>
      <c r="O787" s="4">
        <v>9.8654708520179408</v>
      </c>
      <c r="P787" s="4">
        <v>8.52017937219731</v>
      </c>
      <c r="Q787" s="4">
        <v>8.0717488789237706</v>
      </c>
      <c r="R787" s="4">
        <v>10.3139013452915</v>
      </c>
      <c r="S787" s="4">
        <v>14.7982062780269</v>
      </c>
      <c r="T787" s="4">
        <v>8.0717488789237706</v>
      </c>
      <c r="U787" s="4">
        <v>11.6591928251121</v>
      </c>
      <c r="V787" s="4">
        <v>13.004484304932699</v>
      </c>
      <c r="W787" s="4">
        <v>14.7982062780269</v>
      </c>
      <c r="X787" s="4">
        <v>5.3811659192825099</v>
      </c>
      <c r="Y787" s="4">
        <v>11.6591928251121</v>
      </c>
      <c r="Z787" s="4">
        <v>14.349775784753399</v>
      </c>
      <c r="AA787" s="4">
        <v>10.762331838565</v>
      </c>
      <c r="AB787" s="4">
        <v>5.3811659192825099</v>
      </c>
      <c r="AC787" s="4">
        <v>24.6636771300448</v>
      </c>
      <c r="AD787" s="4">
        <v>8.0717488789237706</v>
      </c>
      <c r="AE787" s="4">
        <v>7.6233183856502196</v>
      </c>
      <c r="AF787" s="4">
        <v>10.3139013452915</v>
      </c>
      <c r="AG787" s="4">
        <v>12.556053811659201</v>
      </c>
      <c r="AH787" s="4">
        <v>28.699551569506699</v>
      </c>
      <c r="AI787" s="4">
        <v>16.143497757847499</v>
      </c>
      <c r="AJ787" s="4">
        <v>27.802690582959599</v>
      </c>
      <c r="AK787" s="4">
        <v>41.704035874439498</v>
      </c>
      <c r="AL787" s="4">
        <v>31.390134529148</v>
      </c>
      <c r="AM787" s="4">
        <v>21.973094170403598</v>
      </c>
      <c r="AN787" s="4">
        <v>38.116591928251097</v>
      </c>
      <c r="AO787" s="4">
        <v>34.529147982062803</v>
      </c>
      <c r="AP787" s="4">
        <v>38.116591928251097</v>
      </c>
      <c r="AQ787" s="4">
        <v>19.282511210762301</v>
      </c>
      <c r="AR787" s="4">
        <v>38.116591928251097</v>
      </c>
      <c r="AS787" s="4">
        <v>19.282511210762301</v>
      </c>
      <c r="AT787" s="4">
        <v>17.040358744394599</v>
      </c>
      <c r="AU787" s="4">
        <v>28.699551569506699</v>
      </c>
      <c r="AV787" s="4">
        <v>28.251121076233201</v>
      </c>
      <c r="AW787" s="4">
        <v>39.461883408071699</v>
      </c>
      <c r="AX787" s="4">
        <v>19.730941704035899</v>
      </c>
      <c r="AY787" s="4">
        <v>18.385650224215201</v>
      </c>
      <c r="AZ787" s="4">
        <v>30.941704035874402</v>
      </c>
      <c r="BA787" s="4">
        <v>49.327354260089699</v>
      </c>
      <c r="BB787" s="38">
        <v>226</v>
      </c>
    </row>
    <row r="788" spans="1:54" x14ac:dyDescent="0.3">
      <c r="A788" s="31" t="s">
        <v>39</v>
      </c>
      <c r="B788" s="5" t="s">
        <v>9</v>
      </c>
      <c r="C788" s="5" t="s">
        <v>2</v>
      </c>
      <c r="D788" s="9">
        <v>82.233818181818194</v>
      </c>
      <c r="E788" s="8">
        <v>73.726547811196198</v>
      </c>
      <c r="F788" s="8">
        <v>22.181818181818201</v>
      </c>
      <c r="G788" s="3">
        <v>1.8181818181818199</v>
      </c>
      <c r="H788" s="4">
        <v>5.0909090909090899</v>
      </c>
      <c r="I788" s="4">
        <v>5.8181818181818201</v>
      </c>
      <c r="J788" s="4">
        <v>1.8181818181818199</v>
      </c>
      <c r="K788" s="4">
        <v>2.5454545454545499</v>
      </c>
      <c r="L788" s="4">
        <v>5.4545454545454497</v>
      </c>
      <c r="M788" s="4">
        <v>3.2727272727272698</v>
      </c>
      <c r="N788" s="4">
        <v>2.1818181818181799</v>
      </c>
      <c r="O788" s="4">
        <v>7.2727272727272698</v>
      </c>
      <c r="P788" s="4">
        <v>6.1818181818181799</v>
      </c>
      <c r="Q788" s="4">
        <v>3.6363636363636398</v>
      </c>
      <c r="R788" s="4">
        <v>3.6363636363636398</v>
      </c>
      <c r="S788" s="4">
        <v>2.9090909090909101</v>
      </c>
      <c r="T788" s="4">
        <v>3.2727272727272698</v>
      </c>
      <c r="U788" s="4">
        <v>5.0909090909090899</v>
      </c>
      <c r="V788" s="4">
        <v>5.8181818181818201</v>
      </c>
      <c r="W788" s="4">
        <v>8</v>
      </c>
      <c r="X788" s="4">
        <v>2.1818181818181799</v>
      </c>
      <c r="Y788" s="4">
        <v>7.2727272727272698</v>
      </c>
      <c r="Z788" s="4">
        <v>6.5454545454545503</v>
      </c>
      <c r="AA788" s="4">
        <v>4</v>
      </c>
      <c r="AB788" s="4">
        <v>1.4545454545454499</v>
      </c>
      <c r="AC788" s="4">
        <v>15.2727272727273</v>
      </c>
      <c r="AD788" s="4">
        <v>3.2727272727272698</v>
      </c>
      <c r="AE788" s="4">
        <v>2.5454545454545499</v>
      </c>
      <c r="AF788" s="4">
        <v>10.181818181818199</v>
      </c>
      <c r="AG788" s="4">
        <v>5.8181818181818201</v>
      </c>
      <c r="AH788" s="4">
        <v>25.818181818181799</v>
      </c>
      <c r="AI788" s="4">
        <v>12.363636363636401</v>
      </c>
      <c r="AJ788" s="4">
        <v>19.272727272727298</v>
      </c>
      <c r="AK788" s="4">
        <v>34.545454545454497</v>
      </c>
      <c r="AL788" s="4">
        <v>22.181818181818201</v>
      </c>
      <c r="AM788" s="4">
        <v>21.818181818181799</v>
      </c>
      <c r="AN788" s="4">
        <v>29.818181818181799</v>
      </c>
      <c r="AO788" s="4">
        <v>27.272727272727298</v>
      </c>
      <c r="AP788" s="4">
        <v>23.636363636363601</v>
      </c>
      <c r="AQ788" s="4">
        <v>10.545454545454501</v>
      </c>
      <c r="AR788" s="4">
        <v>26.909090909090899</v>
      </c>
      <c r="AS788" s="4">
        <v>15.2727272727273</v>
      </c>
      <c r="AT788" s="4">
        <v>20</v>
      </c>
      <c r="AU788" s="4">
        <v>15.2727272727273</v>
      </c>
      <c r="AV788" s="4">
        <v>21.090909090909101</v>
      </c>
      <c r="AW788" s="4">
        <v>19.636363636363601</v>
      </c>
      <c r="AX788" s="4">
        <v>10.545454545454501</v>
      </c>
      <c r="AY788" s="4">
        <v>17.454545454545499</v>
      </c>
      <c r="AZ788" s="4">
        <v>23.272727272727298</v>
      </c>
      <c r="BA788" s="4">
        <v>32.727272727272698</v>
      </c>
      <c r="BB788" s="38">
        <v>275</v>
      </c>
    </row>
    <row r="789" spans="1:54" x14ac:dyDescent="0.3">
      <c r="A789" s="31" t="s">
        <v>39</v>
      </c>
      <c r="B789" s="5" t="s">
        <v>9</v>
      </c>
      <c r="C789" s="5" t="s">
        <v>3</v>
      </c>
      <c r="D789" s="9">
        <v>92.386651583710403</v>
      </c>
      <c r="E789" s="8">
        <v>73.374249118206606</v>
      </c>
      <c r="F789" s="8">
        <v>17.460317460317501</v>
      </c>
      <c r="G789" s="3">
        <v>1.8140589569161001</v>
      </c>
      <c r="H789" s="4">
        <v>2.4943310657596398</v>
      </c>
      <c r="I789" s="4">
        <v>5.2154195011337903</v>
      </c>
      <c r="J789" s="4">
        <v>1.1337868480725599</v>
      </c>
      <c r="K789" s="4">
        <v>1.5873015873015901</v>
      </c>
      <c r="L789" s="4">
        <v>2.9478458049886598</v>
      </c>
      <c r="M789" s="4">
        <v>2.0408163265306101</v>
      </c>
      <c r="N789" s="4">
        <v>2.4943310657596398</v>
      </c>
      <c r="O789" s="4">
        <v>5.8956916099773196</v>
      </c>
      <c r="P789" s="4">
        <v>4.5351473922902503</v>
      </c>
      <c r="Q789" s="4">
        <v>2.0408163265306101</v>
      </c>
      <c r="R789" s="4">
        <v>2.9478458049886598</v>
      </c>
      <c r="S789" s="4">
        <v>2.0408163265306101</v>
      </c>
      <c r="T789" s="4">
        <v>2.9478458049886598</v>
      </c>
      <c r="U789" s="4">
        <v>4.7619047619047601</v>
      </c>
      <c r="V789" s="4">
        <v>3.40136054421769</v>
      </c>
      <c r="W789" s="4">
        <v>3.6281179138322002</v>
      </c>
      <c r="X789" s="4">
        <v>1.3605442176870699</v>
      </c>
      <c r="Y789" s="4">
        <v>7.0294784580498897</v>
      </c>
      <c r="Z789" s="4">
        <v>3.6281179138322002</v>
      </c>
      <c r="AA789" s="4">
        <v>3.17460317460317</v>
      </c>
      <c r="AB789" s="4">
        <v>0.90702947845805004</v>
      </c>
      <c r="AC789" s="4">
        <v>11.5646258503401</v>
      </c>
      <c r="AD789" s="4">
        <v>2.4943310657596398</v>
      </c>
      <c r="AE789" s="4">
        <v>2.0408163265306101</v>
      </c>
      <c r="AF789" s="4">
        <v>5.6689342403628098</v>
      </c>
      <c r="AG789" s="4">
        <v>5.4421768707483</v>
      </c>
      <c r="AH789" s="4">
        <v>19.274376417233601</v>
      </c>
      <c r="AI789" s="4">
        <v>12.0181405895692</v>
      </c>
      <c r="AJ789" s="4">
        <v>18.140589569161001</v>
      </c>
      <c r="AK789" s="4">
        <v>30.839002267573701</v>
      </c>
      <c r="AL789" s="4">
        <v>14.965986394557801</v>
      </c>
      <c r="AM789" s="4">
        <v>18.140589569161001</v>
      </c>
      <c r="AN789" s="4">
        <v>35.600907029478499</v>
      </c>
      <c r="AO789" s="4">
        <v>22.2222222222222</v>
      </c>
      <c r="AP789" s="4">
        <v>21.7687074829932</v>
      </c>
      <c r="AQ789" s="4">
        <v>9.5238095238095202</v>
      </c>
      <c r="AR789" s="4">
        <v>27.210884353741498</v>
      </c>
      <c r="AS789" s="4">
        <v>14.285714285714301</v>
      </c>
      <c r="AT789" s="4">
        <v>20.408163265306101</v>
      </c>
      <c r="AU789" s="4">
        <v>18.367346938775501</v>
      </c>
      <c r="AV789" s="4">
        <v>24.716553287981899</v>
      </c>
      <c r="AW789" s="4">
        <v>20.408163265306101</v>
      </c>
      <c r="AX789" s="4">
        <v>8.3900226757369598</v>
      </c>
      <c r="AY789" s="4">
        <v>16.099773242630398</v>
      </c>
      <c r="AZ789" s="4">
        <v>23.5827664399093</v>
      </c>
      <c r="BA789" s="4">
        <v>29.251700680272101</v>
      </c>
      <c r="BB789" s="38">
        <v>442</v>
      </c>
    </row>
    <row r="790" spans="1:54" x14ac:dyDescent="0.3">
      <c r="A790" s="31" t="s">
        <v>39</v>
      </c>
      <c r="B790" s="5" t="s">
        <v>9</v>
      </c>
      <c r="C790" s="5" t="s">
        <v>4</v>
      </c>
      <c r="D790" s="9">
        <v>118.764921465969</v>
      </c>
      <c r="E790" s="8">
        <v>58.321199711773701</v>
      </c>
      <c r="F790" s="8">
        <v>8.3769633507853403</v>
      </c>
      <c r="G790" s="3">
        <v>0.78534031413612604</v>
      </c>
      <c r="H790" s="4">
        <v>2.3560209424083798</v>
      </c>
      <c r="I790" s="4">
        <v>2.6178010471204201</v>
      </c>
      <c r="J790" s="4">
        <v>1.30890052356021</v>
      </c>
      <c r="K790" s="4">
        <v>1.30890052356021</v>
      </c>
      <c r="L790" s="4">
        <v>1.04712041884817</v>
      </c>
      <c r="M790" s="4">
        <v>0.52356020942408399</v>
      </c>
      <c r="N790" s="4">
        <v>1.8324607329842899</v>
      </c>
      <c r="O790" s="4">
        <v>1.30890052356021</v>
      </c>
      <c r="P790" s="4">
        <v>0.78534031413612604</v>
      </c>
      <c r="Q790" s="4">
        <v>0.78534031413612604</v>
      </c>
      <c r="R790" s="4">
        <v>0.78534031413612604</v>
      </c>
      <c r="S790" s="4">
        <v>0.52356020942408399</v>
      </c>
      <c r="T790" s="4">
        <v>1.5706806282722501</v>
      </c>
      <c r="U790" s="4">
        <v>0.78534031413612604</v>
      </c>
      <c r="V790" s="4">
        <v>1.30890052356021</v>
      </c>
      <c r="W790" s="4">
        <v>1.04712041884817</v>
      </c>
      <c r="X790" s="4">
        <v>0.52356020942408399</v>
      </c>
      <c r="Y790" s="4">
        <v>2.09424083769634</v>
      </c>
      <c r="Z790" s="4">
        <v>0.78534031413612604</v>
      </c>
      <c r="AA790" s="4">
        <v>1.04712041884817</v>
      </c>
      <c r="AB790" s="4">
        <v>0.26178010471204199</v>
      </c>
      <c r="AC790" s="4">
        <v>5.4973821989528799</v>
      </c>
      <c r="AD790" s="4">
        <v>0.78534031413612604</v>
      </c>
      <c r="AE790" s="4">
        <v>1.30890052356021</v>
      </c>
      <c r="AF790" s="4">
        <v>2.6178010471204201</v>
      </c>
      <c r="AG790" s="4">
        <v>2.09424083769634</v>
      </c>
      <c r="AH790" s="4">
        <v>12.565445026178001</v>
      </c>
      <c r="AI790" s="4">
        <v>8.1151832460733004</v>
      </c>
      <c r="AJ790" s="4">
        <v>10.2094240837696</v>
      </c>
      <c r="AK790" s="4">
        <v>16.753926701570698</v>
      </c>
      <c r="AL790" s="4">
        <v>7.0680628272251296</v>
      </c>
      <c r="AM790" s="4">
        <v>12.0418848167539</v>
      </c>
      <c r="AN790" s="4">
        <v>23.298429319371699</v>
      </c>
      <c r="AO790" s="4">
        <v>8.9005235602094199</v>
      </c>
      <c r="AP790" s="4">
        <v>12.303664921466</v>
      </c>
      <c r="AQ790" s="4">
        <v>7.3298429319371703</v>
      </c>
      <c r="AR790" s="4">
        <v>14.397905759162301</v>
      </c>
      <c r="AS790" s="4">
        <v>5.7591623036649198</v>
      </c>
      <c r="AT790" s="4">
        <v>14.6596858638743</v>
      </c>
      <c r="AU790" s="4">
        <v>5.2356020942408401</v>
      </c>
      <c r="AV790" s="4">
        <v>21.989528795811498</v>
      </c>
      <c r="AW790" s="4">
        <v>11.5183246073298</v>
      </c>
      <c r="AX790" s="4">
        <v>3.9267015706806299</v>
      </c>
      <c r="AY790" s="4">
        <v>12.303664921466</v>
      </c>
      <c r="AZ790" s="4">
        <v>11.5183246073298</v>
      </c>
      <c r="BA790" s="4">
        <v>15.7068062827225</v>
      </c>
      <c r="BB790" s="38">
        <v>382</v>
      </c>
    </row>
    <row r="791" spans="1:54" x14ac:dyDescent="0.3">
      <c r="A791" s="31" t="s">
        <v>39</v>
      </c>
      <c r="B791" s="5" t="s">
        <v>9</v>
      </c>
      <c r="C791" s="5" t="s">
        <v>5</v>
      </c>
      <c r="D791" s="9">
        <v>123.240131578947</v>
      </c>
      <c r="E791" s="8">
        <v>60.890182820703501</v>
      </c>
      <c r="F791" s="8">
        <v>7.45614035087719</v>
      </c>
      <c r="G791" s="3">
        <v>0.87719298245613997</v>
      </c>
      <c r="H791" s="4">
        <v>1.5350877192982499</v>
      </c>
      <c r="I791" s="4">
        <v>0.43859649122806998</v>
      </c>
      <c r="J791" s="4">
        <v>0.21929824561403499</v>
      </c>
      <c r="K791" s="4">
        <v>0.65789473684210498</v>
      </c>
      <c r="L791" s="4">
        <v>0.21929824561403499</v>
      </c>
      <c r="M791" s="4">
        <v>0.65789473684210498</v>
      </c>
      <c r="N791" s="4">
        <v>0.21929824561403499</v>
      </c>
      <c r="O791" s="4">
        <v>1.09649122807018</v>
      </c>
      <c r="P791" s="4">
        <v>0.43859649122806998</v>
      </c>
      <c r="Q791" s="4">
        <v>0</v>
      </c>
      <c r="R791" s="4">
        <v>0.43859649122806998</v>
      </c>
      <c r="S791" s="4">
        <v>1.09649122807018</v>
      </c>
      <c r="T791" s="4">
        <v>1.09649122807018</v>
      </c>
      <c r="U791" s="4">
        <v>0.43859649122806998</v>
      </c>
      <c r="V791" s="4">
        <v>0.65789473684210498</v>
      </c>
      <c r="W791" s="4">
        <v>0.65789473684210498</v>
      </c>
      <c r="X791" s="4">
        <v>0</v>
      </c>
      <c r="Y791" s="4">
        <v>1.09649122807018</v>
      </c>
      <c r="Z791" s="4">
        <v>0.43859649122806998</v>
      </c>
      <c r="AA791" s="4">
        <v>0.87719298245613997</v>
      </c>
      <c r="AB791" s="4">
        <v>0.21929824561403499</v>
      </c>
      <c r="AC791" s="4">
        <v>3.5087719298245599</v>
      </c>
      <c r="AD791" s="4">
        <v>0.43859649122806998</v>
      </c>
      <c r="AE791" s="4">
        <v>0.87719298245613997</v>
      </c>
      <c r="AF791" s="4">
        <v>0.87719298245613997</v>
      </c>
      <c r="AG791" s="4">
        <v>1.9736842105263199</v>
      </c>
      <c r="AH791" s="4">
        <v>10.7456140350877</v>
      </c>
      <c r="AI791" s="4">
        <v>7.8947368421052602</v>
      </c>
      <c r="AJ791" s="4">
        <v>12.0614035087719</v>
      </c>
      <c r="AK791" s="4">
        <v>15.1315789473684</v>
      </c>
      <c r="AL791" s="4">
        <v>8.5526315789473699</v>
      </c>
      <c r="AM791" s="4">
        <v>9.8684210526315805</v>
      </c>
      <c r="AN791" s="4">
        <v>16.228070175438599</v>
      </c>
      <c r="AO791" s="4">
        <v>9.8684210526315805</v>
      </c>
      <c r="AP791" s="4">
        <v>9.2105263157894708</v>
      </c>
      <c r="AQ791" s="4">
        <v>6.3596491228070198</v>
      </c>
      <c r="AR791" s="4">
        <v>12.9385964912281</v>
      </c>
      <c r="AS791" s="4">
        <v>7.6754385964912304</v>
      </c>
      <c r="AT791" s="4">
        <v>12.9385964912281</v>
      </c>
      <c r="AU791" s="4">
        <v>8.5526315789473699</v>
      </c>
      <c r="AV791" s="4">
        <v>21.271929824561401</v>
      </c>
      <c r="AW791" s="4">
        <v>9.6491228070175392</v>
      </c>
      <c r="AX791" s="4">
        <v>5.4824561403508802</v>
      </c>
      <c r="AY791" s="4">
        <v>11.403508771929801</v>
      </c>
      <c r="AZ791" s="4">
        <v>10.7456140350877</v>
      </c>
      <c r="BA791" s="4">
        <v>14.0350877192982</v>
      </c>
      <c r="BB791" s="38">
        <v>456</v>
      </c>
    </row>
    <row r="792" spans="1:54" x14ac:dyDescent="0.3">
      <c r="A792" s="31" t="s">
        <v>39</v>
      </c>
      <c r="B792" s="5" t="s">
        <v>9</v>
      </c>
      <c r="C792" s="5" t="s">
        <v>6</v>
      </c>
      <c r="D792" s="9">
        <v>125.041666666667</v>
      </c>
      <c r="E792" s="8">
        <v>53.364085344463298</v>
      </c>
      <c r="F792" s="8">
        <v>4.1666666666666696</v>
      </c>
      <c r="G792" s="3">
        <v>0</v>
      </c>
      <c r="H792" s="4">
        <v>2.31481481481481</v>
      </c>
      <c r="I792" s="4">
        <v>0</v>
      </c>
      <c r="J792" s="4">
        <v>0</v>
      </c>
      <c r="K792" s="4">
        <v>0.46296296296296302</v>
      </c>
      <c r="L792" s="4">
        <v>0</v>
      </c>
      <c r="M792" s="4">
        <v>0</v>
      </c>
      <c r="N792" s="4">
        <v>0</v>
      </c>
      <c r="O792" s="4">
        <v>0.46296296296296302</v>
      </c>
      <c r="P792" s="4">
        <v>0</v>
      </c>
      <c r="Q792" s="4">
        <v>0</v>
      </c>
      <c r="R792" s="4">
        <v>0.46296296296296302</v>
      </c>
      <c r="S792" s="4">
        <v>0</v>
      </c>
      <c r="T792" s="4">
        <v>0</v>
      </c>
      <c r="U792" s="4">
        <v>1.3888888888888899</v>
      </c>
      <c r="V792" s="4">
        <v>0</v>
      </c>
      <c r="W792" s="4">
        <v>0</v>
      </c>
      <c r="X792" s="4">
        <v>0.92592592592592604</v>
      </c>
      <c r="Y792" s="4">
        <v>0</v>
      </c>
      <c r="Z792" s="4">
        <v>0</v>
      </c>
      <c r="AA792" s="4">
        <v>0.46296296296296302</v>
      </c>
      <c r="AB792" s="4">
        <v>0</v>
      </c>
      <c r="AC792" s="4">
        <v>3.24074074074074</v>
      </c>
      <c r="AD792" s="4">
        <v>0</v>
      </c>
      <c r="AE792" s="4">
        <v>0</v>
      </c>
      <c r="AF792" s="4">
        <v>0</v>
      </c>
      <c r="AG792" s="4">
        <v>0.92592592592592604</v>
      </c>
      <c r="AH792" s="4">
        <v>11.574074074074099</v>
      </c>
      <c r="AI792" s="4">
        <v>8.3333333333333304</v>
      </c>
      <c r="AJ792" s="4">
        <v>9.2592592592592595</v>
      </c>
      <c r="AK792" s="4">
        <v>16.203703703703699</v>
      </c>
      <c r="AL792" s="4">
        <v>7.4074074074074101</v>
      </c>
      <c r="AM792" s="4">
        <v>6.9444444444444402</v>
      </c>
      <c r="AN792" s="4">
        <v>15.7407407407407</v>
      </c>
      <c r="AO792" s="4">
        <v>7.4074074074074101</v>
      </c>
      <c r="AP792" s="4">
        <v>8.7962962962962994</v>
      </c>
      <c r="AQ792" s="4">
        <v>4.6296296296296298</v>
      </c>
      <c r="AR792" s="4">
        <v>10.185185185185199</v>
      </c>
      <c r="AS792" s="4">
        <v>6.0185185185185199</v>
      </c>
      <c r="AT792" s="4">
        <v>14.814814814814801</v>
      </c>
      <c r="AU792" s="4">
        <v>5.0925925925925899</v>
      </c>
      <c r="AV792" s="4">
        <v>21.296296296296301</v>
      </c>
      <c r="AW792" s="4">
        <v>8.3333333333333304</v>
      </c>
      <c r="AX792" s="4">
        <v>3.24074074074074</v>
      </c>
      <c r="AY792" s="4">
        <v>12.962962962962999</v>
      </c>
      <c r="AZ792" s="4">
        <v>9.2592592592592595</v>
      </c>
      <c r="BA792" s="4">
        <v>14.814814814814801</v>
      </c>
      <c r="BB792" s="38">
        <v>216</v>
      </c>
    </row>
    <row r="793" spans="1:54" x14ac:dyDescent="0.3">
      <c r="A793" s="31" t="s">
        <v>39</v>
      </c>
      <c r="B793" s="5" t="s">
        <v>9</v>
      </c>
      <c r="C793" s="5" t="s">
        <v>7</v>
      </c>
      <c r="D793" s="9">
        <v>107.88124999999999</v>
      </c>
      <c r="E793" s="8">
        <v>66.815757016128302</v>
      </c>
      <c r="F793" s="8">
        <v>10.4166666666667</v>
      </c>
      <c r="G793" s="3">
        <v>0</v>
      </c>
      <c r="H793" s="4">
        <v>2.0833333333333299</v>
      </c>
      <c r="I793" s="4">
        <v>0</v>
      </c>
      <c r="J793" s="4">
        <v>2.0833333333333299</v>
      </c>
      <c r="K793" s="4">
        <v>0</v>
      </c>
      <c r="L793" s="4">
        <v>0</v>
      </c>
      <c r="M793" s="4">
        <v>0</v>
      </c>
      <c r="N793" s="4">
        <v>0</v>
      </c>
      <c r="O793" s="4">
        <v>2.0833333333333299</v>
      </c>
      <c r="P793" s="4">
        <v>4.1666666666666696</v>
      </c>
      <c r="Q793" s="4">
        <v>2.0833333333333299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2.0833333333333299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2.0833333333333299</v>
      </c>
      <c r="AH793" s="4">
        <v>8.3333333333333304</v>
      </c>
      <c r="AI793" s="4">
        <v>14.5833333333333</v>
      </c>
      <c r="AJ793" s="4">
        <v>14.5833333333333</v>
      </c>
      <c r="AK793" s="4">
        <v>20.8333333333333</v>
      </c>
      <c r="AL793" s="4">
        <v>22.9166666666667</v>
      </c>
      <c r="AM793" s="4">
        <v>12.5</v>
      </c>
      <c r="AN793" s="4">
        <v>33.3333333333333</v>
      </c>
      <c r="AO793" s="4">
        <v>12.5</v>
      </c>
      <c r="AP793" s="4">
        <v>14.5833333333333</v>
      </c>
      <c r="AQ793" s="4">
        <v>10.4166666666667</v>
      </c>
      <c r="AR793" s="4">
        <v>14.5833333333333</v>
      </c>
      <c r="AS793" s="4">
        <v>6.25</v>
      </c>
      <c r="AT793" s="4">
        <v>22.9166666666667</v>
      </c>
      <c r="AU793" s="4">
        <v>10.4166666666667</v>
      </c>
      <c r="AV793" s="4">
        <v>29.1666666666667</v>
      </c>
      <c r="AW793" s="4">
        <v>18.75</v>
      </c>
      <c r="AX793" s="4">
        <v>8.3333333333333304</v>
      </c>
      <c r="AY793" s="4">
        <v>20.8333333333333</v>
      </c>
      <c r="AZ793" s="4">
        <v>20.8333333333333</v>
      </c>
      <c r="BA793" s="4">
        <v>20.8333333333333</v>
      </c>
      <c r="BB793" s="38">
        <v>48</v>
      </c>
    </row>
    <row r="794" spans="1:54" x14ac:dyDescent="0.3">
      <c r="A794" s="31" t="s">
        <v>157</v>
      </c>
      <c r="B794" s="5" t="s">
        <v>168</v>
      </c>
      <c r="C794" s="5" t="s">
        <v>168</v>
      </c>
      <c r="D794" s="9">
        <v>57.723530310660699</v>
      </c>
      <c r="E794" s="8">
        <v>75.381030940104793</v>
      </c>
      <c r="F794" s="8">
        <v>28.392591204283601</v>
      </c>
      <c r="G794" s="3">
        <v>7.3792149930456103</v>
      </c>
      <c r="H794" s="4">
        <v>10.1901194520447</v>
      </c>
      <c r="I794" s="4">
        <v>16.011540236072701</v>
      </c>
      <c r="J794" s="4">
        <v>5.7736203071547401</v>
      </c>
      <c r="K794" s="4">
        <v>12.131641189448599</v>
      </c>
      <c r="L794" s="4">
        <v>14.7978038332152</v>
      </c>
      <c r="M794" s="4">
        <v>11.893804442872501</v>
      </c>
      <c r="N794" s="4">
        <v>11.8150967889997</v>
      </c>
      <c r="O794" s="4">
        <v>13.098922676976199</v>
      </c>
      <c r="P794" s="4">
        <v>14.054684445483799</v>
      </c>
      <c r="Q794" s="4">
        <v>7.2520633913716299</v>
      </c>
      <c r="R794" s="4">
        <v>14.395805174227799</v>
      </c>
      <c r="S794" s="4">
        <v>9.9800240286799795</v>
      </c>
      <c r="T794" s="4">
        <v>11.882496499704001</v>
      </c>
      <c r="U794" s="4">
        <v>17.7923780136075</v>
      </c>
      <c r="V794" s="4">
        <v>12.583196833098899</v>
      </c>
      <c r="W794" s="4">
        <v>14.9546096829029</v>
      </c>
      <c r="X794" s="4">
        <v>8.9193687030474198</v>
      </c>
      <c r="Y794" s="4">
        <v>9.2763093692082794</v>
      </c>
      <c r="Z794" s="4">
        <v>13.0407336435596</v>
      </c>
      <c r="AA794" s="4">
        <v>16.577856723524199</v>
      </c>
      <c r="AB794" s="4">
        <v>6.5443526606752203</v>
      </c>
      <c r="AC794" s="4">
        <v>23.2065025960711</v>
      </c>
      <c r="AD794" s="4">
        <v>7.1205541036428199</v>
      </c>
      <c r="AE794" s="4">
        <v>9.2712166414516108</v>
      </c>
      <c r="AF794" s="4">
        <v>10.3373790081662</v>
      </c>
      <c r="AG794" s="4">
        <v>15.018814392923</v>
      </c>
      <c r="AH794" s="4">
        <v>11.671508004036699</v>
      </c>
      <c r="AI794" s="4">
        <v>8.2841098958190305</v>
      </c>
      <c r="AJ794" s="4">
        <v>19.797672041991799</v>
      </c>
      <c r="AK794" s="4">
        <v>39.830121621220201</v>
      </c>
      <c r="AL794" s="4">
        <v>23.5107188860181</v>
      </c>
      <c r="AM794" s="4">
        <v>24.096261054586101</v>
      </c>
      <c r="AN794" s="4">
        <v>31.527811155389202</v>
      </c>
      <c r="AO794" s="4">
        <v>27.813352163500401</v>
      </c>
      <c r="AP794" s="4">
        <v>27.9615496854498</v>
      </c>
      <c r="AQ794" s="4">
        <v>10.989941202989501</v>
      </c>
      <c r="AR794" s="4">
        <v>30.286950886219</v>
      </c>
      <c r="AS794" s="4">
        <v>13.876717658062599</v>
      </c>
      <c r="AT794" s="4">
        <v>31.7080169808421</v>
      </c>
      <c r="AU794" s="4">
        <v>15.413800125752401</v>
      </c>
      <c r="AV794" s="4">
        <v>24.394838603683901</v>
      </c>
      <c r="AW794" s="4">
        <v>23.352538492350099</v>
      </c>
      <c r="AX794" s="4">
        <v>19.215465344511099</v>
      </c>
      <c r="AY794" s="4">
        <v>16.903723745805401</v>
      </c>
      <c r="AZ794" s="4">
        <v>24.3143349710584</v>
      </c>
      <c r="BA794" s="4">
        <v>27.136611415122601</v>
      </c>
      <c r="BB794" s="38">
        <v>271</v>
      </c>
    </row>
    <row r="795" spans="1:54" x14ac:dyDescent="0.3">
      <c r="A795" s="31" t="s">
        <v>157</v>
      </c>
      <c r="B795" s="5" t="s">
        <v>168</v>
      </c>
      <c r="C795" s="5" t="s">
        <v>1</v>
      </c>
      <c r="D795" s="9">
        <v>-1.42702124291937</v>
      </c>
      <c r="E795" s="8">
        <v>55.904470026613502</v>
      </c>
      <c r="F795" s="8">
        <v>67.755596315558805</v>
      </c>
      <c r="G795" s="3">
        <v>9.4959729359117606</v>
      </c>
      <c r="H795" s="4">
        <v>13.038493518588201</v>
      </c>
      <c r="I795" s="4">
        <v>21.526412326323499</v>
      </c>
      <c r="J795" s="4">
        <v>6.0152196952058796</v>
      </c>
      <c r="K795" s="4">
        <v>13.9847803047941</v>
      </c>
      <c r="L795" s="4">
        <v>22.900627700588199</v>
      </c>
      <c r="M795" s="4">
        <v>15.7251569251471</v>
      </c>
      <c r="N795" s="4">
        <v>19.572071411941199</v>
      </c>
      <c r="O795" s="4">
        <v>30.870188310176498</v>
      </c>
      <c r="P795" s="4">
        <v>32.824529224558802</v>
      </c>
      <c r="Q795" s="4">
        <v>10.8701883101765</v>
      </c>
      <c r="R795" s="4">
        <v>24.6410043209412</v>
      </c>
      <c r="S795" s="4">
        <v>25.435094155088201</v>
      </c>
      <c r="T795" s="4">
        <v>17.6794978395294</v>
      </c>
      <c r="U795" s="4">
        <v>38.839748919764702</v>
      </c>
      <c r="V795" s="4">
        <v>24.060878780823501</v>
      </c>
      <c r="W795" s="4">
        <v>29.3437759838529</v>
      </c>
      <c r="X795" s="4">
        <v>10.6562240161471</v>
      </c>
      <c r="Y795" s="4">
        <v>15.5111926311176</v>
      </c>
      <c r="Z795" s="4">
        <v>41.740376620352897</v>
      </c>
      <c r="AA795" s="4">
        <v>37.679497839529397</v>
      </c>
      <c r="AB795" s="4">
        <v>4.64100432094118</v>
      </c>
      <c r="AC795" s="4">
        <v>34.931067091000003</v>
      </c>
      <c r="AD795" s="4">
        <v>12.610564930529399</v>
      </c>
      <c r="AE795" s="4">
        <v>13.770816010764699</v>
      </c>
      <c r="AF795" s="4">
        <v>29.129811689823502</v>
      </c>
      <c r="AG795" s="4">
        <v>39.847803047941198</v>
      </c>
      <c r="AH795" s="4">
        <v>30.870188310176498</v>
      </c>
      <c r="AI795" s="4">
        <v>17.099372299411801</v>
      </c>
      <c r="AJ795" s="4">
        <v>38.259623379647103</v>
      </c>
      <c r="AK795" s="4">
        <v>74.412708892852905</v>
      </c>
      <c r="AL795" s="4">
        <v>33.190690470647098</v>
      </c>
      <c r="AM795" s="4">
        <v>36.305282465264703</v>
      </c>
      <c r="AN795" s="4">
        <v>48.549686149705899</v>
      </c>
      <c r="AO795" s="4">
        <v>60.427928588058798</v>
      </c>
      <c r="AP795" s="4">
        <v>64.274843074852896</v>
      </c>
      <c r="AQ795" s="4">
        <v>15.3589956790588</v>
      </c>
      <c r="AR795" s="4">
        <v>62.382269502441197</v>
      </c>
      <c r="AS795" s="4">
        <v>25.2828972030294</v>
      </c>
      <c r="AT795" s="4">
        <v>24.854968614970598</v>
      </c>
      <c r="AU795" s="4">
        <v>25.221129861058799</v>
      </c>
      <c r="AV795" s="4">
        <v>46.595345235323499</v>
      </c>
      <c r="AW795" s="4">
        <v>42.748430748529401</v>
      </c>
      <c r="AX795" s="4">
        <v>44.274843074852903</v>
      </c>
      <c r="AY795" s="4">
        <v>23.480753240705901</v>
      </c>
      <c r="AZ795" s="4">
        <v>38.839748919764702</v>
      </c>
      <c r="BA795" s="4">
        <v>67.389435069470593</v>
      </c>
      <c r="BB795" s="38">
        <v>111</v>
      </c>
    </row>
    <row r="796" spans="1:54" x14ac:dyDescent="0.3">
      <c r="A796" s="31" t="s">
        <v>157</v>
      </c>
      <c r="B796" s="5" t="s">
        <v>168</v>
      </c>
      <c r="C796" s="5" t="s">
        <v>2</v>
      </c>
      <c r="D796" s="9">
        <v>11.260566905905</v>
      </c>
      <c r="E796" s="8">
        <v>60.991129199353999</v>
      </c>
      <c r="F796" s="8">
        <v>43.339738283712101</v>
      </c>
      <c r="G796" s="3">
        <v>8.6679476567424292</v>
      </c>
      <c r="H796" s="4">
        <v>21.351267194393898</v>
      </c>
      <c r="I796" s="4">
        <v>22.625674984242401</v>
      </c>
      <c r="J796" s="4">
        <v>8.6679476567424292</v>
      </c>
      <c r="K796" s="4">
        <v>17.335895313484901</v>
      </c>
      <c r="L796" s="4">
        <v>21.9884710893182</v>
      </c>
      <c r="M796" s="4">
        <v>17.335895313484901</v>
      </c>
      <c r="N796" s="4">
        <v>34.034586732045497</v>
      </c>
      <c r="O796" s="4">
        <v>27.2782507600758</v>
      </c>
      <c r="P796" s="4">
        <v>31.2936226409849</v>
      </c>
      <c r="Q796" s="4">
        <v>9.3051515516666701</v>
      </c>
      <c r="R796" s="4">
        <v>25.366639075302999</v>
      </c>
      <c r="S796" s="4">
        <v>9.3051515516666701</v>
      </c>
      <c r="T796" s="4">
        <v>17.335895313484901</v>
      </c>
      <c r="U796" s="4">
        <v>26.641046865151498</v>
      </c>
      <c r="V796" s="4">
        <v>21.9884710893182</v>
      </c>
      <c r="W796" s="4">
        <v>21.351267194393898</v>
      </c>
      <c r="X796" s="4">
        <v>4.6525757758333297</v>
      </c>
      <c r="Y796" s="4">
        <v>9.3051515516666701</v>
      </c>
      <c r="Z796" s="4">
        <v>12.683319537651499</v>
      </c>
      <c r="AA796" s="4">
        <v>35.308994521893901</v>
      </c>
      <c r="AB796" s="4">
        <v>4.6525757758333297</v>
      </c>
      <c r="AC796" s="4">
        <v>38.687162507878803</v>
      </c>
      <c r="AD796" s="4">
        <v>8.0307437618181794</v>
      </c>
      <c r="AE796" s="4">
        <v>9.3051515516666701</v>
      </c>
      <c r="AF796" s="4">
        <v>22.625674984242401</v>
      </c>
      <c r="AG796" s="4">
        <v>34.671790626969702</v>
      </c>
      <c r="AH796" s="4">
        <v>17.335895313484901</v>
      </c>
      <c r="AI796" s="4">
        <v>8.6679476567424292</v>
      </c>
      <c r="AJ796" s="4">
        <v>26.0038429702273</v>
      </c>
      <c r="AK796" s="4">
        <v>65.328209373030305</v>
      </c>
      <c r="AL796" s="4">
        <v>39.961570297727299</v>
      </c>
      <c r="AM796" s="4">
        <v>36.583402311742397</v>
      </c>
      <c r="AN796" s="4">
        <v>43.976942178636399</v>
      </c>
      <c r="AO796" s="4">
        <v>39.324366402803001</v>
      </c>
      <c r="AP796" s="4">
        <v>43.339738283712101</v>
      </c>
      <c r="AQ796" s="4">
        <v>13.320523432575801</v>
      </c>
      <c r="AR796" s="4">
        <v>35.308994521893901</v>
      </c>
      <c r="AS796" s="4">
        <v>23.262878879166699</v>
      </c>
      <c r="AT796" s="4">
        <v>39.324366402803001</v>
      </c>
      <c r="AU796" s="4">
        <v>17.973099208409099</v>
      </c>
      <c r="AV796" s="4">
        <v>22.625674984242401</v>
      </c>
      <c r="AW796" s="4">
        <v>38.687162507878803</v>
      </c>
      <c r="AX796" s="4">
        <v>30.656418746060599</v>
      </c>
      <c r="AY796" s="4">
        <v>13.957727327500001</v>
      </c>
      <c r="AZ796" s="4">
        <v>39.961570297727299</v>
      </c>
      <c r="BA796" s="4">
        <v>31.2936226409849</v>
      </c>
      <c r="BB796" s="38">
        <v>25</v>
      </c>
    </row>
    <row r="797" spans="1:54" x14ac:dyDescent="0.3">
      <c r="A797" s="31" t="s">
        <v>157</v>
      </c>
      <c r="B797" s="5" t="s">
        <v>168</v>
      </c>
      <c r="C797" s="5" t="s">
        <v>3</v>
      </c>
      <c r="D797" s="9">
        <v>15.000962058442999</v>
      </c>
      <c r="E797" s="8">
        <v>72.911537644238194</v>
      </c>
      <c r="F797" s="8">
        <v>50</v>
      </c>
      <c r="G797" s="3">
        <v>16.5575071626923</v>
      </c>
      <c r="H797" s="4">
        <v>11.9203561196154</v>
      </c>
      <c r="I797" s="4">
        <v>36.0885468707692</v>
      </c>
      <c r="J797" s="4">
        <v>16.8849856746154</v>
      </c>
      <c r="K797" s="4">
        <v>21.522136717692302</v>
      </c>
      <c r="L797" s="4">
        <v>31.123917315769202</v>
      </c>
      <c r="M797" s="4">
        <v>26.1592877607692</v>
      </c>
      <c r="N797" s="4">
        <v>16.5575071626923</v>
      </c>
      <c r="O797" s="4">
        <v>23.8407122392308</v>
      </c>
      <c r="P797" s="4">
        <v>21.194658205769201</v>
      </c>
      <c r="Q797" s="4">
        <v>19.2035611961538</v>
      </c>
      <c r="R797" s="4">
        <v>35.761068358846202</v>
      </c>
      <c r="S797" s="4">
        <v>21.194658205769201</v>
      </c>
      <c r="T797" s="4">
        <v>18.876082684230798</v>
      </c>
      <c r="U797" s="4">
        <v>33.442492837307697</v>
      </c>
      <c r="V797" s="4">
        <v>26.1592877607692</v>
      </c>
      <c r="W797" s="4">
        <v>21.194658205769201</v>
      </c>
      <c r="X797" s="4">
        <v>26.1592877607692</v>
      </c>
      <c r="Y797" s="4">
        <v>26.1592877607692</v>
      </c>
      <c r="Z797" s="4">
        <v>33.442492837307697</v>
      </c>
      <c r="AA797" s="4">
        <v>28.477863282307698</v>
      </c>
      <c r="AB797" s="4">
        <v>14.238931641153799</v>
      </c>
      <c r="AC797" s="4">
        <v>52.9735325453846</v>
      </c>
      <c r="AD797" s="4">
        <v>18.876082684230798</v>
      </c>
      <c r="AE797" s="4">
        <v>26.1592877607692</v>
      </c>
      <c r="AF797" s="4">
        <v>16.5575071626923</v>
      </c>
      <c r="AG797" s="4">
        <v>18.876082684230798</v>
      </c>
      <c r="AH797" s="4">
        <v>24.168190751153801</v>
      </c>
      <c r="AI797" s="4">
        <v>9.6017805980769193</v>
      </c>
      <c r="AJ797" s="4">
        <v>23.8407122392308</v>
      </c>
      <c r="AK797" s="4">
        <v>61.920356119615398</v>
      </c>
      <c r="AL797" s="4">
        <v>47.681424478461501</v>
      </c>
      <c r="AM797" s="4">
        <v>35.433589846923098</v>
      </c>
      <c r="AN797" s="4">
        <v>52.646054033461503</v>
      </c>
      <c r="AO797" s="4">
        <v>47.681424478461501</v>
      </c>
      <c r="AP797" s="4">
        <v>50.327478511923097</v>
      </c>
      <c r="AQ797" s="4">
        <v>13.9114531292308</v>
      </c>
      <c r="AR797" s="4">
        <v>42.716794923461499</v>
      </c>
      <c r="AS797" s="4">
        <v>14.238931641153799</v>
      </c>
      <c r="AT797" s="4">
        <v>62.5753131434615</v>
      </c>
      <c r="AU797" s="4">
        <v>33.1150143253846</v>
      </c>
      <c r="AV797" s="4">
        <v>48.008902990384598</v>
      </c>
      <c r="AW797" s="4">
        <v>28.150384770384601</v>
      </c>
      <c r="AX797" s="4">
        <v>35.761068358846202</v>
      </c>
      <c r="AY797" s="4">
        <v>33.769971349230801</v>
      </c>
      <c r="AZ797" s="4">
        <v>40.070740890000003</v>
      </c>
      <c r="BA797" s="4">
        <v>61.920356119615398</v>
      </c>
      <c r="BB797" s="38">
        <v>36</v>
      </c>
    </row>
    <row r="798" spans="1:54" x14ac:dyDescent="0.3">
      <c r="A798" s="31" t="s">
        <v>157</v>
      </c>
      <c r="B798" s="5" t="s">
        <v>168</v>
      </c>
      <c r="C798" s="5" t="s">
        <v>4</v>
      </c>
      <c r="D798" s="9">
        <v>74.939816865736702</v>
      </c>
      <c r="E798" s="8">
        <v>77.271078313555094</v>
      </c>
      <c r="F798" s="8">
        <v>23.889492489038499</v>
      </c>
      <c r="G798" s="3">
        <v>4.4420300438461497</v>
      </c>
      <c r="H798" s="4">
        <v>2.2210150219230802</v>
      </c>
      <c r="I798" s="4">
        <v>4.4420300438461497</v>
      </c>
      <c r="J798" s="4">
        <v>0</v>
      </c>
      <c r="K798" s="4">
        <v>6.6630450657692304</v>
      </c>
      <c r="L798" s="4">
        <v>19.447462445192301</v>
      </c>
      <c r="M798" s="4">
        <v>11.105075109615401</v>
      </c>
      <c r="N798" s="4">
        <v>4.4420300438461497</v>
      </c>
      <c r="O798" s="4">
        <v>6.6630450657692304</v>
      </c>
      <c r="P798" s="4">
        <v>4.4420300438461497</v>
      </c>
      <c r="Q798" s="4">
        <v>2.2210150219230802</v>
      </c>
      <c r="R798" s="4">
        <v>8.8840600876923101</v>
      </c>
      <c r="S798" s="4">
        <v>12.7844173794231</v>
      </c>
      <c r="T798" s="4">
        <v>15.0054324013462</v>
      </c>
      <c r="U798" s="4">
        <v>19.447462445192301</v>
      </c>
      <c r="V798" s="4">
        <v>2.2210150219230802</v>
      </c>
      <c r="W798" s="4">
        <v>17.2264474232692</v>
      </c>
      <c r="X798" s="4">
        <v>8.8840600876923101</v>
      </c>
      <c r="Y798" s="4">
        <v>2.2210150219230802</v>
      </c>
      <c r="Z798" s="4">
        <v>6.6630450657692304</v>
      </c>
      <c r="AA798" s="4">
        <v>4.4420300438461497</v>
      </c>
      <c r="AB798" s="4">
        <v>12.7844173794231</v>
      </c>
      <c r="AC798" s="4">
        <v>6.6630450657692304</v>
      </c>
      <c r="AD798" s="4">
        <v>2.2210150219230802</v>
      </c>
      <c r="AE798" s="4">
        <v>4.4420300438461497</v>
      </c>
      <c r="AF798" s="4">
        <v>0</v>
      </c>
      <c r="AG798" s="4">
        <v>11.105075109615401</v>
      </c>
      <c r="AH798" s="4">
        <v>4.4420300438461497</v>
      </c>
      <c r="AI798" s="4">
        <v>2.2210150219230802</v>
      </c>
      <c r="AJ798" s="4">
        <v>21.668477467115402</v>
      </c>
      <c r="AK798" s="4">
        <v>28.331522532884598</v>
      </c>
      <c r="AL798" s="4">
        <v>19.9891351973077</v>
      </c>
      <c r="AM798" s="4">
        <v>21.668477467115402</v>
      </c>
      <c r="AN798" s="4">
        <v>26.110507510961501</v>
      </c>
      <c r="AO798" s="4">
        <v>28.331522532884598</v>
      </c>
      <c r="AP798" s="4">
        <v>28.331522532884598</v>
      </c>
      <c r="AQ798" s="4">
        <v>4.4420300438461497</v>
      </c>
      <c r="AR798" s="4">
        <v>17.768120175384599</v>
      </c>
      <c r="AS798" s="4">
        <v>19.447462445192301</v>
      </c>
      <c r="AT798" s="4">
        <v>26.110507510961501</v>
      </c>
      <c r="AU798" s="4">
        <v>17.2264474232692</v>
      </c>
      <c r="AV798" s="4">
        <v>21.668477467115402</v>
      </c>
      <c r="AW798" s="4">
        <v>28.331522532884598</v>
      </c>
      <c r="AX798" s="4">
        <v>15.0054324013462</v>
      </c>
      <c r="AY798" s="4">
        <v>12.7844173794231</v>
      </c>
      <c r="AZ798" s="4">
        <v>28.331522532884598</v>
      </c>
      <c r="BA798" s="4">
        <v>13.3260901315385</v>
      </c>
      <c r="BB798" s="38">
        <v>30</v>
      </c>
    </row>
    <row r="799" spans="1:54" x14ac:dyDescent="0.3">
      <c r="A799" s="31" t="s">
        <v>157</v>
      </c>
      <c r="B799" s="5" t="s">
        <v>168</v>
      </c>
      <c r="C799" s="5" t="s">
        <v>5</v>
      </c>
      <c r="D799" s="9">
        <v>91.984973391835794</v>
      </c>
      <c r="E799" s="8">
        <v>58.203840355291803</v>
      </c>
      <c r="F799" s="8">
        <v>7.5364135576666698</v>
      </c>
      <c r="G799" s="3">
        <v>5.3620463301666703</v>
      </c>
      <c r="H799" s="4">
        <v>6.3753582053333302</v>
      </c>
      <c r="I799" s="4">
        <v>7.5364135576666698</v>
      </c>
      <c r="J799" s="4">
        <v>2.1743672274999999</v>
      </c>
      <c r="K799" s="4">
        <v>6.3753582053333302</v>
      </c>
      <c r="L799" s="4">
        <v>0</v>
      </c>
      <c r="M799" s="4">
        <v>6.3753582053333302</v>
      </c>
      <c r="N799" s="4">
        <v>3.18767910266667</v>
      </c>
      <c r="O799" s="4">
        <v>2.1743672274999999</v>
      </c>
      <c r="P799" s="4">
        <v>7.5364135576666698</v>
      </c>
      <c r="Q799" s="4">
        <v>3.18767910266667</v>
      </c>
      <c r="R799" s="4">
        <v>2.1743672274999999</v>
      </c>
      <c r="S799" s="4">
        <v>0</v>
      </c>
      <c r="T799" s="4">
        <v>6.3753582053333302</v>
      </c>
      <c r="U799" s="4">
        <v>3.18767910266667</v>
      </c>
      <c r="V799" s="4">
        <v>8.5497254328333305</v>
      </c>
      <c r="W799" s="4">
        <v>2.1743672274999999</v>
      </c>
      <c r="X799" s="4">
        <v>3.18767910266667</v>
      </c>
      <c r="Y799" s="4">
        <v>5.3620463301666703</v>
      </c>
      <c r="Z799" s="4">
        <v>3.18767910266667</v>
      </c>
      <c r="AA799" s="4">
        <v>8.5497254328333305</v>
      </c>
      <c r="AB799" s="4">
        <v>3.18767910266667</v>
      </c>
      <c r="AC799" s="4">
        <v>10.7240926603333</v>
      </c>
      <c r="AD799" s="4">
        <v>3.18767910266667</v>
      </c>
      <c r="AE799" s="4">
        <v>6.3753582053333302</v>
      </c>
      <c r="AF799" s="4">
        <v>5.3620463301666703</v>
      </c>
      <c r="AG799" s="4">
        <v>5.3620463301666703</v>
      </c>
      <c r="AH799" s="4">
        <v>4.3487344549999998</v>
      </c>
      <c r="AI799" s="4">
        <v>8.5497254328333305</v>
      </c>
      <c r="AJ799" s="4">
        <v>12.898459887833299</v>
      </c>
      <c r="AK799" s="4">
        <v>13.911771763000001</v>
      </c>
      <c r="AL799" s="4">
        <v>9.7107807851666692</v>
      </c>
      <c r="AM799" s="4">
        <v>9.7107807851666692</v>
      </c>
      <c r="AN799" s="4">
        <v>20.2871299683333</v>
      </c>
      <c r="AO799" s="4">
        <v>7.5364135576666698</v>
      </c>
      <c r="AP799" s="4">
        <v>7.5364135576666698</v>
      </c>
      <c r="AQ799" s="4">
        <v>5.3620463301666703</v>
      </c>
      <c r="AR799" s="4">
        <v>21.448185320666699</v>
      </c>
      <c r="AS799" s="4">
        <v>8.5497254328333305</v>
      </c>
      <c r="AT799" s="4">
        <v>17.2471943428333</v>
      </c>
      <c r="AU799" s="4">
        <v>5.3620463301666703</v>
      </c>
      <c r="AV799" s="4">
        <v>19.2738180931667</v>
      </c>
      <c r="AW799" s="4">
        <v>13.911771763000001</v>
      </c>
      <c r="AX799" s="4">
        <v>6.5231016825000001</v>
      </c>
      <c r="AY799" s="4">
        <v>18.260506218</v>
      </c>
      <c r="AZ799" s="4">
        <v>8.6974689099999996</v>
      </c>
      <c r="BA799" s="4">
        <v>15.0728271153333</v>
      </c>
      <c r="BB799" s="38">
        <v>39</v>
      </c>
    </row>
    <row r="800" spans="1:54" x14ac:dyDescent="0.3">
      <c r="A800" s="31" t="s">
        <v>157</v>
      </c>
      <c r="B800" s="5" t="s">
        <v>168</v>
      </c>
      <c r="C800" s="5" t="s">
        <v>6</v>
      </c>
      <c r="D800" s="9">
        <v>108.608910282588</v>
      </c>
      <c r="E800" s="8">
        <v>46.6521790891411</v>
      </c>
      <c r="F800" s="8">
        <v>3.6617807149999999</v>
      </c>
      <c r="G800" s="3">
        <v>3.6617807149999999</v>
      </c>
      <c r="H800" s="4">
        <v>15.845548212500001</v>
      </c>
      <c r="I800" s="4">
        <v>15.845548212500001</v>
      </c>
      <c r="J800" s="4">
        <v>3.6617807149999999</v>
      </c>
      <c r="K800" s="4">
        <v>15.845548212500001</v>
      </c>
      <c r="L800" s="4">
        <v>3.6617807149999999</v>
      </c>
      <c r="M800" s="4">
        <v>0</v>
      </c>
      <c r="N800" s="4">
        <v>3.6617807149999999</v>
      </c>
      <c r="O800" s="4">
        <v>3.6617807149999999</v>
      </c>
      <c r="P800" s="4">
        <v>3.6617807149999999</v>
      </c>
      <c r="Q800" s="4">
        <v>3.6617807149999999</v>
      </c>
      <c r="R800" s="4">
        <v>0</v>
      </c>
      <c r="S800" s="4">
        <v>3.6617807149999999</v>
      </c>
      <c r="T800" s="4">
        <v>3.6617807149999999</v>
      </c>
      <c r="U800" s="4">
        <v>3.6617807149999999</v>
      </c>
      <c r="V800" s="4">
        <v>3.6617807149999999</v>
      </c>
      <c r="W800" s="4">
        <v>15.845548212500001</v>
      </c>
      <c r="X800" s="4">
        <v>3.6617807149999999</v>
      </c>
      <c r="Y800" s="4">
        <v>3.6617807149999999</v>
      </c>
      <c r="Z800" s="4">
        <v>0</v>
      </c>
      <c r="AA800" s="4">
        <v>3.6617807149999999</v>
      </c>
      <c r="AB800" s="4">
        <v>0</v>
      </c>
      <c r="AC800" s="4">
        <v>12.1837674975</v>
      </c>
      <c r="AD800" s="4">
        <v>3.6617807149999999</v>
      </c>
      <c r="AE800" s="4">
        <v>0</v>
      </c>
      <c r="AF800" s="4">
        <v>3.6617807149999999</v>
      </c>
      <c r="AG800" s="4">
        <v>0</v>
      </c>
      <c r="AH800" s="4">
        <v>0</v>
      </c>
      <c r="AI800" s="4">
        <v>0</v>
      </c>
      <c r="AJ800" s="4">
        <v>12.1837674975</v>
      </c>
      <c r="AK800" s="4">
        <v>28.029315709999999</v>
      </c>
      <c r="AL800" s="4">
        <v>0</v>
      </c>
      <c r="AM800" s="4">
        <v>12.1837674975</v>
      </c>
      <c r="AN800" s="4">
        <v>7.3235614299999998</v>
      </c>
      <c r="AO800" s="4">
        <v>0</v>
      </c>
      <c r="AP800" s="4">
        <v>0</v>
      </c>
      <c r="AQ800" s="4">
        <v>12.1837674975</v>
      </c>
      <c r="AR800" s="4">
        <v>24.367534995</v>
      </c>
      <c r="AS800" s="4">
        <v>0</v>
      </c>
      <c r="AT800" s="4">
        <v>19.507328927500001</v>
      </c>
      <c r="AU800" s="4">
        <v>0</v>
      </c>
      <c r="AV800" s="4">
        <v>3.6617807149999999</v>
      </c>
      <c r="AW800" s="4">
        <v>0</v>
      </c>
      <c r="AX800" s="4">
        <v>0</v>
      </c>
      <c r="AY800" s="4">
        <v>3.6617807149999999</v>
      </c>
      <c r="AZ800" s="4">
        <v>3.6617807149999999</v>
      </c>
      <c r="BA800" s="4">
        <v>0</v>
      </c>
      <c r="BB800" s="38">
        <v>18</v>
      </c>
    </row>
    <row r="801" spans="1:54" x14ac:dyDescent="0.3">
      <c r="A801" s="31" t="s">
        <v>157</v>
      </c>
      <c r="B801" s="5" t="s">
        <v>168</v>
      </c>
      <c r="C801" s="5" t="s">
        <v>7</v>
      </c>
      <c r="D801" s="9">
        <v>99.459344545166701</v>
      </c>
      <c r="E801" s="8">
        <v>65.737207348656199</v>
      </c>
      <c r="F801" s="8">
        <v>12.573909346666699</v>
      </c>
      <c r="G801" s="3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6.2869546733333301</v>
      </c>
      <c r="AI801" s="4">
        <v>20.7594239866667</v>
      </c>
      <c r="AJ801" s="4">
        <v>6.2869546733333301</v>
      </c>
      <c r="AK801" s="4">
        <v>14.472469313333299</v>
      </c>
      <c r="AL801" s="4">
        <v>6.2869546733333301</v>
      </c>
      <c r="AM801" s="4">
        <v>20.7594239866667</v>
      </c>
      <c r="AN801" s="4">
        <v>20.7594239866667</v>
      </c>
      <c r="AO801" s="4">
        <v>20.7594239866667</v>
      </c>
      <c r="AP801" s="4">
        <v>6.2869546733333301</v>
      </c>
      <c r="AQ801" s="4">
        <v>20.7594239866667</v>
      </c>
      <c r="AR801" s="4">
        <v>20.7594239866667</v>
      </c>
      <c r="AS801" s="4">
        <v>6.2869546733333301</v>
      </c>
      <c r="AT801" s="4">
        <v>20.7594239866667</v>
      </c>
      <c r="AU801" s="4">
        <v>6.2869546733333301</v>
      </c>
      <c r="AV801" s="4">
        <v>6.2869546733333301</v>
      </c>
      <c r="AW801" s="4">
        <v>12.573909346666699</v>
      </c>
      <c r="AX801" s="4">
        <v>6.2869546733333301</v>
      </c>
      <c r="AY801" s="4">
        <v>6.2869546733333301</v>
      </c>
      <c r="AZ801" s="4">
        <v>6.2869546733333301</v>
      </c>
      <c r="BA801" s="4">
        <v>6.2869546733333301</v>
      </c>
      <c r="BB801" s="38">
        <v>12</v>
      </c>
    </row>
    <row r="802" spans="1:54" x14ac:dyDescent="0.3">
      <c r="A802" s="31" t="s">
        <v>157</v>
      </c>
      <c r="B802" s="5" t="s">
        <v>8</v>
      </c>
      <c r="C802" s="5" t="s">
        <v>168</v>
      </c>
      <c r="D802" s="9">
        <v>59.732790126934098</v>
      </c>
      <c r="E802" s="8">
        <v>78.193350456127504</v>
      </c>
      <c r="F802" s="8">
        <v>30.0130961946996</v>
      </c>
      <c r="G802" s="3">
        <v>9.1065917221381891</v>
      </c>
      <c r="H802" s="4">
        <v>6.9233825059733398</v>
      </c>
      <c r="I802" s="4">
        <v>16.401277967958499</v>
      </c>
      <c r="J802" s="4">
        <v>5.6915645948142597</v>
      </c>
      <c r="K802" s="4">
        <v>10.338409633297299</v>
      </c>
      <c r="L802" s="4">
        <v>14.7975763676139</v>
      </c>
      <c r="M802" s="4">
        <v>12.680167176764799</v>
      </c>
      <c r="N802" s="4">
        <v>12.102923525330599</v>
      </c>
      <c r="O802" s="4">
        <v>17.1977208960712</v>
      </c>
      <c r="P802" s="4">
        <v>17.917140283299499</v>
      </c>
      <c r="Q802" s="4">
        <v>8.0791317740602899</v>
      </c>
      <c r="R802" s="4">
        <v>15.1156269426672</v>
      </c>
      <c r="S802" s="4">
        <v>11.306254816640999</v>
      </c>
      <c r="T802" s="4">
        <v>10.542186669675599</v>
      </c>
      <c r="U802" s="4">
        <v>17.709312712722099</v>
      </c>
      <c r="V802" s="4">
        <v>13.5778842445122</v>
      </c>
      <c r="W802" s="4">
        <v>13.3256336947747</v>
      </c>
      <c r="X802" s="4">
        <v>11.445685388025</v>
      </c>
      <c r="Y802" s="4">
        <v>11.7418555802643</v>
      </c>
      <c r="Z802" s="4">
        <v>12.497190933988399</v>
      </c>
      <c r="AA802" s="4">
        <v>18.2370808516295</v>
      </c>
      <c r="AB802" s="4">
        <v>5.7301246365430796</v>
      </c>
      <c r="AC802" s="4">
        <v>19.347020483938</v>
      </c>
      <c r="AD802" s="4">
        <v>7.1187809178719501</v>
      </c>
      <c r="AE802" s="4">
        <v>10.6246663539061</v>
      </c>
      <c r="AF802" s="4">
        <v>12.710733251464699</v>
      </c>
      <c r="AG802" s="4">
        <v>16.272408698610899</v>
      </c>
      <c r="AH802" s="4">
        <v>11.8270276667562</v>
      </c>
      <c r="AI802" s="4">
        <v>6.2919274710024098</v>
      </c>
      <c r="AJ802" s="4">
        <v>17.905365343073001</v>
      </c>
      <c r="AK802" s="4">
        <v>35.296598956061203</v>
      </c>
      <c r="AL802" s="4">
        <v>29.353340637569399</v>
      </c>
      <c r="AM802" s="4">
        <v>27.186230153616499</v>
      </c>
      <c r="AN802" s="4">
        <v>29.560542514375101</v>
      </c>
      <c r="AO802" s="4">
        <v>27.4904459608439</v>
      </c>
      <c r="AP802" s="4">
        <v>27.6153620883846</v>
      </c>
      <c r="AQ802" s="4">
        <v>11.141594648051401</v>
      </c>
      <c r="AR802" s="4">
        <v>28.921938598677599</v>
      </c>
      <c r="AS802" s="4">
        <v>15.4417106957714</v>
      </c>
      <c r="AT802" s="4">
        <v>28.9512745537704</v>
      </c>
      <c r="AU802" s="4">
        <v>17.5920935696351</v>
      </c>
      <c r="AV802" s="4">
        <v>23.916870506217201</v>
      </c>
      <c r="AW802" s="4">
        <v>24.579995559031001</v>
      </c>
      <c r="AX802" s="4">
        <v>19.872475593095398</v>
      </c>
      <c r="AY802" s="4">
        <v>16.006554699851598</v>
      </c>
      <c r="AZ802" s="4">
        <v>31.065988021427302</v>
      </c>
      <c r="BA802" s="4">
        <v>31.560949620381301</v>
      </c>
      <c r="BB802" s="38">
        <v>199</v>
      </c>
    </row>
    <row r="803" spans="1:54" x14ac:dyDescent="0.3">
      <c r="A803" s="31" t="s">
        <v>157</v>
      </c>
      <c r="B803" s="5" t="s">
        <v>8</v>
      </c>
      <c r="C803" s="5" t="s">
        <v>1</v>
      </c>
      <c r="D803" s="9">
        <v>-2.2360465116279098</v>
      </c>
      <c r="E803" s="8">
        <v>59.406491847253598</v>
      </c>
      <c r="F803" s="8">
        <v>70.588235294117695</v>
      </c>
      <c r="G803" s="3">
        <v>14.117647058823501</v>
      </c>
      <c r="H803" s="4">
        <v>5.8823529411764701</v>
      </c>
      <c r="I803" s="4">
        <v>28.235294117647101</v>
      </c>
      <c r="J803" s="4">
        <v>7.0588235294117601</v>
      </c>
      <c r="K803" s="4">
        <v>12.9411764705882</v>
      </c>
      <c r="L803" s="4">
        <v>25.882352941176499</v>
      </c>
      <c r="M803" s="4">
        <v>16.470588235294102</v>
      </c>
      <c r="N803" s="4">
        <v>29.411764705882401</v>
      </c>
      <c r="O803" s="4">
        <v>31.764705882352899</v>
      </c>
      <c r="P803" s="4">
        <v>30.588235294117599</v>
      </c>
      <c r="Q803" s="4">
        <v>11.764705882352899</v>
      </c>
      <c r="R803" s="4">
        <v>29.411764705882401</v>
      </c>
      <c r="S803" s="4">
        <v>25.882352941176499</v>
      </c>
      <c r="T803" s="4">
        <v>15.294117647058799</v>
      </c>
      <c r="U803" s="4">
        <v>37.647058823529399</v>
      </c>
      <c r="V803" s="4">
        <v>28.235294117647101</v>
      </c>
      <c r="W803" s="4">
        <v>23.529411764705898</v>
      </c>
      <c r="X803" s="4">
        <v>16.470588235294102</v>
      </c>
      <c r="Y803" s="4">
        <v>21.176470588235301</v>
      </c>
      <c r="Z803" s="4">
        <v>43.529411764705898</v>
      </c>
      <c r="AA803" s="4">
        <v>35.294117647058798</v>
      </c>
      <c r="AB803" s="4">
        <v>9.4117647058823497</v>
      </c>
      <c r="AC803" s="4">
        <v>40</v>
      </c>
      <c r="AD803" s="4">
        <v>15.294117647058799</v>
      </c>
      <c r="AE803" s="4">
        <v>17.647058823529399</v>
      </c>
      <c r="AF803" s="4">
        <v>28.235294117647101</v>
      </c>
      <c r="AG803" s="4">
        <v>29.411764705882401</v>
      </c>
      <c r="AH803" s="4">
        <v>31.764705882352899</v>
      </c>
      <c r="AI803" s="4">
        <v>14.117647058823501</v>
      </c>
      <c r="AJ803" s="4">
        <v>36.470588235294102</v>
      </c>
      <c r="AK803" s="4">
        <v>63.529411764705898</v>
      </c>
      <c r="AL803" s="4">
        <v>36.470588235294102</v>
      </c>
      <c r="AM803" s="4">
        <v>37.647058823529399</v>
      </c>
      <c r="AN803" s="4">
        <v>47.058823529411796</v>
      </c>
      <c r="AO803" s="4">
        <v>50.588235294117602</v>
      </c>
      <c r="AP803" s="4">
        <v>63.529411764705898</v>
      </c>
      <c r="AQ803" s="4">
        <v>10.588235294117601</v>
      </c>
      <c r="AR803" s="4">
        <v>49.411764705882398</v>
      </c>
      <c r="AS803" s="4">
        <v>15.294117647058799</v>
      </c>
      <c r="AT803" s="4">
        <v>24.705882352941199</v>
      </c>
      <c r="AU803" s="4">
        <v>30.588235294117599</v>
      </c>
      <c r="AV803" s="4">
        <v>48.235294117647101</v>
      </c>
      <c r="AW803" s="4">
        <v>35.294117647058798</v>
      </c>
      <c r="AX803" s="4">
        <v>43.529411764705898</v>
      </c>
      <c r="AY803" s="4">
        <v>27.0588235294118</v>
      </c>
      <c r="AZ803" s="4">
        <v>37.647058823529399</v>
      </c>
      <c r="BA803" s="4">
        <v>64.705882352941202</v>
      </c>
      <c r="BB803" s="38">
        <v>86</v>
      </c>
    </row>
    <row r="804" spans="1:54" x14ac:dyDescent="0.3">
      <c r="A804" s="31" t="s">
        <v>157</v>
      </c>
      <c r="B804" s="5" t="s">
        <v>8</v>
      </c>
      <c r="C804" s="5" t="s">
        <v>2</v>
      </c>
      <c r="D804" s="9">
        <v>-1.6</v>
      </c>
      <c r="E804" s="8">
        <v>52.613163752049701</v>
      </c>
      <c r="F804" s="8">
        <v>41.6666666666667</v>
      </c>
      <c r="G804" s="3">
        <v>8.3333333333333304</v>
      </c>
      <c r="H804" s="4">
        <v>16.6666666666667</v>
      </c>
      <c r="I804" s="4">
        <v>33.3333333333333</v>
      </c>
      <c r="J804" s="4">
        <v>8.3333333333333304</v>
      </c>
      <c r="K804" s="4">
        <v>16.6666666666667</v>
      </c>
      <c r="L804" s="4">
        <v>25</v>
      </c>
      <c r="M804" s="4">
        <v>16.6666666666667</v>
      </c>
      <c r="N804" s="4">
        <v>25</v>
      </c>
      <c r="O804" s="4">
        <v>41.6666666666667</v>
      </c>
      <c r="P804" s="4">
        <v>41.6666666666667</v>
      </c>
      <c r="Q804" s="4">
        <v>16.6666666666667</v>
      </c>
      <c r="R804" s="4">
        <v>16.6666666666667</v>
      </c>
      <c r="S804" s="4">
        <v>16.6666666666667</v>
      </c>
      <c r="T804" s="4">
        <v>16.6666666666667</v>
      </c>
      <c r="U804" s="4">
        <v>33.3333333333333</v>
      </c>
      <c r="V804" s="4">
        <v>25</v>
      </c>
      <c r="W804" s="4">
        <v>16.6666666666667</v>
      </c>
      <c r="X804" s="4">
        <v>8.3333333333333304</v>
      </c>
      <c r="Y804" s="4">
        <v>16.6666666666667</v>
      </c>
      <c r="Z804" s="4">
        <v>8.3333333333333304</v>
      </c>
      <c r="AA804" s="4">
        <v>41.6666666666667</v>
      </c>
      <c r="AB804" s="4">
        <v>8.3333333333333304</v>
      </c>
      <c r="AC804" s="4">
        <v>33.3333333333333</v>
      </c>
      <c r="AD804" s="4">
        <v>0</v>
      </c>
      <c r="AE804" s="4">
        <v>16.6666666666667</v>
      </c>
      <c r="AF804" s="4">
        <v>33.3333333333333</v>
      </c>
      <c r="AG804" s="4">
        <v>33.3333333333333</v>
      </c>
      <c r="AH804" s="4">
        <v>16.6666666666667</v>
      </c>
      <c r="AI804" s="4">
        <v>8.3333333333333304</v>
      </c>
      <c r="AJ804" s="4">
        <v>25</v>
      </c>
      <c r="AK804" s="4">
        <v>66.6666666666667</v>
      </c>
      <c r="AL804" s="4">
        <v>50</v>
      </c>
      <c r="AM804" s="4">
        <v>58.3333333333333</v>
      </c>
      <c r="AN804" s="4">
        <v>50</v>
      </c>
      <c r="AO804" s="4">
        <v>41.6666666666667</v>
      </c>
      <c r="AP804" s="4">
        <v>41.6666666666667</v>
      </c>
      <c r="AQ804" s="4">
        <v>16.6666666666667</v>
      </c>
      <c r="AR804" s="4">
        <v>41.6666666666667</v>
      </c>
      <c r="AS804" s="4">
        <v>41.6666666666667</v>
      </c>
      <c r="AT804" s="4">
        <v>41.6666666666667</v>
      </c>
      <c r="AU804" s="4">
        <v>25</v>
      </c>
      <c r="AV804" s="4">
        <v>33.3333333333333</v>
      </c>
      <c r="AW804" s="4">
        <v>33.3333333333333</v>
      </c>
      <c r="AX804" s="4">
        <v>33.3333333333333</v>
      </c>
      <c r="AY804" s="4">
        <v>25</v>
      </c>
      <c r="AZ804" s="4">
        <v>50</v>
      </c>
      <c r="BA804" s="4">
        <v>41.6666666666667</v>
      </c>
      <c r="BB804" s="38">
        <v>13</v>
      </c>
    </row>
    <row r="805" spans="1:54" x14ac:dyDescent="0.3">
      <c r="A805" s="31" t="s">
        <v>157</v>
      </c>
      <c r="B805" s="5" t="s">
        <v>8</v>
      </c>
      <c r="C805" s="5" t="s">
        <v>3</v>
      </c>
      <c r="D805" s="9">
        <v>24.181481481481502</v>
      </c>
      <c r="E805" s="8">
        <v>80.753385435282297</v>
      </c>
      <c r="F805" s="8">
        <v>50</v>
      </c>
      <c r="G805" s="3">
        <v>19.230769230769202</v>
      </c>
      <c r="H805" s="4">
        <v>11.538461538461499</v>
      </c>
      <c r="I805" s="4">
        <v>26.923076923076898</v>
      </c>
      <c r="J805" s="4">
        <v>11.538461538461499</v>
      </c>
      <c r="K805" s="4">
        <v>19.230769230769202</v>
      </c>
      <c r="L805" s="4">
        <v>26.923076923076898</v>
      </c>
      <c r="M805" s="4">
        <v>26.923076923076898</v>
      </c>
      <c r="N805" s="4">
        <v>19.230769230769202</v>
      </c>
      <c r="O805" s="4">
        <v>23.076923076923102</v>
      </c>
      <c r="P805" s="4">
        <v>26.923076923076898</v>
      </c>
      <c r="Q805" s="4">
        <v>15.384615384615399</v>
      </c>
      <c r="R805" s="4">
        <v>34.615384615384599</v>
      </c>
      <c r="S805" s="4">
        <v>26.923076923076898</v>
      </c>
      <c r="T805" s="4">
        <v>23.076923076923102</v>
      </c>
      <c r="U805" s="4">
        <v>30.769230769230798</v>
      </c>
      <c r="V805" s="4">
        <v>26.923076923076898</v>
      </c>
      <c r="W805" s="4">
        <v>26.923076923076898</v>
      </c>
      <c r="X805" s="4">
        <v>26.923076923076898</v>
      </c>
      <c r="Y805" s="4">
        <v>26.923076923076898</v>
      </c>
      <c r="Z805" s="4">
        <v>30.769230769230798</v>
      </c>
      <c r="AA805" s="4">
        <v>30.769230769230798</v>
      </c>
      <c r="AB805" s="4">
        <v>15.384615384615399</v>
      </c>
      <c r="AC805" s="4">
        <v>38.461538461538503</v>
      </c>
      <c r="AD805" s="4">
        <v>23.076923076923102</v>
      </c>
      <c r="AE805" s="4">
        <v>26.923076923076898</v>
      </c>
      <c r="AF805" s="4">
        <v>19.230769230769202</v>
      </c>
      <c r="AG805" s="4">
        <v>23.076923076923102</v>
      </c>
      <c r="AH805" s="4">
        <v>15.384615384615399</v>
      </c>
      <c r="AI805" s="4">
        <v>7.6923076923076898</v>
      </c>
      <c r="AJ805" s="4">
        <v>23.076923076923102</v>
      </c>
      <c r="AK805" s="4">
        <v>61.538461538461497</v>
      </c>
      <c r="AL805" s="4">
        <v>46.153846153846203</v>
      </c>
      <c r="AM805" s="4">
        <v>42.307692307692299</v>
      </c>
      <c r="AN805" s="4">
        <v>46.153846153846203</v>
      </c>
      <c r="AO805" s="4">
        <v>46.153846153846203</v>
      </c>
      <c r="AP805" s="4">
        <v>42.307692307692299</v>
      </c>
      <c r="AQ805" s="4">
        <v>23.076923076923102</v>
      </c>
      <c r="AR805" s="4">
        <v>46.153846153846203</v>
      </c>
      <c r="AS805" s="4">
        <v>15.384615384615399</v>
      </c>
      <c r="AT805" s="4">
        <v>46.153846153846203</v>
      </c>
      <c r="AU805" s="4">
        <v>38.461538461538503</v>
      </c>
      <c r="AV805" s="4">
        <v>38.461538461538503</v>
      </c>
      <c r="AW805" s="4">
        <v>38.461538461538503</v>
      </c>
      <c r="AX805" s="4">
        <v>34.615384615384599</v>
      </c>
      <c r="AY805" s="4">
        <v>23.076923076923102</v>
      </c>
      <c r="AZ805" s="4">
        <v>50</v>
      </c>
      <c r="BA805" s="4">
        <v>61.538461538461497</v>
      </c>
      <c r="BB805" s="38">
        <v>27</v>
      </c>
    </row>
    <row r="806" spans="1:54" x14ac:dyDescent="0.3">
      <c r="A806" s="31" t="s">
        <v>157</v>
      </c>
      <c r="B806" s="5" t="s">
        <v>8</v>
      </c>
      <c r="C806" s="5" t="s">
        <v>4</v>
      </c>
      <c r="D806" s="9">
        <v>74.438461538461496</v>
      </c>
      <c r="E806" s="8">
        <v>63.402410534130802</v>
      </c>
      <c r="F806" s="8">
        <v>23.076923076923102</v>
      </c>
      <c r="G806" s="3">
        <v>7.6923076923076898</v>
      </c>
      <c r="H806" s="4">
        <v>3.8461538461538498</v>
      </c>
      <c r="I806" s="4">
        <v>7.6923076923076898</v>
      </c>
      <c r="J806" s="4">
        <v>0</v>
      </c>
      <c r="K806" s="4">
        <v>11.538461538461499</v>
      </c>
      <c r="L806" s="4">
        <v>15.384615384615399</v>
      </c>
      <c r="M806" s="4">
        <v>19.230769230769202</v>
      </c>
      <c r="N806" s="4">
        <v>7.6923076923076898</v>
      </c>
      <c r="O806" s="4">
        <v>11.538461538461499</v>
      </c>
      <c r="P806" s="4">
        <v>7.6923076923076898</v>
      </c>
      <c r="Q806" s="4">
        <v>3.8461538461538498</v>
      </c>
      <c r="R806" s="4">
        <v>15.384615384615399</v>
      </c>
      <c r="S806" s="4">
        <v>3.8461538461538498</v>
      </c>
      <c r="T806" s="4">
        <v>7.6923076923076898</v>
      </c>
      <c r="U806" s="4">
        <v>15.384615384615399</v>
      </c>
      <c r="V806" s="4">
        <v>3.8461538461538498</v>
      </c>
      <c r="W806" s="4">
        <v>11.538461538461499</v>
      </c>
      <c r="X806" s="4">
        <v>15.384615384615399</v>
      </c>
      <c r="Y806" s="4">
        <v>3.8461538461538498</v>
      </c>
      <c r="Z806" s="4">
        <v>11.538461538461499</v>
      </c>
      <c r="AA806" s="4">
        <v>7.6923076923076898</v>
      </c>
      <c r="AB806" s="4">
        <v>3.8461538461538498</v>
      </c>
      <c r="AC806" s="4">
        <v>11.538461538461499</v>
      </c>
      <c r="AD806" s="4">
        <v>3.8461538461538498</v>
      </c>
      <c r="AE806" s="4">
        <v>7.6923076923076898</v>
      </c>
      <c r="AF806" s="4">
        <v>0</v>
      </c>
      <c r="AG806" s="4">
        <v>19.230769230769202</v>
      </c>
      <c r="AH806" s="4">
        <v>7.6923076923076898</v>
      </c>
      <c r="AI806" s="4">
        <v>3.8461538461538498</v>
      </c>
      <c r="AJ806" s="4">
        <v>19.230769230769202</v>
      </c>
      <c r="AK806" s="4">
        <v>30.769230769230798</v>
      </c>
      <c r="AL806" s="4">
        <v>34.615384615384599</v>
      </c>
      <c r="AM806" s="4">
        <v>19.230769230769202</v>
      </c>
      <c r="AN806" s="4">
        <v>26.923076923076898</v>
      </c>
      <c r="AO806" s="4">
        <v>30.769230769230798</v>
      </c>
      <c r="AP806" s="4">
        <v>30.769230769230798</v>
      </c>
      <c r="AQ806" s="4">
        <v>7.6923076923076898</v>
      </c>
      <c r="AR806" s="4">
        <v>30.769230769230798</v>
      </c>
      <c r="AS806" s="4">
        <v>15.384615384615399</v>
      </c>
      <c r="AT806" s="4">
        <v>26.923076923076898</v>
      </c>
      <c r="AU806" s="4">
        <v>11.538461538461499</v>
      </c>
      <c r="AV806" s="4">
        <v>19.230769230769202</v>
      </c>
      <c r="AW806" s="4">
        <v>30.769230769230798</v>
      </c>
      <c r="AX806" s="4">
        <v>7.6923076923076898</v>
      </c>
      <c r="AY806" s="4">
        <v>3.8461538461538498</v>
      </c>
      <c r="AZ806" s="4">
        <v>30.769230769230798</v>
      </c>
      <c r="BA806" s="4">
        <v>23.076923076923102</v>
      </c>
      <c r="BB806" s="38">
        <v>26</v>
      </c>
    </row>
    <row r="807" spans="1:54" x14ac:dyDescent="0.3">
      <c r="A807" s="31" t="s">
        <v>157</v>
      </c>
      <c r="B807" s="5" t="s">
        <v>8</v>
      </c>
      <c r="C807" s="5" t="s">
        <v>5</v>
      </c>
      <c r="D807" s="9">
        <v>99.179166666666703</v>
      </c>
      <c r="E807" s="8">
        <v>63.017354263772397</v>
      </c>
      <c r="F807" s="8">
        <v>8.3333333333333304</v>
      </c>
      <c r="G807" s="3">
        <v>4.1666666666666696</v>
      </c>
      <c r="H807" s="4">
        <v>0</v>
      </c>
      <c r="I807" s="4">
        <v>8.3333333333333304</v>
      </c>
      <c r="J807" s="4">
        <v>4.1666666666666696</v>
      </c>
      <c r="K807" s="4">
        <v>0</v>
      </c>
      <c r="L807" s="4">
        <v>0</v>
      </c>
      <c r="M807" s="4">
        <v>0</v>
      </c>
      <c r="N807" s="4">
        <v>0</v>
      </c>
      <c r="O807" s="4">
        <v>4.1666666666666696</v>
      </c>
      <c r="P807" s="4">
        <v>8.3333333333333304</v>
      </c>
      <c r="Q807" s="4">
        <v>0</v>
      </c>
      <c r="R807" s="4">
        <v>4.1666666666666696</v>
      </c>
      <c r="S807" s="4">
        <v>0</v>
      </c>
      <c r="T807" s="4">
        <v>0</v>
      </c>
      <c r="U807" s="4">
        <v>0</v>
      </c>
      <c r="V807" s="4">
        <v>4.1666666666666696</v>
      </c>
      <c r="W807" s="4">
        <v>4.1666666666666696</v>
      </c>
      <c r="X807" s="4">
        <v>0</v>
      </c>
      <c r="Y807" s="4">
        <v>4.1666666666666696</v>
      </c>
      <c r="Z807" s="4">
        <v>0</v>
      </c>
      <c r="AA807" s="4">
        <v>4.1666666666666696</v>
      </c>
      <c r="AB807" s="4">
        <v>0</v>
      </c>
      <c r="AC807" s="4">
        <v>8.3333333333333304</v>
      </c>
      <c r="AD807" s="4">
        <v>0</v>
      </c>
      <c r="AE807" s="4">
        <v>0</v>
      </c>
      <c r="AF807" s="4">
        <v>4.1666666666666696</v>
      </c>
      <c r="AG807" s="4">
        <v>4.1666666666666696</v>
      </c>
      <c r="AH807" s="4">
        <v>8.3333333333333304</v>
      </c>
      <c r="AI807" s="4">
        <v>4.1666666666666696</v>
      </c>
      <c r="AJ807" s="4">
        <v>12.5</v>
      </c>
      <c r="AK807" s="4">
        <v>8.3333333333333304</v>
      </c>
      <c r="AL807" s="4">
        <v>12.5</v>
      </c>
      <c r="AM807" s="4">
        <v>12.5</v>
      </c>
      <c r="AN807" s="4">
        <v>8.3333333333333304</v>
      </c>
      <c r="AO807" s="4">
        <v>8.3333333333333304</v>
      </c>
      <c r="AP807" s="4">
        <v>8.3333333333333304</v>
      </c>
      <c r="AQ807" s="4">
        <v>4.1666666666666696</v>
      </c>
      <c r="AR807" s="4">
        <v>16.6666666666667</v>
      </c>
      <c r="AS807" s="4">
        <v>4.1666666666666696</v>
      </c>
      <c r="AT807" s="4">
        <v>20.8333333333333</v>
      </c>
      <c r="AU807" s="4">
        <v>4.1666666666666696</v>
      </c>
      <c r="AV807" s="4">
        <v>12.5</v>
      </c>
      <c r="AW807" s="4">
        <v>8.3333333333333304</v>
      </c>
      <c r="AX807" s="4">
        <v>12.5</v>
      </c>
      <c r="AY807" s="4">
        <v>16.6666666666667</v>
      </c>
      <c r="AZ807" s="4">
        <v>16.6666666666667</v>
      </c>
      <c r="BA807" s="4">
        <v>16.6666666666667</v>
      </c>
      <c r="BB807" s="38">
        <v>24</v>
      </c>
    </row>
    <row r="808" spans="1:54" x14ac:dyDescent="0.3">
      <c r="A808" s="31" t="s">
        <v>157</v>
      </c>
      <c r="B808" s="5" t="s">
        <v>8</v>
      </c>
      <c r="C808" s="5" t="s">
        <v>6</v>
      </c>
      <c r="D808" s="9">
        <v>119.478571428571</v>
      </c>
      <c r="E808" s="8">
        <v>48.133503102092199</v>
      </c>
      <c r="F808" s="8">
        <v>7.1428571428571397</v>
      </c>
      <c r="G808" s="3">
        <v>7.1428571428571397</v>
      </c>
      <c r="H808" s="4">
        <v>7.1428571428571397</v>
      </c>
      <c r="I808" s="4">
        <v>7.1428571428571397</v>
      </c>
      <c r="J808" s="4">
        <v>7.1428571428571397</v>
      </c>
      <c r="K808" s="4">
        <v>7.1428571428571397</v>
      </c>
      <c r="L808" s="4">
        <v>7.1428571428571397</v>
      </c>
      <c r="M808" s="4">
        <v>0</v>
      </c>
      <c r="N808" s="4">
        <v>7.1428571428571397</v>
      </c>
      <c r="O808" s="4">
        <v>7.1428571428571397</v>
      </c>
      <c r="P808" s="4">
        <v>7.1428571428571397</v>
      </c>
      <c r="Q808" s="4">
        <v>7.1428571428571397</v>
      </c>
      <c r="R808" s="4">
        <v>0</v>
      </c>
      <c r="S808" s="4">
        <v>7.1428571428571397</v>
      </c>
      <c r="T808" s="4">
        <v>7.1428571428571397</v>
      </c>
      <c r="U808" s="4">
        <v>7.1428571428571397</v>
      </c>
      <c r="V808" s="4">
        <v>7.1428571428571397</v>
      </c>
      <c r="W808" s="4">
        <v>7.1428571428571397</v>
      </c>
      <c r="X808" s="4">
        <v>7.1428571428571397</v>
      </c>
      <c r="Y808" s="4">
        <v>7.1428571428571397</v>
      </c>
      <c r="Z808" s="4">
        <v>0</v>
      </c>
      <c r="AA808" s="4">
        <v>7.1428571428571397</v>
      </c>
      <c r="AB808" s="4">
        <v>0</v>
      </c>
      <c r="AC808" s="4">
        <v>0</v>
      </c>
      <c r="AD808" s="4">
        <v>7.1428571428571397</v>
      </c>
      <c r="AE808" s="4">
        <v>0</v>
      </c>
      <c r="AF808" s="4">
        <v>7.1428571428571397</v>
      </c>
      <c r="AG808" s="4">
        <v>0</v>
      </c>
      <c r="AH808" s="4">
        <v>0</v>
      </c>
      <c r="AI808" s="4">
        <v>0</v>
      </c>
      <c r="AJ808" s="4">
        <v>0</v>
      </c>
      <c r="AK808" s="4">
        <v>7.1428571428571397</v>
      </c>
      <c r="AL808" s="4">
        <v>0</v>
      </c>
      <c r="AM808" s="4">
        <v>0</v>
      </c>
      <c r="AN808" s="4">
        <v>14.285714285714301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14.285714285714301</v>
      </c>
      <c r="AU808" s="4">
        <v>0</v>
      </c>
      <c r="AV808" s="4">
        <v>7.1428571428571397</v>
      </c>
      <c r="AW808" s="4">
        <v>0</v>
      </c>
      <c r="AX808" s="4">
        <v>0</v>
      </c>
      <c r="AY808" s="4">
        <v>7.1428571428571397</v>
      </c>
      <c r="AZ808" s="4">
        <v>7.1428571428571397</v>
      </c>
      <c r="BA808" s="4">
        <v>0</v>
      </c>
      <c r="BB808" s="38">
        <v>14</v>
      </c>
    </row>
    <row r="809" spans="1:54" x14ac:dyDescent="0.3">
      <c r="A809" s="31" t="s">
        <v>157</v>
      </c>
      <c r="B809" s="5" t="s">
        <v>8</v>
      </c>
      <c r="C809" s="5" t="s">
        <v>7</v>
      </c>
      <c r="D809" s="9">
        <v>108.022222222222</v>
      </c>
      <c r="E809" s="8">
        <v>75.300378116211604</v>
      </c>
      <c r="F809" s="8">
        <v>22.2222222222222</v>
      </c>
      <c r="G809" s="3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11.1111111111111</v>
      </c>
      <c r="AI809" s="4">
        <v>11.1111111111111</v>
      </c>
      <c r="AJ809" s="4">
        <v>11.1111111111111</v>
      </c>
      <c r="AK809" s="4">
        <v>0</v>
      </c>
      <c r="AL809" s="4">
        <v>11.1111111111111</v>
      </c>
      <c r="AM809" s="4">
        <v>11.1111111111111</v>
      </c>
      <c r="AN809" s="4">
        <v>11.1111111111111</v>
      </c>
      <c r="AO809" s="4">
        <v>11.1111111111111</v>
      </c>
      <c r="AP809" s="4">
        <v>11.1111111111111</v>
      </c>
      <c r="AQ809" s="4">
        <v>11.1111111111111</v>
      </c>
      <c r="AR809" s="4">
        <v>11.1111111111111</v>
      </c>
      <c r="AS809" s="4">
        <v>11.1111111111111</v>
      </c>
      <c r="AT809" s="4">
        <v>11.1111111111111</v>
      </c>
      <c r="AU809" s="4">
        <v>11.1111111111111</v>
      </c>
      <c r="AV809" s="4">
        <v>11.1111111111111</v>
      </c>
      <c r="AW809" s="4">
        <v>22.2222222222222</v>
      </c>
      <c r="AX809" s="4">
        <v>11.1111111111111</v>
      </c>
      <c r="AY809" s="4">
        <v>11.1111111111111</v>
      </c>
      <c r="AZ809" s="4">
        <v>11.1111111111111</v>
      </c>
      <c r="BA809" s="4">
        <v>11.1111111111111</v>
      </c>
      <c r="BB809" s="38">
        <v>9</v>
      </c>
    </row>
    <row r="810" spans="1:54" x14ac:dyDescent="0.3">
      <c r="A810" s="31" t="s">
        <v>157</v>
      </c>
      <c r="B810" s="5" t="s">
        <v>9</v>
      </c>
      <c r="C810" s="5" t="s">
        <v>168</v>
      </c>
      <c r="D810" s="9">
        <v>55.241204322254603</v>
      </c>
      <c r="E810" s="8">
        <v>72.583864125726905</v>
      </c>
      <c r="F810" s="8">
        <v>26.390549642026802</v>
      </c>
      <c r="G810" s="3">
        <v>5.2451394897029804</v>
      </c>
      <c r="H810" s="4">
        <v>14.2259867720385</v>
      </c>
      <c r="I810" s="4">
        <v>15.530041479665901</v>
      </c>
      <c r="J810" s="4">
        <v>5.8749954629544296</v>
      </c>
      <c r="K810" s="4">
        <v>14.3470765783046</v>
      </c>
      <c r="L810" s="4">
        <v>14.7980848543126</v>
      </c>
      <c r="M810" s="4">
        <v>10.922298101249799</v>
      </c>
      <c r="N810" s="4">
        <v>11.4595032580678</v>
      </c>
      <c r="O810" s="4">
        <v>8.0350910721736195</v>
      </c>
      <c r="P810" s="4">
        <v>9.2828403823962606</v>
      </c>
      <c r="Q810" s="4">
        <v>6.2302675396567304</v>
      </c>
      <c r="R810" s="4">
        <v>13.5065064031169</v>
      </c>
      <c r="S810" s="4">
        <v>8.3415414734155995</v>
      </c>
      <c r="T810" s="4">
        <v>13.5383729078097</v>
      </c>
      <c r="U810" s="4">
        <v>17.8950004581767</v>
      </c>
      <c r="V810" s="4">
        <v>11.3543172230936</v>
      </c>
      <c r="W810" s="4">
        <v>16.9671166790488</v>
      </c>
      <c r="X810" s="4">
        <v>5.7982484178128901</v>
      </c>
      <c r="Y810" s="4">
        <v>6.2302675396567304</v>
      </c>
      <c r="Z810" s="4">
        <v>13.712249683720399</v>
      </c>
      <c r="AA810" s="4">
        <v>14.5279798720992</v>
      </c>
      <c r="AB810" s="4">
        <v>7.55028498068513</v>
      </c>
      <c r="AC810" s="4">
        <v>27.974672787687499</v>
      </c>
      <c r="AD810" s="4">
        <v>7.1227447731770699</v>
      </c>
      <c r="AE810" s="4">
        <v>7.5991066561454499</v>
      </c>
      <c r="AF810" s="4">
        <v>7.4052350989221702</v>
      </c>
      <c r="AG810" s="4">
        <v>13.470070071188299</v>
      </c>
      <c r="AH810" s="4">
        <v>11.479372323544</v>
      </c>
      <c r="AI810" s="4">
        <v>10.745337743021301</v>
      </c>
      <c r="AJ810" s="4">
        <v>22.135509123610301</v>
      </c>
      <c r="AK810" s="4">
        <v>45.431030500787898</v>
      </c>
      <c r="AL810" s="4">
        <v>16.292492691403201</v>
      </c>
      <c r="AM810" s="4">
        <v>20.2787803333153</v>
      </c>
      <c r="AN810" s="4">
        <v>33.958259441858203</v>
      </c>
      <c r="AO810" s="4">
        <v>28.212284373538498</v>
      </c>
      <c r="AP810" s="4">
        <v>28.389244731767</v>
      </c>
      <c r="AQ810" s="4">
        <v>10.8025820138472</v>
      </c>
      <c r="AR810" s="4">
        <v>31.9733457731313</v>
      </c>
      <c r="AS810" s="4">
        <v>11.943257950080699</v>
      </c>
      <c r="AT810" s="4">
        <v>35.113815139707903</v>
      </c>
      <c r="AU810" s="4">
        <v>12.722642719430899</v>
      </c>
      <c r="AV810" s="4">
        <v>24.985340947336802</v>
      </c>
      <c r="AW810" s="4">
        <v>21.836085240252199</v>
      </c>
      <c r="AX810" s="4">
        <v>18.403766625162099</v>
      </c>
      <c r="AY810" s="4">
        <v>18.012124970258402</v>
      </c>
      <c r="AZ810" s="4">
        <v>15.973052413577999</v>
      </c>
      <c r="BA810" s="4">
        <v>21.670593710752499</v>
      </c>
      <c r="BB810" s="38">
        <v>72</v>
      </c>
    </row>
    <row r="811" spans="1:54" x14ac:dyDescent="0.3">
      <c r="A811" s="31" t="s">
        <v>157</v>
      </c>
      <c r="B811" s="5" t="s">
        <v>9</v>
      </c>
      <c r="C811" s="5" t="s">
        <v>1</v>
      </c>
      <c r="D811" s="9">
        <v>-0.64</v>
      </c>
      <c r="E811" s="8">
        <v>52.938006195926903</v>
      </c>
      <c r="F811" s="8">
        <v>65</v>
      </c>
      <c r="G811" s="3">
        <v>5</v>
      </c>
      <c r="H811" s="4">
        <v>20</v>
      </c>
      <c r="I811" s="4">
        <v>15</v>
      </c>
      <c r="J811" s="4">
        <v>5</v>
      </c>
      <c r="K811" s="4">
        <v>15</v>
      </c>
      <c r="L811" s="4">
        <v>20</v>
      </c>
      <c r="M811" s="4">
        <v>15</v>
      </c>
      <c r="N811" s="4">
        <v>10</v>
      </c>
      <c r="O811" s="4">
        <v>30</v>
      </c>
      <c r="P811" s="4">
        <v>35</v>
      </c>
      <c r="Q811" s="4">
        <v>10</v>
      </c>
      <c r="R811" s="4">
        <v>20</v>
      </c>
      <c r="S811" s="4">
        <v>25</v>
      </c>
      <c r="T811" s="4">
        <v>20</v>
      </c>
      <c r="U811" s="4">
        <v>40</v>
      </c>
      <c r="V811" s="4">
        <v>20</v>
      </c>
      <c r="W811" s="4">
        <v>35</v>
      </c>
      <c r="X811" s="4">
        <v>5</v>
      </c>
      <c r="Y811" s="4">
        <v>10</v>
      </c>
      <c r="Z811" s="4">
        <v>40</v>
      </c>
      <c r="AA811" s="4">
        <v>40</v>
      </c>
      <c r="AB811" s="4">
        <v>0</v>
      </c>
      <c r="AC811" s="4">
        <v>30</v>
      </c>
      <c r="AD811" s="4">
        <v>10</v>
      </c>
      <c r="AE811" s="4">
        <v>10</v>
      </c>
      <c r="AF811" s="4">
        <v>30</v>
      </c>
      <c r="AG811" s="4">
        <v>50</v>
      </c>
      <c r="AH811" s="4">
        <v>30</v>
      </c>
      <c r="AI811" s="4">
        <v>20</v>
      </c>
      <c r="AJ811" s="4">
        <v>40</v>
      </c>
      <c r="AK811" s="4">
        <v>85</v>
      </c>
      <c r="AL811" s="4">
        <v>30</v>
      </c>
      <c r="AM811" s="4">
        <v>35</v>
      </c>
      <c r="AN811" s="4">
        <v>50</v>
      </c>
      <c r="AO811" s="4">
        <v>70</v>
      </c>
      <c r="AP811" s="4">
        <v>65</v>
      </c>
      <c r="AQ811" s="4">
        <v>20</v>
      </c>
      <c r="AR811" s="4">
        <v>75</v>
      </c>
      <c r="AS811" s="4">
        <v>35</v>
      </c>
      <c r="AT811" s="4">
        <v>25</v>
      </c>
      <c r="AU811" s="4">
        <v>20</v>
      </c>
      <c r="AV811" s="4">
        <v>45</v>
      </c>
      <c r="AW811" s="4">
        <v>50</v>
      </c>
      <c r="AX811" s="4">
        <v>45</v>
      </c>
      <c r="AY811" s="4">
        <v>20</v>
      </c>
      <c r="AZ811" s="4">
        <v>40</v>
      </c>
      <c r="BA811" s="4">
        <v>70</v>
      </c>
      <c r="BB811" s="38">
        <v>25</v>
      </c>
    </row>
    <row r="812" spans="1:54" x14ac:dyDescent="0.3">
      <c r="A812" s="31" t="s">
        <v>157</v>
      </c>
      <c r="B812" s="5" t="s">
        <v>9</v>
      </c>
      <c r="C812" s="5" t="s">
        <v>2</v>
      </c>
      <c r="D812" s="9">
        <v>27.516666666666701</v>
      </c>
      <c r="E812" s="8">
        <v>69.124036515834504</v>
      </c>
      <c r="F812" s="8">
        <v>45.454545454545503</v>
      </c>
      <c r="G812" s="3">
        <v>9.0909090909090899</v>
      </c>
      <c r="H812" s="4">
        <v>27.272727272727298</v>
      </c>
      <c r="I812" s="4">
        <v>9.0909090909090899</v>
      </c>
      <c r="J812" s="4">
        <v>9.0909090909090899</v>
      </c>
      <c r="K812" s="4">
        <v>18.181818181818201</v>
      </c>
      <c r="L812" s="4">
        <v>18.181818181818201</v>
      </c>
      <c r="M812" s="4">
        <v>18.181818181818201</v>
      </c>
      <c r="N812" s="4">
        <v>45.454545454545503</v>
      </c>
      <c r="O812" s="4">
        <v>9.0909090909090899</v>
      </c>
      <c r="P812" s="4">
        <v>18.181818181818201</v>
      </c>
      <c r="Q812" s="4">
        <v>0</v>
      </c>
      <c r="R812" s="4">
        <v>36.363636363636402</v>
      </c>
      <c r="S812" s="4">
        <v>0</v>
      </c>
      <c r="T812" s="4">
        <v>18.181818181818201</v>
      </c>
      <c r="U812" s="4">
        <v>18.181818181818201</v>
      </c>
      <c r="V812" s="4">
        <v>18.181818181818201</v>
      </c>
      <c r="W812" s="4">
        <v>27.272727272727298</v>
      </c>
      <c r="X812" s="4">
        <v>0</v>
      </c>
      <c r="Y812" s="4">
        <v>0</v>
      </c>
      <c r="Z812" s="4">
        <v>18.181818181818201</v>
      </c>
      <c r="AA812" s="4">
        <v>27.272727272727298</v>
      </c>
      <c r="AB812" s="4">
        <v>0</v>
      </c>
      <c r="AC812" s="4">
        <v>45.454545454545503</v>
      </c>
      <c r="AD812" s="4">
        <v>18.181818181818201</v>
      </c>
      <c r="AE812" s="4">
        <v>0</v>
      </c>
      <c r="AF812" s="4">
        <v>9.0909090909090899</v>
      </c>
      <c r="AG812" s="4">
        <v>36.363636363636402</v>
      </c>
      <c r="AH812" s="4">
        <v>18.181818181818201</v>
      </c>
      <c r="AI812" s="4">
        <v>9.0909090909090899</v>
      </c>
      <c r="AJ812" s="4">
        <v>27.272727272727298</v>
      </c>
      <c r="AK812" s="4">
        <v>63.636363636363598</v>
      </c>
      <c r="AL812" s="4">
        <v>27.272727272727298</v>
      </c>
      <c r="AM812" s="4">
        <v>9.0909090909090899</v>
      </c>
      <c r="AN812" s="4">
        <v>36.363636363636402</v>
      </c>
      <c r="AO812" s="4">
        <v>36.363636363636402</v>
      </c>
      <c r="AP812" s="4">
        <v>45.454545454545503</v>
      </c>
      <c r="AQ812" s="4">
        <v>9.0909090909090899</v>
      </c>
      <c r="AR812" s="4">
        <v>27.272727272727298</v>
      </c>
      <c r="AS812" s="4">
        <v>0</v>
      </c>
      <c r="AT812" s="4">
        <v>36.363636363636402</v>
      </c>
      <c r="AU812" s="4">
        <v>9.0909090909090899</v>
      </c>
      <c r="AV812" s="4">
        <v>9.0909090909090899</v>
      </c>
      <c r="AW812" s="4">
        <v>45.454545454545503</v>
      </c>
      <c r="AX812" s="4">
        <v>27.272727272727298</v>
      </c>
      <c r="AY812" s="4">
        <v>0</v>
      </c>
      <c r="AZ812" s="4">
        <v>27.272727272727298</v>
      </c>
      <c r="BA812" s="4">
        <v>18.181818181818201</v>
      </c>
      <c r="BB812" s="38">
        <v>12</v>
      </c>
    </row>
    <row r="813" spans="1:54" x14ac:dyDescent="0.3">
      <c r="A813" s="31" t="s">
        <v>157</v>
      </c>
      <c r="B813" s="5" t="s">
        <v>9</v>
      </c>
      <c r="C813" s="5" t="s">
        <v>3</v>
      </c>
      <c r="D813" s="9">
        <v>1.06666666666667</v>
      </c>
      <c r="E813" s="8">
        <v>59.215327407690701</v>
      </c>
      <c r="F813" s="8">
        <v>50</v>
      </c>
      <c r="G813" s="3">
        <v>12.5</v>
      </c>
      <c r="H813" s="4">
        <v>12.5</v>
      </c>
      <c r="I813" s="4">
        <v>50</v>
      </c>
      <c r="J813" s="4">
        <v>25</v>
      </c>
      <c r="K813" s="4">
        <v>25</v>
      </c>
      <c r="L813" s="4">
        <v>37.5</v>
      </c>
      <c r="M813" s="4">
        <v>25</v>
      </c>
      <c r="N813" s="4">
        <v>12.5</v>
      </c>
      <c r="O813" s="4">
        <v>25</v>
      </c>
      <c r="P813" s="4">
        <v>12.5</v>
      </c>
      <c r="Q813" s="4">
        <v>25</v>
      </c>
      <c r="R813" s="4">
        <v>37.5</v>
      </c>
      <c r="S813" s="4">
        <v>12.5</v>
      </c>
      <c r="T813" s="4">
        <v>12.5</v>
      </c>
      <c r="U813" s="4">
        <v>37.5</v>
      </c>
      <c r="V813" s="4">
        <v>25</v>
      </c>
      <c r="W813" s="4">
        <v>12.5</v>
      </c>
      <c r="X813" s="4">
        <v>25</v>
      </c>
      <c r="Y813" s="4">
        <v>25</v>
      </c>
      <c r="Z813" s="4">
        <v>37.5</v>
      </c>
      <c r="AA813" s="4">
        <v>25</v>
      </c>
      <c r="AB813" s="4">
        <v>12.5</v>
      </c>
      <c r="AC813" s="4">
        <v>75</v>
      </c>
      <c r="AD813" s="4">
        <v>12.5</v>
      </c>
      <c r="AE813" s="4">
        <v>25</v>
      </c>
      <c r="AF813" s="4">
        <v>12.5</v>
      </c>
      <c r="AG813" s="4">
        <v>12.5</v>
      </c>
      <c r="AH813" s="4">
        <v>37.5</v>
      </c>
      <c r="AI813" s="4">
        <v>12.5</v>
      </c>
      <c r="AJ813" s="4">
        <v>25</v>
      </c>
      <c r="AK813" s="4">
        <v>62.5</v>
      </c>
      <c r="AL813" s="4">
        <v>50</v>
      </c>
      <c r="AM813" s="4">
        <v>25</v>
      </c>
      <c r="AN813" s="4">
        <v>62.5</v>
      </c>
      <c r="AO813" s="4">
        <v>50</v>
      </c>
      <c r="AP813" s="4">
        <v>62.5</v>
      </c>
      <c r="AQ813" s="4">
        <v>0</v>
      </c>
      <c r="AR813" s="4">
        <v>37.5</v>
      </c>
      <c r="AS813" s="4">
        <v>12.5</v>
      </c>
      <c r="AT813" s="4">
        <v>87.5</v>
      </c>
      <c r="AU813" s="4">
        <v>25</v>
      </c>
      <c r="AV813" s="4">
        <v>62.5</v>
      </c>
      <c r="AW813" s="4">
        <v>12.5</v>
      </c>
      <c r="AX813" s="4">
        <v>37.5</v>
      </c>
      <c r="AY813" s="4">
        <v>50</v>
      </c>
      <c r="AZ813" s="4">
        <v>25</v>
      </c>
      <c r="BA813" s="4">
        <v>62.5</v>
      </c>
      <c r="BB813" s="38">
        <v>9</v>
      </c>
    </row>
    <row r="814" spans="1:54" x14ac:dyDescent="0.3">
      <c r="A814" s="31" t="s">
        <v>157</v>
      </c>
      <c r="B814" s="5" t="s">
        <v>9</v>
      </c>
      <c r="C814" s="5" t="s">
        <v>4</v>
      </c>
      <c r="D814" s="9">
        <v>75.625</v>
      </c>
      <c r="E814" s="8">
        <v>103.50936753099499</v>
      </c>
      <c r="F814" s="8">
        <v>25</v>
      </c>
      <c r="G814" s="3">
        <v>0</v>
      </c>
      <c r="H814" s="4">
        <v>0</v>
      </c>
      <c r="I814" s="4">
        <v>0</v>
      </c>
      <c r="J814" s="4">
        <v>0</v>
      </c>
      <c r="K814" s="4">
        <v>0</v>
      </c>
      <c r="L814" s="4">
        <v>25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25</v>
      </c>
      <c r="T814" s="4">
        <v>25</v>
      </c>
      <c r="U814" s="4">
        <v>25</v>
      </c>
      <c r="V814" s="4">
        <v>0</v>
      </c>
      <c r="W814" s="4">
        <v>25</v>
      </c>
      <c r="X814" s="4">
        <v>0</v>
      </c>
      <c r="Y814" s="4">
        <v>0</v>
      </c>
      <c r="Z814" s="4">
        <v>0</v>
      </c>
      <c r="AA814" s="4">
        <v>0</v>
      </c>
      <c r="AB814" s="4">
        <v>25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25</v>
      </c>
      <c r="AK814" s="4">
        <v>25</v>
      </c>
      <c r="AL814" s="4">
        <v>0</v>
      </c>
      <c r="AM814" s="4">
        <v>25</v>
      </c>
      <c r="AN814" s="4">
        <v>25</v>
      </c>
      <c r="AO814" s="4">
        <v>25</v>
      </c>
      <c r="AP814" s="4">
        <v>25</v>
      </c>
      <c r="AQ814" s="4">
        <v>0</v>
      </c>
      <c r="AR814" s="4">
        <v>0</v>
      </c>
      <c r="AS814" s="4">
        <v>25</v>
      </c>
      <c r="AT814" s="4">
        <v>25</v>
      </c>
      <c r="AU814" s="4">
        <v>25</v>
      </c>
      <c r="AV814" s="4">
        <v>25</v>
      </c>
      <c r="AW814" s="4">
        <v>25</v>
      </c>
      <c r="AX814" s="4">
        <v>25</v>
      </c>
      <c r="AY814" s="4">
        <v>25</v>
      </c>
      <c r="AZ814" s="4">
        <v>25</v>
      </c>
      <c r="BA814" s="4">
        <v>0</v>
      </c>
      <c r="BB814" s="38">
        <v>4</v>
      </c>
    </row>
    <row r="815" spans="1:54" x14ac:dyDescent="0.3">
      <c r="A815" s="31" t="s">
        <v>157</v>
      </c>
      <c r="B815" s="5" t="s">
        <v>9</v>
      </c>
      <c r="C815" s="5" t="s">
        <v>5</v>
      </c>
      <c r="D815" s="9">
        <v>84.133333333333297</v>
      </c>
      <c r="E815" s="8">
        <v>53.0323575978002</v>
      </c>
      <c r="F815" s="8">
        <v>6.6666666666666696</v>
      </c>
      <c r="G815" s="3">
        <v>6.6666666666666696</v>
      </c>
      <c r="H815" s="4">
        <v>13.3333333333333</v>
      </c>
      <c r="I815" s="4">
        <v>6.6666666666666696</v>
      </c>
      <c r="J815" s="4">
        <v>0</v>
      </c>
      <c r="K815" s="4">
        <v>13.3333333333333</v>
      </c>
      <c r="L815" s="4">
        <v>0</v>
      </c>
      <c r="M815" s="4">
        <v>13.3333333333333</v>
      </c>
      <c r="N815" s="4">
        <v>6.6666666666666696</v>
      </c>
      <c r="O815" s="4">
        <v>0</v>
      </c>
      <c r="P815" s="4">
        <v>6.6666666666666696</v>
      </c>
      <c r="Q815" s="4">
        <v>6.6666666666666696</v>
      </c>
      <c r="R815" s="4">
        <v>0</v>
      </c>
      <c r="S815" s="4">
        <v>0</v>
      </c>
      <c r="T815" s="4">
        <v>13.3333333333333</v>
      </c>
      <c r="U815" s="4">
        <v>6.6666666666666696</v>
      </c>
      <c r="V815" s="4">
        <v>13.3333333333333</v>
      </c>
      <c r="W815" s="4">
        <v>0</v>
      </c>
      <c r="X815" s="4">
        <v>6.6666666666666696</v>
      </c>
      <c r="Y815" s="4">
        <v>6.6666666666666696</v>
      </c>
      <c r="Z815" s="4">
        <v>6.6666666666666696</v>
      </c>
      <c r="AA815" s="4">
        <v>13.3333333333333</v>
      </c>
      <c r="AB815" s="4">
        <v>6.6666666666666696</v>
      </c>
      <c r="AC815" s="4">
        <v>13.3333333333333</v>
      </c>
      <c r="AD815" s="4">
        <v>6.6666666666666696</v>
      </c>
      <c r="AE815" s="4">
        <v>13.3333333333333</v>
      </c>
      <c r="AF815" s="4">
        <v>6.6666666666666696</v>
      </c>
      <c r="AG815" s="4">
        <v>6.6666666666666696</v>
      </c>
      <c r="AH815" s="4">
        <v>0</v>
      </c>
      <c r="AI815" s="4">
        <v>13.3333333333333</v>
      </c>
      <c r="AJ815" s="4">
        <v>13.3333333333333</v>
      </c>
      <c r="AK815" s="4">
        <v>20</v>
      </c>
      <c r="AL815" s="4">
        <v>6.6666666666666696</v>
      </c>
      <c r="AM815" s="4">
        <v>6.6666666666666696</v>
      </c>
      <c r="AN815" s="4">
        <v>33.3333333333333</v>
      </c>
      <c r="AO815" s="4">
        <v>6.6666666666666696</v>
      </c>
      <c r="AP815" s="4">
        <v>6.6666666666666696</v>
      </c>
      <c r="AQ815" s="4">
        <v>6.6666666666666696</v>
      </c>
      <c r="AR815" s="4">
        <v>26.6666666666667</v>
      </c>
      <c r="AS815" s="4">
        <v>13.3333333333333</v>
      </c>
      <c r="AT815" s="4">
        <v>13.3333333333333</v>
      </c>
      <c r="AU815" s="4">
        <v>6.6666666666666696</v>
      </c>
      <c r="AV815" s="4">
        <v>26.6666666666667</v>
      </c>
      <c r="AW815" s="4">
        <v>20</v>
      </c>
      <c r="AX815" s="4">
        <v>0</v>
      </c>
      <c r="AY815" s="4">
        <v>20</v>
      </c>
      <c r="AZ815" s="4">
        <v>0</v>
      </c>
      <c r="BA815" s="4">
        <v>13.3333333333333</v>
      </c>
      <c r="BB815" s="38">
        <v>15</v>
      </c>
    </row>
    <row r="816" spans="1:54" x14ac:dyDescent="0.3">
      <c r="A816" s="31" t="s">
        <v>157</v>
      </c>
      <c r="B816" s="5" t="s">
        <v>9</v>
      </c>
      <c r="C816" s="5" t="s">
        <v>6</v>
      </c>
      <c r="D816" s="9">
        <v>97.174999999999997</v>
      </c>
      <c r="E816" s="8">
        <v>46.170508263753497</v>
      </c>
      <c r="F816" s="8">
        <v>0</v>
      </c>
      <c r="G816" s="3">
        <v>0</v>
      </c>
      <c r="H816" s="4">
        <v>25</v>
      </c>
      <c r="I816" s="4">
        <v>25</v>
      </c>
      <c r="J816" s="4">
        <v>0</v>
      </c>
      <c r="K816" s="4">
        <v>25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25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25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25</v>
      </c>
      <c r="AK816" s="4">
        <v>50</v>
      </c>
      <c r="AL816" s="4">
        <v>0</v>
      </c>
      <c r="AM816" s="4">
        <v>25</v>
      </c>
      <c r="AN816" s="4">
        <v>0</v>
      </c>
      <c r="AO816" s="4">
        <v>0</v>
      </c>
      <c r="AP816" s="4">
        <v>0</v>
      </c>
      <c r="AQ816" s="4">
        <v>25</v>
      </c>
      <c r="AR816" s="4">
        <v>50</v>
      </c>
      <c r="AS816" s="4">
        <v>0</v>
      </c>
      <c r="AT816" s="4">
        <v>25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38">
        <v>4</v>
      </c>
    </row>
    <row r="817" spans="1:54" x14ac:dyDescent="0.3">
      <c r="A817" s="31" t="s">
        <v>157</v>
      </c>
      <c r="B817" s="5" t="s">
        <v>9</v>
      </c>
      <c r="C817" s="5" t="s">
        <v>7</v>
      </c>
      <c r="D817" s="9">
        <v>88.3</v>
      </c>
      <c r="E817" s="8">
        <v>57.251113526288698</v>
      </c>
      <c r="F817" s="8">
        <v>0</v>
      </c>
      <c r="G817" s="3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33.3333333333333</v>
      </c>
      <c r="AJ817" s="4">
        <v>0</v>
      </c>
      <c r="AK817" s="4">
        <v>33.3333333333333</v>
      </c>
      <c r="AL817" s="4">
        <v>0</v>
      </c>
      <c r="AM817" s="4">
        <v>33.3333333333333</v>
      </c>
      <c r="AN817" s="4">
        <v>33.3333333333333</v>
      </c>
      <c r="AO817" s="4">
        <v>33.3333333333333</v>
      </c>
      <c r="AP817" s="4">
        <v>0</v>
      </c>
      <c r="AQ817" s="4">
        <v>33.3333333333333</v>
      </c>
      <c r="AR817" s="4">
        <v>33.3333333333333</v>
      </c>
      <c r="AS817" s="4">
        <v>0</v>
      </c>
      <c r="AT817" s="4">
        <v>33.3333333333333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38">
        <v>3</v>
      </c>
    </row>
    <row r="818" spans="1:54" x14ac:dyDescent="0.3">
      <c r="A818" s="31" t="s">
        <v>40</v>
      </c>
      <c r="B818" s="5" t="s">
        <v>168</v>
      </c>
      <c r="C818" s="5" t="s">
        <v>168</v>
      </c>
      <c r="D818" s="9">
        <v>57.805913656951297</v>
      </c>
      <c r="E818" s="8">
        <v>74.148182732867795</v>
      </c>
      <c r="F818" s="8">
        <v>29.296634238607901</v>
      </c>
      <c r="G818" s="3">
        <v>3.9589794809637802</v>
      </c>
      <c r="H818" s="4">
        <v>9.3560479166973298</v>
      </c>
      <c r="I818" s="4">
        <v>8.1909154417600707</v>
      </c>
      <c r="J818" s="4">
        <v>3.7073281195122698</v>
      </c>
      <c r="K818" s="4">
        <v>5.5313230637946598</v>
      </c>
      <c r="L818" s="4">
        <v>5.3724997939669397</v>
      </c>
      <c r="M818" s="4">
        <v>5.7582520552515604</v>
      </c>
      <c r="N818" s="4">
        <v>6.9256624095700499</v>
      </c>
      <c r="O818" s="4">
        <v>8.9883924296851792</v>
      </c>
      <c r="P818" s="4">
        <v>7.7462205457396198</v>
      </c>
      <c r="Q818" s="4">
        <v>3.3622942813758301</v>
      </c>
      <c r="R818" s="4">
        <v>6.3683563059059898</v>
      </c>
      <c r="S818" s="4">
        <v>8.0453090985892395</v>
      </c>
      <c r="T818" s="4">
        <v>4.9034704501204098</v>
      </c>
      <c r="U818" s="4">
        <v>6.1933695047706303</v>
      </c>
      <c r="V818" s="4">
        <v>6.2719115260033602</v>
      </c>
      <c r="W818" s="4">
        <v>6.3334615857181999</v>
      </c>
      <c r="X818" s="4">
        <v>3.95265345845127</v>
      </c>
      <c r="Y818" s="4">
        <v>9.94122910395809</v>
      </c>
      <c r="Z818" s="4">
        <v>6.3542922860833704</v>
      </c>
      <c r="AA818" s="4">
        <v>7.9264360544603196</v>
      </c>
      <c r="AB818" s="4">
        <v>2.4836779762211498</v>
      </c>
      <c r="AC818" s="4">
        <v>11.0661023066644</v>
      </c>
      <c r="AD818" s="4">
        <v>5.8808906522538003</v>
      </c>
      <c r="AE818" s="4">
        <v>4.8902136319791598</v>
      </c>
      <c r="AF818" s="4">
        <v>10.514642291908601</v>
      </c>
      <c r="AG818" s="4">
        <v>13.5933391702774</v>
      </c>
      <c r="AH818" s="4">
        <v>20.051958575240601</v>
      </c>
      <c r="AI818" s="4">
        <v>16.668126001459498</v>
      </c>
      <c r="AJ818" s="4">
        <v>27.455636588522601</v>
      </c>
      <c r="AK818" s="4">
        <v>30.092453826400199</v>
      </c>
      <c r="AL818" s="4">
        <v>25.0632513274576</v>
      </c>
      <c r="AM818" s="4">
        <v>27.262322826322698</v>
      </c>
      <c r="AN818" s="4">
        <v>37.293909868474898</v>
      </c>
      <c r="AO818" s="4">
        <v>32.959237656618697</v>
      </c>
      <c r="AP818" s="4">
        <v>28.7141310339521</v>
      </c>
      <c r="AQ818" s="4">
        <v>14.3076873650481</v>
      </c>
      <c r="AR818" s="4">
        <v>33.612676931123602</v>
      </c>
      <c r="AS818" s="4">
        <v>19.691790619647499</v>
      </c>
      <c r="AT818" s="4">
        <v>27.190977168413699</v>
      </c>
      <c r="AU818" s="4">
        <v>21.7268752565592</v>
      </c>
      <c r="AV818" s="4">
        <v>26.6969860537504</v>
      </c>
      <c r="AW818" s="4">
        <v>26.6122069042415</v>
      </c>
      <c r="AX818" s="4">
        <v>15.3955245153691</v>
      </c>
      <c r="AY818" s="4">
        <v>21.846318685119101</v>
      </c>
      <c r="AZ818" s="4">
        <v>30.944567971763501</v>
      </c>
      <c r="BA818" s="4">
        <v>35.315051550290697</v>
      </c>
      <c r="BB818" s="38">
        <v>75895</v>
      </c>
    </row>
    <row r="819" spans="1:54" x14ac:dyDescent="0.3">
      <c r="A819" s="31" t="s">
        <v>40</v>
      </c>
      <c r="B819" s="5" t="s">
        <v>168</v>
      </c>
      <c r="C819" s="5" t="s">
        <v>1</v>
      </c>
      <c r="D819" s="9">
        <v>27.622635690137098</v>
      </c>
      <c r="E819" s="8">
        <v>69.891155799266997</v>
      </c>
      <c r="F819" s="8">
        <v>43.569567708368197</v>
      </c>
      <c r="G819" s="3">
        <v>5.0568232868359804</v>
      </c>
      <c r="H819" s="4">
        <v>11.9714643962133</v>
      </c>
      <c r="I819" s="4">
        <v>13.879105499158999</v>
      </c>
      <c r="J819" s="4">
        <v>4.9384778771651101</v>
      </c>
      <c r="K819" s="4">
        <v>6.5539349192547496</v>
      </c>
      <c r="L819" s="4">
        <v>6.7032841716208402</v>
      </c>
      <c r="M819" s="4">
        <v>8.1124510522709894</v>
      </c>
      <c r="N819" s="4">
        <v>11.245286832047601</v>
      </c>
      <c r="O819" s="4">
        <v>15.045610006960899</v>
      </c>
      <c r="P819" s="4">
        <v>12.396591010898399</v>
      </c>
      <c r="Q819" s="4">
        <v>4.7777887025789703</v>
      </c>
      <c r="R819" s="4">
        <v>11.030974264749499</v>
      </c>
      <c r="S819" s="4">
        <v>14.7444987630568</v>
      </c>
      <c r="T819" s="4">
        <v>6.8174675821641504</v>
      </c>
      <c r="U819" s="4">
        <v>9.9759388359224097</v>
      </c>
      <c r="V819" s="4">
        <v>11.3433651364503</v>
      </c>
      <c r="W819" s="4">
        <v>11.661727561657599</v>
      </c>
      <c r="X819" s="4">
        <v>5.2270428292632003</v>
      </c>
      <c r="Y819" s="4">
        <v>15.254855797942</v>
      </c>
      <c r="Z819" s="4">
        <v>11.973575542988799</v>
      </c>
      <c r="AA819" s="4">
        <v>12.820812848393899</v>
      </c>
      <c r="AB819" s="4">
        <v>3.5030723377402802</v>
      </c>
      <c r="AC819" s="4">
        <v>16.286608197535902</v>
      </c>
      <c r="AD819" s="4">
        <v>10.5262268965509</v>
      </c>
      <c r="AE819" s="4">
        <v>8.6129761269185998</v>
      </c>
      <c r="AF819" s="4">
        <v>15.473390658791001</v>
      </c>
      <c r="AG819" s="4">
        <v>22.536174650948499</v>
      </c>
      <c r="AH819" s="4">
        <v>30.243042420162901</v>
      </c>
      <c r="AI819" s="4">
        <v>21.5416389455294</v>
      </c>
      <c r="AJ819" s="4">
        <v>36.393505082856898</v>
      </c>
      <c r="AK819" s="4">
        <v>42.542580492694803</v>
      </c>
      <c r="AL819" s="4">
        <v>36.883595012473897</v>
      </c>
      <c r="AM819" s="4">
        <v>33.9875103464624</v>
      </c>
      <c r="AN819" s="4">
        <v>46.920938348993801</v>
      </c>
      <c r="AO819" s="4">
        <v>46.570968896298197</v>
      </c>
      <c r="AP819" s="4">
        <v>43.253316429936298</v>
      </c>
      <c r="AQ819" s="4">
        <v>17.3821175424759</v>
      </c>
      <c r="AR819" s="4">
        <v>45.986359476613103</v>
      </c>
      <c r="AS819" s="4">
        <v>22.385317436599902</v>
      </c>
      <c r="AT819" s="4">
        <v>30.318018578602601</v>
      </c>
      <c r="AU819" s="4">
        <v>31.013433598046301</v>
      </c>
      <c r="AV819" s="4">
        <v>29.906584330886201</v>
      </c>
      <c r="AW819" s="4">
        <v>38.794131450537797</v>
      </c>
      <c r="AX819" s="4">
        <v>24.7651338086431</v>
      </c>
      <c r="AY819" s="4">
        <v>25.7387389295776</v>
      </c>
      <c r="AZ819" s="4">
        <v>39.266367014058602</v>
      </c>
      <c r="BA819" s="4">
        <v>50.794790135067402</v>
      </c>
      <c r="BB819" s="38">
        <v>19356</v>
      </c>
    </row>
    <row r="820" spans="1:54" x14ac:dyDescent="0.3">
      <c r="A820" s="31" t="s">
        <v>40</v>
      </c>
      <c r="B820" s="5" t="s">
        <v>168</v>
      </c>
      <c r="C820" s="5" t="s">
        <v>2</v>
      </c>
      <c r="D820" s="9">
        <v>32.810201515140399</v>
      </c>
      <c r="E820" s="8">
        <v>71.579933270961305</v>
      </c>
      <c r="F820" s="8">
        <v>41.504795567571698</v>
      </c>
      <c r="G820" s="3">
        <v>5.4523714776975796</v>
      </c>
      <c r="H820" s="4">
        <v>12.745193194167999</v>
      </c>
      <c r="I820" s="4">
        <v>12.1534351381419</v>
      </c>
      <c r="J820" s="4">
        <v>5.1139890654338798</v>
      </c>
      <c r="K820" s="4">
        <v>7.9910619005461001</v>
      </c>
      <c r="L820" s="4">
        <v>8.1034524950289697</v>
      </c>
      <c r="M820" s="4">
        <v>8.4293536231169703</v>
      </c>
      <c r="N820" s="4">
        <v>9.87431818077334</v>
      </c>
      <c r="O820" s="4">
        <v>13.554758021553599</v>
      </c>
      <c r="P820" s="4">
        <v>11.2710288673074</v>
      </c>
      <c r="Q820" s="4">
        <v>4.8057867328067703</v>
      </c>
      <c r="R820" s="4">
        <v>9.1251725495624694</v>
      </c>
      <c r="S820" s="4">
        <v>12.151849513302</v>
      </c>
      <c r="T820" s="4">
        <v>7.1462441598808599</v>
      </c>
      <c r="U820" s="4">
        <v>9.4464614807728307</v>
      </c>
      <c r="V820" s="4">
        <v>8.7430037854119806</v>
      </c>
      <c r="W820" s="4">
        <v>8.8389062132490501</v>
      </c>
      <c r="X820" s="4">
        <v>5.9059407380991704</v>
      </c>
      <c r="Y820" s="4">
        <v>14.1468910736045</v>
      </c>
      <c r="Z820" s="4">
        <v>9.6037043783154594</v>
      </c>
      <c r="AA820" s="4">
        <v>11.063341159395</v>
      </c>
      <c r="AB820" s="4">
        <v>3.00595159624089</v>
      </c>
      <c r="AC820" s="4">
        <v>15.431816480063301</v>
      </c>
      <c r="AD820" s="4">
        <v>7.8975807303392003</v>
      </c>
      <c r="AE820" s="4">
        <v>6.6148462631279203</v>
      </c>
      <c r="AF820" s="4">
        <v>15.813610248188899</v>
      </c>
      <c r="AG820" s="4">
        <v>17.313256817067899</v>
      </c>
      <c r="AH820" s="4">
        <v>24.151700244185498</v>
      </c>
      <c r="AI820" s="4">
        <v>21.5386417899498</v>
      </c>
      <c r="AJ820" s="4">
        <v>36.138871805573203</v>
      </c>
      <c r="AK820" s="4">
        <v>38.6267424220271</v>
      </c>
      <c r="AL820" s="4">
        <v>34.667819691490898</v>
      </c>
      <c r="AM820" s="4">
        <v>34.5697853613079</v>
      </c>
      <c r="AN820" s="4">
        <v>45.6081049154499</v>
      </c>
      <c r="AO820" s="4">
        <v>45.1673062945083</v>
      </c>
      <c r="AP820" s="4">
        <v>37.216109504119501</v>
      </c>
      <c r="AQ820" s="4">
        <v>18.670648670950701</v>
      </c>
      <c r="AR820" s="4">
        <v>44.563988227837299</v>
      </c>
      <c r="AS820" s="4">
        <v>26.639544256800399</v>
      </c>
      <c r="AT820" s="4">
        <v>32.802031888341801</v>
      </c>
      <c r="AU820" s="4">
        <v>29.886620531010699</v>
      </c>
      <c r="AV820" s="4">
        <v>30.568602866823301</v>
      </c>
      <c r="AW820" s="4">
        <v>36.182368802175702</v>
      </c>
      <c r="AX820" s="4">
        <v>20.420703348455898</v>
      </c>
      <c r="AY820" s="4">
        <v>24.858618544510499</v>
      </c>
      <c r="AZ820" s="4">
        <v>41.610527703571499</v>
      </c>
      <c r="BA820" s="4">
        <v>45.403068783550403</v>
      </c>
      <c r="BB820" s="38">
        <v>11729</v>
      </c>
    </row>
    <row r="821" spans="1:54" x14ac:dyDescent="0.3">
      <c r="A821" s="31" t="s">
        <v>40</v>
      </c>
      <c r="B821" s="5" t="s">
        <v>168</v>
      </c>
      <c r="C821" s="5" t="s">
        <v>3</v>
      </c>
      <c r="D821" s="9">
        <v>54.613845226115302</v>
      </c>
      <c r="E821" s="8">
        <v>72.758657972311198</v>
      </c>
      <c r="F821" s="8">
        <v>29.7385234750727</v>
      </c>
      <c r="G821" s="3">
        <v>4.3837367133849403</v>
      </c>
      <c r="H821" s="4">
        <v>9.99440795747552</v>
      </c>
      <c r="I821" s="4">
        <v>7.5746675152853902</v>
      </c>
      <c r="J821" s="4">
        <v>3.9385548662751901</v>
      </c>
      <c r="K821" s="4">
        <v>6.00954345749743</v>
      </c>
      <c r="L821" s="4">
        <v>5.8798077991026796</v>
      </c>
      <c r="M821" s="4">
        <v>6.2693385124061702</v>
      </c>
      <c r="N821" s="4">
        <v>6.2033746641388401</v>
      </c>
      <c r="O821" s="4">
        <v>8.1259445967595898</v>
      </c>
      <c r="P821" s="4">
        <v>7.6758053258262899</v>
      </c>
      <c r="Q821" s="4">
        <v>3.5724149675774899</v>
      </c>
      <c r="R821" s="4">
        <v>6.0723440532671598</v>
      </c>
      <c r="S821" s="4">
        <v>6.8529500417755704</v>
      </c>
      <c r="T821" s="4">
        <v>5.1465567873495903</v>
      </c>
      <c r="U821" s="4">
        <v>5.8704662989993199</v>
      </c>
      <c r="V821" s="4">
        <v>5.7180614309319697</v>
      </c>
      <c r="W821" s="4">
        <v>5.4293447900501501</v>
      </c>
      <c r="X821" s="4">
        <v>4.3597725512354097</v>
      </c>
      <c r="Y821" s="4">
        <v>9.9076431995562704</v>
      </c>
      <c r="Z821" s="4">
        <v>4.9974906525096401</v>
      </c>
      <c r="AA821" s="4">
        <v>7.4160102709175604</v>
      </c>
      <c r="AB821" s="4">
        <v>3.0226824480047298</v>
      </c>
      <c r="AC821" s="4">
        <v>10.9115011995282</v>
      </c>
      <c r="AD821" s="4">
        <v>5.5901940725578898</v>
      </c>
      <c r="AE821" s="4">
        <v>4.5514117197369099</v>
      </c>
      <c r="AF821" s="4">
        <v>10.829943474857</v>
      </c>
      <c r="AG821" s="4">
        <v>11.680425392403899</v>
      </c>
      <c r="AH821" s="4">
        <v>19.365915638466799</v>
      </c>
      <c r="AI821" s="4">
        <v>17.220471879182501</v>
      </c>
      <c r="AJ821" s="4">
        <v>28.6633463361959</v>
      </c>
      <c r="AK821" s="4">
        <v>28.6947836984281</v>
      </c>
      <c r="AL821" s="4">
        <v>25.255267641743</v>
      </c>
      <c r="AM821" s="4">
        <v>30.0362109725843</v>
      </c>
      <c r="AN821" s="4">
        <v>37.521071511501901</v>
      </c>
      <c r="AO821" s="4">
        <v>32.862694695077899</v>
      </c>
      <c r="AP821" s="4">
        <v>27.6758310409014</v>
      </c>
      <c r="AQ821" s="4">
        <v>14.6697749548154</v>
      </c>
      <c r="AR821" s="4">
        <v>34.161744098316298</v>
      </c>
      <c r="AS821" s="4">
        <v>20.828883766001798</v>
      </c>
      <c r="AT821" s="4">
        <v>29.4014806430778</v>
      </c>
      <c r="AU821" s="4">
        <v>22.430550867234899</v>
      </c>
      <c r="AV821" s="4">
        <v>28.2612095182564</v>
      </c>
      <c r="AW821" s="4">
        <v>24.821369723452001</v>
      </c>
      <c r="AX821" s="4">
        <v>15.0840186585419</v>
      </c>
      <c r="AY821" s="4">
        <v>22.790364260937402</v>
      </c>
      <c r="AZ821" s="4">
        <v>32.623525069091301</v>
      </c>
      <c r="BA821" s="4">
        <v>33.860347224103698</v>
      </c>
      <c r="BB821" s="38">
        <v>9730</v>
      </c>
    </row>
    <row r="822" spans="1:54" x14ac:dyDescent="0.3">
      <c r="A822" s="31" t="s">
        <v>40</v>
      </c>
      <c r="B822" s="5" t="s">
        <v>168</v>
      </c>
      <c r="C822" s="5" t="s">
        <v>4</v>
      </c>
      <c r="D822" s="9">
        <v>78.802923946430198</v>
      </c>
      <c r="E822" s="8">
        <v>68.365894933417906</v>
      </c>
      <c r="F822" s="8">
        <v>19.046286271102598</v>
      </c>
      <c r="G822" s="3">
        <v>2.9734928650219099</v>
      </c>
      <c r="H822" s="4">
        <v>6.9738929143637396</v>
      </c>
      <c r="I822" s="4">
        <v>4.50178336856293</v>
      </c>
      <c r="J822" s="4">
        <v>2.7326258047751</v>
      </c>
      <c r="K822" s="4">
        <v>4.2145206631922303</v>
      </c>
      <c r="L822" s="4">
        <v>3.4788043733546199</v>
      </c>
      <c r="M822" s="4">
        <v>3.4845793324306502</v>
      </c>
      <c r="N822" s="4">
        <v>4.16410296928363</v>
      </c>
      <c r="O822" s="4">
        <v>4.6675677076519202</v>
      </c>
      <c r="P822" s="4">
        <v>4.4886682594657703</v>
      </c>
      <c r="Q822" s="4">
        <v>2.10441978189465</v>
      </c>
      <c r="R822" s="4">
        <v>3.3749876463263</v>
      </c>
      <c r="S822" s="4">
        <v>3.7967886440698999</v>
      </c>
      <c r="T822" s="4">
        <v>3.2180065353610199</v>
      </c>
      <c r="U822" s="4">
        <v>3.17516364065632</v>
      </c>
      <c r="V822" s="4">
        <v>3.4370491180600702</v>
      </c>
      <c r="W822" s="4">
        <v>3.6102205370067399</v>
      </c>
      <c r="X822" s="4">
        <v>2.33761818326446</v>
      </c>
      <c r="Y822" s="4">
        <v>6.6131126787803201</v>
      </c>
      <c r="Z822" s="4">
        <v>3.1046743794912701</v>
      </c>
      <c r="AA822" s="4">
        <v>5.0891340562127603</v>
      </c>
      <c r="AB822" s="4">
        <v>1.7370585268443699</v>
      </c>
      <c r="AC822" s="4">
        <v>7.6169669566326696</v>
      </c>
      <c r="AD822" s="4">
        <v>3.3722409562979401</v>
      </c>
      <c r="AE822" s="4">
        <v>2.8535327598487501</v>
      </c>
      <c r="AF822" s="4">
        <v>6.1017915621888097</v>
      </c>
      <c r="AG822" s="4">
        <v>8.8910875714834994</v>
      </c>
      <c r="AH822" s="4">
        <v>16.048260915171699</v>
      </c>
      <c r="AI822" s="4">
        <v>13.0262992390481</v>
      </c>
      <c r="AJ822" s="4">
        <v>20.945060158414702</v>
      </c>
      <c r="AK822" s="4">
        <v>22.8427464063166</v>
      </c>
      <c r="AL822" s="4">
        <v>17.072054223940199</v>
      </c>
      <c r="AM822" s="4">
        <v>22.474258835189101</v>
      </c>
      <c r="AN822" s="4">
        <v>31.3062966976476</v>
      </c>
      <c r="AO822" s="4">
        <v>23.492260678542699</v>
      </c>
      <c r="AP822" s="4">
        <v>20.586745033840302</v>
      </c>
      <c r="AQ822" s="4">
        <v>11.7288441387104</v>
      </c>
      <c r="AR822" s="4">
        <v>25.338480269793099</v>
      </c>
      <c r="AS822" s="4">
        <v>15.8155483185063</v>
      </c>
      <c r="AT822" s="4">
        <v>23.758974265121999</v>
      </c>
      <c r="AU822" s="4">
        <v>15.0287021340423</v>
      </c>
      <c r="AV822" s="4">
        <v>24.628751295797599</v>
      </c>
      <c r="AW822" s="4">
        <v>17.934687077110301</v>
      </c>
      <c r="AX822" s="4">
        <v>9.6343704073555791</v>
      </c>
      <c r="AY822" s="4">
        <v>18.777538195212699</v>
      </c>
      <c r="AZ822" s="4">
        <v>24.420273104683002</v>
      </c>
      <c r="BA822" s="4">
        <v>26.5635993390013</v>
      </c>
      <c r="BB822" s="38">
        <v>11828</v>
      </c>
    </row>
    <row r="823" spans="1:54" x14ac:dyDescent="0.3">
      <c r="A823" s="31" t="s">
        <v>40</v>
      </c>
      <c r="B823" s="5" t="s">
        <v>168</v>
      </c>
      <c r="C823" s="5" t="s">
        <v>5</v>
      </c>
      <c r="D823" s="9">
        <v>96.500180795779798</v>
      </c>
      <c r="E823" s="8">
        <v>62.578821499933902</v>
      </c>
      <c r="F823" s="8">
        <v>11.7824979729389</v>
      </c>
      <c r="G823" s="3">
        <v>1.6716526304839501</v>
      </c>
      <c r="H823" s="4">
        <v>4.7652778821150896</v>
      </c>
      <c r="I823" s="4">
        <v>2.3243971533520398</v>
      </c>
      <c r="J823" s="4">
        <v>1.7150361289965601</v>
      </c>
      <c r="K823" s="4">
        <v>2.70891352925329</v>
      </c>
      <c r="L823" s="4">
        <v>2.2686936476364701</v>
      </c>
      <c r="M823" s="4">
        <v>2.1401830847373899</v>
      </c>
      <c r="N823" s="4">
        <v>2.72968763895192</v>
      </c>
      <c r="O823" s="4">
        <v>3.05014407988023</v>
      </c>
      <c r="P823" s="4">
        <v>2.5550406588672101</v>
      </c>
      <c r="Q823" s="4">
        <v>1.32298329015731</v>
      </c>
      <c r="R823" s="4">
        <v>1.81707139837436</v>
      </c>
      <c r="S823" s="4">
        <v>2.13457957415305</v>
      </c>
      <c r="T823" s="4">
        <v>1.9843772619976701</v>
      </c>
      <c r="U823" s="4">
        <v>1.9738925339100599</v>
      </c>
      <c r="V823" s="4">
        <v>2.0005631739079299</v>
      </c>
      <c r="W823" s="4">
        <v>1.94476199495406</v>
      </c>
      <c r="X823" s="4">
        <v>1.51188322979863</v>
      </c>
      <c r="Y823" s="4">
        <v>3.7882110136113898</v>
      </c>
      <c r="Z823" s="4">
        <v>1.6592349500426899</v>
      </c>
      <c r="AA823" s="4">
        <v>3.16522164954208</v>
      </c>
      <c r="AB823" s="4">
        <v>1.13205272492405</v>
      </c>
      <c r="AC823" s="4">
        <v>4.7901518234106097</v>
      </c>
      <c r="AD823" s="4">
        <v>1.89843023129183</v>
      </c>
      <c r="AE823" s="4">
        <v>1.7831573151533899</v>
      </c>
      <c r="AF823" s="4">
        <v>3.66704156717371</v>
      </c>
      <c r="AG823" s="4">
        <v>7.0155005529474597</v>
      </c>
      <c r="AH823" s="4">
        <v>11.4667479154496</v>
      </c>
      <c r="AI823" s="4">
        <v>9.8514619909369792</v>
      </c>
      <c r="AJ823" s="4">
        <v>15.0804867830405</v>
      </c>
      <c r="AK823" s="4">
        <v>17.491357913702899</v>
      </c>
      <c r="AL823" s="4">
        <v>10.579571143184999</v>
      </c>
      <c r="AM823" s="4">
        <v>15.5985131620149</v>
      </c>
      <c r="AN823" s="4">
        <v>25.637037332046098</v>
      </c>
      <c r="AO823" s="4">
        <v>16.380117878890498</v>
      </c>
      <c r="AP823" s="4">
        <v>15.0984488812409</v>
      </c>
      <c r="AQ823" s="4">
        <v>8.9431409284328893</v>
      </c>
      <c r="AR823" s="4">
        <v>18.268474587460201</v>
      </c>
      <c r="AS823" s="4">
        <v>12.0551189712175</v>
      </c>
      <c r="AT823" s="4">
        <v>18.980474988624</v>
      </c>
      <c r="AU823" s="4">
        <v>9.9498267020840796</v>
      </c>
      <c r="AV823" s="4">
        <v>20.7027750732559</v>
      </c>
      <c r="AW823" s="4">
        <v>14.1891330183531</v>
      </c>
      <c r="AX823" s="4">
        <v>6.6669493982714298</v>
      </c>
      <c r="AY823" s="4">
        <v>16.856966181988302</v>
      </c>
      <c r="AZ823" s="4">
        <v>17.264618893308</v>
      </c>
      <c r="BA823" s="4">
        <v>19.856678666609401</v>
      </c>
      <c r="BB823" s="38">
        <v>12574</v>
      </c>
    </row>
    <row r="824" spans="1:54" x14ac:dyDescent="0.3">
      <c r="A824" s="31" t="s">
        <v>40</v>
      </c>
      <c r="B824" s="5" t="s">
        <v>168</v>
      </c>
      <c r="C824" s="5" t="s">
        <v>6</v>
      </c>
      <c r="D824" s="9">
        <v>104.029869492087</v>
      </c>
      <c r="E824" s="8">
        <v>58.037133462830198</v>
      </c>
      <c r="F824" s="8">
        <v>8.5229751550624506</v>
      </c>
      <c r="G824" s="3">
        <v>1.51354703543145</v>
      </c>
      <c r="H824" s="4">
        <v>3.65889829797496</v>
      </c>
      <c r="I824" s="4">
        <v>1.6803360657633599</v>
      </c>
      <c r="J824" s="4">
        <v>1.2250127598563201</v>
      </c>
      <c r="K824" s="4">
        <v>1.7986123013555899</v>
      </c>
      <c r="L824" s="4">
        <v>1.8050603920764901</v>
      </c>
      <c r="M824" s="4">
        <v>1.45062876392324</v>
      </c>
      <c r="N824" s="4">
        <v>2.3216998242073901</v>
      </c>
      <c r="O824" s="4">
        <v>1.8573069155494499</v>
      </c>
      <c r="P824" s="4">
        <v>1.79376635591903</v>
      </c>
      <c r="Q824" s="4">
        <v>1.10860338863073</v>
      </c>
      <c r="R824" s="4">
        <v>1.3870882042928201</v>
      </c>
      <c r="S824" s="4">
        <v>1.5764653069396599</v>
      </c>
      <c r="T824" s="4">
        <v>1.4143898625031599</v>
      </c>
      <c r="U824" s="4">
        <v>1.4452928899056201</v>
      </c>
      <c r="V824" s="4">
        <v>1.4013613215202001</v>
      </c>
      <c r="W824" s="4">
        <v>1.4779304221335801</v>
      </c>
      <c r="X824" s="4">
        <v>1.32056856359249</v>
      </c>
      <c r="Y824" s="4">
        <v>2.41427654687363</v>
      </c>
      <c r="Z824" s="4">
        <v>1.29091011243445</v>
      </c>
      <c r="AA824" s="4">
        <v>2.2052904529817998</v>
      </c>
      <c r="AB824" s="4">
        <v>0.99517309847506297</v>
      </c>
      <c r="AC824" s="4">
        <v>3.7715739404672801</v>
      </c>
      <c r="AD824" s="4">
        <v>1.5242187834667</v>
      </c>
      <c r="AE824" s="4">
        <v>1.28730874324232</v>
      </c>
      <c r="AF824" s="4">
        <v>2.4338855381186302</v>
      </c>
      <c r="AG824" s="4">
        <v>6.4794559178513804</v>
      </c>
      <c r="AH824" s="4">
        <v>9.2507322645340899</v>
      </c>
      <c r="AI824" s="4">
        <v>8.4162576747099607</v>
      </c>
      <c r="AJ824" s="4">
        <v>12.2692466612272</v>
      </c>
      <c r="AK824" s="4">
        <v>15.4015884266993</v>
      </c>
      <c r="AL824" s="4">
        <v>8.4533440737510492</v>
      </c>
      <c r="AM824" s="4">
        <v>11.961063884823499</v>
      </c>
      <c r="AN824" s="4">
        <v>21.909233009965501</v>
      </c>
      <c r="AO824" s="4">
        <v>12.6766399509332</v>
      </c>
      <c r="AP824" s="4">
        <v>12.060485776834099</v>
      </c>
      <c r="AQ824" s="4">
        <v>7.8745410177753001</v>
      </c>
      <c r="AR824" s="4">
        <v>13.888796038931201</v>
      </c>
      <c r="AS824" s="4">
        <v>10.268851004364</v>
      </c>
      <c r="AT824" s="4">
        <v>17.1295502799979</v>
      </c>
      <c r="AU824" s="4">
        <v>7.5290466328318102</v>
      </c>
      <c r="AV824" s="4">
        <v>18.4798168043319</v>
      </c>
      <c r="AW824" s="4">
        <v>12.390501977889301</v>
      </c>
      <c r="AX824" s="4">
        <v>5.4000605613810997</v>
      </c>
      <c r="AY824" s="4">
        <v>15.1893585326553</v>
      </c>
      <c r="AZ824" s="4">
        <v>12.9018983859602</v>
      </c>
      <c r="BA824" s="4">
        <v>17.005223032308201</v>
      </c>
      <c r="BB824" s="38">
        <v>8283</v>
      </c>
    </row>
    <row r="825" spans="1:54" x14ac:dyDescent="0.3">
      <c r="A825" s="31" t="s">
        <v>40</v>
      </c>
      <c r="B825" s="5" t="s">
        <v>168</v>
      </c>
      <c r="C825" s="5" t="s">
        <v>7</v>
      </c>
      <c r="D825" s="9">
        <v>106.66209550047201</v>
      </c>
      <c r="E825" s="8">
        <v>54.078640524904301</v>
      </c>
      <c r="F825" s="8">
        <v>6.6498682737462298</v>
      </c>
      <c r="G825" s="3">
        <v>1.5401753244190799</v>
      </c>
      <c r="H825" s="4">
        <v>4.1331691960859596</v>
      </c>
      <c r="I825" s="4">
        <v>1.67989137323917</v>
      </c>
      <c r="J825" s="4">
        <v>1.40045927559899</v>
      </c>
      <c r="K825" s="4">
        <v>1.9864580643137999</v>
      </c>
      <c r="L825" s="4">
        <v>1.28457903281526</v>
      </c>
      <c r="M825" s="4">
        <v>1.4752654811061701</v>
      </c>
      <c r="N825" s="4">
        <v>2.2625913745558899</v>
      </c>
      <c r="O825" s="4">
        <v>1.9659210456755301</v>
      </c>
      <c r="P825" s="4">
        <v>1.3084148388516299</v>
      </c>
      <c r="Q825" s="4">
        <v>0.93693830446408399</v>
      </c>
      <c r="R825" s="4">
        <v>1.6560555672027999</v>
      </c>
      <c r="S825" s="4">
        <v>1.15146055879136</v>
      </c>
      <c r="T825" s="4">
        <v>1.0561173346459001</v>
      </c>
      <c r="U825" s="4">
        <v>1.35608645092435</v>
      </c>
      <c r="V825" s="4">
        <v>1.0051469351750799</v>
      </c>
      <c r="W825" s="4">
        <v>1.44813088767172</v>
      </c>
      <c r="X825" s="4">
        <v>1.1448629839951701</v>
      </c>
      <c r="Y825" s="4">
        <v>1.2024309582621799</v>
      </c>
      <c r="Z825" s="4">
        <v>1.1448629839951701</v>
      </c>
      <c r="AA825" s="4">
        <v>1.80236919081908</v>
      </c>
      <c r="AB825" s="4">
        <v>0.70187903149854003</v>
      </c>
      <c r="AC825" s="4">
        <v>3.01544080552525</v>
      </c>
      <c r="AD825" s="4">
        <v>1.15146055879136</v>
      </c>
      <c r="AE825" s="4">
        <v>1.0051469351750799</v>
      </c>
      <c r="AF825" s="4">
        <v>2.2420543559176198</v>
      </c>
      <c r="AG825" s="4">
        <v>7.4280420992513898</v>
      </c>
      <c r="AH825" s="4">
        <v>6.9457943083768701</v>
      </c>
      <c r="AI825" s="4">
        <v>6.9901671330515098</v>
      </c>
      <c r="AJ825" s="4">
        <v>9.1467746270179493</v>
      </c>
      <c r="AK825" s="4">
        <v>13.0408414684906</v>
      </c>
      <c r="AL825" s="4">
        <v>7.6007460220523999</v>
      </c>
      <c r="AM825" s="4">
        <v>11.3936163588331</v>
      </c>
      <c r="AN825" s="4">
        <v>19.4358577448827</v>
      </c>
      <c r="AO825" s="4">
        <v>9.2732955262456702</v>
      </c>
      <c r="AP825" s="4">
        <v>9.5288918178494804</v>
      </c>
      <c r="AQ825" s="4">
        <v>5.8929757611290601</v>
      </c>
      <c r="AR825" s="4">
        <v>11.0510846167787</v>
      </c>
      <c r="AS825" s="4">
        <v>9.4023709186217594</v>
      </c>
      <c r="AT825" s="4">
        <v>19.020752680070199</v>
      </c>
      <c r="AU825" s="4">
        <v>5.5017065023529703</v>
      </c>
      <c r="AV825" s="4">
        <v>16.880639123094301</v>
      </c>
      <c r="AW825" s="4">
        <v>11.2491129341155</v>
      </c>
      <c r="AX825" s="4">
        <v>5.2057804677223301</v>
      </c>
      <c r="AY825" s="4">
        <v>17.034294615756401</v>
      </c>
      <c r="AZ825" s="4">
        <v>8.4456398897691294</v>
      </c>
      <c r="BA825" s="4">
        <v>14.3419144382963</v>
      </c>
      <c r="BB825" s="38">
        <v>2395</v>
      </c>
    </row>
    <row r="826" spans="1:54" x14ac:dyDescent="0.3">
      <c r="A826" s="31" t="s">
        <v>40</v>
      </c>
      <c r="B826" s="5" t="s">
        <v>8</v>
      </c>
      <c r="C826" s="5" t="s">
        <v>168</v>
      </c>
      <c r="D826" s="9">
        <v>55.664285978955498</v>
      </c>
      <c r="E826" s="8">
        <v>74.898889031244906</v>
      </c>
      <c r="F826" s="8">
        <v>30.278794000509301</v>
      </c>
      <c r="G826" s="3">
        <v>3.9536593466971199</v>
      </c>
      <c r="H826" s="4">
        <v>9.5752560067923298</v>
      </c>
      <c r="I826" s="4">
        <v>9.6620258098697196</v>
      </c>
      <c r="J826" s="4">
        <v>3.8660415398676098</v>
      </c>
      <c r="K826" s="4">
        <v>5.9122269144631101</v>
      </c>
      <c r="L826" s="4">
        <v>5.6934063314630796</v>
      </c>
      <c r="M826" s="4">
        <v>6.0503022894589398</v>
      </c>
      <c r="N826" s="4">
        <v>7.5373991065747203</v>
      </c>
      <c r="O826" s="4">
        <v>10.5924731179571</v>
      </c>
      <c r="P826" s="4">
        <v>8.5455801006152505</v>
      </c>
      <c r="Q826" s="4">
        <v>3.1690642499254</v>
      </c>
      <c r="R826" s="4">
        <v>7.7155302683341098</v>
      </c>
      <c r="S826" s="4">
        <v>8.6883103788875395</v>
      </c>
      <c r="T826" s="4">
        <v>5.1309357194614504</v>
      </c>
      <c r="U826" s="4">
        <v>7.01103647941913</v>
      </c>
      <c r="V826" s="4">
        <v>6.5341221844396697</v>
      </c>
      <c r="W826" s="4">
        <v>6.4956612221651904</v>
      </c>
      <c r="X826" s="4">
        <v>4.0928119026562397</v>
      </c>
      <c r="Y826" s="4">
        <v>10.764971710890499</v>
      </c>
      <c r="Z826" s="4">
        <v>7.1727530773256296</v>
      </c>
      <c r="AA826" s="4">
        <v>9.0705406343432795</v>
      </c>
      <c r="AB826" s="4">
        <v>2.35768277355066</v>
      </c>
      <c r="AC826" s="4">
        <v>12.556167472459199</v>
      </c>
      <c r="AD826" s="4">
        <v>5.90031836827362</v>
      </c>
      <c r="AE826" s="4">
        <v>5.2386997291785002</v>
      </c>
      <c r="AF826" s="4">
        <v>12.3353333567932</v>
      </c>
      <c r="AG826" s="4">
        <v>16.409547520527699</v>
      </c>
      <c r="AH826" s="4">
        <v>13.840408260826599</v>
      </c>
      <c r="AI826" s="4">
        <v>15.697604323698499</v>
      </c>
      <c r="AJ826" s="4">
        <v>28.767831604244101</v>
      </c>
      <c r="AK826" s="4">
        <v>30.9981077104365</v>
      </c>
      <c r="AL826" s="4">
        <v>25.754162854094101</v>
      </c>
      <c r="AM826" s="4">
        <v>32.532862158350902</v>
      </c>
      <c r="AN826" s="4">
        <v>38.9848033582768</v>
      </c>
      <c r="AO826" s="4">
        <v>37.065058803772502</v>
      </c>
      <c r="AP826" s="4">
        <v>31.256424759080801</v>
      </c>
      <c r="AQ826" s="4">
        <v>12.9287441886078</v>
      </c>
      <c r="AR826" s="4">
        <v>35.260970830736397</v>
      </c>
      <c r="AS826" s="4">
        <v>20.0539889473519</v>
      </c>
      <c r="AT826" s="4">
        <v>29.003820641775601</v>
      </c>
      <c r="AU826" s="4">
        <v>20.037362765754501</v>
      </c>
      <c r="AV826" s="4">
        <v>25.4157404376408</v>
      </c>
      <c r="AW826" s="4">
        <v>25.915585613150999</v>
      </c>
      <c r="AX826" s="4">
        <v>16.9334787923971</v>
      </c>
      <c r="AY826" s="4">
        <v>22.398053320015901</v>
      </c>
      <c r="AZ826" s="4">
        <v>33.649253821672197</v>
      </c>
      <c r="BA826" s="4">
        <v>35.293230105799303</v>
      </c>
      <c r="BB826" s="38">
        <v>37658</v>
      </c>
    </row>
    <row r="827" spans="1:54" x14ac:dyDescent="0.3">
      <c r="A827" s="31" t="s">
        <v>40</v>
      </c>
      <c r="B827" s="5" t="s">
        <v>8</v>
      </c>
      <c r="C827" s="5" t="s">
        <v>1</v>
      </c>
      <c r="D827" s="9">
        <v>18.220931774231801</v>
      </c>
      <c r="E827" s="8">
        <v>67.555423125803301</v>
      </c>
      <c r="F827" s="8">
        <v>48.369028006589801</v>
      </c>
      <c r="G827" s="3">
        <v>5.3047775947281703</v>
      </c>
      <c r="H827" s="4">
        <v>12.7182866556837</v>
      </c>
      <c r="I827" s="4">
        <v>17.462932454695199</v>
      </c>
      <c r="J827" s="4">
        <v>5.43657331136738</v>
      </c>
      <c r="K827" s="4">
        <v>7.4135090609555201</v>
      </c>
      <c r="L827" s="4">
        <v>7.3476112026359104</v>
      </c>
      <c r="M827" s="4">
        <v>9.19275123558484</v>
      </c>
      <c r="N827" s="4">
        <v>13.014827018121901</v>
      </c>
      <c r="O827" s="4">
        <v>18.945634266886302</v>
      </c>
      <c r="P827" s="4">
        <v>14.695222405271799</v>
      </c>
      <c r="Q827" s="4">
        <v>4.7116968698517301</v>
      </c>
      <c r="R827" s="4">
        <v>14.6293245469522</v>
      </c>
      <c r="S827" s="4">
        <v>17.2322899505766</v>
      </c>
      <c r="T827" s="4">
        <v>7.9736408566721604</v>
      </c>
      <c r="U827" s="4">
        <v>11.696869851729801</v>
      </c>
      <c r="V827" s="4">
        <v>13.146622734761101</v>
      </c>
      <c r="W827" s="4">
        <v>12.2899505766063</v>
      </c>
      <c r="X827" s="4">
        <v>5.43657331136738</v>
      </c>
      <c r="Y827" s="4">
        <v>17.397034596375601</v>
      </c>
      <c r="Z827" s="4">
        <v>14.332784184514001</v>
      </c>
      <c r="AA827" s="4">
        <v>15.9802306425041</v>
      </c>
      <c r="AB827" s="4">
        <v>3.2289950576606299</v>
      </c>
      <c r="AC827" s="4">
        <v>18.286655683690299</v>
      </c>
      <c r="AD827" s="4">
        <v>10.873146622734801</v>
      </c>
      <c r="AE827" s="4">
        <v>9.7199341021416803</v>
      </c>
      <c r="AF827" s="4">
        <v>19.0115321252059</v>
      </c>
      <c r="AG827" s="4">
        <v>25.4365733113674</v>
      </c>
      <c r="AH827" s="4">
        <v>23.953871499176302</v>
      </c>
      <c r="AI827" s="4">
        <v>21.482701812191099</v>
      </c>
      <c r="AJ827" s="4">
        <v>42.009884678747902</v>
      </c>
      <c r="AK827" s="4">
        <v>47.182866556836899</v>
      </c>
      <c r="AL827" s="4">
        <v>42.438220757825398</v>
      </c>
      <c r="AM827" s="4">
        <v>42.339373970346003</v>
      </c>
      <c r="AN827" s="4">
        <v>53.805601317957198</v>
      </c>
      <c r="AO827" s="4">
        <v>54.135090609555199</v>
      </c>
      <c r="AP827" s="4">
        <v>50.840197693575</v>
      </c>
      <c r="AQ827" s="4">
        <v>16.705107084019801</v>
      </c>
      <c r="AR827" s="4">
        <v>52.355848434925903</v>
      </c>
      <c r="AS827" s="4">
        <v>24.349258649093901</v>
      </c>
      <c r="AT827" s="4">
        <v>34.003294892916003</v>
      </c>
      <c r="AU827" s="4">
        <v>29.884678747940701</v>
      </c>
      <c r="AV827" s="4">
        <v>30.6754530477759</v>
      </c>
      <c r="AW827" s="4">
        <v>41.515650741350903</v>
      </c>
      <c r="AX827" s="4">
        <v>27.6441515650741</v>
      </c>
      <c r="AY827" s="4">
        <v>27.413509060955501</v>
      </c>
      <c r="AZ827" s="4">
        <v>44.052718286655697</v>
      </c>
      <c r="BA827" s="4">
        <v>52.915980230642496</v>
      </c>
      <c r="BB827" s="38">
        <v>13034</v>
      </c>
    </row>
    <row r="828" spans="1:54" x14ac:dyDescent="0.3">
      <c r="A828" s="31" t="s">
        <v>40</v>
      </c>
      <c r="B828" s="5" t="s">
        <v>8</v>
      </c>
      <c r="C828" s="5" t="s">
        <v>2</v>
      </c>
      <c r="D828" s="9">
        <v>24.752094618129298</v>
      </c>
      <c r="E828" s="8">
        <v>70.474507610869793</v>
      </c>
      <c r="F828" s="8">
        <v>45.738255033557003</v>
      </c>
      <c r="G828" s="3">
        <v>5.40268456375839</v>
      </c>
      <c r="H828" s="4">
        <v>12.3489932885906</v>
      </c>
      <c r="I828" s="4">
        <v>14.4630872483221</v>
      </c>
      <c r="J828" s="4">
        <v>5.5033557046979897</v>
      </c>
      <c r="K828" s="4">
        <v>8.5234899328859104</v>
      </c>
      <c r="L828" s="4">
        <v>8.5570469798657705</v>
      </c>
      <c r="M828" s="4">
        <v>9.19463087248322</v>
      </c>
      <c r="N828" s="4">
        <v>10.9731543624161</v>
      </c>
      <c r="O828" s="4">
        <v>16.812080536912799</v>
      </c>
      <c r="P828" s="4">
        <v>12.751677852348999</v>
      </c>
      <c r="Q828" s="4">
        <v>4.59731543624161</v>
      </c>
      <c r="R828" s="4">
        <v>11.174496644295299</v>
      </c>
      <c r="S828" s="4">
        <v>13.389261744966401</v>
      </c>
      <c r="T828" s="4">
        <v>7.2483221476510096</v>
      </c>
      <c r="U828" s="4">
        <v>11.241610738255</v>
      </c>
      <c r="V828" s="4">
        <v>9.19463087248322</v>
      </c>
      <c r="W828" s="4">
        <v>9.2953020134228197</v>
      </c>
      <c r="X828" s="4">
        <v>6.20805369127517</v>
      </c>
      <c r="Y828" s="4">
        <v>15.9731543624161</v>
      </c>
      <c r="Z828" s="4">
        <v>10.503355704698</v>
      </c>
      <c r="AA828" s="4">
        <v>12.516778523489901</v>
      </c>
      <c r="AB828" s="4">
        <v>2.9865771812080499</v>
      </c>
      <c r="AC828" s="4">
        <v>17.6174496644295</v>
      </c>
      <c r="AD828" s="4">
        <v>8.0201342281879207</v>
      </c>
      <c r="AE828" s="4">
        <v>7.3489932885906004</v>
      </c>
      <c r="AF828" s="4">
        <v>18.322147651006699</v>
      </c>
      <c r="AG828" s="4">
        <v>20.369127516778502</v>
      </c>
      <c r="AH828" s="4">
        <v>17.2818791946309</v>
      </c>
      <c r="AI828" s="4">
        <v>22.516778523489901</v>
      </c>
      <c r="AJ828" s="4">
        <v>40.671140939597301</v>
      </c>
      <c r="AK828" s="4">
        <v>41.543624161073801</v>
      </c>
      <c r="AL828" s="4">
        <v>36.543624161073801</v>
      </c>
      <c r="AM828" s="4">
        <v>42.147651006711399</v>
      </c>
      <c r="AN828" s="4">
        <v>49.463087248322097</v>
      </c>
      <c r="AO828" s="4">
        <v>53.221476510067099</v>
      </c>
      <c r="AP828" s="4">
        <v>42.080536912751697</v>
      </c>
      <c r="AQ828" s="4">
        <v>17.986577181208101</v>
      </c>
      <c r="AR828" s="4">
        <v>50.570469798657697</v>
      </c>
      <c r="AS828" s="4">
        <v>28.859060402684602</v>
      </c>
      <c r="AT828" s="4">
        <v>35.201342281879199</v>
      </c>
      <c r="AU828" s="4">
        <v>29.194630872483199</v>
      </c>
      <c r="AV828" s="4">
        <v>29.4630872483221</v>
      </c>
      <c r="AW828" s="4">
        <v>37.449664429530202</v>
      </c>
      <c r="AX828" s="4">
        <v>25.201342281879199</v>
      </c>
      <c r="AY828" s="4">
        <v>26.778523489932901</v>
      </c>
      <c r="AZ828" s="4">
        <v>46.879194630872497</v>
      </c>
      <c r="BA828" s="4">
        <v>47.449664429530202</v>
      </c>
      <c r="BB828" s="38">
        <v>6772</v>
      </c>
    </row>
    <row r="829" spans="1:54" x14ac:dyDescent="0.3">
      <c r="A829" s="31" t="s">
        <v>40</v>
      </c>
      <c r="B829" s="5" t="s">
        <v>8</v>
      </c>
      <c r="C829" s="5" t="s">
        <v>3</v>
      </c>
      <c r="D829" s="9">
        <v>51.434253417569799</v>
      </c>
      <c r="E829" s="8">
        <v>71.519905280421796</v>
      </c>
      <c r="F829" s="8">
        <v>30.183169631006098</v>
      </c>
      <c r="G829" s="3">
        <v>4.4066896734802201</v>
      </c>
      <c r="H829" s="4">
        <v>10.9105388903637</v>
      </c>
      <c r="I829" s="4">
        <v>8.3089992036103002</v>
      </c>
      <c r="J829" s="4">
        <v>3.8757632067958601</v>
      </c>
      <c r="K829" s="4">
        <v>6.2383859835412796</v>
      </c>
      <c r="L829" s="4">
        <v>6.21183966020706</v>
      </c>
      <c r="M829" s="4">
        <v>6.0791080435359701</v>
      </c>
      <c r="N829" s="4">
        <v>6.1852933368728404</v>
      </c>
      <c r="O829" s="4">
        <v>8.7868330236262295</v>
      </c>
      <c r="P829" s="4">
        <v>7.9108043535970296</v>
      </c>
      <c r="Q829" s="4">
        <v>3.05282718343509</v>
      </c>
      <c r="R829" s="4">
        <v>7.0082293602336101</v>
      </c>
      <c r="S829" s="4">
        <v>6.9285903902309496</v>
      </c>
      <c r="T829" s="4">
        <v>5.2030793735067702</v>
      </c>
      <c r="U829" s="4">
        <v>6.3445712768781499</v>
      </c>
      <c r="V829" s="4">
        <v>5.6012742235200399</v>
      </c>
      <c r="W829" s="4">
        <v>5.5481815768516096</v>
      </c>
      <c r="X829" s="4">
        <v>4.53942129015131</v>
      </c>
      <c r="Y829" s="4">
        <v>10.2734271303424</v>
      </c>
      <c r="Z829" s="4">
        <v>5.8667374568622197</v>
      </c>
      <c r="AA829" s="4">
        <v>8.07008229360234</v>
      </c>
      <c r="AB829" s="4">
        <v>2.7608176267586901</v>
      </c>
      <c r="AC829" s="4">
        <v>12.423679320414101</v>
      </c>
      <c r="AD829" s="4">
        <v>5.5481815768516096</v>
      </c>
      <c r="AE829" s="4">
        <v>4.72524555349084</v>
      </c>
      <c r="AF829" s="4">
        <v>13.166976373772201</v>
      </c>
      <c r="AG829" s="4">
        <v>15.211043270507</v>
      </c>
      <c r="AH829" s="4">
        <v>11.9723918237324</v>
      </c>
      <c r="AI829" s="4">
        <v>16.485266790549499</v>
      </c>
      <c r="AJ829" s="4">
        <v>29.254048314308498</v>
      </c>
      <c r="AK829" s="4">
        <v>29.015131404300501</v>
      </c>
      <c r="AL829" s="4">
        <v>25.1128218741704</v>
      </c>
      <c r="AM829" s="4">
        <v>36.341916644544703</v>
      </c>
      <c r="AN829" s="4">
        <v>37.6161401645872</v>
      </c>
      <c r="AO829" s="4">
        <v>37.111760021237103</v>
      </c>
      <c r="AP829" s="4">
        <v>29.572604194319101</v>
      </c>
      <c r="AQ829" s="4">
        <v>13.4589859304486</v>
      </c>
      <c r="AR829" s="4">
        <v>35.067693124502298</v>
      </c>
      <c r="AS829" s="4">
        <v>21.1043270507035</v>
      </c>
      <c r="AT829" s="4">
        <v>31.8555880010619</v>
      </c>
      <c r="AU829" s="4">
        <v>20.7857711706929</v>
      </c>
      <c r="AV829" s="4">
        <v>26.8648792142288</v>
      </c>
      <c r="AW829" s="4">
        <v>23.174940270772499</v>
      </c>
      <c r="AX829" s="4">
        <v>16.299442527210001</v>
      </c>
      <c r="AY829" s="4">
        <v>23.360764534112</v>
      </c>
      <c r="AZ829" s="4">
        <v>35.731351207857699</v>
      </c>
      <c r="BA829" s="4">
        <v>33.740376957791298</v>
      </c>
      <c r="BB829" s="38">
        <v>4876</v>
      </c>
    </row>
    <row r="830" spans="1:54" x14ac:dyDescent="0.3">
      <c r="A830" s="31" t="s">
        <v>40</v>
      </c>
      <c r="B830" s="5" t="s">
        <v>8</v>
      </c>
      <c r="C830" s="5" t="s">
        <v>4</v>
      </c>
      <c r="D830" s="9">
        <v>82.055442428730103</v>
      </c>
      <c r="E830" s="8">
        <v>66.747419768339398</v>
      </c>
      <c r="F830" s="8">
        <v>16.910473961380902</v>
      </c>
      <c r="G830" s="3">
        <v>2.8281646186853902</v>
      </c>
      <c r="H830" s="4">
        <v>7.04115467134777</v>
      </c>
      <c r="I830" s="4">
        <v>5.5393017359079399</v>
      </c>
      <c r="J830" s="4">
        <v>2.8086600351082498</v>
      </c>
      <c r="K830" s="4">
        <v>4.5640725570509098</v>
      </c>
      <c r="L830" s="4">
        <v>3.7058708796567199</v>
      </c>
      <c r="M830" s="4">
        <v>3.4718158767310299</v>
      </c>
      <c r="N830" s="4">
        <v>4.4080358884337798</v>
      </c>
      <c r="O830" s="4">
        <v>5.0711917300565599</v>
      </c>
      <c r="P830" s="4">
        <v>4.7396138092451698</v>
      </c>
      <c r="Q830" s="4">
        <v>2.2235225277940298</v>
      </c>
      <c r="R830" s="4">
        <v>3.8619075482738401</v>
      </c>
      <c r="S830" s="4">
        <v>3.7253754632338598</v>
      </c>
      <c r="T830" s="4">
        <v>3.45231129315389</v>
      </c>
      <c r="U830" s="4">
        <v>3.45231129315389</v>
      </c>
      <c r="V830" s="4">
        <v>3.19875170665106</v>
      </c>
      <c r="W830" s="4">
        <v>3.58884337819388</v>
      </c>
      <c r="X830" s="4">
        <v>2.4380729471425799</v>
      </c>
      <c r="Y830" s="4">
        <v>6.8461088355763602</v>
      </c>
      <c r="Z830" s="4">
        <v>3.58884337819388</v>
      </c>
      <c r="AA830" s="4">
        <v>5.8123659059879103</v>
      </c>
      <c r="AB830" s="4">
        <v>1.7164033547883799</v>
      </c>
      <c r="AC830" s="4">
        <v>8.9916130290618295</v>
      </c>
      <c r="AD830" s="4">
        <v>3.45231129315389</v>
      </c>
      <c r="AE830" s="4">
        <v>2.8281646186853902</v>
      </c>
      <c r="AF830" s="4">
        <v>7.0801638385020498</v>
      </c>
      <c r="AG830" s="4">
        <v>11.5857226448215</v>
      </c>
      <c r="AH830" s="4">
        <v>9.6937780378388894</v>
      </c>
      <c r="AI830" s="4">
        <v>10.103374292958801</v>
      </c>
      <c r="AJ830" s="4">
        <v>19.133996489175001</v>
      </c>
      <c r="AK830" s="4">
        <v>21.864638189974599</v>
      </c>
      <c r="AL830" s="4">
        <v>15.603666861712499</v>
      </c>
      <c r="AM830" s="4">
        <v>25.570509069631399</v>
      </c>
      <c r="AN830" s="4">
        <v>30.115077043105099</v>
      </c>
      <c r="AO830" s="4">
        <v>24.6537936415058</v>
      </c>
      <c r="AP830" s="4">
        <v>20.4017944216891</v>
      </c>
      <c r="AQ830" s="4">
        <v>9.3231909498732204</v>
      </c>
      <c r="AR830" s="4">
        <v>24.029646967037301</v>
      </c>
      <c r="AS830" s="4">
        <v>14.7844743514726</v>
      </c>
      <c r="AT830" s="4">
        <v>24.146674468500098</v>
      </c>
      <c r="AU830" s="4">
        <v>12.8730251609128</v>
      </c>
      <c r="AV830" s="4">
        <v>22.118197776477501</v>
      </c>
      <c r="AW830" s="4">
        <v>15.369611858786801</v>
      </c>
      <c r="AX830" s="4">
        <v>9.0696313633703909</v>
      </c>
      <c r="AY830" s="4">
        <v>17.905207723815099</v>
      </c>
      <c r="AZ830" s="4">
        <v>25.590013653208501</v>
      </c>
      <c r="BA830" s="4">
        <v>24.731811975814299</v>
      </c>
      <c r="BB830" s="38">
        <v>5402</v>
      </c>
    </row>
    <row r="831" spans="1:54" x14ac:dyDescent="0.3">
      <c r="A831" s="31" t="s">
        <v>40</v>
      </c>
      <c r="B831" s="5" t="s">
        <v>8</v>
      </c>
      <c r="C831" s="5" t="s">
        <v>5</v>
      </c>
      <c r="D831" s="9">
        <v>101.838920158432</v>
      </c>
      <c r="E831" s="8">
        <v>60.144636871226098</v>
      </c>
      <c r="F831" s="8">
        <v>9.9262381454162298</v>
      </c>
      <c r="G831" s="3">
        <v>1.5384615384615401</v>
      </c>
      <c r="H831" s="4">
        <v>4.6996838777660699</v>
      </c>
      <c r="I831" s="4">
        <v>2.4868282402528998</v>
      </c>
      <c r="J831" s="4">
        <v>1.7070600632244499</v>
      </c>
      <c r="K831" s="4">
        <v>2.9715489989462598</v>
      </c>
      <c r="L831" s="4">
        <v>2.3603793466807201</v>
      </c>
      <c r="M831" s="4">
        <v>2.23393045310854</v>
      </c>
      <c r="N831" s="4">
        <v>3.0136986301369899</v>
      </c>
      <c r="O831" s="4">
        <v>3.1401475237091701</v>
      </c>
      <c r="P831" s="4">
        <v>2.5922023182297198</v>
      </c>
      <c r="Q831" s="4">
        <v>1.1801896733403601</v>
      </c>
      <c r="R831" s="4">
        <v>1.8335089567966301</v>
      </c>
      <c r="S831" s="4">
        <v>2.12855637513172</v>
      </c>
      <c r="T831" s="4">
        <v>1.9178082191780801</v>
      </c>
      <c r="U831" s="4">
        <v>2.0442571127502598</v>
      </c>
      <c r="V831" s="4">
        <v>1.74920969441517</v>
      </c>
      <c r="W831" s="4">
        <v>1.77028451001054</v>
      </c>
      <c r="X831" s="4">
        <v>1.49631190727081</v>
      </c>
      <c r="Y831" s="4">
        <v>3.7513171759747101</v>
      </c>
      <c r="Z831" s="4">
        <v>1.7281348788198101</v>
      </c>
      <c r="AA831" s="4">
        <v>3.5616438356164402</v>
      </c>
      <c r="AB831" s="4">
        <v>1.0748155953635401</v>
      </c>
      <c r="AC831" s="4">
        <v>5.6902002107481602</v>
      </c>
      <c r="AD831" s="4">
        <v>1.77028451001054</v>
      </c>
      <c r="AE831" s="4">
        <v>1.6438356164383601</v>
      </c>
      <c r="AF831" s="4">
        <v>3.9620653319283501</v>
      </c>
      <c r="AG831" s="4">
        <v>9.2518440463645906</v>
      </c>
      <c r="AH831" s="4">
        <v>6.9757639620653302</v>
      </c>
      <c r="AI831" s="4">
        <v>7.4183350895679698</v>
      </c>
      <c r="AJ831" s="4">
        <v>12.8977871443625</v>
      </c>
      <c r="AK831" s="4">
        <v>16.164383561643799</v>
      </c>
      <c r="AL831" s="4">
        <v>8.7881981032666001</v>
      </c>
      <c r="AM831" s="4">
        <v>17.3445732349842</v>
      </c>
      <c r="AN831" s="4">
        <v>25.0368809272919</v>
      </c>
      <c r="AO831" s="4">
        <v>16.5015806111697</v>
      </c>
      <c r="AP831" s="4">
        <v>14.3308746048472</v>
      </c>
      <c r="AQ831" s="4">
        <v>6.8914646996838798</v>
      </c>
      <c r="AR831" s="4">
        <v>14.9209694415174</v>
      </c>
      <c r="AS831" s="4">
        <v>10.8956796628029</v>
      </c>
      <c r="AT831" s="4">
        <v>19.199157007376201</v>
      </c>
      <c r="AU831" s="4">
        <v>7.3761854583772397</v>
      </c>
      <c r="AV831" s="4">
        <v>18.503688092729199</v>
      </c>
      <c r="AW831" s="4">
        <v>11.022128556375099</v>
      </c>
      <c r="AX831" s="4">
        <v>5.8587987355110602</v>
      </c>
      <c r="AY831" s="4">
        <v>16.059009483667001</v>
      </c>
      <c r="AZ831" s="4">
        <v>17.3024236037935</v>
      </c>
      <c r="BA831" s="4">
        <v>18.2507903055848</v>
      </c>
      <c r="BB831" s="38">
        <v>4797</v>
      </c>
    </row>
    <row r="832" spans="1:54" x14ac:dyDescent="0.3">
      <c r="A832" s="31" t="s">
        <v>40</v>
      </c>
      <c r="B832" s="5" t="s">
        <v>8</v>
      </c>
      <c r="C832" s="5" t="s">
        <v>6</v>
      </c>
      <c r="D832" s="9">
        <v>106.58865309657899</v>
      </c>
      <c r="E832" s="8">
        <v>56.747689325724799</v>
      </c>
      <c r="F832" s="8">
        <v>7.5086805555555598</v>
      </c>
      <c r="G832" s="3">
        <v>1.6927083333333299</v>
      </c>
      <c r="H832" s="4">
        <v>3.9930555555555598</v>
      </c>
      <c r="I832" s="4">
        <v>2.1701388888888902</v>
      </c>
      <c r="J832" s="4">
        <v>1.171875</v>
      </c>
      <c r="K832" s="4">
        <v>1.7795138888888899</v>
      </c>
      <c r="L832" s="4">
        <v>2.1701388888888902</v>
      </c>
      <c r="M832" s="4">
        <v>1.5190972222222201</v>
      </c>
      <c r="N832" s="4">
        <v>2.5173611111111098</v>
      </c>
      <c r="O832" s="4">
        <v>2.2569444444444402</v>
      </c>
      <c r="P832" s="4">
        <v>2.2135416666666701</v>
      </c>
      <c r="Q832" s="4">
        <v>1.171875</v>
      </c>
      <c r="R832" s="4">
        <v>1.47569444444444</v>
      </c>
      <c r="S832" s="4">
        <v>1.86631944444444</v>
      </c>
      <c r="T832" s="4">
        <v>1.5625</v>
      </c>
      <c r="U832" s="4">
        <v>1.47569444444444</v>
      </c>
      <c r="V832" s="4">
        <v>1.3888888888888899</v>
      </c>
      <c r="W832" s="4">
        <v>1.6059027777777799</v>
      </c>
      <c r="X832" s="4">
        <v>1.47569444444444</v>
      </c>
      <c r="Y832" s="4">
        <v>2.8645833333333299</v>
      </c>
      <c r="Z832" s="4">
        <v>1.3020833333333299</v>
      </c>
      <c r="AA832" s="4">
        <v>2.5173611111111098</v>
      </c>
      <c r="AB832" s="4">
        <v>1.1284722222222201</v>
      </c>
      <c r="AC832" s="4">
        <v>4.7743055555555598</v>
      </c>
      <c r="AD832" s="4">
        <v>1.7795138888888899</v>
      </c>
      <c r="AE832" s="4">
        <v>1.47569444444444</v>
      </c>
      <c r="AF832" s="4">
        <v>2.8211805555555598</v>
      </c>
      <c r="AG832" s="4">
        <v>9.4184027777777803</v>
      </c>
      <c r="AH832" s="4">
        <v>6.5972222222222197</v>
      </c>
      <c r="AI832" s="4">
        <v>6.640625</v>
      </c>
      <c r="AJ832" s="4">
        <v>11.1979166666667</v>
      </c>
      <c r="AK832" s="4">
        <v>14.0190972222222</v>
      </c>
      <c r="AL832" s="4">
        <v>8.1597222222222197</v>
      </c>
      <c r="AM832" s="4">
        <v>13.6284722222222</v>
      </c>
      <c r="AN832" s="4">
        <v>22.1788194444444</v>
      </c>
      <c r="AO832" s="4">
        <v>14.1059027777778</v>
      </c>
      <c r="AP832" s="4">
        <v>12.5434027777778</v>
      </c>
      <c r="AQ832" s="4">
        <v>6.9010416666666696</v>
      </c>
      <c r="AR832" s="4">
        <v>11.5885416666667</v>
      </c>
      <c r="AS832" s="4">
        <v>8.7239583333333304</v>
      </c>
      <c r="AT832" s="4">
        <v>18.4027777777778</v>
      </c>
      <c r="AU832" s="4">
        <v>6.1197916666666696</v>
      </c>
      <c r="AV832" s="4">
        <v>17.1440972222222</v>
      </c>
      <c r="AW832" s="4">
        <v>10.7638888888889</v>
      </c>
      <c r="AX832" s="4">
        <v>5.0347222222222197</v>
      </c>
      <c r="AY832" s="4">
        <v>14.9305555555556</v>
      </c>
      <c r="AZ832" s="4">
        <v>13.3680555555556</v>
      </c>
      <c r="BA832" s="4">
        <v>16.5798611111111</v>
      </c>
      <c r="BB832" s="38">
        <v>2309</v>
      </c>
    </row>
    <row r="833" spans="1:54" x14ac:dyDescent="0.3">
      <c r="A833" s="31" t="s">
        <v>40</v>
      </c>
      <c r="B833" s="5" t="s">
        <v>8</v>
      </c>
      <c r="C833" s="5" t="s">
        <v>7</v>
      </c>
      <c r="D833" s="9">
        <v>108.806196581197</v>
      </c>
      <c r="E833" s="8">
        <v>53.4816679358754</v>
      </c>
      <c r="F833" s="8">
        <v>6.2098501070663801</v>
      </c>
      <c r="G833" s="3">
        <v>2.1413276231263398</v>
      </c>
      <c r="H833" s="4">
        <v>5.5674518201284799</v>
      </c>
      <c r="I833" s="4">
        <v>2.35546038543897</v>
      </c>
      <c r="J833" s="4">
        <v>1.9271948608137</v>
      </c>
      <c r="K833" s="4">
        <v>2.5695931477516099</v>
      </c>
      <c r="L833" s="4">
        <v>1.7130620985010701</v>
      </c>
      <c r="M833" s="4">
        <v>1.7130620985010701</v>
      </c>
      <c r="N833" s="4">
        <v>3.21199143468951</v>
      </c>
      <c r="O833" s="4">
        <v>2.35546038543897</v>
      </c>
      <c r="P833" s="4">
        <v>1.7130620985010701</v>
      </c>
      <c r="Q833" s="4">
        <v>1.0706638115631699</v>
      </c>
      <c r="R833" s="4">
        <v>2.35546038543897</v>
      </c>
      <c r="S833" s="4">
        <v>1.0706638115631699</v>
      </c>
      <c r="T833" s="4">
        <v>1.0706638115631699</v>
      </c>
      <c r="U833" s="4">
        <v>1.7130620985010701</v>
      </c>
      <c r="V833" s="4">
        <v>1.2847965738758</v>
      </c>
      <c r="W833" s="4">
        <v>1.9271948608137</v>
      </c>
      <c r="X833" s="4">
        <v>1.4989293361884399</v>
      </c>
      <c r="Y833" s="4">
        <v>0.85653104925053503</v>
      </c>
      <c r="Z833" s="4">
        <v>1.4989293361884399</v>
      </c>
      <c r="AA833" s="4">
        <v>2.1413276231263398</v>
      </c>
      <c r="AB833" s="4">
        <v>0.85653104925053503</v>
      </c>
      <c r="AC833" s="4">
        <v>3.8543897216274101</v>
      </c>
      <c r="AD833" s="4">
        <v>1.0706638115631699</v>
      </c>
      <c r="AE833" s="4">
        <v>1.2847965738758</v>
      </c>
      <c r="AF833" s="4">
        <v>2.9978586723768701</v>
      </c>
      <c r="AG833" s="4">
        <v>9.8501070663811596</v>
      </c>
      <c r="AH833" s="4">
        <v>5.5674518201284799</v>
      </c>
      <c r="AI833" s="4">
        <v>5.7815845824411101</v>
      </c>
      <c r="AJ833" s="4">
        <v>8.1370449678800796</v>
      </c>
      <c r="AK833" s="4">
        <v>12.2055674518201</v>
      </c>
      <c r="AL833" s="4">
        <v>7.9229122055674503</v>
      </c>
      <c r="AM833" s="4">
        <v>13.918629550321199</v>
      </c>
      <c r="AN833" s="4">
        <v>19.4860813704497</v>
      </c>
      <c r="AO833" s="4">
        <v>9.2077087794432604</v>
      </c>
      <c r="AP833" s="4">
        <v>9.6359743040685206</v>
      </c>
      <c r="AQ833" s="4">
        <v>4.2826552462526797</v>
      </c>
      <c r="AR833" s="4">
        <v>9.8501070663811596</v>
      </c>
      <c r="AS833" s="4">
        <v>8.5653104925053505</v>
      </c>
      <c r="AT833" s="4">
        <v>20.128479657387601</v>
      </c>
      <c r="AU833" s="4">
        <v>4.9250535331905798</v>
      </c>
      <c r="AV833" s="4">
        <v>16.702355460385402</v>
      </c>
      <c r="AW833" s="4">
        <v>10.9207708779443</v>
      </c>
      <c r="AX833" s="4">
        <v>5.5674518201284799</v>
      </c>
      <c r="AY833" s="4">
        <v>17.558886509636</v>
      </c>
      <c r="AZ833" s="4">
        <v>8.7794432548179895</v>
      </c>
      <c r="BA833" s="4">
        <v>12.847965738758001</v>
      </c>
      <c r="BB833" s="38">
        <v>468</v>
      </c>
    </row>
    <row r="834" spans="1:54" x14ac:dyDescent="0.3">
      <c r="A834" s="31" t="s">
        <v>40</v>
      </c>
      <c r="B834" s="5" t="s">
        <v>9</v>
      </c>
      <c r="C834" s="5" t="s">
        <v>168</v>
      </c>
      <c r="D834" s="9">
        <v>59.806689539231201</v>
      </c>
      <c r="E834" s="8">
        <v>73.385784097198894</v>
      </c>
      <c r="F834" s="8">
        <v>28.379069722429399</v>
      </c>
      <c r="G834" s="3">
        <v>3.96394971761036</v>
      </c>
      <c r="H834" s="4">
        <v>9.1512568299940593</v>
      </c>
      <c r="I834" s="4">
        <v>6.8165579035270296</v>
      </c>
      <c r="J834" s="4">
        <v>3.5590530543792598</v>
      </c>
      <c r="K834" s="4">
        <v>5.17547071603187</v>
      </c>
      <c r="L834" s="4">
        <v>5.0726988216954298</v>
      </c>
      <c r="M834" s="4">
        <v>5.4854095483145597</v>
      </c>
      <c r="N834" s="4">
        <v>6.3541587622194404</v>
      </c>
      <c r="O834" s="4">
        <v>7.4898098394730397</v>
      </c>
      <c r="P834" s="4">
        <v>6.9994337282185004</v>
      </c>
      <c r="Q834" s="4">
        <v>3.5428158493892199</v>
      </c>
      <c r="R834" s="4">
        <v>5.1097840527703804</v>
      </c>
      <c r="S834" s="4">
        <v>7.4445970948567002</v>
      </c>
      <c r="T834" s="4">
        <v>4.6909652470555496</v>
      </c>
      <c r="U834" s="4">
        <v>5.4294793203559397</v>
      </c>
      <c r="V834" s="4">
        <v>6.0269460882711696</v>
      </c>
      <c r="W834" s="4">
        <v>6.1819295876843601</v>
      </c>
      <c r="X834" s="4">
        <v>3.8217130352122601</v>
      </c>
      <c r="Y834" s="4">
        <v>9.1716628728558707</v>
      </c>
      <c r="Z834" s="4">
        <v>5.5896604931187399</v>
      </c>
      <c r="AA834" s="4">
        <v>6.8575776003318198</v>
      </c>
      <c r="AB834" s="4">
        <v>2.6013866541904398</v>
      </c>
      <c r="AC834" s="4">
        <v>9.6740366008003793</v>
      </c>
      <c r="AD834" s="4">
        <v>5.8627406692276898</v>
      </c>
      <c r="AE834" s="4">
        <v>4.5646469680321902</v>
      </c>
      <c r="AF834" s="4">
        <v>8.8136954806842294</v>
      </c>
      <c r="AG834" s="4">
        <v>10.9623488248976</v>
      </c>
      <c r="AH834" s="4">
        <v>25.8549840870762</v>
      </c>
      <c r="AI834" s="4">
        <v>17.574817852800599</v>
      </c>
      <c r="AJ834" s="4">
        <v>26.229742766440001</v>
      </c>
      <c r="AK834" s="4">
        <v>29.246363505575101</v>
      </c>
      <c r="AL834" s="4">
        <v>24.417780065812298</v>
      </c>
      <c r="AM834" s="4">
        <v>22.338419346435298</v>
      </c>
      <c r="AN834" s="4">
        <v>35.7142240306991</v>
      </c>
      <c r="AO834" s="4">
        <v>29.123450507872001</v>
      </c>
      <c r="AP834" s="4">
        <v>26.339040339260301</v>
      </c>
      <c r="AQ834" s="4">
        <v>15.595939415987701</v>
      </c>
      <c r="AR834" s="4">
        <v>32.072788968988803</v>
      </c>
      <c r="AS834" s="4">
        <v>19.3534135592135</v>
      </c>
      <c r="AT834" s="4">
        <v>25.497361823947099</v>
      </c>
      <c r="AU834" s="4">
        <v>23.305270921055602</v>
      </c>
      <c r="AV834" s="4">
        <v>27.893965973579999</v>
      </c>
      <c r="AW834" s="4">
        <v>27.263012406363998</v>
      </c>
      <c r="AX834" s="4">
        <v>13.958719296340799</v>
      </c>
      <c r="AY834" s="4">
        <v>21.330870849828798</v>
      </c>
      <c r="AZ834" s="4">
        <v>28.417765451213999</v>
      </c>
      <c r="BA834" s="4">
        <v>35.335437828728899</v>
      </c>
      <c r="BB834" s="38">
        <v>38237</v>
      </c>
    </row>
    <row r="835" spans="1:54" x14ac:dyDescent="0.3">
      <c r="A835" s="31" t="s">
        <v>40</v>
      </c>
      <c r="B835" s="5" t="s">
        <v>9</v>
      </c>
      <c r="C835" s="5" t="s">
        <v>1</v>
      </c>
      <c r="D835" s="9">
        <v>35.976186981382199</v>
      </c>
      <c r="E835" s="8">
        <v>70.860561651291306</v>
      </c>
      <c r="F835" s="8">
        <v>39.305177111716603</v>
      </c>
      <c r="G835" s="3">
        <v>4.8365122615803804</v>
      </c>
      <c r="H835" s="4">
        <v>11.3079019073569</v>
      </c>
      <c r="I835" s="4">
        <v>10.694822888283401</v>
      </c>
      <c r="J835" s="4">
        <v>4.4959128065395104</v>
      </c>
      <c r="K835" s="4">
        <v>5.7901907356948197</v>
      </c>
      <c r="L835" s="4">
        <v>6.1307901907356896</v>
      </c>
      <c r="M835" s="4">
        <v>7.1525885558583102</v>
      </c>
      <c r="N835" s="4">
        <v>9.6730245231607608</v>
      </c>
      <c r="O835" s="4">
        <v>11.5803814713896</v>
      </c>
      <c r="P835" s="4">
        <v>10.354223433242501</v>
      </c>
      <c r="Q835" s="4">
        <v>4.8365122615803804</v>
      </c>
      <c r="R835" s="4">
        <v>7.8337874659400502</v>
      </c>
      <c r="S835" s="4">
        <v>12.534059945504101</v>
      </c>
      <c r="T835" s="4">
        <v>5.7901907356948197</v>
      </c>
      <c r="U835" s="4">
        <v>8.4468664850136204</v>
      </c>
      <c r="V835" s="4">
        <v>9.7411444141689394</v>
      </c>
      <c r="W835" s="4">
        <v>11.1035422343324</v>
      </c>
      <c r="X835" s="4">
        <v>5.0408719346049002</v>
      </c>
      <c r="Y835" s="4">
        <v>13.3514986376022</v>
      </c>
      <c r="Z835" s="4">
        <v>9.8773841961852895</v>
      </c>
      <c r="AA835" s="4">
        <v>10.013623978201601</v>
      </c>
      <c r="AB835" s="4">
        <v>3.7465940054495901</v>
      </c>
      <c r="AC835" s="4">
        <v>14.509536784741099</v>
      </c>
      <c r="AD835" s="4">
        <v>10.2179836512262</v>
      </c>
      <c r="AE835" s="4">
        <v>7.6294277929155303</v>
      </c>
      <c r="AF835" s="4">
        <v>12.329700272479601</v>
      </c>
      <c r="AG835" s="4">
        <v>19.959128065395099</v>
      </c>
      <c r="AH835" s="4">
        <v>35.831062670299701</v>
      </c>
      <c r="AI835" s="4">
        <v>21.5940054495913</v>
      </c>
      <c r="AJ835" s="4">
        <v>31.403269754768399</v>
      </c>
      <c r="AK835" s="4">
        <v>38.4196185286104</v>
      </c>
      <c r="AL835" s="4">
        <v>31.948228882833799</v>
      </c>
      <c r="AM835" s="4">
        <v>26.566757493188</v>
      </c>
      <c r="AN835" s="4">
        <v>40.8038147138965</v>
      </c>
      <c r="AO835" s="4">
        <v>39.850136239782003</v>
      </c>
      <c r="AP835" s="4">
        <v>36.512261580381498</v>
      </c>
      <c r="AQ835" s="4">
        <v>17.983651226157999</v>
      </c>
      <c r="AR835" s="4">
        <v>40.326975476839202</v>
      </c>
      <c r="AS835" s="4">
        <v>20.6403269754768</v>
      </c>
      <c r="AT835" s="4">
        <v>27.043596730245199</v>
      </c>
      <c r="AU835" s="4">
        <v>32.016348773841997</v>
      </c>
      <c r="AV835" s="4">
        <v>29.2234332425068</v>
      </c>
      <c r="AW835" s="4">
        <v>36.376021798365102</v>
      </c>
      <c r="AX835" s="4">
        <v>22.207084468664799</v>
      </c>
      <c r="AY835" s="4">
        <v>24.250681198910101</v>
      </c>
      <c r="AZ835" s="4">
        <v>35.013623978201601</v>
      </c>
      <c r="BA835" s="4">
        <v>48.910081743869199</v>
      </c>
      <c r="BB835" s="38">
        <v>6322</v>
      </c>
    </row>
    <row r="836" spans="1:54" x14ac:dyDescent="0.3">
      <c r="A836" s="31" t="s">
        <v>40</v>
      </c>
      <c r="B836" s="5" t="s">
        <v>9</v>
      </c>
      <c r="C836" s="5" t="s">
        <v>2</v>
      </c>
      <c r="D836" s="9">
        <v>40.051590615825702</v>
      </c>
      <c r="E836" s="8">
        <v>71.794080912061801</v>
      </c>
      <c r="F836" s="8">
        <v>37.700412276683501</v>
      </c>
      <c r="G836" s="3">
        <v>5.4970224461749897</v>
      </c>
      <c r="H836" s="4">
        <v>13.1012368300504</v>
      </c>
      <c r="I836" s="4">
        <v>10.0778744846541</v>
      </c>
      <c r="J836" s="4">
        <v>4.7640861200183204</v>
      </c>
      <c r="K836" s="4">
        <v>7.5125973431058197</v>
      </c>
      <c r="L836" s="4">
        <v>7.6958314246449797</v>
      </c>
      <c r="M836" s="4">
        <v>7.7416399450297799</v>
      </c>
      <c r="N836" s="4">
        <v>8.8868529546495605</v>
      </c>
      <c r="O836" s="4">
        <v>10.627576729271601</v>
      </c>
      <c r="P836" s="4">
        <v>9.9404489234997708</v>
      </c>
      <c r="Q836" s="4">
        <v>4.9931287219422797</v>
      </c>
      <c r="R836" s="4">
        <v>7.2835547411818604</v>
      </c>
      <c r="S836" s="4">
        <v>11.0398534127348</v>
      </c>
      <c r="T836" s="4">
        <v>7.0545121392579002</v>
      </c>
      <c r="U836" s="4">
        <v>7.8332569857993599</v>
      </c>
      <c r="V836" s="4">
        <v>8.3371507100320699</v>
      </c>
      <c r="W836" s="4">
        <v>8.4287677508016507</v>
      </c>
      <c r="X836" s="4">
        <v>5.6344480073293601</v>
      </c>
      <c r="Y836" s="4">
        <v>12.505726065048099</v>
      </c>
      <c r="Z836" s="4">
        <v>8.7952359138799796</v>
      </c>
      <c r="AA836" s="4">
        <v>9.7572148419606108</v>
      </c>
      <c r="AB836" s="4">
        <v>3.0233623453962402</v>
      </c>
      <c r="AC836" s="4">
        <v>13.467704993128701</v>
      </c>
      <c r="AD836" s="4">
        <v>7.7874484654145704</v>
      </c>
      <c r="AE836" s="4">
        <v>5.9551076500229003</v>
      </c>
      <c r="AF836" s="4">
        <v>13.559322033898299</v>
      </c>
      <c r="AG836" s="4">
        <v>14.5671094823637</v>
      </c>
      <c r="AH836" s="4">
        <v>30.325240494732</v>
      </c>
      <c r="AI836" s="4">
        <v>20.659642693540999</v>
      </c>
      <c r="AJ836" s="4">
        <v>32.065964269354097</v>
      </c>
      <c r="AK836" s="4">
        <v>36.0054970224462</v>
      </c>
      <c r="AL836" s="4">
        <v>32.982134677049899</v>
      </c>
      <c r="AM836" s="4">
        <v>27.7599633531837</v>
      </c>
      <c r="AN836" s="4">
        <v>42.1438387540082</v>
      </c>
      <c r="AO836" s="4">
        <v>37.929454878607402</v>
      </c>
      <c r="AP836" s="4">
        <v>32.844709115895597</v>
      </c>
      <c r="AQ836" s="4">
        <v>19.2853870819972</v>
      </c>
      <c r="AR836" s="4">
        <v>39.166284928996802</v>
      </c>
      <c r="AS836" s="4">
        <v>24.6449839670179</v>
      </c>
      <c r="AT836" s="4">
        <v>30.645900137425599</v>
      </c>
      <c r="AU836" s="4">
        <v>30.508474576271201</v>
      </c>
      <c r="AV836" s="4">
        <v>31.562070545121401</v>
      </c>
      <c r="AW836" s="4">
        <v>35.043518094365602</v>
      </c>
      <c r="AX836" s="4">
        <v>16.124599175446601</v>
      </c>
      <c r="AY836" s="4">
        <v>23.1333027943197</v>
      </c>
      <c r="AZ836" s="4">
        <v>36.875858909757198</v>
      </c>
      <c r="BA836" s="4">
        <v>43.563902885936798</v>
      </c>
      <c r="BB836" s="38">
        <v>4957</v>
      </c>
    </row>
    <row r="837" spans="1:54" x14ac:dyDescent="0.3">
      <c r="A837" s="31" t="s">
        <v>40</v>
      </c>
      <c r="B837" s="5" t="s">
        <v>9</v>
      </c>
      <c r="C837" s="5" t="s">
        <v>3</v>
      </c>
      <c r="D837" s="9">
        <v>57.554229418882102</v>
      </c>
      <c r="E837" s="8">
        <v>73.770818255627702</v>
      </c>
      <c r="F837" s="8">
        <v>29.3273290177315</v>
      </c>
      <c r="G837" s="3">
        <v>4.3625105544610197</v>
      </c>
      <c r="H837" s="4">
        <v>9.1471995496763299</v>
      </c>
      <c r="I837" s="4">
        <v>6.8955811989867701</v>
      </c>
      <c r="J837" s="4">
        <v>3.9966225724739699</v>
      </c>
      <c r="K837" s="4">
        <v>5.7979172530256102</v>
      </c>
      <c r="L837" s="4">
        <v>5.5727554179566603</v>
      </c>
      <c r="M837" s="4">
        <v>6.4452575288488596</v>
      </c>
      <c r="N837" s="4">
        <v>6.2200956937798999</v>
      </c>
      <c r="O837" s="4">
        <v>7.5147762454264004</v>
      </c>
      <c r="P837" s="4">
        <v>7.4584857866591596</v>
      </c>
      <c r="Q837" s="4">
        <v>4.0529130312412001</v>
      </c>
      <c r="R837" s="4">
        <v>5.2068674359695999</v>
      </c>
      <c r="S837" s="4">
        <v>6.7830002814522903</v>
      </c>
      <c r="T837" s="4">
        <v>5.0942865184351298</v>
      </c>
      <c r="U837" s="4">
        <v>5.4320292710385596</v>
      </c>
      <c r="V837" s="4">
        <v>5.8260624824092302</v>
      </c>
      <c r="W837" s="4">
        <v>5.3194483535040797</v>
      </c>
      <c r="X837" s="4">
        <v>4.1936391781592999</v>
      </c>
      <c r="Y837" s="4">
        <v>9.5693779904306204</v>
      </c>
      <c r="Z837" s="4">
        <v>4.1936391781592999</v>
      </c>
      <c r="AA837" s="4">
        <v>6.8111455108359102</v>
      </c>
      <c r="AB837" s="4">
        <v>3.2648466084998602</v>
      </c>
      <c r="AC837" s="4">
        <v>9.5130875316633805</v>
      </c>
      <c r="AD837" s="4">
        <v>5.6290458767238896</v>
      </c>
      <c r="AE837" s="4">
        <v>4.3906557838446396</v>
      </c>
      <c r="AF837" s="4">
        <v>8.6687306501547994</v>
      </c>
      <c r="AG837" s="4">
        <v>8.4154235857022197</v>
      </c>
      <c r="AH837" s="4">
        <v>26.203208556149701</v>
      </c>
      <c r="AI837" s="4">
        <v>17.900365887982002</v>
      </c>
      <c r="AJ837" s="4">
        <v>28.117084154235901</v>
      </c>
      <c r="AK837" s="4">
        <v>28.3985364480721</v>
      </c>
      <c r="AL837" s="4">
        <v>25.386996904024802</v>
      </c>
      <c r="AM837" s="4">
        <v>24.204897269912699</v>
      </c>
      <c r="AN837" s="4">
        <v>37.433155080213901</v>
      </c>
      <c r="AO837" s="4">
        <v>28.9332958063608</v>
      </c>
      <c r="AP837" s="4">
        <v>25.921756262313501</v>
      </c>
      <c r="AQ837" s="4">
        <v>15.789473684210501</v>
      </c>
      <c r="AR837" s="4">
        <v>33.323951590205503</v>
      </c>
      <c r="AS837" s="4">
        <v>20.5741626794258</v>
      </c>
      <c r="AT837" s="4">
        <v>27.1320011258092</v>
      </c>
      <c r="AU837" s="4">
        <v>23.951590205460199</v>
      </c>
      <c r="AV837" s="4">
        <v>29.5524908528004</v>
      </c>
      <c r="AW837" s="4">
        <v>26.343934703067799</v>
      </c>
      <c r="AX837" s="4">
        <v>13.960033774275299</v>
      </c>
      <c r="AY837" s="4">
        <v>22.262876442443002</v>
      </c>
      <c r="AZ837" s="4">
        <v>29.749507458485802</v>
      </c>
      <c r="BA837" s="4">
        <v>33.9712918660287</v>
      </c>
      <c r="BB837" s="38">
        <v>4854</v>
      </c>
    </row>
    <row r="838" spans="1:54" x14ac:dyDescent="0.3">
      <c r="A838" s="31" t="s">
        <v>40</v>
      </c>
      <c r="B838" s="5" t="s">
        <v>9</v>
      </c>
      <c r="C838" s="5" t="s">
        <v>4</v>
      </c>
      <c r="D838" s="9">
        <v>75.704652972299996</v>
      </c>
      <c r="E838" s="8">
        <v>69.737321072227303</v>
      </c>
      <c r="F838" s="8">
        <v>21.080809770788001</v>
      </c>
      <c r="G838" s="3">
        <v>3.1119290614020398</v>
      </c>
      <c r="H838" s="4">
        <v>6.9098209804249597</v>
      </c>
      <c r="I838" s="4">
        <v>3.5134682951313398</v>
      </c>
      <c r="J838" s="4">
        <v>2.6601974234565802</v>
      </c>
      <c r="K838" s="4">
        <v>3.8815459260498599</v>
      </c>
      <c r="L838" s="4">
        <v>3.26250627405053</v>
      </c>
      <c r="M838" s="4">
        <v>3.4967374937259499</v>
      </c>
      <c r="N838" s="4">
        <v>3.93173833026602</v>
      </c>
      <c r="O838" s="4">
        <v>4.2830851597791497</v>
      </c>
      <c r="P838" s="4">
        <v>4.2496235569683796</v>
      </c>
      <c r="Q838" s="4">
        <v>1.9909653672410901</v>
      </c>
      <c r="R838" s="4">
        <v>2.9111594445373901</v>
      </c>
      <c r="S838" s="4">
        <v>3.86481512464447</v>
      </c>
      <c r="T838" s="4">
        <v>2.9948134515643301</v>
      </c>
      <c r="U838" s="4">
        <v>2.9111594445373901</v>
      </c>
      <c r="V838" s="4">
        <v>3.6640455077798202</v>
      </c>
      <c r="W838" s="4">
        <v>3.63058390496905</v>
      </c>
      <c r="X838" s="4">
        <v>2.2419273883219</v>
      </c>
      <c r="Y838" s="4">
        <v>6.3911661368579598</v>
      </c>
      <c r="Z838" s="4">
        <v>2.6434666220512</v>
      </c>
      <c r="AA838" s="4">
        <v>4.4002007696168599</v>
      </c>
      <c r="AB838" s="4">
        <v>1.7567341475656699</v>
      </c>
      <c r="AC838" s="4">
        <v>6.3075121298310197</v>
      </c>
      <c r="AD838" s="4">
        <v>3.2959678768613001</v>
      </c>
      <c r="AE838" s="4">
        <v>2.8776978417266199</v>
      </c>
      <c r="AF838" s="4">
        <v>5.16981763426468</v>
      </c>
      <c r="AG838" s="4">
        <v>6.3242429312364097</v>
      </c>
      <c r="AH838" s="4">
        <v>22.101388656516601</v>
      </c>
      <c r="AI838" s="4">
        <v>15.810607328091001</v>
      </c>
      <c r="AJ838" s="4">
        <v>22.670235904299801</v>
      </c>
      <c r="AK838" s="4">
        <v>23.774468797055398</v>
      </c>
      <c r="AL838" s="4">
        <v>18.4708047515476</v>
      </c>
      <c r="AM838" s="4">
        <v>19.524845240087</v>
      </c>
      <c r="AN838" s="4">
        <v>32.441023925045997</v>
      </c>
      <c r="AO838" s="4">
        <v>22.385812280408199</v>
      </c>
      <c r="AP838" s="4">
        <v>20.762924544085699</v>
      </c>
      <c r="AQ838" s="4">
        <v>14.020411577714601</v>
      </c>
      <c r="AR838" s="4">
        <v>26.5852434331604</v>
      </c>
      <c r="AS838" s="4">
        <v>16.797724611008899</v>
      </c>
      <c r="AT838" s="4">
        <v>23.389660364731501</v>
      </c>
      <c r="AU838" s="4">
        <v>17.082148234900501</v>
      </c>
      <c r="AV838" s="4">
        <v>27.020244269700498</v>
      </c>
      <c r="AW838" s="4">
        <v>20.378116111761798</v>
      </c>
      <c r="AX838" s="4">
        <v>10.172327254475499</v>
      </c>
      <c r="AY838" s="4">
        <v>19.608499247113901</v>
      </c>
      <c r="AZ838" s="4">
        <v>23.306006357704501</v>
      </c>
      <c r="BA838" s="4">
        <v>28.308515977915299</v>
      </c>
      <c r="BB838" s="38">
        <v>6426</v>
      </c>
    </row>
    <row r="839" spans="1:54" x14ac:dyDescent="0.3">
      <c r="A839" s="31" t="s">
        <v>40</v>
      </c>
      <c r="B839" s="5" t="s">
        <v>9</v>
      </c>
      <c r="C839" s="5" t="s">
        <v>5</v>
      </c>
      <c r="D839" s="9">
        <v>91.311649736402202</v>
      </c>
      <c r="E839" s="8">
        <v>64.439388735011406</v>
      </c>
      <c r="F839" s="8">
        <v>13.5865309318716</v>
      </c>
      <c r="G839" s="3">
        <v>1.8010963194988301</v>
      </c>
      <c r="H839" s="4">
        <v>4.8290263638736599</v>
      </c>
      <c r="I839" s="4">
        <v>2.1665361524406199</v>
      </c>
      <c r="J839" s="4">
        <v>1.72278778386844</v>
      </c>
      <c r="K839" s="4">
        <v>2.4536674497520199</v>
      </c>
      <c r="L839" s="4">
        <v>2.1795875750456801</v>
      </c>
      <c r="M839" s="4">
        <v>2.0490733489950399</v>
      </c>
      <c r="N839" s="4">
        <v>2.4536674497520199</v>
      </c>
      <c r="O839" s="4">
        <v>2.9626729313495201</v>
      </c>
      <c r="P839" s="4">
        <v>2.51892456277734</v>
      </c>
      <c r="Q839" s="4">
        <v>1.46175933176716</v>
      </c>
      <c r="R839" s="4">
        <v>1.8010963194988301</v>
      </c>
      <c r="S839" s="4">
        <v>2.1404333072304902</v>
      </c>
      <c r="T839" s="4">
        <v>2.0490733489950399</v>
      </c>
      <c r="U839" s="4">
        <v>1.9055077003393399</v>
      </c>
      <c r="V839" s="4">
        <v>2.2448446880709998</v>
      </c>
      <c r="W839" s="4">
        <v>2.11433046202036</v>
      </c>
      <c r="X839" s="4">
        <v>1.5270164447924801</v>
      </c>
      <c r="Y839" s="4">
        <v>3.82406682328374</v>
      </c>
      <c r="Z839" s="4">
        <v>1.5922735578178</v>
      </c>
      <c r="AA839" s="4">
        <v>2.77995301487862</v>
      </c>
      <c r="AB839" s="4">
        <v>1.18767945706082</v>
      </c>
      <c r="AC839" s="4">
        <v>3.9154267815191899</v>
      </c>
      <c r="AD839" s="4">
        <v>2.0229705037849102</v>
      </c>
      <c r="AE839" s="4">
        <v>1.9185591229443999</v>
      </c>
      <c r="AF839" s="4">
        <v>3.3803184547115599</v>
      </c>
      <c r="AG839" s="4">
        <v>4.8420777864787299</v>
      </c>
      <c r="AH839" s="4">
        <v>15.8313756199426</v>
      </c>
      <c r="AI839" s="4">
        <v>12.216131558339899</v>
      </c>
      <c r="AJ839" s="4">
        <v>17.201774993474299</v>
      </c>
      <c r="AK839" s="4">
        <v>18.780997128687002</v>
      </c>
      <c r="AL839" s="4">
        <v>12.320542939180401</v>
      </c>
      <c r="AM839" s="4">
        <v>13.9015794282731</v>
      </c>
      <c r="AN839" s="4">
        <v>26.220308013573501</v>
      </c>
      <c r="AO839" s="4">
        <v>16.262072565909701</v>
      </c>
      <c r="AP839" s="4">
        <v>15.844427042547601</v>
      </c>
      <c r="AQ839" s="4">
        <v>10.9370921430436</v>
      </c>
      <c r="AR839" s="4">
        <v>21.521795875750499</v>
      </c>
      <c r="AS839" s="4">
        <v>13.1819368311146</v>
      </c>
      <c r="AT839" s="4">
        <v>18.767945706081999</v>
      </c>
      <c r="AU839" s="4">
        <v>12.451057165230999</v>
      </c>
      <c r="AV839" s="4">
        <v>22.839989558861902</v>
      </c>
      <c r="AW839" s="4">
        <v>17.267032106499599</v>
      </c>
      <c r="AX839" s="4">
        <v>7.4523623074915202</v>
      </c>
      <c r="AY839" s="4">
        <v>17.632471939441398</v>
      </c>
      <c r="AZ839" s="4">
        <v>17.2278778386844</v>
      </c>
      <c r="BA839" s="4">
        <v>21.4173844949099</v>
      </c>
      <c r="BB839" s="38">
        <v>7777</v>
      </c>
    </row>
    <row r="840" spans="1:54" x14ac:dyDescent="0.3">
      <c r="A840" s="31" t="s">
        <v>40</v>
      </c>
      <c r="B840" s="5" t="s">
        <v>9</v>
      </c>
      <c r="C840" s="5" t="s">
        <v>6</v>
      </c>
      <c r="D840" s="9">
        <v>101.40796786073</v>
      </c>
      <c r="E840" s="8">
        <v>59.223022597749598</v>
      </c>
      <c r="F840" s="8">
        <v>9.5622895622895605</v>
      </c>
      <c r="G840" s="3">
        <v>1.32996632996633</v>
      </c>
      <c r="H840" s="4">
        <v>3.3164983164983202</v>
      </c>
      <c r="I840" s="4">
        <v>1.17845117845118</v>
      </c>
      <c r="J840" s="4">
        <v>1.2794612794612801</v>
      </c>
      <c r="K840" s="4">
        <v>1.8181818181818199</v>
      </c>
      <c r="L840" s="4">
        <v>1.4309764309764299</v>
      </c>
      <c r="M840" s="4">
        <v>1.38047138047138</v>
      </c>
      <c r="N840" s="4">
        <v>2.1212121212121202</v>
      </c>
      <c r="O840" s="4">
        <v>1.4478114478114501</v>
      </c>
      <c r="P840" s="4">
        <v>1.36363636363636</v>
      </c>
      <c r="Q840" s="4">
        <v>1.0437710437710399</v>
      </c>
      <c r="R840" s="4">
        <v>1.2962962962963001</v>
      </c>
      <c r="S840" s="4">
        <v>1.2794612794612801</v>
      </c>
      <c r="T840" s="4">
        <v>1.2626262626262601</v>
      </c>
      <c r="U840" s="4">
        <v>1.4141414141414099</v>
      </c>
      <c r="V840" s="4">
        <v>1.4141414141414099</v>
      </c>
      <c r="W840" s="4">
        <v>1.34680134680135</v>
      </c>
      <c r="X840" s="4">
        <v>1.16161616161616</v>
      </c>
      <c r="Y840" s="4">
        <v>1.95286195286195</v>
      </c>
      <c r="Z840" s="4">
        <v>1.2794612794612801</v>
      </c>
      <c r="AA840" s="4">
        <v>1.88552188552189</v>
      </c>
      <c r="AB840" s="4">
        <v>0.85858585858585901</v>
      </c>
      <c r="AC840" s="4">
        <v>2.7441077441077399</v>
      </c>
      <c r="AD840" s="4">
        <v>1.2626262626262601</v>
      </c>
      <c r="AE840" s="4">
        <v>1.0942760942760901</v>
      </c>
      <c r="AF840" s="4">
        <v>2.0370370370370399</v>
      </c>
      <c r="AG840" s="4">
        <v>3.4680134680134702</v>
      </c>
      <c r="AH840" s="4">
        <v>11.969696969697001</v>
      </c>
      <c r="AI840" s="4">
        <v>10.2356902356902</v>
      </c>
      <c r="AJ840" s="4">
        <v>13.367003367003401</v>
      </c>
      <c r="AK840" s="4">
        <v>16.818181818181799</v>
      </c>
      <c r="AL840" s="4">
        <v>8.7542087542087508</v>
      </c>
      <c r="AM840" s="4">
        <v>10.252525252525301</v>
      </c>
      <c r="AN840" s="4">
        <v>21.632996632996601</v>
      </c>
      <c r="AO840" s="4">
        <v>11.2121212121212</v>
      </c>
      <c r="AP840" s="4">
        <v>11.565656565656599</v>
      </c>
      <c r="AQ840" s="4">
        <v>8.8720538720538702</v>
      </c>
      <c r="AR840" s="4">
        <v>16.245791245791199</v>
      </c>
      <c r="AS840" s="4">
        <v>11.851851851851899</v>
      </c>
      <c r="AT840" s="4">
        <v>15.8249158249158</v>
      </c>
      <c r="AU840" s="4">
        <v>8.9730639730639705</v>
      </c>
      <c r="AV840" s="4">
        <v>19.848484848484802</v>
      </c>
      <c r="AW840" s="4">
        <v>14.0572390572391</v>
      </c>
      <c r="AX840" s="4">
        <v>5.7744107744107698</v>
      </c>
      <c r="AY840" s="4">
        <v>15.454545454545499</v>
      </c>
      <c r="AZ840" s="4">
        <v>12.424242424242401</v>
      </c>
      <c r="BA840" s="4">
        <v>17.4410774410774</v>
      </c>
      <c r="BB840" s="38">
        <v>5974</v>
      </c>
    </row>
    <row r="841" spans="1:54" x14ac:dyDescent="0.3">
      <c r="A841" s="31" t="s">
        <v>40</v>
      </c>
      <c r="B841" s="5" t="s">
        <v>9</v>
      </c>
      <c r="C841" s="5" t="s">
        <v>7</v>
      </c>
      <c r="D841" s="9">
        <v>104.133316035288</v>
      </c>
      <c r="E841" s="8">
        <v>54.703654671595302</v>
      </c>
      <c r="F841" s="8">
        <v>7.1688311688311703</v>
      </c>
      <c r="G841" s="3">
        <v>0.831168831168831</v>
      </c>
      <c r="H841" s="4">
        <v>2.4415584415584402</v>
      </c>
      <c r="I841" s="4">
        <v>0.88311688311688297</v>
      </c>
      <c r="J841" s="4">
        <v>0.77922077922077904</v>
      </c>
      <c r="K841" s="4">
        <v>1.2987012987013</v>
      </c>
      <c r="L841" s="4">
        <v>0.77922077922077904</v>
      </c>
      <c r="M841" s="4">
        <v>1.1948051948051901</v>
      </c>
      <c r="N841" s="4">
        <v>1.1428571428571399</v>
      </c>
      <c r="O841" s="4">
        <v>1.5064935064935101</v>
      </c>
      <c r="P841" s="4">
        <v>0.831168831168831</v>
      </c>
      <c r="Q841" s="4">
        <v>0.77922077922077904</v>
      </c>
      <c r="R841" s="4">
        <v>0.831168831168831</v>
      </c>
      <c r="S841" s="4">
        <v>1.2467532467532501</v>
      </c>
      <c r="T841" s="4">
        <v>1.03896103896104</v>
      </c>
      <c r="U841" s="4">
        <v>0.93506493506493504</v>
      </c>
      <c r="V841" s="4">
        <v>0.67532467532467499</v>
      </c>
      <c r="W841" s="4">
        <v>0.88311688311688297</v>
      </c>
      <c r="X841" s="4">
        <v>0.72727272727272696</v>
      </c>
      <c r="Y841" s="4">
        <v>1.61038961038961</v>
      </c>
      <c r="Z841" s="4">
        <v>0.72727272727272696</v>
      </c>
      <c r="AA841" s="4">
        <v>1.4025974025974</v>
      </c>
      <c r="AB841" s="4">
        <v>0.51948051948051899</v>
      </c>
      <c r="AC841" s="4">
        <v>2.0259740259740302</v>
      </c>
      <c r="AD841" s="4">
        <v>1.2467532467532501</v>
      </c>
      <c r="AE841" s="4">
        <v>0.67532467532467499</v>
      </c>
      <c r="AF841" s="4">
        <v>1.35064935064935</v>
      </c>
      <c r="AG841" s="4">
        <v>4.5714285714285703</v>
      </c>
      <c r="AH841" s="4">
        <v>8.5714285714285694</v>
      </c>
      <c r="AI841" s="4">
        <v>8.4155844155844193</v>
      </c>
      <c r="AJ841" s="4">
        <v>10.3376623376623</v>
      </c>
      <c r="AK841" s="4">
        <v>14.025974025974</v>
      </c>
      <c r="AL841" s="4">
        <v>7.2207792207792201</v>
      </c>
      <c r="AM841" s="4">
        <v>8.4155844155844193</v>
      </c>
      <c r="AN841" s="4">
        <v>19.3766233766234</v>
      </c>
      <c r="AO841" s="4">
        <v>9.3506493506493502</v>
      </c>
      <c r="AP841" s="4">
        <v>9.4025974025974008</v>
      </c>
      <c r="AQ841" s="4">
        <v>7.7922077922077904</v>
      </c>
      <c r="AR841" s="4">
        <v>12.4675324675325</v>
      </c>
      <c r="AS841" s="4">
        <v>10.3896103896104</v>
      </c>
      <c r="AT841" s="4">
        <v>17.714285714285701</v>
      </c>
      <c r="AU841" s="4">
        <v>6.1818181818181799</v>
      </c>
      <c r="AV841" s="4">
        <v>17.090909090909101</v>
      </c>
      <c r="AW841" s="4">
        <v>11.636363636363599</v>
      </c>
      <c r="AX841" s="4">
        <v>4.7792207792207799</v>
      </c>
      <c r="AY841" s="4">
        <v>16.415584415584402</v>
      </c>
      <c r="AZ841" s="4">
        <v>8.0519480519480506</v>
      </c>
      <c r="BA841" s="4">
        <v>16.103896103896101</v>
      </c>
      <c r="BB841" s="38">
        <v>1927</v>
      </c>
    </row>
    <row r="842" spans="1:54" x14ac:dyDescent="0.3">
      <c r="A842" s="31" t="s">
        <v>41</v>
      </c>
      <c r="B842" s="5" t="s">
        <v>168</v>
      </c>
      <c r="C842" s="5" t="s">
        <v>168</v>
      </c>
      <c r="D842" s="9">
        <v>54.556447165821602</v>
      </c>
      <c r="E842" s="8">
        <v>68.705466620495201</v>
      </c>
      <c r="F842" s="8">
        <v>29.1726684597485</v>
      </c>
      <c r="G842" s="3">
        <v>4.0567602565130496</v>
      </c>
      <c r="H842" s="4">
        <v>11.4186889681603</v>
      </c>
      <c r="I842" s="4">
        <v>15.6179080987171</v>
      </c>
      <c r="J842" s="4">
        <v>5.0564247286704598</v>
      </c>
      <c r="K842" s="4">
        <v>6.0414158002556899</v>
      </c>
      <c r="L842" s="4">
        <v>7.9524051022513502</v>
      </c>
      <c r="M842" s="4">
        <v>6.9939894931421396</v>
      </c>
      <c r="N842" s="4">
        <v>9.0741052303819796</v>
      </c>
      <c r="O842" s="4">
        <v>10.222134568992599</v>
      </c>
      <c r="P842" s="4">
        <v>11.418624123174499</v>
      </c>
      <c r="Q842" s="4">
        <v>3.7349020680629699</v>
      </c>
      <c r="R842" s="4">
        <v>9.2205591735466399</v>
      </c>
      <c r="S842" s="4">
        <v>9.6132130714679604</v>
      </c>
      <c r="T842" s="4">
        <v>7.5608439090199404</v>
      </c>
      <c r="U842" s="4">
        <v>11.184538474373801</v>
      </c>
      <c r="V842" s="4">
        <v>8.1611135667548105</v>
      </c>
      <c r="W842" s="4">
        <v>10.289403091897301</v>
      </c>
      <c r="X842" s="4">
        <v>3.9573744041276799</v>
      </c>
      <c r="Y842" s="4">
        <v>9.7825067564973907</v>
      </c>
      <c r="Z842" s="4">
        <v>8.6777027614441504</v>
      </c>
      <c r="AA842" s="4">
        <v>8.1186476525582396</v>
      </c>
      <c r="AB842" s="4">
        <v>2.21266589112214</v>
      </c>
      <c r="AC842" s="4">
        <v>20.9585790291843</v>
      </c>
      <c r="AD842" s="4">
        <v>8.3067382876880806</v>
      </c>
      <c r="AE842" s="4">
        <v>6.2311987654040903</v>
      </c>
      <c r="AF842" s="4">
        <v>13.640875562890701</v>
      </c>
      <c r="AG842" s="4">
        <v>21.879579385478301</v>
      </c>
      <c r="AH842" s="4">
        <v>19.195000139912999</v>
      </c>
      <c r="AI842" s="4">
        <v>12.1051669957406</v>
      </c>
      <c r="AJ842" s="4">
        <v>28.327447599292899</v>
      </c>
      <c r="AK842" s="4">
        <v>41.3034150363492</v>
      </c>
      <c r="AL842" s="4">
        <v>27.059666966712701</v>
      </c>
      <c r="AM842" s="4">
        <v>24.0846942574058</v>
      </c>
      <c r="AN842" s="4">
        <v>40.216348637028602</v>
      </c>
      <c r="AO842" s="4">
        <v>34.766961912516201</v>
      </c>
      <c r="AP842" s="4">
        <v>38.645330286648097</v>
      </c>
      <c r="AQ842" s="4">
        <v>10.7125402260009</v>
      </c>
      <c r="AR842" s="4">
        <v>39.357828908131999</v>
      </c>
      <c r="AS842" s="4">
        <v>17.085354646353402</v>
      </c>
      <c r="AT842" s="4">
        <v>35.239416530967702</v>
      </c>
      <c r="AU842" s="4">
        <v>20.731763780590299</v>
      </c>
      <c r="AV842" s="4">
        <v>28.052331570369301</v>
      </c>
      <c r="AW842" s="4">
        <v>28.7404475397088</v>
      </c>
      <c r="AX842" s="4">
        <v>11.174984445783499</v>
      </c>
      <c r="AY842" s="4">
        <v>21.747891363667701</v>
      </c>
      <c r="AZ842" s="4">
        <v>37.6622536647792</v>
      </c>
      <c r="BA842" s="4">
        <v>40.165087634760297</v>
      </c>
      <c r="BB842" s="38">
        <v>6398</v>
      </c>
    </row>
    <row r="843" spans="1:54" x14ac:dyDescent="0.3">
      <c r="A843" s="31" t="s">
        <v>41</v>
      </c>
      <c r="B843" s="5" t="s">
        <v>168</v>
      </c>
      <c r="C843" s="5" t="s">
        <v>1</v>
      </c>
      <c r="D843" s="9">
        <v>24.038021984745502</v>
      </c>
      <c r="E843" s="8">
        <v>67.167064357646495</v>
      </c>
      <c r="F843" s="8">
        <v>45.572935628415401</v>
      </c>
      <c r="G843" s="3">
        <v>4.4380017810310699</v>
      </c>
      <c r="H843" s="4">
        <v>12.3495982457199</v>
      </c>
      <c r="I843" s="4">
        <v>22.765418270598602</v>
      </c>
      <c r="J843" s="4">
        <v>7.2622851409455897</v>
      </c>
      <c r="K843" s="4">
        <v>6.7707057859911499</v>
      </c>
      <c r="L843" s="4">
        <v>10.6432262537678</v>
      </c>
      <c r="M843" s="4">
        <v>8.75117895619743</v>
      </c>
      <c r="N843" s="4">
        <v>14.770359959368401</v>
      </c>
      <c r="O843" s="4">
        <v>13.9265497696602</v>
      </c>
      <c r="P843" s="4">
        <v>15.5218847421886</v>
      </c>
      <c r="Q843" s="4">
        <v>6.5899945064672201</v>
      </c>
      <c r="R843" s="4">
        <v>14.8166867447861</v>
      </c>
      <c r="S843" s="4">
        <v>17.488202162006299</v>
      </c>
      <c r="T843" s="4">
        <v>9.7573169768414694</v>
      </c>
      <c r="U843" s="4">
        <v>14.5528817826682</v>
      </c>
      <c r="V843" s="4">
        <v>14.088509436648501</v>
      </c>
      <c r="W843" s="4">
        <v>17.998164965548899</v>
      </c>
      <c r="X843" s="4">
        <v>5.59764407226427</v>
      </c>
      <c r="Y843" s="4">
        <v>11.996999247018699</v>
      </c>
      <c r="Z843" s="4">
        <v>13.8522796474128</v>
      </c>
      <c r="AA843" s="4">
        <v>9.8407788233828892</v>
      </c>
      <c r="AB843" s="4">
        <v>3.4456513468281198</v>
      </c>
      <c r="AC843" s="4">
        <v>25.923917180626201</v>
      </c>
      <c r="AD843" s="4">
        <v>13.9633166668364</v>
      </c>
      <c r="AE843" s="4">
        <v>10.3227982900959</v>
      </c>
      <c r="AF843" s="4">
        <v>16.170459738037</v>
      </c>
      <c r="AG843" s="4">
        <v>33.6176673046674</v>
      </c>
      <c r="AH843" s="4">
        <v>37.583945835121902</v>
      </c>
      <c r="AI843" s="4">
        <v>16.815911527528002</v>
      </c>
      <c r="AJ843" s="4">
        <v>38.180861855510599</v>
      </c>
      <c r="AK843" s="4">
        <v>51.620428132363401</v>
      </c>
      <c r="AL843" s="4">
        <v>41.904105750897799</v>
      </c>
      <c r="AM843" s="4">
        <v>33.936254448602298</v>
      </c>
      <c r="AN843" s="4">
        <v>51.443944551039102</v>
      </c>
      <c r="AO843" s="4">
        <v>46.653343771306801</v>
      </c>
      <c r="AP843" s="4">
        <v>49.167127219738198</v>
      </c>
      <c r="AQ843" s="4">
        <v>16.003904208901499</v>
      </c>
      <c r="AR843" s="4">
        <v>52.894966977272396</v>
      </c>
      <c r="AS843" s="4">
        <v>20.515807948232499</v>
      </c>
      <c r="AT843" s="4">
        <v>32.383018563291998</v>
      </c>
      <c r="AU843" s="4">
        <v>32.648296181199598</v>
      </c>
      <c r="AV843" s="4">
        <v>33.747455936626601</v>
      </c>
      <c r="AW843" s="4">
        <v>43.8156409888986</v>
      </c>
      <c r="AX843" s="4">
        <v>21.332411129006001</v>
      </c>
      <c r="AY843" s="4">
        <v>22.714127459086399</v>
      </c>
      <c r="AZ843" s="4">
        <v>44.988334538677996</v>
      </c>
      <c r="BA843" s="4">
        <v>58.586737276161799</v>
      </c>
      <c r="BB843" s="38">
        <v>1596</v>
      </c>
    </row>
    <row r="844" spans="1:54" x14ac:dyDescent="0.3">
      <c r="A844" s="31" t="s">
        <v>41</v>
      </c>
      <c r="B844" s="5" t="s">
        <v>168</v>
      </c>
      <c r="C844" s="5" t="s">
        <v>2</v>
      </c>
      <c r="D844" s="9">
        <v>46.900117900165597</v>
      </c>
      <c r="E844" s="8">
        <v>68.224183911870497</v>
      </c>
      <c r="F844" s="8">
        <v>33.1387074509367</v>
      </c>
      <c r="G844" s="3">
        <v>4.9126209908932799</v>
      </c>
      <c r="H844" s="4">
        <v>13.149567947689</v>
      </c>
      <c r="I844" s="4">
        <v>18.062188938582299</v>
      </c>
      <c r="J844" s="4">
        <v>5.9170383686941896</v>
      </c>
      <c r="K844" s="4">
        <v>8.2151398702322904</v>
      </c>
      <c r="L844" s="4">
        <v>9.3722068539773797</v>
      </c>
      <c r="M844" s="4">
        <v>8.9138275708508292</v>
      </c>
      <c r="N844" s="4">
        <v>9.8087790505404708</v>
      </c>
      <c r="O844" s="4">
        <v>13.6408730933078</v>
      </c>
      <c r="P844" s="4">
        <v>14.459715002672301</v>
      </c>
      <c r="Q844" s="4">
        <v>3.6353997984021902</v>
      </c>
      <c r="R844" s="4">
        <v>9.3886697852234704</v>
      </c>
      <c r="S844" s="4">
        <v>10.813196428341399</v>
      </c>
      <c r="T844" s="4">
        <v>7.82752600211347</v>
      </c>
      <c r="U844" s="4">
        <v>13.569677213006001</v>
      </c>
      <c r="V844" s="4">
        <v>9.2685155764774692</v>
      </c>
      <c r="W844" s="4">
        <v>11.2826944873967</v>
      </c>
      <c r="X844" s="4">
        <v>3.9900878040288199</v>
      </c>
      <c r="Y844" s="4">
        <v>12.0743851548804</v>
      </c>
      <c r="Z844" s="4">
        <v>11.304501573960099</v>
      </c>
      <c r="AA844" s="4">
        <v>10.8350035149048</v>
      </c>
      <c r="AB844" s="4">
        <v>1.6212208874830001</v>
      </c>
      <c r="AC844" s="4">
        <v>24.8634904763314</v>
      </c>
      <c r="AD844" s="4">
        <v>9.9453961905325592</v>
      </c>
      <c r="AE844" s="4">
        <v>7.3798350296216499</v>
      </c>
      <c r="AF844" s="4">
        <v>17.292735822956001</v>
      </c>
      <c r="AG844" s="4">
        <v>21.550283286357701</v>
      </c>
      <c r="AH844" s="4">
        <v>17.8708388495346</v>
      </c>
      <c r="AI844" s="4">
        <v>12.2105718295785</v>
      </c>
      <c r="AJ844" s="4">
        <v>31.637640772199699</v>
      </c>
      <c r="AK844" s="4">
        <v>45.616738939888002</v>
      </c>
      <c r="AL844" s="4">
        <v>26.992479440679201</v>
      </c>
      <c r="AM844" s="4">
        <v>26.3267176025529</v>
      </c>
      <c r="AN844" s="4">
        <v>43.428103336461199</v>
      </c>
      <c r="AO844" s="4">
        <v>38.794060780869401</v>
      </c>
      <c r="AP844" s="4">
        <v>41.397461494295897</v>
      </c>
      <c r="AQ844" s="4">
        <v>10.7695822552145</v>
      </c>
      <c r="AR844" s="4">
        <v>45.841014891427903</v>
      </c>
      <c r="AS844" s="4">
        <v>19.901911156993901</v>
      </c>
      <c r="AT844" s="4">
        <v>35.453271883720902</v>
      </c>
      <c r="AU844" s="4">
        <v>22.958346998229501</v>
      </c>
      <c r="AV844" s="4">
        <v>30.125455317534001</v>
      </c>
      <c r="AW844" s="4">
        <v>32.418212663754701</v>
      </c>
      <c r="AX844" s="4">
        <v>12.8656453570701</v>
      </c>
      <c r="AY844" s="4">
        <v>23.9850019278879</v>
      </c>
      <c r="AZ844" s="4">
        <v>40.775313829296401</v>
      </c>
      <c r="BA844" s="4">
        <v>44.541556147079397</v>
      </c>
      <c r="BB844" s="38">
        <v>873</v>
      </c>
    </row>
    <row r="845" spans="1:54" x14ac:dyDescent="0.3">
      <c r="A845" s="31" t="s">
        <v>41</v>
      </c>
      <c r="B845" s="5" t="s">
        <v>168</v>
      </c>
      <c r="C845" s="5" t="s">
        <v>3</v>
      </c>
      <c r="D845" s="9">
        <v>60.6692079275876</v>
      </c>
      <c r="E845" s="8">
        <v>64.528759379879702</v>
      </c>
      <c r="F845" s="8">
        <v>25.384706199695799</v>
      </c>
      <c r="G845" s="3">
        <v>3.72445941951892</v>
      </c>
      <c r="H845" s="4">
        <v>11.565625807479501</v>
      </c>
      <c r="I845" s="4">
        <v>13.8190803922163</v>
      </c>
      <c r="J845" s="4">
        <v>3.9801974191379501</v>
      </c>
      <c r="K845" s="4">
        <v>5.4371422294115304</v>
      </c>
      <c r="L845" s="4">
        <v>7.0382144645376297</v>
      </c>
      <c r="M845" s="4">
        <v>6.4942216152135703</v>
      </c>
      <c r="N845" s="4">
        <v>7.3497577515399204</v>
      </c>
      <c r="O845" s="4">
        <v>8.2843876125467695</v>
      </c>
      <c r="P845" s="4">
        <v>10.2636473720871</v>
      </c>
      <c r="Q845" s="4">
        <v>3.1355002328402701</v>
      </c>
      <c r="R845" s="4">
        <v>8.7725751744875797</v>
      </c>
      <c r="S845" s="4">
        <v>6.6042216527401596</v>
      </c>
      <c r="T845" s="4">
        <v>8.0162001256591608</v>
      </c>
      <c r="U845" s="4">
        <v>10.7193180839419</v>
      </c>
      <c r="V845" s="4">
        <v>5.8819739912376701</v>
      </c>
      <c r="W845" s="4">
        <v>8.1386496504543402</v>
      </c>
      <c r="X845" s="4">
        <v>3.2579497576354499</v>
      </c>
      <c r="Y845" s="4">
        <v>10.2170704974926</v>
      </c>
      <c r="Z845" s="4">
        <v>6.9715702271257101</v>
      </c>
      <c r="AA845" s="4">
        <v>6.9498923270683699</v>
      </c>
      <c r="AB845" s="4">
        <v>1.88009867204238</v>
      </c>
      <c r="AC845" s="4">
        <v>21.237092918408099</v>
      </c>
      <c r="AD845" s="4">
        <v>6.0044235160328503</v>
      </c>
      <c r="AE845" s="4">
        <v>4.6699282305544498</v>
      </c>
      <c r="AF845" s="4">
        <v>14.296429004128401</v>
      </c>
      <c r="AG845" s="4">
        <v>15.584347415012299</v>
      </c>
      <c r="AH845" s="4">
        <v>12.622705193281501</v>
      </c>
      <c r="AI845" s="4">
        <v>12.3685777309024</v>
      </c>
      <c r="AJ845" s="4">
        <v>27.619703958855101</v>
      </c>
      <c r="AK845" s="4">
        <v>41.1862674259323</v>
      </c>
      <c r="AL845" s="4">
        <v>24.9848407752242</v>
      </c>
      <c r="AM845" s="4">
        <v>21.619677243891299</v>
      </c>
      <c r="AN845" s="4">
        <v>39.163651866277299</v>
      </c>
      <c r="AO845" s="4">
        <v>31.575002403455901</v>
      </c>
      <c r="AP845" s="4">
        <v>37.607545968505796</v>
      </c>
      <c r="AQ845" s="4">
        <v>10.1520367973206</v>
      </c>
      <c r="AR845" s="4">
        <v>37.460197469173401</v>
      </c>
      <c r="AS845" s="4">
        <v>15.4201526273424</v>
      </c>
      <c r="AT845" s="4">
        <v>39.481202491588498</v>
      </c>
      <c r="AU845" s="4">
        <v>17.036895424216901</v>
      </c>
      <c r="AV845" s="4">
        <v>27.8336966955994</v>
      </c>
      <c r="AW845" s="4">
        <v>24.831484937582999</v>
      </c>
      <c r="AX845" s="4">
        <v>5.8153297538257398</v>
      </c>
      <c r="AY845" s="4">
        <v>22.292561766970199</v>
      </c>
      <c r="AZ845" s="4">
        <v>37.7018754442839</v>
      </c>
      <c r="BA845" s="4">
        <v>35.794091533875303</v>
      </c>
      <c r="BB845" s="38">
        <v>1153</v>
      </c>
    </row>
    <row r="846" spans="1:54" x14ac:dyDescent="0.3">
      <c r="A846" s="31" t="s">
        <v>41</v>
      </c>
      <c r="B846" s="5" t="s">
        <v>168</v>
      </c>
      <c r="C846" s="5" t="s">
        <v>4</v>
      </c>
      <c r="D846" s="9">
        <v>78.106005254139902</v>
      </c>
      <c r="E846" s="8">
        <v>60.490520127705103</v>
      </c>
      <c r="F846" s="8">
        <v>15.5789618386792</v>
      </c>
      <c r="G846" s="3">
        <v>2.6996440067696499</v>
      </c>
      <c r="H846" s="4">
        <v>10.174417461942801</v>
      </c>
      <c r="I846" s="4">
        <v>10.306146423439801</v>
      </c>
      <c r="J846" s="4">
        <v>3.28700802952519</v>
      </c>
      <c r="K846" s="4">
        <v>4.7751294484034803</v>
      </c>
      <c r="L846" s="4">
        <v>5.6152787269749096</v>
      </c>
      <c r="M846" s="4">
        <v>4.7171495124507601</v>
      </c>
      <c r="N846" s="4">
        <v>4.9594220418722799</v>
      </c>
      <c r="O846" s="4">
        <v>6.0630292434376898</v>
      </c>
      <c r="P846" s="4">
        <v>7.02965112030894</v>
      </c>
      <c r="Q846" s="4">
        <v>2.0280182320754698</v>
      </c>
      <c r="R846" s="4">
        <v>5.1465027577234101</v>
      </c>
      <c r="S846" s="4">
        <v>4.2746553591851502</v>
      </c>
      <c r="T846" s="4">
        <v>5.9023902843562102</v>
      </c>
      <c r="U846" s="4">
        <v>6.5160361230976598</v>
      </c>
      <c r="V846" s="4">
        <v>4.1982781520422998</v>
      </c>
      <c r="W846" s="4">
        <v>5.0147737962264101</v>
      </c>
      <c r="X846" s="4">
        <v>3.4397624438109098</v>
      </c>
      <c r="Y846" s="4">
        <v>6.5134079414990698</v>
      </c>
      <c r="Z846" s="4">
        <v>3.8848847786751</v>
      </c>
      <c r="AA846" s="4">
        <v>4.7961549011921996</v>
      </c>
      <c r="AB846" s="4">
        <v>2.2387525823139098</v>
      </c>
      <c r="AC846" s="4">
        <v>13.5614563329981</v>
      </c>
      <c r="AD846" s="4">
        <v>4.0560364641509397</v>
      </c>
      <c r="AE846" s="4">
        <v>3.4371342622123202</v>
      </c>
      <c r="AF846" s="4">
        <v>8.2332891634045193</v>
      </c>
      <c r="AG846" s="4">
        <v>15.484347301130001</v>
      </c>
      <c r="AH846" s="4">
        <v>10.8117169350715</v>
      </c>
      <c r="AI846" s="4">
        <v>7.5958297494920197</v>
      </c>
      <c r="AJ846" s="4">
        <v>18.420847533340201</v>
      </c>
      <c r="AK846" s="4">
        <v>31.9427212015758</v>
      </c>
      <c r="AL846" s="4">
        <v>19.782496353918699</v>
      </c>
      <c r="AM846" s="4">
        <v>16.500904628374499</v>
      </c>
      <c r="AN846" s="4">
        <v>30.557418746610001</v>
      </c>
      <c r="AO846" s="4">
        <v>23.9308390555878</v>
      </c>
      <c r="AP846" s="4">
        <v>30.0306628414058</v>
      </c>
      <c r="AQ846" s="4">
        <v>7.4747734551731302</v>
      </c>
      <c r="AR846" s="4">
        <v>26.2484370858594</v>
      </c>
      <c r="AS846" s="4">
        <v>13.5614563329981</v>
      </c>
      <c r="AT846" s="4">
        <v>36.849579611476301</v>
      </c>
      <c r="AU846" s="4">
        <v>11.607187126466901</v>
      </c>
      <c r="AV846" s="4">
        <v>22.9088654243624</v>
      </c>
      <c r="AW846" s="4">
        <v>17.261888577420699</v>
      </c>
      <c r="AX846" s="4">
        <v>4.8699039267364697</v>
      </c>
      <c r="AY846" s="4">
        <v>19.632370121231599</v>
      </c>
      <c r="AZ846" s="4">
        <v>29.9595419974601</v>
      </c>
      <c r="BA846" s="4">
        <v>26.862082924600902</v>
      </c>
      <c r="BB846" s="38">
        <v>1333</v>
      </c>
    </row>
    <row r="847" spans="1:54" x14ac:dyDescent="0.3">
      <c r="A847" s="31" t="s">
        <v>41</v>
      </c>
      <c r="B847" s="5" t="s">
        <v>168</v>
      </c>
      <c r="C847" s="5" t="s">
        <v>5</v>
      </c>
      <c r="D847" s="9">
        <v>91.3031411699789</v>
      </c>
      <c r="E847" s="8">
        <v>58.2416251402298</v>
      </c>
      <c r="F847" s="8">
        <v>10.6214367798958</v>
      </c>
      <c r="G847" s="3">
        <v>2.99141759368056</v>
      </c>
      <c r="H847" s="4">
        <v>6.4013985068402803</v>
      </c>
      <c r="I847" s="4">
        <v>6.5258811249652799</v>
      </c>
      <c r="J847" s="4">
        <v>3.0715516984375002</v>
      </c>
      <c r="K847" s="4">
        <v>3.1071838994791698</v>
      </c>
      <c r="L847" s="4">
        <v>3.6324904317361102</v>
      </c>
      <c r="M847" s="4">
        <v>2.6620114719791701</v>
      </c>
      <c r="N847" s="4">
        <v>2.9825478910069401</v>
      </c>
      <c r="O847" s="4">
        <v>3.87289274600694</v>
      </c>
      <c r="P847" s="4">
        <v>4.4693102900000001</v>
      </c>
      <c r="Q847" s="4">
        <v>1.63816090583333</v>
      </c>
      <c r="R847" s="4">
        <v>2.9469156899652802</v>
      </c>
      <c r="S847" s="4">
        <v>3.0359194973958301</v>
      </c>
      <c r="T847" s="4">
        <v>4.4514174943055602</v>
      </c>
      <c r="U847" s="4">
        <v>5.0302490232986097</v>
      </c>
      <c r="V847" s="4">
        <v>2.55526825920139</v>
      </c>
      <c r="W847" s="4">
        <v>3.7838889385763901</v>
      </c>
      <c r="X847" s="4">
        <v>1.87856322010417</v>
      </c>
      <c r="Y847" s="4">
        <v>4.6295784995138902</v>
      </c>
      <c r="Z847" s="4">
        <v>1.51352489736111</v>
      </c>
      <c r="AA847" s="4">
        <v>3.5078544232638902</v>
      </c>
      <c r="AB847" s="4">
        <v>1.3532566878472201</v>
      </c>
      <c r="AC847" s="4">
        <v>11.333467239340299</v>
      </c>
      <c r="AD847" s="4">
        <v>2.7777777777777799</v>
      </c>
      <c r="AE847" s="4">
        <v>2.50174326246528</v>
      </c>
      <c r="AF847" s="4">
        <v>6.9710535524652801</v>
      </c>
      <c r="AG847" s="4">
        <v>17.8859574723264</v>
      </c>
      <c r="AH847" s="4">
        <v>7.80802680107639</v>
      </c>
      <c r="AI847" s="4">
        <v>7.1137357469791702</v>
      </c>
      <c r="AJ847" s="4">
        <v>15.366781585208299</v>
      </c>
      <c r="AK847" s="4">
        <v>26.593659002118098</v>
      </c>
      <c r="AL847" s="4">
        <v>12.6868773175347</v>
      </c>
      <c r="AM847" s="4">
        <v>13.0873944509722</v>
      </c>
      <c r="AN847" s="4">
        <v>26.8782564394097</v>
      </c>
      <c r="AO847" s="4">
        <v>19.960727883680601</v>
      </c>
      <c r="AP847" s="4">
        <v>24.3677968646181</v>
      </c>
      <c r="AQ847" s="4">
        <v>5.51105365184028</v>
      </c>
      <c r="AR847" s="4">
        <v>20.8600958317014</v>
      </c>
      <c r="AS847" s="4">
        <v>8.9477970633680606</v>
      </c>
      <c r="AT847" s="4">
        <v>32.131168371631901</v>
      </c>
      <c r="AU847" s="4">
        <v>9.3750766951736093</v>
      </c>
      <c r="AV847" s="4">
        <v>19.952011571354198</v>
      </c>
      <c r="AW847" s="4">
        <v>13.3281035459375</v>
      </c>
      <c r="AX847" s="4">
        <v>2.8846743809027799</v>
      </c>
      <c r="AY847" s="4">
        <v>16.078965435000001</v>
      </c>
      <c r="AZ847" s="4">
        <v>25.4450190371528</v>
      </c>
      <c r="BA847" s="4">
        <v>19.658237650694399</v>
      </c>
      <c r="BB847" s="38">
        <v>1008</v>
      </c>
    </row>
    <row r="848" spans="1:54" x14ac:dyDescent="0.3">
      <c r="A848" s="31" t="s">
        <v>41</v>
      </c>
      <c r="B848" s="5" t="s">
        <v>168</v>
      </c>
      <c r="C848" s="5" t="s">
        <v>6</v>
      </c>
      <c r="D848" s="9">
        <v>91.9975841758353</v>
      </c>
      <c r="E848" s="8">
        <v>59.068115212882098</v>
      </c>
      <c r="F848" s="8">
        <v>11.3144751307407</v>
      </c>
      <c r="G848" s="3">
        <v>3.56163057148148</v>
      </c>
      <c r="H848" s="4">
        <v>5.2404551294814796</v>
      </c>
      <c r="I848" s="4">
        <v>6.3479766870370398</v>
      </c>
      <c r="J848" s="4">
        <v>1.1483565799259301</v>
      </c>
      <c r="K848" s="4">
        <v>1.9236410358518501</v>
      </c>
      <c r="L848" s="4">
        <v>1.9236410358518501</v>
      </c>
      <c r="M848" s="4">
        <v>2.3549935757037002</v>
      </c>
      <c r="N848" s="4">
        <v>4.3077748194814802</v>
      </c>
      <c r="O848" s="4">
        <v>2.75720590762963</v>
      </c>
      <c r="P848" s="4">
        <v>2.6989254917777799</v>
      </c>
      <c r="Q848" s="4">
        <v>1.55056891185185</v>
      </c>
      <c r="R848" s="4">
        <v>2.3549935757037002</v>
      </c>
      <c r="S848" s="4">
        <v>2.3549935757037002</v>
      </c>
      <c r="T848" s="4">
        <v>2.3841337836296299</v>
      </c>
      <c r="U848" s="4">
        <v>5.1121994833333302</v>
      </c>
      <c r="V848" s="4">
        <v>2.1393173057777801</v>
      </c>
      <c r="W848" s="4">
        <v>1.1483565799259301</v>
      </c>
      <c r="X848" s="4">
        <v>2.3549935757037002</v>
      </c>
      <c r="Y848" s="4">
        <v>3.53249036355556</v>
      </c>
      <c r="Z848" s="4">
        <v>1.76624518177778</v>
      </c>
      <c r="AA848" s="4">
        <v>3.6898862176296299</v>
      </c>
      <c r="AB848" s="4">
        <v>2.1684575137037001</v>
      </c>
      <c r="AC848" s="4">
        <v>8.6446898468888893</v>
      </c>
      <c r="AD848" s="4">
        <v>1.3348926419259299</v>
      </c>
      <c r="AE848" s="4">
        <v>0.96182051792592604</v>
      </c>
      <c r="AF848" s="4">
        <v>4.55259129733333</v>
      </c>
      <c r="AG848" s="4">
        <v>16.974587985629601</v>
      </c>
      <c r="AH848" s="4">
        <v>7.3797724352592597</v>
      </c>
      <c r="AI848" s="4">
        <v>11.413590568963</v>
      </c>
      <c r="AJ848" s="4">
        <v>13.5820480826667</v>
      </c>
      <c r="AK848" s="4">
        <v>26.761883833407399</v>
      </c>
      <c r="AL848" s="4">
        <v>10.107838134963</v>
      </c>
      <c r="AM848" s="4">
        <v>13.7277491222963</v>
      </c>
      <c r="AN848" s="4">
        <v>23.5907707794074</v>
      </c>
      <c r="AO848" s="4">
        <v>21.7836905752593</v>
      </c>
      <c r="AP848" s="4">
        <v>23.4333749253333</v>
      </c>
      <c r="AQ848" s="4">
        <v>6.0448797933333296</v>
      </c>
      <c r="AR848" s="4">
        <v>19.341276375777799</v>
      </c>
      <c r="AS848" s="4">
        <v>13.5120728523704</v>
      </c>
      <c r="AT848" s="4">
        <v>31.057963838444401</v>
      </c>
      <c r="AU848" s="4">
        <v>12.334576064518499</v>
      </c>
      <c r="AV848" s="4">
        <v>22.285018345407401</v>
      </c>
      <c r="AW848" s="4">
        <v>11.7166874626667</v>
      </c>
      <c r="AX848" s="4">
        <v>5.0247788595555596</v>
      </c>
      <c r="AY848" s="4">
        <v>16.310113782370401</v>
      </c>
      <c r="AZ848" s="4">
        <v>27.3972178287407</v>
      </c>
      <c r="BA848" s="4">
        <v>21.766245181777801</v>
      </c>
      <c r="BB848" s="38">
        <v>380</v>
      </c>
    </row>
    <row r="849" spans="1:54" x14ac:dyDescent="0.3">
      <c r="A849" s="31" t="s">
        <v>41</v>
      </c>
      <c r="B849" s="5" t="s">
        <v>168</v>
      </c>
      <c r="C849" s="5" t="s">
        <v>7</v>
      </c>
      <c r="D849" s="9">
        <v>90.579126112787705</v>
      </c>
      <c r="E849" s="8">
        <v>60.2771133175128</v>
      </c>
      <c r="F849" s="8">
        <v>14.9225809353846</v>
      </c>
      <c r="G849" s="3">
        <v>5.4591411876923104</v>
      </c>
      <c r="H849" s="4">
        <v>14.3752742830769</v>
      </c>
      <c r="I849" s="4">
        <v>3.0032239199999999</v>
      </c>
      <c r="J849" s="4">
        <v>5.4591411876923104</v>
      </c>
      <c r="K849" s="4">
        <v>1.0010746399999999</v>
      </c>
      <c r="L849" s="4">
        <v>9.9172077353846095</v>
      </c>
      <c r="M849" s="4">
        <v>5.4591411876923104</v>
      </c>
      <c r="N849" s="4">
        <v>8.9161330953846196</v>
      </c>
      <c r="O849" s="4">
        <v>5.4591411876923104</v>
      </c>
      <c r="P849" s="4">
        <v>5.4591411876923104</v>
      </c>
      <c r="Q849" s="4">
        <v>1.0010746399999999</v>
      </c>
      <c r="R849" s="4">
        <v>9.9172077353846095</v>
      </c>
      <c r="S849" s="4">
        <v>5.4591411876923104</v>
      </c>
      <c r="T849" s="4">
        <v>6.4602158276923101</v>
      </c>
      <c r="U849" s="4">
        <v>9.9172077353846095</v>
      </c>
      <c r="V849" s="4">
        <v>5.4591411876923104</v>
      </c>
      <c r="W849" s="4">
        <v>5.4591411876923104</v>
      </c>
      <c r="X849" s="4">
        <v>5.4591411876923104</v>
      </c>
      <c r="Y849" s="4">
        <v>1.0010746399999999</v>
      </c>
      <c r="Z849" s="4">
        <v>1.0010746399999999</v>
      </c>
      <c r="AA849" s="4">
        <v>10.918282375384599</v>
      </c>
      <c r="AB849" s="4">
        <v>2.0021492799999998</v>
      </c>
      <c r="AC849" s="4">
        <v>16.377423563076899</v>
      </c>
      <c r="AD849" s="4">
        <v>5.4591411876923104</v>
      </c>
      <c r="AE849" s="4">
        <v>1.0010746399999999</v>
      </c>
      <c r="AF849" s="4">
        <v>6.4602158276923101</v>
      </c>
      <c r="AG849" s="4">
        <v>19.834415470769201</v>
      </c>
      <c r="AH849" s="4">
        <v>8.4623651076923103</v>
      </c>
      <c r="AI849" s="4">
        <v>2.0021492799999998</v>
      </c>
      <c r="AJ849" s="4">
        <v>17.925804855384602</v>
      </c>
      <c r="AK849" s="4">
        <v>6.0064478399999999</v>
      </c>
      <c r="AL849" s="4">
        <v>8.4623651076923103</v>
      </c>
      <c r="AM849" s="4">
        <v>13.921506295384599</v>
      </c>
      <c r="AN849" s="4">
        <v>21.3827967630769</v>
      </c>
      <c r="AO849" s="4">
        <v>24.839788670769199</v>
      </c>
      <c r="AP849" s="4">
        <v>27.843012590769199</v>
      </c>
      <c r="AQ849" s="4">
        <v>3.0032239199999999</v>
      </c>
      <c r="AR849" s="4">
        <v>5.0053732000000002</v>
      </c>
      <c r="AS849" s="4">
        <v>14.9225809353846</v>
      </c>
      <c r="AT849" s="4">
        <v>31.300004498461501</v>
      </c>
      <c r="AU849" s="4">
        <v>6.4602158276923101</v>
      </c>
      <c r="AV849" s="4">
        <v>9.4634397476923091</v>
      </c>
      <c r="AW849" s="4">
        <v>7.4612904676923097</v>
      </c>
      <c r="AX849" s="4">
        <v>7.4612904676923097</v>
      </c>
      <c r="AY849" s="4">
        <v>19.834415470769201</v>
      </c>
      <c r="AZ849" s="4">
        <v>24.839788670769199</v>
      </c>
      <c r="BA849" s="4">
        <v>7.0075224800000004</v>
      </c>
      <c r="BB849" s="38">
        <v>55</v>
      </c>
    </row>
    <row r="850" spans="1:54" x14ac:dyDescent="0.3">
      <c r="A850" s="31" t="s">
        <v>41</v>
      </c>
      <c r="B850" s="5" t="s">
        <v>8</v>
      </c>
      <c r="C850" s="5" t="s">
        <v>168</v>
      </c>
      <c r="D850" s="9">
        <v>50.279469990691297</v>
      </c>
      <c r="E850" s="8">
        <v>66.458499699416706</v>
      </c>
      <c r="F850" s="8">
        <v>30.356132489070401</v>
      </c>
      <c r="G850" s="3">
        <v>4.4042126606720604</v>
      </c>
      <c r="H850" s="4">
        <v>11.915799677421401</v>
      </c>
      <c r="I850" s="4">
        <v>17.012894307510599</v>
      </c>
      <c r="J850" s="4">
        <v>5.5636161091730596</v>
      </c>
      <c r="K850" s="4">
        <v>6.7198894483981197</v>
      </c>
      <c r="L850" s="4">
        <v>7.9541044687998497</v>
      </c>
      <c r="M850" s="4">
        <v>7.1997763990408901</v>
      </c>
      <c r="N850" s="4">
        <v>8.9963591903555908</v>
      </c>
      <c r="O850" s="4">
        <v>10.519441134131</v>
      </c>
      <c r="P850" s="4">
        <v>12.032292732599901</v>
      </c>
      <c r="Q850" s="4">
        <v>3.8118351895929101</v>
      </c>
      <c r="R850" s="4">
        <v>10.306002098119199</v>
      </c>
      <c r="S850" s="4">
        <v>9.4800470256283695</v>
      </c>
      <c r="T850" s="4">
        <v>8.4064085547817609</v>
      </c>
      <c r="U850" s="4">
        <v>10.4665936517207</v>
      </c>
      <c r="V850" s="4">
        <v>8.6018899943816791</v>
      </c>
      <c r="W850" s="4">
        <v>10.569794657340401</v>
      </c>
      <c r="X850" s="4">
        <v>3.6830182522797399</v>
      </c>
      <c r="Y850" s="4">
        <v>11.3358729114856</v>
      </c>
      <c r="Z850" s="4">
        <v>8.6909190502438207</v>
      </c>
      <c r="AA850" s="4">
        <v>7.8456728485668501</v>
      </c>
      <c r="AB850" s="4">
        <v>2.3974395011124301</v>
      </c>
      <c r="AC850" s="4">
        <v>21.718913581993998</v>
      </c>
      <c r="AD850" s="4">
        <v>8.7524910065508799</v>
      </c>
      <c r="AE850" s="4">
        <v>6.6774019426720796</v>
      </c>
      <c r="AF850" s="4">
        <v>16.205499156026399</v>
      </c>
      <c r="AG850" s="4">
        <v>25.178180813240999</v>
      </c>
      <c r="AH850" s="4">
        <v>15.8496443361992</v>
      </c>
      <c r="AI850" s="4">
        <v>10.429553569966</v>
      </c>
      <c r="AJ850" s="4">
        <v>29.357724031613198</v>
      </c>
      <c r="AK850" s="4">
        <v>41.4709070501792</v>
      </c>
      <c r="AL850" s="4">
        <v>29.148513328260201</v>
      </c>
      <c r="AM850" s="4">
        <v>29.6864048571423</v>
      </c>
      <c r="AN850" s="4">
        <v>42.321774115109498</v>
      </c>
      <c r="AO850" s="4">
        <v>38.904055377464701</v>
      </c>
      <c r="AP850" s="4">
        <v>39.913600975842797</v>
      </c>
      <c r="AQ850" s="4">
        <v>11.1007337226518</v>
      </c>
      <c r="AR850" s="4">
        <v>42.560881520718098</v>
      </c>
      <c r="AS850" s="4">
        <v>19.4146937860523</v>
      </c>
      <c r="AT850" s="4">
        <v>39.668853630809998</v>
      </c>
      <c r="AU850" s="4">
        <v>20.179938095177501</v>
      </c>
      <c r="AV850" s="4">
        <v>28.028460512483498</v>
      </c>
      <c r="AW850" s="4">
        <v>28.662047865735701</v>
      </c>
      <c r="AX850" s="4">
        <v>11.394761535832499</v>
      </c>
      <c r="AY850" s="4">
        <v>24.705282013828501</v>
      </c>
      <c r="AZ850" s="4">
        <v>41.153711160837602</v>
      </c>
      <c r="BA850" s="4">
        <v>39.396961485397</v>
      </c>
      <c r="BB850" s="38">
        <v>3777</v>
      </c>
    </row>
    <row r="851" spans="1:54" x14ac:dyDescent="0.3">
      <c r="A851" s="31" t="s">
        <v>41</v>
      </c>
      <c r="B851" s="5" t="s">
        <v>8</v>
      </c>
      <c r="C851" s="5" t="s">
        <v>1</v>
      </c>
      <c r="D851" s="9">
        <v>17.015273037542698</v>
      </c>
      <c r="E851" s="8">
        <v>64.817230899899201</v>
      </c>
      <c r="F851" s="8">
        <v>48.590947907771103</v>
      </c>
      <c r="G851" s="3">
        <v>5.3800170794193001</v>
      </c>
      <c r="H851" s="4">
        <v>13.919726729291201</v>
      </c>
      <c r="I851" s="4">
        <v>25.362937660119599</v>
      </c>
      <c r="J851" s="4">
        <v>8.1981212638770309</v>
      </c>
      <c r="K851" s="4">
        <v>7.6857386848847096</v>
      </c>
      <c r="L851" s="4">
        <v>10.674637062339899</v>
      </c>
      <c r="M851" s="4">
        <v>8.2835183603757496</v>
      </c>
      <c r="N851" s="4">
        <v>16.652433817250198</v>
      </c>
      <c r="O851" s="4">
        <v>14.432109308283501</v>
      </c>
      <c r="P851" s="4">
        <v>15.9692570452605</v>
      </c>
      <c r="Q851" s="4">
        <v>6.5755764304013704</v>
      </c>
      <c r="R851" s="4">
        <v>16.994022203245098</v>
      </c>
      <c r="S851" s="4">
        <v>18.018787361229698</v>
      </c>
      <c r="T851" s="4">
        <v>10.5892399658412</v>
      </c>
      <c r="U851" s="4">
        <v>13.4927412467976</v>
      </c>
      <c r="V851" s="4">
        <v>16.737830913748901</v>
      </c>
      <c r="W851" s="4">
        <v>19.5559350982067</v>
      </c>
      <c r="X851" s="4">
        <v>5.0384286934244198</v>
      </c>
      <c r="Y851" s="4">
        <v>14.432109308283501</v>
      </c>
      <c r="Z851" s="4">
        <v>14.7736976942784</v>
      </c>
      <c r="AA851" s="4">
        <v>10.7600341588386</v>
      </c>
      <c r="AB851" s="4">
        <v>3.8428693424423601</v>
      </c>
      <c r="AC851" s="4">
        <v>26.6438941076003</v>
      </c>
      <c r="AD851" s="4">
        <v>16.4816396242528</v>
      </c>
      <c r="AE851" s="4">
        <v>12.9803586678053</v>
      </c>
      <c r="AF851" s="4">
        <v>20.751494449188701</v>
      </c>
      <c r="AG851" s="4">
        <v>34.244235695986298</v>
      </c>
      <c r="AH851" s="4">
        <v>31.2553373185312</v>
      </c>
      <c r="AI851" s="4">
        <v>16.396242527754101</v>
      </c>
      <c r="AJ851" s="4">
        <v>39.880444064901802</v>
      </c>
      <c r="AK851" s="4">
        <v>54.056362083689201</v>
      </c>
      <c r="AL851" s="4">
        <v>47.993168232280098</v>
      </c>
      <c r="AM851" s="4">
        <v>43.040136635354401</v>
      </c>
      <c r="AN851" s="4">
        <v>55.422715627668701</v>
      </c>
      <c r="AO851" s="4">
        <v>50.555081127241699</v>
      </c>
      <c r="AP851" s="4">
        <v>51.750640478223701</v>
      </c>
      <c r="AQ851" s="4">
        <v>18.1895815542272</v>
      </c>
      <c r="AR851" s="4">
        <v>60.119555935098198</v>
      </c>
      <c r="AS851" s="4">
        <v>25.448334756618301</v>
      </c>
      <c r="AT851" s="4">
        <v>39.3680614859095</v>
      </c>
      <c r="AU851" s="4">
        <v>33.988044406490197</v>
      </c>
      <c r="AV851" s="4">
        <v>34.756618274978599</v>
      </c>
      <c r="AW851" s="4">
        <v>44.748078565328797</v>
      </c>
      <c r="AX851" s="4">
        <v>23.9111870196413</v>
      </c>
      <c r="AY851" s="4">
        <v>26.9854824935952</v>
      </c>
      <c r="AZ851" s="4">
        <v>49.615713065755799</v>
      </c>
      <c r="BA851" s="4">
        <v>56.959863364645599</v>
      </c>
      <c r="BB851" s="38">
        <v>1172</v>
      </c>
    </row>
    <row r="852" spans="1:54" x14ac:dyDescent="0.3">
      <c r="A852" s="31" t="s">
        <v>41</v>
      </c>
      <c r="B852" s="5" t="s">
        <v>8</v>
      </c>
      <c r="C852" s="5" t="s">
        <v>2</v>
      </c>
      <c r="D852" s="9">
        <v>44.1317725752508</v>
      </c>
      <c r="E852" s="8">
        <v>64.244746069408095</v>
      </c>
      <c r="F852" s="8">
        <v>33.946488294314399</v>
      </c>
      <c r="G852" s="3">
        <v>4.3478260869565197</v>
      </c>
      <c r="H852" s="4">
        <v>13.2107023411371</v>
      </c>
      <c r="I852" s="4">
        <v>17.558528428093599</v>
      </c>
      <c r="J852" s="4">
        <v>6.0200668896321101</v>
      </c>
      <c r="K852" s="4">
        <v>9.1973244147157196</v>
      </c>
      <c r="L852" s="4">
        <v>8.5284280936454806</v>
      </c>
      <c r="M852" s="4">
        <v>9.8662207357859497</v>
      </c>
      <c r="N852" s="4">
        <v>7.5250836120401301</v>
      </c>
      <c r="O852" s="4">
        <v>14.2140468227425</v>
      </c>
      <c r="P852" s="4">
        <v>15.886287625418101</v>
      </c>
      <c r="Q852" s="4">
        <v>4.0133779264214002</v>
      </c>
      <c r="R852" s="4">
        <v>9.6989966555183909</v>
      </c>
      <c r="S852" s="4">
        <v>9.1973244147157196</v>
      </c>
      <c r="T852" s="4">
        <v>8.0267558528428093</v>
      </c>
      <c r="U852" s="4">
        <v>11.036789297658901</v>
      </c>
      <c r="V852" s="4">
        <v>8.6956521739130395</v>
      </c>
      <c r="W852" s="4">
        <v>10.535117056856199</v>
      </c>
      <c r="X852" s="4">
        <v>2.84280936454849</v>
      </c>
      <c r="Y852" s="4">
        <v>14.0468227424749</v>
      </c>
      <c r="Z852" s="4">
        <v>10.200668896321099</v>
      </c>
      <c r="AA852" s="4">
        <v>8.8628762541806001</v>
      </c>
      <c r="AB852" s="4">
        <v>2.1739130434782599</v>
      </c>
      <c r="AC852" s="4">
        <v>24.247491638795999</v>
      </c>
      <c r="AD852" s="4">
        <v>9.6989966555183909</v>
      </c>
      <c r="AE852" s="4">
        <v>6.3545150501672198</v>
      </c>
      <c r="AF852" s="4">
        <v>19.397993311036799</v>
      </c>
      <c r="AG852" s="4">
        <v>22.408026755852799</v>
      </c>
      <c r="AH852" s="4">
        <v>13.3779264214047</v>
      </c>
      <c r="AI852" s="4">
        <v>10.535117056856199</v>
      </c>
      <c r="AJ852" s="4">
        <v>32.775919732441501</v>
      </c>
      <c r="AK852" s="4">
        <v>44.648829431438102</v>
      </c>
      <c r="AL852" s="4">
        <v>28.595317725752501</v>
      </c>
      <c r="AM852" s="4">
        <v>30.267558528428101</v>
      </c>
      <c r="AN852" s="4">
        <v>45.484949832775897</v>
      </c>
      <c r="AO852" s="4">
        <v>43.979933110367902</v>
      </c>
      <c r="AP852" s="4">
        <v>42.474916387959901</v>
      </c>
      <c r="AQ852" s="4">
        <v>9.8662207357859497</v>
      </c>
      <c r="AR852" s="4">
        <v>51.170568561872898</v>
      </c>
      <c r="AS852" s="4">
        <v>22.073578595317699</v>
      </c>
      <c r="AT852" s="4">
        <v>38.294314381270901</v>
      </c>
      <c r="AU852" s="4">
        <v>20.735785953177299</v>
      </c>
      <c r="AV852" s="4">
        <v>28.929765886287601</v>
      </c>
      <c r="AW852" s="4">
        <v>33.612040133779303</v>
      </c>
      <c r="AX852" s="4">
        <v>11.8729096989967</v>
      </c>
      <c r="AY852" s="4">
        <v>27.7591973244147</v>
      </c>
      <c r="AZ852" s="4">
        <v>43.478260869565197</v>
      </c>
      <c r="BA852" s="4">
        <v>45.484949832775897</v>
      </c>
      <c r="BB852" s="38">
        <v>598</v>
      </c>
    </row>
    <row r="853" spans="1:54" x14ac:dyDescent="0.3">
      <c r="A853" s="31" t="s">
        <v>41</v>
      </c>
      <c r="B853" s="5" t="s">
        <v>8</v>
      </c>
      <c r="C853" s="5" t="s">
        <v>3</v>
      </c>
      <c r="D853" s="9">
        <v>54.9734417344173</v>
      </c>
      <c r="E853" s="8">
        <v>62.080293342710199</v>
      </c>
      <c r="F853" s="8">
        <v>26.9647696476965</v>
      </c>
      <c r="G853" s="3">
        <v>4.3360433604336004</v>
      </c>
      <c r="H853" s="4">
        <v>10.569105691056899</v>
      </c>
      <c r="I853" s="4">
        <v>16.395663956639599</v>
      </c>
      <c r="J853" s="4">
        <v>4.6070460704606999</v>
      </c>
      <c r="K853" s="4">
        <v>5.8265582655826602</v>
      </c>
      <c r="L853" s="4">
        <v>7.5880758807588098</v>
      </c>
      <c r="M853" s="4">
        <v>6.2330623306233104</v>
      </c>
      <c r="N853" s="4">
        <v>7.7235772357723604</v>
      </c>
      <c r="O853" s="4">
        <v>8.1300813008130106</v>
      </c>
      <c r="P853" s="4">
        <v>10.162601626016301</v>
      </c>
      <c r="Q853" s="4">
        <v>3.3875338753387498</v>
      </c>
      <c r="R853" s="4">
        <v>9.6205962059620607</v>
      </c>
      <c r="S853" s="4">
        <v>7.45257452574526</v>
      </c>
      <c r="T853" s="4">
        <v>9.0785907859078598</v>
      </c>
      <c r="U853" s="4">
        <v>10.840108401084001</v>
      </c>
      <c r="V853" s="4">
        <v>6.2330623306233104</v>
      </c>
      <c r="W853" s="4">
        <v>9.0785907859078598</v>
      </c>
      <c r="X853" s="4">
        <v>3.3875338753387498</v>
      </c>
      <c r="Y853" s="4">
        <v>12.059620596206001</v>
      </c>
      <c r="Z853" s="4">
        <v>7.45257452574526</v>
      </c>
      <c r="AA853" s="4">
        <v>6.9105691056910601</v>
      </c>
      <c r="AB853" s="4">
        <v>1.0840108401084001</v>
      </c>
      <c r="AC853" s="4">
        <v>22.764227642276399</v>
      </c>
      <c r="AD853" s="4">
        <v>6.2330623306233104</v>
      </c>
      <c r="AE853" s="4">
        <v>5.0135501355013599</v>
      </c>
      <c r="AF853" s="4">
        <v>17.615176151761499</v>
      </c>
      <c r="AG853" s="4">
        <v>20.731707317073202</v>
      </c>
      <c r="AH853" s="4">
        <v>10.975609756097599</v>
      </c>
      <c r="AI853" s="4">
        <v>9.2140921409214105</v>
      </c>
      <c r="AJ853" s="4">
        <v>29.268292682926798</v>
      </c>
      <c r="AK853" s="4">
        <v>42.411924119241199</v>
      </c>
      <c r="AL853" s="4">
        <v>26.151761517615199</v>
      </c>
      <c r="AM853" s="4">
        <v>29.268292682926798</v>
      </c>
      <c r="AN853" s="4">
        <v>39.2953929539295</v>
      </c>
      <c r="AO853" s="4">
        <v>36.314363143631397</v>
      </c>
      <c r="AP853" s="4">
        <v>37.127371273712697</v>
      </c>
      <c r="AQ853" s="4">
        <v>10.4336043360434</v>
      </c>
      <c r="AR853" s="4">
        <v>39.566395663956598</v>
      </c>
      <c r="AS853" s="4">
        <v>18.157181571815698</v>
      </c>
      <c r="AT853" s="4">
        <v>44.173441734417302</v>
      </c>
      <c r="AU853" s="4">
        <v>15.718157181571801</v>
      </c>
      <c r="AV853" s="4">
        <v>26.9647696476965</v>
      </c>
      <c r="AW853" s="4">
        <v>23.848238482384801</v>
      </c>
      <c r="AX853" s="4">
        <v>6.0975609756097597</v>
      </c>
      <c r="AY853" s="4">
        <v>24.661246612466101</v>
      </c>
      <c r="AZ853" s="4">
        <v>42.547425474254702</v>
      </c>
      <c r="BA853" s="4">
        <v>36.178861788617901</v>
      </c>
      <c r="BB853" s="38">
        <v>738</v>
      </c>
    </row>
    <row r="854" spans="1:54" x14ac:dyDescent="0.3">
      <c r="A854" s="31" t="s">
        <v>41</v>
      </c>
      <c r="B854" s="5" t="s">
        <v>8</v>
      </c>
      <c r="C854" s="5" t="s">
        <v>4</v>
      </c>
      <c r="D854" s="9">
        <v>72.774455732946294</v>
      </c>
      <c r="E854" s="8">
        <v>60.0287969947344</v>
      </c>
      <c r="F854" s="8">
        <v>16.981132075471699</v>
      </c>
      <c r="G854" s="3">
        <v>2.75761973875181</v>
      </c>
      <c r="H854" s="4">
        <v>11.756168359941899</v>
      </c>
      <c r="I854" s="4">
        <v>12.917271407837401</v>
      </c>
      <c r="J854" s="4">
        <v>4.0638606676342501</v>
      </c>
      <c r="K854" s="4">
        <v>6.24092888243832</v>
      </c>
      <c r="L854" s="4">
        <v>6.24092888243832</v>
      </c>
      <c r="M854" s="4">
        <v>5.2249637155297499</v>
      </c>
      <c r="N854" s="4">
        <v>4.4992743105950597</v>
      </c>
      <c r="O854" s="4">
        <v>6.8214804063860699</v>
      </c>
      <c r="P854" s="4">
        <v>8.2728592162554406</v>
      </c>
      <c r="Q854" s="4">
        <v>1.88679245283019</v>
      </c>
      <c r="R854" s="4">
        <v>6.8214804063860699</v>
      </c>
      <c r="S854" s="4">
        <v>4.35413642960813</v>
      </c>
      <c r="T854" s="4">
        <v>7.2568940493468803</v>
      </c>
      <c r="U854" s="4">
        <v>7.11175616835994</v>
      </c>
      <c r="V854" s="4">
        <v>4.35413642960813</v>
      </c>
      <c r="W854" s="4">
        <v>5.6603773584905701</v>
      </c>
      <c r="X854" s="4">
        <v>4.0638606676342501</v>
      </c>
      <c r="Y854" s="4">
        <v>7.2568940493468803</v>
      </c>
      <c r="Z854" s="4">
        <v>4.7895500725689404</v>
      </c>
      <c r="AA854" s="4">
        <v>5.0798258345428202</v>
      </c>
      <c r="AB854" s="4">
        <v>2.9027576197387499</v>
      </c>
      <c r="AC854" s="4">
        <v>14.5137880986938</v>
      </c>
      <c r="AD854" s="4">
        <v>3.7735849056603801</v>
      </c>
      <c r="AE854" s="4">
        <v>4.2089985486211896</v>
      </c>
      <c r="AF854" s="4">
        <v>9.2888243831640107</v>
      </c>
      <c r="AG854" s="4">
        <v>22.206095791001498</v>
      </c>
      <c r="AH854" s="4">
        <v>10.3047895500726</v>
      </c>
      <c r="AI854" s="4">
        <v>6.5312046444121901</v>
      </c>
      <c r="AJ854" s="4">
        <v>20.319303338171299</v>
      </c>
      <c r="AK854" s="4">
        <v>32.801161103047903</v>
      </c>
      <c r="AL854" s="4">
        <v>21.044992743106</v>
      </c>
      <c r="AM854" s="4">
        <v>20.899854862119</v>
      </c>
      <c r="AN854" s="4">
        <v>33.381712626995601</v>
      </c>
      <c r="AO854" s="4">
        <v>28.1567489114659</v>
      </c>
      <c r="AP854" s="4">
        <v>32.946298984034797</v>
      </c>
      <c r="AQ854" s="4">
        <v>8.99854862119013</v>
      </c>
      <c r="AR854" s="4">
        <v>26.7053701015965</v>
      </c>
      <c r="AS854" s="4">
        <v>14.5137880986938</v>
      </c>
      <c r="AT854" s="4">
        <v>40.203193033381702</v>
      </c>
      <c r="AU854" s="4">
        <v>12.772133526850499</v>
      </c>
      <c r="AV854" s="4">
        <v>25.544267053700999</v>
      </c>
      <c r="AW854" s="4">
        <v>16.835994194484801</v>
      </c>
      <c r="AX854" s="4">
        <v>5.2249637155297499</v>
      </c>
      <c r="AY854" s="4">
        <v>20.899854862119</v>
      </c>
      <c r="AZ854" s="4">
        <v>32.656023222061002</v>
      </c>
      <c r="BA854" s="4">
        <v>26.560232220609599</v>
      </c>
      <c r="BB854" s="38">
        <v>689</v>
      </c>
    </row>
    <row r="855" spans="1:54" x14ac:dyDescent="0.3">
      <c r="A855" s="31" t="s">
        <v>41</v>
      </c>
      <c r="B855" s="5" t="s">
        <v>8</v>
      </c>
      <c r="C855" s="5" t="s">
        <v>5</v>
      </c>
      <c r="D855" s="9">
        <v>87.697453703703701</v>
      </c>
      <c r="E855" s="8">
        <v>56.347144260868802</v>
      </c>
      <c r="F855" s="8">
        <v>10.648148148148101</v>
      </c>
      <c r="G855" s="3">
        <v>3.4722222222222201</v>
      </c>
      <c r="H855" s="4">
        <v>5.7870370370370399</v>
      </c>
      <c r="I855" s="4">
        <v>8.1018518518518494</v>
      </c>
      <c r="J855" s="4">
        <v>3.4722222222222201</v>
      </c>
      <c r="K855" s="4">
        <v>3.24074074074074</v>
      </c>
      <c r="L855" s="4">
        <v>3.4722222222222201</v>
      </c>
      <c r="M855" s="4">
        <v>3.00925925925926</v>
      </c>
      <c r="N855" s="4">
        <v>3.00925925925926</v>
      </c>
      <c r="O855" s="4">
        <v>3.4722222222222201</v>
      </c>
      <c r="P855" s="4">
        <v>5.32407407407407</v>
      </c>
      <c r="Q855" s="4">
        <v>1.8518518518518501</v>
      </c>
      <c r="R855" s="4">
        <v>3.24074074074074</v>
      </c>
      <c r="S855" s="4">
        <v>3.7037037037037002</v>
      </c>
      <c r="T855" s="4">
        <v>6.4814814814814801</v>
      </c>
      <c r="U855" s="4">
        <v>5.32407407407407</v>
      </c>
      <c r="V855" s="4">
        <v>1.62037037037037</v>
      </c>
      <c r="W855" s="4">
        <v>3.00925925925926</v>
      </c>
      <c r="X855" s="4">
        <v>1.8518518518518501</v>
      </c>
      <c r="Y855" s="4">
        <v>5.32407407407407</v>
      </c>
      <c r="Z855" s="4">
        <v>1.62037037037037</v>
      </c>
      <c r="AA855" s="4">
        <v>3.24074074074074</v>
      </c>
      <c r="AB855" s="4">
        <v>1.62037037037037</v>
      </c>
      <c r="AC855" s="4">
        <v>14.351851851851899</v>
      </c>
      <c r="AD855" s="4">
        <v>2.7777777777777799</v>
      </c>
      <c r="AE855" s="4">
        <v>3.00925925925926</v>
      </c>
      <c r="AF855" s="4">
        <v>8.3333333333333304</v>
      </c>
      <c r="AG855" s="4">
        <v>23.842592592592599</v>
      </c>
      <c r="AH855" s="4">
        <v>8.1018518518518494</v>
      </c>
      <c r="AI855" s="4">
        <v>5.32407407407407</v>
      </c>
      <c r="AJ855" s="4">
        <v>15.7407407407407</v>
      </c>
      <c r="AK855" s="4">
        <v>26.620370370370399</v>
      </c>
      <c r="AL855" s="4">
        <v>13.8888888888889</v>
      </c>
      <c r="AM855" s="4">
        <v>15.9722222222222</v>
      </c>
      <c r="AN855" s="4">
        <v>31.018518518518501</v>
      </c>
      <c r="AO855" s="4">
        <v>21.296296296296301</v>
      </c>
      <c r="AP855" s="4">
        <v>25.462962962963001</v>
      </c>
      <c r="AQ855" s="4">
        <v>5.32407407407407</v>
      </c>
      <c r="AR855" s="4">
        <v>20.1388888888889</v>
      </c>
      <c r="AS855" s="4">
        <v>6.9444444444444402</v>
      </c>
      <c r="AT855" s="4">
        <v>35.4166666666667</v>
      </c>
      <c r="AU855" s="4">
        <v>8.3333333333333304</v>
      </c>
      <c r="AV855" s="4">
        <v>18.75</v>
      </c>
      <c r="AW855" s="4">
        <v>11.8055555555556</v>
      </c>
      <c r="AX855" s="4">
        <v>2.0833333333333299</v>
      </c>
      <c r="AY855" s="4">
        <v>17.3611111111111</v>
      </c>
      <c r="AZ855" s="4">
        <v>27.314814814814799</v>
      </c>
      <c r="BA855" s="4">
        <v>18.0555555555556</v>
      </c>
      <c r="BB855" s="38">
        <v>432</v>
      </c>
    </row>
    <row r="856" spans="1:54" x14ac:dyDescent="0.3">
      <c r="A856" s="31" t="s">
        <v>41</v>
      </c>
      <c r="B856" s="5" t="s">
        <v>8</v>
      </c>
      <c r="C856" s="5" t="s">
        <v>6</v>
      </c>
      <c r="D856" s="9">
        <v>88.026666666666699</v>
      </c>
      <c r="E856" s="8">
        <v>57.017240388259196</v>
      </c>
      <c r="F856" s="8">
        <v>12.592592592592601</v>
      </c>
      <c r="G856" s="3">
        <v>5.1851851851851896</v>
      </c>
      <c r="H856" s="4">
        <v>5.1851851851851896</v>
      </c>
      <c r="I856" s="4">
        <v>9.6296296296296298</v>
      </c>
      <c r="J856" s="4">
        <v>0.74074074074074103</v>
      </c>
      <c r="K856" s="4">
        <v>1.4814814814814801</v>
      </c>
      <c r="L856" s="4">
        <v>1.4814814814814801</v>
      </c>
      <c r="M856" s="4">
        <v>2.9629629629629601</v>
      </c>
      <c r="N856" s="4">
        <v>5.1851851851851896</v>
      </c>
      <c r="O856" s="4">
        <v>3.7037037037037002</v>
      </c>
      <c r="P856" s="4">
        <v>2.2222222222222201</v>
      </c>
      <c r="Q856" s="4">
        <v>1.4814814814814801</v>
      </c>
      <c r="R856" s="4">
        <v>2.9629629629629601</v>
      </c>
      <c r="S856" s="4">
        <v>2.9629629629629601</v>
      </c>
      <c r="T856" s="4">
        <v>3.7037037037037002</v>
      </c>
      <c r="U856" s="4">
        <v>6.6666666666666696</v>
      </c>
      <c r="V856" s="4">
        <v>2.2222222222222201</v>
      </c>
      <c r="W856" s="4">
        <v>0.74074074074074103</v>
      </c>
      <c r="X856" s="4">
        <v>2.9629629629629601</v>
      </c>
      <c r="Y856" s="4">
        <v>4.4444444444444402</v>
      </c>
      <c r="Z856" s="4">
        <v>2.2222222222222201</v>
      </c>
      <c r="AA856" s="4">
        <v>3.7037037037037002</v>
      </c>
      <c r="AB856" s="4">
        <v>2.9629629629629601</v>
      </c>
      <c r="AC856" s="4">
        <v>11.1111111111111</v>
      </c>
      <c r="AD856" s="4">
        <v>0.74074074074074103</v>
      </c>
      <c r="AE856" s="4">
        <v>0.74074074074074103</v>
      </c>
      <c r="AF856" s="4">
        <v>6.6666666666666696</v>
      </c>
      <c r="AG856" s="4">
        <v>23.703703703703699</v>
      </c>
      <c r="AH856" s="4">
        <v>7.4074074074074101</v>
      </c>
      <c r="AI856" s="4">
        <v>10.3703703703704</v>
      </c>
      <c r="AJ856" s="4">
        <v>13.3333333333333</v>
      </c>
      <c r="AK856" s="4">
        <v>25.925925925925899</v>
      </c>
      <c r="AL856" s="4">
        <v>10.3703703703704</v>
      </c>
      <c r="AM856" s="4">
        <v>17.037037037036999</v>
      </c>
      <c r="AN856" s="4">
        <v>25.925925925925899</v>
      </c>
      <c r="AO856" s="4">
        <v>27.407407407407401</v>
      </c>
      <c r="AP856" s="4">
        <v>26.6666666666667</v>
      </c>
      <c r="AQ856" s="4">
        <v>6.6666666666666696</v>
      </c>
      <c r="AR856" s="4">
        <v>22.2222222222222</v>
      </c>
      <c r="AS856" s="4">
        <v>16.296296296296301</v>
      </c>
      <c r="AT856" s="4">
        <v>35.5555555555556</v>
      </c>
      <c r="AU856" s="4">
        <v>14.814814814814801</v>
      </c>
      <c r="AV856" s="4">
        <v>25.925925925925899</v>
      </c>
      <c r="AW856" s="4">
        <v>13.3333333333333</v>
      </c>
      <c r="AX856" s="4">
        <v>4.4444444444444402</v>
      </c>
      <c r="AY856" s="4">
        <v>16.296296296296301</v>
      </c>
      <c r="AZ856" s="4">
        <v>32.592592592592602</v>
      </c>
      <c r="BA856" s="4">
        <v>22.2222222222222</v>
      </c>
      <c r="BB856" s="38">
        <v>135</v>
      </c>
    </row>
    <row r="857" spans="1:54" x14ac:dyDescent="0.3">
      <c r="A857" s="31" t="s">
        <v>41</v>
      </c>
      <c r="B857" s="5" t="s">
        <v>8</v>
      </c>
      <c r="C857" s="5" t="s">
        <v>7</v>
      </c>
      <c r="D857" s="9">
        <v>82.507692307692295</v>
      </c>
      <c r="E857" s="8">
        <v>57.899128685707403</v>
      </c>
      <c r="F857" s="8">
        <v>15.384615384615399</v>
      </c>
      <c r="G857" s="3">
        <v>7.6923076923076898</v>
      </c>
      <c r="H857" s="4">
        <v>23.076923076923102</v>
      </c>
      <c r="I857" s="4">
        <v>0</v>
      </c>
      <c r="J857" s="4">
        <v>7.6923076923076898</v>
      </c>
      <c r="K857" s="4">
        <v>0</v>
      </c>
      <c r="L857" s="4">
        <v>15.384615384615399</v>
      </c>
      <c r="M857" s="4">
        <v>7.6923076923076898</v>
      </c>
      <c r="N857" s="4">
        <v>15.384615384615399</v>
      </c>
      <c r="O857" s="4">
        <v>7.6923076923076898</v>
      </c>
      <c r="P857" s="4">
        <v>7.6923076923076898</v>
      </c>
      <c r="Q857" s="4">
        <v>0</v>
      </c>
      <c r="R857" s="4">
        <v>15.384615384615399</v>
      </c>
      <c r="S857" s="4">
        <v>7.6923076923076898</v>
      </c>
      <c r="T857" s="4">
        <v>7.6923076923076898</v>
      </c>
      <c r="U857" s="4">
        <v>15.384615384615399</v>
      </c>
      <c r="V857" s="4">
        <v>7.6923076923076898</v>
      </c>
      <c r="W857" s="4">
        <v>7.6923076923076898</v>
      </c>
      <c r="X857" s="4">
        <v>7.6923076923076898</v>
      </c>
      <c r="Y857" s="4">
        <v>0</v>
      </c>
      <c r="Z857" s="4">
        <v>0</v>
      </c>
      <c r="AA857" s="4">
        <v>15.384615384615399</v>
      </c>
      <c r="AB857" s="4">
        <v>0</v>
      </c>
      <c r="AC857" s="4">
        <v>23.076923076923102</v>
      </c>
      <c r="AD857" s="4">
        <v>7.6923076923076898</v>
      </c>
      <c r="AE857" s="4">
        <v>0</v>
      </c>
      <c r="AF857" s="4">
        <v>7.6923076923076898</v>
      </c>
      <c r="AG857" s="4">
        <v>30.769230769230798</v>
      </c>
      <c r="AH857" s="4">
        <v>7.6923076923076898</v>
      </c>
      <c r="AI857" s="4">
        <v>0</v>
      </c>
      <c r="AJ857" s="4">
        <v>15.384615384615399</v>
      </c>
      <c r="AK857" s="4">
        <v>0</v>
      </c>
      <c r="AL857" s="4">
        <v>7.6923076923076898</v>
      </c>
      <c r="AM857" s="4">
        <v>15.384615384615399</v>
      </c>
      <c r="AN857" s="4">
        <v>23.076923076923102</v>
      </c>
      <c r="AO857" s="4">
        <v>30.769230769230798</v>
      </c>
      <c r="AP857" s="4">
        <v>30.769230769230798</v>
      </c>
      <c r="AQ857" s="4">
        <v>0</v>
      </c>
      <c r="AR857" s="4">
        <v>0</v>
      </c>
      <c r="AS857" s="4">
        <v>15.384615384615399</v>
      </c>
      <c r="AT857" s="4">
        <v>38.461538461538503</v>
      </c>
      <c r="AU857" s="4">
        <v>7.6923076923076898</v>
      </c>
      <c r="AV857" s="4">
        <v>7.6923076923076898</v>
      </c>
      <c r="AW857" s="4">
        <v>7.6923076923076898</v>
      </c>
      <c r="AX857" s="4">
        <v>7.6923076923076898</v>
      </c>
      <c r="AY857" s="4">
        <v>30.769230769230798</v>
      </c>
      <c r="AZ857" s="4">
        <v>30.769230769230798</v>
      </c>
      <c r="BA857" s="4">
        <v>0</v>
      </c>
      <c r="BB857" s="38">
        <v>13</v>
      </c>
    </row>
    <row r="858" spans="1:54" x14ac:dyDescent="0.3">
      <c r="A858" s="31" t="s">
        <v>41</v>
      </c>
      <c r="B858" s="5" t="s">
        <v>9</v>
      </c>
      <c r="C858" s="5" t="s">
        <v>168</v>
      </c>
      <c r="D858" s="9">
        <v>58.832216272821903</v>
      </c>
      <c r="E858" s="8">
        <v>70.642880316479307</v>
      </c>
      <c r="F858" s="8">
        <v>27.9895387095751</v>
      </c>
      <c r="G858" s="3">
        <v>3.7094059930661998</v>
      </c>
      <c r="H858" s="4">
        <v>10.921718672050799</v>
      </c>
      <c r="I858" s="4">
        <v>14.2233159153163</v>
      </c>
      <c r="J858" s="4">
        <v>4.5493766087027003</v>
      </c>
      <c r="K858" s="4">
        <v>5.36313379301395</v>
      </c>
      <c r="L858" s="4">
        <v>7.95070621553932</v>
      </c>
      <c r="M858" s="4">
        <v>6.7882607137649096</v>
      </c>
      <c r="N858" s="4">
        <v>9.1518293096863808</v>
      </c>
      <c r="O858" s="4">
        <v>9.9249119808198198</v>
      </c>
      <c r="P858" s="4">
        <v>10.805128849970499</v>
      </c>
      <c r="Q858" s="4">
        <v>3.6579906769575801</v>
      </c>
      <c r="R858" s="4">
        <v>8.1354228413351901</v>
      </c>
      <c r="S858" s="4">
        <v>9.7463415030031797</v>
      </c>
      <c r="T858" s="4">
        <v>6.7155181001314999</v>
      </c>
      <c r="U858" s="4">
        <v>11.902280506809401</v>
      </c>
      <c r="V858" s="4">
        <v>7.7204616399044896</v>
      </c>
      <c r="W858" s="4">
        <v>10.0090907250925</v>
      </c>
      <c r="X858" s="4">
        <v>4.2316530615430699</v>
      </c>
      <c r="Y858" s="4">
        <v>8.2295793631703091</v>
      </c>
      <c r="Z858" s="4">
        <v>8.6644902053740793</v>
      </c>
      <c r="AA858" s="4">
        <v>8.3915453520811099</v>
      </c>
      <c r="AB858" s="4">
        <v>2.02794447213885</v>
      </c>
      <c r="AC858" s="4">
        <v>20.1984592390003</v>
      </c>
      <c r="AD858" s="4">
        <v>7.86111147531774</v>
      </c>
      <c r="AE858" s="4">
        <v>5.7851216216978099</v>
      </c>
      <c r="AF858" s="4">
        <v>11.0769763695631</v>
      </c>
      <c r="AG858" s="4">
        <v>18.5819096758466</v>
      </c>
      <c r="AH858" s="4">
        <v>22.5394110186623</v>
      </c>
      <c r="AI858" s="4">
        <v>13.780307129583299</v>
      </c>
      <c r="AJ858" s="4">
        <v>27.297462177137501</v>
      </c>
      <c r="AK858" s="4">
        <v>41.1359703312528</v>
      </c>
      <c r="AL858" s="4">
        <v>24.971410617355499</v>
      </c>
      <c r="AM858" s="4">
        <v>18.4845659085452</v>
      </c>
      <c r="AN858" s="4">
        <v>38.111517854305902</v>
      </c>
      <c r="AO858" s="4">
        <v>30.6310370054067</v>
      </c>
      <c r="AP858" s="4">
        <v>37.377417831207097</v>
      </c>
      <c r="AQ858" s="4">
        <v>10.324456377439599</v>
      </c>
      <c r="AR858" s="4">
        <v>36.155681025421501</v>
      </c>
      <c r="AS858" s="4">
        <v>14.7566734484666</v>
      </c>
      <c r="AT858" s="4">
        <v>30.8112305633448</v>
      </c>
      <c r="AU858" s="4">
        <v>21.283433597389401</v>
      </c>
      <c r="AV858" s="4">
        <v>28.0761958851208</v>
      </c>
      <c r="AW858" s="4">
        <v>28.818825069032201</v>
      </c>
      <c r="AX858" s="4">
        <v>10.955269433339501</v>
      </c>
      <c r="AY858" s="4">
        <v>18.791336054121</v>
      </c>
      <c r="AZ858" s="4">
        <v>34.171782360507002</v>
      </c>
      <c r="BA858" s="4">
        <v>40.932996820230002</v>
      </c>
      <c r="BB858" s="38">
        <v>2621</v>
      </c>
    </row>
    <row r="859" spans="1:54" x14ac:dyDescent="0.3">
      <c r="A859" s="31" t="s">
        <v>41</v>
      </c>
      <c r="B859" s="5" t="s">
        <v>9</v>
      </c>
      <c r="C859" s="5" t="s">
        <v>1</v>
      </c>
      <c r="D859" s="9">
        <v>30.749528301886802</v>
      </c>
      <c r="E859" s="8">
        <v>68.723791220234702</v>
      </c>
      <c r="F859" s="8">
        <v>42.688679245282998</v>
      </c>
      <c r="G859" s="3">
        <v>3.5377358490566002</v>
      </c>
      <c r="H859" s="4">
        <v>10.849056603773599</v>
      </c>
      <c r="I859" s="4">
        <v>20.2830188679245</v>
      </c>
      <c r="J859" s="4">
        <v>6.3679245283018897</v>
      </c>
      <c r="K859" s="4">
        <v>5.8962264150943398</v>
      </c>
      <c r="L859" s="4">
        <v>10.6132075471698</v>
      </c>
      <c r="M859" s="4">
        <v>9.1981132075471699</v>
      </c>
      <c r="N859" s="4">
        <v>12.9716981132075</v>
      </c>
      <c r="O859" s="4">
        <v>13.4433962264151</v>
      </c>
      <c r="P859" s="4">
        <v>15.094339622641501</v>
      </c>
      <c r="Q859" s="4">
        <v>6.6037735849056602</v>
      </c>
      <c r="R859" s="4">
        <v>12.735849056603801</v>
      </c>
      <c r="S859" s="4">
        <v>16.981132075471699</v>
      </c>
      <c r="T859" s="4">
        <v>8.9622641509433993</v>
      </c>
      <c r="U859" s="4">
        <v>15.5660377358491</v>
      </c>
      <c r="V859" s="4">
        <v>11.5566037735849</v>
      </c>
      <c r="W859" s="4">
        <v>16.5094339622642</v>
      </c>
      <c r="X859" s="4">
        <v>6.1320754716981103</v>
      </c>
      <c r="Y859" s="4">
        <v>9.6698113207547198</v>
      </c>
      <c r="Z859" s="4">
        <v>12.9716981132075</v>
      </c>
      <c r="AA859" s="4">
        <v>8.9622641509433993</v>
      </c>
      <c r="AB859" s="4">
        <v>3.06603773584906</v>
      </c>
      <c r="AC859" s="4">
        <v>25.235849056603801</v>
      </c>
      <c r="AD859" s="4">
        <v>11.5566037735849</v>
      </c>
      <c r="AE859" s="4">
        <v>7.7830188679245298</v>
      </c>
      <c r="AF859" s="4">
        <v>11.792452830188701</v>
      </c>
      <c r="AG859" s="4">
        <v>33.018867924528301</v>
      </c>
      <c r="AH859" s="4">
        <v>43.632075471698101</v>
      </c>
      <c r="AI859" s="4">
        <v>17.2169811320755</v>
      </c>
      <c r="AJ859" s="4">
        <v>36.556603773584897</v>
      </c>
      <c r="AK859" s="4">
        <v>49.292452830188701</v>
      </c>
      <c r="AL859" s="4">
        <v>36.084905660377402</v>
      </c>
      <c r="AM859" s="4">
        <v>25.235849056603801</v>
      </c>
      <c r="AN859" s="4">
        <v>47.641509433962298</v>
      </c>
      <c r="AO859" s="4">
        <v>42.924528301886802</v>
      </c>
      <c r="AP859" s="4">
        <v>46.698113207547202</v>
      </c>
      <c r="AQ859" s="4">
        <v>13.9150943396226</v>
      </c>
      <c r="AR859" s="4">
        <v>45.990566037735803</v>
      </c>
      <c r="AS859" s="4">
        <v>15.8018867924528</v>
      </c>
      <c r="AT859" s="4">
        <v>25.707547169811299</v>
      </c>
      <c r="AU859" s="4">
        <v>31.367924528301899</v>
      </c>
      <c r="AV859" s="4">
        <v>32.783018867924497</v>
      </c>
      <c r="AW859" s="4">
        <v>42.924528301886802</v>
      </c>
      <c r="AX859" s="4">
        <v>18.867924528301899</v>
      </c>
      <c r="AY859" s="4">
        <v>18.632075471698101</v>
      </c>
      <c r="AZ859" s="4">
        <v>40.5660377358491</v>
      </c>
      <c r="BA859" s="4">
        <v>60.141509433962298</v>
      </c>
      <c r="BB859" s="38">
        <v>424</v>
      </c>
    </row>
    <row r="860" spans="1:54" x14ac:dyDescent="0.3">
      <c r="A860" s="31" t="s">
        <v>41</v>
      </c>
      <c r="B860" s="5" t="s">
        <v>9</v>
      </c>
      <c r="C860" s="5" t="s">
        <v>2</v>
      </c>
      <c r="D860" s="9">
        <v>49.556363636363599</v>
      </c>
      <c r="E860" s="8">
        <v>71.826345134231502</v>
      </c>
      <c r="F860" s="8">
        <v>32.363636363636402</v>
      </c>
      <c r="G860" s="3">
        <v>5.4545454545454497</v>
      </c>
      <c r="H860" s="4">
        <v>13.090909090909101</v>
      </c>
      <c r="I860" s="4">
        <v>18.545454545454501</v>
      </c>
      <c r="J860" s="4">
        <v>5.8181818181818201</v>
      </c>
      <c r="K860" s="4">
        <v>7.2727272727272698</v>
      </c>
      <c r="L860" s="4">
        <v>10.181818181818199</v>
      </c>
      <c r="M860" s="4">
        <v>8</v>
      </c>
      <c r="N860" s="4">
        <v>12</v>
      </c>
      <c r="O860" s="4">
        <v>13.090909090909101</v>
      </c>
      <c r="P860" s="4">
        <v>13.090909090909101</v>
      </c>
      <c r="Q860" s="4">
        <v>3.2727272727272698</v>
      </c>
      <c r="R860" s="4">
        <v>9.0909090909090899</v>
      </c>
      <c r="S860" s="4">
        <v>12.363636363636401</v>
      </c>
      <c r="T860" s="4">
        <v>7.6363636363636402</v>
      </c>
      <c r="U860" s="4">
        <v>16</v>
      </c>
      <c r="V860" s="4">
        <v>9.8181818181818201</v>
      </c>
      <c r="W860" s="4">
        <v>12</v>
      </c>
      <c r="X860" s="4">
        <v>5.0909090909090899</v>
      </c>
      <c r="Y860" s="4">
        <v>10.181818181818199</v>
      </c>
      <c r="Z860" s="4">
        <v>12.363636363636401</v>
      </c>
      <c r="AA860" s="4">
        <v>12.7272727272727</v>
      </c>
      <c r="AB860" s="4">
        <v>1.0909090909090899</v>
      </c>
      <c r="AC860" s="4">
        <v>25.454545454545499</v>
      </c>
      <c r="AD860" s="4">
        <v>10.181818181818199</v>
      </c>
      <c r="AE860" s="4">
        <v>8.3636363636363598</v>
      </c>
      <c r="AF860" s="4">
        <v>15.2727272727273</v>
      </c>
      <c r="AG860" s="4">
        <v>20.727272727272702</v>
      </c>
      <c r="AH860" s="4">
        <v>22.181818181818201</v>
      </c>
      <c r="AI860" s="4">
        <v>13.818181818181801</v>
      </c>
      <c r="AJ860" s="4">
        <v>30.545454545454501</v>
      </c>
      <c r="AK860" s="4">
        <v>46.545454545454497</v>
      </c>
      <c r="AL860" s="4">
        <v>25.454545454545499</v>
      </c>
      <c r="AM860" s="4">
        <v>22.545454545454501</v>
      </c>
      <c r="AN860" s="4">
        <v>41.454545454545503</v>
      </c>
      <c r="AO860" s="4">
        <v>33.818181818181799</v>
      </c>
      <c r="AP860" s="4">
        <v>40.363636363636402</v>
      </c>
      <c r="AQ860" s="4">
        <v>11.636363636363599</v>
      </c>
      <c r="AR860" s="4">
        <v>40.727272727272698</v>
      </c>
      <c r="AS860" s="4">
        <v>17.818181818181799</v>
      </c>
      <c r="AT860" s="4">
        <v>32.727272727272698</v>
      </c>
      <c r="AU860" s="4">
        <v>25.090909090909101</v>
      </c>
      <c r="AV860" s="4">
        <v>31.272727272727298</v>
      </c>
      <c r="AW860" s="4">
        <v>31.272727272727298</v>
      </c>
      <c r="AX860" s="4">
        <v>13.818181818181801</v>
      </c>
      <c r="AY860" s="4">
        <v>20.363636363636399</v>
      </c>
      <c r="AZ860" s="4">
        <v>38.181818181818201</v>
      </c>
      <c r="BA860" s="4">
        <v>43.636363636363598</v>
      </c>
      <c r="BB860" s="38">
        <v>275</v>
      </c>
    </row>
    <row r="861" spans="1:54" x14ac:dyDescent="0.3">
      <c r="A861" s="31" t="s">
        <v>41</v>
      </c>
      <c r="B861" s="5" t="s">
        <v>9</v>
      </c>
      <c r="C861" s="5" t="s">
        <v>3</v>
      </c>
      <c r="D861" s="9">
        <v>66.181927710843397</v>
      </c>
      <c r="E861" s="8">
        <v>66.408610233787996</v>
      </c>
      <c r="F861" s="8">
        <v>23.855421686747</v>
      </c>
      <c r="G861" s="3">
        <v>3.1325301204819298</v>
      </c>
      <c r="H861" s="4">
        <v>12.5301204819277</v>
      </c>
      <c r="I861" s="4">
        <v>11.325301204819301</v>
      </c>
      <c r="J861" s="4">
        <v>3.3734939759036102</v>
      </c>
      <c r="K861" s="4">
        <v>5.0602409638554198</v>
      </c>
      <c r="L861" s="4">
        <v>6.5060240963855396</v>
      </c>
      <c r="M861" s="4">
        <v>6.7469879518072302</v>
      </c>
      <c r="N861" s="4">
        <v>6.98795180722892</v>
      </c>
      <c r="O861" s="4">
        <v>8.4337349397590398</v>
      </c>
      <c r="P861" s="4">
        <v>10.361445783132501</v>
      </c>
      <c r="Q861" s="4">
        <v>2.8915662650602401</v>
      </c>
      <c r="R861" s="4">
        <v>7.9518072289156603</v>
      </c>
      <c r="S861" s="4">
        <v>5.7831325301204801</v>
      </c>
      <c r="T861" s="4">
        <v>6.98795180722892</v>
      </c>
      <c r="U861" s="4">
        <v>10.602409638554199</v>
      </c>
      <c r="V861" s="4">
        <v>5.5421686746987904</v>
      </c>
      <c r="W861" s="4">
        <v>7.2289156626505999</v>
      </c>
      <c r="X861" s="4">
        <v>3.1325301204819298</v>
      </c>
      <c r="Y861" s="4">
        <v>8.4337349397590398</v>
      </c>
      <c r="Z861" s="4">
        <v>6.5060240963855396</v>
      </c>
      <c r="AA861" s="4">
        <v>6.98795180722892</v>
      </c>
      <c r="AB861" s="4">
        <v>2.6506024096385499</v>
      </c>
      <c r="AC861" s="4">
        <v>19.7590361445783</v>
      </c>
      <c r="AD861" s="4">
        <v>5.7831325301204801</v>
      </c>
      <c r="AE861" s="4">
        <v>4.3373493975903603</v>
      </c>
      <c r="AF861" s="4">
        <v>11.0843373493976</v>
      </c>
      <c r="AG861" s="4">
        <v>10.602409638554199</v>
      </c>
      <c r="AH861" s="4">
        <v>14.216867469879499</v>
      </c>
      <c r="AI861" s="4">
        <v>15.421686746988</v>
      </c>
      <c r="AJ861" s="4">
        <v>26.024096385542201</v>
      </c>
      <c r="AK861" s="4">
        <v>40</v>
      </c>
      <c r="AL861" s="4">
        <v>23.855421686747</v>
      </c>
      <c r="AM861" s="4">
        <v>14.216867469879499</v>
      </c>
      <c r="AN861" s="4">
        <v>39.036144578313298</v>
      </c>
      <c r="AO861" s="4">
        <v>26.9879518072289</v>
      </c>
      <c r="AP861" s="4">
        <v>38.072289156626503</v>
      </c>
      <c r="AQ861" s="4">
        <v>9.8795180722891605</v>
      </c>
      <c r="AR861" s="4">
        <v>35.421686746988001</v>
      </c>
      <c r="AS861" s="4">
        <v>12.7710843373494</v>
      </c>
      <c r="AT861" s="4">
        <v>34.939759036144601</v>
      </c>
      <c r="AU861" s="4">
        <v>18.3132530120482</v>
      </c>
      <c r="AV861" s="4">
        <v>28.674698795180699</v>
      </c>
      <c r="AW861" s="4">
        <v>25.783132530120501</v>
      </c>
      <c r="AX861" s="4">
        <v>5.5421686746987904</v>
      </c>
      <c r="AY861" s="4">
        <v>20</v>
      </c>
      <c r="AZ861" s="4">
        <v>33.012048192771097</v>
      </c>
      <c r="BA861" s="4">
        <v>35.421686746988001</v>
      </c>
      <c r="BB861" s="38">
        <v>415</v>
      </c>
    </row>
    <row r="862" spans="1:54" x14ac:dyDescent="0.3">
      <c r="A862" s="31" t="s">
        <v>41</v>
      </c>
      <c r="B862" s="5" t="s">
        <v>9</v>
      </c>
      <c r="C862" s="5" t="s">
        <v>4</v>
      </c>
      <c r="D862" s="9">
        <v>83.6138198757764</v>
      </c>
      <c r="E862" s="8">
        <v>60.517728299846503</v>
      </c>
      <c r="F862" s="8">
        <v>14.130434782608701</v>
      </c>
      <c r="G862" s="3">
        <v>2.6397515527950302</v>
      </c>
      <c r="H862" s="4">
        <v>8.5403726708074501</v>
      </c>
      <c r="I862" s="4">
        <v>7.6086956521739104</v>
      </c>
      <c r="J862" s="4">
        <v>2.4844720496894399</v>
      </c>
      <c r="K862" s="4">
        <v>3.2608695652173898</v>
      </c>
      <c r="L862" s="4">
        <v>4.9689440993788798</v>
      </c>
      <c r="M862" s="4">
        <v>4.1925465838509304</v>
      </c>
      <c r="N862" s="4">
        <v>5.4347826086956497</v>
      </c>
      <c r="O862" s="4">
        <v>5.2795031055900603</v>
      </c>
      <c r="P862" s="4">
        <v>5.7453416149068302</v>
      </c>
      <c r="Q862" s="4">
        <v>2.1739130434782599</v>
      </c>
      <c r="R862" s="4">
        <v>3.41614906832298</v>
      </c>
      <c r="S862" s="4">
        <v>4.1925465838509304</v>
      </c>
      <c r="T862" s="4">
        <v>4.50310559006211</v>
      </c>
      <c r="U862" s="4">
        <v>5.9006211180124204</v>
      </c>
      <c r="V862" s="4">
        <v>4.0372670807453401</v>
      </c>
      <c r="W862" s="4">
        <v>4.3478260869565197</v>
      </c>
      <c r="X862" s="4">
        <v>2.79503105590062</v>
      </c>
      <c r="Y862" s="4">
        <v>5.7453416149068302</v>
      </c>
      <c r="Z862" s="4">
        <v>2.9503105590062102</v>
      </c>
      <c r="AA862" s="4">
        <v>4.50310559006211</v>
      </c>
      <c r="AB862" s="4">
        <v>1.5527950310559</v>
      </c>
      <c r="AC862" s="4">
        <v>12.5776397515528</v>
      </c>
      <c r="AD862" s="4">
        <v>4.3478260869565197</v>
      </c>
      <c r="AE862" s="4">
        <v>2.6397515527950302</v>
      </c>
      <c r="AF862" s="4">
        <v>7.1428571428571397</v>
      </c>
      <c r="AG862" s="4">
        <v>8.5403726708074501</v>
      </c>
      <c r="AH862" s="4">
        <v>11.335403726708099</v>
      </c>
      <c r="AI862" s="4">
        <v>8.6956521739130395</v>
      </c>
      <c r="AJ862" s="4">
        <v>16.4596273291925</v>
      </c>
      <c r="AK862" s="4">
        <v>31.055900621117999</v>
      </c>
      <c r="AL862" s="4">
        <v>18.478260869565201</v>
      </c>
      <c r="AM862" s="4">
        <v>11.9565217391304</v>
      </c>
      <c r="AN862" s="4">
        <v>27.639751552795001</v>
      </c>
      <c r="AO862" s="4">
        <v>19.565217391304301</v>
      </c>
      <c r="AP862" s="4">
        <v>27.018633540372701</v>
      </c>
      <c r="AQ862" s="4">
        <v>5.9006211180124204</v>
      </c>
      <c r="AR862" s="4">
        <v>25.776397515528</v>
      </c>
      <c r="AS862" s="4">
        <v>12.5776397515528</v>
      </c>
      <c r="AT862" s="4">
        <v>33.385093167701903</v>
      </c>
      <c r="AU862" s="4">
        <v>10.403726708074499</v>
      </c>
      <c r="AV862" s="4">
        <v>20.186335403726702</v>
      </c>
      <c r="AW862" s="4">
        <v>17.7018633540373</v>
      </c>
      <c r="AX862" s="4">
        <v>4.50310559006211</v>
      </c>
      <c r="AY862" s="4">
        <v>18.322981366459601</v>
      </c>
      <c r="AZ862" s="4">
        <v>27.173913043478301</v>
      </c>
      <c r="BA862" s="4">
        <v>27.173913043478301</v>
      </c>
      <c r="BB862" s="38">
        <v>644</v>
      </c>
    </row>
    <row r="863" spans="1:54" x14ac:dyDescent="0.3">
      <c r="A863" s="31" t="s">
        <v>41</v>
      </c>
      <c r="B863" s="5" t="s">
        <v>9</v>
      </c>
      <c r="C863" s="5" t="s">
        <v>5</v>
      </c>
      <c r="D863" s="9">
        <v>95.509201388888897</v>
      </c>
      <c r="E863" s="8">
        <v>60.163696423683199</v>
      </c>
      <c r="F863" s="8">
        <v>10.5902777777778</v>
      </c>
      <c r="G863" s="3">
        <v>2.4305555555555598</v>
      </c>
      <c r="H863" s="4">
        <v>7.1180555555555598</v>
      </c>
      <c r="I863" s="4">
        <v>4.6875</v>
      </c>
      <c r="J863" s="4">
        <v>2.6041666666666701</v>
      </c>
      <c r="K863" s="4">
        <v>2.9513888888888902</v>
      </c>
      <c r="L863" s="4">
        <v>3.8194444444444402</v>
      </c>
      <c r="M863" s="4">
        <v>2.2569444444444402</v>
      </c>
      <c r="N863" s="4">
        <v>2.9513888888888902</v>
      </c>
      <c r="O863" s="4">
        <v>4.3402777777777803</v>
      </c>
      <c r="P863" s="4">
        <v>3.4722222222222201</v>
      </c>
      <c r="Q863" s="4">
        <v>1.3888888888888899</v>
      </c>
      <c r="R863" s="4">
        <v>2.6041666666666701</v>
      </c>
      <c r="S863" s="4">
        <v>2.2569444444444402</v>
      </c>
      <c r="T863" s="4">
        <v>2.0833333333333299</v>
      </c>
      <c r="U863" s="4">
        <v>4.6875</v>
      </c>
      <c r="V863" s="4">
        <v>3.6458333333333299</v>
      </c>
      <c r="W863" s="4">
        <v>4.6875</v>
      </c>
      <c r="X863" s="4">
        <v>1.9097222222222201</v>
      </c>
      <c r="Y863" s="4">
        <v>3.8194444444444402</v>
      </c>
      <c r="Z863" s="4">
        <v>1.3888888888888899</v>
      </c>
      <c r="AA863" s="4">
        <v>3.8194444444444402</v>
      </c>
      <c r="AB863" s="4">
        <v>1.0416666666666701</v>
      </c>
      <c r="AC863" s="4">
        <v>7.8125</v>
      </c>
      <c r="AD863" s="4">
        <v>2.7777777777777799</v>
      </c>
      <c r="AE863" s="4">
        <v>1.9097222222222201</v>
      </c>
      <c r="AF863" s="4">
        <v>5.3819444444444402</v>
      </c>
      <c r="AG863" s="4">
        <v>10.9375</v>
      </c>
      <c r="AH863" s="4">
        <v>7.4652777777777803</v>
      </c>
      <c r="AI863" s="4">
        <v>9.2013888888888893</v>
      </c>
      <c r="AJ863" s="4">
        <v>14.9305555555556</v>
      </c>
      <c r="AK863" s="4">
        <v>26.5625</v>
      </c>
      <c r="AL863" s="4">
        <v>11.2847222222222</v>
      </c>
      <c r="AM863" s="4">
        <v>9.7222222222222197</v>
      </c>
      <c r="AN863" s="4">
        <v>22.0486111111111</v>
      </c>
      <c r="AO863" s="4">
        <v>18.4027777777778</v>
      </c>
      <c r="AP863" s="4">
        <v>23.0902777777778</v>
      </c>
      <c r="AQ863" s="4">
        <v>5.7291666666666696</v>
      </c>
      <c r="AR863" s="4">
        <v>21.7013888888889</v>
      </c>
      <c r="AS863" s="4">
        <v>11.2847222222222</v>
      </c>
      <c r="AT863" s="4">
        <v>28.2986111111111</v>
      </c>
      <c r="AU863" s="4">
        <v>10.5902777777778</v>
      </c>
      <c r="AV863" s="4">
        <v>21.3541666666667</v>
      </c>
      <c r="AW863" s="4">
        <v>15.1041666666667</v>
      </c>
      <c r="AX863" s="4">
        <v>3.8194444444444402</v>
      </c>
      <c r="AY863" s="4">
        <v>14.5833333333333</v>
      </c>
      <c r="AZ863" s="4">
        <v>23.2638888888889</v>
      </c>
      <c r="BA863" s="4">
        <v>21.5277777777778</v>
      </c>
      <c r="BB863" s="38">
        <v>576</v>
      </c>
    </row>
    <row r="864" spans="1:54" x14ac:dyDescent="0.3">
      <c r="A864" s="31" t="s">
        <v>41</v>
      </c>
      <c r="B864" s="5" t="s">
        <v>9</v>
      </c>
      <c r="C864" s="5" t="s">
        <v>6</v>
      </c>
      <c r="D864" s="9">
        <v>96.715510204081596</v>
      </c>
      <c r="E864" s="8">
        <v>61.250755132890198</v>
      </c>
      <c r="F864" s="8">
        <v>9.7959183673469408</v>
      </c>
      <c r="G864" s="3">
        <v>1.6326530612244901</v>
      </c>
      <c r="H864" s="4">
        <v>5.3061224489795897</v>
      </c>
      <c r="I864" s="4">
        <v>2.4489795918367299</v>
      </c>
      <c r="J864" s="4">
        <v>1.6326530612244901</v>
      </c>
      <c r="K864" s="4">
        <v>2.4489795918367299</v>
      </c>
      <c r="L864" s="4">
        <v>2.4489795918367299</v>
      </c>
      <c r="M864" s="4">
        <v>1.6326530612244901</v>
      </c>
      <c r="N864" s="4">
        <v>3.2653061224489801</v>
      </c>
      <c r="O864" s="4">
        <v>1.6326530612244901</v>
      </c>
      <c r="P864" s="4">
        <v>3.2653061224489801</v>
      </c>
      <c r="Q864" s="4">
        <v>1.6326530612244901</v>
      </c>
      <c r="R864" s="4">
        <v>1.6326530612244901</v>
      </c>
      <c r="S864" s="4">
        <v>1.6326530612244901</v>
      </c>
      <c r="T864" s="4">
        <v>0.81632653061224503</v>
      </c>
      <c r="U864" s="4">
        <v>3.2653061224489801</v>
      </c>
      <c r="V864" s="4">
        <v>2.0408163265306101</v>
      </c>
      <c r="W864" s="4">
        <v>1.6326530612244901</v>
      </c>
      <c r="X864" s="4">
        <v>1.6326530612244901</v>
      </c>
      <c r="Y864" s="4">
        <v>2.4489795918367299</v>
      </c>
      <c r="Z864" s="4">
        <v>1.22448979591837</v>
      </c>
      <c r="AA864" s="4">
        <v>3.6734693877550999</v>
      </c>
      <c r="AB864" s="4">
        <v>1.22448979591837</v>
      </c>
      <c r="AC864" s="4">
        <v>5.71428571428571</v>
      </c>
      <c r="AD864" s="4">
        <v>2.0408163265306101</v>
      </c>
      <c r="AE864" s="4">
        <v>1.22448979591837</v>
      </c>
      <c r="AF864" s="4">
        <v>2.0408163265306101</v>
      </c>
      <c r="AG864" s="4">
        <v>8.9795918367346896</v>
      </c>
      <c r="AH864" s="4">
        <v>7.3469387755101998</v>
      </c>
      <c r="AI864" s="4">
        <v>12.6530612244898</v>
      </c>
      <c r="AJ864" s="4">
        <v>13.8775510204082</v>
      </c>
      <c r="AK864" s="4">
        <v>27.755102040816301</v>
      </c>
      <c r="AL864" s="4">
        <v>9.7959183673469408</v>
      </c>
      <c r="AM864" s="4">
        <v>9.7959183673469408</v>
      </c>
      <c r="AN864" s="4">
        <v>20.816326530612201</v>
      </c>
      <c r="AO864" s="4">
        <v>15.1020408163265</v>
      </c>
      <c r="AP864" s="4">
        <v>19.591836734693899</v>
      </c>
      <c r="AQ864" s="4">
        <v>5.3061224489795897</v>
      </c>
      <c r="AR864" s="4">
        <v>15.918367346938799</v>
      </c>
      <c r="AS864" s="4">
        <v>10.2040816326531</v>
      </c>
      <c r="AT864" s="4">
        <v>25.714285714285701</v>
      </c>
      <c r="AU864" s="4">
        <v>9.3877551020408205</v>
      </c>
      <c r="AV864" s="4">
        <v>17.959183673469401</v>
      </c>
      <c r="AW864" s="4">
        <v>9.7959183673469408</v>
      </c>
      <c r="AX864" s="4">
        <v>5.71428571428571</v>
      </c>
      <c r="AY864" s="4">
        <v>16.326530612244898</v>
      </c>
      <c r="AZ864" s="4">
        <v>21.224489795918402</v>
      </c>
      <c r="BA864" s="4">
        <v>21.224489795918402</v>
      </c>
      <c r="BB864" s="38">
        <v>245</v>
      </c>
    </row>
    <row r="865" spans="1:54" x14ac:dyDescent="0.3">
      <c r="A865" s="31" t="s">
        <v>41</v>
      </c>
      <c r="B865" s="5" t="s">
        <v>9</v>
      </c>
      <c r="C865" s="5" t="s">
        <v>7</v>
      </c>
      <c r="D865" s="9">
        <v>101.70476190476199</v>
      </c>
      <c r="E865" s="8">
        <v>63.2306075636535</v>
      </c>
      <c r="F865" s="8">
        <v>14.285714285714301</v>
      </c>
      <c r="G865" s="3">
        <v>2.38095238095238</v>
      </c>
      <c r="H865" s="4">
        <v>2.38095238095238</v>
      </c>
      <c r="I865" s="4">
        <v>7.1428571428571397</v>
      </c>
      <c r="J865" s="4">
        <v>2.38095238095238</v>
      </c>
      <c r="K865" s="4">
        <v>2.38095238095238</v>
      </c>
      <c r="L865" s="4">
        <v>2.38095238095238</v>
      </c>
      <c r="M865" s="4">
        <v>2.38095238095238</v>
      </c>
      <c r="N865" s="4">
        <v>0</v>
      </c>
      <c r="O865" s="4">
        <v>2.38095238095238</v>
      </c>
      <c r="P865" s="4">
        <v>2.38095238095238</v>
      </c>
      <c r="Q865" s="4">
        <v>2.38095238095238</v>
      </c>
      <c r="R865" s="4">
        <v>2.38095238095238</v>
      </c>
      <c r="S865" s="4">
        <v>2.38095238095238</v>
      </c>
      <c r="T865" s="4">
        <v>4.7619047619047601</v>
      </c>
      <c r="U865" s="4">
        <v>2.38095238095238</v>
      </c>
      <c r="V865" s="4">
        <v>2.38095238095238</v>
      </c>
      <c r="W865" s="4">
        <v>2.38095238095238</v>
      </c>
      <c r="X865" s="4">
        <v>2.38095238095238</v>
      </c>
      <c r="Y865" s="4">
        <v>2.38095238095238</v>
      </c>
      <c r="Z865" s="4">
        <v>2.38095238095238</v>
      </c>
      <c r="AA865" s="4">
        <v>4.7619047619047601</v>
      </c>
      <c r="AB865" s="4">
        <v>4.7619047619047601</v>
      </c>
      <c r="AC865" s="4">
        <v>7.1428571428571397</v>
      </c>
      <c r="AD865" s="4">
        <v>2.38095238095238</v>
      </c>
      <c r="AE865" s="4">
        <v>2.38095238095238</v>
      </c>
      <c r="AF865" s="4">
        <v>4.7619047619047601</v>
      </c>
      <c r="AG865" s="4">
        <v>4.7619047619047601</v>
      </c>
      <c r="AH865" s="4">
        <v>9.5238095238095202</v>
      </c>
      <c r="AI865" s="4">
        <v>4.7619047619047601</v>
      </c>
      <c r="AJ865" s="4">
        <v>21.428571428571399</v>
      </c>
      <c r="AK865" s="4">
        <v>14.285714285714301</v>
      </c>
      <c r="AL865" s="4">
        <v>9.5238095238095202</v>
      </c>
      <c r="AM865" s="4">
        <v>11.9047619047619</v>
      </c>
      <c r="AN865" s="4">
        <v>19.047619047619001</v>
      </c>
      <c r="AO865" s="4">
        <v>16.6666666666667</v>
      </c>
      <c r="AP865" s="4">
        <v>23.8095238095238</v>
      </c>
      <c r="AQ865" s="4">
        <v>7.1428571428571397</v>
      </c>
      <c r="AR865" s="4">
        <v>11.9047619047619</v>
      </c>
      <c r="AS865" s="4">
        <v>14.285714285714301</v>
      </c>
      <c r="AT865" s="4">
        <v>21.428571428571399</v>
      </c>
      <c r="AU865" s="4">
        <v>4.7619047619047601</v>
      </c>
      <c r="AV865" s="4">
        <v>11.9047619047619</v>
      </c>
      <c r="AW865" s="4">
        <v>7.1428571428571397</v>
      </c>
      <c r="AX865" s="4">
        <v>7.1428571428571397</v>
      </c>
      <c r="AY865" s="4">
        <v>4.7619047619047601</v>
      </c>
      <c r="AZ865" s="4">
        <v>16.6666666666667</v>
      </c>
      <c r="BA865" s="4">
        <v>16.6666666666667</v>
      </c>
      <c r="BB865" s="38">
        <v>42</v>
      </c>
    </row>
    <row r="866" spans="1:54" x14ac:dyDescent="0.3">
      <c r="A866" s="31" t="s">
        <v>42</v>
      </c>
      <c r="B866" s="5" t="s">
        <v>168</v>
      </c>
      <c r="C866" s="5" t="s">
        <v>168</v>
      </c>
      <c r="D866" s="9">
        <v>56.6294036522266</v>
      </c>
      <c r="E866" s="8">
        <v>72.819414858606095</v>
      </c>
      <c r="F866" s="8">
        <v>30.562082146330901</v>
      </c>
      <c r="G866" s="3">
        <v>7.3901469099147796</v>
      </c>
      <c r="H866" s="4">
        <v>10.092069029273601</v>
      </c>
      <c r="I866" s="4">
        <v>17.345543012519901</v>
      </c>
      <c r="J866" s="4">
        <v>4.35438223485097</v>
      </c>
      <c r="K866" s="4">
        <v>8.0947899394590603</v>
      </c>
      <c r="L866" s="4">
        <v>10.331399510610501</v>
      </c>
      <c r="M866" s="4">
        <v>7.6618846148919699</v>
      </c>
      <c r="N866" s="4">
        <v>11.4459798753375</v>
      </c>
      <c r="O866" s="4">
        <v>13.6046580242273</v>
      </c>
      <c r="P866" s="4">
        <v>16.006687426226399</v>
      </c>
      <c r="Q866" s="4">
        <v>4.6248762817170901</v>
      </c>
      <c r="R866" s="4">
        <v>15.2809016286507</v>
      </c>
      <c r="S866" s="4">
        <v>10.5888358912438</v>
      </c>
      <c r="T866" s="4">
        <v>9.9794664260545893</v>
      </c>
      <c r="U866" s="4">
        <v>16.946674311456501</v>
      </c>
      <c r="V866" s="4">
        <v>8.80209584795357</v>
      </c>
      <c r="W866" s="4">
        <v>9.5046102786318407</v>
      </c>
      <c r="X866" s="4">
        <v>4.7781685289753799</v>
      </c>
      <c r="Y866" s="4">
        <v>12.774475740233401</v>
      </c>
      <c r="Z866" s="4">
        <v>18.215277206730001</v>
      </c>
      <c r="AA866" s="4">
        <v>19.5694087543596</v>
      </c>
      <c r="AB866" s="4">
        <v>4.9557445994935696</v>
      </c>
      <c r="AC866" s="4">
        <v>24.4194196158541</v>
      </c>
      <c r="AD866" s="4">
        <v>8.7034027744310904</v>
      </c>
      <c r="AE866" s="4">
        <v>7.4190918843563196</v>
      </c>
      <c r="AF866" s="4">
        <v>12.2002276718544</v>
      </c>
      <c r="AG866" s="4">
        <v>25.3256888373324</v>
      </c>
      <c r="AH866" s="4">
        <v>22.749904590191299</v>
      </c>
      <c r="AI866" s="4">
        <v>7.8726607629904297</v>
      </c>
      <c r="AJ866" s="4">
        <v>22.6302674086342</v>
      </c>
      <c r="AK866" s="4">
        <v>39.720001857319801</v>
      </c>
      <c r="AL866" s="4">
        <v>20.254230525065399</v>
      </c>
      <c r="AM866" s="4">
        <v>27.002516384734701</v>
      </c>
      <c r="AN866" s="4">
        <v>41.466897170689101</v>
      </c>
      <c r="AO866" s="4">
        <v>33.960382858811101</v>
      </c>
      <c r="AP866" s="4">
        <v>37.009594058439198</v>
      </c>
      <c r="AQ866" s="4">
        <v>8.28746876051156</v>
      </c>
      <c r="AR866" s="4">
        <v>30.312445131039102</v>
      </c>
      <c r="AS866" s="4">
        <v>17.190537874070198</v>
      </c>
      <c r="AT866" s="4">
        <v>26.049303870621699</v>
      </c>
      <c r="AU866" s="4">
        <v>17.177930823037599</v>
      </c>
      <c r="AV866" s="4">
        <v>21.879858382035799</v>
      </c>
      <c r="AW866" s="4">
        <v>22.0718376049809</v>
      </c>
      <c r="AX866" s="4">
        <v>15.913268691349099</v>
      </c>
      <c r="AY866" s="4">
        <v>17.8104667136591</v>
      </c>
      <c r="AZ866" s="4">
        <v>25.881254688850898</v>
      </c>
      <c r="BA866" s="4">
        <v>32.819568129225402</v>
      </c>
      <c r="BB866" s="38">
        <v>3450</v>
      </c>
    </row>
    <row r="867" spans="1:54" x14ac:dyDescent="0.3">
      <c r="A867" s="31" t="s">
        <v>42</v>
      </c>
      <c r="B867" s="5" t="s">
        <v>168</v>
      </c>
      <c r="C867" s="5" t="s">
        <v>1</v>
      </c>
      <c r="D867" s="9">
        <v>9.1722268896511494</v>
      </c>
      <c r="E867" s="8">
        <v>63.876710527321997</v>
      </c>
      <c r="F867" s="8">
        <v>63.9272291238889</v>
      </c>
      <c r="G867" s="3">
        <v>22.068861282222201</v>
      </c>
      <c r="H867" s="4">
        <v>35.919409936111101</v>
      </c>
      <c r="I867" s="4">
        <v>41.551645961666701</v>
      </c>
      <c r="J867" s="4">
        <v>16.743347136666699</v>
      </c>
      <c r="K867" s="4">
        <v>8.2183126283333294</v>
      </c>
      <c r="L867" s="4">
        <v>19.4827846794444</v>
      </c>
      <c r="M867" s="4">
        <v>24.961659765</v>
      </c>
      <c r="N867" s="4">
        <v>19.4827846794444</v>
      </c>
      <c r="O867" s="4">
        <v>21.915500342222199</v>
      </c>
      <c r="P867" s="4">
        <v>38.658847478888902</v>
      </c>
      <c r="Q867" s="4">
        <v>11.1111111111111</v>
      </c>
      <c r="R867" s="4">
        <v>30.747256730555598</v>
      </c>
      <c r="S867" s="4">
        <v>30.440534850555601</v>
      </c>
      <c r="T867" s="4">
        <v>24.961659765</v>
      </c>
      <c r="U867" s="4">
        <v>36.226131816111099</v>
      </c>
      <c r="V867" s="4">
        <v>19.4827846794444</v>
      </c>
      <c r="W867" s="4">
        <v>19.4827846794444</v>
      </c>
      <c r="X867" s="4">
        <v>13.8505486538889</v>
      </c>
      <c r="Y867" s="4">
        <v>19.4827846794444</v>
      </c>
      <c r="Z867" s="4">
        <v>47.1838819872222</v>
      </c>
      <c r="AA867" s="4">
        <v>50.230041409999998</v>
      </c>
      <c r="AB867" s="4">
        <v>16.5899861966667</v>
      </c>
      <c r="AC867" s="4">
        <v>44.597805384444399</v>
      </c>
      <c r="AD867" s="4">
        <v>27.854458247777799</v>
      </c>
      <c r="AE867" s="4">
        <v>25.115020704999999</v>
      </c>
      <c r="AF867" s="4">
        <v>21.915500342222199</v>
      </c>
      <c r="AG867" s="4">
        <v>47.337242927222199</v>
      </c>
      <c r="AH867" s="4">
        <v>36.226131816111099</v>
      </c>
      <c r="AI867" s="4">
        <v>2.7394375427777802</v>
      </c>
      <c r="AJ867" s="4">
        <v>33.179972393333301</v>
      </c>
      <c r="AK867" s="4">
        <v>55.402194615555601</v>
      </c>
      <c r="AL867" s="4">
        <v>41.7050069016667</v>
      </c>
      <c r="AM867" s="4">
        <v>38.965569358888899</v>
      </c>
      <c r="AN867" s="4">
        <v>69.099382329444396</v>
      </c>
      <c r="AO867" s="4">
        <v>52.509396132777802</v>
      </c>
      <c r="AP867" s="4">
        <v>58.141632158333302</v>
      </c>
      <c r="AQ867" s="4">
        <v>5.4788750855555604</v>
      </c>
      <c r="AR867" s="4">
        <v>49.923319530000001</v>
      </c>
      <c r="AS867" s="4">
        <v>27.854458247777799</v>
      </c>
      <c r="AT867" s="4">
        <v>30.440534850555601</v>
      </c>
      <c r="AU867" s="4">
        <v>30.440534850555601</v>
      </c>
      <c r="AV867" s="4">
        <v>33.179972393333301</v>
      </c>
      <c r="AW867" s="4">
        <v>36.0727708761111</v>
      </c>
      <c r="AX867" s="4">
        <v>33.3333333333333</v>
      </c>
      <c r="AY867" s="4">
        <v>19.329423739444401</v>
      </c>
      <c r="AZ867" s="4">
        <v>21.915500342222199</v>
      </c>
      <c r="BA867" s="4">
        <v>49.923319530000001</v>
      </c>
      <c r="BB867" s="38">
        <v>55</v>
      </c>
    </row>
    <row r="868" spans="1:54" x14ac:dyDescent="0.3">
      <c r="A868" s="31" t="s">
        <v>42</v>
      </c>
      <c r="B868" s="5" t="s">
        <v>168</v>
      </c>
      <c r="C868" s="5" t="s">
        <v>2</v>
      </c>
      <c r="D868" s="9">
        <v>34.586698293491402</v>
      </c>
      <c r="E868" s="8">
        <v>64.193601250120494</v>
      </c>
      <c r="F868" s="8">
        <v>32.453376577</v>
      </c>
      <c r="G868" s="3">
        <v>10.8695959956667</v>
      </c>
      <c r="H868" s="4">
        <v>11.6459451453333</v>
      </c>
      <c r="I868" s="4">
        <v>18.3229725726667</v>
      </c>
      <c r="J868" s="4">
        <v>4.1925685683333302</v>
      </c>
      <c r="K868" s="4">
        <v>15.8385137136667</v>
      </c>
      <c r="L868" s="4">
        <v>15.062164564</v>
      </c>
      <c r="M868" s="4">
        <v>13.3540548546667</v>
      </c>
      <c r="N868" s="4">
        <v>18.3229725726667</v>
      </c>
      <c r="O868" s="4">
        <v>23.2918902906667</v>
      </c>
      <c r="P868" s="4">
        <v>22.515541141</v>
      </c>
      <c r="Q868" s="4">
        <v>6.6770274273333303</v>
      </c>
      <c r="R868" s="4">
        <v>23.2918902906667</v>
      </c>
      <c r="S868" s="4">
        <v>9.1614862863333304</v>
      </c>
      <c r="T868" s="4">
        <v>11.6459451453333</v>
      </c>
      <c r="U868" s="4">
        <v>17.546623423</v>
      </c>
      <c r="V868" s="4">
        <v>15.8385137136667</v>
      </c>
      <c r="W868" s="4">
        <v>11.6459451453333</v>
      </c>
      <c r="X868" s="4">
        <v>6.6770274273333303</v>
      </c>
      <c r="Y868" s="4">
        <v>18.3229725726667</v>
      </c>
      <c r="Z868" s="4">
        <v>19.0993217223333</v>
      </c>
      <c r="AA868" s="4">
        <v>20.8074314316667</v>
      </c>
      <c r="AB868" s="4">
        <v>9.1614862863333304</v>
      </c>
      <c r="AC868" s="4">
        <v>19.0993217223333</v>
      </c>
      <c r="AD868" s="4">
        <v>13.3540548546667</v>
      </c>
      <c r="AE868" s="4">
        <v>11.6459451453333</v>
      </c>
      <c r="AF868" s="4">
        <v>14.1304040043333</v>
      </c>
      <c r="AG868" s="4">
        <v>25</v>
      </c>
      <c r="AH868" s="4">
        <v>34.937835436</v>
      </c>
      <c r="AI868" s="4">
        <v>11.6459451453333</v>
      </c>
      <c r="AJ868" s="4">
        <v>27.484458859</v>
      </c>
      <c r="AK868" s="4">
        <v>59.937835436</v>
      </c>
      <c r="AL868" s="4">
        <v>16.6148628633333</v>
      </c>
      <c r="AM868" s="4">
        <v>38.3540548546667</v>
      </c>
      <c r="AN868" s="4">
        <v>48.2918902906667</v>
      </c>
      <c r="AO868" s="4">
        <v>36.6459451453333</v>
      </c>
      <c r="AP868" s="4">
        <v>53.416219418666699</v>
      </c>
      <c r="AQ868" s="4">
        <v>15.062164564</v>
      </c>
      <c r="AR868" s="4">
        <v>40.8385137136667</v>
      </c>
      <c r="AS868" s="4">
        <v>27.484458859</v>
      </c>
      <c r="AT868" s="4">
        <v>26.552698299333301</v>
      </c>
      <c r="AU868" s="4">
        <v>23.2918902906667</v>
      </c>
      <c r="AV868" s="4">
        <v>19.0993217223333</v>
      </c>
      <c r="AW868" s="4">
        <v>23.2918902906667</v>
      </c>
      <c r="AX868" s="4">
        <v>13.3540548546667</v>
      </c>
      <c r="AY868" s="4">
        <v>33.2297257266667</v>
      </c>
      <c r="AZ868" s="4">
        <v>34.1614862863333</v>
      </c>
      <c r="BA868" s="4">
        <v>45.031082282</v>
      </c>
      <c r="BB868" s="38">
        <v>46</v>
      </c>
    </row>
    <row r="869" spans="1:54" x14ac:dyDescent="0.3">
      <c r="A869" s="31" t="s">
        <v>42</v>
      </c>
      <c r="B869" s="5" t="s">
        <v>168</v>
      </c>
      <c r="C869" s="5" t="s">
        <v>3</v>
      </c>
      <c r="D869" s="9">
        <v>37.056132313336001</v>
      </c>
      <c r="E869" s="8">
        <v>69.676244842777507</v>
      </c>
      <c r="F869" s="8">
        <v>42.131659064248602</v>
      </c>
      <c r="G869" s="3">
        <v>3.3067623391857901</v>
      </c>
      <c r="H869" s="4">
        <v>5.7572733332049202</v>
      </c>
      <c r="I869" s="4">
        <v>20.874189942502699</v>
      </c>
      <c r="J869" s="4">
        <v>3.4250053806666698</v>
      </c>
      <c r="K869" s="4">
        <v>11.6327897078907</v>
      </c>
      <c r="L869" s="4">
        <v>10.038530059038299</v>
      </c>
      <c r="M869" s="4">
        <v>4.10389216361202</v>
      </c>
      <c r="N869" s="4">
        <v>13.227049356743199</v>
      </c>
      <c r="O869" s="4">
        <v>17.626549124057401</v>
      </c>
      <c r="P869" s="4">
        <v>21.493955204707699</v>
      </c>
      <c r="Q869" s="4">
        <v>5.7572733332049202</v>
      </c>
      <c r="R869" s="4">
        <v>15.7366818715027</v>
      </c>
      <c r="S869" s="4">
        <v>13.345292398224</v>
      </c>
      <c r="T869" s="4">
        <v>12.489041053057401</v>
      </c>
      <c r="U869" s="4">
        <v>20.815068421762302</v>
      </c>
      <c r="V869" s="4">
        <v>8.2669058479644804</v>
      </c>
      <c r="W869" s="4">
        <v>10.776538362724001</v>
      </c>
      <c r="X869" s="4">
        <v>3.24764081844536</v>
      </c>
      <c r="Y869" s="4">
        <v>17.567427603316901</v>
      </c>
      <c r="Z869" s="4">
        <v>22.586692632836101</v>
      </c>
      <c r="AA869" s="4">
        <v>25.155446668336101</v>
      </c>
      <c r="AB869" s="4">
        <v>3.36588385992623</v>
      </c>
      <c r="AC869" s="4">
        <v>30.557990877098401</v>
      </c>
      <c r="AD869" s="4">
        <v>7.5288975442786903</v>
      </c>
      <c r="AE869" s="4">
        <v>7.5288975442786903</v>
      </c>
      <c r="AF869" s="4">
        <v>15.914046433724</v>
      </c>
      <c r="AG869" s="4">
        <v>27.428593100133899</v>
      </c>
      <c r="AH869" s="4">
        <v>26.955620934210401</v>
      </c>
      <c r="AI869" s="4">
        <v>9.8020439760765008</v>
      </c>
      <c r="AJ869" s="4">
        <v>30.380626314876999</v>
      </c>
      <c r="AK869" s="4">
        <v>48.125418480415298</v>
      </c>
      <c r="AL869" s="4">
        <v>29.7017395319317</v>
      </c>
      <c r="AM869" s="4">
        <v>33.304109474819697</v>
      </c>
      <c r="AN869" s="4">
        <v>48.184540001155703</v>
      </c>
      <c r="AO869" s="4">
        <v>47.269167135248601</v>
      </c>
      <c r="AP869" s="4">
        <v>48.125418480415298</v>
      </c>
      <c r="AQ869" s="4">
        <v>11.691911228631101</v>
      </c>
      <c r="AR869" s="4">
        <v>37.171515555469902</v>
      </c>
      <c r="AS869" s="4">
        <v>17.271819999614799</v>
      </c>
      <c r="AT869" s="4">
        <v>29.022852748986299</v>
      </c>
      <c r="AU869" s="4">
        <v>23.029093332819699</v>
      </c>
      <c r="AV869" s="4">
        <v>28.609002103803299</v>
      </c>
      <c r="AW869" s="4">
        <v>30.557990877098401</v>
      </c>
      <c r="AX869" s="4">
        <v>23.0882148535601</v>
      </c>
      <c r="AY869" s="4">
        <v>16.770297778890701</v>
      </c>
      <c r="AZ869" s="4">
        <v>38.0277669006366</v>
      </c>
      <c r="BA869" s="4">
        <v>42.928788888674902</v>
      </c>
      <c r="BB869" s="38">
        <v>134</v>
      </c>
    </row>
    <row r="870" spans="1:54" x14ac:dyDescent="0.3">
      <c r="A870" s="31" t="s">
        <v>42</v>
      </c>
      <c r="B870" s="5" t="s">
        <v>168</v>
      </c>
      <c r="C870" s="5" t="s">
        <v>4</v>
      </c>
      <c r="D870" s="9">
        <v>57.381035592202799</v>
      </c>
      <c r="E870" s="8">
        <v>71.239733779267695</v>
      </c>
      <c r="F870" s="8">
        <v>27.400491663614702</v>
      </c>
      <c r="G870" s="3">
        <v>8.0082183251751093</v>
      </c>
      <c r="H870" s="4">
        <v>8.7083073519222101</v>
      </c>
      <c r="I870" s="4">
        <v>17.176910141978102</v>
      </c>
      <c r="J870" s="4">
        <v>3.2512282424432999</v>
      </c>
      <c r="K870" s="4">
        <v>7.6805272743135502</v>
      </c>
      <c r="L870" s="4">
        <v>12.3224212408252</v>
      </c>
      <c r="M870" s="4">
        <v>6.4225549642645001</v>
      </c>
      <c r="N870" s="4">
        <v>10.8694512939338</v>
      </c>
      <c r="O870" s="4">
        <v>12.517418877667501</v>
      </c>
      <c r="P870" s="4">
        <v>11.9595355943655</v>
      </c>
      <c r="Q870" s="4">
        <v>4.1016079810086996</v>
      </c>
      <c r="R870" s="4">
        <v>15.0685580933637</v>
      </c>
      <c r="S870" s="4">
        <v>10.1612772988136</v>
      </c>
      <c r="T870" s="4">
        <v>9.0535957005828092</v>
      </c>
      <c r="U870" s="4">
        <v>18.071996805567501</v>
      </c>
      <c r="V870" s="4">
        <v>7.8755249111558498</v>
      </c>
      <c r="W870" s="4">
        <v>10.781464804938601</v>
      </c>
      <c r="X870" s="4">
        <v>4.9343904217750501</v>
      </c>
      <c r="Y870" s="4">
        <v>13.775391187716499</v>
      </c>
      <c r="Z870" s="4">
        <v>15.3786518464262</v>
      </c>
      <c r="AA870" s="4">
        <v>17.9569006893473</v>
      </c>
      <c r="AB870" s="4">
        <v>3.3663243586634999</v>
      </c>
      <c r="AC870" s="4">
        <v>27.550782375432998</v>
      </c>
      <c r="AD870" s="4">
        <v>6.8924517585712</v>
      </c>
      <c r="AE870" s="4">
        <v>4.3142029156500499</v>
      </c>
      <c r="AF870" s="4">
        <v>12.845109928529</v>
      </c>
      <c r="AG870" s="4">
        <v>28.835864312706999</v>
      </c>
      <c r="AH870" s="4">
        <v>19.2595799244204</v>
      </c>
      <c r="AI870" s="4">
        <v>8.15042406862025</v>
      </c>
      <c r="AJ870" s="4">
        <v>23.919071188730999</v>
      </c>
      <c r="AK870" s="4">
        <v>37.429075548409003</v>
      </c>
      <c r="AL870" s="4">
        <v>18.2493971446108</v>
      </c>
      <c r="AM870" s="4">
        <v>23.236579459783002</v>
      </c>
      <c r="AN870" s="4">
        <v>39.767619829463897</v>
      </c>
      <c r="AO870" s="4">
        <v>34.000446966922503</v>
      </c>
      <c r="AP870" s="4">
        <v>33.327467567400298</v>
      </c>
      <c r="AQ870" s="4">
        <v>7.6453326787154499</v>
      </c>
      <c r="AR870" s="4">
        <v>30.598928012660899</v>
      </c>
      <c r="AS870" s="4">
        <v>14.1829837592002</v>
      </c>
      <c r="AT870" s="4">
        <v>28.463466336821501</v>
      </c>
      <c r="AU870" s="4">
        <v>14.050290345180899</v>
      </c>
      <c r="AV870" s="4">
        <v>20.225055779205999</v>
      </c>
      <c r="AW870" s="4">
        <v>22.908888408921399</v>
      </c>
      <c r="AX870" s="4">
        <v>14.732782074129</v>
      </c>
      <c r="AY870" s="4">
        <v>13.1552036815915</v>
      </c>
      <c r="AZ870" s="4">
        <v>26.284725097010799</v>
      </c>
      <c r="BA870" s="4">
        <v>29.651049455674301</v>
      </c>
      <c r="BB870" s="38">
        <v>401</v>
      </c>
    </row>
    <row r="871" spans="1:54" x14ac:dyDescent="0.3">
      <c r="A871" s="31" t="s">
        <v>42</v>
      </c>
      <c r="B871" s="5" t="s">
        <v>168</v>
      </c>
      <c r="C871" s="5" t="s">
        <v>5</v>
      </c>
      <c r="D871" s="9">
        <v>82.465011313206006</v>
      </c>
      <c r="E871" s="8">
        <v>67.598731857646499</v>
      </c>
      <c r="F871" s="8">
        <v>17.335296903954202</v>
      </c>
      <c r="G871" s="3">
        <v>4.0647056068416898</v>
      </c>
      <c r="H871" s="4">
        <v>4.9923437645558097</v>
      </c>
      <c r="I871" s="4">
        <v>9.44467221325697</v>
      </c>
      <c r="J871" s="4">
        <v>1.1901673879533401</v>
      </c>
      <c r="K871" s="4">
        <v>2.7159747413938198</v>
      </c>
      <c r="L871" s="4">
        <v>5.49271821103682</v>
      </c>
      <c r="M871" s="4">
        <v>3.0850845727552199</v>
      </c>
      <c r="N871" s="4">
        <v>5.6178118226570701</v>
      </c>
      <c r="O871" s="4">
        <v>5.7948883106496796</v>
      </c>
      <c r="P871" s="4">
        <v>6.20981001488407</v>
      </c>
      <c r="Q871" s="4">
        <v>1.18399638445399</v>
      </c>
      <c r="R871" s="4">
        <v>8.3091025500534599</v>
      </c>
      <c r="S871" s="4">
        <v>4.4276444347037298</v>
      </c>
      <c r="T871" s="4">
        <v>4.5923789156976103</v>
      </c>
      <c r="U871" s="4">
        <v>9.7432861577479493</v>
      </c>
      <c r="V871" s="4">
        <v>3.1767083185012002</v>
      </c>
      <c r="W871" s="4">
        <v>4.4214734312043698</v>
      </c>
      <c r="X871" s="4">
        <v>2.4014626347822401</v>
      </c>
      <c r="Y871" s="4">
        <v>5.9992636610171903</v>
      </c>
      <c r="Z871" s="4">
        <v>10.7017793329589</v>
      </c>
      <c r="AA871" s="4">
        <v>9.1028612442704802</v>
      </c>
      <c r="AB871" s="4">
        <v>0.89416829183984803</v>
      </c>
      <c r="AC871" s="4">
        <v>20.201049270965701</v>
      </c>
      <c r="AD871" s="4">
        <v>2.91417908826197</v>
      </c>
      <c r="AE871" s="4">
        <v>1.97419892354914</v>
      </c>
      <c r="AF871" s="4">
        <v>6.17634014900979</v>
      </c>
      <c r="AG871" s="4">
        <v>18.006576834928399</v>
      </c>
      <c r="AH871" s="4">
        <v>16.007693897381799</v>
      </c>
      <c r="AI871" s="4">
        <v>7.0792942927264804</v>
      </c>
      <c r="AJ871" s="4">
        <v>14.988431993921701</v>
      </c>
      <c r="AK871" s="4">
        <v>27.139351789951299</v>
      </c>
      <c r="AL871" s="4">
        <v>13.289104307610501</v>
      </c>
      <c r="AM871" s="4">
        <v>18.8487622503959</v>
      </c>
      <c r="AN871" s="4">
        <v>30.6552562290615</v>
      </c>
      <c r="AO871" s="4">
        <v>23.932729760697701</v>
      </c>
      <c r="AP871" s="4">
        <v>23.175997087476802</v>
      </c>
      <c r="AQ871" s="4">
        <v>4.6778316579442398</v>
      </c>
      <c r="AR871" s="4">
        <v>19.4891871638734</v>
      </c>
      <c r="AS871" s="4">
        <v>11.802937823543701</v>
      </c>
      <c r="AT871" s="4">
        <v>23.307261702596399</v>
      </c>
      <c r="AU871" s="4">
        <v>10.692052174337601</v>
      </c>
      <c r="AV871" s="4">
        <v>18.5069512814094</v>
      </c>
      <c r="AW871" s="4">
        <v>14.8483815269253</v>
      </c>
      <c r="AX871" s="4">
        <v>10.8964275247051</v>
      </c>
      <c r="AY871" s="4">
        <v>13.1552248441135</v>
      </c>
      <c r="AZ871" s="4">
        <v>18.427669542662201</v>
      </c>
      <c r="BA871" s="4">
        <v>20.9938666584383</v>
      </c>
      <c r="BB871" s="38">
        <v>994</v>
      </c>
    </row>
    <row r="872" spans="1:54" x14ac:dyDescent="0.3">
      <c r="A872" s="31" t="s">
        <v>42</v>
      </c>
      <c r="B872" s="5" t="s">
        <v>168</v>
      </c>
      <c r="C872" s="5" t="s">
        <v>6</v>
      </c>
      <c r="D872" s="9">
        <v>97.220245311814296</v>
      </c>
      <c r="E872" s="8">
        <v>63.7401886608993</v>
      </c>
      <c r="F872" s="8">
        <v>12.8509704195471</v>
      </c>
      <c r="G872" s="3">
        <v>3.0288305629082699</v>
      </c>
      <c r="H872" s="4">
        <v>4.4191411920246599</v>
      </c>
      <c r="I872" s="4">
        <v>6.6475350216495999</v>
      </c>
      <c r="J872" s="4">
        <v>2.50330464472388</v>
      </c>
      <c r="K872" s="4">
        <v>2.1745502210573902</v>
      </c>
      <c r="L872" s="4">
        <v>4.47583118672281</v>
      </c>
      <c r="M872" s="4">
        <v>1.9239351179719399</v>
      </c>
      <c r="N872" s="4">
        <v>4.6159126865425604</v>
      </c>
      <c r="O872" s="4">
        <v>4.1308796217139898</v>
      </c>
      <c r="P872" s="4">
        <v>4.3895932954706103</v>
      </c>
      <c r="Q872" s="4">
        <v>1.40935415658932</v>
      </c>
      <c r="R872" s="4">
        <v>5.4539958870511098</v>
      </c>
      <c r="S872" s="4">
        <v>3.0288305629082699</v>
      </c>
      <c r="T872" s="4">
        <v>2.6838789978994599</v>
      </c>
      <c r="U872" s="4">
        <v>6.7366192990324096</v>
      </c>
      <c r="V872" s="4">
        <v>3.1608134920568598</v>
      </c>
      <c r="W872" s="4">
        <v>4.0150938339077404</v>
      </c>
      <c r="X872" s="4">
        <v>1.8000507594945201</v>
      </c>
      <c r="Y872" s="4">
        <v>4.6940520071235996</v>
      </c>
      <c r="Z872" s="4">
        <v>5.9847739897760599</v>
      </c>
      <c r="AA872" s="4">
        <v>5.1252414633846204</v>
      </c>
      <c r="AB872" s="4">
        <v>0.97006612965713601</v>
      </c>
      <c r="AC872" s="4">
        <v>12.705196147466101</v>
      </c>
      <c r="AD872" s="4">
        <v>1.8619929387332299</v>
      </c>
      <c r="AE872" s="4">
        <v>1.0563040209093399</v>
      </c>
      <c r="AF872" s="4">
        <v>5.7260603160194501</v>
      </c>
      <c r="AG872" s="4">
        <v>14.6319776515687</v>
      </c>
      <c r="AH872" s="4">
        <v>11.692231366043201</v>
      </c>
      <c r="AI872" s="4">
        <v>6.1277018757264203</v>
      </c>
      <c r="AJ872" s="4">
        <v>10.565886595224001</v>
      </c>
      <c r="AK872" s="4">
        <v>19.188794545003201</v>
      </c>
      <c r="AL872" s="4">
        <v>9.4099939278507492</v>
      </c>
      <c r="AM872" s="4">
        <v>14.651021179041599</v>
      </c>
      <c r="AN872" s="4">
        <v>24.828616969770401</v>
      </c>
      <c r="AO872" s="4">
        <v>16.863217867324199</v>
      </c>
      <c r="AP872" s="4">
        <v>16.095175416725599</v>
      </c>
      <c r="AQ872" s="4">
        <v>4.2738075076643502</v>
      </c>
      <c r="AR872" s="4">
        <v>12.718987490398501</v>
      </c>
      <c r="AS872" s="4">
        <v>10.536338698670001</v>
      </c>
      <c r="AT872" s="4">
        <v>19.172597403660799</v>
      </c>
      <c r="AU872" s="4">
        <v>6.8499992884287204</v>
      </c>
      <c r="AV872" s="4">
        <v>14.9826219888387</v>
      </c>
      <c r="AW872" s="4">
        <v>10.331468633480901</v>
      </c>
      <c r="AX872" s="4">
        <v>6.3730647942713103</v>
      </c>
      <c r="AY872" s="4">
        <v>13.7886422665196</v>
      </c>
      <c r="AZ872" s="4">
        <v>15.402866488298001</v>
      </c>
      <c r="BA872" s="4">
        <v>15.898844509928299</v>
      </c>
      <c r="BB872" s="38">
        <v>1225</v>
      </c>
    </row>
    <row r="873" spans="1:54" x14ac:dyDescent="0.3">
      <c r="A873" s="31" t="s">
        <v>42</v>
      </c>
      <c r="B873" s="5" t="s">
        <v>168</v>
      </c>
      <c r="C873" s="5" t="s">
        <v>7</v>
      </c>
      <c r="D873" s="9">
        <v>111.172862715569</v>
      </c>
      <c r="E873" s="8">
        <v>54.788639239303798</v>
      </c>
      <c r="F873" s="8">
        <v>6.6598133772361798</v>
      </c>
      <c r="G873" s="3">
        <v>1.7553167660073901</v>
      </c>
      <c r="H873" s="4">
        <v>3.2038627893956999</v>
      </c>
      <c r="I873" s="4">
        <v>2.5782922048367798</v>
      </c>
      <c r="J873" s="4">
        <v>0.87765838300369503</v>
      </c>
      <c r="K873" s="4">
        <v>2.4142433723138499</v>
      </c>
      <c r="L873" s="4">
        <v>1.5912679334844599</v>
      </c>
      <c r="M873" s="4">
        <v>1.1297461814484699</v>
      </c>
      <c r="N873" s="4">
        <v>3.6320285196841602</v>
      </c>
      <c r="O873" s="4">
        <v>2.4689263164881599</v>
      </c>
      <c r="P873" s="4">
        <v>0.91101440475123197</v>
      </c>
      <c r="Q873" s="4">
        <v>0.625570584558924</v>
      </c>
      <c r="R873" s="4">
        <v>3.93879926230324</v>
      </c>
      <c r="S873" s="4">
        <v>1.6459508776587699</v>
      </c>
      <c r="T873" s="4">
        <v>1.6459508776587699</v>
      </c>
      <c r="U873" s="4">
        <v>3.93879926230324</v>
      </c>
      <c r="V873" s="4">
        <v>1.84335573192924</v>
      </c>
      <c r="W873" s="4">
        <v>2.21683851804339</v>
      </c>
      <c r="X873" s="4">
        <v>0.68025352873323297</v>
      </c>
      <c r="Y873" s="4">
        <v>1.3605070574664699</v>
      </c>
      <c r="Z873" s="4">
        <v>2.4355702947406201</v>
      </c>
      <c r="AA873" s="4">
        <v>3.29190175531755</v>
      </c>
      <c r="AB873" s="4">
        <v>1.4151900016407699</v>
      </c>
      <c r="AC873" s="4">
        <v>8.0416473571294205</v>
      </c>
      <c r="AD873" s="4">
        <v>0.48284867446277002</v>
      </c>
      <c r="AE873" s="4">
        <v>0.34012676436661599</v>
      </c>
      <c r="AF873" s="4">
        <v>3.8294333739546298</v>
      </c>
      <c r="AG873" s="4">
        <v>10.434563807016501</v>
      </c>
      <c r="AH873" s="4">
        <v>4.7738038004533898</v>
      </c>
      <c r="AI873" s="4">
        <v>5.6941160283106296</v>
      </c>
      <c r="AJ873" s="4">
        <v>6.0796279137455498</v>
      </c>
      <c r="AK873" s="4">
        <v>13.088865878454399</v>
      </c>
      <c r="AL873" s="4">
        <v>5.6060770623887901</v>
      </c>
      <c r="AM873" s="4">
        <v>12.375256327973601</v>
      </c>
      <c r="AN873" s="4">
        <v>19.211147637053401</v>
      </c>
      <c r="AO873" s="4">
        <v>10.367851763521401</v>
      </c>
      <c r="AP873" s="4">
        <v>9.2714616038204891</v>
      </c>
      <c r="AQ873" s="4">
        <v>3.5106335320147801</v>
      </c>
      <c r="AR873" s="4">
        <v>8.2844373324681797</v>
      </c>
      <c r="AS873" s="4">
        <v>7.9322814687807996</v>
      </c>
      <c r="AT873" s="4">
        <v>20.4289327844238</v>
      </c>
      <c r="AU873" s="4">
        <v>4.9591795554030904</v>
      </c>
      <c r="AV873" s="4">
        <v>13.8024754289351</v>
      </c>
      <c r="AW873" s="4">
        <v>5.8368379384067897</v>
      </c>
      <c r="AX873" s="4">
        <v>3.40126764366617</v>
      </c>
      <c r="AY873" s="4">
        <v>12.6940561699134</v>
      </c>
      <c r="AZ873" s="4">
        <v>10.455890729443301</v>
      </c>
      <c r="BA873" s="4">
        <v>11.1361442581765</v>
      </c>
      <c r="BB873" s="38">
        <v>595</v>
      </c>
    </row>
    <row r="874" spans="1:54" x14ac:dyDescent="0.3">
      <c r="A874" s="31" t="s">
        <v>42</v>
      </c>
      <c r="B874" s="5" t="s">
        <v>8</v>
      </c>
      <c r="C874" s="5" t="s">
        <v>168</v>
      </c>
      <c r="D874" s="9">
        <v>56.0007802595456</v>
      </c>
      <c r="E874" s="8">
        <v>74.785266534448795</v>
      </c>
      <c r="F874" s="8">
        <v>31.5049651491925</v>
      </c>
      <c r="G874" s="3">
        <v>8.2980341949025807</v>
      </c>
      <c r="H874" s="4">
        <v>12.2410605439094</v>
      </c>
      <c r="I874" s="4">
        <v>21.458113606645401</v>
      </c>
      <c r="J874" s="4">
        <v>3.9433191957478999</v>
      </c>
      <c r="K874" s="4">
        <v>9.7343273773242007</v>
      </c>
      <c r="L874" s="4">
        <v>9.8891280349744193</v>
      </c>
      <c r="M874" s="4">
        <v>7.7093745356691104</v>
      </c>
      <c r="N874" s="4">
        <v>12.3858133962884</v>
      </c>
      <c r="O874" s="4">
        <v>19.2595238713584</v>
      </c>
      <c r="P874" s="4">
        <v>17.483074525515999</v>
      </c>
      <c r="Q874" s="4">
        <v>4.2874308561911603</v>
      </c>
      <c r="R874" s="4">
        <v>15.891617492963899</v>
      </c>
      <c r="S874" s="4">
        <v>12.0560002383612</v>
      </c>
      <c r="T874" s="4">
        <v>11.6452697068045</v>
      </c>
      <c r="U874" s="4">
        <v>16.237188891704001</v>
      </c>
      <c r="V874" s="4">
        <v>8.6517733731107693</v>
      </c>
      <c r="W874" s="4">
        <v>9.4255164736751897</v>
      </c>
      <c r="X874" s="4">
        <v>4.4674585422755904</v>
      </c>
      <c r="Y874" s="4">
        <v>14.597052059472</v>
      </c>
      <c r="Z874" s="4">
        <v>23.001833072366999</v>
      </c>
      <c r="AA874" s="4">
        <v>21.0651516729822</v>
      </c>
      <c r="AB874" s="4">
        <v>6.2600095924066004</v>
      </c>
      <c r="AC874" s="4">
        <v>26.508867411914999</v>
      </c>
      <c r="AD874" s="4">
        <v>7.6936849336437998</v>
      </c>
      <c r="AE874" s="4">
        <v>7.5577535476402504</v>
      </c>
      <c r="AF874" s="4">
        <v>17.713413866312901</v>
      </c>
      <c r="AG874" s="4">
        <v>25.3006898525427</v>
      </c>
      <c r="AH874" s="4">
        <v>20.5421646603209</v>
      </c>
      <c r="AI874" s="4">
        <v>7.6403284021385298</v>
      </c>
      <c r="AJ874" s="4">
        <v>22.566254758445499</v>
      </c>
      <c r="AK874" s="4">
        <v>43.121953585223302</v>
      </c>
      <c r="AL874" s="4">
        <v>20.794018027342499</v>
      </c>
      <c r="AM874" s="4">
        <v>28.023846529626599</v>
      </c>
      <c r="AN874" s="4">
        <v>47.525489068534</v>
      </c>
      <c r="AO874" s="4">
        <v>38.104873073231403</v>
      </c>
      <c r="AP874" s="4">
        <v>37.466389267900702</v>
      </c>
      <c r="AQ874" s="4">
        <v>7.8501193466501897</v>
      </c>
      <c r="AR874" s="4">
        <v>29.546111135840899</v>
      </c>
      <c r="AS874" s="4">
        <v>16.5426393144669</v>
      </c>
      <c r="AT874" s="4">
        <v>31.452932069199701</v>
      </c>
      <c r="AU874" s="4">
        <v>17.957766328647601</v>
      </c>
      <c r="AV874" s="4">
        <v>22.413905694369401</v>
      </c>
      <c r="AW874" s="4">
        <v>23.784092015717501</v>
      </c>
      <c r="AX874" s="4">
        <v>13.799916185398899</v>
      </c>
      <c r="AY874" s="4">
        <v>23.823650539644699</v>
      </c>
      <c r="AZ874" s="4">
        <v>27.900993329012099</v>
      </c>
      <c r="BA874" s="4">
        <v>31.5206386246774</v>
      </c>
      <c r="BB874" s="38">
        <v>1898</v>
      </c>
    </row>
    <row r="875" spans="1:54" x14ac:dyDescent="0.3">
      <c r="A875" s="31" t="s">
        <v>42</v>
      </c>
      <c r="B875" s="5" t="s">
        <v>8</v>
      </c>
      <c r="C875" s="5" t="s">
        <v>1</v>
      </c>
      <c r="D875" s="9">
        <v>5.1515555555555501</v>
      </c>
      <c r="E875" s="8">
        <v>67.674054732688802</v>
      </c>
      <c r="F875" s="8">
        <v>61.1111111111111</v>
      </c>
      <c r="G875" s="3">
        <v>33.3333333333333</v>
      </c>
      <c r="H875" s="4">
        <v>50</v>
      </c>
      <c r="I875" s="4">
        <v>50</v>
      </c>
      <c r="J875" s="4">
        <v>11.1111111111111</v>
      </c>
      <c r="K875" s="4">
        <v>16.6666666666667</v>
      </c>
      <c r="L875" s="4">
        <v>16.6666666666667</v>
      </c>
      <c r="M875" s="4">
        <v>27.7777777777778</v>
      </c>
      <c r="N875" s="4">
        <v>16.6666666666667</v>
      </c>
      <c r="O875" s="4">
        <v>44.4444444444444</v>
      </c>
      <c r="P875" s="4">
        <v>55.5555555555556</v>
      </c>
      <c r="Q875" s="4">
        <v>11.1111111111111</v>
      </c>
      <c r="R875" s="4">
        <v>16.6666666666667</v>
      </c>
      <c r="S875" s="4">
        <v>38.8888888888889</v>
      </c>
      <c r="T875" s="4">
        <v>27.7777777777778</v>
      </c>
      <c r="U875" s="4">
        <v>27.7777777777778</v>
      </c>
      <c r="V875" s="4">
        <v>16.6666666666667</v>
      </c>
      <c r="W875" s="4">
        <v>16.6666666666667</v>
      </c>
      <c r="X875" s="4">
        <v>16.6666666666667</v>
      </c>
      <c r="Y875" s="4">
        <v>16.6666666666667</v>
      </c>
      <c r="Z875" s="4">
        <v>50</v>
      </c>
      <c r="AA875" s="4">
        <v>33.3333333333333</v>
      </c>
      <c r="AB875" s="4">
        <v>22.2222222222222</v>
      </c>
      <c r="AC875" s="4">
        <v>33.3333333333333</v>
      </c>
      <c r="AD875" s="4">
        <v>22.2222222222222</v>
      </c>
      <c r="AE875" s="4">
        <v>16.6666666666667</v>
      </c>
      <c r="AF875" s="4">
        <v>44.4444444444444</v>
      </c>
      <c r="AG875" s="4">
        <v>38.8888888888889</v>
      </c>
      <c r="AH875" s="4">
        <v>27.7777777777778</v>
      </c>
      <c r="AI875" s="4">
        <v>5.5555555555555598</v>
      </c>
      <c r="AJ875" s="4">
        <v>44.4444444444444</v>
      </c>
      <c r="AK875" s="4">
        <v>66.6666666666667</v>
      </c>
      <c r="AL875" s="4">
        <v>38.8888888888889</v>
      </c>
      <c r="AM875" s="4">
        <v>33.3333333333333</v>
      </c>
      <c r="AN875" s="4">
        <v>94.4444444444444</v>
      </c>
      <c r="AO875" s="4">
        <v>72.2222222222222</v>
      </c>
      <c r="AP875" s="4">
        <v>72.2222222222222</v>
      </c>
      <c r="AQ875" s="4">
        <v>11.1111111111111</v>
      </c>
      <c r="AR875" s="4">
        <v>55.5555555555556</v>
      </c>
      <c r="AS875" s="4">
        <v>22.2222222222222</v>
      </c>
      <c r="AT875" s="4">
        <v>38.8888888888889</v>
      </c>
      <c r="AU875" s="4">
        <v>38.8888888888889</v>
      </c>
      <c r="AV875" s="4">
        <v>44.4444444444444</v>
      </c>
      <c r="AW875" s="4">
        <v>38.8888888888889</v>
      </c>
      <c r="AX875" s="4">
        <v>33.3333333333333</v>
      </c>
      <c r="AY875" s="4">
        <v>27.7777777777778</v>
      </c>
      <c r="AZ875" s="4">
        <v>44.4444444444444</v>
      </c>
      <c r="BA875" s="4">
        <v>55.5555555555556</v>
      </c>
      <c r="BB875" s="38">
        <v>33</v>
      </c>
    </row>
    <row r="876" spans="1:54" x14ac:dyDescent="0.3">
      <c r="A876" s="31" t="s">
        <v>42</v>
      </c>
      <c r="B876" s="5" t="s">
        <v>8</v>
      </c>
      <c r="C876" s="5" t="s">
        <v>2</v>
      </c>
      <c r="D876" s="9">
        <v>36.451999999999998</v>
      </c>
      <c r="E876" s="8">
        <v>73.282769234429594</v>
      </c>
      <c r="F876" s="8">
        <v>40</v>
      </c>
      <c r="G876" s="3">
        <v>5</v>
      </c>
      <c r="H876" s="4">
        <v>15</v>
      </c>
      <c r="I876" s="4">
        <v>20</v>
      </c>
      <c r="J876" s="4">
        <v>0</v>
      </c>
      <c r="K876" s="4">
        <v>15</v>
      </c>
      <c r="L876" s="4">
        <v>5</v>
      </c>
      <c r="M876" s="4">
        <v>10</v>
      </c>
      <c r="N876" s="4">
        <v>20</v>
      </c>
      <c r="O876" s="4">
        <v>30</v>
      </c>
      <c r="P876" s="4">
        <v>20</v>
      </c>
      <c r="Q876" s="4">
        <v>5</v>
      </c>
      <c r="R876" s="4">
        <v>30</v>
      </c>
      <c r="S876" s="4">
        <v>10</v>
      </c>
      <c r="T876" s="4">
        <v>15</v>
      </c>
      <c r="U876" s="4">
        <v>10</v>
      </c>
      <c r="V876" s="4">
        <v>15</v>
      </c>
      <c r="W876" s="4">
        <v>15</v>
      </c>
      <c r="X876" s="4">
        <v>5</v>
      </c>
      <c r="Y876" s="4">
        <v>20</v>
      </c>
      <c r="Z876" s="4">
        <v>30</v>
      </c>
      <c r="AA876" s="4">
        <v>25</v>
      </c>
      <c r="AB876" s="4">
        <v>10</v>
      </c>
      <c r="AC876" s="4">
        <v>30</v>
      </c>
      <c r="AD876" s="4">
        <v>10</v>
      </c>
      <c r="AE876" s="4">
        <v>15</v>
      </c>
      <c r="AF876" s="4">
        <v>20</v>
      </c>
      <c r="AG876" s="4">
        <v>25</v>
      </c>
      <c r="AH876" s="4">
        <v>45</v>
      </c>
      <c r="AI876" s="4">
        <v>15</v>
      </c>
      <c r="AJ876" s="4">
        <v>30</v>
      </c>
      <c r="AK876" s="4">
        <v>70</v>
      </c>
      <c r="AL876" s="4">
        <v>25</v>
      </c>
      <c r="AM876" s="4">
        <v>35</v>
      </c>
      <c r="AN876" s="4">
        <v>55</v>
      </c>
      <c r="AO876" s="4">
        <v>40</v>
      </c>
      <c r="AP876" s="4">
        <v>40</v>
      </c>
      <c r="AQ876" s="4">
        <v>5</v>
      </c>
      <c r="AR876" s="4">
        <v>40</v>
      </c>
      <c r="AS876" s="4">
        <v>30</v>
      </c>
      <c r="AT876" s="4">
        <v>45</v>
      </c>
      <c r="AU876" s="4">
        <v>30</v>
      </c>
      <c r="AV876" s="4">
        <v>30</v>
      </c>
      <c r="AW876" s="4">
        <v>30</v>
      </c>
      <c r="AX876" s="4">
        <v>10</v>
      </c>
      <c r="AY876" s="4">
        <v>50</v>
      </c>
      <c r="AZ876" s="4">
        <v>35</v>
      </c>
      <c r="BA876" s="4">
        <v>40</v>
      </c>
      <c r="BB876" s="38">
        <v>25</v>
      </c>
    </row>
    <row r="877" spans="1:54" x14ac:dyDescent="0.3">
      <c r="A877" s="31" t="s">
        <v>42</v>
      </c>
      <c r="B877" s="5" t="s">
        <v>8</v>
      </c>
      <c r="C877" s="5" t="s">
        <v>3</v>
      </c>
      <c r="D877" s="9">
        <v>32.4701492537313</v>
      </c>
      <c r="E877" s="8">
        <v>66.239448593548701</v>
      </c>
      <c r="F877" s="8">
        <v>41.6666666666667</v>
      </c>
      <c r="G877" s="3">
        <v>3.3333333333333299</v>
      </c>
      <c r="H877" s="4">
        <v>5</v>
      </c>
      <c r="I877" s="4">
        <v>26.6666666666667</v>
      </c>
      <c r="J877" s="4">
        <v>6.6666666666666696</v>
      </c>
      <c r="K877" s="4">
        <v>13.3333333333333</v>
      </c>
      <c r="L877" s="4">
        <v>13.3333333333333</v>
      </c>
      <c r="M877" s="4">
        <v>3.3333333333333299</v>
      </c>
      <c r="N877" s="4">
        <v>13.3333333333333</v>
      </c>
      <c r="O877" s="4">
        <v>25</v>
      </c>
      <c r="P877" s="4">
        <v>21.6666666666667</v>
      </c>
      <c r="Q877" s="4">
        <v>5</v>
      </c>
      <c r="R877" s="4">
        <v>16.6666666666667</v>
      </c>
      <c r="S877" s="4">
        <v>16.6666666666667</v>
      </c>
      <c r="T877" s="4">
        <v>15</v>
      </c>
      <c r="U877" s="4">
        <v>25</v>
      </c>
      <c r="V877" s="4">
        <v>8.3333333333333304</v>
      </c>
      <c r="W877" s="4">
        <v>11.6666666666667</v>
      </c>
      <c r="X877" s="4">
        <v>1.6666666666666701</v>
      </c>
      <c r="Y877" s="4">
        <v>23.3333333333333</v>
      </c>
      <c r="Z877" s="4">
        <v>30</v>
      </c>
      <c r="AA877" s="4">
        <v>35</v>
      </c>
      <c r="AB877" s="4">
        <v>5</v>
      </c>
      <c r="AC877" s="4">
        <v>30</v>
      </c>
      <c r="AD877" s="4">
        <v>10</v>
      </c>
      <c r="AE877" s="4">
        <v>10</v>
      </c>
      <c r="AF877" s="4">
        <v>21.6666666666667</v>
      </c>
      <c r="AG877" s="4">
        <v>31.6666666666667</v>
      </c>
      <c r="AH877" s="4">
        <v>18.3333333333333</v>
      </c>
      <c r="AI877" s="4">
        <v>6.6666666666666696</v>
      </c>
      <c r="AJ877" s="4">
        <v>25</v>
      </c>
      <c r="AK877" s="4">
        <v>53.3333333333333</v>
      </c>
      <c r="AL877" s="4">
        <v>28.3333333333333</v>
      </c>
      <c r="AM877" s="4">
        <v>40</v>
      </c>
      <c r="AN877" s="4">
        <v>55</v>
      </c>
      <c r="AO877" s="4">
        <v>51.6666666666667</v>
      </c>
      <c r="AP877" s="4">
        <v>53.3333333333333</v>
      </c>
      <c r="AQ877" s="4">
        <v>15</v>
      </c>
      <c r="AR877" s="4">
        <v>36.6666666666667</v>
      </c>
      <c r="AS877" s="4">
        <v>15</v>
      </c>
      <c r="AT877" s="4">
        <v>31.6666666666667</v>
      </c>
      <c r="AU877" s="4">
        <v>20</v>
      </c>
      <c r="AV877" s="4">
        <v>20</v>
      </c>
      <c r="AW877" s="4">
        <v>30</v>
      </c>
      <c r="AX877" s="4">
        <v>21.6666666666667</v>
      </c>
      <c r="AY877" s="4">
        <v>23.3333333333333</v>
      </c>
      <c r="AZ877" s="4">
        <v>38.3333333333333</v>
      </c>
      <c r="BA877" s="4">
        <v>41.6666666666667</v>
      </c>
      <c r="BB877" s="38">
        <v>67</v>
      </c>
    </row>
    <row r="878" spans="1:54" x14ac:dyDescent="0.3">
      <c r="A878" s="31" t="s">
        <v>42</v>
      </c>
      <c r="B878" s="5" t="s">
        <v>8</v>
      </c>
      <c r="C878" s="5" t="s">
        <v>4</v>
      </c>
      <c r="D878" s="9">
        <v>55.073949579831897</v>
      </c>
      <c r="E878" s="8">
        <v>74.025671749777999</v>
      </c>
      <c r="F878" s="8">
        <v>30.379746835443001</v>
      </c>
      <c r="G878" s="3">
        <v>10.9704641350211</v>
      </c>
      <c r="H878" s="4">
        <v>9.2827004219409304</v>
      </c>
      <c r="I878" s="4">
        <v>23.628691983122401</v>
      </c>
      <c r="J878" s="4">
        <v>3.3755274261603399</v>
      </c>
      <c r="K878" s="4">
        <v>9.7046413502109701</v>
      </c>
      <c r="L878" s="4">
        <v>16.455696202531598</v>
      </c>
      <c r="M878" s="4">
        <v>8.4388185654008403</v>
      </c>
      <c r="N878" s="4">
        <v>16.033755274261601</v>
      </c>
      <c r="O878" s="4">
        <v>15.611814345991601</v>
      </c>
      <c r="P878" s="4">
        <v>12.6582278481013</v>
      </c>
      <c r="Q878" s="4">
        <v>5.0632911392405102</v>
      </c>
      <c r="R878" s="4">
        <v>20.675105485232098</v>
      </c>
      <c r="S878" s="4">
        <v>9.7046413502109701</v>
      </c>
      <c r="T878" s="4">
        <v>11.814345991561201</v>
      </c>
      <c r="U878" s="4">
        <v>21.097046413502099</v>
      </c>
      <c r="V878" s="4">
        <v>8.8607594936708907</v>
      </c>
      <c r="W878" s="4">
        <v>9.7046413502109701</v>
      </c>
      <c r="X878" s="4">
        <v>5.4852320675105499</v>
      </c>
      <c r="Y878" s="4">
        <v>16.877637130801698</v>
      </c>
      <c r="Z878" s="4">
        <v>20.675105485232098</v>
      </c>
      <c r="AA878" s="4">
        <v>20.253164556961998</v>
      </c>
      <c r="AB878" s="4">
        <v>4.2194092827004201</v>
      </c>
      <c r="AC878" s="4">
        <v>33.755274261603397</v>
      </c>
      <c r="AD878" s="4">
        <v>5.0632911392405102</v>
      </c>
      <c r="AE878" s="4">
        <v>5.4852320675105499</v>
      </c>
      <c r="AF878" s="4">
        <v>16.877637130801698</v>
      </c>
      <c r="AG878" s="4">
        <v>29.535864978903</v>
      </c>
      <c r="AH878" s="4">
        <v>17.299578059071699</v>
      </c>
      <c r="AI878" s="4">
        <v>6.3291139240506302</v>
      </c>
      <c r="AJ878" s="4">
        <v>25.3164556962025</v>
      </c>
      <c r="AK878" s="4">
        <v>37.974683544303801</v>
      </c>
      <c r="AL878" s="4">
        <v>18.9873417721519</v>
      </c>
      <c r="AM878" s="4">
        <v>28.270042194092799</v>
      </c>
      <c r="AN878" s="4">
        <v>42.616033755274302</v>
      </c>
      <c r="AO878" s="4">
        <v>36.708860759493703</v>
      </c>
      <c r="AP878" s="4">
        <v>32.911392405063303</v>
      </c>
      <c r="AQ878" s="4">
        <v>7.1729957805907203</v>
      </c>
      <c r="AR878" s="4">
        <v>29.957805907173</v>
      </c>
      <c r="AS878" s="4">
        <v>16.455696202531598</v>
      </c>
      <c r="AT878" s="4">
        <v>32.489451476793199</v>
      </c>
      <c r="AU878" s="4">
        <v>14.3459915611814</v>
      </c>
      <c r="AV878" s="4">
        <v>19.831223628692001</v>
      </c>
      <c r="AW878" s="4">
        <v>27.004219409282701</v>
      </c>
      <c r="AX878" s="4">
        <v>11.3924050632911</v>
      </c>
      <c r="AY878" s="4">
        <v>16.877637130801698</v>
      </c>
      <c r="AZ878" s="4">
        <v>24.472573839662399</v>
      </c>
      <c r="BA878" s="4">
        <v>28.691983122362899</v>
      </c>
      <c r="BB878" s="38">
        <v>238</v>
      </c>
    </row>
    <row r="879" spans="1:54" x14ac:dyDescent="0.3">
      <c r="A879" s="31" t="s">
        <v>42</v>
      </c>
      <c r="B879" s="5" t="s">
        <v>8</v>
      </c>
      <c r="C879" s="5" t="s">
        <v>5</v>
      </c>
      <c r="D879" s="9">
        <v>86.020401337792606</v>
      </c>
      <c r="E879" s="8">
        <v>66.583822954495801</v>
      </c>
      <c r="F879" s="8">
        <v>16.2162162162162</v>
      </c>
      <c r="G879" s="3">
        <v>5.0675675675675702</v>
      </c>
      <c r="H879" s="4">
        <v>5.9121621621621596</v>
      </c>
      <c r="I879" s="4">
        <v>11.993243243243199</v>
      </c>
      <c r="J879" s="4">
        <v>1.8581081081081099</v>
      </c>
      <c r="K879" s="4">
        <v>3.88513513513514</v>
      </c>
      <c r="L879" s="4">
        <v>5.9121621621621596</v>
      </c>
      <c r="M879" s="4">
        <v>3.3783783783783798</v>
      </c>
      <c r="N879" s="4">
        <v>5.9121621621621596</v>
      </c>
      <c r="O879" s="4">
        <v>6.7567567567567597</v>
      </c>
      <c r="P879" s="4">
        <v>6.5878378378378404</v>
      </c>
      <c r="Q879" s="4">
        <v>1.35135135135135</v>
      </c>
      <c r="R879" s="4">
        <v>7.7702702702702702</v>
      </c>
      <c r="S879" s="4">
        <v>4.0540540540540499</v>
      </c>
      <c r="T879" s="4">
        <v>3.88513513513514</v>
      </c>
      <c r="U879" s="4">
        <v>9.1216216216216193</v>
      </c>
      <c r="V879" s="4">
        <v>4.0540540540540499</v>
      </c>
      <c r="W879" s="4">
        <v>3.5472972972973</v>
      </c>
      <c r="X879" s="4">
        <v>2.0270270270270299</v>
      </c>
      <c r="Y879" s="4">
        <v>6.4189189189189202</v>
      </c>
      <c r="Z879" s="4">
        <v>12.5</v>
      </c>
      <c r="AA879" s="4">
        <v>11.3175675675676</v>
      </c>
      <c r="AB879" s="4">
        <v>1.52027027027027</v>
      </c>
      <c r="AC879" s="4">
        <v>22.1283783783784</v>
      </c>
      <c r="AD879" s="4">
        <v>3.0405405405405399</v>
      </c>
      <c r="AE879" s="4">
        <v>1.18243243243243</v>
      </c>
      <c r="AF879" s="4">
        <v>7.2635135135135096</v>
      </c>
      <c r="AG879" s="4">
        <v>16.554054054054099</v>
      </c>
      <c r="AH879" s="4">
        <v>13.3445945945946</v>
      </c>
      <c r="AI879" s="4">
        <v>6.0810810810810798</v>
      </c>
      <c r="AJ879" s="4">
        <v>11.8243243243243</v>
      </c>
      <c r="AK879" s="4">
        <v>23.479729729729701</v>
      </c>
      <c r="AL879" s="4">
        <v>12.6689189189189</v>
      </c>
      <c r="AM879" s="4">
        <v>17.229729729729701</v>
      </c>
      <c r="AN879" s="4">
        <v>31.418918918918902</v>
      </c>
      <c r="AO879" s="4">
        <v>23.8175675675676</v>
      </c>
      <c r="AP879" s="4">
        <v>23.3108108108108</v>
      </c>
      <c r="AQ879" s="4">
        <v>4.0540540540540499</v>
      </c>
      <c r="AR879" s="4">
        <v>15.0337837837838</v>
      </c>
      <c r="AS879" s="4">
        <v>10.472972972973</v>
      </c>
      <c r="AT879" s="4">
        <v>23.8175675675676</v>
      </c>
      <c r="AU879" s="4">
        <v>8.2770270270270299</v>
      </c>
      <c r="AV879" s="4">
        <v>16.554054054054099</v>
      </c>
      <c r="AW879" s="4">
        <v>14.0202702702703</v>
      </c>
      <c r="AX879" s="4">
        <v>7.9391891891891904</v>
      </c>
      <c r="AY879" s="4">
        <v>15.3716216216216</v>
      </c>
      <c r="AZ879" s="4">
        <v>16.891891891891898</v>
      </c>
      <c r="BA879" s="4">
        <v>18.75</v>
      </c>
      <c r="BB879" s="38">
        <v>598</v>
      </c>
    </row>
    <row r="880" spans="1:54" x14ac:dyDescent="0.3">
      <c r="A880" s="31" t="s">
        <v>42</v>
      </c>
      <c r="B880" s="5" t="s">
        <v>8</v>
      </c>
      <c r="C880" s="5" t="s">
        <v>6</v>
      </c>
      <c r="D880" s="9">
        <v>95.995572519084007</v>
      </c>
      <c r="E880" s="8">
        <v>63.2307997130766</v>
      </c>
      <c r="F880" s="8">
        <v>12.9969418960245</v>
      </c>
      <c r="G880" s="3">
        <v>3.05810397553517</v>
      </c>
      <c r="H880" s="4">
        <v>6.11620795107034</v>
      </c>
      <c r="I880" s="4">
        <v>9.6330275229357802</v>
      </c>
      <c r="J880" s="4">
        <v>3.21100917431193</v>
      </c>
      <c r="K880" s="4">
        <v>2.90519877675841</v>
      </c>
      <c r="L880" s="4">
        <v>5.0458715596330297</v>
      </c>
      <c r="M880" s="4">
        <v>2.75229357798165</v>
      </c>
      <c r="N880" s="4">
        <v>5.65749235474006</v>
      </c>
      <c r="O880" s="4">
        <v>5.0458715596330297</v>
      </c>
      <c r="P880" s="4">
        <v>5.0458715596330297</v>
      </c>
      <c r="Q880" s="4">
        <v>1.0703363914373101</v>
      </c>
      <c r="R880" s="4">
        <v>6.11620795107034</v>
      </c>
      <c r="S880" s="4">
        <v>3.05810397553517</v>
      </c>
      <c r="T880" s="4">
        <v>3.05810397553517</v>
      </c>
      <c r="U880" s="4">
        <v>7.9510703363914397</v>
      </c>
      <c r="V880" s="4">
        <v>3.8226299694189598</v>
      </c>
      <c r="W880" s="4">
        <v>3.9755351681957198</v>
      </c>
      <c r="X880" s="4">
        <v>1.8348623853210999</v>
      </c>
      <c r="Y880" s="4">
        <v>5.81039755351682</v>
      </c>
      <c r="Z880" s="4">
        <v>7.4923547400611596</v>
      </c>
      <c r="AA880" s="4">
        <v>5.81039755351682</v>
      </c>
      <c r="AB880" s="4">
        <v>1.2232415902140701</v>
      </c>
      <c r="AC880" s="4">
        <v>15.749235474006101</v>
      </c>
      <c r="AD880" s="4">
        <v>2.2935779816513802</v>
      </c>
      <c r="AE880" s="4">
        <v>1.2232415902140701</v>
      </c>
      <c r="AF880" s="4">
        <v>7.4923547400611596</v>
      </c>
      <c r="AG880" s="4">
        <v>16.8195718654434</v>
      </c>
      <c r="AH880" s="4">
        <v>12.0795107033639</v>
      </c>
      <c r="AI880" s="4">
        <v>6.4220183486238502</v>
      </c>
      <c r="AJ880" s="4">
        <v>10.550458715596299</v>
      </c>
      <c r="AK880" s="4">
        <v>20.336391437308901</v>
      </c>
      <c r="AL880" s="4">
        <v>7.9510703363914397</v>
      </c>
      <c r="AM880" s="4">
        <v>14.831804281345599</v>
      </c>
      <c r="AN880" s="4">
        <v>27.82874617737</v>
      </c>
      <c r="AO880" s="4">
        <v>18.654434250764499</v>
      </c>
      <c r="AP880" s="4">
        <v>18.501529051987799</v>
      </c>
      <c r="AQ880" s="4">
        <v>3.9755351681957198</v>
      </c>
      <c r="AR880" s="4">
        <v>12.2324159021407</v>
      </c>
      <c r="AS880" s="4">
        <v>9.4801223241590193</v>
      </c>
      <c r="AT880" s="4">
        <v>20.642201834862401</v>
      </c>
      <c r="AU880" s="4">
        <v>5.81039755351682</v>
      </c>
      <c r="AV880" s="4">
        <v>13.4556574923547</v>
      </c>
      <c r="AW880" s="4">
        <v>10.0917431192661</v>
      </c>
      <c r="AX880" s="4">
        <v>5.0458715596330297</v>
      </c>
      <c r="AY880" s="4">
        <v>14.831804281345599</v>
      </c>
      <c r="AZ880" s="4">
        <v>15.2905198776758</v>
      </c>
      <c r="BA880" s="4">
        <v>14.0672782874618</v>
      </c>
      <c r="BB880" s="38">
        <v>655</v>
      </c>
    </row>
    <row r="881" spans="1:54" x14ac:dyDescent="0.3">
      <c r="A881" s="31" t="s">
        <v>42</v>
      </c>
      <c r="B881" s="5" t="s">
        <v>8</v>
      </c>
      <c r="C881" s="5" t="s">
        <v>7</v>
      </c>
      <c r="D881" s="9">
        <v>110.528368794326</v>
      </c>
      <c r="E881" s="8">
        <v>57.449095928068999</v>
      </c>
      <c r="F881" s="8">
        <v>7.1174377224199299</v>
      </c>
      <c r="G881" s="3">
        <v>2.1352313167259802</v>
      </c>
      <c r="H881" s="4">
        <v>3.2028469750889701</v>
      </c>
      <c r="I881" s="4">
        <v>2.8469750889679699</v>
      </c>
      <c r="J881" s="4">
        <v>1.0676156583629901</v>
      </c>
      <c r="K881" s="4">
        <v>1.77935943060498</v>
      </c>
      <c r="L881" s="4">
        <v>1.0676156583629901</v>
      </c>
      <c r="M881" s="4">
        <v>1.77935943060498</v>
      </c>
      <c r="N881" s="4">
        <v>3.2028469750889701</v>
      </c>
      <c r="O881" s="4">
        <v>2.1352313167259802</v>
      </c>
      <c r="P881" s="4">
        <v>0.35587188612099602</v>
      </c>
      <c r="Q881" s="4">
        <v>0.35587188612099602</v>
      </c>
      <c r="R881" s="4">
        <v>4.2704626334519604</v>
      </c>
      <c r="S881" s="4">
        <v>1.4234875444839901</v>
      </c>
      <c r="T881" s="4">
        <v>1.4234875444839901</v>
      </c>
      <c r="U881" s="4">
        <v>4.2704626334519604</v>
      </c>
      <c r="V881" s="4">
        <v>1.77935943060498</v>
      </c>
      <c r="W881" s="4">
        <v>1.4234875444839901</v>
      </c>
      <c r="X881" s="4">
        <v>0.71174377224199303</v>
      </c>
      <c r="Y881" s="4">
        <v>1.4234875444839901</v>
      </c>
      <c r="Z881" s="4">
        <v>2.8469750889679699</v>
      </c>
      <c r="AA881" s="4">
        <v>2.8469750889679699</v>
      </c>
      <c r="AB881" s="4">
        <v>1.77935943060498</v>
      </c>
      <c r="AC881" s="4">
        <v>9.6085409252668992</v>
      </c>
      <c r="AD881" s="4">
        <v>0.35587188612099602</v>
      </c>
      <c r="AE881" s="4">
        <v>0.35587188612099602</v>
      </c>
      <c r="AF881" s="4">
        <v>3.5587188612099601</v>
      </c>
      <c r="AG881" s="4">
        <v>10.3202846975089</v>
      </c>
      <c r="AH881" s="4">
        <v>3.2028469750889701</v>
      </c>
      <c r="AI881" s="4">
        <v>6.4056939501779402</v>
      </c>
      <c r="AJ881" s="4">
        <v>4.2704626334519604</v>
      </c>
      <c r="AK881" s="4">
        <v>14.5907473309609</v>
      </c>
      <c r="AL881" s="4">
        <v>6.7615658362989297</v>
      </c>
      <c r="AM881" s="4">
        <v>14.5907473309609</v>
      </c>
      <c r="AN881" s="4">
        <v>20.9964412811388</v>
      </c>
      <c r="AO881" s="4">
        <v>11.7437722419929</v>
      </c>
      <c r="AP881" s="4">
        <v>9.2526690391459105</v>
      </c>
      <c r="AQ881" s="4">
        <v>4.2704626334519604</v>
      </c>
      <c r="AR881" s="4">
        <v>7.4733096085409301</v>
      </c>
      <c r="AS881" s="4">
        <v>8.8967971530249095</v>
      </c>
      <c r="AT881" s="4">
        <v>22.419928825622801</v>
      </c>
      <c r="AU881" s="4">
        <v>5.3380782918149503</v>
      </c>
      <c r="AV881" s="4">
        <v>14.5907473309609</v>
      </c>
      <c r="AW881" s="4">
        <v>6.4056939501779402</v>
      </c>
      <c r="AX881" s="4">
        <v>3.5587188612099601</v>
      </c>
      <c r="AY881" s="4">
        <v>13.8790035587189</v>
      </c>
      <c r="AZ881" s="4">
        <v>11.387900355871899</v>
      </c>
      <c r="BA881" s="4">
        <v>12.0996441281139</v>
      </c>
      <c r="BB881" s="38">
        <v>282</v>
      </c>
    </row>
    <row r="882" spans="1:54" x14ac:dyDescent="0.3">
      <c r="A882" s="31" t="s">
        <v>42</v>
      </c>
      <c r="B882" s="5" t="s">
        <v>9</v>
      </c>
      <c r="C882" s="5" t="s">
        <v>168</v>
      </c>
      <c r="D882" s="9">
        <v>57.280438739291398</v>
      </c>
      <c r="E882" s="8">
        <v>70.913005030928801</v>
      </c>
      <c r="F882" s="8">
        <v>29.585583460751899</v>
      </c>
      <c r="G882" s="3">
        <v>6.4498916099237302</v>
      </c>
      <c r="H882" s="4">
        <v>7.8664616282805504</v>
      </c>
      <c r="I882" s="4">
        <v>13.086350970344901</v>
      </c>
      <c r="J882" s="4">
        <v>4.78010050064018</v>
      </c>
      <c r="K882" s="4">
        <v>6.3967996804343397</v>
      </c>
      <c r="L882" s="4">
        <v>10.789438856113501</v>
      </c>
      <c r="M882" s="4">
        <v>7.6127015828400104</v>
      </c>
      <c r="N882" s="4">
        <v>10.4726393910057</v>
      </c>
      <c r="O882" s="4">
        <v>7.7481847888272002</v>
      </c>
      <c r="P882" s="4">
        <v>14.477664146097499</v>
      </c>
      <c r="Q882" s="4">
        <v>4.9743523182107303</v>
      </c>
      <c r="R882" s="4">
        <v>14.648412509730299</v>
      </c>
      <c r="S882" s="4">
        <v>9.0693641720014195</v>
      </c>
      <c r="T882" s="4">
        <v>8.2542738939749292</v>
      </c>
      <c r="U882" s="4">
        <v>17.681454317726899</v>
      </c>
      <c r="V882" s="4">
        <v>8.9577776224000907</v>
      </c>
      <c r="W882" s="4">
        <v>9.5865239371378408</v>
      </c>
      <c r="X882" s="4">
        <v>5.0999559545964503</v>
      </c>
      <c r="Y882" s="4">
        <v>10.886920892873</v>
      </c>
      <c r="Z882" s="4">
        <v>13.258070957213899</v>
      </c>
      <c r="AA882" s="4">
        <v>18.020339577683099</v>
      </c>
      <c r="AB882" s="4">
        <v>3.6049799256044799</v>
      </c>
      <c r="AC882" s="4">
        <v>22.255478785895399</v>
      </c>
      <c r="AD882" s="4">
        <v>9.7491190949056907</v>
      </c>
      <c r="AE882" s="4">
        <v>7.2754866524043296</v>
      </c>
      <c r="AF882" s="4">
        <v>6.4904852550619498</v>
      </c>
      <c r="AG882" s="4">
        <v>25.3515790849947</v>
      </c>
      <c r="AH882" s="4">
        <v>25.036354909319499</v>
      </c>
      <c r="AI882" s="4">
        <v>8.1132762424202003</v>
      </c>
      <c r="AJ882" s="4">
        <v>22.696562240409399</v>
      </c>
      <c r="AK882" s="4">
        <v>36.1967636797106</v>
      </c>
      <c r="AL882" s="4">
        <v>19.695198508977299</v>
      </c>
      <c r="AM882" s="4">
        <v>25.9447737560786</v>
      </c>
      <c r="AN882" s="4">
        <v>35.192304236093001</v>
      </c>
      <c r="AO882" s="4">
        <v>29.668133198160898</v>
      </c>
      <c r="AP882" s="4">
        <v>36.536513176502503</v>
      </c>
      <c r="AQ882" s="4">
        <v>8.7404105633264795</v>
      </c>
      <c r="AR882" s="4">
        <v>31.106100481082301</v>
      </c>
      <c r="AS882" s="4">
        <v>17.861535326329101</v>
      </c>
      <c r="AT882" s="4">
        <v>20.4530254138704</v>
      </c>
      <c r="AU882" s="4">
        <v>16.3702926081999</v>
      </c>
      <c r="AV882" s="4">
        <v>21.326771207251799</v>
      </c>
      <c r="AW882" s="4">
        <v>20.298537866772001</v>
      </c>
      <c r="AX882" s="4">
        <v>18.101966482746199</v>
      </c>
      <c r="AY882" s="4">
        <v>11.582900740084</v>
      </c>
      <c r="AZ882" s="4">
        <v>23.789508287684399</v>
      </c>
      <c r="BA882" s="4">
        <v>34.164807094357201</v>
      </c>
      <c r="BB882" s="38">
        <v>1552</v>
      </c>
    </row>
    <row r="883" spans="1:54" x14ac:dyDescent="0.3">
      <c r="A883" s="31" t="s">
        <v>42</v>
      </c>
      <c r="B883" s="5" t="s">
        <v>9</v>
      </c>
      <c r="C883" s="5" t="s">
        <v>1</v>
      </c>
      <c r="D883" s="9">
        <v>13.0834188034188</v>
      </c>
      <c r="E883" s="8">
        <v>60.293136321394798</v>
      </c>
      <c r="F883" s="8">
        <v>66.6666666666667</v>
      </c>
      <c r="G883" s="3">
        <v>11.1111111111111</v>
      </c>
      <c r="H883" s="4">
        <v>22.2222222222222</v>
      </c>
      <c r="I883" s="4">
        <v>33.3333333333333</v>
      </c>
      <c r="J883" s="4">
        <v>22.2222222222222</v>
      </c>
      <c r="K883" s="4">
        <v>0</v>
      </c>
      <c r="L883" s="4">
        <v>22.2222222222222</v>
      </c>
      <c r="M883" s="4">
        <v>22.2222222222222</v>
      </c>
      <c r="N883" s="4">
        <v>22.2222222222222</v>
      </c>
      <c r="O883" s="4">
        <v>0</v>
      </c>
      <c r="P883" s="4">
        <v>22.2222222222222</v>
      </c>
      <c r="Q883" s="4">
        <v>11.1111111111111</v>
      </c>
      <c r="R883" s="4">
        <v>44.4444444444444</v>
      </c>
      <c r="S883" s="4">
        <v>22.2222222222222</v>
      </c>
      <c r="T883" s="4">
        <v>22.2222222222222</v>
      </c>
      <c r="U883" s="4">
        <v>44.4444444444444</v>
      </c>
      <c r="V883" s="4">
        <v>22.2222222222222</v>
      </c>
      <c r="W883" s="4">
        <v>22.2222222222222</v>
      </c>
      <c r="X883" s="4">
        <v>11.1111111111111</v>
      </c>
      <c r="Y883" s="4">
        <v>22.2222222222222</v>
      </c>
      <c r="Z883" s="4">
        <v>44.4444444444444</v>
      </c>
      <c r="AA883" s="4">
        <v>66.6666666666667</v>
      </c>
      <c r="AB883" s="4">
        <v>11.1111111111111</v>
      </c>
      <c r="AC883" s="4">
        <v>55.5555555555556</v>
      </c>
      <c r="AD883" s="4">
        <v>33.3333333333333</v>
      </c>
      <c r="AE883" s="4">
        <v>33.3333333333333</v>
      </c>
      <c r="AF883" s="4">
        <v>0</v>
      </c>
      <c r="AG883" s="4">
        <v>55.5555555555556</v>
      </c>
      <c r="AH883" s="4">
        <v>44.4444444444444</v>
      </c>
      <c r="AI883" s="4">
        <v>0</v>
      </c>
      <c r="AJ883" s="4">
        <v>22.2222222222222</v>
      </c>
      <c r="AK883" s="4">
        <v>44.4444444444444</v>
      </c>
      <c r="AL883" s="4">
        <v>44.4444444444444</v>
      </c>
      <c r="AM883" s="4">
        <v>44.4444444444444</v>
      </c>
      <c r="AN883" s="4">
        <v>44.4444444444444</v>
      </c>
      <c r="AO883" s="4">
        <v>33.3333333333333</v>
      </c>
      <c r="AP883" s="4">
        <v>44.4444444444444</v>
      </c>
      <c r="AQ883" s="4">
        <v>0</v>
      </c>
      <c r="AR883" s="4">
        <v>44.4444444444444</v>
      </c>
      <c r="AS883" s="4">
        <v>33.3333333333333</v>
      </c>
      <c r="AT883" s="4">
        <v>22.2222222222222</v>
      </c>
      <c r="AU883" s="4">
        <v>22.2222222222222</v>
      </c>
      <c r="AV883" s="4">
        <v>22.2222222222222</v>
      </c>
      <c r="AW883" s="4">
        <v>33.3333333333333</v>
      </c>
      <c r="AX883" s="4">
        <v>33.3333333333333</v>
      </c>
      <c r="AY883" s="4">
        <v>11.1111111111111</v>
      </c>
      <c r="AZ883" s="4">
        <v>0</v>
      </c>
      <c r="BA883" s="4">
        <v>44.4444444444444</v>
      </c>
      <c r="BB883" s="38">
        <v>22</v>
      </c>
    </row>
    <row r="884" spans="1:54" x14ac:dyDescent="0.3">
      <c r="A884" s="31" t="s">
        <v>42</v>
      </c>
      <c r="B884" s="5" t="s">
        <v>9</v>
      </c>
      <c r="C884" s="5" t="s">
        <v>2</v>
      </c>
      <c r="D884" s="9">
        <v>32.744444444444397</v>
      </c>
      <c r="E884" s="8">
        <v>55.099296359021302</v>
      </c>
      <c r="F884" s="8">
        <v>25</v>
      </c>
      <c r="G884" s="3">
        <v>16.6666666666667</v>
      </c>
      <c r="H884" s="4">
        <v>8.3333333333333304</v>
      </c>
      <c r="I884" s="4">
        <v>16.6666666666667</v>
      </c>
      <c r="J884" s="4">
        <v>8.3333333333333304</v>
      </c>
      <c r="K884" s="4">
        <v>16.6666666666667</v>
      </c>
      <c r="L884" s="4">
        <v>25</v>
      </c>
      <c r="M884" s="4">
        <v>16.6666666666667</v>
      </c>
      <c r="N884" s="4">
        <v>16.6666666666667</v>
      </c>
      <c r="O884" s="4">
        <v>16.6666666666667</v>
      </c>
      <c r="P884" s="4">
        <v>25</v>
      </c>
      <c r="Q884" s="4">
        <v>8.3333333333333304</v>
      </c>
      <c r="R884" s="4">
        <v>16.6666666666667</v>
      </c>
      <c r="S884" s="4">
        <v>8.3333333333333304</v>
      </c>
      <c r="T884" s="4">
        <v>8.3333333333333304</v>
      </c>
      <c r="U884" s="4">
        <v>25</v>
      </c>
      <c r="V884" s="4">
        <v>16.6666666666667</v>
      </c>
      <c r="W884" s="4">
        <v>8.3333333333333304</v>
      </c>
      <c r="X884" s="4">
        <v>8.3333333333333304</v>
      </c>
      <c r="Y884" s="4">
        <v>16.6666666666667</v>
      </c>
      <c r="Z884" s="4">
        <v>8.3333333333333304</v>
      </c>
      <c r="AA884" s="4">
        <v>16.6666666666667</v>
      </c>
      <c r="AB884" s="4">
        <v>8.3333333333333304</v>
      </c>
      <c r="AC884" s="4">
        <v>8.3333333333333304</v>
      </c>
      <c r="AD884" s="4">
        <v>16.6666666666667</v>
      </c>
      <c r="AE884" s="4">
        <v>8.3333333333333304</v>
      </c>
      <c r="AF884" s="4">
        <v>8.3333333333333304</v>
      </c>
      <c r="AG884" s="4">
        <v>25</v>
      </c>
      <c r="AH884" s="4">
        <v>25</v>
      </c>
      <c r="AI884" s="4">
        <v>8.3333333333333304</v>
      </c>
      <c r="AJ884" s="4">
        <v>25</v>
      </c>
      <c r="AK884" s="4">
        <v>50</v>
      </c>
      <c r="AL884" s="4">
        <v>8.3333333333333304</v>
      </c>
      <c r="AM884" s="4">
        <v>41.6666666666667</v>
      </c>
      <c r="AN884" s="4">
        <v>41.6666666666667</v>
      </c>
      <c r="AO884" s="4">
        <v>33.3333333333333</v>
      </c>
      <c r="AP884" s="4">
        <v>66.6666666666667</v>
      </c>
      <c r="AQ884" s="4">
        <v>25</v>
      </c>
      <c r="AR884" s="4">
        <v>41.6666666666667</v>
      </c>
      <c r="AS884" s="4">
        <v>25</v>
      </c>
      <c r="AT884" s="4">
        <v>8.3333333333333304</v>
      </c>
      <c r="AU884" s="4">
        <v>16.6666666666667</v>
      </c>
      <c r="AV884" s="4">
        <v>8.3333333333333304</v>
      </c>
      <c r="AW884" s="4">
        <v>16.6666666666667</v>
      </c>
      <c r="AX884" s="4">
        <v>16.6666666666667</v>
      </c>
      <c r="AY884" s="4">
        <v>16.6666666666667</v>
      </c>
      <c r="AZ884" s="4">
        <v>33.3333333333333</v>
      </c>
      <c r="BA884" s="4">
        <v>50</v>
      </c>
      <c r="BB884" s="38">
        <v>21</v>
      </c>
    </row>
    <row r="885" spans="1:54" x14ac:dyDescent="0.3">
      <c r="A885" s="31" t="s">
        <v>42</v>
      </c>
      <c r="B885" s="5" t="s">
        <v>9</v>
      </c>
      <c r="C885" s="5" t="s">
        <v>3</v>
      </c>
      <c r="D885" s="9">
        <v>41.901492537313402</v>
      </c>
      <c r="E885" s="8">
        <v>73.3314569164977</v>
      </c>
      <c r="F885" s="8">
        <v>42.622950819672099</v>
      </c>
      <c r="G885" s="3">
        <v>3.27868852459016</v>
      </c>
      <c r="H885" s="4">
        <v>6.5573770491803298</v>
      </c>
      <c r="I885" s="4">
        <v>14.7540983606557</v>
      </c>
      <c r="J885" s="4">
        <v>0</v>
      </c>
      <c r="K885" s="4">
        <v>9.8360655737704903</v>
      </c>
      <c r="L885" s="4">
        <v>6.5573770491803298</v>
      </c>
      <c r="M885" s="4">
        <v>4.9180327868852496</v>
      </c>
      <c r="N885" s="4">
        <v>13.1147540983607</v>
      </c>
      <c r="O885" s="4">
        <v>9.8360655737704903</v>
      </c>
      <c r="P885" s="4">
        <v>21.311475409836099</v>
      </c>
      <c r="Q885" s="4">
        <v>6.5573770491803298</v>
      </c>
      <c r="R885" s="4">
        <v>14.7540983606557</v>
      </c>
      <c r="S885" s="4">
        <v>9.8360655737704903</v>
      </c>
      <c r="T885" s="4">
        <v>9.8360655737704903</v>
      </c>
      <c r="U885" s="4">
        <v>16.393442622950801</v>
      </c>
      <c r="V885" s="4">
        <v>8.1967213114754092</v>
      </c>
      <c r="W885" s="4">
        <v>9.8360655737704903</v>
      </c>
      <c r="X885" s="4">
        <v>4.9180327868852496</v>
      </c>
      <c r="Y885" s="4">
        <v>11.4754098360656</v>
      </c>
      <c r="Z885" s="4">
        <v>14.7540983606557</v>
      </c>
      <c r="AA885" s="4">
        <v>14.7540983606557</v>
      </c>
      <c r="AB885" s="4">
        <v>1.63934426229508</v>
      </c>
      <c r="AC885" s="4">
        <v>31.1475409836066</v>
      </c>
      <c r="AD885" s="4">
        <v>4.9180327868852496</v>
      </c>
      <c r="AE885" s="4">
        <v>4.9180327868852496</v>
      </c>
      <c r="AF885" s="4">
        <v>9.8360655737704903</v>
      </c>
      <c r="AG885" s="4">
        <v>22.9508196721311</v>
      </c>
      <c r="AH885" s="4">
        <v>36.065573770491802</v>
      </c>
      <c r="AI885" s="4">
        <v>13.1147540983607</v>
      </c>
      <c r="AJ885" s="4">
        <v>36.065573770491802</v>
      </c>
      <c r="AK885" s="4">
        <v>42.622950819672099</v>
      </c>
      <c r="AL885" s="4">
        <v>31.1475409836066</v>
      </c>
      <c r="AM885" s="4">
        <v>26.229508196721302</v>
      </c>
      <c r="AN885" s="4">
        <v>40.983606557377101</v>
      </c>
      <c r="AO885" s="4">
        <v>42.622950819672099</v>
      </c>
      <c r="AP885" s="4">
        <v>42.622950819672099</v>
      </c>
      <c r="AQ885" s="4">
        <v>8.1967213114754092</v>
      </c>
      <c r="AR885" s="4">
        <v>37.7049180327869</v>
      </c>
      <c r="AS885" s="4">
        <v>19.672131147540998</v>
      </c>
      <c r="AT885" s="4">
        <v>26.229508196721302</v>
      </c>
      <c r="AU885" s="4">
        <v>26.229508196721302</v>
      </c>
      <c r="AV885" s="4">
        <v>37.7049180327869</v>
      </c>
      <c r="AW885" s="4">
        <v>31.1475409836066</v>
      </c>
      <c r="AX885" s="4">
        <v>24.590163934426201</v>
      </c>
      <c r="AY885" s="4">
        <v>9.8360655737704903</v>
      </c>
      <c r="AZ885" s="4">
        <v>37.7049180327869</v>
      </c>
      <c r="BA885" s="4">
        <v>44.262295081967203</v>
      </c>
      <c r="BB885" s="38">
        <v>67</v>
      </c>
    </row>
    <row r="886" spans="1:54" x14ac:dyDescent="0.3">
      <c r="A886" s="31" t="s">
        <v>42</v>
      </c>
      <c r="B886" s="5" t="s">
        <v>9</v>
      </c>
      <c r="C886" s="5" t="s">
        <v>4</v>
      </c>
      <c r="D886" s="9">
        <v>59.723926380368098</v>
      </c>
      <c r="E886" s="8">
        <v>68.402867814362295</v>
      </c>
      <c r="F886" s="8">
        <v>24.375</v>
      </c>
      <c r="G886" s="3">
        <v>5</v>
      </c>
      <c r="H886" s="4">
        <v>8.125</v>
      </c>
      <c r="I886" s="4">
        <v>10.625</v>
      </c>
      <c r="J886" s="4">
        <v>3.125</v>
      </c>
      <c r="K886" s="4">
        <v>5.625</v>
      </c>
      <c r="L886" s="4">
        <v>8.125</v>
      </c>
      <c r="M886" s="4">
        <v>4.375</v>
      </c>
      <c r="N886" s="4">
        <v>5.625</v>
      </c>
      <c r="O886" s="4">
        <v>9.375</v>
      </c>
      <c r="P886" s="4">
        <v>11.25</v>
      </c>
      <c r="Q886" s="4">
        <v>3.125</v>
      </c>
      <c r="R886" s="4">
        <v>9.375</v>
      </c>
      <c r="S886" s="4">
        <v>10.625</v>
      </c>
      <c r="T886" s="4">
        <v>6.25</v>
      </c>
      <c r="U886" s="4">
        <v>15</v>
      </c>
      <c r="V886" s="4">
        <v>6.875</v>
      </c>
      <c r="W886" s="4">
        <v>11.875</v>
      </c>
      <c r="X886" s="4">
        <v>4.375</v>
      </c>
      <c r="Y886" s="4">
        <v>10.625</v>
      </c>
      <c r="Z886" s="4">
        <v>10</v>
      </c>
      <c r="AA886" s="4">
        <v>15.625</v>
      </c>
      <c r="AB886" s="4">
        <v>2.5</v>
      </c>
      <c r="AC886" s="4">
        <v>21.25</v>
      </c>
      <c r="AD886" s="4">
        <v>8.75</v>
      </c>
      <c r="AE886" s="4">
        <v>3.125</v>
      </c>
      <c r="AF886" s="4">
        <v>8.75</v>
      </c>
      <c r="AG886" s="4">
        <v>28.125</v>
      </c>
      <c r="AH886" s="4">
        <v>21.25</v>
      </c>
      <c r="AI886" s="4">
        <v>10</v>
      </c>
      <c r="AJ886" s="4">
        <v>22.5</v>
      </c>
      <c r="AK886" s="4">
        <v>36.875</v>
      </c>
      <c r="AL886" s="4">
        <v>17.5</v>
      </c>
      <c r="AM886" s="4">
        <v>18.125</v>
      </c>
      <c r="AN886" s="4">
        <v>36.875</v>
      </c>
      <c r="AO886" s="4">
        <v>31.25</v>
      </c>
      <c r="AP886" s="4">
        <v>33.75</v>
      </c>
      <c r="AQ886" s="4">
        <v>8.125</v>
      </c>
      <c r="AR886" s="4">
        <v>31.25</v>
      </c>
      <c r="AS886" s="4">
        <v>11.875</v>
      </c>
      <c r="AT886" s="4">
        <v>24.375</v>
      </c>
      <c r="AU886" s="4">
        <v>13.75</v>
      </c>
      <c r="AV886" s="4">
        <v>20.625</v>
      </c>
      <c r="AW886" s="4">
        <v>18.75</v>
      </c>
      <c r="AX886" s="4">
        <v>18.125</v>
      </c>
      <c r="AY886" s="4">
        <v>9.375</v>
      </c>
      <c r="AZ886" s="4">
        <v>28.125</v>
      </c>
      <c r="BA886" s="4">
        <v>30.625</v>
      </c>
      <c r="BB886" s="38">
        <v>163</v>
      </c>
    </row>
    <row r="887" spans="1:54" x14ac:dyDescent="0.3">
      <c r="A887" s="31" t="s">
        <v>42</v>
      </c>
      <c r="B887" s="5" t="s">
        <v>9</v>
      </c>
      <c r="C887" s="5" t="s">
        <v>5</v>
      </c>
      <c r="D887" s="9">
        <v>78.825000000000003</v>
      </c>
      <c r="E887" s="8">
        <v>68.502571004139796</v>
      </c>
      <c r="F887" s="8">
        <v>18.481012658227801</v>
      </c>
      <c r="G887" s="3">
        <v>3.0379746835443</v>
      </c>
      <c r="H887" s="4">
        <v>4.0506329113924098</v>
      </c>
      <c r="I887" s="4">
        <v>6.83544303797468</v>
      </c>
      <c r="J887" s="4">
        <v>0.506329113924051</v>
      </c>
      <c r="K887" s="4">
        <v>1.51898734177215</v>
      </c>
      <c r="L887" s="4">
        <v>5.0632911392405102</v>
      </c>
      <c r="M887" s="4">
        <v>2.78481012658228</v>
      </c>
      <c r="N887" s="4">
        <v>5.3164556962025298</v>
      </c>
      <c r="O887" s="4">
        <v>4.81012658227848</v>
      </c>
      <c r="P887" s="4">
        <v>5.8227848101265796</v>
      </c>
      <c r="Q887" s="4">
        <v>1.0126582278481</v>
      </c>
      <c r="R887" s="4">
        <v>8.8607594936708907</v>
      </c>
      <c r="S887" s="4">
        <v>4.81012658227848</v>
      </c>
      <c r="T887" s="4">
        <v>5.3164556962025298</v>
      </c>
      <c r="U887" s="4">
        <v>10.379746835442999</v>
      </c>
      <c r="V887" s="4">
        <v>2.2784810126582302</v>
      </c>
      <c r="W887" s="4">
        <v>5.3164556962025298</v>
      </c>
      <c r="X887" s="4">
        <v>2.78481012658228</v>
      </c>
      <c r="Y887" s="4">
        <v>5.56962025316456</v>
      </c>
      <c r="Z887" s="4">
        <v>8.8607594936708907</v>
      </c>
      <c r="AA887" s="4">
        <v>6.83544303797468</v>
      </c>
      <c r="AB887" s="4">
        <v>0.253164556962025</v>
      </c>
      <c r="AC887" s="4">
        <v>18.227848101265799</v>
      </c>
      <c r="AD887" s="4">
        <v>2.78481012658228</v>
      </c>
      <c r="AE887" s="4">
        <v>2.78481012658228</v>
      </c>
      <c r="AF887" s="4">
        <v>5.0632911392405102</v>
      </c>
      <c r="AG887" s="4">
        <v>19.493670886076</v>
      </c>
      <c r="AH887" s="4">
        <v>18.734177215189899</v>
      </c>
      <c r="AI887" s="4">
        <v>8.1012658227848107</v>
      </c>
      <c r="AJ887" s="4">
        <v>18.227848101265799</v>
      </c>
      <c r="AK887" s="4">
        <v>30.8860759493671</v>
      </c>
      <c r="AL887" s="4">
        <v>13.924050632911401</v>
      </c>
      <c r="AM887" s="4">
        <v>20.506329113924</v>
      </c>
      <c r="AN887" s="4">
        <v>29.873417721519001</v>
      </c>
      <c r="AO887" s="4">
        <v>24.050632911392398</v>
      </c>
      <c r="AP887" s="4">
        <v>23.037974683544299</v>
      </c>
      <c r="AQ887" s="4">
        <v>5.3164556962025298</v>
      </c>
      <c r="AR887" s="4">
        <v>24.050632911392398</v>
      </c>
      <c r="AS887" s="4">
        <v>13.1645569620253</v>
      </c>
      <c r="AT887" s="4">
        <v>22.7848101265823</v>
      </c>
      <c r="AU887" s="4">
        <v>13.1645569620253</v>
      </c>
      <c r="AV887" s="4">
        <v>20.506329113924</v>
      </c>
      <c r="AW887" s="4">
        <v>15.6962025316456</v>
      </c>
      <c r="AX887" s="4">
        <v>13.924050632911401</v>
      </c>
      <c r="AY887" s="4">
        <v>10.8860759493671</v>
      </c>
      <c r="AZ887" s="4">
        <v>20</v>
      </c>
      <c r="BA887" s="4">
        <v>23.2911392405063</v>
      </c>
      <c r="BB887" s="38">
        <v>396</v>
      </c>
    </row>
    <row r="888" spans="1:54" x14ac:dyDescent="0.3">
      <c r="A888" s="31" t="s">
        <v>42</v>
      </c>
      <c r="B888" s="5" t="s">
        <v>9</v>
      </c>
      <c r="C888" s="5" t="s">
        <v>6</v>
      </c>
      <c r="D888" s="9">
        <v>98.5001754385965</v>
      </c>
      <c r="E888" s="8">
        <v>64.296468564894298</v>
      </c>
      <c r="F888" s="8">
        <v>12.698412698412699</v>
      </c>
      <c r="G888" s="3">
        <v>2.9982363315696601</v>
      </c>
      <c r="H888" s="4">
        <v>2.64550264550265</v>
      </c>
      <c r="I888" s="4">
        <v>3.5273368606701898</v>
      </c>
      <c r="J888" s="4">
        <v>1.7636684303351</v>
      </c>
      <c r="K888" s="4">
        <v>1.41093474426808</v>
      </c>
      <c r="L888" s="4">
        <v>3.8800705467372101</v>
      </c>
      <c r="M888" s="4">
        <v>1.0582010582010599</v>
      </c>
      <c r="N888" s="4">
        <v>3.5273368606701898</v>
      </c>
      <c r="O888" s="4">
        <v>3.17460317460317</v>
      </c>
      <c r="P888" s="4">
        <v>3.7037037037037002</v>
      </c>
      <c r="Q888" s="4">
        <v>1.7636684303351</v>
      </c>
      <c r="R888" s="4">
        <v>4.7619047619047601</v>
      </c>
      <c r="S888" s="4">
        <v>2.9982363315696601</v>
      </c>
      <c r="T888" s="4">
        <v>2.2927689594356302</v>
      </c>
      <c r="U888" s="4">
        <v>5.4673721340387997</v>
      </c>
      <c r="V888" s="4">
        <v>2.4691358024691401</v>
      </c>
      <c r="W888" s="4">
        <v>4.0564373897707204</v>
      </c>
      <c r="X888" s="4">
        <v>1.7636684303351</v>
      </c>
      <c r="Y888" s="4">
        <v>3.5273368606701898</v>
      </c>
      <c r="Z888" s="4">
        <v>4.4091710758377403</v>
      </c>
      <c r="AA888" s="4">
        <v>4.4091710758377403</v>
      </c>
      <c r="AB888" s="4">
        <v>0.70546737213403898</v>
      </c>
      <c r="AC888" s="4">
        <v>9.5238095238095202</v>
      </c>
      <c r="AD888" s="4">
        <v>1.41093474426808</v>
      </c>
      <c r="AE888" s="4">
        <v>0.88183421516754801</v>
      </c>
      <c r="AF888" s="4">
        <v>3.8800705467372101</v>
      </c>
      <c r="AG888" s="4">
        <v>12.3456790123457</v>
      </c>
      <c r="AH888" s="4">
        <v>11.287477954144601</v>
      </c>
      <c r="AI888" s="4">
        <v>5.8201058201058196</v>
      </c>
      <c r="AJ888" s="4">
        <v>10.5820105820106</v>
      </c>
      <c r="AK888" s="4">
        <v>17.989417989418001</v>
      </c>
      <c r="AL888" s="4">
        <v>10.934744268077599</v>
      </c>
      <c r="AM888" s="4">
        <v>14.462081128747799</v>
      </c>
      <c r="AN888" s="4">
        <v>21.6931216931217</v>
      </c>
      <c r="AO888" s="4">
        <v>14.991181657848299</v>
      </c>
      <c r="AP888" s="4">
        <v>13.580246913580201</v>
      </c>
      <c r="AQ888" s="4">
        <v>4.5855379188712497</v>
      </c>
      <c r="AR888" s="4">
        <v>13.227513227513199</v>
      </c>
      <c r="AS888" s="4">
        <v>11.6402116402116</v>
      </c>
      <c r="AT888" s="4">
        <v>17.636684303351</v>
      </c>
      <c r="AU888" s="4">
        <v>7.9365079365079403</v>
      </c>
      <c r="AV888" s="4">
        <v>16.578483245149901</v>
      </c>
      <c r="AW888" s="4">
        <v>10.5820105820106</v>
      </c>
      <c r="AX888" s="4">
        <v>7.7601410934744299</v>
      </c>
      <c r="AY888" s="4">
        <v>12.698412698412699</v>
      </c>
      <c r="AZ888" s="4">
        <v>15.520282186948901</v>
      </c>
      <c r="BA888" s="4">
        <v>17.813051146384499</v>
      </c>
      <c r="BB888" s="38">
        <v>570</v>
      </c>
    </row>
    <row r="889" spans="1:54" x14ac:dyDescent="0.3">
      <c r="A889" s="31" t="s">
        <v>42</v>
      </c>
      <c r="B889" s="5" t="s">
        <v>9</v>
      </c>
      <c r="C889" s="5" t="s">
        <v>7</v>
      </c>
      <c r="D889" s="9">
        <v>111.97571884984001</v>
      </c>
      <c r="E889" s="8">
        <v>51.3813743148702</v>
      </c>
      <c r="F889" s="8">
        <v>6.0897435897435903</v>
      </c>
      <c r="G889" s="3">
        <v>1.2820512820512799</v>
      </c>
      <c r="H889" s="4">
        <v>3.2051282051282102</v>
      </c>
      <c r="I889" s="4">
        <v>2.2435897435897401</v>
      </c>
      <c r="J889" s="4">
        <v>0.64102564102564097</v>
      </c>
      <c r="K889" s="4">
        <v>3.2051282051282102</v>
      </c>
      <c r="L889" s="4">
        <v>2.2435897435897401</v>
      </c>
      <c r="M889" s="4">
        <v>0.32051282051282098</v>
      </c>
      <c r="N889" s="4">
        <v>4.1666666666666696</v>
      </c>
      <c r="O889" s="4">
        <v>2.8846153846153801</v>
      </c>
      <c r="P889" s="4">
        <v>1.6025641025641</v>
      </c>
      <c r="Q889" s="4">
        <v>0.96153846153846201</v>
      </c>
      <c r="R889" s="4">
        <v>3.52564102564103</v>
      </c>
      <c r="S889" s="4">
        <v>1.92307692307692</v>
      </c>
      <c r="T889" s="4">
        <v>1.92307692307692</v>
      </c>
      <c r="U889" s="4">
        <v>3.52564102564103</v>
      </c>
      <c r="V889" s="4">
        <v>1.92307692307692</v>
      </c>
      <c r="W889" s="4">
        <v>3.2051282051282102</v>
      </c>
      <c r="X889" s="4">
        <v>0.64102564102564097</v>
      </c>
      <c r="Y889" s="4">
        <v>1.2820512820512799</v>
      </c>
      <c r="Z889" s="4">
        <v>1.92307692307692</v>
      </c>
      <c r="AA889" s="4">
        <v>3.8461538461538498</v>
      </c>
      <c r="AB889" s="4">
        <v>0.96153846153846201</v>
      </c>
      <c r="AC889" s="4">
        <v>6.0897435897435903</v>
      </c>
      <c r="AD889" s="4">
        <v>0.64102564102564097</v>
      </c>
      <c r="AE889" s="4">
        <v>0.32051282051282098</v>
      </c>
      <c r="AF889" s="4">
        <v>4.1666666666666696</v>
      </c>
      <c r="AG889" s="4">
        <v>10.5769230769231</v>
      </c>
      <c r="AH889" s="4">
        <v>6.7307692307692299</v>
      </c>
      <c r="AI889" s="4">
        <v>4.8076923076923102</v>
      </c>
      <c r="AJ889" s="4">
        <v>8.3333333333333304</v>
      </c>
      <c r="AK889" s="4">
        <v>11.217948717948699</v>
      </c>
      <c r="AL889" s="4">
        <v>4.1666666666666696</v>
      </c>
      <c r="AM889" s="4">
        <v>9.6153846153846096</v>
      </c>
      <c r="AN889" s="4">
        <v>16.9871794871795</v>
      </c>
      <c r="AO889" s="4">
        <v>8.6538461538461497</v>
      </c>
      <c r="AP889" s="4">
        <v>9.2948717948717992</v>
      </c>
      <c r="AQ889" s="4">
        <v>2.5641025641025599</v>
      </c>
      <c r="AR889" s="4">
        <v>9.2948717948717992</v>
      </c>
      <c r="AS889" s="4">
        <v>6.7307692307692299</v>
      </c>
      <c r="AT889" s="4">
        <v>17.948717948717899</v>
      </c>
      <c r="AU889" s="4">
        <v>4.4871794871794899</v>
      </c>
      <c r="AV889" s="4">
        <v>12.8205128205128</v>
      </c>
      <c r="AW889" s="4">
        <v>5.1282051282051304</v>
      </c>
      <c r="AX889" s="4">
        <v>3.2051282051282102</v>
      </c>
      <c r="AY889" s="4">
        <v>11.217948717948699</v>
      </c>
      <c r="AZ889" s="4">
        <v>9.2948717948717992</v>
      </c>
      <c r="BA889" s="4">
        <v>9.9358974358974397</v>
      </c>
      <c r="BB889" s="38">
        <v>313</v>
      </c>
    </row>
    <row r="890" spans="1:54" x14ac:dyDescent="0.3">
      <c r="A890" s="31" t="s">
        <v>43</v>
      </c>
      <c r="B890" s="5" t="s">
        <v>168</v>
      </c>
      <c r="C890" s="5" t="s">
        <v>168</v>
      </c>
      <c r="D890" s="9">
        <v>84.177245214948201</v>
      </c>
      <c r="E890" s="8">
        <v>67.337423905718794</v>
      </c>
      <c r="F890" s="8">
        <v>17.4755231509453</v>
      </c>
      <c r="G890" s="3">
        <v>3.3888210412670201</v>
      </c>
      <c r="H890" s="4">
        <v>8.5687763536135595</v>
      </c>
      <c r="I890" s="4">
        <v>15.675587421191301</v>
      </c>
      <c r="J890" s="4">
        <v>3.2958182991087801</v>
      </c>
      <c r="K890" s="4">
        <v>3.0235960484653601</v>
      </c>
      <c r="L890" s="4">
        <v>4.4438251501686903</v>
      </c>
      <c r="M890" s="4">
        <v>5.6355897969233997</v>
      </c>
      <c r="N890" s="4">
        <v>8.6092547251250107</v>
      </c>
      <c r="O890" s="4">
        <v>8.9041573823286999</v>
      </c>
      <c r="P890" s="4">
        <v>8.6359904315365696</v>
      </c>
      <c r="Q890" s="4">
        <v>2.4794524056782601</v>
      </c>
      <c r="R890" s="4">
        <v>9.93345886751721</v>
      </c>
      <c r="S890" s="4">
        <v>8.3507930829338992</v>
      </c>
      <c r="T890" s="4">
        <v>3.4200166572811601</v>
      </c>
      <c r="U890" s="4">
        <v>9.7463786747107104</v>
      </c>
      <c r="V890" s="4">
        <v>6.5788449750207603</v>
      </c>
      <c r="W890" s="4">
        <v>6.8503434560921397</v>
      </c>
      <c r="X890" s="4">
        <v>1.9819513970270199</v>
      </c>
      <c r="Y890" s="4">
        <v>7.1731582972015699</v>
      </c>
      <c r="Z890" s="4">
        <v>10.4813277244579</v>
      </c>
      <c r="AA890" s="4">
        <v>9.1030345873108196</v>
      </c>
      <c r="AB890" s="4">
        <v>2.1669146629329101</v>
      </c>
      <c r="AC890" s="4">
        <v>17.783450779949099</v>
      </c>
      <c r="AD890" s="4">
        <v>4.5074889319697302</v>
      </c>
      <c r="AE890" s="4">
        <v>4.0498564224804401</v>
      </c>
      <c r="AF890" s="4">
        <v>10.9541195439873</v>
      </c>
      <c r="AG890" s="4">
        <v>16.314724540853401</v>
      </c>
      <c r="AH890" s="4">
        <v>14.1049985786942</v>
      </c>
      <c r="AI890" s="4">
        <v>6.2636549651511899</v>
      </c>
      <c r="AJ890" s="4">
        <v>13.6081042384941</v>
      </c>
      <c r="AK890" s="4">
        <v>28.509903009934501</v>
      </c>
      <c r="AL890" s="4">
        <v>13.169956087088901</v>
      </c>
      <c r="AM890" s="4">
        <v>18.355977832042399</v>
      </c>
      <c r="AN890" s="4">
        <v>28.891391601943202</v>
      </c>
      <c r="AO890" s="4">
        <v>21.568923819624299</v>
      </c>
      <c r="AP890" s="4">
        <v>22.4449950499063</v>
      </c>
      <c r="AQ890" s="4">
        <v>6.6670590610398497</v>
      </c>
      <c r="AR890" s="4">
        <v>19.177817692025901</v>
      </c>
      <c r="AS890" s="4">
        <v>10.7270612187415</v>
      </c>
      <c r="AT890" s="4">
        <v>19.470669735201401</v>
      </c>
      <c r="AU890" s="4">
        <v>9.7845140639351804</v>
      </c>
      <c r="AV890" s="4">
        <v>14.5347686360334</v>
      </c>
      <c r="AW890" s="4">
        <v>14.035718759898</v>
      </c>
      <c r="AX890" s="4">
        <v>6.9050543497184496</v>
      </c>
      <c r="AY890" s="4">
        <v>10.999889324927301</v>
      </c>
      <c r="AZ890" s="4">
        <v>15.0010437685117</v>
      </c>
      <c r="BA890" s="4">
        <v>24.6630202714774</v>
      </c>
      <c r="BB890" s="38">
        <v>11380</v>
      </c>
    </row>
    <row r="891" spans="1:54" x14ac:dyDescent="0.3">
      <c r="A891" s="31" t="s">
        <v>43</v>
      </c>
      <c r="B891" s="5" t="s">
        <v>168</v>
      </c>
      <c r="C891" s="5" t="s">
        <v>1</v>
      </c>
      <c r="D891" s="9">
        <v>54.401623568321803</v>
      </c>
      <c r="E891" s="8">
        <v>67.639276574917005</v>
      </c>
      <c r="F891" s="8">
        <v>30.117968090758101</v>
      </c>
      <c r="G891" s="3">
        <v>3.7660389130891798</v>
      </c>
      <c r="H891" s="4">
        <v>9.3451376508580406</v>
      </c>
      <c r="I891" s="4">
        <v>23.160363143601899</v>
      </c>
      <c r="J891" s="4">
        <v>4.7316828072573003</v>
      </c>
      <c r="K891" s="4">
        <v>3.3773107637658399</v>
      </c>
      <c r="L891" s="4">
        <v>5.18347511247529</v>
      </c>
      <c r="M891" s="4">
        <v>9.2648348050377898</v>
      </c>
      <c r="N891" s="4">
        <v>12.176562311645201</v>
      </c>
      <c r="O891" s="4">
        <v>13.8669415625206</v>
      </c>
      <c r="P891" s="4">
        <v>13.157002029916301</v>
      </c>
      <c r="Q891" s="4">
        <v>3.1777750821264998</v>
      </c>
      <c r="R891" s="4">
        <v>15.200627178101399</v>
      </c>
      <c r="S891" s="4">
        <v>14.7315961829578</v>
      </c>
      <c r="T891" s="4">
        <v>4.9001888470305799</v>
      </c>
      <c r="U891" s="4">
        <v>13.464422461256801</v>
      </c>
      <c r="V891" s="4">
        <v>9.5619120224229697</v>
      </c>
      <c r="W891" s="4">
        <v>10.3772934389059</v>
      </c>
      <c r="X891" s="4">
        <v>2.3658414036286501</v>
      </c>
      <c r="Y891" s="4">
        <v>10.776364802184601</v>
      </c>
      <c r="Z891" s="4">
        <v>19.744122389837202</v>
      </c>
      <c r="AA891" s="4">
        <v>16.534312793682101</v>
      </c>
      <c r="AB891" s="4">
        <v>2.8910410786966598</v>
      </c>
      <c r="AC891" s="4">
        <v>25.9804397182711</v>
      </c>
      <c r="AD891" s="4">
        <v>7.0630468310347601</v>
      </c>
      <c r="AE891" s="4">
        <v>7.3394376205092398</v>
      </c>
      <c r="AF891" s="4">
        <v>17.076751158675702</v>
      </c>
      <c r="AG891" s="4">
        <v>19.522895408124601</v>
      </c>
      <c r="AH891" s="4">
        <v>19.690396575735399</v>
      </c>
      <c r="AI891" s="4">
        <v>7.9414924034123899</v>
      </c>
      <c r="AJ891" s="4">
        <v>21.165006327208499</v>
      </c>
      <c r="AK891" s="4">
        <v>40.820925523092697</v>
      </c>
      <c r="AL891" s="4">
        <v>21.837020741976499</v>
      </c>
      <c r="AM891" s="4">
        <v>25.375942069545399</v>
      </c>
      <c r="AN891" s="4">
        <v>39.995200892654303</v>
      </c>
      <c r="AO891" s="4">
        <v>34.276182891155699</v>
      </c>
      <c r="AP891" s="4">
        <v>38.381676749614002</v>
      </c>
      <c r="AQ891" s="4">
        <v>9.6146329643622792</v>
      </c>
      <c r="AR891" s="4">
        <v>34.3530379989908</v>
      </c>
      <c r="AS891" s="4">
        <v>16.650097891516101</v>
      </c>
      <c r="AT891" s="4">
        <v>17.591607619788402</v>
      </c>
      <c r="AU891" s="4">
        <v>17.7522133114289</v>
      </c>
      <c r="AV891" s="4">
        <v>20.9965002874352</v>
      </c>
      <c r="AW891" s="4">
        <v>25.1650583017882</v>
      </c>
      <c r="AX891" s="4">
        <v>14.1054072341588</v>
      </c>
      <c r="AY891" s="4">
        <v>12.169666835674899</v>
      </c>
      <c r="AZ891" s="4">
        <v>21.431053902727601</v>
      </c>
      <c r="BA891" s="4">
        <v>41.909249991065003</v>
      </c>
      <c r="BB891" s="38">
        <v>1109</v>
      </c>
    </row>
    <row r="892" spans="1:54" x14ac:dyDescent="0.3">
      <c r="A892" s="31" t="s">
        <v>43</v>
      </c>
      <c r="B892" s="5" t="s">
        <v>168</v>
      </c>
      <c r="C892" s="5" t="s">
        <v>2</v>
      </c>
      <c r="D892" s="9">
        <v>63.9667518078233</v>
      </c>
      <c r="E892" s="8">
        <v>68.745586972333996</v>
      </c>
      <c r="F892" s="8">
        <v>24.7913269319661</v>
      </c>
      <c r="G892" s="3">
        <v>5.6036800218261504</v>
      </c>
      <c r="H892" s="4">
        <v>13.536005962809099</v>
      </c>
      <c r="I892" s="4">
        <v>22.9064375951248</v>
      </c>
      <c r="J892" s="4">
        <v>5.0227335337846197</v>
      </c>
      <c r="K892" s="4">
        <v>5.5047311076234804</v>
      </c>
      <c r="L892" s="4">
        <v>8.1302237693882695</v>
      </c>
      <c r="M892" s="4">
        <v>10.032720070394801</v>
      </c>
      <c r="N892" s="4">
        <v>13.789751746903001</v>
      </c>
      <c r="O892" s="4">
        <v>11.410117839048301</v>
      </c>
      <c r="P892" s="4">
        <v>14.2766092877325</v>
      </c>
      <c r="Q892" s="4">
        <v>3.7873856378478501</v>
      </c>
      <c r="R892" s="4">
        <v>15.5374511780182</v>
      </c>
      <c r="S892" s="4">
        <v>12.4730619009287</v>
      </c>
      <c r="T892" s="4">
        <v>5.20788436501548</v>
      </c>
      <c r="U892" s="4">
        <v>15.2102504740706</v>
      </c>
      <c r="V892" s="4">
        <v>10.3854147686913</v>
      </c>
      <c r="W892" s="4">
        <v>12.034165285603899</v>
      </c>
      <c r="X892" s="4">
        <v>3.68843672364518</v>
      </c>
      <c r="Y892" s="4">
        <v>10.273718857314201</v>
      </c>
      <c r="Z892" s="4">
        <v>14.9565046899767</v>
      </c>
      <c r="AA892" s="4">
        <v>15.5070972166786</v>
      </c>
      <c r="AB892" s="4">
        <v>3.68843672364518</v>
      </c>
      <c r="AC892" s="4">
        <v>23.469777119001201</v>
      </c>
      <c r="AD892" s="4">
        <v>8.5563733875385601</v>
      </c>
      <c r="AE892" s="4">
        <v>6.9379768319655897</v>
      </c>
      <c r="AF892" s="4">
        <v>16.488699328521498</v>
      </c>
      <c r="AG892" s="4">
        <v>23.469777119001201</v>
      </c>
      <c r="AH892" s="4">
        <v>19.875429342568001</v>
      </c>
      <c r="AI892" s="4">
        <v>6.1160315570046304</v>
      </c>
      <c r="AJ892" s="4">
        <v>17.0999997779026</v>
      </c>
      <c r="AK892" s="4">
        <v>40.557029899729301</v>
      </c>
      <c r="AL892" s="4">
        <v>19.114191990286301</v>
      </c>
      <c r="AM892" s="4">
        <v>23.715635872911299</v>
      </c>
      <c r="AN892" s="4">
        <v>36.163203779490999</v>
      </c>
      <c r="AO892" s="4">
        <v>29.788566471401801</v>
      </c>
      <c r="AP892" s="4">
        <v>30.184362128212499</v>
      </c>
      <c r="AQ892" s="4">
        <v>8.1174767722137897</v>
      </c>
      <c r="AR892" s="4">
        <v>25.187122588776798</v>
      </c>
      <c r="AS892" s="4">
        <v>13.738763758205099</v>
      </c>
      <c r="AT892" s="4">
        <v>20.237843974845902</v>
      </c>
      <c r="AU892" s="4">
        <v>11.2249670078174</v>
      </c>
      <c r="AV892" s="4">
        <v>15.1289085240331</v>
      </c>
      <c r="AW892" s="4">
        <v>21.838633566253701</v>
      </c>
      <c r="AX892" s="4">
        <v>9.0256239642029392</v>
      </c>
      <c r="AY892" s="4">
        <v>12.1379741667972</v>
      </c>
      <c r="AZ892" s="4">
        <v>20.719841548684801</v>
      </c>
      <c r="BA892" s="4">
        <v>32.680551914435</v>
      </c>
      <c r="BB892" s="38">
        <v>559</v>
      </c>
    </row>
    <row r="893" spans="1:54" x14ac:dyDescent="0.3">
      <c r="A893" s="31" t="s">
        <v>43</v>
      </c>
      <c r="B893" s="5" t="s">
        <v>168</v>
      </c>
      <c r="C893" s="5" t="s">
        <v>3</v>
      </c>
      <c r="D893" s="9">
        <v>77.719732587739003</v>
      </c>
      <c r="E893" s="8">
        <v>69.589702807193802</v>
      </c>
      <c r="F893" s="8">
        <v>20.858226070796</v>
      </c>
      <c r="G893" s="3">
        <v>3.9458712526656199</v>
      </c>
      <c r="H893" s="4">
        <v>10.5003845744597</v>
      </c>
      <c r="I893" s="4">
        <v>17.7606531516542</v>
      </c>
      <c r="J893" s="4">
        <v>3.3828471871513002</v>
      </c>
      <c r="K893" s="4">
        <v>3.5945925749476699</v>
      </c>
      <c r="L893" s="4">
        <v>5.4967269416253099</v>
      </c>
      <c r="M893" s="4">
        <v>5.7786151979077003</v>
      </c>
      <c r="N893" s="4">
        <v>9.3021243455562708</v>
      </c>
      <c r="O893" s="4">
        <v>12.7556787364814</v>
      </c>
      <c r="P893" s="4">
        <v>10.500196462697099</v>
      </c>
      <c r="Q893" s="4">
        <v>3.1002064838184502</v>
      </c>
      <c r="R893" s="4">
        <v>11.9803449478829</v>
      </c>
      <c r="S893" s="4">
        <v>10.640482199669099</v>
      </c>
      <c r="T893" s="4">
        <v>3.73581887073279</v>
      </c>
      <c r="U893" s="4">
        <v>11.769352007137</v>
      </c>
      <c r="V893" s="4">
        <v>8.8081144779522695</v>
      </c>
      <c r="W893" s="4">
        <v>7.6815020116357999</v>
      </c>
      <c r="X893" s="4">
        <v>2.0439249977506</v>
      </c>
      <c r="Y893" s="4">
        <v>8.8084907014775098</v>
      </c>
      <c r="Z893" s="4">
        <v>11.9816617302212</v>
      </c>
      <c r="AA893" s="4">
        <v>9.4439149766292392</v>
      </c>
      <c r="AB893" s="4">
        <v>2.6073252867901502</v>
      </c>
      <c r="AC893" s="4">
        <v>20.2957663405695</v>
      </c>
      <c r="AD893" s="4">
        <v>3.9460593644282298</v>
      </c>
      <c r="AE893" s="4">
        <v>4.6508740610155197</v>
      </c>
      <c r="AF893" s="4">
        <v>13.3901624528201</v>
      </c>
      <c r="AG893" s="4">
        <v>17.9703293100617</v>
      </c>
      <c r="AH893" s="4">
        <v>16.839766496730299</v>
      </c>
      <c r="AI893" s="4">
        <v>7.1167849402579302</v>
      </c>
      <c r="AJ893" s="4">
        <v>17.545897975655901</v>
      </c>
      <c r="AK893" s="4">
        <v>30.5832768566571</v>
      </c>
      <c r="AL893" s="4">
        <v>15.2934254900734</v>
      </c>
      <c r="AM893" s="4">
        <v>19.5932089851336</v>
      </c>
      <c r="AN893" s="4">
        <v>32.699790175807799</v>
      </c>
      <c r="AO893" s="4">
        <v>24.454511651607199</v>
      </c>
      <c r="AP893" s="4">
        <v>26.0751339855277</v>
      </c>
      <c r="AQ893" s="4">
        <v>7.7520211036470501</v>
      </c>
      <c r="AR893" s="4">
        <v>19.379770591473701</v>
      </c>
      <c r="AS893" s="4">
        <v>11.4165684353181</v>
      </c>
      <c r="AT893" s="4">
        <v>20.085525846874098</v>
      </c>
      <c r="AU893" s="4">
        <v>12.1896448827653</v>
      </c>
      <c r="AV893" s="4">
        <v>15.2928611547856</v>
      </c>
      <c r="AW893" s="4">
        <v>13.741441130538</v>
      </c>
      <c r="AX893" s="4">
        <v>6.5541370982688498</v>
      </c>
      <c r="AY893" s="4">
        <v>11.981473618458599</v>
      </c>
      <c r="AZ893" s="4">
        <v>17.407493356309999</v>
      </c>
      <c r="BA893" s="4">
        <v>27.340527294715201</v>
      </c>
      <c r="BB893" s="38">
        <v>1067</v>
      </c>
    </row>
    <row r="894" spans="1:54" x14ac:dyDescent="0.3">
      <c r="A894" s="31" t="s">
        <v>43</v>
      </c>
      <c r="B894" s="5" t="s">
        <v>168</v>
      </c>
      <c r="C894" s="5" t="s">
        <v>4</v>
      </c>
      <c r="D894" s="9">
        <v>92.602661754762295</v>
      </c>
      <c r="E894" s="8">
        <v>62.459920502039097</v>
      </c>
      <c r="F894" s="8">
        <v>12.7382425398962</v>
      </c>
      <c r="G894" s="3">
        <v>2.6893288586284001</v>
      </c>
      <c r="H894" s="4">
        <v>7.0594882538995503</v>
      </c>
      <c r="I894" s="4">
        <v>13.875157384690899</v>
      </c>
      <c r="J894" s="4">
        <v>2.6835587286134501</v>
      </c>
      <c r="K894" s="4">
        <v>2.0169966439713001</v>
      </c>
      <c r="L894" s="4">
        <v>3.0067358174130701</v>
      </c>
      <c r="M894" s="4">
        <v>3.6862869205841502</v>
      </c>
      <c r="N894" s="4">
        <v>6.7175520165560503</v>
      </c>
      <c r="O894" s="4">
        <v>7.0667071424135299</v>
      </c>
      <c r="P894" s="4">
        <v>6.1476582876502102</v>
      </c>
      <c r="Q894" s="4">
        <v>2.1958955784159699</v>
      </c>
      <c r="R894" s="4">
        <v>7.2513762068731502</v>
      </c>
      <c r="S894" s="4">
        <v>5.53447613164166</v>
      </c>
      <c r="T894" s="4">
        <v>2.7253983972171398</v>
      </c>
      <c r="U894" s="4">
        <v>8.0189280187675394</v>
      </c>
      <c r="V894" s="4">
        <v>4.8145341183659198</v>
      </c>
      <c r="W894" s="4">
        <v>4.52020767964106</v>
      </c>
      <c r="X894" s="4">
        <v>1.4225736365066299</v>
      </c>
      <c r="Y894" s="4">
        <v>6.2789474234762404</v>
      </c>
      <c r="Z894" s="4">
        <v>7.9366974400591799</v>
      </c>
      <c r="AA894" s="4">
        <v>5.6542250074377796</v>
      </c>
      <c r="AB894" s="4">
        <v>1.37496383788799</v>
      </c>
      <c r="AC894" s="4">
        <v>14.296451587725899</v>
      </c>
      <c r="AD894" s="4">
        <v>2.6229599114658799</v>
      </c>
      <c r="AE894" s="4">
        <v>2.3286334727410201</v>
      </c>
      <c r="AF894" s="4">
        <v>8.6032595247013308</v>
      </c>
      <c r="AG894" s="4">
        <v>13.869387254676001</v>
      </c>
      <c r="AH894" s="4">
        <v>11.803307149605899</v>
      </c>
      <c r="AI894" s="4">
        <v>6.4030176707882802</v>
      </c>
      <c r="AJ894" s="4">
        <v>11.1742633620515</v>
      </c>
      <c r="AK894" s="4">
        <v>24.817116979683</v>
      </c>
      <c r="AL894" s="4">
        <v>10.4730804973196</v>
      </c>
      <c r="AM894" s="4">
        <v>16.867480329057202</v>
      </c>
      <c r="AN894" s="4">
        <v>24.750772936501601</v>
      </c>
      <c r="AO894" s="4">
        <v>17.841332966972001</v>
      </c>
      <c r="AP894" s="4">
        <v>18.0851769940613</v>
      </c>
      <c r="AQ894" s="4">
        <v>6.2356589963735196</v>
      </c>
      <c r="AR894" s="4">
        <v>16.092684724667699</v>
      </c>
      <c r="AS894" s="4">
        <v>8.5787302461424897</v>
      </c>
      <c r="AT894" s="4">
        <v>20.242105516890501</v>
      </c>
      <c r="AU894" s="4">
        <v>8.2872764204345408</v>
      </c>
      <c r="AV894" s="4">
        <v>13.9241910378275</v>
      </c>
      <c r="AW894" s="4">
        <v>9.6333896082477608</v>
      </c>
      <c r="AX894" s="4">
        <v>4.6399565554371804</v>
      </c>
      <c r="AY894" s="4">
        <v>9.9594642140454308</v>
      </c>
      <c r="AZ894" s="4">
        <v>12.492974658289</v>
      </c>
      <c r="BA894" s="4">
        <v>19.790511905281701</v>
      </c>
      <c r="BB894" s="38">
        <v>2037</v>
      </c>
    </row>
    <row r="895" spans="1:54" x14ac:dyDescent="0.3">
      <c r="A895" s="31" t="s">
        <v>43</v>
      </c>
      <c r="B895" s="5" t="s">
        <v>168</v>
      </c>
      <c r="C895" s="5" t="s">
        <v>5</v>
      </c>
      <c r="D895" s="9">
        <v>104.23662986377801</v>
      </c>
      <c r="E895" s="8">
        <v>58.6715922591479</v>
      </c>
      <c r="F895" s="8">
        <v>8.9229370835726201</v>
      </c>
      <c r="G895" s="3">
        <v>2.2738424165440998</v>
      </c>
      <c r="H895" s="4">
        <v>5.2406341745548799</v>
      </c>
      <c r="I895" s="4">
        <v>9.9846636604980095</v>
      </c>
      <c r="J895" s="4">
        <v>2.1206842297029098</v>
      </c>
      <c r="K895" s="4">
        <v>1.85665414822706</v>
      </c>
      <c r="L895" s="4">
        <v>2.679749780091</v>
      </c>
      <c r="M895" s="4">
        <v>2.57545271301173</v>
      </c>
      <c r="N895" s="4">
        <v>4.9113059044285796</v>
      </c>
      <c r="O895" s="4">
        <v>4.5462661696511599</v>
      </c>
      <c r="P895" s="4">
        <v>4.3733835001437598</v>
      </c>
      <c r="Q895" s="4">
        <v>1.2224281678554301</v>
      </c>
      <c r="R895" s="4">
        <v>5.0010346529599801</v>
      </c>
      <c r="S895" s="4">
        <v>3.8598916557398999</v>
      </c>
      <c r="T895" s="4">
        <v>2.23484353811528</v>
      </c>
      <c r="U895" s="4">
        <v>5.5633876171257697</v>
      </c>
      <c r="V895" s="4">
        <v>3.2843890364633102</v>
      </c>
      <c r="W895" s="4">
        <v>3.87117256051005</v>
      </c>
      <c r="X895" s="4">
        <v>1.28115152895046</v>
      </c>
      <c r="Y895" s="4">
        <v>3.8486107509697498</v>
      </c>
      <c r="Z895" s="4">
        <v>5.3646557243003503</v>
      </c>
      <c r="AA895" s="4">
        <v>3.9937754468184798</v>
      </c>
      <c r="AB895" s="4">
        <v>1.4131665696883899</v>
      </c>
      <c r="AC895" s="4">
        <v>12.297504955470901</v>
      </c>
      <c r="AD895" s="4">
        <v>2.5867336177818898</v>
      </c>
      <c r="AE895" s="4">
        <v>1.4474593709024599</v>
      </c>
      <c r="AF895" s="4">
        <v>5.7085523129745104</v>
      </c>
      <c r="AG895" s="4">
        <v>13.030871838803501</v>
      </c>
      <c r="AH895" s="4">
        <v>9.2945516459054396</v>
      </c>
      <c r="AI895" s="4">
        <v>5.8565543356973402</v>
      </c>
      <c r="AJ895" s="4">
        <v>8.4254322211536703</v>
      </c>
      <c r="AK895" s="4">
        <v>19.2233292721825</v>
      </c>
      <c r="AL895" s="4">
        <v>6.8332582413060798</v>
      </c>
      <c r="AM895" s="4">
        <v>12.863595420317999</v>
      </c>
      <c r="AN895" s="4">
        <v>21.321901779248702</v>
      </c>
      <c r="AO895" s="4">
        <v>12.3985146087725</v>
      </c>
      <c r="AP895" s="4">
        <v>12.5549602093914</v>
      </c>
      <c r="AQ895" s="4">
        <v>4.6651315552782799</v>
      </c>
      <c r="AR895" s="4">
        <v>11.691965525291399</v>
      </c>
      <c r="AS895" s="4">
        <v>7.4867586174403096</v>
      </c>
      <c r="AT895" s="4">
        <v>18.845589969197899</v>
      </c>
      <c r="AU895" s="4">
        <v>5.0090281439524302</v>
      </c>
      <c r="AV895" s="4">
        <v>11.4786653139181</v>
      </c>
      <c r="AW895" s="4">
        <v>7.6840718468286804</v>
      </c>
      <c r="AX895" s="4">
        <v>3.7325826922167198</v>
      </c>
      <c r="AY895" s="4">
        <v>9.5881684513806196</v>
      </c>
      <c r="AZ895" s="4">
        <v>9.6337421573648498</v>
      </c>
      <c r="BA895" s="4">
        <v>14.6507637923097</v>
      </c>
      <c r="BB895" s="38">
        <v>2796</v>
      </c>
    </row>
    <row r="896" spans="1:54" x14ac:dyDescent="0.3">
      <c r="A896" s="31" t="s">
        <v>43</v>
      </c>
      <c r="B896" s="5" t="s">
        <v>168</v>
      </c>
      <c r="C896" s="5" t="s">
        <v>6</v>
      </c>
      <c r="D896" s="9">
        <v>114.98696406726</v>
      </c>
      <c r="E896" s="8">
        <v>52.884478071725603</v>
      </c>
      <c r="F896" s="8">
        <v>6.1506800498289804</v>
      </c>
      <c r="G896" s="3">
        <v>1.7417307562283799</v>
      </c>
      <c r="H896" s="4">
        <v>4.2679203198704796</v>
      </c>
      <c r="I896" s="4">
        <v>5.5390343838161797</v>
      </c>
      <c r="J896" s="4">
        <v>1.53423780221616</v>
      </c>
      <c r="K896" s="4">
        <v>1.0017765762212401</v>
      </c>
      <c r="L896" s="4">
        <v>1.4193651683584001</v>
      </c>
      <c r="M896" s="4">
        <v>1.8071863552819101</v>
      </c>
      <c r="N896" s="4">
        <v>3.8084297844394501</v>
      </c>
      <c r="O896" s="4">
        <v>3.18334823829007</v>
      </c>
      <c r="P896" s="4">
        <v>2.1753579126148299</v>
      </c>
      <c r="Q896" s="4">
        <v>1.0747472667851199</v>
      </c>
      <c r="R896" s="4">
        <v>3.68112965167369</v>
      </c>
      <c r="S896" s="4">
        <v>2.0061558365551901</v>
      </c>
      <c r="T896" s="4">
        <v>1.3094049418982801</v>
      </c>
      <c r="U896" s="4">
        <v>3.1228050466341899</v>
      </c>
      <c r="V896" s="4">
        <v>1.6219457149729699</v>
      </c>
      <c r="W896" s="4">
        <v>1.8035752899406099</v>
      </c>
      <c r="X896" s="4">
        <v>0.61395538929773297</v>
      </c>
      <c r="Y896" s="4">
        <v>2.4273554940336401</v>
      </c>
      <c r="Z896" s="4">
        <v>2.1913964768641199</v>
      </c>
      <c r="AA896" s="4">
        <v>2.4656463719862201</v>
      </c>
      <c r="AB896" s="4">
        <v>0.73995418000713797</v>
      </c>
      <c r="AC896" s="4">
        <v>9.94277830919137</v>
      </c>
      <c r="AD896" s="4">
        <v>1.63928562127862</v>
      </c>
      <c r="AE896" s="4">
        <v>0.90424384866912999</v>
      </c>
      <c r="AF896" s="4">
        <v>2.9202245000196099</v>
      </c>
      <c r="AG896" s="4">
        <v>9.53270480856456</v>
      </c>
      <c r="AH896" s="4">
        <v>6.3359206901379101</v>
      </c>
      <c r="AI896" s="4">
        <v>4.48422970744942</v>
      </c>
      <c r="AJ896" s="4">
        <v>5.3292317065190202</v>
      </c>
      <c r="AK896" s="4">
        <v>14.014624792729</v>
      </c>
      <c r="AL896" s="4">
        <v>4.1209705575141404</v>
      </c>
      <c r="AM896" s="4">
        <v>10.360366901328501</v>
      </c>
      <c r="AN896" s="4">
        <v>16.990187116179101</v>
      </c>
      <c r="AO896" s="4">
        <v>9.2807072271457507</v>
      </c>
      <c r="AP896" s="4">
        <v>8.1048161674672308</v>
      </c>
      <c r="AQ896" s="4">
        <v>3.3872301269610001</v>
      </c>
      <c r="AR896" s="4">
        <v>8.1234574158292308</v>
      </c>
      <c r="AS896" s="4">
        <v>6.5051227661975499</v>
      </c>
      <c r="AT896" s="4">
        <v>18.860519347229602</v>
      </c>
      <c r="AU896" s="4">
        <v>3.9481574161132098</v>
      </c>
      <c r="AV896" s="4">
        <v>10.792985676486399</v>
      </c>
      <c r="AW896" s="4">
        <v>5.6974032638519398</v>
      </c>
      <c r="AX896" s="4">
        <v>3.1018540749872501</v>
      </c>
      <c r="AY896" s="4">
        <v>9.3265131966086905</v>
      </c>
      <c r="AZ896" s="4">
        <v>6.8769053888717604</v>
      </c>
      <c r="BA896" s="4">
        <v>10.702675079616901</v>
      </c>
      <c r="BB896" s="38">
        <v>2337</v>
      </c>
    </row>
    <row r="897" spans="1:54" x14ac:dyDescent="0.3">
      <c r="A897" s="31" t="s">
        <v>43</v>
      </c>
      <c r="B897" s="5" t="s">
        <v>168</v>
      </c>
      <c r="C897" s="5" t="s">
        <v>7</v>
      </c>
      <c r="D897" s="9">
        <v>117.385891936061</v>
      </c>
      <c r="E897" s="8">
        <v>51.332705753838901</v>
      </c>
      <c r="F897" s="8">
        <v>4.9755953456861102</v>
      </c>
      <c r="G897" s="3">
        <v>1.1720951499791701</v>
      </c>
      <c r="H897" s="4">
        <v>4.1717056541749997</v>
      </c>
      <c r="I897" s="4">
        <v>4.4658240757236101</v>
      </c>
      <c r="J897" s="4">
        <v>1.48128349286806</v>
      </c>
      <c r="K897" s="4">
        <v>1.41254214851111</v>
      </c>
      <c r="L897" s="4">
        <v>1.04841981282361</v>
      </c>
      <c r="M897" s="4">
        <v>1.23393281855694</v>
      </c>
      <c r="N897" s="4">
        <v>3.26893477562639</v>
      </c>
      <c r="O897" s="4">
        <v>2.0638792299680602</v>
      </c>
      <c r="P897" s="4">
        <v>1.82751535421667</v>
      </c>
      <c r="Q897" s="4">
        <v>0.82994641141111103</v>
      </c>
      <c r="R897" s="4">
        <v>2.4568788385541702</v>
      </c>
      <c r="S897" s="4">
        <v>1.5541079600055601</v>
      </c>
      <c r="T897" s="4">
        <v>1.48128349286806</v>
      </c>
      <c r="U897" s="4">
        <v>3.1411763156902799</v>
      </c>
      <c r="V897" s="4">
        <v>1.4194458242902801</v>
      </c>
      <c r="W897" s="4">
        <v>1.3136609614736099</v>
      </c>
      <c r="X897" s="4">
        <v>0.94263495000694397</v>
      </c>
      <c r="Y897" s="4">
        <v>2.0130283599499998</v>
      </c>
      <c r="Z897" s="4">
        <v>2.2384054371416702</v>
      </c>
      <c r="AA897" s="4">
        <v>1.92921709425278</v>
      </c>
      <c r="AB897" s="4">
        <v>0.62245980855833305</v>
      </c>
      <c r="AC897" s="4">
        <v>7.9023813827444496</v>
      </c>
      <c r="AD897" s="4">
        <v>1.5321343628861099</v>
      </c>
      <c r="AE897" s="4">
        <v>0.88079728142916702</v>
      </c>
      <c r="AF897" s="4">
        <v>3.3926101127819401</v>
      </c>
      <c r="AG897" s="4">
        <v>7.47642137847917</v>
      </c>
      <c r="AH897" s="4">
        <v>5.0305293384847198</v>
      </c>
      <c r="AI897" s="4">
        <v>4.0797281429166699</v>
      </c>
      <c r="AJ897" s="4">
        <v>5.0951875600611096</v>
      </c>
      <c r="AK897" s="4">
        <v>11.308798847084701</v>
      </c>
      <c r="AL897" s="4">
        <v>4.1964998042930599</v>
      </c>
      <c r="AM897" s="4">
        <v>11.0077767497569</v>
      </c>
      <c r="AN897" s="4">
        <v>16.5110338397444</v>
      </c>
      <c r="AO897" s="4">
        <v>8.1607188556152792</v>
      </c>
      <c r="AP897" s="4">
        <v>7.3926101127819503</v>
      </c>
      <c r="AQ897" s="4">
        <v>3.2099176600472199</v>
      </c>
      <c r="AR897" s="4">
        <v>7.3445797957624999</v>
      </c>
      <c r="AS897" s="4">
        <v>5.1940687470986102</v>
      </c>
      <c r="AT897" s="4">
        <v>20.059017115579199</v>
      </c>
      <c r="AU897" s="4">
        <v>3.43937786001944</v>
      </c>
      <c r="AV897" s="4">
        <v>9.8124454328763893</v>
      </c>
      <c r="AW897" s="4">
        <v>3.86533786428472</v>
      </c>
      <c r="AX897" s="4">
        <v>3.26485165284583</v>
      </c>
      <c r="AY897" s="4">
        <v>10.173747215565299</v>
      </c>
      <c r="AZ897" s="4">
        <v>7.0724349713333297</v>
      </c>
      <c r="BA897" s="4">
        <v>9.3507044799333308</v>
      </c>
      <c r="BB897" s="38">
        <v>1475</v>
      </c>
    </row>
    <row r="898" spans="1:54" x14ac:dyDescent="0.3">
      <c r="A898" s="31" t="s">
        <v>43</v>
      </c>
      <c r="B898" s="5" t="s">
        <v>8</v>
      </c>
      <c r="C898" s="5" t="s">
        <v>168</v>
      </c>
      <c r="D898" s="9">
        <v>82.034391088021295</v>
      </c>
      <c r="E898" s="8">
        <v>66.158455867313094</v>
      </c>
      <c r="F898" s="8">
        <v>17.603729776445</v>
      </c>
      <c r="G898" s="3">
        <v>3.01066929758476</v>
      </c>
      <c r="H898" s="4">
        <v>8.5707140214174107</v>
      </c>
      <c r="I898" s="4">
        <v>18.0856103671405</v>
      </c>
      <c r="J898" s="4">
        <v>3.0203132321861199</v>
      </c>
      <c r="K898" s="4">
        <v>2.9302996969763999</v>
      </c>
      <c r="L898" s="4">
        <v>4.1510167368902398</v>
      </c>
      <c r="M898" s="4">
        <v>6.0232050359065497</v>
      </c>
      <c r="N898" s="4">
        <v>8.1123505496024908</v>
      </c>
      <c r="O898" s="4">
        <v>9.3841656583911099</v>
      </c>
      <c r="P898" s="4">
        <v>9.3217425988397604</v>
      </c>
      <c r="Q898" s="4">
        <v>1.69335346442628</v>
      </c>
      <c r="R898" s="4">
        <v>10.0025842883735</v>
      </c>
      <c r="S898" s="4">
        <v>8.1035739066530095</v>
      </c>
      <c r="T898" s="4">
        <v>3.8460542834212101</v>
      </c>
      <c r="U898" s="4">
        <v>9.4984515180238596</v>
      </c>
      <c r="V898" s="4">
        <v>5.8526411329841999</v>
      </c>
      <c r="W898" s="4">
        <v>6.6793310834281696</v>
      </c>
      <c r="X898" s="4">
        <v>1.66426984051143</v>
      </c>
      <c r="Y898" s="4">
        <v>7.0217256928720104</v>
      </c>
      <c r="Z898" s="4">
        <v>11.5944036522529</v>
      </c>
      <c r="AA898" s="4">
        <v>9.0685319031598901</v>
      </c>
      <c r="AB898" s="4">
        <v>1.9473963764246101</v>
      </c>
      <c r="AC898" s="4">
        <v>18.441778188854201</v>
      </c>
      <c r="AD898" s="4">
        <v>4.1942017474721798</v>
      </c>
      <c r="AE898" s="4">
        <v>3.66287277667338</v>
      </c>
      <c r="AF898" s="4">
        <v>11.4944438484375</v>
      </c>
      <c r="AG898" s="4">
        <v>16.689736433155002</v>
      </c>
      <c r="AH898" s="4">
        <v>11.441305606855099</v>
      </c>
      <c r="AI898" s="4">
        <v>5.6283601601164799</v>
      </c>
      <c r="AJ898" s="4">
        <v>13.0957327560449</v>
      </c>
      <c r="AK898" s="4">
        <v>28.2577390680345</v>
      </c>
      <c r="AL898" s="4">
        <v>13.722516834396201</v>
      </c>
      <c r="AM898" s="4">
        <v>21.749065008218501</v>
      </c>
      <c r="AN898" s="4">
        <v>31.9416922110609</v>
      </c>
      <c r="AO898" s="4">
        <v>23.474591725130001</v>
      </c>
      <c r="AP898" s="4">
        <v>24.205219411298199</v>
      </c>
      <c r="AQ898" s="4">
        <v>6.7239509925171701</v>
      </c>
      <c r="AR898" s="4">
        <v>19.169470785803298</v>
      </c>
      <c r="AS898" s="4">
        <v>11.8241182932295</v>
      </c>
      <c r="AT898" s="4">
        <v>21.427714318217401</v>
      </c>
      <c r="AU898" s="4">
        <v>9.0776978743572503</v>
      </c>
      <c r="AV898" s="4">
        <v>14.7151412964588</v>
      </c>
      <c r="AW898" s="4">
        <v>13.605726306485399</v>
      </c>
      <c r="AX898" s="4">
        <v>7.3329255378008202</v>
      </c>
      <c r="AY898" s="4">
        <v>12.9009452674328</v>
      </c>
      <c r="AZ898" s="4">
        <v>16.406499995861601</v>
      </c>
      <c r="BA898" s="4">
        <v>24.2396048110229</v>
      </c>
      <c r="BB898" s="38">
        <v>7259</v>
      </c>
    </row>
    <row r="899" spans="1:54" x14ac:dyDescent="0.3">
      <c r="A899" s="31" t="s">
        <v>43</v>
      </c>
      <c r="B899" s="5" t="s">
        <v>8</v>
      </c>
      <c r="C899" s="5" t="s">
        <v>1</v>
      </c>
      <c r="D899" s="9">
        <v>41.794808743169398</v>
      </c>
      <c r="E899" s="8">
        <v>66.827569327797605</v>
      </c>
      <c r="F899" s="8">
        <v>35.792349726776003</v>
      </c>
      <c r="G899" s="3">
        <v>4.3715846994535497</v>
      </c>
      <c r="H899" s="4">
        <v>11.065573770491801</v>
      </c>
      <c r="I899" s="4">
        <v>30.191256830601102</v>
      </c>
      <c r="J899" s="4">
        <v>3.55191256830601</v>
      </c>
      <c r="K899" s="4">
        <v>2.7322404371584699</v>
      </c>
      <c r="L899" s="4">
        <v>5.6010928961748601</v>
      </c>
      <c r="M899" s="4">
        <v>12.021857923497301</v>
      </c>
      <c r="N899" s="4">
        <v>13.797814207650299</v>
      </c>
      <c r="O899" s="4">
        <v>15.027322404371599</v>
      </c>
      <c r="P899" s="4">
        <v>17.213114754098399</v>
      </c>
      <c r="Q899" s="4">
        <v>2.3224043715847</v>
      </c>
      <c r="R899" s="4">
        <v>17.486338797814199</v>
      </c>
      <c r="S899" s="4">
        <v>16.8032786885246</v>
      </c>
      <c r="T899" s="4">
        <v>6.4207650273223997</v>
      </c>
      <c r="U899" s="4">
        <v>14.4808743169399</v>
      </c>
      <c r="V899" s="4">
        <v>10.109289617486301</v>
      </c>
      <c r="W899" s="4">
        <v>10.3825136612022</v>
      </c>
      <c r="X899" s="4">
        <v>1.7759562841530101</v>
      </c>
      <c r="Y899" s="4">
        <v>11.202185792349701</v>
      </c>
      <c r="Z899" s="4">
        <v>25.1366120218579</v>
      </c>
      <c r="AA899" s="4">
        <v>19.945355191256802</v>
      </c>
      <c r="AB899" s="4">
        <v>3.4153005464480901</v>
      </c>
      <c r="AC899" s="4">
        <v>28.415300546448101</v>
      </c>
      <c r="AD899" s="4">
        <v>8.0601092896174897</v>
      </c>
      <c r="AE899" s="4">
        <v>7.7868852459016402</v>
      </c>
      <c r="AF899" s="4">
        <v>20.218579234972701</v>
      </c>
      <c r="AG899" s="4">
        <v>21.0382513661202</v>
      </c>
      <c r="AH899" s="4">
        <v>18.5792349726776</v>
      </c>
      <c r="AI899" s="4">
        <v>8.7431693989070993</v>
      </c>
      <c r="AJ899" s="4">
        <v>26.092896174863402</v>
      </c>
      <c r="AK899" s="4">
        <v>47.404371584699497</v>
      </c>
      <c r="AL899" s="4">
        <v>26.9125683060109</v>
      </c>
      <c r="AM899" s="4">
        <v>33.0601092896175</v>
      </c>
      <c r="AN899" s="4">
        <v>47.950819672131097</v>
      </c>
      <c r="AO899" s="4">
        <v>41.5300546448087</v>
      </c>
      <c r="AP899" s="4">
        <v>46.0382513661202</v>
      </c>
      <c r="AQ899" s="4">
        <v>11.3387978142077</v>
      </c>
      <c r="AR899" s="4">
        <v>40.846994535519102</v>
      </c>
      <c r="AS899" s="4">
        <v>21.584699453551899</v>
      </c>
      <c r="AT899" s="4">
        <v>22.6775956284153</v>
      </c>
      <c r="AU899" s="4">
        <v>20.7650273224044</v>
      </c>
      <c r="AV899" s="4">
        <v>23.224043715846999</v>
      </c>
      <c r="AW899" s="4">
        <v>28.142076502732198</v>
      </c>
      <c r="AX899" s="4">
        <v>17.759562841530101</v>
      </c>
      <c r="AY899" s="4">
        <v>14.344262295082</v>
      </c>
      <c r="AZ899" s="4">
        <v>26.639344262295101</v>
      </c>
      <c r="BA899" s="4">
        <v>47.677595628415297</v>
      </c>
      <c r="BB899" s="38">
        <v>732</v>
      </c>
    </row>
    <row r="900" spans="1:54" x14ac:dyDescent="0.3">
      <c r="A900" s="31" t="s">
        <v>43</v>
      </c>
      <c r="B900" s="5" t="s">
        <v>8</v>
      </c>
      <c r="C900" s="5" t="s">
        <v>2</v>
      </c>
      <c r="D900" s="9">
        <v>60.321387283237001</v>
      </c>
      <c r="E900" s="8">
        <v>64.730821494889099</v>
      </c>
      <c r="F900" s="8">
        <v>25.433526011560701</v>
      </c>
      <c r="G900" s="3">
        <v>4.04624277456647</v>
      </c>
      <c r="H900" s="4">
        <v>11.849710982658999</v>
      </c>
      <c r="I900" s="4">
        <v>26.011560693641599</v>
      </c>
      <c r="J900" s="4">
        <v>4.3352601156069399</v>
      </c>
      <c r="K900" s="4">
        <v>4.3352601156069399</v>
      </c>
      <c r="L900" s="4">
        <v>7.2254335260115603</v>
      </c>
      <c r="M900" s="4">
        <v>10.115606936416199</v>
      </c>
      <c r="N900" s="4">
        <v>10.4046242774566</v>
      </c>
      <c r="O900" s="4">
        <v>12.4277456647399</v>
      </c>
      <c r="P900" s="4">
        <v>15.3179190751445</v>
      </c>
      <c r="Q900" s="4">
        <v>2.3121387283237</v>
      </c>
      <c r="R900" s="4">
        <v>14.450867052023099</v>
      </c>
      <c r="S900" s="4">
        <v>12.1387283236994</v>
      </c>
      <c r="T900" s="4">
        <v>5.2023121387283204</v>
      </c>
      <c r="U900" s="4">
        <v>13.294797687861299</v>
      </c>
      <c r="V900" s="4">
        <v>8.3815028901734099</v>
      </c>
      <c r="W900" s="4">
        <v>12.716763005780299</v>
      </c>
      <c r="X900" s="4">
        <v>2.6011560693641602</v>
      </c>
      <c r="Y900" s="4">
        <v>10.115606936416199</v>
      </c>
      <c r="Z900" s="4">
        <v>14.739884393063599</v>
      </c>
      <c r="AA900" s="4">
        <v>12.4277456647399</v>
      </c>
      <c r="AB900" s="4">
        <v>2.6011560693641602</v>
      </c>
      <c r="AC900" s="4">
        <v>22.254335260115599</v>
      </c>
      <c r="AD900" s="4">
        <v>8.0924855491329506</v>
      </c>
      <c r="AE900" s="4">
        <v>5.7803468208092497</v>
      </c>
      <c r="AF900" s="4">
        <v>15.895953757225399</v>
      </c>
      <c r="AG900" s="4">
        <v>22.254335260115599</v>
      </c>
      <c r="AH900" s="4">
        <v>14.450867052023099</v>
      </c>
      <c r="AI900" s="4">
        <v>6.0693641618497098</v>
      </c>
      <c r="AJ900" s="4">
        <v>17.630057803468201</v>
      </c>
      <c r="AK900" s="4">
        <v>41.329479768786101</v>
      </c>
      <c r="AL900" s="4">
        <v>18.786127167630099</v>
      </c>
      <c r="AM900" s="4">
        <v>27.1676300578035</v>
      </c>
      <c r="AN900" s="4">
        <v>42.196531791907503</v>
      </c>
      <c r="AO900" s="4">
        <v>32.658959537572301</v>
      </c>
      <c r="AP900" s="4">
        <v>31.5028901734104</v>
      </c>
      <c r="AQ900" s="4">
        <v>8.6705202312138692</v>
      </c>
      <c r="AR900" s="4">
        <v>24.2774566473988</v>
      </c>
      <c r="AS900" s="4">
        <v>16.184971098265901</v>
      </c>
      <c r="AT900" s="4">
        <v>22.543352601156101</v>
      </c>
      <c r="AU900" s="4">
        <v>11.560693641618499</v>
      </c>
      <c r="AV900" s="4">
        <v>17.0520231213873</v>
      </c>
      <c r="AW900" s="4">
        <v>21.3872832369942</v>
      </c>
      <c r="AX900" s="4">
        <v>9.5375722543352595</v>
      </c>
      <c r="AY900" s="4">
        <v>17.341040462427699</v>
      </c>
      <c r="AZ900" s="4">
        <v>22.543352601156101</v>
      </c>
      <c r="BA900" s="4">
        <v>32.658959537572301</v>
      </c>
      <c r="BB900" s="38">
        <v>346</v>
      </c>
    </row>
    <row r="901" spans="1:54" x14ac:dyDescent="0.3">
      <c r="A901" s="31" t="s">
        <v>43</v>
      </c>
      <c r="B901" s="5" t="s">
        <v>8</v>
      </c>
      <c r="C901" s="5" t="s">
        <v>3</v>
      </c>
      <c r="D901" s="9">
        <v>77.997187060478197</v>
      </c>
      <c r="E901" s="8">
        <v>66.892531787768604</v>
      </c>
      <c r="F901" s="8">
        <v>18.5654008438819</v>
      </c>
      <c r="G901" s="3">
        <v>3.0942334739803101</v>
      </c>
      <c r="H901" s="4">
        <v>10.548523206751099</v>
      </c>
      <c r="I901" s="4">
        <v>20.253164556961998</v>
      </c>
      <c r="J901" s="4">
        <v>3.65682137834037</v>
      </c>
      <c r="K901" s="4">
        <v>4.3600562587904399</v>
      </c>
      <c r="L901" s="4">
        <v>5.3445850914205302</v>
      </c>
      <c r="M901" s="4">
        <v>5.6258790436005599</v>
      </c>
      <c r="N901" s="4">
        <v>9.0014064697608998</v>
      </c>
      <c r="O901" s="4">
        <v>13.0801687763713</v>
      </c>
      <c r="P901" s="4">
        <v>10.267229254570999</v>
      </c>
      <c r="Q901" s="4">
        <v>2.2503516174402201</v>
      </c>
      <c r="R901" s="4">
        <v>12.095639943741199</v>
      </c>
      <c r="S901" s="4">
        <v>9.4233473980309395</v>
      </c>
      <c r="T901" s="4">
        <v>4.9226441631504896</v>
      </c>
      <c r="U901" s="4">
        <v>12.517580872011299</v>
      </c>
      <c r="V901" s="4">
        <v>7.45428973277075</v>
      </c>
      <c r="W901" s="4">
        <v>7.73558368495077</v>
      </c>
      <c r="X901" s="4">
        <v>2.3909985935302398</v>
      </c>
      <c r="Y901" s="4">
        <v>8.0168776371308006</v>
      </c>
      <c r="Z901" s="4">
        <v>14.064697609001399</v>
      </c>
      <c r="AA901" s="4">
        <v>10.407876230661</v>
      </c>
      <c r="AB901" s="4">
        <v>2.3909985935302398</v>
      </c>
      <c r="AC901" s="4">
        <v>19.971870604782001</v>
      </c>
      <c r="AD901" s="4">
        <v>3.3755274261603399</v>
      </c>
      <c r="AE901" s="4">
        <v>4.2194092827004201</v>
      </c>
      <c r="AF901" s="4">
        <v>14.064697609001399</v>
      </c>
      <c r="AG901" s="4">
        <v>17.862165963431799</v>
      </c>
      <c r="AH901" s="4">
        <v>12.236286919831199</v>
      </c>
      <c r="AI901" s="4">
        <v>5.7665260196905797</v>
      </c>
      <c r="AJ901" s="4">
        <v>15.0492264416315</v>
      </c>
      <c r="AK901" s="4">
        <v>28.129395218002799</v>
      </c>
      <c r="AL901" s="4">
        <v>16.736990154711702</v>
      </c>
      <c r="AM901" s="4">
        <v>22.5035161744023</v>
      </c>
      <c r="AN901" s="4">
        <v>33.755274261603397</v>
      </c>
      <c r="AO901" s="4">
        <v>25.4571026722925</v>
      </c>
      <c r="AP901" s="4">
        <v>26.722925457102701</v>
      </c>
      <c r="AQ901" s="4">
        <v>7.8762306610407897</v>
      </c>
      <c r="AR901" s="4">
        <v>19.268635724331901</v>
      </c>
      <c r="AS901" s="4">
        <v>11.5330520393812</v>
      </c>
      <c r="AT901" s="4">
        <v>21.518987341772199</v>
      </c>
      <c r="AU901" s="4">
        <v>9.1420534458509106</v>
      </c>
      <c r="AV901" s="4">
        <v>15.893108298171599</v>
      </c>
      <c r="AW901" s="4">
        <v>12.7988748241913</v>
      </c>
      <c r="AX901" s="4">
        <v>6.8917018284106897</v>
      </c>
      <c r="AY901" s="4">
        <v>13.783403656821401</v>
      </c>
      <c r="AZ901" s="4">
        <v>18.7060478199719</v>
      </c>
      <c r="BA901" s="4">
        <v>23.347398030942301</v>
      </c>
      <c r="BB901" s="38">
        <v>711</v>
      </c>
    </row>
    <row r="902" spans="1:54" x14ac:dyDescent="0.3">
      <c r="A902" s="31" t="s">
        <v>43</v>
      </c>
      <c r="B902" s="5" t="s">
        <v>8</v>
      </c>
      <c r="C902" s="5" t="s">
        <v>4</v>
      </c>
      <c r="D902" s="9">
        <v>89.902138275124699</v>
      </c>
      <c r="E902" s="8">
        <v>61.5745413838956</v>
      </c>
      <c r="F902" s="8">
        <v>13.4711332858161</v>
      </c>
      <c r="G902" s="3">
        <v>2.85103349964362</v>
      </c>
      <c r="H902" s="4">
        <v>7.4839629365645104</v>
      </c>
      <c r="I902" s="4">
        <v>16.179615110477499</v>
      </c>
      <c r="J902" s="4">
        <v>2.9935851746258</v>
      </c>
      <c r="K902" s="4">
        <v>2.1382751247327199</v>
      </c>
      <c r="L902" s="4">
        <v>2.7084818246614399</v>
      </c>
      <c r="M902" s="4">
        <v>4.2052744119743402</v>
      </c>
      <c r="N902" s="4">
        <v>7.2701354240912304</v>
      </c>
      <c r="O902" s="4">
        <v>8.2679971489665007</v>
      </c>
      <c r="P902" s="4">
        <v>6.9137562366357797</v>
      </c>
      <c r="Q902" s="4">
        <v>1.56806842480399</v>
      </c>
      <c r="R902" s="4">
        <v>7.5552387740555904</v>
      </c>
      <c r="S902" s="4">
        <v>5.7020669992872399</v>
      </c>
      <c r="T902" s="4">
        <v>2.9223093371347102</v>
      </c>
      <c r="U902" s="4">
        <v>7.8403421240199602</v>
      </c>
      <c r="V902" s="4">
        <v>5.2031361368496096</v>
      </c>
      <c r="W902" s="4">
        <v>4.7754811119030602</v>
      </c>
      <c r="X902" s="4">
        <v>1.42551674982181</v>
      </c>
      <c r="Y902" s="4">
        <v>6.5573770491803298</v>
      </c>
      <c r="Z902" s="4">
        <v>8.9094796863863106</v>
      </c>
      <c r="AA902" s="4">
        <v>5.6307911617961501</v>
      </c>
      <c r="AB902" s="4">
        <v>1.63934426229508</v>
      </c>
      <c r="AC902" s="4">
        <v>17.320028510335</v>
      </c>
      <c r="AD902" s="4">
        <v>2.5659301496792599</v>
      </c>
      <c r="AE902" s="4">
        <v>2.1382751247327199</v>
      </c>
      <c r="AF902" s="4">
        <v>9.7647897362794005</v>
      </c>
      <c r="AG902" s="4">
        <v>16.3221667854597</v>
      </c>
      <c r="AH902" s="4">
        <v>9.6222380612972191</v>
      </c>
      <c r="AI902" s="4">
        <v>5.4169636493228799</v>
      </c>
      <c r="AJ902" s="4">
        <v>9.7647897362794005</v>
      </c>
      <c r="AK902" s="4">
        <v>23.022095509622201</v>
      </c>
      <c r="AL902" s="4">
        <v>9.7647897362794005</v>
      </c>
      <c r="AM902" s="4">
        <v>21.168923734853902</v>
      </c>
      <c r="AN902" s="4">
        <v>26.5858873841768</v>
      </c>
      <c r="AO902" s="4">
        <v>19.244476122594399</v>
      </c>
      <c r="AP902" s="4">
        <v>21.8816821097648</v>
      </c>
      <c r="AQ902" s="4">
        <v>5.7020669992872399</v>
      </c>
      <c r="AR902" s="4">
        <v>16.2508909479686</v>
      </c>
      <c r="AS902" s="4">
        <v>9.4084105488239498</v>
      </c>
      <c r="AT902" s="4">
        <v>21.525302922309301</v>
      </c>
      <c r="AU902" s="4">
        <v>6.9850320741268703</v>
      </c>
      <c r="AV902" s="4">
        <v>13.0434782608696</v>
      </c>
      <c r="AW902" s="4">
        <v>9.33713471133286</v>
      </c>
      <c r="AX902" s="4">
        <v>4.7042052744119696</v>
      </c>
      <c r="AY902" s="4">
        <v>10.9052031361368</v>
      </c>
      <c r="AZ902" s="4">
        <v>13.7562366357805</v>
      </c>
      <c r="BA902" s="4">
        <v>20.171062009978598</v>
      </c>
      <c r="BB902" s="38">
        <v>1403</v>
      </c>
    </row>
    <row r="903" spans="1:54" x14ac:dyDescent="0.3">
      <c r="A903" s="31" t="s">
        <v>43</v>
      </c>
      <c r="B903" s="5" t="s">
        <v>8</v>
      </c>
      <c r="C903" s="5" t="s">
        <v>5</v>
      </c>
      <c r="D903" s="9">
        <v>104.201546666667</v>
      </c>
      <c r="E903" s="8">
        <v>56.308810762006999</v>
      </c>
      <c r="F903" s="8">
        <v>8.64</v>
      </c>
      <c r="G903" s="3">
        <v>1.86666666666667</v>
      </c>
      <c r="H903" s="4">
        <v>5.06666666666667</v>
      </c>
      <c r="I903" s="4">
        <v>11.786666666666701</v>
      </c>
      <c r="J903" s="4">
        <v>1.9733333333333301</v>
      </c>
      <c r="K903" s="4">
        <v>1.86666666666667</v>
      </c>
      <c r="L903" s="4">
        <v>2.3466666666666698</v>
      </c>
      <c r="M903" s="4">
        <v>2.3466666666666698</v>
      </c>
      <c r="N903" s="4">
        <v>4.5333333333333297</v>
      </c>
      <c r="O903" s="4">
        <v>4.5333333333333297</v>
      </c>
      <c r="P903" s="4">
        <v>4</v>
      </c>
      <c r="Q903" s="4">
        <v>0.74666666666666703</v>
      </c>
      <c r="R903" s="4">
        <v>4.9066666666666698</v>
      </c>
      <c r="S903" s="4">
        <v>3.41333333333333</v>
      </c>
      <c r="T903" s="4">
        <v>2.2933333333333299</v>
      </c>
      <c r="U903" s="4">
        <v>5.3866666666666703</v>
      </c>
      <c r="V903" s="4">
        <v>2.5066666666666699</v>
      </c>
      <c r="W903" s="4">
        <v>2.93333333333333</v>
      </c>
      <c r="X903" s="4">
        <v>0.96</v>
      </c>
      <c r="Y903" s="4">
        <v>3.89333333333333</v>
      </c>
      <c r="Z903" s="4">
        <v>5.7066666666666697</v>
      </c>
      <c r="AA903" s="4">
        <v>4.3733333333333304</v>
      </c>
      <c r="AB903" s="4">
        <v>1.0133333333333301</v>
      </c>
      <c r="AC903" s="4">
        <v>13.2266666666667</v>
      </c>
      <c r="AD903" s="4">
        <v>1.86666666666667</v>
      </c>
      <c r="AE903" s="4">
        <v>1.28</v>
      </c>
      <c r="AF903" s="4">
        <v>5.8666666666666698</v>
      </c>
      <c r="AG903" s="4">
        <v>13.3333333333333</v>
      </c>
      <c r="AH903" s="4">
        <v>8.8533333333333299</v>
      </c>
      <c r="AI903" s="4">
        <v>4.7466666666666697</v>
      </c>
      <c r="AJ903" s="4">
        <v>6.88</v>
      </c>
      <c r="AK903" s="4">
        <v>18.8266666666667</v>
      </c>
      <c r="AL903" s="4">
        <v>6.8266666666666698</v>
      </c>
      <c r="AM903" s="4">
        <v>15.52</v>
      </c>
      <c r="AN903" s="4">
        <v>23.466666666666701</v>
      </c>
      <c r="AO903" s="4">
        <v>13.12</v>
      </c>
      <c r="AP903" s="4">
        <v>13.12</v>
      </c>
      <c r="AQ903" s="4">
        <v>4.16</v>
      </c>
      <c r="AR903" s="4">
        <v>9.6533333333333307</v>
      </c>
      <c r="AS903" s="4">
        <v>6.88</v>
      </c>
      <c r="AT903" s="4">
        <v>20.106666666666701</v>
      </c>
      <c r="AU903" s="4">
        <v>4.32</v>
      </c>
      <c r="AV903" s="4">
        <v>10.3466666666667</v>
      </c>
      <c r="AW903" s="4">
        <v>7.36</v>
      </c>
      <c r="AX903" s="4">
        <v>2.6666666666666701</v>
      </c>
      <c r="AY903" s="4">
        <v>9.92</v>
      </c>
      <c r="AZ903" s="4">
        <v>9.7066666666666706</v>
      </c>
      <c r="BA903" s="4">
        <v>13.44</v>
      </c>
      <c r="BB903" s="38">
        <v>1875</v>
      </c>
    </row>
    <row r="904" spans="1:54" x14ac:dyDescent="0.3">
      <c r="A904" s="31" t="s">
        <v>43</v>
      </c>
      <c r="B904" s="5" t="s">
        <v>8</v>
      </c>
      <c r="C904" s="5" t="s">
        <v>6</v>
      </c>
      <c r="D904" s="9">
        <v>114.754885057471</v>
      </c>
      <c r="E904" s="8">
        <v>50.3894011853683</v>
      </c>
      <c r="F904" s="8">
        <v>4.9568965517241397</v>
      </c>
      <c r="G904" s="3">
        <v>2.1551724137931001</v>
      </c>
      <c r="H904" s="4">
        <v>4.6695402298850599</v>
      </c>
      <c r="I904" s="4">
        <v>6.0344827586206904</v>
      </c>
      <c r="J904" s="4">
        <v>1.5804597701149401</v>
      </c>
      <c r="K904" s="4">
        <v>1.5086206896551699</v>
      </c>
      <c r="L904" s="4">
        <v>1.36494252873563</v>
      </c>
      <c r="M904" s="4">
        <v>2.3706896551724101</v>
      </c>
      <c r="N904" s="4">
        <v>3.8074712643678201</v>
      </c>
      <c r="O904" s="4">
        <v>3.3764367816092</v>
      </c>
      <c r="P904" s="4">
        <v>2.2270114942528698</v>
      </c>
      <c r="Q904" s="4">
        <v>0.71839080459770099</v>
      </c>
      <c r="R904" s="4">
        <v>4.31034482758621</v>
      </c>
      <c r="S904" s="4">
        <v>1.72413793103448</v>
      </c>
      <c r="T904" s="4">
        <v>1.4367816091954</v>
      </c>
      <c r="U904" s="4">
        <v>3.4482758620689702</v>
      </c>
      <c r="V904" s="4">
        <v>1.65229885057471</v>
      </c>
      <c r="W904" s="4">
        <v>1.4367816091954</v>
      </c>
      <c r="X904" s="4">
        <v>0.50287356321839105</v>
      </c>
      <c r="Y904" s="4">
        <v>2.51436781609195</v>
      </c>
      <c r="Z904" s="4">
        <v>2.4425287356321799</v>
      </c>
      <c r="AA904" s="4">
        <v>2.5862068965517202</v>
      </c>
      <c r="AB904" s="4">
        <v>0.64655172413793105</v>
      </c>
      <c r="AC904" s="4">
        <v>11.4224137931034</v>
      </c>
      <c r="AD904" s="4">
        <v>1.2212643678160899</v>
      </c>
      <c r="AE904" s="4">
        <v>0.86206896551724099</v>
      </c>
      <c r="AF904" s="4">
        <v>3.16091954022989</v>
      </c>
      <c r="AG904" s="4">
        <v>10.560344827586199</v>
      </c>
      <c r="AH904" s="4">
        <v>5.6752873563218396</v>
      </c>
      <c r="AI904" s="4">
        <v>3.5919540229885101</v>
      </c>
      <c r="AJ904" s="4">
        <v>3.8793103448275899</v>
      </c>
      <c r="AK904" s="4">
        <v>12.571839080459799</v>
      </c>
      <c r="AL904" s="4">
        <v>4.0229885057471302</v>
      </c>
      <c r="AM904" s="4">
        <v>11.278735632183899</v>
      </c>
      <c r="AN904" s="4">
        <v>18.247126436781599</v>
      </c>
      <c r="AO904" s="4">
        <v>10.272988505747101</v>
      </c>
      <c r="AP904" s="4">
        <v>7.9741379310344804</v>
      </c>
      <c r="AQ904" s="4">
        <v>3.0172413793103399</v>
      </c>
      <c r="AR904" s="4">
        <v>6.8965517241379297</v>
      </c>
      <c r="AS904" s="4">
        <v>6.1781609195402298</v>
      </c>
      <c r="AT904" s="4">
        <v>19.252873563218401</v>
      </c>
      <c r="AU904" s="4">
        <v>2.5862068965517202</v>
      </c>
      <c r="AV904" s="4">
        <v>9.1235632183907995</v>
      </c>
      <c r="AW904" s="4">
        <v>3.73563218390805</v>
      </c>
      <c r="AX904" s="4">
        <v>2.9454022988505701</v>
      </c>
      <c r="AY904" s="4">
        <v>9.3390804597701091</v>
      </c>
      <c r="AZ904" s="4">
        <v>6.9683908045976999</v>
      </c>
      <c r="BA904" s="4">
        <v>10.3448275862069</v>
      </c>
      <c r="BB904" s="38">
        <v>1392</v>
      </c>
    </row>
    <row r="905" spans="1:54" x14ac:dyDescent="0.3">
      <c r="A905" s="31" t="s">
        <v>43</v>
      </c>
      <c r="B905" s="5" t="s">
        <v>8</v>
      </c>
      <c r="C905" s="5" t="s">
        <v>7</v>
      </c>
      <c r="D905" s="9">
        <v>115.688875</v>
      </c>
      <c r="E905" s="8">
        <v>50.718786537822602</v>
      </c>
      <c r="F905" s="8">
        <v>5.25</v>
      </c>
      <c r="G905" s="3">
        <v>1.375</v>
      </c>
      <c r="H905" s="4">
        <v>5.25</v>
      </c>
      <c r="I905" s="4">
        <v>4.375</v>
      </c>
      <c r="J905" s="4">
        <v>1.375</v>
      </c>
      <c r="K905" s="4">
        <v>2</v>
      </c>
      <c r="L905" s="4">
        <v>1.375</v>
      </c>
      <c r="M905" s="4">
        <v>1.375</v>
      </c>
      <c r="N905" s="4">
        <v>4.125</v>
      </c>
      <c r="O905" s="4">
        <v>2.375</v>
      </c>
      <c r="P905" s="4">
        <v>2.5</v>
      </c>
      <c r="Q905" s="4">
        <v>1</v>
      </c>
      <c r="R905" s="4">
        <v>2.625</v>
      </c>
      <c r="S905" s="4">
        <v>1.5</v>
      </c>
      <c r="T905" s="4">
        <v>1.375</v>
      </c>
      <c r="U905" s="4">
        <v>3.375</v>
      </c>
      <c r="V905" s="4">
        <v>1.375</v>
      </c>
      <c r="W905" s="4">
        <v>0.875</v>
      </c>
      <c r="X905" s="4">
        <v>0.875</v>
      </c>
      <c r="Y905" s="4">
        <v>2.5</v>
      </c>
      <c r="Z905" s="4">
        <v>2.25</v>
      </c>
      <c r="AA905" s="4">
        <v>2.25</v>
      </c>
      <c r="AB905" s="4">
        <v>0.75</v>
      </c>
      <c r="AC905" s="4">
        <v>9</v>
      </c>
      <c r="AD905" s="4">
        <v>1.25</v>
      </c>
      <c r="AE905" s="4">
        <v>0.875</v>
      </c>
      <c r="AF905" s="4">
        <v>4.125</v>
      </c>
      <c r="AG905" s="4">
        <v>8.375</v>
      </c>
      <c r="AH905" s="4">
        <v>5.875</v>
      </c>
      <c r="AI905" s="4">
        <v>3.5</v>
      </c>
      <c r="AJ905" s="4">
        <v>4.5</v>
      </c>
      <c r="AK905" s="4">
        <v>11.875</v>
      </c>
      <c r="AL905" s="4">
        <v>4.125</v>
      </c>
      <c r="AM905" s="4">
        <v>13.375</v>
      </c>
      <c r="AN905" s="4">
        <v>19</v>
      </c>
      <c r="AO905" s="4">
        <v>9.125</v>
      </c>
      <c r="AP905" s="4">
        <v>8.125</v>
      </c>
      <c r="AQ905" s="4">
        <v>2.75</v>
      </c>
      <c r="AR905" s="4">
        <v>6.875</v>
      </c>
      <c r="AS905" s="4">
        <v>5.625</v>
      </c>
      <c r="AT905" s="4">
        <v>21.375</v>
      </c>
      <c r="AU905" s="4">
        <v>3.25</v>
      </c>
      <c r="AV905" s="4">
        <v>9.625</v>
      </c>
      <c r="AW905" s="4">
        <v>3.875</v>
      </c>
      <c r="AX905" s="4">
        <v>3.375</v>
      </c>
      <c r="AY905" s="4">
        <v>11.625</v>
      </c>
      <c r="AZ905" s="4">
        <v>8</v>
      </c>
      <c r="BA905" s="4">
        <v>10</v>
      </c>
      <c r="BB905" s="38">
        <v>800</v>
      </c>
    </row>
    <row r="906" spans="1:54" x14ac:dyDescent="0.3">
      <c r="A906" s="31" t="s">
        <v>43</v>
      </c>
      <c r="B906" s="5" t="s">
        <v>9</v>
      </c>
      <c r="C906" s="5" t="s">
        <v>168</v>
      </c>
      <c r="D906" s="9">
        <v>86.405448676671895</v>
      </c>
      <c r="E906" s="8">
        <v>68.487128405811603</v>
      </c>
      <c r="F906" s="8">
        <v>17.342210088065102</v>
      </c>
      <c r="G906" s="3">
        <v>3.7820344726671502</v>
      </c>
      <c r="H906" s="4">
        <v>8.5667615088963593</v>
      </c>
      <c r="I906" s="4">
        <v>13.1695738742571</v>
      </c>
      <c r="J906" s="4">
        <v>3.5822966628431301</v>
      </c>
      <c r="K906" s="4">
        <v>3.1206083699089402</v>
      </c>
      <c r="L906" s="4">
        <v>4.74829604806032</v>
      </c>
      <c r="M906" s="4">
        <v>5.2325359416740804</v>
      </c>
      <c r="N906" s="4">
        <v>9.1259504675804006</v>
      </c>
      <c r="O906" s="4">
        <v>8.4050304984750799</v>
      </c>
      <c r="P906" s="4">
        <v>7.9229249297786604</v>
      </c>
      <c r="Q906" s="4">
        <v>3.2968614678116102</v>
      </c>
      <c r="R906" s="4">
        <v>9.8615801987174905</v>
      </c>
      <c r="S906" s="4">
        <v>8.6078589360202908</v>
      </c>
      <c r="T906" s="4">
        <v>2.97701006085514</v>
      </c>
      <c r="U906" s="4">
        <v>10.0041807069305</v>
      </c>
      <c r="V906" s="4">
        <v>7.3339733312002204</v>
      </c>
      <c r="W906" s="4">
        <v>7.02816720818777</v>
      </c>
      <c r="X906" s="4">
        <v>2.3122861291642098</v>
      </c>
      <c r="Y906" s="4">
        <v>7.33062242360542</v>
      </c>
      <c r="Z906" s="4">
        <v>9.3239182654869506</v>
      </c>
      <c r="AA906" s="4">
        <v>9.1389115047196192</v>
      </c>
      <c r="AB906" s="4">
        <v>2.3951763069033798</v>
      </c>
      <c r="AC906" s="4">
        <v>17.0989023576516</v>
      </c>
      <c r="AD906" s="4">
        <v>4.8332542655111501</v>
      </c>
      <c r="AE906" s="4">
        <v>4.4522535285141798</v>
      </c>
      <c r="AF906" s="4">
        <v>10.3922742597882</v>
      </c>
      <c r="AG906" s="4">
        <v>15.9247760201931</v>
      </c>
      <c r="AH906" s="4">
        <v>16.8747857639354</v>
      </c>
      <c r="AI906" s="4">
        <v>6.9242534005610903</v>
      </c>
      <c r="AJ906" s="4">
        <v>14.1408833464314</v>
      </c>
      <c r="AK906" s="4">
        <v>28.772110577732299</v>
      </c>
      <c r="AL906" s="4">
        <v>12.595386985745399</v>
      </c>
      <c r="AM906" s="4">
        <v>14.8277448566299</v>
      </c>
      <c r="AN906" s="4">
        <v>25.719598295307101</v>
      </c>
      <c r="AO906" s="4">
        <v>19.5873536461987</v>
      </c>
      <c r="AP906" s="4">
        <v>20.6146613997225</v>
      </c>
      <c r="AQ906" s="4">
        <v>6.6079011383542499</v>
      </c>
      <c r="AR906" s="4">
        <v>19.186497053536399</v>
      </c>
      <c r="AS906" s="4">
        <v>9.5863086400578492</v>
      </c>
      <c r="AT906" s="4">
        <v>17.435676564088801</v>
      </c>
      <c r="AU906" s="4">
        <v>10.519482562422899</v>
      </c>
      <c r="AV906" s="4">
        <v>14.347211778507001</v>
      </c>
      <c r="AW906" s="4">
        <v>14.482837703732599</v>
      </c>
      <c r="AX906" s="4">
        <v>6.4601411611587496</v>
      </c>
      <c r="AY906" s="4">
        <v>9.0231148078202406</v>
      </c>
      <c r="AZ906" s="4">
        <v>13.539608577014601</v>
      </c>
      <c r="BA906" s="4">
        <v>25.103300262018799</v>
      </c>
      <c r="BB906" s="38">
        <v>4121</v>
      </c>
    </row>
    <row r="907" spans="1:54" x14ac:dyDescent="0.3">
      <c r="A907" s="31" t="s">
        <v>43</v>
      </c>
      <c r="B907" s="5" t="s">
        <v>9</v>
      </c>
      <c r="C907" s="5" t="s">
        <v>1</v>
      </c>
      <c r="D907" s="9">
        <v>66.363129973474798</v>
      </c>
      <c r="E907" s="8">
        <v>66.280355099321099</v>
      </c>
      <c r="F907" s="8">
        <v>24.7340425531915</v>
      </c>
      <c r="G907" s="3">
        <v>3.1914893617021298</v>
      </c>
      <c r="H907" s="4">
        <v>7.7127659574468099</v>
      </c>
      <c r="I907" s="4">
        <v>16.489361702127699</v>
      </c>
      <c r="J907" s="4">
        <v>5.8510638297872299</v>
      </c>
      <c r="K907" s="4">
        <v>3.9893617021276602</v>
      </c>
      <c r="L907" s="4">
        <v>4.7872340425531901</v>
      </c>
      <c r="M907" s="4">
        <v>6.6489361702127701</v>
      </c>
      <c r="N907" s="4">
        <v>10.6382978723404</v>
      </c>
      <c r="O907" s="4">
        <v>12.7659574468085</v>
      </c>
      <c r="P907" s="4">
        <v>9.3085106382978697</v>
      </c>
      <c r="Q907" s="4">
        <v>3.9893617021276602</v>
      </c>
      <c r="R907" s="4">
        <v>13.031914893617</v>
      </c>
      <c r="S907" s="4">
        <v>12.7659574468085</v>
      </c>
      <c r="T907" s="4">
        <v>3.4574468085106398</v>
      </c>
      <c r="U907" s="4">
        <v>12.5</v>
      </c>
      <c r="V907" s="4">
        <v>9.0425531914893593</v>
      </c>
      <c r="W907" s="4">
        <v>10.372340425531901</v>
      </c>
      <c r="X907" s="4">
        <v>2.9255319148936199</v>
      </c>
      <c r="Y907" s="4">
        <v>10.372340425531901</v>
      </c>
      <c r="Z907" s="4">
        <v>14.627659574468099</v>
      </c>
      <c r="AA907" s="4">
        <v>13.297872340425499</v>
      </c>
      <c r="AB907" s="4">
        <v>2.3936170212765999</v>
      </c>
      <c r="AC907" s="4">
        <v>23.670212765957402</v>
      </c>
      <c r="AD907" s="4">
        <v>6.1170212765957404</v>
      </c>
      <c r="AE907" s="4">
        <v>6.9148936170212796</v>
      </c>
      <c r="AF907" s="4">
        <v>14.0957446808511</v>
      </c>
      <c r="AG907" s="4">
        <v>18.085106382978701</v>
      </c>
      <c r="AH907" s="4">
        <v>20.744680851063801</v>
      </c>
      <c r="AI907" s="4">
        <v>7.18085106382979</v>
      </c>
      <c r="AJ907" s="4">
        <v>16.489361702127699</v>
      </c>
      <c r="AK907" s="4">
        <v>34.574468085106403</v>
      </c>
      <c r="AL907" s="4">
        <v>17.021276595744698</v>
      </c>
      <c r="AM907" s="4">
        <v>18.085106382978701</v>
      </c>
      <c r="AN907" s="4">
        <v>32.446808510638299</v>
      </c>
      <c r="AO907" s="4">
        <v>27.393617021276601</v>
      </c>
      <c r="AP907" s="4">
        <v>31.1170212765957</v>
      </c>
      <c r="AQ907" s="4">
        <v>7.9787234042553203</v>
      </c>
      <c r="AR907" s="4">
        <v>28.1914893617021</v>
      </c>
      <c r="AS907" s="4">
        <v>11.968085106383</v>
      </c>
      <c r="AT907" s="4">
        <v>12.7659574468085</v>
      </c>
      <c r="AU907" s="4">
        <v>14.893617021276601</v>
      </c>
      <c r="AV907" s="4">
        <v>18.8829787234043</v>
      </c>
      <c r="AW907" s="4">
        <v>22.340425531914899</v>
      </c>
      <c r="AX907" s="4">
        <v>10.6382978723404</v>
      </c>
      <c r="AY907" s="4">
        <v>10.106382978723399</v>
      </c>
      <c r="AZ907" s="4">
        <v>16.489361702127699</v>
      </c>
      <c r="BA907" s="4">
        <v>36.436170212766001</v>
      </c>
      <c r="BB907" s="38">
        <v>377</v>
      </c>
    </row>
    <row r="908" spans="1:54" x14ac:dyDescent="0.3">
      <c r="A908" s="31" t="s">
        <v>43</v>
      </c>
      <c r="B908" s="5" t="s">
        <v>9</v>
      </c>
      <c r="C908" s="5" t="s">
        <v>2</v>
      </c>
      <c r="D908" s="9">
        <v>67.4901408450704</v>
      </c>
      <c r="E908" s="8">
        <v>72.368256660982794</v>
      </c>
      <c r="F908" s="8">
        <v>24.170616113744099</v>
      </c>
      <c r="G908" s="3">
        <v>7.1090047393364904</v>
      </c>
      <c r="H908" s="4">
        <v>15.165876777251199</v>
      </c>
      <c r="I908" s="4">
        <v>19.905213270142202</v>
      </c>
      <c r="J908" s="4">
        <v>5.68720379146919</v>
      </c>
      <c r="K908" s="4">
        <v>6.6350710900473899</v>
      </c>
      <c r="L908" s="4">
        <v>9.0047393364928894</v>
      </c>
      <c r="M908" s="4">
        <v>9.9526066350710902</v>
      </c>
      <c r="N908" s="4">
        <v>17.061611374407601</v>
      </c>
      <c r="O908" s="4">
        <v>10.4265402843602</v>
      </c>
      <c r="P908" s="4">
        <v>13.270142180094799</v>
      </c>
      <c r="Q908" s="4">
        <v>5.2132701421800904</v>
      </c>
      <c r="R908" s="4">
        <v>16.5876777251185</v>
      </c>
      <c r="S908" s="4">
        <v>12.7962085308057</v>
      </c>
      <c r="T908" s="4">
        <v>5.2132701421800904</v>
      </c>
      <c r="U908" s="4">
        <v>17.061611374407601</v>
      </c>
      <c r="V908" s="4">
        <v>12.3222748815166</v>
      </c>
      <c r="W908" s="4">
        <v>11.374407582938399</v>
      </c>
      <c r="X908" s="4">
        <v>4.7393364928909998</v>
      </c>
      <c r="Y908" s="4">
        <v>10.4265402843602</v>
      </c>
      <c r="Z908" s="4">
        <v>15.165876777251199</v>
      </c>
      <c r="AA908" s="4">
        <v>18.483412322274901</v>
      </c>
      <c r="AB908" s="4">
        <v>4.7393364928909998</v>
      </c>
      <c r="AC908" s="4">
        <v>24.644549763033201</v>
      </c>
      <c r="AD908" s="4">
        <v>9.0047393364928894</v>
      </c>
      <c r="AE908" s="4">
        <v>8.0568720379146903</v>
      </c>
      <c r="AF908" s="4">
        <v>17.061611374407601</v>
      </c>
      <c r="AG908" s="4">
        <v>24.644549763033201</v>
      </c>
      <c r="AH908" s="4">
        <v>25.118483412322298</v>
      </c>
      <c r="AI908" s="4">
        <v>6.1611374407582904</v>
      </c>
      <c r="AJ908" s="4">
        <v>16.5876777251185</v>
      </c>
      <c r="AK908" s="4">
        <v>39.810426540284404</v>
      </c>
      <c r="AL908" s="4">
        <v>19.4312796208531</v>
      </c>
      <c r="AM908" s="4">
        <v>20.3791469194313</v>
      </c>
      <c r="AN908" s="4">
        <v>30.331753554502399</v>
      </c>
      <c r="AO908" s="4">
        <v>27.0142180094787</v>
      </c>
      <c r="AP908" s="4">
        <v>28.909952606635098</v>
      </c>
      <c r="AQ908" s="4">
        <v>7.5829383886255899</v>
      </c>
      <c r="AR908" s="4">
        <v>26.066350710900501</v>
      </c>
      <c r="AS908" s="4">
        <v>11.374407582938399</v>
      </c>
      <c r="AT908" s="4">
        <v>18.0094786729858</v>
      </c>
      <c r="AU908" s="4">
        <v>10.9004739336493</v>
      </c>
      <c r="AV908" s="4">
        <v>13.270142180094799</v>
      </c>
      <c r="AW908" s="4">
        <v>22.274881516587701</v>
      </c>
      <c r="AX908" s="4">
        <v>8.5308056872037898</v>
      </c>
      <c r="AY908" s="4">
        <v>7.1090047393364904</v>
      </c>
      <c r="AZ908" s="4">
        <v>18.957345971563999</v>
      </c>
      <c r="BA908" s="4">
        <v>32.701421800947898</v>
      </c>
      <c r="BB908" s="38">
        <v>213</v>
      </c>
    </row>
    <row r="909" spans="1:54" x14ac:dyDescent="0.3">
      <c r="A909" s="31" t="s">
        <v>43</v>
      </c>
      <c r="B909" s="5" t="s">
        <v>9</v>
      </c>
      <c r="C909" s="5" t="s">
        <v>3</v>
      </c>
      <c r="D909" s="9">
        <v>77.440730337078705</v>
      </c>
      <c r="E909" s="8">
        <v>72.273961559230301</v>
      </c>
      <c r="F909" s="8">
        <v>23.163841807909598</v>
      </c>
      <c r="G909" s="3">
        <v>4.8022598870056497</v>
      </c>
      <c r="H909" s="4">
        <v>10.4519774011299</v>
      </c>
      <c r="I909" s="4">
        <v>15.254237288135601</v>
      </c>
      <c r="J909" s="4">
        <v>3.1073446327683598</v>
      </c>
      <c r="K909" s="4">
        <v>2.8248587570621502</v>
      </c>
      <c r="L909" s="4">
        <v>5.6497175141242897</v>
      </c>
      <c r="M909" s="4">
        <v>5.9322033898305104</v>
      </c>
      <c r="N909" s="4">
        <v>9.6045197740112993</v>
      </c>
      <c r="O909" s="4">
        <v>12.4293785310734</v>
      </c>
      <c r="P909" s="4">
        <v>10.7344632768362</v>
      </c>
      <c r="Q909" s="4">
        <v>3.9548022598870101</v>
      </c>
      <c r="R909" s="4">
        <v>11.864406779661</v>
      </c>
      <c r="S909" s="4">
        <v>11.864406779661</v>
      </c>
      <c r="T909" s="4">
        <v>2.5423728813559299</v>
      </c>
      <c r="U909" s="4">
        <v>11.0169491525424</v>
      </c>
      <c r="V909" s="4">
        <v>10.1694915254237</v>
      </c>
      <c r="W909" s="4">
        <v>7.6271186440678003</v>
      </c>
      <c r="X909" s="4">
        <v>1.6949152542372901</v>
      </c>
      <c r="Y909" s="4">
        <v>9.6045197740112993</v>
      </c>
      <c r="Z909" s="4">
        <v>9.8870056497175103</v>
      </c>
      <c r="AA909" s="4">
        <v>8.4745762711864394</v>
      </c>
      <c r="AB909" s="4">
        <v>2.8248587570621502</v>
      </c>
      <c r="AC909" s="4">
        <v>20.6214689265537</v>
      </c>
      <c r="AD909" s="4">
        <v>4.5197740112994396</v>
      </c>
      <c r="AE909" s="4">
        <v>5.0847457627118597</v>
      </c>
      <c r="AF909" s="4">
        <v>12.7118644067797</v>
      </c>
      <c r="AG909" s="4">
        <v>18.079096045197701</v>
      </c>
      <c r="AH909" s="4">
        <v>21.468926553672301</v>
      </c>
      <c r="AI909" s="4">
        <v>8.4745762711864394</v>
      </c>
      <c r="AJ909" s="4">
        <v>20.0564971751412</v>
      </c>
      <c r="AK909" s="4">
        <v>33.0508474576271</v>
      </c>
      <c r="AL909" s="4">
        <v>13.841807909604499</v>
      </c>
      <c r="AM909" s="4">
        <v>16.6666666666667</v>
      </c>
      <c r="AN909" s="4">
        <v>31.638418079095999</v>
      </c>
      <c r="AO909" s="4">
        <v>23.446327683615799</v>
      </c>
      <c r="AP909" s="4">
        <v>25.4237288135593</v>
      </c>
      <c r="AQ909" s="4">
        <v>7.6271186440678003</v>
      </c>
      <c r="AR909" s="4">
        <v>19.491525423728799</v>
      </c>
      <c r="AS909" s="4">
        <v>11.299435028248601</v>
      </c>
      <c r="AT909" s="4">
        <v>18.644067796610202</v>
      </c>
      <c r="AU909" s="4">
        <v>15.254237288135601</v>
      </c>
      <c r="AV909" s="4">
        <v>14.6892655367232</v>
      </c>
      <c r="AW909" s="4">
        <v>14.6892655367232</v>
      </c>
      <c r="AX909" s="4">
        <v>6.2146892655367196</v>
      </c>
      <c r="AY909" s="4">
        <v>10.1694915254237</v>
      </c>
      <c r="AZ909" s="4">
        <v>16.1016949152542</v>
      </c>
      <c r="BA909" s="4">
        <v>31.355932203389798</v>
      </c>
      <c r="BB909" s="38">
        <v>356</v>
      </c>
    </row>
    <row r="910" spans="1:54" x14ac:dyDescent="0.3">
      <c r="A910" s="31" t="s">
        <v>43</v>
      </c>
      <c r="B910" s="5" t="s">
        <v>9</v>
      </c>
      <c r="C910" s="5" t="s">
        <v>4</v>
      </c>
      <c r="D910" s="9">
        <v>95.369400630914797</v>
      </c>
      <c r="E910" s="8">
        <v>63.2710609257269</v>
      </c>
      <c r="F910" s="8">
        <v>11.98738170347</v>
      </c>
      <c r="G910" s="3">
        <v>2.5236593059936898</v>
      </c>
      <c r="H910" s="4">
        <v>6.6246056782334399</v>
      </c>
      <c r="I910" s="4">
        <v>11.5141955835962</v>
      </c>
      <c r="J910" s="4">
        <v>2.36593059936909</v>
      </c>
      <c r="K910" s="4">
        <v>1.8927444794952699</v>
      </c>
      <c r="L910" s="4">
        <v>3.31230283911672</v>
      </c>
      <c r="M910" s="4">
        <v>3.1545741324921099</v>
      </c>
      <c r="N910" s="4">
        <v>6.1514195583596196</v>
      </c>
      <c r="O910" s="4">
        <v>5.8359621451104102</v>
      </c>
      <c r="P910" s="4">
        <v>5.3627760252365899</v>
      </c>
      <c r="Q910" s="4">
        <v>2.8391167192429001</v>
      </c>
      <c r="R910" s="4">
        <v>6.9400630914826502</v>
      </c>
      <c r="S910" s="4">
        <v>5.3627760252365899</v>
      </c>
      <c r="T910" s="4">
        <v>2.5236593059936898</v>
      </c>
      <c r="U910" s="4">
        <v>8.2018927444794993</v>
      </c>
      <c r="V910" s="4">
        <v>4.41640378548896</v>
      </c>
      <c r="W910" s="4">
        <v>4.2586750788643499</v>
      </c>
      <c r="X910" s="4">
        <v>1.41955835962145</v>
      </c>
      <c r="Y910" s="4">
        <v>5.9936908517350203</v>
      </c>
      <c r="Z910" s="4">
        <v>6.9400630914826502</v>
      </c>
      <c r="AA910" s="4">
        <v>5.6782334384858002</v>
      </c>
      <c r="AB910" s="4">
        <v>1.10410094637224</v>
      </c>
      <c r="AC910" s="4">
        <v>11.198738170346999</v>
      </c>
      <c r="AD910" s="4">
        <v>2.6813880126182998</v>
      </c>
      <c r="AE910" s="4">
        <v>2.5236593059936898</v>
      </c>
      <c r="AF910" s="4">
        <v>7.4132492113564696</v>
      </c>
      <c r="AG910" s="4">
        <v>11.3564668769716</v>
      </c>
      <c r="AH910" s="4">
        <v>14.0378548895899</v>
      </c>
      <c r="AI910" s="4">
        <v>7.4132492113564696</v>
      </c>
      <c r="AJ910" s="4">
        <v>12.6182965299685</v>
      </c>
      <c r="AK910" s="4">
        <v>26.656151419558402</v>
      </c>
      <c r="AL910" s="4">
        <v>11.198738170346999</v>
      </c>
      <c r="AM910" s="4">
        <v>12.4605678233438</v>
      </c>
      <c r="AN910" s="4">
        <v>22.8706624605678</v>
      </c>
      <c r="AO910" s="4">
        <v>16.403785488958999</v>
      </c>
      <c r="AP910" s="4">
        <v>14.195583596214499</v>
      </c>
      <c r="AQ910" s="4">
        <v>6.7823343848580402</v>
      </c>
      <c r="AR910" s="4">
        <v>15.930599369085201</v>
      </c>
      <c r="AS910" s="4">
        <v>7.7287066246056799</v>
      </c>
      <c r="AT910" s="4">
        <v>18.927444794952699</v>
      </c>
      <c r="AU910" s="4">
        <v>9.6214511041009505</v>
      </c>
      <c r="AV910" s="4">
        <v>14.8264984227129</v>
      </c>
      <c r="AW910" s="4">
        <v>9.9369085173501599</v>
      </c>
      <c r="AX910" s="4">
        <v>4.5741324921135602</v>
      </c>
      <c r="AY910" s="4">
        <v>8.9905362776025193</v>
      </c>
      <c r="AZ910" s="4">
        <v>11.198738170346999</v>
      </c>
      <c r="BA910" s="4">
        <v>19.4006309148265</v>
      </c>
      <c r="BB910" s="38">
        <v>634</v>
      </c>
    </row>
    <row r="911" spans="1:54" x14ac:dyDescent="0.3">
      <c r="A911" s="31" t="s">
        <v>43</v>
      </c>
      <c r="B911" s="5" t="s">
        <v>9</v>
      </c>
      <c r="C911" s="5" t="s">
        <v>5</v>
      </c>
      <c r="D911" s="9">
        <v>104.274592833876</v>
      </c>
      <c r="E911" s="8">
        <v>61.150543613356703</v>
      </c>
      <c r="F911" s="8">
        <v>9.2290988056460392</v>
      </c>
      <c r="G911" s="3">
        <v>2.7144408251900098</v>
      </c>
      <c r="H911" s="4">
        <v>5.4288816503800197</v>
      </c>
      <c r="I911" s="4">
        <v>8.0347448425624304</v>
      </c>
      <c r="J911" s="4">
        <v>2.2801302931596101</v>
      </c>
      <c r="K911" s="4">
        <v>1.84581976112921</v>
      </c>
      <c r="L911" s="4">
        <v>3.04017372421281</v>
      </c>
      <c r="M911" s="4">
        <v>2.8230184581976099</v>
      </c>
      <c r="N911" s="4">
        <v>5.3203040173724201</v>
      </c>
      <c r="O911" s="4">
        <v>4.5602605863192203</v>
      </c>
      <c r="P911" s="4">
        <v>4.7774158523344203</v>
      </c>
      <c r="Q911" s="4">
        <v>1.7372421281216099</v>
      </c>
      <c r="R911" s="4">
        <v>5.10314875135722</v>
      </c>
      <c r="S911" s="4">
        <v>4.3431053203040202</v>
      </c>
      <c r="T911" s="4">
        <v>2.1715526601520101</v>
      </c>
      <c r="U911" s="4">
        <v>5.7546145494028202</v>
      </c>
      <c r="V911" s="4">
        <v>4.1259500542888201</v>
      </c>
      <c r="W911" s="4">
        <v>4.8859934853420199</v>
      </c>
      <c r="X911" s="4">
        <v>1.6286644951140099</v>
      </c>
      <c r="Y911" s="4">
        <v>3.80021715526602</v>
      </c>
      <c r="Z911" s="4">
        <v>4.9945711183496204</v>
      </c>
      <c r="AA911" s="4">
        <v>3.5830618892508102</v>
      </c>
      <c r="AB911" s="4">
        <v>1.84581976112921</v>
      </c>
      <c r="AC911" s="4">
        <v>11.2920738327904</v>
      </c>
      <c r="AD911" s="4">
        <v>3.3659066232356101</v>
      </c>
      <c r="AE911" s="4">
        <v>1.6286644951140099</v>
      </c>
      <c r="AF911" s="4">
        <v>5.5374592833876202</v>
      </c>
      <c r="AG911" s="4">
        <v>12.703583061889301</v>
      </c>
      <c r="AH911" s="4">
        <v>9.7719869706840399</v>
      </c>
      <c r="AI911" s="4">
        <v>7.0575461454940296</v>
      </c>
      <c r="AJ911" s="4">
        <v>10.0977198697068</v>
      </c>
      <c r="AK911" s="4">
        <v>19.6525515743757</v>
      </c>
      <c r="AL911" s="4">
        <v>6.8403908794788304</v>
      </c>
      <c r="AM911" s="4">
        <v>9.9891422366992408</v>
      </c>
      <c r="AN911" s="4">
        <v>19.0010857763301</v>
      </c>
      <c r="AO911" s="4">
        <v>11.6178067318132</v>
      </c>
      <c r="AP911" s="4">
        <v>11.943539630836</v>
      </c>
      <c r="AQ911" s="4">
        <v>5.2117263843648196</v>
      </c>
      <c r="AR911" s="4">
        <v>13.897937024972901</v>
      </c>
      <c r="AS911" s="4">
        <v>8.1433224755700309</v>
      </c>
      <c r="AT911" s="4">
        <v>17.480998914223701</v>
      </c>
      <c r="AU911" s="4">
        <v>5.7546145494028202</v>
      </c>
      <c r="AV911" s="4">
        <v>12.703583061889301</v>
      </c>
      <c r="AW911" s="4">
        <v>8.0347448425624304</v>
      </c>
      <c r="AX911" s="4">
        <v>4.8859934853420199</v>
      </c>
      <c r="AY911" s="4">
        <v>9.2290988056460392</v>
      </c>
      <c r="AZ911" s="4">
        <v>9.5548317046688407</v>
      </c>
      <c r="BA911" s="4">
        <v>15.960912052117299</v>
      </c>
      <c r="BB911" s="38">
        <v>921</v>
      </c>
    </row>
    <row r="912" spans="1:54" x14ac:dyDescent="0.3">
      <c r="A912" s="31" t="s">
        <v>43</v>
      </c>
      <c r="B912" s="5" t="s">
        <v>9</v>
      </c>
      <c r="C912" s="5" t="s">
        <v>6</v>
      </c>
      <c r="D912" s="9">
        <v>115.251851851852</v>
      </c>
      <c r="E912" s="8">
        <v>55.619161846161902</v>
      </c>
      <c r="F912" s="8">
        <v>7.5132275132275099</v>
      </c>
      <c r="G912" s="3">
        <v>1.26984126984127</v>
      </c>
      <c r="H912" s="4">
        <v>3.8095238095238102</v>
      </c>
      <c r="I912" s="4">
        <v>4.9735449735449704</v>
      </c>
      <c r="J912" s="4">
        <v>1.4814814814814801</v>
      </c>
      <c r="K912" s="4">
        <v>0.42328042328042298</v>
      </c>
      <c r="L912" s="4">
        <v>1.4814814814814801</v>
      </c>
      <c r="M912" s="4">
        <v>1.16402116402116</v>
      </c>
      <c r="N912" s="4">
        <v>3.8095238095238102</v>
      </c>
      <c r="O912" s="4">
        <v>2.9629629629629601</v>
      </c>
      <c r="P912" s="4">
        <v>2.1164021164021198</v>
      </c>
      <c r="Q912" s="4">
        <v>1.4814814814814801</v>
      </c>
      <c r="R912" s="4">
        <v>2.9629629629629601</v>
      </c>
      <c r="S912" s="4">
        <v>2.3280423280423301</v>
      </c>
      <c r="T912" s="4">
        <v>1.16402116402116</v>
      </c>
      <c r="U912" s="4">
        <v>2.7513227513227498</v>
      </c>
      <c r="V912" s="4">
        <v>1.5873015873015901</v>
      </c>
      <c r="W912" s="4">
        <v>2.2222222222222201</v>
      </c>
      <c r="X912" s="4">
        <v>0.74074074074074103</v>
      </c>
      <c r="Y912" s="4">
        <v>2.3280423280423301</v>
      </c>
      <c r="Z912" s="4">
        <v>1.9047619047619</v>
      </c>
      <c r="AA912" s="4">
        <v>2.3280423280423301</v>
      </c>
      <c r="AB912" s="4">
        <v>0.84656084656084696</v>
      </c>
      <c r="AC912" s="4">
        <v>8.2539682539682495</v>
      </c>
      <c r="AD912" s="4">
        <v>2.1164021164021198</v>
      </c>
      <c r="AE912" s="4">
        <v>0.952380952380952</v>
      </c>
      <c r="AF912" s="4">
        <v>2.64550264550265</v>
      </c>
      <c r="AG912" s="4">
        <v>8.3597883597883609</v>
      </c>
      <c r="AH912" s="4">
        <v>7.0899470899470902</v>
      </c>
      <c r="AI912" s="4">
        <v>5.5026455026454997</v>
      </c>
      <c r="AJ912" s="4">
        <v>6.9841269841269797</v>
      </c>
      <c r="AK912" s="4">
        <v>15.6613756613757</v>
      </c>
      <c r="AL912" s="4">
        <v>4.2328042328042299</v>
      </c>
      <c r="AM912" s="4">
        <v>9.3121693121693099</v>
      </c>
      <c r="AN912" s="4">
        <v>15.5555555555556</v>
      </c>
      <c r="AO912" s="4">
        <v>8.1481481481481506</v>
      </c>
      <c r="AP912" s="4">
        <v>8.2539682539682495</v>
      </c>
      <c r="AQ912" s="4">
        <v>3.8095238095238102</v>
      </c>
      <c r="AR912" s="4">
        <v>9.5238095238095202</v>
      </c>
      <c r="AS912" s="4">
        <v>6.8783068783068799</v>
      </c>
      <c r="AT912" s="4">
        <v>18.412698412698401</v>
      </c>
      <c r="AU912" s="4">
        <v>5.5026455026454997</v>
      </c>
      <c r="AV912" s="4">
        <v>12.698412698412699</v>
      </c>
      <c r="AW912" s="4">
        <v>7.9365079365079403</v>
      </c>
      <c r="AX912" s="4">
        <v>3.28042328042328</v>
      </c>
      <c r="AY912" s="4">
        <v>9.3121693121693099</v>
      </c>
      <c r="AZ912" s="4">
        <v>6.7724867724867703</v>
      </c>
      <c r="BA912" s="4">
        <v>11.1111111111111</v>
      </c>
      <c r="BB912" s="38">
        <v>945</v>
      </c>
    </row>
    <row r="913" spans="1:54" x14ac:dyDescent="0.3">
      <c r="A913" s="31" t="s">
        <v>43</v>
      </c>
      <c r="B913" s="5" t="s">
        <v>9</v>
      </c>
      <c r="C913" s="5" t="s">
        <v>7</v>
      </c>
      <c r="D913" s="9">
        <v>119.75451851851901</v>
      </c>
      <c r="E913" s="8">
        <v>52.125506120386099</v>
      </c>
      <c r="F913" s="8">
        <v>4.5925925925925899</v>
      </c>
      <c r="G913" s="3">
        <v>0.88888888888888895</v>
      </c>
      <c r="H913" s="4">
        <v>2.6666666666666701</v>
      </c>
      <c r="I913" s="4">
        <v>4.5925925925925899</v>
      </c>
      <c r="J913" s="4">
        <v>1.62962962962963</v>
      </c>
      <c r="K913" s="4">
        <v>0.592592592592593</v>
      </c>
      <c r="L913" s="4">
        <v>0.592592592592593</v>
      </c>
      <c r="M913" s="4">
        <v>1.0370370370370401</v>
      </c>
      <c r="N913" s="4">
        <v>2.07407407407407</v>
      </c>
      <c r="O913" s="4">
        <v>1.62962962962963</v>
      </c>
      <c r="P913" s="4">
        <v>0.88888888888888895</v>
      </c>
      <c r="Q913" s="4">
        <v>0.592592592592593</v>
      </c>
      <c r="R913" s="4">
        <v>2.2222222222222201</v>
      </c>
      <c r="S913" s="4">
        <v>1.62962962962963</v>
      </c>
      <c r="T913" s="4">
        <v>1.62962962962963</v>
      </c>
      <c r="U913" s="4">
        <v>2.81481481481481</v>
      </c>
      <c r="V913" s="4">
        <v>1.4814814814814801</v>
      </c>
      <c r="W913" s="4">
        <v>1.92592592592593</v>
      </c>
      <c r="X913" s="4">
        <v>1.0370370370370401</v>
      </c>
      <c r="Y913" s="4">
        <v>1.3333333333333299</v>
      </c>
      <c r="Z913" s="4">
        <v>2.2222222222222201</v>
      </c>
      <c r="AA913" s="4">
        <v>1.4814814814814801</v>
      </c>
      <c r="AB913" s="4">
        <v>0.44444444444444398</v>
      </c>
      <c r="AC913" s="4">
        <v>6.3703703703703702</v>
      </c>
      <c r="AD913" s="4">
        <v>1.92592592592593</v>
      </c>
      <c r="AE913" s="4">
        <v>0.88888888888888895</v>
      </c>
      <c r="AF913" s="4">
        <v>2.3703703703703698</v>
      </c>
      <c r="AG913" s="4">
        <v>6.2222222222222197</v>
      </c>
      <c r="AH913" s="4">
        <v>3.8518518518518499</v>
      </c>
      <c r="AI913" s="4">
        <v>4.8888888888888902</v>
      </c>
      <c r="AJ913" s="4">
        <v>5.92592592592593</v>
      </c>
      <c r="AK913" s="4">
        <v>10.5185185185185</v>
      </c>
      <c r="AL913" s="4">
        <v>4.2962962962963003</v>
      </c>
      <c r="AM913" s="4">
        <v>7.7037037037036997</v>
      </c>
      <c r="AN913" s="4">
        <v>13.037037037037001</v>
      </c>
      <c r="AO913" s="4">
        <v>6.8148148148148104</v>
      </c>
      <c r="AP913" s="4">
        <v>6.3703703703703702</v>
      </c>
      <c r="AQ913" s="4">
        <v>3.8518518518518499</v>
      </c>
      <c r="AR913" s="4">
        <v>8</v>
      </c>
      <c r="AS913" s="4">
        <v>4.5925925925925899</v>
      </c>
      <c r="AT913" s="4">
        <v>18.2222222222222</v>
      </c>
      <c r="AU913" s="4">
        <v>3.7037037037037002</v>
      </c>
      <c r="AV913" s="4">
        <v>10.074074074074099</v>
      </c>
      <c r="AW913" s="4">
        <v>3.8518518518518499</v>
      </c>
      <c r="AX913" s="4">
        <v>3.1111111111111098</v>
      </c>
      <c r="AY913" s="4">
        <v>8.1481481481481506</v>
      </c>
      <c r="AZ913" s="4">
        <v>5.7777777777777803</v>
      </c>
      <c r="BA913" s="4">
        <v>8.4444444444444393</v>
      </c>
      <c r="BB913" s="38">
        <v>675</v>
      </c>
    </row>
    <row r="914" spans="1:54" x14ac:dyDescent="0.3">
      <c r="A914" s="31" t="s">
        <v>44</v>
      </c>
      <c r="B914" s="5" t="s">
        <v>168</v>
      </c>
      <c r="C914" s="5" t="s">
        <v>168</v>
      </c>
      <c r="D914" s="9">
        <v>76.624131511408805</v>
      </c>
      <c r="E914" s="8">
        <v>66.575127614639399</v>
      </c>
      <c r="F914" s="8">
        <v>18.897784872918699</v>
      </c>
      <c r="G914" s="3">
        <v>2.0157226844335101</v>
      </c>
      <c r="H914" s="4">
        <v>7.9410487871153501</v>
      </c>
      <c r="I914" s="4">
        <v>7.6287238250984002</v>
      </c>
      <c r="J914" s="4">
        <v>2.0476823366589798</v>
      </c>
      <c r="K914" s="4">
        <v>3.7433636587734198</v>
      </c>
      <c r="L914" s="4">
        <v>4.7812814963266703</v>
      </c>
      <c r="M914" s="4">
        <v>4.1506516495791104</v>
      </c>
      <c r="N914" s="4">
        <v>7.3228824007067201</v>
      </c>
      <c r="O914" s="4">
        <v>8.28180890989427</v>
      </c>
      <c r="P914" s="4">
        <v>9.1087777333573499</v>
      </c>
      <c r="Q914" s="4">
        <v>2.32486522698427</v>
      </c>
      <c r="R914" s="4">
        <v>6.8297096352386104</v>
      </c>
      <c r="S914" s="4">
        <v>4.7797095808255499</v>
      </c>
      <c r="T914" s="4">
        <v>3.6524843353558101</v>
      </c>
      <c r="U914" s="4">
        <v>12.1996135975172</v>
      </c>
      <c r="V914" s="4">
        <v>4.2303347070476702</v>
      </c>
      <c r="W914" s="4">
        <v>5.3965285637837903</v>
      </c>
      <c r="X914" s="4">
        <v>2.6686203471427499</v>
      </c>
      <c r="Y914" s="4">
        <v>7.2084109897349302</v>
      </c>
      <c r="Z914" s="4">
        <v>10.2316533868573</v>
      </c>
      <c r="AA914" s="4">
        <v>9.7588017954891608</v>
      </c>
      <c r="AB914" s="4">
        <v>1.0566913713663599</v>
      </c>
      <c r="AC914" s="4">
        <v>11.951800491761</v>
      </c>
      <c r="AD914" s="4">
        <v>4.1127555981210699</v>
      </c>
      <c r="AE914" s="4">
        <v>2.3822070246234399</v>
      </c>
      <c r="AF914" s="4">
        <v>10.5065449866074</v>
      </c>
      <c r="AG914" s="4">
        <v>14.3676702118471</v>
      </c>
      <c r="AH914" s="4">
        <v>11.4141934955313</v>
      </c>
      <c r="AI914" s="4">
        <v>9.44270396024395</v>
      </c>
      <c r="AJ914" s="4">
        <v>16.397505423155099</v>
      </c>
      <c r="AK914" s="4">
        <v>28.656181375207701</v>
      </c>
      <c r="AL914" s="4">
        <v>19.710640917768899</v>
      </c>
      <c r="AM914" s="4">
        <v>21.724573120768898</v>
      </c>
      <c r="AN914" s="4">
        <v>39.505075721813398</v>
      </c>
      <c r="AO914" s="4">
        <v>25.714350967635699</v>
      </c>
      <c r="AP914" s="4">
        <v>26.123438462049499</v>
      </c>
      <c r="AQ914" s="4">
        <v>6.5643121834164901</v>
      </c>
      <c r="AR914" s="4">
        <v>24.8771742656815</v>
      </c>
      <c r="AS914" s="4">
        <v>12.0314024871903</v>
      </c>
      <c r="AT914" s="4">
        <v>24.1804477337406</v>
      </c>
      <c r="AU914" s="4">
        <v>12.034462129494701</v>
      </c>
      <c r="AV914" s="4">
        <v>24.1568234535223</v>
      </c>
      <c r="AW914" s="4">
        <v>18.100602189488701</v>
      </c>
      <c r="AX914" s="4">
        <v>8.9565035930595496</v>
      </c>
      <c r="AY914" s="4">
        <v>12.0298854698867</v>
      </c>
      <c r="AZ914" s="4">
        <v>16.5511651042113</v>
      </c>
      <c r="BA914" s="4">
        <v>28.8190966999558</v>
      </c>
      <c r="BB914" s="38">
        <v>19288</v>
      </c>
    </row>
    <row r="915" spans="1:54" x14ac:dyDescent="0.3">
      <c r="A915" s="31" t="s">
        <v>44</v>
      </c>
      <c r="B915" s="5" t="s">
        <v>168</v>
      </c>
      <c r="C915" s="5" t="s">
        <v>1</v>
      </c>
      <c r="D915" s="9">
        <v>31.160937539642799</v>
      </c>
      <c r="E915" s="8">
        <v>68.418357765817404</v>
      </c>
      <c r="F915" s="8">
        <v>38.607103901655499</v>
      </c>
      <c r="G915" s="3">
        <v>2.5317546885210001</v>
      </c>
      <c r="H915" s="4">
        <v>11.3060964843518</v>
      </c>
      <c r="I915" s="4">
        <v>14.8158332026841</v>
      </c>
      <c r="J915" s="4">
        <v>2.73285038897748</v>
      </c>
      <c r="K915" s="4">
        <v>10.3556109270116</v>
      </c>
      <c r="L915" s="4">
        <v>9.5512281251856397</v>
      </c>
      <c r="M915" s="4">
        <v>9.1490367242726691</v>
      </c>
      <c r="N915" s="4">
        <v>14.441138274242199</v>
      </c>
      <c r="O915" s="4">
        <v>20.254037508168</v>
      </c>
      <c r="P915" s="4">
        <v>22.237498040261698</v>
      </c>
      <c r="Q915" s="4">
        <v>7.22056913712112</v>
      </c>
      <c r="R915" s="4">
        <v>16.196006633408398</v>
      </c>
      <c r="S915" s="4">
        <v>11.5071921848083</v>
      </c>
      <c r="T915" s="4">
        <v>6.2425871073097996</v>
      </c>
      <c r="U915" s="4">
        <v>20.683725381552001</v>
      </c>
      <c r="V915" s="4">
        <v>8.9754374962872792</v>
      </c>
      <c r="W915" s="4">
        <v>14.6422339746987</v>
      </c>
      <c r="X915" s="4">
        <v>3.50973671833232</v>
      </c>
      <c r="Y915" s="4">
        <v>11.3060964843518</v>
      </c>
      <c r="Z915" s="4">
        <v>25.518642585666498</v>
      </c>
      <c r="AA915" s="4">
        <v>22.411097268247101</v>
      </c>
      <c r="AB915" s="4">
        <v>0.97798202981132099</v>
      </c>
      <c r="AC915" s="4">
        <v>21.4331152384358</v>
      </c>
      <c r="AD915" s="4">
        <v>8.9754374962872792</v>
      </c>
      <c r="AE915" s="4">
        <v>4.2866230476871596</v>
      </c>
      <c r="AF915" s="4">
        <v>19.102456250371301</v>
      </c>
      <c r="AG915" s="4">
        <v>24.1934620998844</v>
      </c>
      <c r="AH915" s="4">
        <v>19.906839052197199</v>
      </c>
      <c r="AI915" s="4">
        <v>14.0389468733293</v>
      </c>
      <c r="AJ915" s="4">
        <v>25.345043357681099</v>
      </c>
      <c r="AK915" s="4">
        <v>42.116840619987798</v>
      </c>
      <c r="AL915" s="4">
        <v>40.937762889719998</v>
      </c>
      <c r="AM915" s="4">
        <v>31.9623253934327</v>
      </c>
      <c r="AN915" s="4">
        <v>61.392896098344501</v>
      </c>
      <c r="AO915" s="4">
        <v>45.425481637863697</v>
      </c>
      <c r="AP915" s="4">
        <v>43.039829704856999</v>
      </c>
      <c r="AQ915" s="4">
        <v>11.132497256366401</v>
      </c>
      <c r="AR915" s="4">
        <v>38.981798830097397</v>
      </c>
      <c r="AS915" s="4">
        <v>18.7002648494583</v>
      </c>
      <c r="AT915" s="4">
        <v>20.455133208624499</v>
      </c>
      <c r="AU915" s="4">
        <v>26.9263124888618</v>
      </c>
      <c r="AV915" s="4">
        <v>33.516098052142397</v>
      </c>
      <c r="AW915" s="4">
        <v>37.629121871844198</v>
      </c>
      <c r="AX915" s="4">
        <v>20.080438280182602</v>
      </c>
      <c r="AY915" s="4">
        <v>14.413641801771201</v>
      </c>
      <c r="AZ915" s="4">
        <v>30.2074570342666</v>
      </c>
      <c r="BA915" s="4">
        <v>54.803110535063901</v>
      </c>
      <c r="BB915" s="38">
        <v>128</v>
      </c>
    </row>
    <row r="916" spans="1:54" x14ac:dyDescent="0.3">
      <c r="A916" s="31" t="s">
        <v>44</v>
      </c>
      <c r="B916" s="5" t="s">
        <v>168</v>
      </c>
      <c r="C916" s="5" t="s">
        <v>2</v>
      </c>
      <c r="D916" s="9">
        <v>42.6330981198467</v>
      </c>
      <c r="E916" s="8">
        <v>65.204074538400704</v>
      </c>
      <c r="F916" s="8">
        <v>37.563157918816003</v>
      </c>
      <c r="G916" s="3">
        <v>1.3075825294871799</v>
      </c>
      <c r="H916" s="4">
        <v>14.224858741553501</v>
      </c>
      <c r="I916" s="4">
        <v>10.995539688537001</v>
      </c>
      <c r="J916" s="4">
        <v>1.9217365235294099</v>
      </c>
      <c r="K916" s="4">
        <v>3.5760333207390702</v>
      </c>
      <c r="L916" s="4">
        <v>7.1520666414781298</v>
      </c>
      <c r="M916" s="4">
        <v>8.1129349032428397</v>
      </c>
      <c r="N916" s="4">
        <v>15.9187928094646</v>
      </c>
      <c r="O916" s="4">
        <v>13.9177817445324</v>
      </c>
      <c r="P916" s="4">
        <v>20.7627713889894</v>
      </c>
      <c r="Q916" s="4">
        <v>2.6151650589743598</v>
      </c>
      <c r="R916" s="4">
        <v>12.9569134827677</v>
      </c>
      <c r="S916" s="4">
        <v>6.1515611090120697</v>
      </c>
      <c r="T916" s="4">
        <v>4.53690158250377</v>
      </c>
      <c r="U916" s="4">
        <v>28.142640486086002</v>
      </c>
      <c r="V916" s="4">
        <v>7.45914363849925</v>
      </c>
      <c r="W916" s="4">
        <v>9.4205174327300192</v>
      </c>
      <c r="X916" s="4">
        <v>4.53690158250377</v>
      </c>
      <c r="Y916" s="4">
        <v>12.2634849473228</v>
      </c>
      <c r="Z916" s="4">
        <v>22.9519476388386</v>
      </c>
      <c r="AA916" s="4">
        <v>19.762265856523399</v>
      </c>
      <c r="AB916" s="4">
        <v>1.9613737942307701</v>
      </c>
      <c r="AC916" s="4">
        <v>22.0307166477753</v>
      </c>
      <c r="AD916" s="4">
        <v>6.1515611090120697</v>
      </c>
      <c r="AE916" s="4">
        <v>4.8439785795248902</v>
      </c>
      <c r="AF916" s="4">
        <v>19.1084745917798</v>
      </c>
      <c r="AG916" s="4">
        <v>22.298156374095001</v>
      </c>
      <c r="AH916" s="4">
        <v>10.4210229651961</v>
      </c>
      <c r="AI916" s="4">
        <v>10.995539688537001</v>
      </c>
      <c r="AJ916" s="4">
        <v>24.6062444360483</v>
      </c>
      <c r="AK916" s="4">
        <v>43.0609277630845</v>
      </c>
      <c r="AL916" s="4">
        <v>31.7583110775264</v>
      </c>
      <c r="AM916" s="4">
        <v>31.332322268401199</v>
      </c>
      <c r="AN916" s="4">
        <v>58.553731763423798</v>
      </c>
      <c r="AO916" s="4">
        <v>41.446268236576202</v>
      </c>
      <c r="AP916" s="4">
        <v>41.446268236576202</v>
      </c>
      <c r="AQ916" s="4">
        <v>9.0738031650075399</v>
      </c>
      <c r="AR916" s="4">
        <v>39.524531713046798</v>
      </c>
      <c r="AS916" s="4">
        <v>20.0297055828431</v>
      </c>
      <c r="AT916" s="4">
        <v>26.448706418175</v>
      </c>
      <c r="AU916" s="4">
        <v>20.1089801242458</v>
      </c>
      <c r="AV916" s="4">
        <v>27.875200759766201</v>
      </c>
      <c r="AW916" s="4">
        <v>32.719179339291102</v>
      </c>
      <c r="AX916" s="4">
        <v>17.840529332993999</v>
      </c>
      <c r="AY916" s="4">
        <v>8.7270888972850695</v>
      </c>
      <c r="AZ916" s="4">
        <v>25.220398430090501</v>
      </c>
      <c r="BA916" s="4">
        <v>50.2129944045626</v>
      </c>
      <c r="BB916" s="38">
        <v>136</v>
      </c>
    </row>
    <row r="917" spans="1:54" x14ac:dyDescent="0.3">
      <c r="A917" s="31" t="s">
        <v>44</v>
      </c>
      <c r="B917" s="5" t="s">
        <v>168</v>
      </c>
      <c r="C917" s="5" t="s">
        <v>3</v>
      </c>
      <c r="D917" s="9">
        <v>64.186593242114498</v>
      </c>
      <c r="E917" s="8">
        <v>65.145358432256202</v>
      </c>
      <c r="F917" s="8">
        <v>21.321474608345099</v>
      </c>
      <c r="G917" s="3">
        <v>3.1778724929568201</v>
      </c>
      <c r="H917" s="4">
        <v>10.265178588156701</v>
      </c>
      <c r="I917" s="4">
        <v>10.027445855557801</v>
      </c>
      <c r="J917" s="4">
        <v>2.9629702601241998</v>
      </c>
      <c r="K917" s="4">
        <v>5.3680882325389003</v>
      </c>
      <c r="L917" s="4">
        <v>7.5994973833768897</v>
      </c>
      <c r="M917" s="4">
        <v>6.2917210748915098</v>
      </c>
      <c r="N917" s="4">
        <v>10.649322054289399</v>
      </c>
      <c r="O917" s="4">
        <v>10.8413937873558</v>
      </c>
      <c r="P917" s="4">
        <v>12.2404920949061</v>
      </c>
      <c r="Q917" s="4">
        <v>2.9629702601241998</v>
      </c>
      <c r="R917" s="4">
        <v>8.8020563695842409</v>
      </c>
      <c r="S917" s="4">
        <v>7.4302561500767297</v>
      </c>
      <c r="T917" s="4">
        <v>4.1655292463315501</v>
      </c>
      <c r="U917" s="4">
        <v>14.5359251567663</v>
      </c>
      <c r="V917" s="4">
        <v>6.4197688969357696</v>
      </c>
      <c r="W917" s="4">
        <v>7.5583039721209904</v>
      </c>
      <c r="X917" s="4">
        <v>4.8102359448294001</v>
      </c>
      <c r="Y917" s="4">
        <v>10.4756132327127</v>
      </c>
      <c r="Z917" s="4">
        <v>13.397390081580999</v>
      </c>
      <c r="AA917" s="4">
        <v>13.9140489580346</v>
      </c>
      <c r="AB917" s="4">
        <v>0.70873060951998501</v>
      </c>
      <c r="AC917" s="4">
        <v>12.8395377938715</v>
      </c>
      <c r="AD917" s="4">
        <v>5.7750621984379098</v>
      </c>
      <c r="AE917" s="4">
        <v>2.0393374177716002</v>
      </c>
      <c r="AF917" s="4">
        <v>14.984092533921199</v>
      </c>
      <c r="AG917" s="4">
        <v>16.255143019427202</v>
      </c>
      <c r="AH917" s="4">
        <v>12.2404920949061</v>
      </c>
      <c r="AI917" s="4">
        <v>10.498443732479</v>
      </c>
      <c r="AJ917" s="4">
        <v>21.449522430389401</v>
      </c>
      <c r="AK917" s="4">
        <v>36.031108586688099</v>
      </c>
      <c r="AL917" s="4">
        <v>24.9703449782231</v>
      </c>
      <c r="AM917" s="4">
        <v>27.1605607178052</v>
      </c>
      <c r="AN917" s="4">
        <v>48.486502914426801</v>
      </c>
      <c r="AO917" s="4">
        <v>33.7540384363176</v>
      </c>
      <c r="AP917" s="4">
        <v>32.1216749844451</v>
      </c>
      <c r="AQ917" s="4">
        <v>6.8907667738569103</v>
      </c>
      <c r="AR917" s="4">
        <v>32.807575094198803</v>
      </c>
      <c r="AS917" s="4">
        <v>12.021122273796999</v>
      </c>
      <c r="AT917" s="4">
        <v>30.036676567141001</v>
      </c>
      <c r="AU917" s="4">
        <v>14.558755656532499</v>
      </c>
      <c r="AV917" s="4">
        <v>26.927295573482901</v>
      </c>
      <c r="AW917" s="4">
        <v>20.635574498591399</v>
      </c>
      <c r="AX917" s="4">
        <v>7.8600606157419604</v>
      </c>
      <c r="AY917" s="4">
        <v>14.599949067788399</v>
      </c>
      <c r="AZ917" s="4">
        <v>18.7654783141199</v>
      </c>
      <c r="BA917" s="4">
        <v>36.808330695506697</v>
      </c>
      <c r="BB917" s="38">
        <v>417</v>
      </c>
    </row>
    <row r="918" spans="1:54" x14ac:dyDescent="0.3">
      <c r="A918" s="31" t="s">
        <v>44</v>
      </c>
      <c r="B918" s="5" t="s">
        <v>168</v>
      </c>
      <c r="C918" s="5" t="s">
        <v>4</v>
      </c>
      <c r="D918" s="9">
        <v>78.713753721121194</v>
      </c>
      <c r="E918" s="8">
        <v>65.410081566098498</v>
      </c>
      <c r="F918" s="8">
        <v>17.414510666410401</v>
      </c>
      <c r="G918" s="3">
        <v>2.13399452228261</v>
      </c>
      <c r="H918" s="4">
        <v>7.3654890032760401</v>
      </c>
      <c r="I918" s="4">
        <v>7.5048599662616402</v>
      </c>
      <c r="J918" s="4">
        <v>2.4092817898335301</v>
      </c>
      <c r="K918" s="4">
        <v>3.3051745398210999</v>
      </c>
      <c r="L918" s="4">
        <v>4.4056326783406803</v>
      </c>
      <c r="M918" s="4">
        <v>3.6487654254966899</v>
      </c>
      <c r="N918" s="4">
        <v>5.5078181460704201</v>
      </c>
      <c r="O918" s="4">
        <v>8.1906598742447105</v>
      </c>
      <c r="P918" s="4">
        <v>8.1199379952258202</v>
      </c>
      <c r="Q918" s="4">
        <v>2.20126174288121</v>
      </c>
      <c r="R918" s="4">
        <v>6.2657217964405101</v>
      </c>
      <c r="S918" s="4">
        <v>4.2676435787231997</v>
      </c>
      <c r="T918" s="4">
        <v>4.4742817623073998</v>
      </c>
      <c r="U918" s="4">
        <v>10.8790290558915</v>
      </c>
      <c r="V918" s="4">
        <v>3.3724417604196901</v>
      </c>
      <c r="W918" s="4">
        <v>5.0238198998831303</v>
      </c>
      <c r="X918" s="4">
        <v>2.4096272556755598</v>
      </c>
      <c r="Y918" s="4">
        <v>7.0239709126526204</v>
      </c>
      <c r="Z918" s="4">
        <v>7.84983271530536</v>
      </c>
      <c r="AA918" s="4">
        <v>8.4687108685318702</v>
      </c>
      <c r="AB918" s="4">
        <v>1.3764363377545601</v>
      </c>
      <c r="AC918" s="4">
        <v>11.8394252997414</v>
      </c>
      <c r="AD918" s="4">
        <v>4.5415489829059901</v>
      </c>
      <c r="AE918" s="4">
        <v>2.7563273339294199</v>
      </c>
      <c r="AF918" s="4">
        <v>9.7782254515298597</v>
      </c>
      <c r="AG918" s="4">
        <v>14.1152090459038</v>
      </c>
      <c r="AH918" s="4">
        <v>13.2782923363061</v>
      </c>
      <c r="AI918" s="4">
        <v>10.319126943054799</v>
      </c>
      <c r="AJ918" s="4">
        <v>15.6896469211918</v>
      </c>
      <c r="AK918" s="4">
        <v>30.554468437257</v>
      </c>
      <c r="AL918" s="4">
        <v>18.933772625570899</v>
      </c>
      <c r="AM918" s="4">
        <v>20.5161562152256</v>
      </c>
      <c r="AN918" s="4">
        <v>37.790950452808403</v>
      </c>
      <c r="AO918" s="4">
        <v>23.410127182930498</v>
      </c>
      <c r="AP918" s="4">
        <v>25.955325277329301</v>
      </c>
      <c r="AQ918" s="4">
        <v>5.71376539797056</v>
      </c>
      <c r="AR918" s="4">
        <v>24.913152247515502</v>
      </c>
      <c r="AS918" s="4">
        <v>11.499634538328101</v>
      </c>
      <c r="AT918" s="4">
        <v>23.888252509803301</v>
      </c>
      <c r="AU918" s="4">
        <v>11.0121816337205</v>
      </c>
      <c r="AV918" s="4">
        <v>24.635101253228399</v>
      </c>
      <c r="AW918" s="4">
        <v>14.2449069653126</v>
      </c>
      <c r="AX918" s="4">
        <v>8.0533617063112892</v>
      </c>
      <c r="AY918" s="4">
        <v>11.4934161531716</v>
      </c>
      <c r="AZ918" s="4">
        <v>15.695174374664299</v>
      </c>
      <c r="BA918" s="4">
        <v>26.2861339268498</v>
      </c>
      <c r="BB918" s="38">
        <v>1455</v>
      </c>
    </row>
    <row r="919" spans="1:54" x14ac:dyDescent="0.3">
      <c r="A919" s="31" t="s">
        <v>44</v>
      </c>
      <c r="B919" s="5" t="s">
        <v>168</v>
      </c>
      <c r="C919" s="5" t="s">
        <v>5</v>
      </c>
      <c r="D919" s="9">
        <v>89.391990981147202</v>
      </c>
      <c r="E919" s="8">
        <v>61.885717367545197</v>
      </c>
      <c r="F919" s="8">
        <v>12.903936535027601</v>
      </c>
      <c r="G919" s="3">
        <v>2.40965151906838</v>
      </c>
      <c r="H919" s="4">
        <v>6.5324236926872103</v>
      </c>
      <c r="I919" s="4">
        <v>6.8016290547994496</v>
      </c>
      <c r="J919" s="4">
        <v>2.0345267872902499</v>
      </c>
      <c r="K919" s="4">
        <v>3.42673120263734</v>
      </c>
      <c r="L919" s="4">
        <v>3.8618426460636699</v>
      </c>
      <c r="M919" s="4">
        <v>2.4894705034204998</v>
      </c>
      <c r="N919" s="4">
        <v>4.6695812057844899</v>
      </c>
      <c r="O919" s="4">
        <v>5.41757800062532</v>
      </c>
      <c r="P919" s="4">
        <v>4.3224421078832398</v>
      </c>
      <c r="Q919" s="4">
        <v>1.78351339608705</v>
      </c>
      <c r="R919" s="4">
        <v>4.8829377735270603</v>
      </c>
      <c r="S919" s="4">
        <v>3.59263728395144</v>
      </c>
      <c r="T919" s="4">
        <v>3.2354595763141201</v>
      </c>
      <c r="U919" s="4">
        <v>8.2560728505101793</v>
      </c>
      <c r="V919" s="4">
        <v>3.3093778682087098</v>
      </c>
      <c r="W919" s="4">
        <v>2.91442086372665</v>
      </c>
      <c r="X919" s="4">
        <v>2.2062110876777701</v>
      </c>
      <c r="Y919" s="4">
        <v>5.4754345169422001</v>
      </c>
      <c r="Z919" s="4">
        <v>6.1314435223635204</v>
      </c>
      <c r="AA919" s="4">
        <v>5.5390692523324896</v>
      </c>
      <c r="AB919" s="4">
        <v>1.1170983607773299</v>
      </c>
      <c r="AC919" s="4">
        <v>9.9991868608847305</v>
      </c>
      <c r="AD919" s="4">
        <v>2.5853512633503302</v>
      </c>
      <c r="AE919" s="4">
        <v>2.1324152691672902</v>
      </c>
      <c r="AF919" s="4">
        <v>7.9664228487734698</v>
      </c>
      <c r="AG919" s="4">
        <v>11.7460713683855</v>
      </c>
      <c r="AH919" s="4">
        <v>11.021261775420999</v>
      </c>
      <c r="AI919" s="4">
        <v>8.5641597699241405</v>
      </c>
      <c r="AJ919" s="4">
        <v>13.6861870763552</v>
      </c>
      <c r="AK919" s="4">
        <v>24.491962088702302</v>
      </c>
      <c r="AL919" s="4">
        <v>14.7928794072442</v>
      </c>
      <c r="AM919" s="4">
        <v>18.105905299195001</v>
      </c>
      <c r="AN919" s="4">
        <v>31.793365257192701</v>
      </c>
      <c r="AO919" s="4">
        <v>19.787514769510501</v>
      </c>
      <c r="AP919" s="4">
        <v>21.097647531790098</v>
      </c>
      <c r="AQ919" s="4">
        <v>5.9862270274421103</v>
      </c>
      <c r="AR919" s="4">
        <v>19.678927163175398</v>
      </c>
      <c r="AS919" s="4">
        <v>9.3456754709470609</v>
      </c>
      <c r="AT919" s="4">
        <v>23.180482119197599</v>
      </c>
      <c r="AU919" s="4">
        <v>8.6673365773381708</v>
      </c>
      <c r="AV919" s="4">
        <v>22.152090944249998</v>
      </c>
      <c r="AW919" s="4">
        <v>13.313804906829001</v>
      </c>
      <c r="AX919" s="4">
        <v>6.0163428566503203</v>
      </c>
      <c r="AY919" s="4">
        <v>11.6393690106135</v>
      </c>
      <c r="AZ919" s="4">
        <v>13.3445812507592</v>
      </c>
      <c r="BA919" s="4">
        <v>20.011522313909701</v>
      </c>
      <c r="BB919" s="38">
        <v>5302</v>
      </c>
    </row>
    <row r="920" spans="1:54" x14ac:dyDescent="0.3">
      <c r="A920" s="31" t="s">
        <v>44</v>
      </c>
      <c r="B920" s="5" t="s">
        <v>168</v>
      </c>
      <c r="C920" s="5" t="s">
        <v>6</v>
      </c>
      <c r="D920" s="9">
        <v>101.072865951381</v>
      </c>
      <c r="E920" s="8">
        <v>56.3418848369692</v>
      </c>
      <c r="F920" s="8">
        <v>8.6803783198853299</v>
      </c>
      <c r="G920" s="3">
        <v>1.2685528367515999</v>
      </c>
      <c r="H920" s="4">
        <v>4.0026125925619098</v>
      </c>
      <c r="I920" s="4">
        <v>3.55703472483204</v>
      </c>
      <c r="J920" s="4">
        <v>1.1704498236809699</v>
      </c>
      <c r="K920" s="4">
        <v>1.7633557681396499</v>
      </c>
      <c r="L920" s="4">
        <v>1.7702887445920401</v>
      </c>
      <c r="M920" s="4">
        <v>1.35149425554588</v>
      </c>
      <c r="N920" s="4">
        <v>2.49087283450829</v>
      </c>
      <c r="O920" s="4">
        <v>2.87016699005189</v>
      </c>
      <c r="P920" s="4">
        <v>2.1654925505778202</v>
      </c>
      <c r="Q920" s="4">
        <v>0.76327711904213003</v>
      </c>
      <c r="R920" s="4">
        <v>1.9739753323914799</v>
      </c>
      <c r="S920" s="4">
        <v>1.8713839823259499</v>
      </c>
      <c r="T920" s="4">
        <v>1.86988786999432</v>
      </c>
      <c r="U920" s="4">
        <v>4.5545220911863904</v>
      </c>
      <c r="V920" s="4">
        <v>1.3537384240433299</v>
      </c>
      <c r="W920" s="4">
        <v>1.24366651231963</v>
      </c>
      <c r="X920" s="4">
        <v>0.92127845305242295</v>
      </c>
      <c r="Y920" s="4">
        <v>3.11110974285645</v>
      </c>
      <c r="Z920" s="4">
        <v>2.59101954511633</v>
      </c>
      <c r="AA920" s="4">
        <v>2.7567019117448299</v>
      </c>
      <c r="AB920" s="4">
        <v>0.65300473635838696</v>
      </c>
      <c r="AC920" s="4">
        <v>6.17503811959212</v>
      </c>
      <c r="AD920" s="4">
        <v>1.3440136938877201</v>
      </c>
      <c r="AE920" s="4">
        <v>0.86586846910766602</v>
      </c>
      <c r="AF920" s="4">
        <v>4.2768707585824703</v>
      </c>
      <c r="AG920" s="4">
        <v>8.1521523199325507</v>
      </c>
      <c r="AH920" s="4">
        <v>8.5942442054677493</v>
      </c>
      <c r="AI920" s="4">
        <v>7.5696801738583304</v>
      </c>
      <c r="AJ920" s="4">
        <v>9.9220011346675498</v>
      </c>
      <c r="AK920" s="4">
        <v>16.684762633232001</v>
      </c>
      <c r="AL920" s="4">
        <v>9.4275453175252295</v>
      </c>
      <c r="AM920" s="4">
        <v>14.3675464845418</v>
      </c>
      <c r="AN920" s="4">
        <v>26.194393658037001</v>
      </c>
      <c r="AO920" s="4">
        <v>14.8758144269145</v>
      </c>
      <c r="AP920" s="4">
        <v>15.112469313684199</v>
      </c>
      <c r="AQ920" s="4">
        <v>5.0568594119069701</v>
      </c>
      <c r="AR920" s="4">
        <v>14.3932885204883</v>
      </c>
      <c r="AS920" s="4">
        <v>8.4076162661963902</v>
      </c>
      <c r="AT920" s="4">
        <v>20.6342094103466</v>
      </c>
      <c r="AU920" s="4">
        <v>5.8493645490902901</v>
      </c>
      <c r="AV920" s="4">
        <v>19.416979162465001</v>
      </c>
      <c r="AW920" s="4">
        <v>10.117312461357299</v>
      </c>
      <c r="AX920" s="4">
        <v>4.9932208101382303</v>
      </c>
      <c r="AY920" s="4">
        <v>11.6808685658123</v>
      </c>
      <c r="AZ920" s="4">
        <v>10.4032852273965</v>
      </c>
      <c r="BA920" s="4">
        <v>15.6500191018725</v>
      </c>
      <c r="BB920" s="38">
        <v>7969</v>
      </c>
    </row>
    <row r="921" spans="1:54" x14ac:dyDescent="0.3">
      <c r="A921" s="31" t="s">
        <v>44</v>
      </c>
      <c r="B921" s="5" t="s">
        <v>168</v>
      </c>
      <c r="C921" s="5" t="s">
        <v>7</v>
      </c>
      <c r="D921" s="9">
        <v>105.33304144994401</v>
      </c>
      <c r="E921" s="8">
        <v>53.564020929304</v>
      </c>
      <c r="F921" s="8">
        <v>7.0804342293731803</v>
      </c>
      <c r="G921" s="3">
        <v>1.1848352609267501</v>
      </c>
      <c r="H921" s="4">
        <v>4.0383637109666104</v>
      </c>
      <c r="I921" s="4">
        <v>2.9329155125215198</v>
      </c>
      <c r="J921" s="4">
        <v>1.1435002347093901</v>
      </c>
      <c r="K921" s="4">
        <v>1.23273626705025</v>
      </c>
      <c r="L921" s="4">
        <v>1.3445789592803401</v>
      </c>
      <c r="M921" s="4">
        <v>0.73149381570828298</v>
      </c>
      <c r="N921" s="4">
        <v>2.1197212177687801</v>
      </c>
      <c r="O921" s="4">
        <v>2.3076679825274602</v>
      </c>
      <c r="P921" s="4">
        <v>1.37837843220129</v>
      </c>
      <c r="Q921" s="4">
        <v>0.89355093062466595</v>
      </c>
      <c r="R921" s="4">
        <v>1.54140512050795</v>
      </c>
      <c r="S921" s="4">
        <v>1.72509932192329</v>
      </c>
      <c r="T921" s="4">
        <v>1.9130460866819701</v>
      </c>
      <c r="U921" s="4">
        <v>4.2013903992732704</v>
      </c>
      <c r="V921" s="4">
        <v>1.2402718203466601</v>
      </c>
      <c r="W921" s="4">
        <v>1.59027570002172</v>
      </c>
      <c r="X921" s="4">
        <v>0.74462577552055498</v>
      </c>
      <c r="Y921" s="4">
        <v>2.98835207194143</v>
      </c>
      <c r="Z921" s="4">
        <v>2.0022821190228299</v>
      </c>
      <c r="AA921" s="4">
        <v>2.4720385140066399</v>
      </c>
      <c r="AB921" s="4">
        <v>0.54026406099653601</v>
      </c>
      <c r="AC921" s="4">
        <v>4.4654412365605403</v>
      </c>
      <c r="AD921" s="4">
        <v>1.59027570002172</v>
      </c>
      <c r="AE921" s="4">
        <v>0.68262323619451104</v>
      </c>
      <c r="AF921" s="4">
        <v>2.9338850859117902</v>
      </c>
      <c r="AG921" s="4">
        <v>8.9683392057773492</v>
      </c>
      <c r="AH921" s="4">
        <v>7.2260763945242203</v>
      </c>
      <c r="AI921" s="4">
        <v>5.9234277650692597</v>
      </c>
      <c r="AJ921" s="4">
        <v>8.7703902352029903</v>
      </c>
      <c r="AK921" s="4">
        <v>13.7842263896645</v>
      </c>
      <c r="AL921" s="4">
        <v>7.7673100289110302</v>
      </c>
      <c r="AM921" s="4">
        <v>14.289500370523999</v>
      </c>
      <c r="AN921" s="4">
        <v>24.3024758426365</v>
      </c>
      <c r="AO921" s="4">
        <v>12.073007567117999</v>
      </c>
      <c r="AP921" s="4">
        <v>12.8599379422462</v>
      </c>
      <c r="AQ921" s="4">
        <v>4.6192142586160099</v>
      </c>
      <c r="AR921" s="4">
        <v>11.1472220405707</v>
      </c>
      <c r="AS921" s="4">
        <v>8.3987492690289702</v>
      </c>
      <c r="AT921" s="4">
        <v>22.876196404311699</v>
      </c>
      <c r="AU921" s="4">
        <v>4.8268589630931</v>
      </c>
      <c r="AV921" s="4">
        <v>18.736060004799999</v>
      </c>
      <c r="AW921" s="4">
        <v>9.5667953104081302</v>
      </c>
      <c r="AX921" s="4">
        <v>4.2954742985654999</v>
      </c>
      <c r="AY921" s="4">
        <v>12.406222227245401</v>
      </c>
      <c r="AZ921" s="4">
        <v>9.3913852018536996</v>
      </c>
      <c r="BA921" s="4">
        <v>12.516125772695</v>
      </c>
      <c r="BB921" s="38">
        <v>3881</v>
      </c>
    </row>
    <row r="922" spans="1:54" x14ac:dyDescent="0.3">
      <c r="A922" s="31" t="s">
        <v>44</v>
      </c>
      <c r="B922" s="5" t="s">
        <v>8</v>
      </c>
      <c r="C922" s="5" t="s">
        <v>168</v>
      </c>
      <c r="D922" s="9">
        <v>76.275859212732499</v>
      </c>
      <c r="E922" s="8">
        <v>65.145743666036196</v>
      </c>
      <c r="F922" s="8">
        <v>18.533247043455301</v>
      </c>
      <c r="G922" s="3">
        <v>2.0538048644100599</v>
      </c>
      <c r="H922" s="4">
        <v>8.4147518630895508</v>
      </c>
      <c r="I922" s="4">
        <v>8.4390873262972601</v>
      </c>
      <c r="J922" s="4">
        <v>2.42383769178157</v>
      </c>
      <c r="K922" s="4">
        <v>3.3539694289698998</v>
      </c>
      <c r="L922" s="4">
        <v>4.7870268292634401</v>
      </c>
      <c r="M922" s="4">
        <v>4.1114996479980297</v>
      </c>
      <c r="N922" s="4">
        <v>6.6348408915133499</v>
      </c>
      <c r="O922" s="4">
        <v>9.1726756685164208</v>
      </c>
      <c r="P922" s="4">
        <v>7.81986388258197</v>
      </c>
      <c r="Q922" s="4">
        <v>1.6812050560299101</v>
      </c>
      <c r="R922" s="4">
        <v>6.90235821107209</v>
      </c>
      <c r="S922" s="4">
        <v>4.5099767459426801</v>
      </c>
      <c r="T922" s="4">
        <v>3.6075874377145398</v>
      </c>
      <c r="U922" s="4">
        <v>12.618702152600299</v>
      </c>
      <c r="V922" s="4">
        <v>3.91265361145736</v>
      </c>
      <c r="W922" s="4">
        <v>4.3303001462604698</v>
      </c>
      <c r="X922" s="4">
        <v>2.5671299915783501</v>
      </c>
      <c r="Y922" s="4">
        <v>8.7105053294215793</v>
      </c>
      <c r="Z922" s="4">
        <v>11.6058231394729</v>
      </c>
      <c r="AA922" s="4">
        <v>10.148027336616799</v>
      </c>
      <c r="AB922" s="4">
        <v>0.71851820071799499</v>
      </c>
      <c r="AC922" s="4">
        <v>12.5950244612341</v>
      </c>
      <c r="AD922" s="4">
        <v>3.9252637130454202</v>
      </c>
      <c r="AE922" s="4">
        <v>2.85302531650437</v>
      </c>
      <c r="AF922" s="4">
        <v>11.842639874249899</v>
      </c>
      <c r="AG922" s="4">
        <v>16.0068534298629</v>
      </c>
      <c r="AH922" s="4">
        <v>9.5979304640689005</v>
      </c>
      <c r="AI922" s="4">
        <v>8.7983035997670491</v>
      </c>
      <c r="AJ922" s="4">
        <v>16.066975339255102</v>
      </c>
      <c r="AK922" s="4">
        <v>27.326460030041599</v>
      </c>
      <c r="AL922" s="4">
        <v>20.017716817255</v>
      </c>
      <c r="AM922" s="4">
        <v>24.153763473656898</v>
      </c>
      <c r="AN922" s="4">
        <v>41.340223339342899</v>
      </c>
      <c r="AO922" s="4">
        <v>26.612125650258701</v>
      </c>
      <c r="AP922" s="4">
        <v>28.1943853059175</v>
      </c>
      <c r="AQ922" s="4">
        <v>6.2721062243207601</v>
      </c>
      <c r="AR922" s="4">
        <v>23.930414120836101</v>
      </c>
      <c r="AS922" s="4">
        <v>13.6971144660872</v>
      </c>
      <c r="AT922" s="4">
        <v>27.513661036643601</v>
      </c>
      <c r="AU922" s="4">
        <v>10.415247108334</v>
      </c>
      <c r="AV922" s="4">
        <v>23.100662907093302</v>
      </c>
      <c r="AW922" s="4">
        <v>16.356613863162899</v>
      </c>
      <c r="AX922" s="4">
        <v>7.9298164767837198</v>
      </c>
      <c r="AY922" s="4">
        <v>12.8654393460631</v>
      </c>
      <c r="AZ922" s="4">
        <v>17.830502849774501</v>
      </c>
      <c r="BA922" s="4">
        <v>26.019971647155899</v>
      </c>
      <c r="BB922" s="38">
        <v>9580</v>
      </c>
    </row>
    <row r="923" spans="1:54" x14ac:dyDescent="0.3">
      <c r="A923" s="31" t="s">
        <v>44</v>
      </c>
      <c r="B923" s="5" t="s">
        <v>8</v>
      </c>
      <c r="C923" s="5" t="s">
        <v>1</v>
      </c>
      <c r="D923" s="9">
        <v>30.704109589041099</v>
      </c>
      <c r="E923" s="8">
        <v>67.7143088406402</v>
      </c>
      <c r="F923" s="8">
        <v>35.4838709677419</v>
      </c>
      <c r="G923" s="3">
        <v>3.2258064516128999</v>
      </c>
      <c r="H923" s="4">
        <v>11.290322580645199</v>
      </c>
      <c r="I923" s="4">
        <v>14.5161290322581</v>
      </c>
      <c r="J923" s="4">
        <v>1.61290322580645</v>
      </c>
      <c r="K923" s="4">
        <v>3.2258064516128999</v>
      </c>
      <c r="L923" s="4">
        <v>9.67741935483871</v>
      </c>
      <c r="M923" s="4">
        <v>12.9032258064516</v>
      </c>
      <c r="N923" s="4">
        <v>9.67741935483871</v>
      </c>
      <c r="O923" s="4">
        <v>25.806451612903199</v>
      </c>
      <c r="P923" s="4">
        <v>17.741935483871</v>
      </c>
      <c r="Q923" s="4">
        <v>4.8387096774193497</v>
      </c>
      <c r="R923" s="4">
        <v>11.290322580645199</v>
      </c>
      <c r="S923" s="4">
        <v>9.67741935483871</v>
      </c>
      <c r="T923" s="4">
        <v>4.8387096774193497</v>
      </c>
      <c r="U923" s="4">
        <v>14.5161290322581</v>
      </c>
      <c r="V923" s="4">
        <v>6.4516129032258096</v>
      </c>
      <c r="W923" s="4">
        <v>8.0645161290322598</v>
      </c>
      <c r="X923" s="4">
        <v>3.2258064516128999</v>
      </c>
      <c r="Y923" s="4">
        <v>11.290322580645199</v>
      </c>
      <c r="Z923" s="4">
        <v>30.645161290322601</v>
      </c>
      <c r="AA923" s="4">
        <v>24.193548387096801</v>
      </c>
      <c r="AB923" s="4">
        <v>0</v>
      </c>
      <c r="AC923" s="4">
        <v>24.193548387096801</v>
      </c>
      <c r="AD923" s="4">
        <v>6.4516129032258096</v>
      </c>
      <c r="AE923" s="4">
        <v>4.8387096774193497</v>
      </c>
      <c r="AF923" s="4">
        <v>19.354838709677399</v>
      </c>
      <c r="AG923" s="4">
        <v>17.741935483871</v>
      </c>
      <c r="AH923" s="4">
        <v>12.9032258064516</v>
      </c>
      <c r="AI923" s="4">
        <v>12.9032258064516</v>
      </c>
      <c r="AJ923" s="4">
        <v>24.193548387096801</v>
      </c>
      <c r="AK923" s="4">
        <v>38.709677419354797</v>
      </c>
      <c r="AL923" s="4">
        <v>40.322580645161302</v>
      </c>
      <c r="AM923" s="4">
        <v>33.870967741935502</v>
      </c>
      <c r="AN923" s="4">
        <v>64.516129032258107</v>
      </c>
      <c r="AO923" s="4">
        <v>43.548387096774199</v>
      </c>
      <c r="AP923" s="4">
        <v>54.838709677419402</v>
      </c>
      <c r="AQ923" s="4">
        <v>4.8387096774193497</v>
      </c>
      <c r="AR923" s="4">
        <v>40.322580645161302</v>
      </c>
      <c r="AS923" s="4">
        <v>22.580645161290299</v>
      </c>
      <c r="AT923" s="4">
        <v>24.193548387096801</v>
      </c>
      <c r="AU923" s="4">
        <v>19.354838709677399</v>
      </c>
      <c r="AV923" s="4">
        <v>37.096774193548399</v>
      </c>
      <c r="AW923" s="4">
        <v>35.4838709677419</v>
      </c>
      <c r="AX923" s="4">
        <v>19.354838709677399</v>
      </c>
      <c r="AY923" s="4">
        <v>17.741935483871</v>
      </c>
      <c r="AZ923" s="4">
        <v>32.258064516128997</v>
      </c>
      <c r="BA923" s="4">
        <v>46.774193548387103</v>
      </c>
      <c r="BB923" s="38">
        <v>73</v>
      </c>
    </row>
    <row r="924" spans="1:54" x14ac:dyDescent="0.3">
      <c r="A924" s="31" t="s">
        <v>44</v>
      </c>
      <c r="B924" s="5" t="s">
        <v>8</v>
      </c>
      <c r="C924" s="5" t="s">
        <v>2</v>
      </c>
      <c r="D924" s="9">
        <v>49.310714285714297</v>
      </c>
      <c r="E924" s="8">
        <v>60.973987534391703</v>
      </c>
      <c r="F924" s="8">
        <v>35.294117647058798</v>
      </c>
      <c r="G924" s="3">
        <v>0</v>
      </c>
      <c r="H924" s="4">
        <v>15.6862745098039</v>
      </c>
      <c r="I924" s="4">
        <v>11.764705882352899</v>
      </c>
      <c r="J924" s="4">
        <v>3.9215686274509798</v>
      </c>
      <c r="K924" s="4">
        <v>1.9607843137254899</v>
      </c>
      <c r="L924" s="4">
        <v>3.9215686274509798</v>
      </c>
      <c r="M924" s="4">
        <v>5.8823529411764701</v>
      </c>
      <c r="N924" s="4">
        <v>9.8039215686274499</v>
      </c>
      <c r="O924" s="4">
        <v>13.7254901960784</v>
      </c>
      <c r="P924" s="4">
        <v>15.6862745098039</v>
      </c>
      <c r="Q924" s="4">
        <v>0</v>
      </c>
      <c r="R924" s="4">
        <v>11.764705882352899</v>
      </c>
      <c r="S924" s="4">
        <v>5.8823529411764701</v>
      </c>
      <c r="T924" s="4">
        <v>3.9215686274509798</v>
      </c>
      <c r="U924" s="4">
        <v>29.411764705882401</v>
      </c>
      <c r="V924" s="4">
        <v>5.8823529411764701</v>
      </c>
      <c r="W924" s="4">
        <v>5.8823529411764701</v>
      </c>
      <c r="X924" s="4">
        <v>3.9215686274509798</v>
      </c>
      <c r="Y924" s="4">
        <v>15.6862745098039</v>
      </c>
      <c r="Z924" s="4">
        <v>25.490196078431399</v>
      </c>
      <c r="AA924" s="4">
        <v>17.647058823529399</v>
      </c>
      <c r="AB924" s="4">
        <v>0</v>
      </c>
      <c r="AC924" s="4">
        <v>19.6078431372549</v>
      </c>
      <c r="AD924" s="4">
        <v>5.8823529411764701</v>
      </c>
      <c r="AE924" s="4">
        <v>5.8823529411764701</v>
      </c>
      <c r="AF924" s="4">
        <v>17.647058823529399</v>
      </c>
      <c r="AG924" s="4">
        <v>25.490196078431399</v>
      </c>
      <c r="AH924" s="4">
        <v>3.9215686274509798</v>
      </c>
      <c r="AI924" s="4">
        <v>11.764705882352899</v>
      </c>
      <c r="AJ924" s="4">
        <v>23.529411764705898</v>
      </c>
      <c r="AK924" s="4">
        <v>41.176470588235297</v>
      </c>
      <c r="AL924" s="4">
        <v>27.4509803921569</v>
      </c>
      <c r="AM924" s="4">
        <v>37.254901960784302</v>
      </c>
      <c r="AN924" s="4">
        <v>60.7843137254902</v>
      </c>
      <c r="AO924" s="4">
        <v>39.2156862745098</v>
      </c>
      <c r="AP924" s="4">
        <v>39.2156862745098</v>
      </c>
      <c r="AQ924" s="4">
        <v>7.8431372549019596</v>
      </c>
      <c r="AR924" s="4">
        <v>35.294117647058798</v>
      </c>
      <c r="AS924" s="4">
        <v>23.529411764705898</v>
      </c>
      <c r="AT924" s="4">
        <v>35.294117647058798</v>
      </c>
      <c r="AU924" s="4">
        <v>15.6862745098039</v>
      </c>
      <c r="AV924" s="4">
        <v>23.529411764705898</v>
      </c>
      <c r="AW924" s="4">
        <v>29.411764705882401</v>
      </c>
      <c r="AX924" s="4">
        <v>13.7254901960784</v>
      </c>
      <c r="AY924" s="4">
        <v>9.8039215686274499</v>
      </c>
      <c r="AZ924" s="4">
        <v>27.4509803921569</v>
      </c>
      <c r="BA924" s="4">
        <v>45.098039215686299</v>
      </c>
      <c r="BB924" s="38">
        <v>56</v>
      </c>
    </row>
    <row r="925" spans="1:54" x14ac:dyDescent="0.3">
      <c r="A925" s="31" t="s">
        <v>44</v>
      </c>
      <c r="B925" s="5" t="s">
        <v>8</v>
      </c>
      <c r="C925" s="5" t="s">
        <v>3</v>
      </c>
      <c r="D925" s="9">
        <v>59.301648351648304</v>
      </c>
      <c r="E925" s="8">
        <v>65.353803336359803</v>
      </c>
      <c r="F925" s="8">
        <v>22.905027932960898</v>
      </c>
      <c r="G925" s="3">
        <v>3.3519553072625698</v>
      </c>
      <c r="H925" s="4">
        <v>8.9385474860335208</v>
      </c>
      <c r="I925" s="4">
        <v>10.614525139664799</v>
      </c>
      <c r="J925" s="4">
        <v>3.3519553072625698</v>
      </c>
      <c r="K925" s="4">
        <v>5.5865921787709496</v>
      </c>
      <c r="L925" s="4">
        <v>10.055865921787699</v>
      </c>
      <c r="M925" s="4">
        <v>6.1452513966480504</v>
      </c>
      <c r="N925" s="4">
        <v>12.290502793296101</v>
      </c>
      <c r="O925" s="4">
        <v>13.966480446927401</v>
      </c>
      <c r="P925" s="4">
        <v>11.173184357541899</v>
      </c>
      <c r="Q925" s="4">
        <v>3.3519553072625698</v>
      </c>
      <c r="R925" s="4">
        <v>11.173184357541899</v>
      </c>
      <c r="S925" s="4">
        <v>6.7039106145251397</v>
      </c>
      <c r="T925" s="4">
        <v>4.4692737430167604</v>
      </c>
      <c r="U925" s="4">
        <v>16.201117318435799</v>
      </c>
      <c r="V925" s="4">
        <v>7.2625698324022299</v>
      </c>
      <c r="W925" s="4">
        <v>7.8212290502793298</v>
      </c>
      <c r="X925" s="4">
        <v>4.4692737430167604</v>
      </c>
      <c r="Y925" s="4">
        <v>14.525139664804501</v>
      </c>
      <c r="Z925" s="4">
        <v>15.6424581005587</v>
      </c>
      <c r="AA925" s="4">
        <v>14.525139664804501</v>
      </c>
      <c r="AB925" s="4">
        <v>0.55865921787709505</v>
      </c>
      <c r="AC925" s="4">
        <v>14.525139664804501</v>
      </c>
      <c r="AD925" s="4">
        <v>7.2625698324022299</v>
      </c>
      <c r="AE925" s="4">
        <v>2.7932960893854699</v>
      </c>
      <c r="AF925" s="4">
        <v>20.111731843575399</v>
      </c>
      <c r="AG925" s="4">
        <v>16.201117318435799</v>
      </c>
      <c r="AH925" s="4">
        <v>11.173184357541899</v>
      </c>
      <c r="AI925" s="4">
        <v>12.849162011173201</v>
      </c>
      <c r="AJ925" s="4">
        <v>24.022346368715102</v>
      </c>
      <c r="AK925" s="4">
        <v>36.871508379888297</v>
      </c>
      <c r="AL925" s="4">
        <v>28.491620111731802</v>
      </c>
      <c r="AM925" s="4">
        <v>30.726256983240201</v>
      </c>
      <c r="AN925" s="4">
        <v>48.044692737430204</v>
      </c>
      <c r="AO925" s="4">
        <v>35.754189944134097</v>
      </c>
      <c r="AP925" s="4">
        <v>34.636871508379897</v>
      </c>
      <c r="AQ925" s="4">
        <v>9.4972067039106207</v>
      </c>
      <c r="AR925" s="4">
        <v>36.871508379888297</v>
      </c>
      <c r="AS925" s="4">
        <v>16.759776536312799</v>
      </c>
      <c r="AT925" s="4">
        <v>35.195530726256997</v>
      </c>
      <c r="AU925" s="4">
        <v>14.525139664804501</v>
      </c>
      <c r="AV925" s="4">
        <v>26.815642458100601</v>
      </c>
      <c r="AW925" s="4">
        <v>20.670391061452499</v>
      </c>
      <c r="AX925" s="4">
        <v>6.7039106145251397</v>
      </c>
      <c r="AY925" s="4">
        <v>16.759776536312799</v>
      </c>
      <c r="AZ925" s="4">
        <v>21.229050279329599</v>
      </c>
      <c r="BA925" s="4">
        <v>32.402234636871498</v>
      </c>
      <c r="BB925" s="38">
        <v>182</v>
      </c>
    </row>
    <row r="926" spans="1:54" x14ac:dyDescent="0.3">
      <c r="A926" s="31" t="s">
        <v>44</v>
      </c>
      <c r="B926" s="5" t="s">
        <v>8</v>
      </c>
      <c r="C926" s="5" t="s">
        <v>4</v>
      </c>
      <c r="D926" s="9">
        <v>74.860081743869202</v>
      </c>
      <c r="E926" s="8">
        <v>64.742962665661807</v>
      </c>
      <c r="F926" s="8">
        <v>18.306010928961701</v>
      </c>
      <c r="G926" s="3">
        <v>2.3224043715847</v>
      </c>
      <c r="H926" s="4">
        <v>7.9234972677595596</v>
      </c>
      <c r="I926" s="4">
        <v>8.7431693989070993</v>
      </c>
      <c r="J926" s="4">
        <v>2.59562841530055</v>
      </c>
      <c r="K926" s="4">
        <v>3.9617486338797798</v>
      </c>
      <c r="L926" s="4">
        <v>4.7814207650273204</v>
      </c>
      <c r="M926" s="4">
        <v>4.0983606557377001</v>
      </c>
      <c r="N926" s="4">
        <v>6.2841530054644803</v>
      </c>
      <c r="O926" s="4">
        <v>8.4699453551912605</v>
      </c>
      <c r="P926" s="4">
        <v>7.6502732240437199</v>
      </c>
      <c r="Q926" s="4">
        <v>1.7759562841530101</v>
      </c>
      <c r="R926" s="4">
        <v>7.3770491803278704</v>
      </c>
      <c r="S926" s="4">
        <v>4.5081967213114797</v>
      </c>
      <c r="T926" s="4">
        <v>4.7814207650273204</v>
      </c>
      <c r="U926" s="4">
        <v>12.841530054644799</v>
      </c>
      <c r="V926" s="4">
        <v>3.4153005464480901</v>
      </c>
      <c r="W926" s="4">
        <v>4.9180327868852496</v>
      </c>
      <c r="X926" s="4">
        <v>2.7322404371584699</v>
      </c>
      <c r="Y926" s="4">
        <v>8.6065573770491799</v>
      </c>
      <c r="Z926" s="4">
        <v>9.4262295081967196</v>
      </c>
      <c r="AA926" s="4">
        <v>9.8360655737704903</v>
      </c>
      <c r="AB926" s="4">
        <v>1.3661202185792301</v>
      </c>
      <c r="AC926" s="4">
        <v>12.568306010929</v>
      </c>
      <c r="AD926" s="4">
        <v>4.2349726775956302</v>
      </c>
      <c r="AE926" s="4">
        <v>4.0983606557377001</v>
      </c>
      <c r="AF926" s="4">
        <v>11.8852459016393</v>
      </c>
      <c r="AG926" s="4">
        <v>16.6666666666667</v>
      </c>
      <c r="AH926" s="4">
        <v>11.4754098360656</v>
      </c>
      <c r="AI926" s="4">
        <v>8.6065573770491799</v>
      </c>
      <c r="AJ926" s="4">
        <v>14.890710382513699</v>
      </c>
      <c r="AK926" s="4">
        <v>29.371584699453599</v>
      </c>
      <c r="AL926" s="4">
        <v>21.857923497267802</v>
      </c>
      <c r="AM926" s="4">
        <v>23.224043715846999</v>
      </c>
      <c r="AN926" s="4">
        <v>40.573770491803302</v>
      </c>
      <c r="AO926" s="4">
        <v>27.459016393442599</v>
      </c>
      <c r="AP926" s="4">
        <v>29.508196721311499</v>
      </c>
      <c r="AQ926" s="4">
        <v>6.2841530054644803</v>
      </c>
      <c r="AR926" s="4">
        <v>24.590163934426201</v>
      </c>
      <c r="AS926" s="4">
        <v>13.934426229508199</v>
      </c>
      <c r="AT926" s="4">
        <v>26.502732240437201</v>
      </c>
      <c r="AU926" s="4">
        <v>11.202185792349701</v>
      </c>
      <c r="AV926" s="4">
        <v>23.224043715846999</v>
      </c>
      <c r="AW926" s="4">
        <v>13.6612021857923</v>
      </c>
      <c r="AX926" s="4">
        <v>8.4699453551912605</v>
      </c>
      <c r="AY926" s="4">
        <v>11.4754098360656</v>
      </c>
      <c r="AZ926" s="4">
        <v>17.076502732240399</v>
      </c>
      <c r="BA926" s="4">
        <v>24.590163934426201</v>
      </c>
      <c r="BB926" s="38">
        <v>734</v>
      </c>
    </row>
    <row r="927" spans="1:54" x14ac:dyDescent="0.3">
      <c r="A927" s="31" t="s">
        <v>44</v>
      </c>
      <c r="B927" s="5" t="s">
        <v>8</v>
      </c>
      <c r="C927" s="5" t="s">
        <v>5</v>
      </c>
      <c r="D927" s="9">
        <v>86.585256186824694</v>
      </c>
      <c r="E927" s="8">
        <v>61.425967125930498</v>
      </c>
      <c r="F927" s="8">
        <v>13.6284419658418</v>
      </c>
      <c r="G927" s="3">
        <v>2.50958522133147</v>
      </c>
      <c r="H927" s="4">
        <v>7.8424538166608597</v>
      </c>
      <c r="I927" s="4">
        <v>8.3652840711049095</v>
      </c>
      <c r="J927" s="4">
        <v>2.4398745207389299</v>
      </c>
      <c r="K927" s="4">
        <v>4.2523527361450002</v>
      </c>
      <c r="L927" s="4">
        <v>3.9735099337748299</v>
      </c>
      <c r="M927" s="4">
        <v>2.50958522133147</v>
      </c>
      <c r="N927" s="4">
        <v>5.1934471941442997</v>
      </c>
      <c r="O927" s="4">
        <v>6.0648309515510599</v>
      </c>
      <c r="P927" s="4">
        <v>4.9843150923666801</v>
      </c>
      <c r="Q927" s="4">
        <v>1.2547926106657401</v>
      </c>
      <c r="R927" s="4">
        <v>5.6465667479958199</v>
      </c>
      <c r="S927" s="4">
        <v>3.4506796793307801</v>
      </c>
      <c r="T927" s="4">
        <v>3.4158243290345101</v>
      </c>
      <c r="U927" s="4">
        <v>9.0972464273265903</v>
      </c>
      <c r="V927" s="4">
        <v>3.1718368769606098</v>
      </c>
      <c r="W927" s="4">
        <v>2.7535726734053698</v>
      </c>
      <c r="X927" s="4">
        <v>2.2307424189613099</v>
      </c>
      <c r="Y927" s="4">
        <v>6.0996863018473304</v>
      </c>
      <c r="Z927" s="4">
        <v>7.5287556639944198</v>
      </c>
      <c r="AA927" s="4">
        <v>6.7270826071801997</v>
      </c>
      <c r="AB927" s="4">
        <v>1.0456605088881099</v>
      </c>
      <c r="AC927" s="4">
        <v>11.746253049843199</v>
      </c>
      <c r="AD927" s="4">
        <v>2.2307424189613099</v>
      </c>
      <c r="AE927" s="4">
        <v>2.1261763680725001</v>
      </c>
      <c r="AF927" s="4">
        <v>9.9686301847333603</v>
      </c>
      <c r="AG927" s="4">
        <v>15.022655977692599</v>
      </c>
      <c r="AH927" s="4">
        <v>10.6308818403625</v>
      </c>
      <c r="AI927" s="4">
        <v>6.86650400836528</v>
      </c>
      <c r="AJ927" s="4">
        <v>13.5587312652492</v>
      </c>
      <c r="AK927" s="4">
        <v>24.1199024050192</v>
      </c>
      <c r="AL927" s="4">
        <v>15.8243290345068</v>
      </c>
      <c r="AM927" s="4">
        <v>19.972115719763</v>
      </c>
      <c r="AN927" s="4">
        <v>35.587312652492201</v>
      </c>
      <c r="AO927" s="4">
        <v>21.610317183687702</v>
      </c>
      <c r="AP927" s="4">
        <v>24.154757755315401</v>
      </c>
      <c r="AQ927" s="4">
        <v>6.2391077030324196</v>
      </c>
      <c r="AR927" s="4">
        <v>18.299058905542001</v>
      </c>
      <c r="AS927" s="4">
        <v>8.8881143255489707</v>
      </c>
      <c r="AT927" s="4">
        <v>25.4095503659812</v>
      </c>
      <c r="AU927" s="4">
        <v>8.5395608225862691</v>
      </c>
      <c r="AV927" s="4">
        <v>21.784593935168999</v>
      </c>
      <c r="AW927" s="4">
        <v>11.3628441965842</v>
      </c>
      <c r="AX927" s="4">
        <v>5.7162774485883601</v>
      </c>
      <c r="AY927" s="4">
        <v>12.025095852213299</v>
      </c>
      <c r="AZ927" s="4">
        <v>14.6392471244336</v>
      </c>
      <c r="BA927" s="4">
        <v>20.146392471244301</v>
      </c>
      <c r="BB927" s="38">
        <v>2869</v>
      </c>
    </row>
    <row r="928" spans="1:54" x14ac:dyDescent="0.3">
      <c r="A928" s="31" t="s">
        <v>44</v>
      </c>
      <c r="B928" s="5" t="s">
        <v>8</v>
      </c>
      <c r="C928" s="5" t="s">
        <v>6</v>
      </c>
      <c r="D928" s="9">
        <v>98.752248289345104</v>
      </c>
      <c r="E928" s="8">
        <v>56.484418475450703</v>
      </c>
      <c r="F928" s="8">
        <v>9.2687698703839594</v>
      </c>
      <c r="G928" s="3">
        <v>1.68745414526779</v>
      </c>
      <c r="H928" s="4">
        <v>5.1357300073367602</v>
      </c>
      <c r="I928" s="4">
        <v>4.8911714355588201</v>
      </c>
      <c r="J928" s="4">
        <v>1.6629982880900001</v>
      </c>
      <c r="K928" s="4">
        <v>2.3477622890682301</v>
      </c>
      <c r="L928" s="4">
        <v>2.1765712888236699</v>
      </c>
      <c r="M928" s="4">
        <v>1.6140865737344099</v>
      </c>
      <c r="N928" s="4">
        <v>3.05698214722426</v>
      </c>
      <c r="O928" s="4">
        <v>3.5216434336023501</v>
      </c>
      <c r="P928" s="4">
        <v>2.7635118610907301</v>
      </c>
      <c r="Q928" s="4">
        <v>0.68476400097823398</v>
      </c>
      <c r="R928" s="4">
        <v>2.4700415749571998</v>
      </c>
      <c r="S928" s="4">
        <v>2.29885057471264</v>
      </c>
      <c r="T928" s="4">
        <v>2.24993886035706</v>
      </c>
      <c r="U928" s="4">
        <v>5.6737588652482298</v>
      </c>
      <c r="V928" s="4">
        <v>1.68745414526779</v>
      </c>
      <c r="W928" s="4">
        <v>1.2717045732452901</v>
      </c>
      <c r="X928" s="4">
        <v>1.0760577158229401</v>
      </c>
      <c r="Y928" s="4">
        <v>3.8395695769136702</v>
      </c>
      <c r="Z928" s="4">
        <v>3.5460992907801399</v>
      </c>
      <c r="AA928" s="4">
        <v>3.79065786255808</v>
      </c>
      <c r="AB928" s="4">
        <v>0.66030814380044001</v>
      </c>
      <c r="AC928" s="4">
        <v>7.7280508681829296</v>
      </c>
      <c r="AD928" s="4">
        <v>1.36952800195647</v>
      </c>
      <c r="AE928" s="4">
        <v>0.855955001222793</v>
      </c>
      <c r="AF928" s="4">
        <v>5.7471264367816097</v>
      </c>
      <c r="AG928" s="4">
        <v>11.4942528735632</v>
      </c>
      <c r="AH928" s="4">
        <v>9.6356077280508696</v>
      </c>
      <c r="AI928" s="4">
        <v>6.7742724382489596</v>
      </c>
      <c r="AJ928" s="4">
        <v>10.075813157251201</v>
      </c>
      <c r="AK928" s="4">
        <v>16.7278063096112</v>
      </c>
      <c r="AL928" s="4">
        <v>10.2225483003179</v>
      </c>
      <c r="AM928" s="4">
        <v>16.165321594521899</v>
      </c>
      <c r="AN928" s="4">
        <v>30.031792614331099</v>
      </c>
      <c r="AO928" s="4">
        <v>17.265835167522599</v>
      </c>
      <c r="AP928" s="4">
        <v>17.0457324529225</v>
      </c>
      <c r="AQ928" s="4">
        <v>4.9889948642699897</v>
      </c>
      <c r="AR928" s="4">
        <v>13.426265590609001</v>
      </c>
      <c r="AS928" s="4">
        <v>8.7062851552946903</v>
      </c>
      <c r="AT928" s="4">
        <v>21.716801173881102</v>
      </c>
      <c r="AU928" s="4">
        <v>5.0379065786255799</v>
      </c>
      <c r="AV928" s="4">
        <v>19.320127170457301</v>
      </c>
      <c r="AW928" s="4">
        <v>8.9019320127170491</v>
      </c>
      <c r="AX928" s="4">
        <v>4.4998777207141103</v>
      </c>
      <c r="AY928" s="4">
        <v>12.2768403032526</v>
      </c>
      <c r="AZ928" s="4">
        <v>11.8855465884079</v>
      </c>
      <c r="BA928" s="4">
        <v>15.9207630227439</v>
      </c>
      <c r="BB928" s="38">
        <v>4092</v>
      </c>
    </row>
    <row r="929" spans="1:54" x14ac:dyDescent="0.3">
      <c r="A929" s="31" t="s">
        <v>44</v>
      </c>
      <c r="B929" s="5" t="s">
        <v>8</v>
      </c>
      <c r="C929" s="5" t="s">
        <v>7</v>
      </c>
      <c r="D929" s="9">
        <v>104.579923761118</v>
      </c>
      <c r="E929" s="8">
        <v>53.781566437651399</v>
      </c>
      <c r="F929" s="8">
        <v>7.49682337992376</v>
      </c>
      <c r="G929" s="3">
        <v>1.3977128335451099</v>
      </c>
      <c r="H929" s="4">
        <v>5.1461245235069901</v>
      </c>
      <c r="I929" s="4">
        <v>3.9390088945362098</v>
      </c>
      <c r="J929" s="4">
        <v>1.2706480304955501</v>
      </c>
      <c r="K929" s="4">
        <v>1.65184243964422</v>
      </c>
      <c r="L929" s="4">
        <v>1.4612452350698899</v>
      </c>
      <c r="M929" s="4">
        <v>0.69885641677255395</v>
      </c>
      <c r="N929" s="4">
        <v>2.6683608640406602</v>
      </c>
      <c r="O929" s="4">
        <v>2.6048284625158802</v>
      </c>
      <c r="P929" s="4">
        <v>1.77890724269377</v>
      </c>
      <c r="Q929" s="4">
        <v>1.1435832274460001</v>
      </c>
      <c r="R929" s="4">
        <v>1.90597204574333</v>
      </c>
      <c r="S929" s="4">
        <v>2.0965692503176601</v>
      </c>
      <c r="T929" s="4">
        <v>2.03303684879288</v>
      </c>
      <c r="U929" s="4">
        <v>5.2731893265565404</v>
      </c>
      <c r="V929" s="4">
        <v>1.4612452350698899</v>
      </c>
      <c r="W929" s="4">
        <v>1.84243964421855</v>
      </c>
      <c r="X929" s="4">
        <v>0.95298602287166501</v>
      </c>
      <c r="Y929" s="4">
        <v>4.0025412960609899</v>
      </c>
      <c r="Z929" s="4">
        <v>2.4142312579415499</v>
      </c>
      <c r="AA929" s="4">
        <v>3.4307496823379902</v>
      </c>
      <c r="AB929" s="4">
        <v>0.69885641677255395</v>
      </c>
      <c r="AC929" s="4">
        <v>5.3367217280813204</v>
      </c>
      <c r="AD929" s="4">
        <v>1.84243964421855</v>
      </c>
      <c r="AE929" s="4">
        <v>0.76238881829733196</v>
      </c>
      <c r="AF929" s="4">
        <v>3.6213468869123302</v>
      </c>
      <c r="AG929" s="4">
        <v>12.071156289707799</v>
      </c>
      <c r="AH929" s="4">
        <v>7.62388818297332</v>
      </c>
      <c r="AI929" s="4">
        <v>4.9555273189326599</v>
      </c>
      <c r="AJ929" s="4">
        <v>8.5768742058449803</v>
      </c>
      <c r="AK929" s="4">
        <v>13.0876747141042</v>
      </c>
      <c r="AL929" s="4">
        <v>8.0050825921219797</v>
      </c>
      <c r="AM929" s="4">
        <v>16.137229987293502</v>
      </c>
      <c r="AN929" s="4">
        <v>26.556543837357101</v>
      </c>
      <c r="AO929" s="4">
        <v>13.278271918678501</v>
      </c>
      <c r="AP929" s="4">
        <v>14.0406607369759</v>
      </c>
      <c r="AQ929" s="4">
        <v>3.9390088945362098</v>
      </c>
      <c r="AR929" s="4">
        <v>10.165184243964401</v>
      </c>
      <c r="AS929" s="4">
        <v>8.4498094027954291</v>
      </c>
      <c r="AT929" s="4">
        <v>24.523506988564201</v>
      </c>
      <c r="AU929" s="4">
        <v>4.2566709021601001</v>
      </c>
      <c r="AV929" s="4">
        <v>17.407878017789098</v>
      </c>
      <c r="AW929" s="4">
        <v>8.5133418043202003</v>
      </c>
      <c r="AX929" s="4">
        <v>4.0660736975857699</v>
      </c>
      <c r="AY929" s="4">
        <v>12.3252858958069</v>
      </c>
      <c r="AZ929" s="4">
        <v>10.165184243964401</v>
      </c>
      <c r="BA929" s="4">
        <v>12.7700127064803</v>
      </c>
      <c r="BB929" s="38">
        <v>1574</v>
      </c>
    </row>
    <row r="930" spans="1:54" x14ac:dyDescent="0.3">
      <c r="A930" s="31" t="s">
        <v>44</v>
      </c>
      <c r="B930" s="5" t="s">
        <v>9</v>
      </c>
      <c r="C930" s="5" t="s">
        <v>168</v>
      </c>
      <c r="D930" s="9">
        <v>76.999003489818094</v>
      </c>
      <c r="E930" s="8">
        <v>68.111510480150201</v>
      </c>
      <c r="F930" s="8">
        <v>19.290164674149601</v>
      </c>
      <c r="G930" s="3">
        <v>1.97473193654249</v>
      </c>
      <c r="H930" s="4">
        <v>7.4311661225520096</v>
      </c>
      <c r="I930" s="4">
        <v>6.7564679288265603</v>
      </c>
      <c r="J930" s="4">
        <v>1.6427977067297901</v>
      </c>
      <c r="K930" s="4">
        <v>4.1624982967539896</v>
      </c>
      <c r="L930" s="4">
        <v>4.7750973569744497</v>
      </c>
      <c r="M930" s="4">
        <v>4.1927939274966999</v>
      </c>
      <c r="N930" s="4">
        <v>8.0634738284934802</v>
      </c>
      <c r="O930" s="4">
        <v>7.32290123192392</v>
      </c>
      <c r="P930" s="4">
        <v>10.496133781765501</v>
      </c>
      <c r="Q930" s="4">
        <v>3.0176856442335702</v>
      </c>
      <c r="R930" s="4">
        <v>6.7515124446232502</v>
      </c>
      <c r="S930" s="4">
        <v>5.0700435545229299</v>
      </c>
      <c r="T930" s="4">
        <v>3.7008102822964899</v>
      </c>
      <c r="U930" s="4">
        <v>11.7485166963576</v>
      </c>
      <c r="V930" s="4">
        <v>4.57227904188679</v>
      </c>
      <c r="W930" s="4">
        <v>6.5441913371810196</v>
      </c>
      <c r="X930" s="4">
        <v>2.7778621389576199</v>
      </c>
      <c r="Y930" s="4">
        <v>5.5915925588630104</v>
      </c>
      <c r="Z930" s="4">
        <v>8.7525299220190593</v>
      </c>
      <c r="AA930" s="4">
        <v>9.3398487289777297</v>
      </c>
      <c r="AB930" s="4">
        <v>1.4206928860253401</v>
      </c>
      <c r="AC930" s="4">
        <v>11.259449590230499</v>
      </c>
      <c r="AD930" s="4">
        <v>4.3145673798063804</v>
      </c>
      <c r="AE930" s="4">
        <v>1.87542947278119</v>
      </c>
      <c r="AF930" s="4">
        <v>9.0684043961755396</v>
      </c>
      <c r="AG930" s="4">
        <v>12.603292590387101</v>
      </c>
      <c r="AH930" s="4">
        <v>13.369175593415701</v>
      </c>
      <c r="AI930" s="4">
        <v>10.136321099396101</v>
      </c>
      <c r="AJ930" s="4">
        <v>16.7532801011556</v>
      </c>
      <c r="AK930" s="4">
        <v>30.0874616341411</v>
      </c>
      <c r="AL930" s="4">
        <v>19.3801117606268</v>
      </c>
      <c r="AM930" s="4">
        <v>19.109850708974001</v>
      </c>
      <c r="AN930" s="4">
        <v>37.529766705241101</v>
      </c>
      <c r="AO930" s="4">
        <v>24.7480077644801</v>
      </c>
      <c r="AP930" s="4">
        <v>23.894320796507898</v>
      </c>
      <c r="AQ930" s="4">
        <v>6.8788356903727497</v>
      </c>
      <c r="AR930" s="4">
        <v>25.8962442455318</v>
      </c>
      <c r="AS930" s="4">
        <v>10.238469941444</v>
      </c>
      <c r="AT930" s="4">
        <v>20.592656635662301</v>
      </c>
      <c r="AU930" s="4">
        <v>13.7773464599025</v>
      </c>
      <c r="AV930" s="4">
        <v>25.2936494110585</v>
      </c>
      <c r="AW930" s="4">
        <v>19.977789521669699</v>
      </c>
      <c r="AX930" s="4">
        <v>10.0616050548005</v>
      </c>
      <c r="AY930" s="4">
        <v>11.1305152569645</v>
      </c>
      <c r="AZ930" s="4">
        <v>15.1741165444981</v>
      </c>
      <c r="BA930" s="4">
        <v>31.8320079742739</v>
      </c>
      <c r="BB930" s="38">
        <v>9708</v>
      </c>
    </row>
    <row r="931" spans="1:54" x14ac:dyDescent="0.3">
      <c r="A931" s="31" t="s">
        <v>44</v>
      </c>
      <c r="B931" s="5" t="s">
        <v>9</v>
      </c>
      <c r="C931" s="5" t="s">
        <v>1</v>
      </c>
      <c r="D931" s="9">
        <v>31.5854545454545</v>
      </c>
      <c r="E931" s="8">
        <v>69.594362846909803</v>
      </c>
      <c r="F931" s="8">
        <v>41.509433962264197</v>
      </c>
      <c r="G931" s="3">
        <v>1.88679245283019</v>
      </c>
      <c r="H931" s="4">
        <v>11.320754716981099</v>
      </c>
      <c r="I931" s="4">
        <v>15.094339622641501</v>
      </c>
      <c r="J931" s="4">
        <v>3.7735849056603801</v>
      </c>
      <c r="K931" s="4">
        <v>16.981132075471699</v>
      </c>
      <c r="L931" s="4">
        <v>9.4339622641509404</v>
      </c>
      <c r="M931" s="4">
        <v>5.6603773584905701</v>
      </c>
      <c r="N931" s="4">
        <v>18.867924528301899</v>
      </c>
      <c r="O931" s="4">
        <v>15.094339622641501</v>
      </c>
      <c r="P931" s="4">
        <v>26.415094339622598</v>
      </c>
      <c r="Q931" s="4">
        <v>9.4339622641509404</v>
      </c>
      <c r="R931" s="4">
        <v>20.754716981132098</v>
      </c>
      <c r="S931" s="4">
        <v>13.207547169811299</v>
      </c>
      <c r="T931" s="4">
        <v>7.5471698113207504</v>
      </c>
      <c r="U931" s="4">
        <v>26.415094339622598</v>
      </c>
      <c r="V931" s="4">
        <v>11.320754716981099</v>
      </c>
      <c r="W931" s="4">
        <v>20.754716981132098</v>
      </c>
      <c r="X931" s="4">
        <v>3.7735849056603801</v>
      </c>
      <c r="Y931" s="4">
        <v>11.320754716981099</v>
      </c>
      <c r="Z931" s="4">
        <v>20.754716981132098</v>
      </c>
      <c r="AA931" s="4">
        <v>20.754716981132098</v>
      </c>
      <c r="AB931" s="4">
        <v>1.88679245283019</v>
      </c>
      <c r="AC931" s="4">
        <v>18.867924528301899</v>
      </c>
      <c r="AD931" s="4">
        <v>11.320754716981099</v>
      </c>
      <c r="AE931" s="4">
        <v>3.7735849056603801</v>
      </c>
      <c r="AF931" s="4">
        <v>18.867924528301899</v>
      </c>
      <c r="AG931" s="4">
        <v>30.188679245283002</v>
      </c>
      <c r="AH931" s="4">
        <v>26.415094339622598</v>
      </c>
      <c r="AI931" s="4">
        <v>15.094339622641501</v>
      </c>
      <c r="AJ931" s="4">
        <v>26.415094339622598</v>
      </c>
      <c r="AK931" s="4">
        <v>45.283018867924497</v>
      </c>
      <c r="AL931" s="4">
        <v>41.509433962264197</v>
      </c>
      <c r="AM931" s="4">
        <v>30.188679245283002</v>
      </c>
      <c r="AN931" s="4">
        <v>58.490566037735803</v>
      </c>
      <c r="AO931" s="4">
        <v>47.169811320754697</v>
      </c>
      <c r="AP931" s="4">
        <v>32.075471698113198</v>
      </c>
      <c r="AQ931" s="4">
        <v>16.981132075471699</v>
      </c>
      <c r="AR931" s="4">
        <v>37.735849056603797</v>
      </c>
      <c r="AS931" s="4">
        <v>15.094339622641501</v>
      </c>
      <c r="AT931" s="4">
        <v>16.981132075471699</v>
      </c>
      <c r="AU931" s="4">
        <v>33.962264150943398</v>
      </c>
      <c r="AV931" s="4">
        <v>30.188679245283002</v>
      </c>
      <c r="AW931" s="4">
        <v>39.622641509433997</v>
      </c>
      <c r="AX931" s="4">
        <v>20.754716981132098</v>
      </c>
      <c r="AY931" s="4">
        <v>11.320754716981099</v>
      </c>
      <c r="AZ931" s="4">
        <v>28.301886792452802</v>
      </c>
      <c r="BA931" s="4">
        <v>62.264150943396203</v>
      </c>
      <c r="BB931" s="38">
        <v>55</v>
      </c>
    </row>
    <row r="932" spans="1:54" x14ac:dyDescent="0.3">
      <c r="A932" s="31" t="s">
        <v>44</v>
      </c>
      <c r="B932" s="5" t="s">
        <v>9</v>
      </c>
      <c r="C932" s="5" t="s">
        <v>2</v>
      </c>
      <c r="D932" s="9">
        <v>36.216250000000002</v>
      </c>
      <c r="E932" s="8">
        <v>68.852372698882505</v>
      </c>
      <c r="F932" s="8">
        <v>39.743589743589702</v>
      </c>
      <c r="G932" s="3">
        <v>2.5641025641025599</v>
      </c>
      <c r="H932" s="4">
        <v>12.8205128205128</v>
      </c>
      <c r="I932" s="4">
        <v>10.2564102564103</v>
      </c>
      <c r="J932" s="4">
        <v>0</v>
      </c>
      <c r="K932" s="4">
        <v>5.1282051282051304</v>
      </c>
      <c r="L932" s="4">
        <v>10.2564102564103</v>
      </c>
      <c r="M932" s="4">
        <v>10.2564102564103</v>
      </c>
      <c r="N932" s="4">
        <v>21.794871794871799</v>
      </c>
      <c r="O932" s="4">
        <v>14.1025641025641</v>
      </c>
      <c r="P932" s="4">
        <v>25.6410256410256</v>
      </c>
      <c r="Q932" s="4">
        <v>5.1282051282051304</v>
      </c>
      <c r="R932" s="4">
        <v>14.1025641025641</v>
      </c>
      <c r="S932" s="4">
        <v>6.4102564102564097</v>
      </c>
      <c r="T932" s="4">
        <v>5.1282051282051304</v>
      </c>
      <c r="U932" s="4">
        <v>26.923076923076898</v>
      </c>
      <c r="V932" s="4">
        <v>8.9743589743589691</v>
      </c>
      <c r="W932" s="4">
        <v>12.8205128205128</v>
      </c>
      <c r="X932" s="4">
        <v>5.1282051282051304</v>
      </c>
      <c r="Y932" s="4">
        <v>8.9743589743589691</v>
      </c>
      <c r="Z932" s="4">
        <v>20.5128205128205</v>
      </c>
      <c r="AA932" s="4">
        <v>21.794871794871799</v>
      </c>
      <c r="AB932" s="4">
        <v>3.8461538461538498</v>
      </c>
      <c r="AC932" s="4">
        <v>24.3589743589744</v>
      </c>
      <c r="AD932" s="4">
        <v>6.4102564102564097</v>
      </c>
      <c r="AE932" s="4">
        <v>3.8461538461538498</v>
      </c>
      <c r="AF932" s="4">
        <v>20.5128205128205</v>
      </c>
      <c r="AG932" s="4">
        <v>19.230769230769202</v>
      </c>
      <c r="AH932" s="4">
        <v>16.6666666666667</v>
      </c>
      <c r="AI932" s="4">
        <v>10.2564102564103</v>
      </c>
      <c r="AJ932" s="4">
        <v>25.6410256410256</v>
      </c>
      <c r="AK932" s="4">
        <v>44.871794871794897</v>
      </c>
      <c r="AL932" s="4">
        <v>35.897435897435898</v>
      </c>
      <c r="AM932" s="4">
        <v>25.6410256410256</v>
      </c>
      <c r="AN932" s="4">
        <v>56.410256410256402</v>
      </c>
      <c r="AO932" s="4">
        <v>43.589743589743598</v>
      </c>
      <c r="AP932" s="4">
        <v>43.589743589743598</v>
      </c>
      <c r="AQ932" s="4">
        <v>10.2564102564103</v>
      </c>
      <c r="AR932" s="4">
        <v>43.589743589743598</v>
      </c>
      <c r="AS932" s="4">
        <v>16.6666666666667</v>
      </c>
      <c r="AT932" s="4">
        <v>17.948717948717899</v>
      </c>
      <c r="AU932" s="4">
        <v>24.3589743589744</v>
      </c>
      <c r="AV932" s="4">
        <v>32.051282051282101</v>
      </c>
      <c r="AW932" s="4">
        <v>35.897435897435898</v>
      </c>
      <c r="AX932" s="4">
        <v>21.794871794871799</v>
      </c>
      <c r="AY932" s="4">
        <v>7.6923076923076898</v>
      </c>
      <c r="AZ932" s="4">
        <v>23.076923076923102</v>
      </c>
      <c r="BA932" s="4">
        <v>55.128205128205103</v>
      </c>
      <c r="BB932" s="38">
        <v>80</v>
      </c>
    </row>
    <row r="933" spans="1:54" x14ac:dyDescent="0.3">
      <c r="A933" s="31" t="s">
        <v>44</v>
      </c>
      <c r="B933" s="5" t="s">
        <v>9</v>
      </c>
      <c r="C933" s="5" t="s">
        <v>3</v>
      </c>
      <c r="D933" s="9">
        <v>69.057446808510605</v>
      </c>
      <c r="E933" s="8">
        <v>64.729074250157595</v>
      </c>
      <c r="F933" s="8">
        <v>19.742489270386301</v>
      </c>
      <c r="G933" s="3">
        <v>3.0042918454935599</v>
      </c>
      <c r="H933" s="4">
        <v>11.587982832618</v>
      </c>
      <c r="I933" s="4">
        <v>9.4420600858369106</v>
      </c>
      <c r="J933" s="4">
        <v>2.57510729613734</v>
      </c>
      <c r="K933" s="4">
        <v>5.15021459227468</v>
      </c>
      <c r="L933" s="4">
        <v>5.15021459227468</v>
      </c>
      <c r="M933" s="4">
        <v>6.4377682403433498</v>
      </c>
      <c r="N933" s="4">
        <v>9.0128755364806903</v>
      </c>
      <c r="O933" s="4">
        <v>7.7253218884120196</v>
      </c>
      <c r="P933" s="4">
        <v>13.3047210300429</v>
      </c>
      <c r="Q933" s="4">
        <v>2.57510729613734</v>
      </c>
      <c r="R933" s="4">
        <v>6.4377682403433498</v>
      </c>
      <c r="S933" s="4">
        <v>8.1545064377682408</v>
      </c>
      <c r="T933" s="4">
        <v>3.8626609442060098</v>
      </c>
      <c r="U933" s="4">
        <v>12.8755364806867</v>
      </c>
      <c r="V933" s="4">
        <v>5.5793991416309003</v>
      </c>
      <c r="W933" s="4">
        <v>7.2961373390557904</v>
      </c>
      <c r="X933" s="4">
        <v>5.15021459227468</v>
      </c>
      <c r="Y933" s="4">
        <v>6.4377682403433498</v>
      </c>
      <c r="Z933" s="4">
        <v>11.158798283261801</v>
      </c>
      <c r="AA933" s="4">
        <v>13.3047210300429</v>
      </c>
      <c r="AB933" s="4">
        <v>0.85836909871244604</v>
      </c>
      <c r="AC933" s="4">
        <v>11.158798283261801</v>
      </c>
      <c r="AD933" s="4">
        <v>4.2918454935622297</v>
      </c>
      <c r="AE933" s="4">
        <v>1.28755364806867</v>
      </c>
      <c r="AF933" s="4">
        <v>9.8712446351931291</v>
      </c>
      <c r="AG933" s="4">
        <v>16.309012875536499</v>
      </c>
      <c r="AH933" s="4">
        <v>13.3047210300429</v>
      </c>
      <c r="AI933" s="4">
        <v>8.1545064377682408</v>
      </c>
      <c r="AJ933" s="4">
        <v>18.8841201716738</v>
      </c>
      <c r="AK933" s="4">
        <v>35.193133047210303</v>
      </c>
      <c r="AL933" s="4">
        <v>21.4592274678112</v>
      </c>
      <c r="AM933" s="4">
        <v>23.6051502145923</v>
      </c>
      <c r="AN933" s="4">
        <v>48.927038626609402</v>
      </c>
      <c r="AO933" s="4">
        <v>31.759656652360501</v>
      </c>
      <c r="AP933" s="4">
        <v>29.613733905579402</v>
      </c>
      <c r="AQ933" s="4">
        <v>4.2918454935622297</v>
      </c>
      <c r="AR933" s="4">
        <v>28.755364806867</v>
      </c>
      <c r="AS933" s="4">
        <v>7.2961373390557904</v>
      </c>
      <c r="AT933" s="4">
        <v>24.892703862660898</v>
      </c>
      <c r="AU933" s="4">
        <v>14.5922746781116</v>
      </c>
      <c r="AV933" s="4">
        <v>27.038626609442101</v>
      </c>
      <c r="AW933" s="4">
        <v>20.600858369098699</v>
      </c>
      <c r="AX933" s="4">
        <v>9.0128755364806903</v>
      </c>
      <c r="AY933" s="4">
        <v>12.446351931330501</v>
      </c>
      <c r="AZ933" s="4">
        <v>16.309012875536499</v>
      </c>
      <c r="BA933" s="4">
        <v>41.201716738197398</v>
      </c>
      <c r="BB933" s="38">
        <v>235</v>
      </c>
    </row>
    <row r="934" spans="1:54" x14ac:dyDescent="0.3">
      <c r="A934" s="31" t="s">
        <v>44</v>
      </c>
      <c r="B934" s="5" t="s">
        <v>9</v>
      </c>
      <c r="C934" s="5" t="s">
        <v>4</v>
      </c>
      <c r="D934" s="9">
        <v>82.645908460471603</v>
      </c>
      <c r="E934" s="8">
        <v>65.896648566249794</v>
      </c>
      <c r="F934" s="8">
        <v>16.504854368932001</v>
      </c>
      <c r="G934" s="3">
        <v>1.94174757281553</v>
      </c>
      <c r="H934" s="4">
        <v>6.7961165048543704</v>
      </c>
      <c r="I934" s="4">
        <v>6.2413314840499297</v>
      </c>
      <c r="J934" s="4">
        <v>2.2191400832177499</v>
      </c>
      <c r="K934" s="4">
        <v>2.6352288488210802</v>
      </c>
      <c r="L934" s="4">
        <v>4.0221914008321802</v>
      </c>
      <c r="M934" s="4">
        <v>3.19001386962552</v>
      </c>
      <c r="N934" s="4">
        <v>4.7156726768377304</v>
      </c>
      <c r="O934" s="4">
        <v>7.90568654646325</v>
      </c>
      <c r="P934" s="4">
        <v>8.5991678224687895</v>
      </c>
      <c r="Q934" s="4">
        <v>2.6352288488210802</v>
      </c>
      <c r="R934" s="4">
        <v>5.13176144244105</v>
      </c>
      <c r="S934" s="4">
        <v>4.0221914008321802</v>
      </c>
      <c r="T934" s="4">
        <v>4.1608876560332897</v>
      </c>
      <c r="U934" s="4">
        <v>8.8765603328710103</v>
      </c>
      <c r="V934" s="4">
        <v>3.32871012482663</v>
      </c>
      <c r="W934" s="4">
        <v>5.13176144244105</v>
      </c>
      <c r="X934" s="4">
        <v>2.08044382801664</v>
      </c>
      <c r="Y934" s="4">
        <v>5.4091539528432699</v>
      </c>
      <c r="Z934" s="4">
        <v>6.2413314840499297</v>
      </c>
      <c r="AA934" s="4">
        <v>7.0735090152565903</v>
      </c>
      <c r="AB934" s="4">
        <v>1.3869625520111</v>
      </c>
      <c r="AC934" s="4">
        <v>11.0957004160888</v>
      </c>
      <c r="AD934" s="4">
        <v>4.8543689320388301</v>
      </c>
      <c r="AE934" s="4">
        <v>1.3869625520111</v>
      </c>
      <c r="AF934" s="4">
        <v>7.6282940360610301</v>
      </c>
      <c r="AG934" s="4">
        <v>11.5117891816921</v>
      </c>
      <c r="AH934" s="4">
        <v>15.117891816920899</v>
      </c>
      <c r="AI934" s="4">
        <v>12.066574202496501</v>
      </c>
      <c r="AJ934" s="4">
        <v>16.504854368932001</v>
      </c>
      <c r="AK934" s="4">
        <v>31.761442441054101</v>
      </c>
      <c r="AL934" s="4">
        <v>15.950069348127601</v>
      </c>
      <c r="AM934" s="4">
        <v>17.753120665741999</v>
      </c>
      <c r="AN934" s="4">
        <v>34.951456310679603</v>
      </c>
      <c r="AO934" s="4">
        <v>19.278779472954199</v>
      </c>
      <c r="AP934" s="4">
        <v>22.330097087378601</v>
      </c>
      <c r="AQ934" s="4">
        <v>5.13176144244105</v>
      </c>
      <c r="AR934" s="4">
        <v>25.242718446601899</v>
      </c>
      <c r="AS934" s="4">
        <v>9.0152565880721198</v>
      </c>
      <c r="AT934" s="4">
        <v>21.220527045769799</v>
      </c>
      <c r="AU934" s="4">
        <v>10.818307905686501</v>
      </c>
      <c r="AV934" s="4">
        <v>26.074895977808598</v>
      </c>
      <c r="AW934" s="4">
        <v>14.8404993065187</v>
      </c>
      <c r="AX934" s="4">
        <v>7.6282940360610301</v>
      </c>
      <c r="AY934" s="4">
        <v>11.5117891816921</v>
      </c>
      <c r="AZ934" s="4">
        <v>14.285714285714301</v>
      </c>
      <c r="BA934" s="4">
        <v>28.016643550624099</v>
      </c>
      <c r="BB934" s="38">
        <v>721</v>
      </c>
    </row>
    <row r="935" spans="1:54" x14ac:dyDescent="0.3">
      <c r="A935" s="31" t="s">
        <v>44</v>
      </c>
      <c r="B935" s="5" t="s">
        <v>9</v>
      </c>
      <c r="C935" s="5" t="s">
        <v>5</v>
      </c>
      <c r="D935" s="9">
        <v>92.371146732429096</v>
      </c>
      <c r="E935" s="8">
        <v>62.243677265894597</v>
      </c>
      <c r="F935" s="8">
        <v>12.134923899629801</v>
      </c>
      <c r="G935" s="3">
        <v>2.30357877416701</v>
      </c>
      <c r="H935" s="4">
        <v>5.1419169066227903</v>
      </c>
      <c r="I935" s="4">
        <v>5.1419169066227903</v>
      </c>
      <c r="J935" s="4">
        <v>1.6042780748663099</v>
      </c>
      <c r="K935" s="4">
        <v>2.5503907856849</v>
      </c>
      <c r="L935" s="4">
        <v>3.7433155080213898</v>
      </c>
      <c r="M935" s="4">
        <v>2.46812011517894</v>
      </c>
      <c r="N935" s="4">
        <v>4.1135335252982301</v>
      </c>
      <c r="O935" s="4">
        <v>4.7305635540929698</v>
      </c>
      <c r="P935" s="4">
        <v>3.6199095022624399</v>
      </c>
      <c r="Q935" s="4">
        <v>2.3447141094199901</v>
      </c>
      <c r="R935" s="4">
        <v>4.0723981900452504</v>
      </c>
      <c r="S935" s="4">
        <v>3.7433155080213898</v>
      </c>
      <c r="T935" s="4">
        <v>3.0440148087206902</v>
      </c>
      <c r="U935" s="4">
        <v>7.3632250102838297</v>
      </c>
      <c r="V935" s="4">
        <v>3.4553681612505098</v>
      </c>
      <c r="W935" s="4">
        <v>3.0851501439736699</v>
      </c>
      <c r="X935" s="4">
        <v>2.1801727684080601</v>
      </c>
      <c r="Y935" s="4">
        <v>4.8128342245989302</v>
      </c>
      <c r="Z935" s="4">
        <v>4.6482928835869997</v>
      </c>
      <c r="AA935" s="4">
        <v>4.2780748663101598</v>
      </c>
      <c r="AB935" s="4">
        <v>1.1929247223364901</v>
      </c>
      <c r="AC935" s="4">
        <v>8.1447963800905008</v>
      </c>
      <c r="AD935" s="4">
        <v>2.9617441382147298</v>
      </c>
      <c r="AE935" s="4">
        <v>2.1390374331550799</v>
      </c>
      <c r="AF935" s="4">
        <v>5.8412176059234904</v>
      </c>
      <c r="AG935" s="4">
        <v>8.2682023858494507</v>
      </c>
      <c r="AH935" s="4">
        <v>11.435623200329101</v>
      </c>
      <c r="AI935" s="4">
        <v>10.366104483751499</v>
      </c>
      <c r="AJ935" s="4">
        <v>13.8214726450021</v>
      </c>
      <c r="AK935" s="4">
        <v>24.886877828054299</v>
      </c>
      <c r="AL935" s="4">
        <v>13.6980666392431</v>
      </c>
      <c r="AM935" s="4">
        <v>16.1250514191691</v>
      </c>
      <c r="AN935" s="4">
        <v>27.766351295763101</v>
      </c>
      <c r="AO935" s="4">
        <v>17.852735499794299</v>
      </c>
      <c r="AP935" s="4">
        <v>17.852735499794299</v>
      </c>
      <c r="AQ935" s="4">
        <v>5.7178116001645396</v>
      </c>
      <c r="AR935" s="4">
        <v>21.143562320032899</v>
      </c>
      <c r="AS935" s="4">
        <v>9.8313451254627697</v>
      </c>
      <c r="AT935" s="4">
        <v>20.8144796380091</v>
      </c>
      <c r="AU935" s="4">
        <v>8.8029617441382104</v>
      </c>
      <c r="AV935" s="4">
        <v>22.542163718634299</v>
      </c>
      <c r="AW935" s="4">
        <v>15.384615384615399</v>
      </c>
      <c r="AX935" s="4">
        <v>6.3348416289592802</v>
      </c>
      <c r="AY935" s="4">
        <v>11.2299465240642</v>
      </c>
      <c r="AZ935" s="4">
        <v>11.970382558617899</v>
      </c>
      <c r="BA935" s="4">
        <v>19.8683669271905</v>
      </c>
      <c r="BB935" s="38">
        <v>2433</v>
      </c>
    </row>
    <row r="936" spans="1:54" x14ac:dyDescent="0.3">
      <c r="A936" s="31" t="s">
        <v>44</v>
      </c>
      <c r="B936" s="5" t="s">
        <v>9</v>
      </c>
      <c r="C936" s="5" t="s">
        <v>6</v>
      </c>
      <c r="D936" s="9">
        <v>103.670827959763</v>
      </c>
      <c r="E936" s="8">
        <v>56.075530367040201</v>
      </c>
      <c r="F936" s="8">
        <v>8.0216662367810194</v>
      </c>
      <c r="G936" s="3">
        <v>0.7995873097756</v>
      </c>
      <c r="H936" s="4">
        <v>2.7340727366520499</v>
      </c>
      <c r="I936" s="4">
        <v>2.0634511220015499</v>
      </c>
      <c r="J936" s="4">
        <v>0.61903533660046395</v>
      </c>
      <c r="K936" s="4">
        <v>1.10910497807583</v>
      </c>
      <c r="L936" s="4">
        <v>1.31545009027599</v>
      </c>
      <c r="M936" s="4">
        <v>1.05751870002579</v>
      </c>
      <c r="N936" s="4">
        <v>1.8571060098013901</v>
      </c>
      <c r="O936" s="4">
        <v>2.1408305390766098</v>
      </c>
      <c r="P936" s="4">
        <v>1.49600206345112</v>
      </c>
      <c r="Q936" s="4">
        <v>0.85117358782563801</v>
      </c>
      <c r="R936" s="4">
        <v>1.4186226463760601</v>
      </c>
      <c r="S936" s="4">
        <v>1.3928295073510399</v>
      </c>
      <c r="T936" s="4">
        <v>1.44441578540108</v>
      </c>
      <c r="U936" s="4">
        <v>3.30152179520248</v>
      </c>
      <c r="V936" s="4">
        <v>0.98013928295073505</v>
      </c>
      <c r="W936" s="4">
        <v>1.21227753417591</v>
      </c>
      <c r="X936" s="4">
        <v>0.74800103172556098</v>
      </c>
      <c r="Y936" s="4">
        <v>2.2955893732267199</v>
      </c>
      <c r="Z936" s="4">
        <v>1.5217952024761401</v>
      </c>
      <c r="AA936" s="4">
        <v>1.5991746195512</v>
      </c>
      <c r="AB936" s="4">
        <v>0.64482847562548395</v>
      </c>
      <c r="AC936" s="4">
        <v>4.4364199123033297</v>
      </c>
      <c r="AD936" s="4">
        <v>1.31545009027599</v>
      </c>
      <c r="AE936" s="4">
        <v>0.87696672685065802</v>
      </c>
      <c r="AF936" s="4">
        <v>2.6309001805519698</v>
      </c>
      <c r="AG936" s="4">
        <v>4.4106267732783104</v>
      </c>
      <c r="AH936" s="4">
        <v>7.42842403920557</v>
      </c>
      <c r="AI936" s="4">
        <v>8.4601496002063392</v>
      </c>
      <c r="AJ936" s="4">
        <v>9.7498065514573096</v>
      </c>
      <c r="AK936" s="4">
        <v>16.636574671137499</v>
      </c>
      <c r="AL936" s="4">
        <v>8.5375290172814005</v>
      </c>
      <c r="AM936" s="4">
        <v>12.3549135929843</v>
      </c>
      <c r="AN936" s="4">
        <v>21.8983750322414</v>
      </c>
      <c r="AO936" s="4">
        <v>12.2001547588342</v>
      </c>
      <c r="AP936" s="4">
        <v>12.948155790559699</v>
      </c>
      <c r="AQ936" s="4">
        <v>5.1328346659788497</v>
      </c>
      <c r="AR936" s="4">
        <v>15.4758834150116</v>
      </c>
      <c r="AS936" s="4">
        <v>8.0732525148310508</v>
      </c>
      <c r="AT936" s="4">
        <v>19.422233685839601</v>
      </c>
      <c r="AU936" s="4">
        <v>6.7578024245550701</v>
      </c>
      <c r="AV936" s="4">
        <v>19.525406241939599</v>
      </c>
      <c r="AW936" s="4">
        <v>11.4779468661336</v>
      </c>
      <c r="AX936" s="4">
        <v>5.5455248903791601</v>
      </c>
      <c r="AY936" s="4">
        <v>11.0136703636833</v>
      </c>
      <c r="AZ936" s="4">
        <v>8.7438741294815596</v>
      </c>
      <c r="BA936" s="4">
        <v>15.3469177198865</v>
      </c>
      <c r="BB936" s="38">
        <v>3877</v>
      </c>
    </row>
    <row r="937" spans="1:54" x14ac:dyDescent="0.3">
      <c r="A937" s="31" t="s">
        <v>44</v>
      </c>
      <c r="B937" s="5" t="s">
        <v>9</v>
      </c>
      <c r="C937" s="5" t="s">
        <v>7</v>
      </c>
      <c r="D937" s="9">
        <v>106.45773732119601</v>
      </c>
      <c r="E937" s="8">
        <v>53.234965300300601</v>
      </c>
      <c r="F937" s="8">
        <v>6.4586042479410501</v>
      </c>
      <c r="G937" s="3">
        <v>0.86692674469007402</v>
      </c>
      <c r="H937" s="4">
        <v>2.3840485478977</v>
      </c>
      <c r="I937" s="4">
        <v>1.4304291287386199</v>
      </c>
      <c r="J937" s="4">
        <v>0.95361941915908099</v>
      </c>
      <c r="K937" s="4">
        <v>0.60684872128305201</v>
      </c>
      <c r="L937" s="4">
        <v>1.1703511053316</v>
      </c>
      <c r="M937" s="4">
        <v>0.78023407022106595</v>
      </c>
      <c r="N937" s="4">
        <v>1.30039011703511</v>
      </c>
      <c r="O937" s="4">
        <v>1.86389250108366</v>
      </c>
      <c r="P937" s="4">
        <v>0.78023407022106595</v>
      </c>
      <c r="Q937" s="4">
        <v>0.52015604681404404</v>
      </c>
      <c r="R937" s="4">
        <v>0.99696575639358498</v>
      </c>
      <c r="S937" s="4">
        <v>1.1703511053316</v>
      </c>
      <c r="T937" s="4">
        <v>1.73385348938015</v>
      </c>
      <c r="U937" s="4">
        <v>2.60078023407022</v>
      </c>
      <c r="V937" s="4">
        <v>0.91027308192457701</v>
      </c>
      <c r="W937" s="4">
        <v>1.2136974425661</v>
      </c>
      <c r="X937" s="4">
        <v>0.43346337234503701</v>
      </c>
      <c r="Y937" s="4">
        <v>1.4737754659731299</v>
      </c>
      <c r="Z937" s="4">
        <v>1.3870827915041199</v>
      </c>
      <c r="AA937" s="4">
        <v>1.0403120936280901</v>
      </c>
      <c r="AB937" s="4">
        <v>0.303424360641526</v>
      </c>
      <c r="AC937" s="4">
        <v>3.16428261811877</v>
      </c>
      <c r="AD937" s="4">
        <v>1.2136974425661</v>
      </c>
      <c r="AE937" s="4">
        <v>0.56350238404854802</v>
      </c>
      <c r="AF937" s="4">
        <v>1.90723883831816</v>
      </c>
      <c r="AG937" s="4">
        <v>4.33463372345037</v>
      </c>
      <c r="AH937" s="4">
        <v>6.6319895968790599</v>
      </c>
      <c r="AI937" s="4">
        <v>7.3688773298656303</v>
      </c>
      <c r="AJ937" s="4">
        <v>9.0593844820112697</v>
      </c>
      <c r="AK937" s="4">
        <v>14.8244473342003</v>
      </c>
      <c r="AL937" s="4">
        <v>7.4122236671001298</v>
      </c>
      <c r="AM937" s="4">
        <v>11.530125704377999</v>
      </c>
      <c r="AN937" s="4">
        <v>20.936280884265301</v>
      </c>
      <c r="AO937" s="4">
        <v>10.273081924577401</v>
      </c>
      <c r="AP937" s="4">
        <v>11.096662332032899</v>
      </c>
      <c r="AQ937" s="4">
        <v>5.6350238404854798</v>
      </c>
      <c r="AR937" s="4">
        <v>12.6137841352406</v>
      </c>
      <c r="AS937" s="4">
        <v>8.3224967490247099</v>
      </c>
      <c r="AT937" s="4">
        <v>20.4161248374512</v>
      </c>
      <c r="AU937" s="4">
        <v>5.6783701777199802</v>
      </c>
      <c r="AV937" s="4">
        <v>20.7195491980928</v>
      </c>
      <c r="AW937" s="4">
        <v>11.140008669267401</v>
      </c>
      <c r="AX937" s="4">
        <v>4.6380580840918899</v>
      </c>
      <c r="AY937" s="4">
        <v>12.527091460771601</v>
      </c>
      <c r="AZ937" s="4">
        <v>8.2358040745557002</v>
      </c>
      <c r="BA937" s="4">
        <v>12.136974425661</v>
      </c>
      <c r="BB937" s="38">
        <v>2307</v>
      </c>
    </row>
    <row r="938" spans="1:54" x14ac:dyDescent="0.3">
      <c r="A938" s="31" t="s">
        <v>45</v>
      </c>
      <c r="B938" s="5" t="s">
        <v>168</v>
      </c>
      <c r="C938" s="5" t="s">
        <v>168</v>
      </c>
      <c r="D938" s="9">
        <v>58.420101515534199</v>
      </c>
      <c r="E938" s="8">
        <v>69.286589123618199</v>
      </c>
      <c r="F938" s="8">
        <v>25.481208937225698</v>
      </c>
      <c r="G938" s="3">
        <v>8.2587893407134505</v>
      </c>
      <c r="H938" s="4">
        <v>9.9369921450426393</v>
      </c>
      <c r="I938" s="4">
        <v>9.4607475861807693</v>
      </c>
      <c r="J938" s="4">
        <v>6.4744871968566802</v>
      </c>
      <c r="K938" s="4">
        <v>8.5648298652926993</v>
      </c>
      <c r="L938" s="4">
        <v>12.4333917386344</v>
      </c>
      <c r="M938" s="4">
        <v>9.2044107027834308</v>
      </c>
      <c r="N938" s="4">
        <v>13.130159837935199</v>
      </c>
      <c r="O938" s="4">
        <v>12.999034505319299</v>
      </c>
      <c r="P938" s="4">
        <v>16.981599108075802</v>
      </c>
      <c r="Q938" s="4">
        <v>8.3096765295767607</v>
      </c>
      <c r="R938" s="4">
        <v>15.352081412418</v>
      </c>
      <c r="S938" s="4">
        <v>10.5843058593431</v>
      </c>
      <c r="T938" s="4">
        <v>7.8803569621879799</v>
      </c>
      <c r="U938" s="4">
        <v>16.118585247258402</v>
      </c>
      <c r="V938" s="4">
        <v>11.3683753880415</v>
      </c>
      <c r="W938" s="4">
        <v>12.1026359533099</v>
      </c>
      <c r="X938" s="4">
        <v>8.4699640772207498</v>
      </c>
      <c r="Y938" s="4">
        <v>10.066177723499401</v>
      </c>
      <c r="Z938" s="4">
        <v>14.3825140353762</v>
      </c>
      <c r="AA938" s="4">
        <v>16.265051070499698</v>
      </c>
      <c r="AB938" s="4">
        <v>4.6018383016957696</v>
      </c>
      <c r="AC938" s="4">
        <v>19.2959174556986</v>
      </c>
      <c r="AD938" s="4">
        <v>8.6801427648237404</v>
      </c>
      <c r="AE938" s="4">
        <v>9.4071754789957396</v>
      </c>
      <c r="AF938" s="4">
        <v>15.759645426688399</v>
      </c>
      <c r="AG938" s="4">
        <v>18.794385851394601</v>
      </c>
      <c r="AH938" s="4">
        <v>13.941160149560201</v>
      </c>
      <c r="AI938" s="4">
        <v>8.9800136859553792</v>
      </c>
      <c r="AJ938" s="4">
        <v>13.656695459873299</v>
      </c>
      <c r="AK938" s="4">
        <v>24.957465450300901</v>
      </c>
      <c r="AL938" s="4">
        <v>17.855413834288601</v>
      </c>
      <c r="AM938" s="4">
        <v>25.520041539982302</v>
      </c>
      <c r="AN938" s="4">
        <v>27.122135220028198</v>
      </c>
      <c r="AO938" s="4">
        <v>21.347825182135601</v>
      </c>
      <c r="AP938" s="4">
        <v>26.797518080506499</v>
      </c>
      <c r="AQ938" s="4">
        <v>4.3342684596319803</v>
      </c>
      <c r="AR938" s="4">
        <v>24.264022512858698</v>
      </c>
      <c r="AS938" s="4">
        <v>13.175688231360599</v>
      </c>
      <c r="AT938" s="4">
        <v>26.6280489739991</v>
      </c>
      <c r="AU938" s="4">
        <v>11.697703370670199</v>
      </c>
      <c r="AV938" s="4">
        <v>14.7234440773403</v>
      </c>
      <c r="AW938" s="4">
        <v>14.654562476204299</v>
      </c>
      <c r="AX938" s="4">
        <v>13.7060810033985</v>
      </c>
      <c r="AY938" s="4">
        <v>20.615438850851699</v>
      </c>
      <c r="AZ938" s="4">
        <v>26.731478563763801</v>
      </c>
      <c r="BA938" s="4">
        <v>24.616094473630401</v>
      </c>
      <c r="BB938" s="38">
        <v>899</v>
      </c>
    </row>
    <row r="939" spans="1:54" x14ac:dyDescent="0.3">
      <c r="A939" s="31" t="s">
        <v>45</v>
      </c>
      <c r="B939" s="5" t="s">
        <v>168</v>
      </c>
      <c r="C939" s="5" t="s">
        <v>1</v>
      </c>
      <c r="D939" s="9">
        <v>4.8967842393497598</v>
      </c>
      <c r="E939" s="8">
        <v>63.318487742718503</v>
      </c>
      <c r="F939" s="8">
        <v>57.578804654064797</v>
      </c>
      <c r="G939" s="3">
        <v>11.5212668196981</v>
      </c>
      <c r="H939" s="4">
        <v>14.1808955991532</v>
      </c>
      <c r="I939" s="4">
        <v>24.1957976887482</v>
      </c>
      <c r="J939" s="4">
        <v>7.6808445464653898</v>
      </c>
      <c r="K939" s="4">
        <v>9.5127805128939595</v>
      </c>
      <c r="L939" s="4">
        <v>19.351132262113399</v>
      </c>
      <c r="M939" s="4">
        <v>14.3574459395287</v>
      </c>
      <c r="N939" s="4">
        <v>38.376693287901297</v>
      </c>
      <c r="O939" s="4">
        <v>25.878712759226801</v>
      </c>
      <c r="P939" s="4">
        <v>37.549000474874802</v>
      </c>
      <c r="Q939" s="4">
        <v>14.6830171758542</v>
      </c>
      <c r="R939" s="4">
        <v>31.5510709988881</v>
      </c>
      <c r="S939" s="4">
        <v>20.531925755890999</v>
      </c>
      <c r="T939" s="4">
        <v>13.5297531265022</v>
      </c>
      <c r="U939" s="4">
        <v>40.887301171406499</v>
      </c>
      <c r="V939" s="4">
        <v>26.204283995552299</v>
      </c>
      <c r="W939" s="4">
        <v>24.521368925073599</v>
      </c>
      <c r="X939" s="4">
        <v>12.851081209425599</v>
      </c>
      <c r="Y939" s="4">
        <v>17.0170747189838</v>
      </c>
      <c r="Z939" s="4">
        <v>34.210699778343098</v>
      </c>
      <c r="AA939" s="4">
        <v>38.553243628276903</v>
      </c>
      <c r="AB939" s="4">
        <v>1.0042431534020599</v>
      </c>
      <c r="AC939" s="4">
        <v>30.723378185861598</v>
      </c>
      <c r="AD939" s="4">
        <v>16.189381905957301</v>
      </c>
      <c r="AE939" s="4">
        <v>15.5107099888807</v>
      </c>
      <c r="AF939" s="4">
        <v>38.729793968652402</v>
      </c>
      <c r="AG939" s="4">
        <v>28.3617911983063</v>
      </c>
      <c r="AH939" s="4">
        <v>26.5298552318778</v>
      </c>
      <c r="AI939" s="4">
        <v>19.500153158063299</v>
      </c>
      <c r="AJ939" s="4">
        <v>21.034047332591999</v>
      </c>
      <c r="AK939" s="4">
        <v>47.238331328144298</v>
      </c>
      <c r="AL939" s="4">
        <v>40.236158698755503</v>
      </c>
      <c r="AM939" s="4">
        <v>22.187311381943999</v>
      </c>
      <c r="AN939" s="4">
        <v>44.253131312363799</v>
      </c>
      <c r="AO939" s="4">
        <v>41.240401852157603</v>
      </c>
      <c r="AP939" s="4">
        <v>49.7489392116495</v>
      </c>
      <c r="AQ939" s="4">
        <v>12.348959632724601</v>
      </c>
      <c r="AR939" s="4">
        <v>56.574561500662703</v>
      </c>
      <c r="AS939" s="4">
        <v>18.6999897894624</v>
      </c>
      <c r="AT939" s="4">
        <v>15.687260329256301</v>
      </c>
      <c r="AU939" s="4">
        <v>20.3553754155155</v>
      </c>
      <c r="AV939" s="4">
        <v>25.200040842150202</v>
      </c>
      <c r="AW939" s="4">
        <v>46.3831090706922</v>
      </c>
      <c r="AX939" s="4">
        <v>38.906344309028</v>
      </c>
      <c r="AY939" s="4">
        <v>15.185138752555201</v>
      </c>
      <c r="AZ939" s="4">
        <v>36.544757321472801</v>
      </c>
      <c r="BA939" s="4">
        <v>41.063851511781998</v>
      </c>
      <c r="BB939" s="38">
        <v>157</v>
      </c>
    </row>
    <row r="940" spans="1:54" x14ac:dyDescent="0.3">
      <c r="A940" s="31" t="s">
        <v>45</v>
      </c>
      <c r="B940" s="5" t="s">
        <v>168</v>
      </c>
      <c r="C940" s="5" t="s">
        <v>2</v>
      </c>
      <c r="D940" s="9">
        <v>48.703775208834998</v>
      </c>
      <c r="E940" s="8">
        <v>83.612424563988299</v>
      </c>
      <c r="F940" s="8">
        <v>17.071053989999999</v>
      </c>
      <c r="G940" s="3">
        <v>17.071053989999999</v>
      </c>
      <c r="H940" s="4">
        <v>17.071053989999999</v>
      </c>
      <c r="I940" s="4">
        <v>17.071053989999999</v>
      </c>
      <c r="J940" s="4">
        <v>17.071053989999999</v>
      </c>
      <c r="K940" s="4">
        <v>12.1967095075</v>
      </c>
      <c r="L940" s="4">
        <v>17.071053989999999</v>
      </c>
      <c r="M940" s="4">
        <v>17.071053989999999</v>
      </c>
      <c r="N940" s="4">
        <v>17.071053989999999</v>
      </c>
      <c r="O940" s="4">
        <v>17.071053989999999</v>
      </c>
      <c r="P940" s="4">
        <v>17.071053989999999</v>
      </c>
      <c r="Q940" s="4">
        <v>17.071053989999999</v>
      </c>
      <c r="R940" s="4">
        <v>17.071053989999999</v>
      </c>
      <c r="S940" s="4">
        <v>17.071053989999999</v>
      </c>
      <c r="T940" s="4">
        <v>17.071053989999999</v>
      </c>
      <c r="U940" s="4">
        <v>17.071053989999999</v>
      </c>
      <c r="V940" s="4">
        <v>17.071053989999999</v>
      </c>
      <c r="W940" s="4">
        <v>17.071053989999999</v>
      </c>
      <c r="X940" s="4">
        <v>17.071053989999999</v>
      </c>
      <c r="Y940" s="4">
        <v>17.071053989999999</v>
      </c>
      <c r="Z940" s="4">
        <v>17.071053989999999</v>
      </c>
      <c r="AA940" s="4">
        <v>17.071053989999999</v>
      </c>
      <c r="AB940" s="4">
        <v>17.071053989999999</v>
      </c>
      <c r="AC940" s="4">
        <v>29.267763497499999</v>
      </c>
      <c r="AD940" s="4">
        <v>17.071053989999999</v>
      </c>
      <c r="AE940" s="4">
        <v>17.071053989999999</v>
      </c>
      <c r="AF940" s="4">
        <v>17.071053989999999</v>
      </c>
      <c r="AG940" s="4">
        <v>34.142107979999999</v>
      </c>
      <c r="AH940" s="4">
        <v>29.267763497499999</v>
      </c>
      <c r="AI940" s="4">
        <v>17.071053989999999</v>
      </c>
      <c r="AJ940" s="4">
        <v>17.071053989999999</v>
      </c>
      <c r="AK940" s="4">
        <v>17.071053989999999</v>
      </c>
      <c r="AL940" s="4">
        <v>34.142107979999999</v>
      </c>
      <c r="AM940" s="4">
        <v>17.071053989999999</v>
      </c>
      <c r="AN940" s="4">
        <v>46.338817487500002</v>
      </c>
      <c r="AO940" s="4">
        <v>34.142107979999999</v>
      </c>
      <c r="AP940" s="4">
        <v>17.071053989999999</v>
      </c>
      <c r="AQ940" s="4">
        <v>0</v>
      </c>
      <c r="AR940" s="4">
        <v>29.267763497499999</v>
      </c>
      <c r="AS940" s="4">
        <v>17.071053989999999</v>
      </c>
      <c r="AT940" s="4">
        <v>34.142107979999999</v>
      </c>
      <c r="AU940" s="4">
        <v>17.071053989999999</v>
      </c>
      <c r="AV940" s="4">
        <v>24.393419014999999</v>
      </c>
      <c r="AW940" s="4">
        <v>17.071053989999999</v>
      </c>
      <c r="AX940" s="4">
        <v>17.071053989999999</v>
      </c>
      <c r="AY940" s="4">
        <v>17.071053989999999</v>
      </c>
      <c r="AZ940" s="4">
        <v>29.267763497499999</v>
      </c>
      <c r="BA940" s="4">
        <v>29.267763497499999</v>
      </c>
      <c r="BB940" s="38">
        <v>9</v>
      </c>
    </row>
    <row r="941" spans="1:54" x14ac:dyDescent="0.3">
      <c r="A941" s="31" t="s">
        <v>45</v>
      </c>
      <c r="B941" s="5" t="s">
        <v>168</v>
      </c>
      <c r="C941" s="5" t="s">
        <v>3</v>
      </c>
      <c r="D941" s="9">
        <v>25.251193784655801</v>
      </c>
      <c r="E941" s="8">
        <v>71.299397454735299</v>
      </c>
      <c r="F941" s="8">
        <v>50.076570325002599</v>
      </c>
      <c r="G941" s="3">
        <v>15.953338399203799</v>
      </c>
      <c r="H941" s="4">
        <v>12.701414459360899</v>
      </c>
      <c r="I941" s="4">
        <v>18.3157110290833</v>
      </c>
      <c r="J941" s="4">
        <v>12.4097794543845</v>
      </c>
      <c r="K941" s="4">
        <v>15.8075208967156</v>
      </c>
      <c r="L941" s="4">
        <v>29.989079823509702</v>
      </c>
      <c r="M941" s="4">
        <v>18.760486684065</v>
      </c>
      <c r="N941" s="4">
        <v>17.725117871613399</v>
      </c>
      <c r="O941" s="4">
        <v>28.064159701094798</v>
      </c>
      <c r="P941" s="4">
        <v>33.532638768329001</v>
      </c>
      <c r="Q941" s="4">
        <v>13.590965769324299</v>
      </c>
      <c r="R941" s="4">
        <v>29.099528513546399</v>
      </c>
      <c r="S941" s="4">
        <v>19.795855496516499</v>
      </c>
      <c r="T941" s="4">
        <v>15.362745241733901</v>
      </c>
      <c r="U941" s="4">
        <v>31.316083640937698</v>
      </c>
      <c r="V941" s="4">
        <v>21.268676816432698</v>
      </c>
      <c r="W941" s="4">
        <v>18.760486684065</v>
      </c>
      <c r="X941" s="4">
        <v>13.590965769324299</v>
      </c>
      <c r="Y941" s="4">
        <v>22.158228126396001</v>
      </c>
      <c r="Z941" s="4">
        <v>30.134897325997901</v>
      </c>
      <c r="AA941" s="4">
        <v>33.087863113347296</v>
      </c>
      <c r="AB941" s="4">
        <v>5.7601140722105804</v>
      </c>
      <c r="AC941" s="4">
        <v>27.918342198606599</v>
      </c>
      <c r="AD941" s="4">
        <v>14.772152084264</v>
      </c>
      <c r="AE941" s="4">
        <v>21.713452471414399</v>
      </c>
      <c r="AF941" s="4">
        <v>25.847604573703499</v>
      </c>
      <c r="AG941" s="4">
        <v>34.713825083268702</v>
      </c>
      <c r="AH941" s="4">
        <v>22.3040456288842</v>
      </c>
      <c r="AI941" s="4">
        <v>14.772152084264</v>
      </c>
      <c r="AJ941" s="4">
        <v>26.2923802286852</v>
      </c>
      <c r="AK941" s="4">
        <v>35.741870748203198</v>
      </c>
      <c r="AL941" s="4">
        <v>35.304418240738599</v>
      </c>
      <c r="AM941" s="4">
        <v>16.543931556673702</v>
      </c>
      <c r="AN941" s="4">
        <v>32.4972699558774</v>
      </c>
      <c r="AO941" s="4">
        <v>39.292752840539499</v>
      </c>
      <c r="AP941" s="4">
        <v>47.714197695123097</v>
      </c>
      <c r="AQ941" s="4">
        <v>2.9529657873494002</v>
      </c>
      <c r="AR941" s="4">
        <v>41.064532312949197</v>
      </c>
      <c r="AS941" s="4">
        <v>19.941672999004702</v>
      </c>
      <c r="AT941" s="4">
        <v>19.496897344023001</v>
      </c>
      <c r="AU941" s="4">
        <v>10.7838174844631</v>
      </c>
      <c r="AV941" s="4">
        <v>19.205262339046602</v>
      </c>
      <c r="AW941" s="4">
        <v>23.930007598805702</v>
      </c>
      <c r="AX941" s="4">
        <v>20.386448653986399</v>
      </c>
      <c r="AY941" s="4">
        <v>16.689749059161901</v>
      </c>
      <c r="AZ941" s="4">
        <v>29.099528513546399</v>
      </c>
      <c r="BA941" s="4">
        <v>32.643087458365599</v>
      </c>
      <c r="BB941" s="38">
        <v>106</v>
      </c>
    </row>
    <row r="942" spans="1:54" x14ac:dyDescent="0.3">
      <c r="A942" s="31" t="s">
        <v>45</v>
      </c>
      <c r="B942" s="5" t="s">
        <v>168</v>
      </c>
      <c r="C942" s="5" t="s">
        <v>4</v>
      </c>
      <c r="D942" s="9">
        <v>43.256715767569901</v>
      </c>
      <c r="E942" s="8">
        <v>69.175952309287993</v>
      </c>
      <c r="F942" s="8">
        <v>36.015860098967003</v>
      </c>
      <c r="G942" s="3">
        <v>13.1836873098626</v>
      </c>
      <c r="H942" s="4">
        <v>16.008425677576199</v>
      </c>
      <c r="I942" s="4">
        <v>8.2989616282129095</v>
      </c>
      <c r="J942" s="4">
        <v>10.003717210695401</v>
      </c>
      <c r="K942" s="4">
        <v>12.3103610743454</v>
      </c>
      <c r="L942" s="4">
        <v>18.519829202387999</v>
      </c>
      <c r="M942" s="4">
        <v>13.5932066321863</v>
      </c>
      <c r="N942" s="4">
        <v>16.5684170701917</v>
      </c>
      <c r="O942" s="4">
        <v>18.2064943594863</v>
      </c>
      <c r="P942" s="4">
        <v>26.680709462627</v>
      </c>
      <c r="Q942" s="4">
        <v>10.2627644627271</v>
      </c>
      <c r="R942" s="4">
        <v>25.753095636239799</v>
      </c>
      <c r="S942" s="4">
        <v>16.1588977478681</v>
      </c>
      <c r="T942" s="4">
        <v>11.4913224296981</v>
      </c>
      <c r="U942" s="4">
        <v>23.596923842881701</v>
      </c>
      <c r="V942" s="4">
        <v>16.104610156998099</v>
      </c>
      <c r="W942" s="4">
        <v>16.6227046610617</v>
      </c>
      <c r="X942" s="4">
        <v>13.3884469710245</v>
      </c>
      <c r="Y942" s="4">
        <v>12.9789276487008</v>
      </c>
      <c r="Z942" s="4">
        <v>22.777885198234401</v>
      </c>
      <c r="AA942" s="4">
        <v>18.778876454419802</v>
      </c>
      <c r="AB942" s="4">
        <v>5.2818543016554598</v>
      </c>
      <c r="AC942" s="4">
        <v>31.390181669349001</v>
      </c>
      <c r="AD942" s="4">
        <v>13.5932066321863</v>
      </c>
      <c r="AE942" s="4">
        <v>14.0027259545099</v>
      </c>
      <c r="AF942" s="4">
        <v>24.060730756075301</v>
      </c>
      <c r="AG942" s="4">
        <v>29.6016323097625</v>
      </c>
      <c r="AH942" s="4">
        <v>12.828455578408899</v>
      </c>
      <c r="AI942" s="4">
        <v>10.003717210695401</v>
      </c>
      <c r="AJ942" s="4">
        <v>16.827464322223499</v>
      </c>
      <c r="AK942" s="4">
        <v>34.269207627932502</v>
      </c>
      <c r="AL942" s="4">
        <v>19.748387169358999</v>
      </c>
      <c r="AM942" s="4">
        <v>14.249382504223799</v>
      </c>
      <c r="AN942" s="4">
        <v>31.5530444419588</v>
      </c>
      <c r="AO942" s="4">
        <v>23.5426362520117</v>
      </c>
      <c r="AP942" s="4">
        <v>33.136834140383499</v>
      </c>
      <c r="AQ942" s="4">
        <v>1.02379830580913</v>
      </c>
      <c r="AR942" s="4">
        <v>28.2226022724996</v>
      </c>
      <c r="AS942" s="4">
        <v>16.104610156998099</v>
      </c>
      <c r="AT942" s="4">
        <v>18.916957822393801</v>
      </c>
      <c r="AU942" s="4">
        <v>9.5399102975017893</v>
      </c>
      <c r="AV942" s="4">
        <v>14.5208204585735</v>
      </c>
      <c r="AW942" s="4">
        <v>17.291271235417099</v>
      </c>
      <c r="AX942" s="4">
        <v>17.140799165125198</v>
      </c>
      <c r="AY942" s="4">
        <v>10.304661351279201</v>
      </c>
      <c r="AZ942" s="4">
        <v>25.548335975078</v>
      </c>
      <c r="BA942" s="4">
        <v>35.865388028675099</v>
      </c>
      <c r="BB942" s="38">
        <v>300</v>
      </c>
    </row>
    <row r="943" spans="1:54" x14ac:dyDescent="0.3">
      <c r="A943" s="31" t="s">
        <v>45</v>
      </c>
      <c r="B943" s="5" t="s">
        <v>168</v>
      </c>
      <c r="C943" s="5" t="s">
        <v>5</v>
      </c>
      <c r="D943" s="9">
        <v>81.508390449487905</v>
      </c>
      <c r="E943" s="8">
        <v>62.626450290780198</v>
      </c>
      <c r="F943" s="8">
        <v>16.444945928820399</v>
      </c>
      <c r="G943" s="3">
        <v>4.3201429936378197</v>
      </c>
      <c r="H943" s="4">
        <v>4.3201429936378197</v>
      </c>
      <c r="I943" s="4">
        <v>7.4637322771605001</v>
      </c>
      <c r="J943" s="4">
        <v>1.51748137449943</v>
      </c>
      <c r="K943" s="4">
        <v>4.4438175889744604</v>
      </c>
      <c r="L943" s="4">
        <v>6.1785520325215399</v>
      </c>
      <c r="M943" s="4">
        <v>5.9462509026610704</v>
      </c>
      <c r="N943" s="4">
        <v>7.58740687249714</v>
      </c>
      <c r="O943" s="4">
        <v>6.6431542922424702</v>
      </c>
      <c r="P943" s="4">
        <v>10.266393896298901</v>
      </c>
      <c r="Q943" s="4">
        <v>4.78474525335875</v>
      </c>
      <c r="R943" s="4">
        <v>10.266393896298901</v>
      </c>
      <c r="S943" s="4">
        <v>6.19360009333435</v>
      </c>
      <c r="T943" s="4">
        <v>3.2672638788593198</v>
      </c>
      <c r="U943" s="4">
        <v>12.713079790240201</v>
      </c>
      <c r="V943" s="4">
        <v>7.1228046127762097</v>
      </c>
      <c r="W943" s="4">
        <v>9.1048882469965697</v>
      </c>
      <c r="X943" s="4">
        <v>3.6081915432436098</v>
      </c>
      <c r="Y943" s="4">
        <v>3.4995650087197898</v>
      </c>
      <c r="Z943" s="4">
        <v>8.2843102620785398</v>
      </c>
      <c r="AA943" s="4">
        <v>6.8754554221029398</v>
      </c>
      <c r="AB943" s="4">
        <v>2.9112881536622202</v>
      </c>
      <c r="AC943" s="4">
        <v>16.3212713334838</v>
      </c>
      <c r="AD943" s="4">
        <v>5.4816486429401401</v>
      </c>
      <c r="AE943" s="4">
        <v>3.14358928352268</v>
      </c>
      <c r="AF943" s="4">
        <v>6.2871785670453697</v>
      </c>
      <c r="AG943" s="4">
        <v>8.7338644609866591</v>
      </c>
      <c r="AH943" s="4">
        <v>7.58740687249714</v>
      </c>
      <c r="AI943" s="4">
        <v>4.0878418637773501</v>
      </c>
      <c r="AJ943" s="4">
        <v>5.5902751774639698</v>
      </c>
      <c r="AK943" s="4">
        <v>18.194728433180298</v>
      </c>
      <c r="AL943" s="4">
        <v>9.4608639721936694</v>
      </c>
      <c r="AM943" s="4">
        <v>9.9104181711017905</v>
      </c>
      <c r="AN943" s="4">
        <v>17.497825043598901</v>
      </c>
      <c r="AO943" s="4">
        <v>12.713079790240201</v>
      </c>
      <c r="AP943" s="4">
        <v>19.835884403016401</v>
      </c>
      <c r="AQ943" s="4">
        <v>1.3938067791627899</v>
      </c>
      <c r="AR943" s="4">
        <v>11.0869718812169</v>
      </c>
      <c r="AS943" s="4">
        <v>9.6931651020541398</v>
      </c>
      <c r="AT943" s="4">
        <v>13.5186097143454</v>
      </c>
      <c r="AU943" s="4">
        <v>5.6053232382767799</v>
      </c>
      <c r="AV943" s="4">
        <v>7.4637322771605001</v>
      </c>
      <c r="AW943" s="4">
        <v>8.8725871171360993</v>
      </c>
      <c r="AX943" s="4">
        <v>6.3022266278581798</v>
      </c>
      <c r="AY943" s="4">
        <v>9.9104181711017905</v>
      </c>
      <c r="AZ943" s="4">
        <v>11.0719238204041</v>
      </c>
      <c r="BA943" s="4">
        <v>16.444945928820399</v>
      </c>
      <c r="BB943" s="38">
        <v>276</v>
      </c>
    </row>
    <row r="944" spans="1:54" x14ac:dyDescent="0.3">
      <c r="A944" s="31" t="s">
        <v>45</v>
      </c>
      <c r="B944" s="5" t="s">
        <v>168</v>
      </c>
      <c r="C944" s="5" t="s">
        <v>6</v>
      </c>
      <c r="D944" s="9">
        <v>97.573083159684998</v>
      </c>
      <c r="E944" s="8">
        <v>53.867383167007603</v>
      </c>
      <c r="F944" s="8">
        <v>6.9427464146153897</v>
      </c>
      <c r="G944" s="3">
        <v>0</v>
      </c>
      <c r="H944" s="4">
        <v>9.0133445242307708</v>
      </c>
      <c r="I944" s="4">
        <v>1.6240494350000001</v>
      </c>
      <c r="J944" s="4">
        <v>0</v>
      </c>
      <c r="K944" s="4">
        <v>7.3892950892307701</v>
      </c>
      <c r="L944" s="4">
        <v>1.6240494350000001</v>
      </c>
      <c r="M944" s="4">
        <v>0</v>
      </c>
      <c r="N944" s="4">
        <v>9.0133445242307708</v>
      </c>
      <c r="O944" s="4">
        <v>3.6946475446153801</v>
      </c>
      <c r="P944" s="4">
        <v>5.31869697961538</v>
      </c>
      <c r="Q944" s="4">
        <v>3.6946475446153801</v>
      </c>
      <c r="R944" s="4">
        <v>3.2480988700000002</v>
      </c>
      <c r="S944" s="4">
        <v>1.6240494350000001</v>
      </c>
      <c r="T944" s="4">
        <v>0</v>
      </c>
      <c r="U944" s="4">
        <v>1.6240494350000001</v>
      </c>
      <c r="V944" s="4">
        <v>1.6240494350000001</v>
      </c>
      <c r="W944" s="4">
        <v>6.9427464146153897</v>
      </c>
      <c r="X944" s="4">
        <v>3.2480988700000002</v>
      </c>
      <c r="Y944" s="4">
        <v>3.6946475446153801</v>
      </c>
      <c r="Z944" s="4">
        <v>0</v>
      </c>
      <c r="AA944" s="4">
        <v>12.261443394230801</v>
      </c>
      <c r="AB944" s="4">
        <v>1.6240494350000001</v>
      </c>
      <c r="AC944" s="4">
        <v>8.5667958496153904</v>
      </c>
      <c r="AD944" s="4">
        <v>0</v>
      </c>
      <c r="AE944" s="4">
        <v>0</v>
      </c>
      <c r="AF944" s="4">
        <v>10.637393959230799</v>
      </c>
      <c r="AG944" s="4">
        <v>5.31869697961538</v>
      </c>
      <c r="AH944" s="4">
        <v>0</v>
      </c>
      <c r="AI944" s="4">
        <v>5.31869697961538</v>
      </c>
      <c r="AJ944" s="4">
        <v>3.6946475446153801</v>
      </c>
      <c r="AK944" s="4">
        <v>11.814894719615401</v>
      </c>
      <c r="AL944" s="4">
        <v>3.2480988700000002</v>
      </c>
      <c r="AM944" s="4">
        <v>9.7442966099999992</v>
      </c>
      <c r="AN944" s="4">
        <v>11.368346044999999</v>
      </c>
      <c r="AO944" s="4">
        <v>3.2480988700000002</v>
      </c>
      <c r="AP944" s="4">
        <v>10.637393959230799</v>
      </c>
      <c r="AQ944" s="4">
        <v>5.31869697961538</v>
      </c>
      <c r="AR944" s="4">
        <v>12.261443394230801</v>
      </c>
      <c r="AS944" s="4">
        <v>4.8721483049999996</v>
      </c>
      <c r="AT944" s="4">
        <v>6.4961977400000004</v>
      </c>
      <c r="AU944" s="4">
        <v>3.6946475446153801</v>
      </c>
      <c r="AV944" s="4">
        <v>10.190845284615399</v>
      </c>
      <c r="AW944" s="4">
        <v>6.9427464146153897</v>
      </c>
      <c r="AX944" s="4">
        <v>0</v>
      </c>
      <c r="AY944" s="4">
        <v>8.5667958496153904</v>
      </c>
      <c r="AZ944" s="4">
        <v>8.5667958496153904</v>
      </c>
      <c r="BA944" s="4">
        <v>16.687043024615399</v>
      </c>
      <c r="BB944" s="38">
        <v>45</v>
      </c>
    </row>
    <row r="945" spans="1:54" x14ac:dyDescent="0.3">
      <c r="A945" s="31" t="s">
        <v>45</v>
      </c>
      <c r="B945" s="5" t="s">
        <v>168</v>
      </c>
      <c r="C945" s="5" t="s">
        <v>7</v>
      </c>
      <c r="D945" s="9">
        <v>77.324045589500003</v>
      </c>
      <c r="E945" s="8">
        <v>49.5960114755066</v>
      </c>
      <c r="F945" s="8">
        <v>9.8511936875000004</v>
      </c>
      <c r="G945" s="3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9.8511936875000004</v>
      </c>
      <c r="AI945" s="4">
        <v>0</v>
      </c>
      <c r="AJ945" s="4">
        <v>9.8511936875000004</v>
      </c>
      <c r="AK945" s="4">
        <v>19.702387375000001</v>
      </c>
      <c r="AL945" s="4">
        <v>0</v>
      </c>
      <c r="AM945" s="4">
        <v>80.297612624999999</v>
      </c>
      <c r="AN945" s="4">
        <v>19.702387375000001</v>
      </c>
      <c r="AO945" s="4">
        <v>9.8511936875000004</v>
      </c>
      <c r="AP945" s="4">
        <v>19.702387375000001</v>
      </c>
      <c r="AQ945" s="4">
        <v>9.8511936875000004</v>
      </c>
      <c r="AR945" s="4">
        <v>9.8511936875000004</v>
      </c>
      <c r="AS945" s="4">
        <v>9.8511936875000004</v>
      </c>
      <c r="AT945" s="4">
        <v>70.446418937499999</v>
      </c>
      <c r="AU945" s="4">
        <v>19.702387375000001</v>
      </c>
      <c r="AV945" s="4">
        <v>9.8511936875000004</v>
      </c>
      <c r="AW945" s="4">
        <v>0</v>
      </c>
      <c r="AX945" s="4">
        <v>9.8511936875000004</v>
      </c>
      <c r="AY945" s="4">
        <v>59.8511936875</v>
      </c>
      <c r="AZ945" s="4">
        <v>50</v>
      </c>
      <c r="BA945" s="4">
        <v>9.8511936875000004</v>
      </c>
      <c r="BB945" s="38">
        <v>6</v>
      </c>
    </row>
    <row r="946" spans="1:54" x14ac:dyDescent="0.3">
      <c r="A946" s="31" t="s">
        <v>45</v>
      </c>
      <c r="B946" s="5" t="s">
        <v>8</v>
      </c>
      <c r="C946" s="5" t="s">
        <v>168</v>
      </c>
      <c r="D946" s="9">
        <v>63.740907473590298</v>
      </c>
      <c r="E946" s="8">
        <v>57.126215554551997</v>
      </c>
      <c r="F946" s="8">
        <v>17.9024897087262</v>
      </c>
      <c r="G946" s="3">
        <v>5.2757191910374699</v>
      </c>
      <c r="H946" s="4">
        <v>6.0511378126163002</v>
      </c>
      <c r="I946" s="4">
        <v>8.0621064532461109</v>
      </c>
      <c r="J946" s="4">
        <v>3.1377306534407698</v>
      </c>
      <c r="K946" s="4">
        <v>6.9416038099776198</v>
      </c>
      <c r="L946" s="4">
        <v>7.8603505734016901</v>
      </c>
      <c r="M946" s="4">
        <v>6.1874725527480496</v>
      </c>
      <c r="N946" s="4">
        <v>8.5874331569445506</v>
      </c>
      <c r="O946" s="4">
        <v>10.313251333909999</v>
      </c>
      <c r="P946" s="4">
        <v>11.3880642118433</v>
      </c>
      <c r="Q946" s="4">
        <v>3.9518980085562001</v>
      </c>
      <c r="R946" s="4">
        <v>12.101734070802101</v>
      </c>
      <c r="S946" s="4">
        <v>6.6220512180864697</v>
      </c>
      <c r="T946" s="4">
        <v>5.0645373223337904</v>
      </c>
      <c r="U946" s="4">
        <v>12.2031348063834</v>
      </c>
      <c r="V946" s="4">
        <v>9.1765140298161398</v>
      </c>
      <c r="W946" s="4">
        <v>7.6955517060956202</v>
      </c>
      <c r="X946" s="4">
        <v>5.8656323796227596</v>
      </c>
      <c r="Y946" s="4">
        <v>5.72263533479655</v>
      </c>
      <c r="Z946" s="4">
        <v>9.8449299602884697</v>
      </c>
      <c r="AA946" s="4">
        <v>11.9262442902179</v>
      </c>
      <c r="AB946" s="4">
        <v>3.1722009376079101</v>
      </c>
      <c r="AC946" s="4">
        <v>17.805021428501298</v>
      </c>
      <c r="AD946" s="4">
        <v>5.5426463698088098</v>
      </c>
      <c r="AE946" s="4">
        <v>6.4864527541934098</v>
      </c>
      <c r="AF946" s="4">
        <v>12.503320457954</v>
      </c>
      <c r="AG946" s="4">
        <v>11.8514701461831</v>
      </c>
      <c r="AH946" s="4">
        <v>9.9674353363980597</v>
      </c>
      <c r="AI946" s="4">
        <v>4.4459956533079001</v>
      </c>
      <c r="AJ946" s="4">
        <v>8.5226200954350908</v>
      </c>
      <c r="AK946" s="4">
        <v>19.591900585527501</v>
      </c>
      <c r="AL946" s="4">
        <v>12.367363756643501</v>
      </c>
      <c r="AM946" s="4">
        <v>31.220848580181698</v>
      </c>
      <c r="AN946" s="4">
        <v>20.793134007969702</v>
      </c>
      <c r="AO946" s="4">
        <v>14.6260643279851</v>
      </c>
      <c r="AP946" s="4">
        <v>17.604155801541001</v>
      </c>
      <c r="AQ946" s="4">
        <v>2.8573248699270901</v>
      </c>
      <c r="AR946" s="4">
        <v>17.9456133048661</v>
      </c>
      <c r="AS946" s="4">
        <v>9.1277092278441607</v>
      </c>
      <c r="AT946" s="4">
        <v>32.367237706621196</v>
      </c>
      <c r="AU946" s="4">
        <v>4.4258717016913698</v>
      </c>
      <c r="AV946" s="4">
        <v>13.864954276949</v>
      </c>
      <c r="AW946" s="4">
        <v>9.7769114956037502</v>
      </c>
      <c r="AX946" s="4">
        <v>7.6432014073765098</v>
      </c>
      <c r="AY946" s="4">
        <v>19.043417727134099</v>
      </c>
      <c r="AZ946" s="4">
        <v>25.835845376192498</v>
      </c>
      <c r="BA946" s="4">
        <v>21.4526746143185</v>
      </c>
      <c r="BB946" s="38">
        <v>698</v>
      </c>
    </row>
    <row r="947" spans="1:54" x14ac:dyDescent="0.3">
      <c r="A947" s="31" t="s">
        <v>45</v>
      </c>
      <c r="B947" s="5" t="s">
        <v>8</v>
      </c>
      <c r="C947" s="5" t="s">
        <v>1</v>
      </c>
      <c r="D947" s="9">
        <v>4.5915966386554601</v>
      </c>
      <c r="E947" s="8">
        <v>58.200270224534201</v>
      </c>
      <c r="F947" s="8">
        <v>50.5154639175258</v>
      </c>
      <c r="G947" s="3">
        <v>12.3711340206186</v>
      </c>
      <c r="H947" s="4">
        <v>10.3092783505155</v>
      </c>
      <c r="I947" s="4">
        <v>19.587628865979401</v>
      </c>
      <c r="J947" s="4">
        <v>8.2474226804123703</v>
      </c>
      <c r="K947" s="4">
        <v>8.2474226804123703</v>
      </c>
      <c r="L947" s="4">
        <v>13.4020618556701</v>
      </c>
      <c r="M947" s="4">
        <v>14.4329896907216</v>
      </c>
      <c r="N947" s="4">
        <v>29.8969072164948</v>
      </c>
      <c r="O947" s="4">
        <v>26.8041237113402</v>
      </c>
      <c r="P947" s="4">
        <v>31.958762886597899</v>
      </c>
      <c r="Q947" s="4">
        <v>11.340206185567</v>
      </c>
      <c r="R947" s="4">
        <v>30.927835051546399</v>
      </c>
      <c r="S947" s="4">
        <v>19.587628865979401</v>
      </c>
      <c r="T947" s="4">
        <v>16.494845360824701</v>
      </c>
      <c r="U947" s="4">
        <v>35.051546391752602</v>
      </c>
      <c r="V947" s="4">
        <v>23.7113402061856</v>
      </c>
      <c r="W947" s="4">
        <v>16.494845360824701</v>
      </c>
      <c r="X947" s="4">
        <v>11.340206185567</v>
      </c>
      <c r="Y947" s="4">
        <v>12.3711340206186</v>
      </c>
      <c r="Z947" s="4">
        <v>28.865979381443299</v>
      </c>
      <c r="AA947" s="4">
        <v>34.020618556701002</v>
      </c>
      <c r="AB947" s="4">
        <v>2.0618556701030899</v>
      </c>
      <c r="AC947" s="4">
        <v>32.989690721649502</v>
      </c>
      <c r="AD947" s="4">
        <v>14.4329896907216</v>
      </c>
      <c r="AE947" s="4">
        <v>9.2783505154639201</v>
      </c>
      <c r="AF947" s="4">
        <v>38.144329896907202</v>
      </c>
      <c r="AG947" s="4">
        <v>20.618556701030901</v>
      </c>
      <c r="AH947" s="4">
        <v>20.618556701030901</v>
      </c>
      <c r="AI947" s="4">
        <v>6.1855670103092804</v>
      </c>
      <c r="AJ947" s="4">
        <v>20.618556701030901</v>
      </c>
      <c r="AK947" s="4">
        <v>44.329896907216501</v>
      </c>
      <c r="AL947" s="4">
        <v>41.237113402061901</v>
      </c>
      <c r="AM947" s="4">
        <v>15.4639175257732</v>
      </c>
      <c r="AN947" s="4">
        <v>49.4845360824742</v>
      </c>
      <c r="AO947" s="4">
        <v>43.298969072165001</v>
      </c>
      <c r="AP947" s="4">
        <v>49.4845360824742</v>
      </c>
      <c r="AQ947" s="4">
        <v>10.3092783505155</v>
      </c>
      <c r="AR947" s="4">
        <v>48.4536082474227</v>
      </c>
      <c r="AS947" s="4">
        <v>19.587628865979401</v>
      </c>
      <c r="AT947" s="4">
        <v>13.4020618556701</v>
      </c>
      <c r="AU947" s="4">
        <v>15.4639175257732</v>
      </c>
      <c r="AV947" s="4">
        <v>21.6494845360825</v>
      </c>
      <c r="AW947" s="4">
        <v>35.051546391752602</v>
      </c>
      <c r="AX947" s="4">
        <v>42.268041237113401</v>
      </c>
      <c r="AY947" s="4">
        <v>12.3711340206186</v>
      </c>
      <c r="AZ947" s="4">
        <v>29.8969072164948</v>
      </c>
      <c r="BA947" s="4">
        <v>39.175257731958801</v>
      </c>
      <c r="BB947" s="38">
        <v>119</v>
      </c>
    </row>
    <row r="948" spans="1:54" x14ac:dyDescent="0.3">
      <c r="A948" s="31" t="s">
        <v>45</v>
      </c>
      <c r="B948" s="5" t="s">
        <v>8</v>
      </c>
      <c r="C948" s="5" t="s">
        <v>2</v>
      </c>
      <c r="D948" s="9">
        <v>79.150000000000006</v>
      </c>
      <c r="E948" s="8">
        <v>31.577381145370499</v>
      </c>
      <c r="F948" s="8">
        <v>0</v>
      </c>
      <c r="G948" s="3">
        <v>0</v>
      </c>
      <c r="H948" s="4">
        <v>0</v>
      </c>
      <c r="I948" s="4">
        <v>0</v>
      </c>
      <c r="J948" s="4">
        <v>0</v>
      </c>
      <c r="K948" s="4">
        <v>25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25</v>
      </c>
      <c r="AD948" s="4">
        <v>0</v>
      </c>
      <c r="AE948" s="4">
        <v>0</v>
      </c>
      <c r="AF948" s="4">
        <v>0</v>
      </c>
      <c r="AG948" s="4">
        <v>0</v>
      </c>
      <c r="AH948" s="4">
        <v>25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25</v>
      </c>
      <c r="AO948" s="4">
        <v>0</v>
      </c>
      <c r="AP948" s="4">
        <v>0</v>
      </c>
      <c r="AQ948" s="4">
        <v>0</v>
      </c>
      <c r="AR948" s="4">
        <v>25</v>
      </c>
      <c r="AS948" s="4">
        <v>0</v>
      </c>
      <c r="AT948" s="4">
        <v>0</v>
      </c>
      <c r="AU948" s="4">
        <v>0</v>
      </c>
      <c r="AV948" s="4">
        <v>50</v>
      </c>
      <c r="AW948" s="4">
        <v>0</v>
      </c>
      <c r="AX948" s="4">
        <v>0</v>
      </c>
      <c r="AY948" s="4">
        <v>0</v>
      </c>
      <c r="AZ948" s="4">
        <v>25</v>
      </c>
      <c r="BA948" s="4">
        <v>25</v>
      </c>
      <c r="BB948" s="38">
        <v>6</v>
      </c>
    </row>
    <row r="949" spans="1:54" x14ac:dyDescent="0.3">
      <c r="A949" s="31" t="s">
        <v>45</v>
      </c>
      <c r="B949" s="5" t="s">
        <v>8</v>
      </c>
      <c r="C949" s="5" t="s">
        <v>3</v>
      </c>
      <c r="D949" s="9">
        <v>24.3096385542169</v>
      </c>
      <c r="E949" s="8">
        <v>61.0804779288285</v>
      </c>
      <c r="F949" s="8">
        <v>43.3734939759036</v>
      </c>
      <c r="G949" s="3">
        <v>14.4578313253012</v>
      </c>
      <c r="H949" s="4">
        <v>16.867469879518101</v>
      </c>
      <c r="I949" s="4">
        <v>19.277108433734899</v>
      </c>
      <c r="J949" s="4">
        <v>7.2289156626505999</v>
      </c>
      <c r="K949" s="4">
        <v>9.6385542168674707</v>
      </c>
      <c r="L949" s="4">
        <v>20.481927710843401</v>
      </c>
      <c r="M949" s="4">
        <v>15.662650602409601</v>
      </c>
      <c r="N949" s="4">
        <v>18.0722891566265</v>
      </c>
      <c r="O949" s="4">
        <v>30.120481927710799</v>
      </c>
      <c r="P949" s="4">
        <v>27.710843373494001</v>
      </c>
      <c r="Q949" s="4">
        <v>9.6385542168674707</v>
      </c>
      <c r="R949" s="4">
        <v>27.710843373494001</v>
      </c>
      <c r="S949" s="4">
        <v>13.253012048192801</v>
      </c>
      <c r="T949" s="4">
        <v>13.253012048192801</v>
      </c>
      <c r="U949" s="4">
        <v>27.710843373494001</v>
      </c>
      <c r="V949" s="4">
        <v>25.3012048192771</v>
      </c>
      <c r="W949" s="4">
        <v>15.662650602409601</v>
      </c>
      <c r="X949" s="4">
        <v>9.6385542168674707</v>
      </c>
      <c r="Y949" s="4">
        <v>18.0722891566265</v>
      </c>
      <c r="Z949" s="4">
        <v>25.3012048192771</v>
      </c>
      <c r="AA949" s="4">
        <v>31.325301204819301</v>
      </c>
      <c r="AB949" s="4">
        <v>7.2289156626505999</v>
      </c>
      <c r="AC949" s="4">
        <v>25.3012048192771</v>
      </c>
      <c r="AD949" s="4">
        <v>12.048192771084301</v>
      </c>
      <c r="AE949" s="4">
        <v>21.6867469879518</v>
      </c>
      <c r="AF949" s="4">
        <v>30.120481927710799</v>
      </c>
      <c r="AG949" s="4">
        <v>30.120481927710799</v>
      </c>
      <c r="AH949" s="4">
        <v>22.891566265060199</v>
      </c>
      <c r="AI949" s="4">
        <v>12.048192771084301</v>
      </c>
      <c r="AJ949" s="4">
        <v>26.506024096385499</v>
      </c>
      <c r="AK949" s="4">
        <v>45.783132530120497</v>
      </c>
      <c r="AL949" s="4">
        <v>31.325301204819301</v>
      </c>
      <c r="AM949" s="4">
        <v>15.662650602409601</v>
      </c>
      <c r="AN949" s="4">
        <v>30.120481927710799</v>
      </c>
      <c r="AO949" s="4">
        <v>34.939759036144601</v>
      </c>
      <c r="AP949" s="4">
        <v>38.554216867469897</v>
      </c>
      <c r="AQ949" s="4">
        <v>6.0240963855421699</v>
      </c>
      <c r="AR949" s="4">
        <v>38.554216867469897</v>
      </c>
      <c r="AS949" s="4">
        <v>18.0722891566265</v>
      </c>
      <c r="AT949" s="4">
        <v>21.6867469879518</v>
      </c>
      <c r="AU949" s="4">
        <v>8.4337349397590398</v>
      </c>
      <c r="AV949" s="4">
        <v>12.048192771084301</v>
      </c>
      <c r="AW949" s="4">
        <v>21.6867469879518</v>
      </c>
      <c r="AX949" s="4">
        <v>14.4578313253012</v>
      </c>
      <c r="AY949" s="4">
        <v>20.481927710843401</v>
      </c>
      <c r="AZ949" s="4">
        <v>27.710843373494001</v>
      </c>
      <c r="BA949" s="4">
        <v>34.939759036144601</v>
      </c>
      <c r="BB949" s="38">
        <v>83</v>
      </c>
    </row>
    <row r="950" spans="1:54" x14ac:dyDescent="0.3">
      <c r="A950" s="31" t="s">
        <v>45</v>
      </c>
      <c r="B950" s="5" t="s">
        <v>8</v>
      </c>
      <c r="C950" s="5" t="s">
        <v>4</v>
      </c>
      <c r="D950" s="9">
        <v>49.287551867219896</v>
      </c>
      <c r="E950" s="8">
        <v>63.319344814453601</v>
      </c>
      <c r="F950" s="8">
        <v>26.970954356846502</v>
      </c>
      <c r="G950" s="3">
        <v>10.788381742738601</v>
      </c>
      <c r="H950" s="4">
        <v>11.203319502074701</v>
      </c>
      <c r="I950" s="4">
        <v>13.2780082987552</v>
      </c>
      <c r="J950" s="4">
        <v>7.8838174273858899</v>
      </c>
      <c r="K950" s="4">
        <v>10.788381742738601</v>
      </c>
      <c r="L950" s="4">
        <v>14.5228215767635</v>
      </c>
      <c r="M950" s="4">
        <v>11.6182572614108</v>
      </c>
      <c r="N950" s="4">
        <v>14.1078838174274</v>
      </c>
      <c r="O950" s="4">
        <v>17.427385892116199</v>
      </c>
      <c r="P950" s="4">
        <v>18.6721991701245</v>
      </c>
      <c r="Q950" s="4">
        <v>6.6390041493775902</v>
      </c>
      <c r="R950" s="4">
        <v>20.3319502074689</v>
      </c>
      <c r="S950" s="4">
        <v>13.2780082987552</v>
      </c>
      <c r="T950" s="4">
        <v>9.1286307053941904</v>
      </c>
      <c r="U950" s="4">
        <v>19.5020746887967</v>
      </c>
      <c r="V950" s="4">
        <v>14.937759336099599</v>
      </c>
      <c r="W950" s="4">
        <v>12.448132780083</v>
      </c>
      <c r="X950" s="4">
        <v>11.203319502074701</v>
      </c>
      <c r="Y950" s="4">
        <v>10.373443983402501</v>
      </c>
      <c r="Z950" s="4">
        <v>17.8423236514523</v>
      </c>
      <c r="AA950" s="4">
        <v>13.2780082987552</v>
      </c>
      <c r="AB950" s="4">
        <v>5.3941908713692897</v>
      </c>
      <c r="AC950" s="4">
        <v>28.215767634854799</v>
      </c>
      <c r="AD950" s="4">
        <v>11.6182572614108</v>
      </c>
      <c r="AE950" s="4">
        <v>12.448132780083</v>
      </c>
      <c r="AF950" s="4">
        <v>18.6721991701245</v>
      </c>
      <c r="AG950" s="4">
        <v>22.821576763485499</v>
      </c>
      <c r="AH950" s="4">
        <v>8.2987551867219906</v>
      </c>
      <c r="AI950" s="4">
        <v>7.8838174273858899</v>
      </c>
      <c r="AJ950" s="4">
        <v>12.8630705394191</v>
      </c>
      <c r="AK950" s="4">
        <v>26.970954356846502</v>
      </c>
      <c r="AL950" s="4">
        <v>17.012448132780101</v>
      </c>
      <c r="AM950" s="4">
        <v>18.257261410788399</v>
      </c>
      <c r="AN950" s="4">
        <v>23.236514522821601</v>
      </c>
      <c r="AO950" s="4">
        <v>21.1618257261411</v>
      </c>
      <c r="AP950" s="4">
        <v>28.215767634854799</v>
      </c>
      <c r="AQ950" s="4">
        <v>2.0746887966804999</v>
      </c>
      <c r="AR950" s="4">
        <v>18.257261410788399</v>
      </c>
      <c r="AS950" s="4">
        <v>14.937759336099599</v>
      </c>
      <c r="AT950" s="4">
        <v>22.406639004149401</v>
      </c>
      <c r="AU950" s="4">
        <v>8.7136929460580905</v>
      </c>
      <c r="AV950" s="4">
        <v>9.9585062240663902</v>
      </c>
      <c r="AW950" s="4">
        <v>12.0331950207469</v>
      </c>
      <c r="AX950" s="4">
        <v>9.9585062240663902</v>
      </c>
      <c r="AY950" s="4">
        <v>12.0331950207469</v>
      </c>
      <c r="AZ950" s="4">
        <v>19.917012448132802</v>
      </c>
      <c r="BA950" s="4">
        <v>24.896265560166</v>
      </c>
      <c r="BB950" s="38">
        <v>241</v>
      </c>
    </row>
    <row r="951" spans="1:54" x14ac:dyDescent="0.3">
      <c r="A951" s="31" t="s">
        <v>45</v>
      </c>
      <c r="B951" s="5" t="s">
        <v>8</v>
      </c>
      <c r="C951" s="5" t="s">
        <v>5</v>
      </c>
      <c r="D951" s="9">
        <v>76.387441860465103</v>
      </c>
      <c r="E951" s="8">
        <v>59.399988832758901</v>
      </c>
      <c r="F951" s="8">
        <v>18.139534883720899</v>
      </c>
      <c r="G951" s="3">
        <v>3.7209302325581399</v>
      </c>
      <c r="H951" s="4">
        <v>3.7209302325581399</v>
      </c>
      <c r="I951" s="4">
        <v>8.3720930232558093</v>
      </c>
      <c r="J951" s="4">
        <v>1.3953488372092999</v>
      </c>
      <c r="K951" s="4">
        <v>2.32558139534884</v>
      </c>
      <c r="L951" s="4">
        <v>7.4418604651162799</v>
      </c>
      <c r="M951" s="4">
        <v>6.9767441860465098</v>
      </c>
      <c r="N951" s="4">
        <v>6.9767441860465098</v>
      </c>
      <c r="O951" s="4">
        <v>8.3720930232558093</v>
      </c>
      <c r="P951" s="4">
        <v>10.6976744186047</v>
      </c>
      <c r="Q951" s="4">
        <v>4.6511627906976702</v>
      </c>
      <c r="R951" s="4">
        <v>10.6976744186047</v>
      </c>
      <c r="S951" s="4">
        <v>4.18604651162791</v>
      </c>
      <c r="T951" s="4">
        <v>3.2558139534883699</v>
      </c>
      <c r="U951" s="4">
        <v>13.953488372093</v>
      </c>
      <c r="V951" s="4">
        <v>6.0465116279069804</v>
      </c>
      <c r="W951" s="4">
        <v>8.3720930232558093</v>
      </c>
      <c r="X951" s="4">
        <v>5.5813953488372103</v>
      </c>
      <c r="Y951" s="4">
        <v>3.7209302325581399</v>
      </c>
      <c r="Z951" s="4">
        <v>8.3720930232558093</v>
      </c>
      <c r="AA951" s="4">
        <v>8.8372093023255793</v>
      </c>
      <c r="AB951" s="4">
        <v>4.18604651162791</v>
      </c>
      <c r="AC951" s="4">
        <v>19.5348837209302</v>
      </c>
      <c r="AD951" s="4">
        <v>6.0465116279069804</v>
      </c>
      <c r="AE951" s="4">
        <v>4.6511627906976702</v>
      </c>
      <c r="AF951" s="4">
        <v>9.3023255813953494</v>
      </c>
      <c r="AG951" s="4">
        <v>12.558139534883701</v>
      </c>
      <c r="AH951" s="4">
        <v>6.9767441860465098</v>
      </c>
      <c r="AI951" s="4">
        <v>3.2558139534883699</v>
      </c>
      <c r="AJ951" s="4">
        <v>7.9069767441860499</v>
      </c>
      <c r="AK951" s="4">
        <v>20</v>
      </c>
      <c r="AL951" s="4">
        <v>7.4418604651162799</v>
      </c>
      <c r="AM951" s="4">
        <v>11.6279069767442</v>
      </c>
      <c r="AN951" s="4">
        <v>18.604651162790699</v>
      </c>
      <c r="AO951" s="4">
        <v>13.953488372093</v>
      </c>
      <c r="AP951" s="4">
        <v>20</v>
      </c>
      <c r="AQ951" s="4">
        <v>2.7906976744185998</v>
      </c>
      <c r="AR951" s="4">
        <v>10.6976744186047</v>
      </c>
      <c r="AS951" s="4">
        <v>7.9069767441860499</v>
      </c>
      <c r="AT951" s="4">
        <v>17.209302325581401</v>
      </c>
      <c r="AU951" s="4">
        <v>4.6511627906976702</v>
      </c>
      <c r="AV951" s="4">
        <v>8.3720930232558093</v>
      </c>
      <c r="AW951" s="4">
        <v>7.9069767441860499</v>
      </c>
      <c r="AX951" s="4">
        <v>6.0465116279069804</v>
      </c>
      <c r="AY951" s="4">
        <v>11.6279069767442</v>
      </c>
      <c r="AZ951" s="4">
        <v>13.953488372093</v>
      </c>
      <c r="BA951" s="4">
        <v>18.139534883720899</v>
      </c>
      <c r="BB951" s="38">
        <v>215</v>
      </c>
    </row>
    <row r="952" spans="1:54" x14ac:dyDescent="0.3">
      <c r="A952" s="31" t="s">
        <v>45</v>
      </c>
      <c r="B952" s="5" t="s">
        <v>8</v>
      </c>
      <c r="C952" s="5" t="s">
        <v>6</v>
      </c>
      <c r="D952" s="9">
        <v>93.296875</v>
      </c>
      <c r="E952" s="8">
        <v>46.894132547033102</v>
      </c>
      <c r="F952" s="8">
        <v>6.25</v>
      </c>
      <c r="G952" s="3">
        <v>0</v>
      </c>
      <c r="H952" s="4">
        <v>3.125</v>
      </c>
      <c r="I952" s="4">
        <v>3.125</v>
      </c>
      <c r="J952" s="4">
        <v>0</v>
      </c>
      <c r="K952" s="4">
        <v>0</v>
      </c>
      <c r="L952" s="4">
        <v>3.125</v>
      </c>
      <c r="M952" s="4">
        <v>0</v>
      </c>
      <c r="N952" s="4">
        <v>3.125</v>
      </c>
      <c r="O952" s="4">
        <v>0</v>
      </c>
      <c r="P952" s="4">
        <v>3.125</v>
      </c>
      <c r="Q952" s="4">
        <v>0</v>
      </c>
      <c r="R952" s="4">
        <v>6.25</v>
      </c>
      <c r="S952" s="4">
        <v>3.125</v>
      </c>
      <c r="T952" s="4">
        <v>0</v>
      </c>
      <c r="U952" s="4">
        <v>3.125</v>
      </c>
      <c r="V952" s="4">
        <v>3.125</v>
      </c>
      <c r="W952" s="4">
        <v>6.25</v>
      </c>
      <c r="X952" s="4">
        <v>6.25</v>
      </c>
      <c r="Y952" s="4">
        <v>0</v>
      </c>
      <c r="Z952" s="4">
        <v>0</v>
      </c>
      <c r="AA952" s="4">
        <v>9.375</v>
      </c>
      <c r="AB952" s="4">
        <v>3.125</v>
      </c>
      <c r="AC952" s="4">
        <v>9.375</v>
      </c>
      <c r="AD952" s="4">
        <v>0</v>
      </c>
      <c r="AE952" s="4">
        <v>0</v>
      </c>
      <c r="AF952" s="4">
        <v>6.25</v>
      </c>
      <c r="AG952" s="4">
        <v>3.125</v>
      </c>
      <c r="AH952" s="4">
        <v>0</v>
      </c>
      <c r="AI952" s="4">
        <v>3.125</v>
      </c>
      <c r="AJ952" s="4">
        <v>0</v>
      </c>
      <c r="AK952" s="4">
        <v>15.625</v>
      </c>
      <c r="AL952" s="4">
        <v>6.25</v>
      </c>
      <c r="AM952" s="4">
        <v>18.75</v>
      </c>
      <c r="AN952" s="4">
        <v>21.875</v>
      </c>
      <c r="AO952" s="4">
        <v>6.25</v>
      </c>
      <c r="AP952" s="4">
        <v>6.25</v>
      </c>
      <c r="AQ952" s="4">
        <v>3.125</v>
      </c>
      <c r="AR952" s="4">
        <v>9.375</v>
      </c>
      <c r="AS952" s="4">
        <v>9.375</v>
      </c>
      <c r="AT952" s="4">
        <v>12.5</v>
      </c>
      <c r="AU952" s="4">
        <v>0</v>
      </c>
      <c r="AV952" s="4">
        <v>12.5</v>
      </c>
      <c r="AW952" s="4">
        <v>6.25</v>
      </c>
      <c r="AX952" s="4">
        <v>0</v>
      </c>
      <c r="AY952" s="4">
        <v>9.375</v>
      </c>
      <c r="AZ952" s="4">
        <v>9.375</v>
      </c>
      <c r="BA952" s="4">
        <v>25</v>
      </c>
      <c r="BB952" s="38">
        <v>32</v>
      </c>
    </row>
    <row r="953" spans="1:54" x14ac:dyDescent="0.3">
      <c r="A953" s="31" t="s">
        <v>45</v>
      </c>
      <c r="B953" s="5" t="s">
        <v>8</v>
      </c>
      <c r="C953" s="5" t="s">
        <v>7</v>
      </c>
      <c r="D953" s="9">
        <v>83.55</v>
      </c>
      <c r="E953" s="8">
        <v>18.738329701443501</v>
      </c>
      <c r="F953" s="8">
        <v>0</v>
      </c>
      <c r="G953" s="3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100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100</v>
      </c>
      <c r="AU953" s="4">
        <v>0</v>
      </c>
      <c r="AV953" s="4">
        <v>0</v>
      </c>
      <c r="AW953" s="4">
        <v>0</v>
      </c>
      <c r="AX953" s="4">
        <v>0</v>
      </c>
      <c r="AY953" s="4">
        <v>50</v>
      </c>
      <c r="AZ953" s="4">
        <v>50</v>
      </c>
      <c r="BA953" s="4">
        <v>0</v>
      </c>
      <c r="BB953" s="38">
        <v>2</v>
      </c>
    </row>
    <row r="954" spans="1:54" x14ac:dyDescent="0.3">
      <c r="A954" s="31" t="s">
        <v>45</v>
      </c>
      <c r="B954" s="5" t="s">
        <v>9</v>
      </c>
      <c r="C954" s="5" t="s">
        <v>168</v>
      </c>
      <c r="D954" s="9">
        <v>52.742257215541599</v>
      </c>
      <c r="E954" s="8">
        <v>80.906845750554496</v>
      </c>
      <c r="F954" s="8">
        <v>33.5684776862917</v>
      </c>
      <c r="G954" s="3">
        <v>11.442030370505799</v>
      </c>
      <c r="H954" s="4">
        <v>14.0835962564227</v>
      </c>
      <c r="I954" s="4">
        <v>10.9532407620983</v>
      </c>
      <c r="J954" s="4">
        <v>10.0351477917647</v>
      </c>
      <c r="K954" s="4">
        <v>10.296978127590201</v>
      </c>
      <c r="L954" s="4">
        <v>17.313294501302199</v>
      </c>
      <c r="M954" s="4">
        <v>12.4237923536165</v>
      </c>
      <c r="N954" s="4">
        <v>17.977713945556399</v>
      </c>
      <c r="O954" s="4">
        <v>15.8650399163371</v>
      </c>
      <c r="P954" s="4">
        <v>22.950473082811499</v>
      </c>
      <c r="Q954" s="4">
        <v>12.9598720288711</v>
      </c>
      <c r="R954" s="4">
        <v>18.8205345500633</v>
      </c>
      <c r="S954" s="4">
        <v>14.812436915468201</v>
      </c>
      <c r="T954" s="4">
        <v>10.885124587676801</v>
      </c>
      <c r="U954" s="4">
        <v>20.296771434007798</v>
      </c>
      <c r="V954" s="4">
        <v>13.7073156944979</v>
      </c>
      <c r="W954" s="4">
        <v>16.805445706799699</v>
      </c>
      <c r="X954" s="4">
        <v>11.2490524320941</v>
      </c>
      <c r="Y954" s="4">
        <v>14.701181813343499</v>
      </c>
      <c r="Z954" s="4">
        <v>19.2245804563467</v>
      </c>
      <c r="AA954" s="4">
        <v>20.8950017823331</v>
      </c>
      <c r="AB954" s="4">
        <v>6.1274076271897</v>
      </c>
      <c r="AC954" s="4">
        <v>20.886856041918598</v>
      </c>
      <c r="AD954" s="4">
        <v>12.028172396672099</v>
      </c>
      <c r="AE954" s="4">
        <v>12.523885428287899</v>
      </c>
      <c r="AF954" s="4">
        <v>19.234477304664502</v>
      </c>
      <c r="AG954" s="4">
        <v>26.2031871966546</v>
      </c>
      <c r="AH954" s="4">
        <v>18.181531052748301</v>
      </c>
      <c r="AI954" s="4">
        <v>13.8182747741222</v>
      </c>
      <c r="AJ954" s="4">
        <v>19.135279109727701</v>
      </c>
      <c r="AK954" s="4">
        <v>30.683072080490302</v>
      </c>
      <c r="AL954" s="4">
        <v>23.711724716794699</v>
      </c>
      <c r="AM954" s="4">
        <v>19.436697216451201</v>
      </c>
      <c r="AN954" s="4">
        <v>33.875826995103999</v>
      </c>
      <c r="AO954" s="4">
        <v>28.520631676124999</v>
      </c>
      <c r="AP954" s="4">
        <v>36.607776147295603</v>
      </c>
      <c r="AQ954" s="4">
        <v>5.9103183667529002</v>
      </c>
      <c r="AR954" s="4">
        <v>31.0064115356687</v>
      </c>
      <c r="AS954" s="4">
        <v>17.495295951910499</v>
      </c>
      <c r="AT954" s="4">
        <v>20.503747459224201</v>
      </c>
      <c r="AU954" s="4">
        <v>19.457491696873699</v>
      </c>
      <c r="AV954" s="4">
        <v>15.639540520137199</v>
      </c>
      <c r="AW954" s="4">
        <v>19.859515075490801</v>
      </c>
      <c r="AX954" s="4">
        <v>20.175793788437701</v>
      </c>
      <c r="AY954" s="4">
        <v>22.292946214513002</v>
      </c>
      <c r="AZ954" s="4">
        <v>27.6872108031253</v>
      </c>
      <c r="BA954" s="4">
        <v>27.991787094709</v>
      </c>
      <c r="BB954" s="38">
        <v>201</v>
      </c>
    </row>
    <row r="955" spans="1:54" x14ac:dyDescent="0.3">
      <c r="A955" s="31" t="s">
        <v>45</v>
      </c>
      <c r="B955" s="5" t="s">
        <v>9</v>
      </c>
      <c r="C955" s="5" t="s">
        <v>1</v>
      </c>
      <c r="D955" s="9">
        <v>5.1865714285714297</v>
      </c>
      <c r="E955" s="8">
        <v>68.403058423380202</v>
      </c>
      <c r="F955" s="8">
        <v>64.285714285714306</v>
      </c>
      <c r="G955" s="3">
        <v>10.714285714285699</v>
      </c>
      <c r="H955" s="4">
        <v>17.8571428571429</v>
      </c>
      <c r="I955" s="4">
        <v>28.571428571428601</v>
      </c>
      <c r="J955" s="4">
        <v>7.1428571428571397</v>
      </c>
      <c r="K955" s="4">
        <v>10.714285714285699</v>
      </c>
      <c r="L955" s="4">
        <v>25</v>
      </c>
      <c r="M955" s="4">
        <v>14.285714285714301</v>
      </c>
      <c r="N955" s="4">
        <v>46.428571428571402</v>
      </c>
      <c r="O955" s="4">
        <v>25</v>
      </c>
      <c r="P955" s="4">
        <v>42.857142857142897</v>
      </c>
      <c r="Q955" s="4">
        <v>17.8571428571429</v>
      </c>
      <c r="R955" s="4">
        <v>32.142857142857103</v>
      </c>
      <c r="S955" s="4">
        <v>21.428571428571399</v>
      </c>
      <c r="T955" s="4">
        <v>10.714285714285699</v>
      </c>
      <c r="U955" s="4">
        <v>46.428571428571402</v>
      </c>
      <c r="V955" s="4">
        <v>28.571428571428601</v>
      </c>
      <c r="W955" s="4">
        <v>32.142857142857103</v>
      </c>
      <c r="X955" s="4">
        <v>14.285714285714301</v>
      </c>
      <c r="Y955" s="4">
        <v>21.428571428571399</v>
      </c>
      <c r="Z955" s="4">
        <v>39.285714285714299</v>
      </c>
      <c r="AA955" s="4">
        <v>42.857142857142897</v>
      </c>
      <c r="AB955" s="4">
        <v>0</v>
      </c>
      <c r="AC955" s="4">
        <v>28.571428571428601</v>
      </c>
      <c r="AD955" s="4">
        <v>17.8571428571429</v>
      </c>
      <c r="AE955" s="4">
        <v>21.428571428571399</v>
      </c>
      <c r="AF955" s="4">
        <v>39.285714285714299</v>
      </c>
      <c r="AG955" s="4">
        <v>35.714285714285701</v>
      </c>
      <c r="AH955" s="4">
        <v>32.142857142857103</v>
      </c>
      <c r="AI955" s="4">
        <v>32.142857142857103</v>
      </c>
      <c r="AJ955" s="4">
        <v>21.428571428571399</v>
      </c>
      <c r="AK955" s="4">
        <v>50</v>
      </c>
      <c r="AL955" s="4">
        <v>39.285714285714299</v>
      </c>
      <c r="AM955" s="4">
        <v>28.571428571428601</v>
      </c>
      <c r="AN955" s="4">
        <v>39.285714285714299</v>
      </c>
      <c r="AO955" s="4">
        <v>39.285714285714299</v>
      </c>
      <c r="AP955" s="4">
        <v>50</v>
      </c>
      <c r="AQ955" s="4">
        <v>14.285714285714301</v>
      </c>
      <c r="AR955" s="4">
        <v>64.285714285714306</v>
      </c>
      <c r="AS955" s="4">
        <v>17.8571428571429</v>
      </c>
      <c r="AT955" s="4">
        <v>17.8571428571429</v>
      </c>
      <c r="AU955" s="4">
        <v>25</v>
      </c>
      <c r="AV955" s="4">
        <v>28.571428571428601</v>
      </c>
      <c r="AW955" s="4">
        <v>57.142857142857103</v>
      </c>
      <c r="AX955" s="4">
        <v>35.714285714285701</v>
      </c>
      <c r="AY955" s="4">
        <v>17.8571428571429</v>
      </c>
      <c r="AZ955" s="4">
        <v>42.857142857142897</v>
      </c>
      <c r="BA955" s="4">
        <v>42.857142857142897</v>
      </c>
      <c r="BB955" s="38">
        <v>38</v>
      </c>
    </row>
    <row r="956" spans="1:54" x14ac:dyDescent="0.3">
      <c r="A956" s="31" t="s">
        <v>45</v>
      </c>
      <c r="B956" s="5" t="s">
        <v>9</v>
      </c>
      <c r="C956" s="5" t="s">
        <v>2</v>
      </c>
      <c r="D956" s="9">
        <v>19.7</v>
      </c>
      <c r="E956" s="8">
        <v>118.469785177487</v>
      </c>
      <c r="F956" s="8">
        <v>33.3333333333333</v>
      </c>
      <c r="G956" s="3">
        <v>33.3333333333333</v>
      </c>
      <c r="H956" s="4">
        <v>33.3333333333333</v>
      </c>
      <c r="I956" s="4">
        <v>33.3333333333333</v>
      </c>
      <c r="J956" s="4">
        <v>33.3333333333333</v>
      </c>
      <c r="K956" s="4">
        <v>0</v>
      </c>
      <c r="L956" s="4">
        <v>33.3333333333333</v>
      </c>
      <c r="M956" s="4">
        <v>33.3333333333333</v>
      </c>
      <c r="N956" s="4">
        <v>33.3333333333333</v>
      </c>
      <c r="O956" s="4">
        <v>33.3333333333333</v>
      </c>
      <c r="P956" s="4">
        <v>33.3333333333333</v>
      </c>
      <c r="Q956" s="4">
        <v>33.3333333333333</v>
      </c>
      <c r="R956" s="4">
        <v>33.3333333333333</v>
      </c>
      <c r="S956" s="4">
        <v>33.3333333333333</v>
      </c>
      <c r="T956" s="4">
        <v>33.3333333333333</v>
      </c>
      <c r="U956" s="4">
        <v>33.3333333333333</v>
      </c>
      <c r="V956" s="4">
        <v>33.3333333333333</v>
      </c>
      <c r="W956" s="4">
        <v>33.3333333333333</v>
      </c>
      <c r="X956" s="4">
        <v>33.3333333333333</v>
      </c>
      <c r="Y956" s="4">
        <v>33.3333333333333</v>
      </c>
      <c r="Z956" s="4">
        <v>33.3333333333333</v>
      </c>
      <c r="AA956" s="4">
        <v>33.3333333333333</v>
      </c>
      <c r="AB956" s="4">
        <v>33.3333333333333</v>
      </c>
      <c r="AC956" s="4">
        <v>33.3333333333333</v>
      </c>
      <c r="AD956" s="4">
        <v>33.3333333333333</v>
      </c>
      <c r="AE956" s="4">
        <v>33.3333333333333</v>
      </c>
      <c r="AF956" s="4">
        <v>33.3333333333333</v>
      </c>
      <c r="AG956" s="4">
        <v>66.6666666666667</v>
      </c>
      <c r="AH956" s="4">
        <v>33.3333333333333</v>
      </c>
      <c r="AI956" s="4">
        <v>33.3333333333333</v>
      </c>
      <c r="AJ956" s="4">
        <v>33.3333333333333</v>
      </c>
      <c r="AK956" s="4">
        <v>33.3333333333333</v>
      </c>
      <c r="AL956" s="4">
        <v>66.6666666666667</v>
      </c>
      <c r="AM956" s="4">
        <v>33.3333333333333</v>
      </c>
      <c r="AN956" s="4">
        <v>66.6666666666667</v>
      </c>
      <c r="AO956" s="4">
        <v>66.6666666666667</v>
      </c>
      <c r="AP956" s="4">
        <v>33.3333333333333</v>
      </c>
      <c r="AQ956" s="4">
        <v>0</v>
      </c>
      <c r="AR956" s="4">
        <v>33.3333333333333</v>
      </c>
      <c r="AS956" s="4">
        <v>33.3333333333333</v>
      </c>
      <c r="AT956" s="4">
        <v>66.6666666666667</v>
      </c>
      <c r="AU956" s="4">
        <v>33.3333333333333</v>
      </c>
      <c r="AV956" s="4">
        <v>0</v>
      </c>
      <c r="AW956" s="4">
        <v>33.3333333333333</v>
      </c>
      <c r="AX956" s="4">
        <v>33.3333333333333</v>
      </c>
      <c r="AY956" s="4">
        <v>33.3333333333333</v>
      </c>
      <c r="AZ956" s="4">
        <v>33.3333333333333</v>
      </c>
      <c r="BA956" s="4">
        <v>33.3333333333333</v>
      </c>
      <c r="BB956" s="38">
        <v>3</v>
      </c>
    </row>
    <row r="957" spans="1:54" x14ac:dyDescent="0.3">
      <c r="A957" s="31" t="s">
        <v>45</v>
      </c>
      <c r="B957" s="5" t="s">
        <v>9</v>
      </c>
      <c r="C957" s="5" t="s">
        <v>3</v>
      </c>
      <c r="D957" s="9">
        <v>26.156521739130401</v>
      </c>
      <c r="E957" s="8">
        <v>81.055440208241293</v>
      </c>
      <c r="F957" s="8">
        <v>56.521739130434803</v>
      </c>
      <c r="G957" s="3">
        <v>17.3913043478261</v>
      </c>
      <c r="H957" s="4">
        <v>8.6956521739130395</v>
      </c>
      <c r="I957" s="4">
        <v>17.3913043478261</v>
      </c>
      <c r="J957" s="4">
        <v>17.3913043478261</v>
      </c>
      <c r="K957" s="4">
        <v>21.739130434782599</v>
      </c>
      <c r="L957" s="4">
        <v>39.130434782608702</v>
      </c>
      <c r="M957" s="4">
        <v>21.739130434782599</v>
      </c>
      <c r="N957" s="4">
        <v>17.3913043478261</v>
      </c>
      <c r="O957" s="4">
        <v>26.086956521739101</v>
      </c>
      <c r="P957" s="4">
        <v>39.130434782608702</v>
      </c>
      <c r="Q957" s="4">
        <v>17.3913043478261</v>
      </c>
      <c r="R957" s="4">
        <v>30.434782608695699</v>
      </c>
      <c r="S957" s="4">
        <v>26.086956521739101</v>
      </c>
      <c r="T957" s="4">
        <v>17.3913043478261</v>
      </c>
      <c r="U957" s="4">
        <v>34.7826086956522</v>
      </c>
      <c r="V957" s="4">
        <v>17.3913043478261</v>
      </c>
      <c r="W957" s="4">
        <v>21.739130434782599</v>
      </c>
      <c r="X957" s="4">
        <v>17.3913043478261</v>
      </c>
      <c r="Y957" s="4">
        <v>26.086956521739101</v>
      </c>
      <c r="Z957" s="4">
        <v>34.7826086956522</v>
      </c>
      <c r="AA957" s="4">
        <v>34.7826086956522</v>
      </c>
      <c r="AB957" s="4">
        <v>4.3478260869565197</v>
      </c>
      <c r="AC957" s="4">
        <v>30.434782608695699</v>
      </c>
      <c r="AD957" s="4">
        <v>17.3913043478261</v>
      </c>
      <c r="AE957" s="4">
        <v>21.739130434782599</v>
      </c>
      <c r="AF957" s="4">
        <v>21.739130434782599</v>
      </c>
      <c r="AG957" s="4">
        <v>39.130434782608702</v>
      </c>
      <c r="AH957" s="4">
        <v>21.739130434782599</v>
      </c>
      <c r="AI957" s="4">
        <v>17.3913043478261</v>
      </c>
      <c r="AJ957" s="4">
        <v>26.086956521739101</v>
      </c>
      <c r="AK957" s="4">
        <v>26.086956521739101</v>
      </c>
      <c r="AL957" s="4">
        <v>39.130434782608702</v>
      </c>
      <c r="AM957" s="4">
        <v>17.3913043478261</v>
      </c>
      <c r="AN957" s="4">
        <v>34.7826086956522</v>
      </c>
      <c r="AO957" s="4">
        <v>43.478260869565197</v>
      </c>
      <c r="AP957" s="4">
        <v>56.521739130434803</v>
      </c>
      <c r="AQ957" s="4">
        <v>0</v>
      </c>
      <c r="AR957" s="4">
        <v>43.478260869565197</v>
      </c>
      <c r="AS957" s="4">
        <v>21.739130434782599</v>
      </c>
      <c r="AT957" s="4">
        <v>17.3913043478261</v>
      </c>
      <c r="AU957" s="4">
        <v>13.0434782608696</v>
      </c>
      <c r="AV957" s="4">
        <v>26.086956521739101</v>
      </c>
      <c r="AW957" s="4">
        <v>26.086956521739101</v>
      </c>
      <c r="AX957" s="4">
        <v>26.086956521739101</v>
      </c>
      <c r="AY957" s="4">
        <v>13.0434782608696</v>
      </c>
      <c r="AZ957" s="4">
        <v>30.434782608695699</v>
      </c>
      <c r="BA957" s="4">
        <v>30.434782608695699</v>
      </c>
      <c r="BB957" s="38">
        <v>23</v>
      </c>
    </row>
    <row r="958" spans="1:54" x14ac:dyDescent="0.3">
      <c r="A958" s="31" t="s">
        <v>45</v>
      </c>
      <c r="B958" s="5" t="s">
        <v>9</v>
      </c>
      <c r="C958" s="5" t="s">
        <v>4</v>
      </c>
      <c r="D958" s="9">
        <v>37.381355932203398</v>
      </c>
      <c r="E958" s="8">
        <v>74.368310999298401</v>
      </c>
      <c r="F958" s="8">
        <v>44.827586206896598</v>
      </c>
      <c r="G958" s="3">
        <v>15.517241379310301</v>
      </c>
      <c r="H958" s="4">
        <v>20.689655172413801</v>
      </c>
      <c r="I958" s="4">
        <v>3.4482758620689702</v>
      </c>
      <c r="J958" s="4">
        <v>12.0689655172414</v>
      </c>
      <c r="K958" s="4">
        <v>13.7931034482759</v>
      </c>
      <c r="L958" s="4">
        <v>22.413793103448299</v>
      </c>
      <c r="M958" s="4">
        <v>15.517241379310301</v>
      </c>
      <c r="N958" s="4">
        <v>18.965517241379299</v>
      </c>
      <c r="O958" s="4">
        <v>18.965517241379299</v>
      </c>
      <c r="P958" s="4">
        <v>34.482758620689701</v>
      </c>
      <c r="Q958" s="4">
        <v>13.7931034482759</v>
      </c>
      <c r="R958" s="4">
        <v>31.034482758620701</v>
      </c>
      <c r="S958" s="4">
        <v>18.965517241379299</v>
      </c>
      <c r="T958" s="4">
        <v>13.7931034482759</v>
      </c>
      <c r="U958" s="4">
        <v>27.586206896551701</v>
      </c>
      <c r="V958" s="4">
        <v>17.241379310344801</v>
      </c>
      <c r="W958" s="4">
        <v>20.689655172413801</v>
      </c>
      <c r="X958" s="4">
        <v>15.517241379310301</v>
      </c>
      <c r="Y958" s="4">
        <v>15.517241379310301</v>
      </c>
      <c r="Z958" s="4">
        <v>27.586206896551701</v>
      </c>
      <c r="AA958" s="4">
        <v>24.137931034482801</v>
      </c>
      <c r="AB958" s="4">
        <v>5.1724137931034502</v>
      </c>
      <c r="AC958" s="4">
        <v>34.482758620689701</v>
      </c>
      <c r="AD958" s="4">
        <v>15.517241379310301</v>
      </c>
      <c r="AE958" s="4">
        <v>15.517241379310301</v>
      </c>
      <c r="AF958" s="4">
        <v>29.310344827586199</v>
      </c>
      <c r="AG958" s="4">
        <v>36.2068965517241</v>
      </c>
      <c r="AH958" s="4">
        <v>17.241379310344801</v>
      </c>
      <c r="AI958" s="4">
        <v>12.0689655172414</v>
      </c>
      <c r="AJ958" s="4">
        <v>20.689655172413801</v>
      </c>
      <c r="AK958" s="4">
        <v>41.379310344827601</v>
      </c>
      <c r="AL958" s="4">
        <v>22.413793103448299</v>
      </c>
      <c r="AM958" s="4">
        <v>10.3448275862069</v>
      </c>
      <c r="AN958" s="4">
        <v>39.655172413793103</v>
      </c>
      <c r="AO958" s="4">
        <v>25.862068965517199</v>
      </c>
      <c r="AP958" s="4">
        <v>37.931034482758598</v>
      </c>
      <c r="AQ958" s="4">
        <v>0</v>
      </c>
      <c r="AR958" s="4">
        <v>37.931034482758598</v>
      </c>
      <c r="AS958" s="4">
        <v>17.241379310344801</v>
      </c>
      <c r="AT958" s="4">
        <v>15.517241379310301</v>
      </c>
      <c r="AU958" s="4">
        <v>10.3448275862069</v>
      </c>
      <c r="AV958" s="4">
        <v>18.965517241379299</v>
      </c>
      <c r="AW958" s="4">
        <v>22.413793103448299</v>
      </c>
      <c r="AX958" s="4">
        <v>24.137931034482801</v>
      </c>
      <c r="AY958" s="4">
        <v>8.6206896551724093</v>
      </c>
      <c r="AZ958" s="4">
        <v>31.034482758620701</v>
      </c>
      <c r="BA958" s="4">
        <v>46.551724137930997</v>
      </c>
      <c r="BB958" s="38">
        <v>59</v>
      </c>
    </row>
    <row r="959" spans="1:54" x14ac:dyDescent="0.3">
      <c r="A959" s="31" t="s">
        <v>45</v>
      </c>
      <c r="B959" s="5" t="s">
        <v>9</v>
      </c>
      <c r="C959" s="5" t="s">
        <v>5</v>
      </c>
      <c r="D959" s="9">
        <v>86.618032786885195</v>
      </c>
      <c r="E959" s="8">
        <v>65.6381837759006</v>
      </c>
      <c r="F959" s="8">
        <v>14.7540983606557</v>
      </c>
      <c r="G959" s="3">
        <v>4.9180327868852496</v>
      </c>
      <c r="H959" s="4">
        <v>4.9180327868852496</v>
      </c>
      <c r="I959" s="4">
        <v>6.5573770491803298</v>
      </c>
      <c r="J959" s="4">
        <v>1.63934426229508</v>
      </c>
      <c r="K959" s="4">
        <v>6.5573770491803298</v>
      </c>
      <c r="L959" s="4">
        <v>4.9180327868852496</v>
      </c>
      <c r="M959" s="4">
        <v>4.9180327868852496</v>
      </c>
      <c r="N959" s="4">
        <v>8.1967213114754092</v>
      </c>
      <c r="O959" s="4">
        <v>4.9180327868852496</v>
      </c>
      <c r="P959" s="4">
        <v>9.8360655737704903</v>
      </c>
      <c r="Q959" s="4">
        <v>4.9180327868852496</v>
      </c>
      <c r="R959" s="4">
        <v>9.8360655737704903</v>
      </c>
      <c r="S959" s="4">
        <v>8.1967213114754092</v>
      </c>
      <c r="T959" s="4">
        <v>3.27868852459016</v>
      </c>
      <c r="U959" s="4">
        <v>11.4754098360656</v>
      </c>
      <c r="V959" s="4">
        <v>8.1967213114754092</v>
      </c>
      <c r="W959" s="4">
        <v>9.8360655737704903</v>
      </c>
      <c r="X959" s="4">
        <v>1.63934426229508</v>
      </c>
      <c r="Y959" s="4">
        <v>3.27868852459016</v>
      </c>
      <c r="Z959" s="4">
        <v>8.1967213114754092</v>
      </c>
      <c r="AA959" s="4">
        <v>4.9180327868852496</v>
      </c>
      <c r="AB959" s="4">
        <v>1.63934426229508</v>
      </c>
      <c r="AC959" s="4">
        <v>13.1147540983607</v>
      </c>
      <c r="AD959" s="4">
        <v>4.9180327868852496</v>
      </c>
      <c r="AE959" s="4">
        <v>1.63934426229508</v>
      </c>
      <c r="AF959" s="4">
        <v>3.27868852459016</v>
      </c>
      <c r="AG959" s="4">
        <v>4.9180327868852496</v>
      </c>
      <c r="AH959" s="4">
        <v>8.1967213114754092</v>
      </c>
      <c r="AI959" s="4">
        <v>4.9180327868852496</v>
      </c>
      <c r="AJ959" s="4">
        <v>3.27868852459016</v>
      </c>
      <c r="AK959" s="4">
        <v>16.393442622950801</v>
      </c>
      <c r="AL959" s="4">
        <v>11.4754098360656</v>
      </c>
      <c r="AM959" s="4">
        <v>8.1967213114754092</v>
      </c>
      <c r="AN959" s="4">
        <v>16.393442622950801</v>
      </c>
      <c r="AO959" s="4">
        <v>11.4754098360656</v>
      </c>
      <c r="AP959" s="4">
        <v>19.672131147540998</v>
      </c>
      <c r="AQ959" s="4">
        <v>0</v>
      </c>
      <c r="AR959" s="4">
        <v>11.4754098360656</v>
      </c>
      <c r="AS959" s="4">
        <v>11.4754098360656</v>
      </c>
      <c r="AT959" s="4">
        <v>9.8360655737704903</v>
      </c>
      <c r="AU959" s="4">
        <v>6.5573770491803298</v>
      </c>
      <c r="AV959" s="4">
        <v>6.5573770491803298</v>
      </c>
      <c r="AW959" s="4">
        <v>9.8360655737704903</v>
      </c>
      <c r="AX959" s="4">
        <v>6.5573770491803298</v>
      </c>
      <c r="AY959" s="4">
        <v>8.1967213114754092</v>
      </c>
      <c r="AZ959" s="4">
        <v>8.1967213114754092</v>
      </c>
      <c r="BA959" s="4">
        <v>14.7540983606557</v>
      </c>
      <c r="BB959" s="38">
        <v>61</v>
      </c>
    </row>
    <row r="960" spans="1:54" x14ac:dyDescent="0.3">
      <c r="A960" s="31" t="s">
        <v>45</v>
      </c>
      <c r="B960" s="5" t="s">
        <v>9</v>
      </c>
      <c r="C960" s="5" t="s">
        <v>6</v>
      </c>
      <c r="D960" s="9">
        <v>102.2</v>
      </c>
      <c r="E960" s="8">
        <v>61.9004442633492</v>
      </c>
      <c r="F960" s="8">
        <v>7.6923076923076898</v>
      </c>
      <c r="G960" s="3">
        <v>0</v>
      </c>
      <c r="H960" s="4">
        <v>15.384615384615399</v>
      </c>
      <c r="I960" s="4">
        <v>0</v>
      </c>
      <c r="J960" s="4">
        <v>0</v>
      </c>
      <c r="K960" s="4">
        <v>15.384615384615399</v>
      </c>
      <c r="L960" s="4">
        <v>0</v>
      </c>
      <c r="M960" s="4">
        <v>0</v>
      </c>
      <c r="N960" s="4">
        <v>15.384615384615399</v>
      </c>
      <c r="O960" s="4">
        <v>7.6923076923076898</v>
      </c>
      <c r="P960" s="4">
        <v>7.6923076923076898</v>
      </c>
      <c r="Q960" s="4">
        <v>7.6923076923076898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7.6923076923076898</v>
      </c>
      <c r="X960" s="4">
        <v>0</v>
      </c>
      <c r="Y960" s="4">
        <v>7.6923076923076898</v>
      </c>
      <c r="Z960" s="4">
        <v>0</v>
      </c>
      <c r="AA960" s="4">
        <v>15.384615384615399</v>
      </c>
      <c r="AB960" s="4">
        <v>0</v>
      </c>
      <c r="AC960" s="4">
        <v>7.6923076923076898</v>
      </c>
      <c r="AD960" s="4">
        <v>0</v>
      </c>
      <c r="AE960" s="4">
        <v>0</v>
      </c>
      <c r="AF960" s="4">
        <v>15.384615384615399</v>
      </c>
      <c r="AG960" s="4">
        <v>7.6923076923076898</v>
      </c>
      <c r="AH960" s="4">
        <v>0</v>
      </c>
      <c r="AI960" s="4">
        <v>7.6923076923076898</v>
      </c>
      <c r="AJ960" s="4">
        <v>7.6923076923076898</v>
      </c>
      <c r="AK960" s="4">
        <v>7.6923076923076898</v>
      </c>
      <c r="AL960" s="4">
        <v>0</v>
      </c>
      <c r="AM960" s="4">
        <v>0</v>
      </c>
      <c r="AN960" s="4">
        <v>0</v>
      </c>
      <c r="AO960" s="4">
        <v>0</v>
      </c>
      <c r="AP960" s="4">
        <v>15.384615384615399</v>
      </c>
      <c r="AQ960" s="4">
        <v>7.6923076923076898</v>
      </c>
      <c r="AR960" s="4">
        <v>15.384615384615399</v>
      </c>
      <c r="AS960" s="4">
        <v>0</v>
      </c>
      <c r="AT960" s="4">
        <v>0</v>
      </c>
      <c r="AU960" s="4">
        <v>7.6923076923076898</v>
      </c>
      <c r="AV960" s="4">
        <v>7.6923076923076898</v>
      </c>
      <c r="AW960" s="4">
        <v>7.6923076923076898</v>
      </c>
      <c r="AX960" s="4">
        <v>0</v>
      </c>
      <c r="AY960" s="4">
        <v>7.6923076923076898</v>
      </c>
      <c r="AZ960" s="4">
        <v>7.6923076923076898</v>
      </c>
      <c r="BA960" s="4">
        <v>7.6923076923076898</v>
      </c>
      <c r="BB960" s="38">
        <v>13</v>
      </c>
    </row>
    <row r="961" spans="1:54" x14ac:dyDescent="0.3">
      <c r="A961" s="31" t="s">
        <v>45</v>
      </c>
      <c r="B961" s="5" t="s">
        <v>9</v>
      </c>
      <c r="C961" s="5" t="s">
        <v>7</v>
      </c>
      <c r="D961" s="9">
        <v>67.75</v>
      </c>
      <c r="E961" s="8">
        <v>76.878453851951704</v>
      </c>
      <c r="F961" s="8">
        <v>25</v>
      </c>
      <c r="G961" s="3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25</v>
      </c>
      <c r="AI961" s="4">
        <v>0</v>
      </c>
      <c r="AJ961" s="4">
        <v>25</v>
      </c>
      <c r="AK961" s="4">
        <v>50</v>
      </c>
      <c r="AL961" s="4">
        <v>0</v>
      </c>
      <c r="AM961" s="4">
        <v>50</v>
      </c>
      <c r="AN961" s="4">
        <v>50</v>
      </c>
      <c r="AO961" s="4">
        <v>25</v>
      </c>
      <c r="AP961" s="4">
        <v>50</v>
      </c>
      <c r="AQ961" s="4">
        <v>25</v>
      </c>
      <c r="AR961" s="4">
        <v>25</v>
      </c>
      <c r="AS961" s="4">
        <v>25</v>
      </c>
      <c r="AT961" s="4">
        <v>25</v>
      </c>
      <c r="AU961" s="4">
        <v>50</v>
      </c>
      <c r="AV961" s="4">
        <v>25</v>
      </c>
      <c r="AW961" s="4">
        <v>0</v>
      </c>
      <c r="AX961" s="4">
        <v>25</v>
      </c>
      <c r="AY961" s="4">
        <v>75</v>
      </c>
      <c r="AZ961" s="4">
        <v>50</v>
      </c>
      <c r="BA961" s="4">
        <v>25</v>
      </c>
      <c r="BB961" s="38">
        <v>4</v>
      </c>
    </row>
    <row r="962" spans="1:54" x14ac:dyDescent="0.3">
      <c r="A962" s="31" t="s">
        <v>46</v>
      </c>
      <c r="B962" s="5" t="s">
        <v>168</v>
      </c>
      <c r="C962" s="5" t="s">
        <v>168</v>
      </c>
      <c r="D962" s="9">
        <v>67.359943674884406</v>
      </c>
      <c r="E962" s="8">
        <v>69.183571560983196</v>
      </c>
      <c r="F962" s="8">
        <v>23.445532700460699</v>
      </c>
      <c r="G962" s="3">
        <v>3.07247424337069</v>
      </c>
      <c r="H962" s="4">
        <v>8.4102863976946995</v>
      </c>
      <c r="I962" s="4">
        <v>14.481889234080301</v>
      </c>
      <c r="J962" s="4">
        <v>3.2939684155692999</v>
      </c>
      <c r="K962" s="4">
        <v>4.3247560999853496</v>
      </c>
      <c r="L962" s="4">
        <v>6.1736253298976402</v>
      </c>
      <c r="M962" s="4">
        <v>4.7993133542208604</v>
      </c>
      <c r="N962" s="4">
        <v>6.2357517647807601</v>
      </c>
      <c r="O962" s="4">
        <v>8.4780936510287397</v>
      </c>
      <c r="P962" s="4">
        <v>9.7630105350743399</v>
      </c>
      <c r="Q962" s="4">
        <v>3.15489832751252</v>
      </c>
      <c r="R962" s="4">
        <v>6.8175603419915296</v>
      </c>
      <c r="S962" s="4">
        <v>6.0885212524329297</v>
      </c>
      <c r="T962" s="4">
        <v>5.4469997202268701</v>
      </c>
      <c r="U962" s="4">
        <v>8.7759718055011895</v>
      </c>
      <c r="V962" s="4">
        <v>5.6275051951114801</v>
      </c>
      <c r="W962" s="4">
        <v>7.5209566796737297</v>
      </c>
      <c r="X962" s="4">
        <v>2.4454480798642901</v>
      </c>
      <c r="Y962" s="4">
        <v>9.12469796157907</v>
      </c>
      <c r="Z962" s="4">
        <v>6.0073986095165397</v>
      </c>
      <c r="AA962" s="4">
        <v>6.4959163211025404</v>
      </c>
      <c r="AB962" s="4">
        <v>1.59792215381902</v>
      </c>
      <c r="AC962" s="4">
        <v>19.376065343978599</v>
      </c>
      <c r="AD962" s="4">
        <v>5.14902710103219</v>
      </c>
      <c r="AE962" s="4">
        <v>3.9321297538914202</v>
      </c>
      <c r="AF962" s="4">
        <v>12.3099227725464</v>
      </c>
      <c r="AG962" s="4">
        <v>17.8434167894791</v>
      </c>
      <c r="AH962" s="4">
        <v>15.3205416181403</v>
      </c>
      <c r="AI962" s="4">
        <v>11.3023404712758</v>
      </c>
      <c r="AJ962" s="4">
        <v>24.058160810150799</v>
      </c>
      <c r="AK962" s="4">
        <v>38.130530818706099</v>
      </c>
      <c r="AL962" s="4">
        <v>24.762982571977801</v>
      </c>
      <c r="AM962" s="4">
        <v>22.887947810152401</v>
      </c>
      <c r="AN962" s="4">
        <v>39.268137549385798</v>
      </c>
      <c r="AO962" s="4">
        <v>30.180415057018301</v>
      </c>
      <c r="AP962" s="4">
        <v>35.626495218360198</v>
      </c>
      <c r="AQ962" s="4">
        <v>9.2510155182568496</v>
      </c>
      <c r="AR962" s="4">
        <v>36.851161539870702</v>
      </c>
      <c r="AS962" s="4">
        <v>15.530108122602501</v>
      </c>
      <c r="AT962" s="4">
        <v>28.6976656414598</v>
      </c>
      <c r="AU962" s="4">
        <v>18.536917407961699</v>
      </c>
      <c r="AV962" s="4">
        <v>26.814622146817101</v>
      </c>
      <c r="AW962" s="4">
        <v>26.146567796524401</v>
      </c>
      <c r="AX962" s="4">
        <v>9.1361219790436792</v>
      </c>
      <c r="AY962" s="4">
        <v>17.681624373507901</v>
      </c>
      <c r="AZ962" s="4">
        <v>32.615235661752301</v>
      </c>
      <c r="BA962" s="4">
        <v>35.808866901189802</v>
      </c>
      <c r="BB962" s="38">
        <v>11591</v>
      </c>
    </row>
    <row r="963" spans="1:54" x14ac:dyDescent="0.3">
      <c r="A963" s="31" t="s">
        <v>46</v>
      </c>
      <c r="B963" s="5" t="s">
        <v>168</v>
      </c>
      <c r="C963" s="5" t="s">
        <v>1</v>
      </c>
      <c r="D963" s="9">
        <v>40.596751705536398</v>
      </c>
      <c r="E963" s="8">
        <v>68.141266240344805</v>
      </c>
      <c r="F963" s="8">
        <v>35.611517845801202</v>
      </c>
      <c r="G963" s="3">
        <v>3.50167185003512</v>
      </c>
      <c r="H963" s="4">
        <v>10.322505141173499</v>
      </c>
      <c r="I963" s="4">
        <v>22.1862787970109</v>
      </c>
      <c r="J963" s="4">
        <v>4.3132679811369199</v>
      </c>
      <c r="K963" s="4">
        <v>4.8954833147052002</v>
      </c>
      <c r="L963" s="4">
        <v>8.9286936765033804</v>
      </c>
      <c r="M963" s="4">
        <v>6.6992827692388799</v>
      </c>
      <c r="N963" s="4">
        <v>10.714966451567999</v>
      </c>
      <c r="O963" s="4">
        <v>12.0028508572059</v>
      </c>
      <c r="P963" s="4">
        <v>14.406392324776901</v>
      </c>
      <c r="Q963" s="4">
        <v>4.7278293864223198</v>
      </c>
      <c r="R963" s="4">
        <v>11.863773655837401</v>
      </c>
      <c r="S963" s="4">
        <v>10.933297201656201</v>
      </c>
      <c r="T963" s="4">
        <v>7.6674827811781503</v>
      </c>
      <c r="U963" s="4">
        <v>12.1724080020906</v>
      </c>
      <c r="V963" s="4">
        <v>8.9222170444797602</v>
      </c>
      <c r="W963" s="4">
        <v>13.180234788389701</v>
      </c>
      <c r="X963" s="4">
        <v>2.6439723125499</v>
      </c>
      <c r="Y963" s="4">
        <v>11.705266558398099</v>
      </c>
      <c r="Z963" s="4">
        <v>10.816320095178501</v>
      </c>
      <c r="AA963" s="4">
        <v>9.1912246163731002</v>
      </c>
      <c r="AB963" s="4">
        <v>1.4730650133897201</v>
      </c>
      <c r="AC963" s="4">
        <v>23.284409179474999</v>
      </c>
      <c r="AD963" s="4">
        <v>10.1548512128906</v>
      </c>
      <c r="AE963" s="4">
        <v>7.1801444591967103</v>
      </c>
      <c r="AF963" s="4">
        <v>15.0042311212123</v>
      </c>
      <c r="AG963" s="4">
        <v>30.393679938577499</v>
      </c>
      <c r="AH963" s="4">
        <v>27.742464011785799</v>
      </c>
      <c r="AI963" s="4">
        <v>13.034680954997601</v>
      </c>
      <c r="AJ963" s="4">
        <v>32.261876461181799</v>
      </c>
      <c r="AK963" s="4">
        <v>49.127060490756598</v>
      </c>
      <c r="AL963" s="4">
        <v>36.859775477079197</v>
      </c>
      <c r="AM963" s="4">
        <v>29.269643028018901</v>
      </c>
      <c r="AN963" s="4">
        <v>46.196553926844402</v>
      </c>
      <c r="AO963" s="4">
        <v>39.8040022872569</v>
      </c>
      <c r="AP963" s="4">
        <v>43.078196556360297</v>
      </c>
      <c r="AQ963" s="4">
        <v>11.907973845619001</v>
      </c>
      <c r="AR963" s="4">
        <v>46.419458092354297</v>
      </c>
      <c r="AS963" s="4">
        <v>18.936087839400098</v>
      </c>
      <c r="AT963" s="4">
        <v>25.8933281330869</v>
      </c>
      <c r="AU963" s="4">
        <v>29.099318900916099</v>
      </c>
      <c r="AV963" s="4">
        <v>31.613360842941098</v>
      </c>
      <c r="AW963" s="4">
        <v>38.855232171388401</v>
      </c>
      <c r="AX963" s="4">
        <v>17.156291696358998</v>
      </c>
      <c r="AY963" s="4">
        <v>19.2207188741606</v>
      </c>
      <c r="AZ963" s="4">
        <v>42.798138937021598</v>
      </c>
      <c r="BA963" s="4">
        <v>49.671552266566898</v>
      </c>
      <c r="BB963" s="38">
        <v>1056</v>
      </c>
    </row>
    <row r="964" spans="1:54" x14ac:dyDescent="0.3">
      <c r="A964" s="31" t="s">
        <v>46</v>
      </c>
      <c r="B964" s="5" t="s">
        <v>168</v>
      </c>
      <c r="C964" s="5" t="s">
        <v>2</v>
      </c>
      <c r="D964" s="9">
        <v>55.360566855347003</v>
      </c>
      <c r="E964" s="8">
        <v>68.107252762713202</v>
      </c>
      <c r="F964" s="8">
        <v>27.736469343131301</v>
      </c>
      <c r="G964" s="3">
        <v>3.4677754016047801</v>
      </c>
      <c r="H964" s="4">
        <v>10.1385099803842</v>
      </c>
      <c r="I964" s="4">
        <v>17.463038304532699</v>
      </c>
      <c r="J964" s="4">
        <v>4.4014630473997904</v>
      </c>
      <c r="K964" s="4">
        <v>5.3143391474919603</v>
      </c>
      <c r="L964" s="4">
        <v>8.1311877385812092</v>
      </c>
      <c r="M964" s="4">
        <v>6.7306562698886898</v>
      </c>
      <c r="N964" s="4">
        <v>7.4515565555107299</v>
      </c>
      <c r="O964" s="4">
        <v>11.4665550279709</v>
      </c>
      <c r="P964" s="4">
        <v>14.135563841995101</v>
      </c>
      <c r="Q964" s="4">
        <v>4.3081650805911202</v>
      </c>
      <c r="R964" s="4">
        <v>8.8858182887568393</v>
      </c>
      <c r="S964" s="4">
        <v>8.1649180031347992</v>
      </c>
      <c r="T964" s="4">
        <v>6.86019744725027</v>
      </c>
      <c r="U964" s="4">
        <v>12.4235671654681</v>
      </c>
      <c r="V964" s="4">
        <v>7.6202078782786904</v>
      </c>
      <c r="W964" s="4">
        <v>9.6691532114874192</v>
      </c>
      <c r="X964" s="4">
        <v>3.61561517866989</v>
      </c>
      <c r="Y964" s="4">
        <v>12.4364858843189</v>
      </c>
      <c r="Z964" s="4">
        <v>7.5864776137250898</v>
      </c>
      <c r="AA964" s="4">
        <v>8.8054390407989107</v>
      </c>
      <c r="AB964" s="4">
        <v>2.0231078955072399</v>
      </c>
      <c r="AC964" s="4">
        <v>27.635278549470499</v>
      </c>
      <c r="AD964" s="4">
        <v>6.4816256991627998</v>
      </c>
      <c r="AE964" s="4">
        <v>4.9928221556602503</v>
      </c>
      <c r="AF964" s="4">
        <v>17.820798506917299</v>
      </c>
      <c r="AG964" s="4">
        <v>18.067316131643899</v>
      </c>
      <c r="AH964" s="4">
        <v>15.6426659852012</v>
      </c>
      <c r="AI964" s="4">
        <v>12.587192596237401</v>
      </c>
      <c r="AJ964" s="4">
        <v>28.496125785305601</v>
      </c>
      <c r="AK964" s="4">
        <v>42.937774954282297</v>
      </c>
      <c r="AL964" s="4">
        <v>27.326680276489601</v>
      </c>
      <c r="AM964" s="4">
        <v>26.981130815247401</v>
      </c>
      <c r="AN964" s="4">
        <v>45.697214800261698</v>
      </c>
      <c r="AO964" s="4">
        <v>36.1755473769852</v>
      </c>
      <c r="AP964" s="4">
        <v>41.627674517545003</v>
      </c>
      <c r="AQ964" s="4">
        <v>9.8661549179561892</v>
      </c>
      <c r="AR964" s="4">
        <v>44.3641438606763</v>
      </c>
      <c r="AS964" s="4">
        <v>18.6662140779023</v>
      </c>
      <c r="AT964" s="4">
        <v>30.316852093491299</v>
      </c>
      <c r="AU964" s="4">
        <v>20.1812090479605</v>
      </c>
      <c r="AV964" s="4">
        <v>29.466410630507699</v>
      </c>
      <c r="AW964" s="4">
        <v>30.9602400660089</v>
      </c>
      <c r="AX964" s="4">
        <v>10.444595307365899</v>
      </c>
      <c r="AY964" s="4">
        <v>18.829485519817499</v>
      </c>
      <c r="AZ964" s="4">
        <v>37.2470230158481</v>
      </c>
      <c r="BA964" s="4">
        <v>42.198576068956797</v>
      </c>
      <c r="BB964" s="38">
        <v>1424</v>
      </c>
    </row>
    <row r="965" spans="1:54" x14ac:dyDescent="0.3">
      <c r="A965" s="31" t="s">
        <v>46</v>
      </c>
      <c r="B965" s="5" t="s">
        <v>168</v>
      </c>
      <c r="C965" s="5" t="s">
        <v>3</v>
      </c>
      <c r="D965" s="9">
        <v>69.182226920858696</v>
      </c>
      <c r="E965" s="8">
        <v>66.561819593512496</v>
      </c>
      <c r="F965" s="8">
        <v>21.8087705228549</v>
      </c>
      <c r="G965" s="3">
        <v>3.2264993581075401</v>
      </c>
      <c r="H965" s="4">
        <v>8.3539743689828203</v>
      </c>
      <c r="I965" s="4">
        <v>14.3682151396922</v>
      </c>
      <c r="J965" s="4">
        <v>3.28042336559376</v>
      </c>
      <c r="K965" s="4">
        <v>4.7374679482035198</v>
      </c>
      <c r="L965" s="4">
        <v>5.8960465064324197</v>
      </c>
      <c r="M965" s="4">
        <v>4.2624981301320499</v>
      </c>
      <c r="N965" s="4">
        <v>5.29551653846804</v>
      </c>
      <c r="O965" s="4">
        <v>7.72867515823906</v>
      </c>
      <c r="P965" s="4">
        <v>7.8405999173818799</v>
      </c>
      <c r="Q965" s="4">
        <v>2.6861629027634901</v>
      </c>
      <c r="R965" s="4">
        <v>5.66263834156707</v>
      </c>
      <c r="S965" s="4">
        <v>4.13395761655062</v>
      </c>
      <c r="T965" s="4">
        <v>4.9335678600212596</v>
      </c>
      <c r="U965" s="4">
        <v>8.0481424589859802</v>
      </c>
      <c r="V965" s="4">
        <v>4.7511033389536097</v>
      </c>
      <c r="W965" s="4">
        <v>6.4976728548786697</v>
      </c>
      <c r="X965" s="4">
        <v>2.3231178438348499</v>
      </c>
      <c r="Y965" s="4">
        <v>9.5705536788683201</v>
      </c>
      <c r="Z965" s="4">
        <v>5.1939380286297201</v>
      </c>
      <c r="AA965" s="4">
        <v>5.9883751474481102</v>
      </c>
      <c r="AB965" s="4">
        <v>1.91868778768821</v>
      </c>
      <c r="AC965" s="4">
        <v>17.9234316673693</v>
      </c>
      <c r="AD965" s="4">
        <v>3.62167954543155</v>
      </c>
      <c r="AE965" s="4">
        <v>3.1932678492303199</v>
      </c>
      <c r="AF965" s="4">
        <v>11.746322493719401</v>
      </c>
      <c r="AG965" s="4">
        <v>14.578429267227699</v>
      </c>
      <c r="AH965" s="4">
        <v>12.502972534522501</v>
      </c>
      <c r="AI965" s="4">
        <v>11.8555756669308</v>
      </c>
      <c r="AJ965" s="4">
        <v>24.8568821040652</v>
      </c>
      <c r="AK965" s="4">
        <v>38.275157607614403</v>
      </c>
      <c r="AL965" s="4">
        <v>24.268891146369</v>
      </c>
      <c r="AM965" s="4">
        <v>23.344508355730198</v>
      </c>
      <c r="AN965" s="4">
        <v>40.650315475728803</v>
      </c>
      <c r="AO965" s="4">
        <v>28.722794888634301</v>
      </c>
      <c r="AP965" s="4">
        <v>36.522627364312299</v>
      </c>
      <c r="AQ965" s="4">
        <v>9.8154044735200294</v>
      </c>
      <c r="AR965" s="4">
        <v>36.838805523613601</v>
      </c>
      <c r="AS965" s="4">
        <v>15.3731751638032</v>
      </c>
      <c r="AT965" s="4">
        <v>33.135143586470903</v>
      </c>
      <c r="AU965" s="4">
        <v>16.971916825776798</v>
      </c>
      <c r="AV965" s="4">
        <v>27.005997692930201</v>
      </c>
      <c r="AW965" s="4">
        <v>23.648765060277501</v>
      </c>
      <c r="AX965" s="4">
        <v>5.7675059928509897</v>
      </c>
      <c r="AY965" s="4">
        <v>19.571403037144499</v>
      </c>
      <c r="AZ965" s="4">
        <v>32.601864238985698</v>
      </c>
      <c r="BA965" s="4">
        <v>33.797272225294499</v>
      </c>
      <c r="BB965" s="38">
        <v>2862</v>
      </c>
    </row>
    <row r="966" spans="1:54" x14ac:dyDescent="0.3">
      <c r="A966" s="31" t="s">
        <v>46</v>
      </c>
      <c r="B966" s="5" t="s">
        <v>168</v>
      </c>
      <c r="C966" s="5" t="s">
        <v>4</v>
      </c>
      <c r="D966" s="9">
        <v>86.106640474395107</v>
      </c>
      <c r="E966" s="8">
        <v>63.753113561336697</v>
      </c>
      <c r="F966" s="8">
        <v>15.5482588362892</v>
      </c>
      <c r="G966" s="3">
        <v>2.8196569090741601</v>
      </c>
      <c r="H966" s="4">
        <v>7.2200292689878802</v>
      </c>
      <c r="I966" s="4">
        <v>8.7202886214144506</v>
      </c>
      <c r="J966" s="4">
        <v>2.15560696353013</v>
      </c>
      <c r="K966" s="4">
        <v>3.57151060961051</v>
      </c>
      <c r="L966" s="4">
        <v>3.6222472304056801</v>
      </c>
      <c r="M966" s="4">
        <v>2.7693718475660298</v>
      </c>
      <c r="N966" s="4">
        <v>3.8464979904005201</v>
      </c>
      <c r="O966" s="4">
        <v>5.6637790099718002</v>
      </c>
      <c r="P966" s="4">
        <v>5.5920252459992703</v>
      </c>
      <c r="Q966" s="4">
        <v>1.73637336187123</v>
      </c>
      <c r="R966" s="4">
        <v>3.15318012652572</v>
      </c>
      <c r="S966" s="4">
        <v>2.9337320930381701</v>
      </c>
      <c r="T966" s="4">
        <v>4.2062926368237701</v>
      </c>
      <c r="U966" s="4">
        <v>4.98006659911157</v>
      </c>
      <c r="V966" s="4">
        <v>3.18905700851198</v>
      </c>
      <c r="W966" s="4">
        <v>3.2384389514460001</v>
      </c>
      <c r="X966" s="4">
        <v>1.8911281543287899</v>
      </c>
      <c r="Y966" s="4">
        <v>5.8027709450463503</v>
      </c>
      <c r="Z966" s="4">
        <v>2.77897730058061</v>
      </c>
      <c r="AA966" s="4">
        <v>3.9859414847621202</v>
      </c>
      <c r="AB966" s="4">
        <v>1.4570348138609801</v>
      </c>
      <c r="AC966" s="4">
        <v>14.079812332265501</v>
      </c>
      <c r="AD966" s="4">
        <v>2.1110277471033898</v>
      </c>
      <c r="AE966" s="4">
        <v>1.7617416722688199</v>
      </c>
      <c r="AF966" s="4">
        <v>8.4361473468969201</v>
      </c>
      <c r="AG966" s="4">
        <v>11.1918497078649</v>
      </c>
      <c r="AH966" s="4">
        <v>8.9787744518976194</v>
      </c>
      <c r="AI966" s="4">
        <v>10.011772937592401</v>
      </c>
      <c r="AJ966" s="4">
        <v>17.036819364916202</v>
      </c>
      <c r="AK966" s="4">
        <v>31.461566604796001</v>
      </c>
      <c r="AL966" s="4">
        <v>17.4044132272059</v>
      </c>
      <c r="AM966" s="4">
        <v>16.587250300702198</v>
      </c>
      <c r="AN966" s="4">
        <v>32.922049467303196</v>
      </c>
      <c r="AO966" s="4">
        <v>23.025254832248901</v>
      </c>
      <c r="AP966" s="4">
        <v>28.7376770922308</v>
      </c>
      <c r="AQ966" s="4">
        <v>7.28037134279763</v>
      </c>
      <c r="AR966" s="4">
        <v>29.163971216832302</v>
      </c>
      <c r="AS966" s="4">
        <v>12.168118594046399</v>
      </c>
      <c r="AT966" s="4">
        <v>28.4421241275505</v>
      </c>
      <c r="AU966" s="4">
        <v>13.340273440465999</v>
      </c>
      <c r="AV966" s="4">
        <v>23.0704500336129</v>
      </c>
      <c r="AW966" s="4">
        <v>18.783701298376101</v>
      </c>
      <c r="AX966" s="4">
        <v>4.7256448022118596</v>
      </c>
      <c r="AY966" s="4">
        <v>15.153038867166799</v>
      </c>
      <c r="AZ966" s="4">
        <v>24.802759361900701</v>
      </c>
      <c r="BA966" s="4">
        <v>26.269112495139499</v>
      </c>
      <c r="BB966" s="38">
        <v>3416</v>
      </c>
    </row>
    <row r="967" spans="1:54" x14ac:dyDescent="0.3">
      <c r="A967" s="31" t="s">
        <v>46</v>
      </c>
      <c r="B967" s="5" t="s">
        <v>168</v>
      </c>
      <c r="C967" s="5" t="s">
        <v>5</v>
      </c>
      <c r="D967" s="9">
        <v>100.357336501294</v>
      </c>
      <c r="E967" s="8">
        <v>59.742440272589803</v>
      </c>
      <c r="F967" s="8">
        <v>10.7394107483686</v>
      </c>
      <c r="G967" s="3">
        <v>2.40940616289312</v>
      </c>
      <c r="H967" s="4">
        <v>4.1337146711175201</v>
      </c>
      <c r="I967" s="4">
        <v>4.7893151867153696</v>
      </c>
      <c r="J967" s="4">
        <v>1.3301028050068899</v>
      </c>
      <c r="K967" s="4">
        <v>2.01226549877217</v>
      </c>
      <c r="L967" s="4">
        <v>2.2896271240602601</v>
      </c>
      <c r="M967" s="4">
        <v>1.9951542075103399</v>
      </c>
      <c r="N967" s="4">
        <v>1.80041407762798</v>
      </c>
      <c r="O967" s="4">
        <v>3.1010197435640001</v>
      </c>
      <c r="P967" s="4">
        <v>3.12579143918208</v>
      </c>
      <c r="Q967" s="4">
        <v>1.40033845260359</v>
      </c>
      <c r="R967" s="4">
        <v>1.7833027863661499</v>
      </c>
      <c r="S967" s="4">
        <v>1.88303557303372</v>
      </c>
      <c r="T967" s="4">
        <v>2.5870350015136401</v>
      </c>
      <c r="U967" s="4">
        <v>2.8254486008252599</v>
      </c>
      <c r="V967" s="4">
        <v>1.29588022248322</v>
      </c>
      <c r="W967" s="4">
        <v>1.73669435603343</v>
      </c>
      <c r="X967" s="4">
        <v>1.10586553605366</v>
      </c>
      <c r="Y967" s="4">
        <v>3.34709374723186</v>
      </c>
      <c r="Z967" s="4">
        <v>1.1837615880065999</v>
      </c>
      <c r="AA967" s="4">
        <v>1.9780429162485</v>
      </c>
      <c r="AB967" s="4">
        <v>1.1619248532919699</v>
      </c>
      <c r="AC967" s="4">
        <v>8.7796236017360396</v>
      </c>
      <c r="AD967" s="4">
        <v>1.1324277142210899</v>
      </c>
      <c r="AE967" s="4">
        <v>1.0279694841007201</v>
      </c>
      <c r="AF967" s="4">
        <v>3.9124123630677299</v>
      </c>
      <c r="AG967" s="4">
        <v>11.3441758643398</v>
      </c>
      <c r="AH967" s="4">
        <v>8.1447153424987295</v>
      </c>
      <c r="AI967" s="4">
        <v>7.8207452868779299</v>
      </c>
      <c r="AJ967" s="4">
        <v>12.3810977611873</v>
      </c>
      <c r="AK967" s="4">
        <v>23.717114747012001</v>
      </c>
      <c r="AL967" s="4">
        <v>12.497941839116701</v>
      </c>
      <c r="AM967" s="4">
        <v>12.6654737866363</v>
      </c>
      <c r="AN967" s="4">
        <v>25.185898364662901</v>
      </c>
      <c r="AO967" s="4">
        <v>16.397968354375401</v>
      </c>
      <c r="AP967" s="4">
        <v>24.596952531563101</v>
      </c>
      <c r="AQ967" s="4">
        <v>6.6977684595624298</v>
      </c>
      <c r="AR967" s="4">
        <v>20.3776814041364</v>
      </c>
      <c r="AS967" s="4">
        <v>10.423101097104</v>
      </c>
      <c r="AT967" s="4">
        <v>25.671530445996499</v>
      </c>
      <c r="AU967" s="4">
        <v>8.9968464705282791</v>
      </c>
      <c r="AV967" s="4">
        <v>20.4366756822781</v>
      </c>
      <c r="AW967" s="4">
        <v>12.350456143762299</v>
      </c>
      <c r="AX967" s="4">
        <v>4.0310469235464996</v>
      </c>
      <c r="AY967" s="4">
        <v>15.195304992557601</v>
      </c>
      <c r="AZ967" s="4">
        <v>21.699477800591701</v>
      </c>
      <c r="BA967" s="4">
        <v>19.965219931302901</v>
      </c>
      <c r="BB967" s="38">
        <v>2173</v>
      </c>
    </row>
    <row r="968" spans="1:54" x14ac:dyDescent="0.3">
      <c r="A968" s="31" t="s">
        <v>46</v>
      </c>
      <c r="B968" s="5" t="s">
        <v>168</v>
      </c>
      <c r="C968" s="5" t="s">
        <v>6</v>
      </c>
      <c r="D968" s="9">
        <v>112.101003591375</v>
      </c>
      <c r="E968" s="8">
        <v>58.0340936822694</v>
      </c>
      <c r="F968" s="8">
        <v>7.5202596208013199</v>
      </c>
      <c r="G968" s="3">
        <v>1.5883307503961599</v>
      </c>
      <c r="H968" s="4">
        <v>5.2025931665786302</v>
      </c>
      <c r="I968" s="4">
        <v>2.2690435670618201</v>
      </c>
      <c r="J968" s="4">
        <v>0.91572132583583399</v>
      </c>
      <c r="K968" s="4">
        <v>2.69854109034664</v>
      </c>
      <c r="L968" s="4">
        <v>1.9611019944147701</v>
      </c>
      <c r="M968" s="4">
        <v>1.2236628984828899</v>
      </c>
      <c r="N968" s="4">
        <v>1.4100485204922</v>
      </c>
      <c r="O968" s="4">
        <v>1.5316044711299499</v>
      </c>
      <c r="P968" s="4">
        <v>2.6337114189750901</v>
      </c>
      <c r="Q968" s="4">
        <v>0.79416537519807895</v>
      </c>
      <c r="R968" s="4">
        <v>1.4100485204922</v>
      </c>
      <c r="S968" s="4">
        <v>1.7098867010339101</v>
      </c>
      <c r="T968" s="4">
        <v>1.2236628984828899</v>
      </c>
      <c r="U968" s="4">
        <v>1.5316044711299499</v>
      </c>
      <c r="V968" s="4">
        <v>1.6531604217677101</v>
      </c>
      <c r="W968" s="4">
        <v>2.0178282736809701</v>
      </c>
      <c r="X968" s="4">
        <v>0.85089165446428605</v>
      </c>
      <c r="Y968" s="4">
        <v>2.02593166578631</v>
      </c>
      <c r="Z968" s="4">
        <v>0.67260942456032402</v>
      </c>
      <c r="AA968" s="4">
        <v>2.8768233202506002</v>
      </c>
      <c r="AB968" s="4">
        <v>0.24311190127551</v>
      </c>
      <c r="AC968" s="4">
        <v>5.1458668873124296</v>
      </c>
      <c r="AD968" s="4">
        <v>0.79416537519807895</v>
      </c>
      <c r="AE968" s="4">
        <v>0.48622380255101999</v>
      </c>
      <c r="AF968" s="4">
        <v>3.7439217589255702</v>
      </c>
      <c r="AG968" s="4">
        <v>14.927064148541399</v>
      </c>
      <c r="AH968" s="4">
        <v>7.3500807830027002</v>
      </c>
      <c r="AI968" s="4">
        <v>6.0453814289375796</v>
      </c>
      <c r="AJ968" s="4">
        <v>10.3322532696804</v>
      </c>
      <c r="AK968" s="4">
        <v>17.325769592875101</v>
      </c>
      <c r="AL968" s="4">
        <v>8.6871962400180092</v>
      </c>
      <c r="AM968" s="4">
        <v>10.218800711148001</v>
      </c>
      <c r="AN968" s="4">
        <v>20.000000506905799</v>
      </c>
      <c r="AO968" s="4">
        <v>12.0988662499805</v>
      </c>
      <c r="AP968" s="4">
        <v>16.8800652853797</v>
      </c>
      <c r="AQ968" s="4">
        <v>4.8865482018262298</v>
      </c>
      <c r="AR968" s="4">
        <v>14.116694523661501</v>
      </c>
      <c r="AS968" s="4">
        <v>6.9692061468787498</v>
      </c>
      <c r="AT968" s="4">
        <v>18.719611329156699</v>
      </c>
      <c r="AU968" s="4">
        <v>7.8930308648199299</v>
      </c>
      <c r="AV968" s="4">
        <v>15.1539718001351</v>
      </c>
      <c r="AW968" s="4">
        <v>8.5494335051695707</v>
      </c>
      <c r="AX968" s="4">
        <v>4.21393877726591</v>
      </c>
      <c r="AY968" s="4">
        <v>11.4424636096309</v>
      </c>
      <c r="AZ968" s="4">
        <v>12.536467165370601</v>
      </c>
      <c r="BA968" s="4">
        <v>14.9189632909649</v>
      </c>
      <c r="BB968" s="38">
        <v>562</v>
      </c>
    </row>
    <row r="969" spans="1:54" x14ac:dyDescent="0.3">
      <c r="A969" s="31" t="s">
        <v>46</v>
      </c>
      <c r="B969" s="5" t="s">
        <v>168</v>
      </c>
      <c r="C969" s="5" t="s">
        <v>7</v>
      </c>
      <c r="D969" s="9">
        <v>106.673847352433</v>
      </c>
      <c r="E969" s="8">
        <v>56.985327249786202</v>
      </c>
      <c r="F969" s="8">
        <v>5.4563251667942598</v>
      </c>
      <c r="G969" s="3">
        <v>0</v>
      </c>
      <c r="H969" s="4">
        <v>1.1787737452631599</v>
      </c>
      <c r="I969" s="4">
        <v>6.7869422251674703</v>
      </c>
      <c r="J969" s="4">
        <v>0.58938687263157896</v>
      </c>
      <c r="K969" s="4">
        <v>0.58938687263157896</v>
      </c>
      <c r="L969" s="4">
        <v>0</v>
      </c>
      <c r="M969" s="4">
        <v>0.58938687263157896</v>
      </c>
      <c r="N969" s="4">
        <v>0.58938687263157896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3.09877767626794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3.09877767626794</v>
      </c>
      <c r="AD969" s="4">
        <v>0.58938687263157896</v>
      </c>
      <c r="AE969" s="4">
        <v>0</v>
      </c>
      <c r="AF969" s="4">
        <v>2.5093908036363599</v>
      </c>
      <c r="AG969" s="4">
        <v>2.3575474905263198</v>
      </c>
      <c r="AH969" s="4">
        <v>5.4563251667942598</v>
      </c>
      <c r="AI969" s="4">
        <v>6.63509891205742</v>
      </c>
      <c r="AJ969" s="4">
        <v>5.3044818536842104</v>
      </c>
      <c r="AK969" s="4">
        <v>15.779588627751201</v>
      </c>
      <c r="AL969" s="4">
        <v>11.6538805193301</v>
      </c>
      <c r="AM969" s="4">
        <v>16.083275253971301</v>
      </c>
      <c r="AN969" s="4">
        <v>18.878366304019099</v>
      </c>
      <c r="AO969" s="4">
        <v>17.851435871865998</v>
      </c>
      <c r="AP969" s="4">
        <v>10.9126503335885</v>
      </c>
      <c r="AQ969" s="4">
        <v>2.9469343631578901</v>
      </c>
      <c r="AR969" s="4">
        <v>16.520818813492799</v>
      </c>
      <c r="AS969" s="4">
        <v>6.63509891205742</v>
      </c>
      <c r="AT969" s="4">
        <v>26.8440822744498</v>
      </c>
      <c r="AU969" s="4">
        <v>5.4563251667942598</v>
      </c>
      <c r="AV969" s="4">
        <v>20.208983362392299</v>
      </c>
      <c r="AW969" s="4">
        <v>8.5551028430621994</v>
      </c>
      <c r="AX969" s="4">
        <v>7.9657159704306197</v>
      </c>
      <c r="AY969" s="4">
        <v>10.475106774066999</v>
      </c>
      <c r="AZ969" s="4">
        <v>14.600814882488001</v>
      </c>
      <c r="BA969" s="4">
        <v>13.270197824114801</v>
      </c>
      <c r="BB969" s="38">
        <v>98</v>
      </c>
    </row>
    <row r="970" spans="1:54" x14ac:dyDescent="0.3">
      <c r="A970" s="31" t="s">
        <v>46</v>
      </c>
      <c r="B970" s="5" t="s">
        <v>8</v>
      </c>
      <c r="C970" s="5" t="s">
        <v>168</v>
      </c>
      <c r="D970" s="9">
        <v>66.448404734616702</v>
      </c>
      <c r="E970" s="8">
        <v>67.717052090056399</v>
      </c>
      <c r="F970" s="8">
        <v>23.392869780406301</v>
      </c>
      <c r="G970" s="3">
        <v>2.4547934864777998</v>
      </c>
      <c r="H970" s="4">
        <v>8.8642291615269002</v>
      </c>
      <c r="I970" s="4">
        <v>14.9867157039058</v>
      </c>
      <c r="J970" s="4">
        <v>2.98624956475392</v>
      </c>
      <c r="K970" s="4">
        <v>4.8246419702946204</v>
      </c>
      <c r="L970" s="4">
        <v>5.7223213360015004</v>
      </c>
      <c r="M970" s="4">
        <v>4.3791761098922697</v>
      </c>
      <c r="N970" s="4">
        <v>6.4324666289300598</v>
      </c>
      <c r="O970" s="4">
        <v>8.4381871647197393</v>
      </c>
      <c r="P970" s="4">
        <v>9.4409832065492001</v>
      </c>
      <c r="Q970" s="4">
        <v>2.55220064379662</v>
      </c>
      <c r="R970" s="4">
        <v>6.8546563741161703</v>
      </c>
      <c r="S970" s="4">
        <v>5.85281836317154</v>
      </c>
      <c r="T970" s="4">
        <v>5.7252563212131697</v>
      </c>
      <c r="U970" s="4">
        <v>8.1963850918511092</v>
      </c>
      <c r="V970" s="4">
        <v>5.4326123159187203</v>
      </c>
      <c r="W970" s="4">
        <v>6.9381619502065002</v>
      </c>
      <c r="X970" s="4">
        <v>2.1515526336522699</v>
      </c>
      <c r="Y970" s="4">
        <v>9.8660885123269093</v>
      </c>
      <c r="Z970" s="4">
        <v>5.6289741544041396</v>
      </c>
      <c r="AA970" s="4">
        <v>6.65620262499829</v>
      </c>
      <c r="AB970" s="4">
        <v>1.39367547130653</v>
      </c>
      <c r="AC970" s="4">
        <v>19.794865233423302</v>
      </c>
      <c r="AD970" s="4">
        <v>4.6980455407615898</v>
      </c>
      <c r="AE970" s="4">
        <v>4.0034791239071996</v>
      </c>
      <c r="AF970" s="4">
        <v>13.817785938564599</v>
      </c>
      <c r="AG970" s="4">
        <v>19.4257828737266</v>
      </c>
      <c r="AH970" s="4">
        <v>10.959259683126</v>
      </c>
      <c r="AI970" s="4">
        <v>9.45884005674713</v>
      </c>
      <c r="AJ970" s="4">
        <v>24.551510594931099</v>
      </c>
      <c r="AK970" s="4">
        <v>38.274302876897899</v>
      </c>
      <c r="AL970" s="4">
        <v>25.049373614851799</v>
      </c>
      <c r="AM970" s="4">
        <v>26.5176841591765</v>
      </c>
      <c r="AN970" s="4">
        <v>40.254546166212997</v>
      </c>
      <c r="AO970" s="4">
        <v>34.452512243052702</v>
      </c>
      <c r="AP970" s="4">
        <v>36.012648919518</v>
      </c>
      <c r="AQ970" s="4">
        <v>9.1735820190104693</v>
      </c>
      <c r="AR970" s="4">
        <v>37.721319708832503</v>
      </c>
      <c r="AS970" s="4">
        <v>17.259826742568499</v>
      </c>
      <c r="AT970" s="4">
        <v>29.8355927453566</v>
      </c>
      <c r="AU970" s="4">
        <v>16.735147518850901</v>
      </c>
      <c r="AV970" s="4">
        <v>25.796477916425101</v>
      </c>
      <c r="AW970" s="4">
        <v>25.507158775598</v>
      </c>
      <c r="AX970" s="4">
        <v>9.0720145712521596</v>
      </c>
      <c r="AY970" s="4">
        <v>20.462301422426801</v>
      </c>
      <c r="AZ970" s="4">
        <v>34.308634270848898</v>
      </c>
      <c r="BA970" s="4">
        <v>34.227437698564799</v>
      </c>
      <c r="BB970" s="38">
        <v>6389</v>
      </c>
    </row>
    <row r="971" spans="1:54" x14ac:dyDescent="0.3">
      <c r="A971" s="31" t="s">
        <v>46</v>
      </c>
      <c r="B971" s="5" t="s">
        <v>8</v>
      </c>
      <c r="C971" s="5" t="s">
        <v>1</v>
      </c>
      <c r="D971" s="9">
        <v>35.728781204111598</v>
      </c>
      <c r="E971" s="8">
        <v>66.886029006859602</v>
      </c>
      <c r="F971" s="8">
        <v>38.472834067547701</v>
      </c>
      <c r="G971" s="3">
        <v>1.9089574155653499</v>
      </c>
      <c r="H971" s="4">
        <v>11.6005873715125</v>
      </c>
      <c r="I971" s="4">
        <v>23.054331864904601</v>
      </c>
      <c r="J971" s="4">
        <v>3.8179148311306901</v>
      </c>
      <c r="K971" s="4">
        <v>4.9926578560939801</v>
      </c>
      <c r="L971" s="4">
        <v>8.5168869309838495</v>
      </c>
      <c r="M971" s="4">
        <v>6.4610866372980897</v>
      </c>
      <c r="N971" s="4">
        <v>11.3069016152717</v>
      </c>
      <c r="O971" s="4">
        <v>13.3627019089574</v>
      </c>
      <c r="P971" s="4">
        <v>14.6842878120411</v>
      </c>
      <c r="Q971" s="4">
        <v>4.1116005873715098</v>
      </c>
      <c r="R971" s="4">
        <v>11.453744493392101</v>
      </c>
      <c r="S971" s="4">
        <v>11.747430249632901</v>
      </c>
      <c r="T971" s="4">
        <v>8.9574155653450802</v>
      </c>
      <c r="U971" s="4">
        <v>10.719530102789999</v>
      </c>
      <c r="V971" s="4">
        <v>10.1321585903084</v>
      </c>
      <c r="W971" s="4">
        <v>12.481644640234901</v>
      </c>
      <c r="X971" s="4">
        <v>2.3494860499265799</v>
      </c>
      <c r="Y971" s="4">
        <v>14.390602055800301</v>
      </c>
      <c r="Z971" s="4">
        <v>10.4258443465492</v>
      </c>
      <c r="AA971" s="4">
        <v>10.1321585903084</v>
      </c>
      <c r="AB971" s="4">
        <v>1.61527165932452</v>
      </c>
      <c r="AC971" s="4">
        <v>23.6417033773862</v>
      </c>
      <c r="AD971" s="4">
        <v>10.719530102789999</v>
      </c>
      <c r="AE971" s="4">
        <v>8.5168869309838495</v>
      </c>
      <c r="AF971" s="4">
        <v>18.061674008810598</v>
      </c>
      <c r="AG971" s="4">
        <v>28.4875183553598</v>
      </c>
      <c r="AH971" s="4">
        <v>18.7958883994126</v>
      </c>
      <c r="AI971" s="4">
        <v>12.187958883994099</v>
      </c>
      <c r="AJ971" s="4">
        <v>35.242290748898697</v>
      </c>
      <c r="AK971" s="4">
        <v>52.7165932452276</v>
      </c>
      <c r="AL971" s="4">
        <v>41.262848751835499</v>
      </c>
      <c r="AM971" s="4">
        <v>34.361233480176203</v>
      </c>
      <c r="AN971" s="4">
        <v>51.688693098384697</v>
      </c>
      <c r="AO971" s="4">
        <v>48.017621145374399</v>
      </c>
      <c r="AP971" s="4">
        <v>45.668135095447902</v>
      </c>
      <c r="AQ971" s="4">
        <v>12.628487518355399</v>
      </c>
      <c r="AR971" s="4">
        <v>54.038179148311301</v>
      </c>
      <c r="AS971" s="4">
        <v>22.466960352422898</v>
      </c>
      <c r="AT971" s="4">
        <v>28.634361233480199</v>
      </c>
      <c r="AU971" s="4">
        <v>28.0469897209985</v>
      </c>
      <c r="AV971" s="4">
        <v>32.305433186490497</v>
      </c>
      <c r="AW971" s="4">
        <v>40.675477239353903</v>
      </c>
      <c r="AX971" s="4">
        <v>18.061674008810598</v>
      </c>
      <c r="AY971" s="4">
        <v>24.6696035242291</v>
      </c>
      <c r="AZ971" s="4">
        <v>45.374449339206997</v>
      </c>
      <c r="BA971" s="4">
        <v>51.101321585903101</v>
      </c>
      <c r="BB971" s="38">
        <v>681</v>
      </c>
    </row>
    <row r="972" spans="1:54" x14ac:dyDescent="0.3">
      <c r="A972" s="31" t="s">
        <v>46</v>
      </c>
      <c r="B972" s="5" t="s">
        <v>8</v>
      </c>
      <c r="C972" s="5" t="s">
        <v>2</v>
      </c>
      <c r="D972" s="9">
        <v>57.365092165898602</v>
      </c>
      <c r="E972" s="8">
        <v>64.342502041535198</v>
      </c>
      <c r="F972" s="8">
        <v>25.576036866359399</v>
      </c>
      <c r="G972" s="3">
        <v>2.4193548387096802</v>
      </c>
      <c r="H972" s="4">
        <v>10.0230414746544</v>
      </c>
      <c r="I972" s="4">
        <v>16.013824884792601</v>
      </c>
      <c r="J972" s="4">
        <v>3.5714285714285698</v>
      </c>
      <c r="K972" s="4">
        <v>5.4147465437787998</v>
      </c>
      <c r="L972" s="4">
        <v>6.3364055299539199</v>
      </c>
      <c r="M972" s="4">
        <v>4.6082949308755801</v>
      </c>
      <c r="N972" s="4">
        <v>6.7972350230414804</v>
      </c>
      <c r="O972" s="4">
        <v>10.138248847926301</v>
      </c>
      <c r="P972" s="4">
        <v>10.9447004608295</v>
      </c>
      <c r="Q972" s="4">
        <v>2.64976958525346</v>
      </c>
      <c r="R972" s="4">
        <v>8.4101382488479306</v>
      </c>
      <c r="S972" s="4">
        <v>6.2211981566820302</v>
      </c>
      <c r="T972" s="4">
        <v>6.3364055299539199</v>
      </c>
      <c r="U972" s="4">
        <v>11.5207373271889</v>
      </c>
      <c r="V972" s="4">
        <v>6.2211981566820302</v>
      </c>
      <c r="W972" s="4">
        <v>8.5253456221198096</v>
      </c>
      <c r="X972" s="4">
        <v>2.5345622119815698</v>
      </c>
      <c r="Y972" s="4">
        <v>12.0967741935484</v>
      </c>
      <c r="Z972" s="4">
        <v>6.3364055299539199</v>
      </c>
      <c r="AA972" s="4">
        <v>8.0645161290322598</v>
      </c>
      <c r="AB972" s="4">
        <v>1.1520737327188899</v>
      </c>
      <c r="AC972" s="4">
        <v>25.9216589861751</v>
      </c>
      <c r="AD972" s="4">
        <v>4.8387096774193497</v>
      </c>
      <c r="AE972" s="4">
        <v>4.0322580645161299</v>
      </c>
      <c r="AF972" s="4">
        <v>18.202764976958498</v>
      </c>
      <c r="AG972" s="4">
        <v>17.050691244239601</v>
      </c>
      <c r="AH972" s="4">
        <v>10.138248847926301</v>
      </c>
      <c r="AI972" s="4">
        <v>9.1013824884792598</v>
      </c>
      <c r="AJ972" s="4">
        <v>29.493087557603701</v>
      </c>
      <c r="AK972" s="4">
        <v>40.322580645161302</v>
      </c>
      <c r="AL972" s="4">
        <v>25.1152073732719</v>
      </c>
      <c r="AM972" s="4">
        <v>31.566820276497701</v>
      </c>
      <c r="AN972" s="4">
        <v>45.161290322580598</v>
      </c>
      <c r="AO972" s="4">
        <v>40.783410138248797</v>
      </c>
      <c r="AP972" s="4">
        <v>42.626728110599103</v>
      </c>
      <c r="AQ972" s="4">
        <v>10.0230414746544</v>
      </c>
      <c r="AR972" s="4">
        <v>43.202764976958498</v>
      </c>
      <c r="AS972" s="4">
        <v>20.276497695852498</v>
      </c>
      <c r="AT972" s="4">
        <v>31.3364055299539</v>
      </c>
      <c r="AU972" s="4">
        <v>18.202764976958498</v>
      </c>
      <c r="AV972" s="4">
        <v>27.419354838709701</v>
      </c>
      <c r="AW972" s="4">
        <v>30.0691244239631</v>
      </c>
      <c r="AX972" s="4">
        <v>9.9078341013824893</v>
      </c>
      <c r="AY972" s="4">
        <v>21.889400921659</v>
      </c>
      <c r="AZ972" s="4">
        <v>38.364055299539203</v>
      </c>
      <c r="BA972" s="4">
        <v>39.746543778801801</v>
      </c>
      <c r="BB972" s="38">
        <v>868</v>
      </c>
    </row>
    <row r="973" spans="1:54" x14ac:dyDescent="0.3">
      <c r="A973" s="31" t="s">
        <v>46</v>
      </c>
      <c r="B973" s="5" t="s">
        <v>8</v>
      </c>
      <c r="C973" s="5" t="s">
        <v>3</v>
      </c>
      <c r="D973" s="9">
        <v>67.648676957001101</v>
      </c>
      <c r="E973" s="8">
        <v>65.100244359589496</v>
      </c>
      <c r="F973" s="8">
        <v>21.664829106946002</v>
      </c>
      <c r="G973" s="3">
        <v>3.30760749724366</v>
      </c>
      <c r="H973" s="4">
        <v>9.2061742006615201</v>
      </c>
      <c r="I973" s="4">
        <v>15.8213891951488</v>
      </c>
      <c r="J973" s="4">
        <v>3.4178610804851202</v>
      </c>
      <c r="K973" s="4">
        <v>5.8985667034178597</v>
      </c>
      <c r="L973" s="4">
        <v>6.1742006615214997</v>
      </c>
      <c r="M973" s="4">
        <v>5.12679162072767</v>
      </c>
      <c r="N973" s="4">
        <v>5.8434399117971303</v>
      </c>
      <c r="O973" s="4">
        <v>7.8280044101433299</v>
      </c>
      <c r="P973" s="4">
        <v>8.6549062844542508</v>
      </c>
      <c r="Q973" s="4">
        <v>2.7012127894156599</v>
      </c>
      <c r="R973" s="4">
        <v>6.3947078280044103</v>
      </c>
      <c r="S973" s="4">
        <v>4.4652701212789401</v>
      </c>
      <c r="T973" s="4">
        <v>5.40242557883131</v>
      </c>
      <c r="U973" s="4">
        <v>7.8831312017640602</v>
      </c>
      <c r="V973" s="4">
        <v>4.6306504961411203</v>
      </c>
      <c r="W973" s="4">
        <v>6.0088202866593203</v>
      </c>
      <c r="X973" s="4">
        <v>2.75633958103638</v>
      </c>
      <c r="Y973" s="4">
        <v>10.1984564498346</v>
      </c>
      <c r="Z973" s="4">
        <v>5.2370452039691298</v>
      </c>
      <c r="AA973" s="4">
        <v>6.06394707828004</v>
      </c>
      <c r="AB973" s="4">
        <v>1.92943770672547</v>
      </c>
      <c r="AC973" s="4">
        <v>19.900771775082699</v>
      </c>
      <c r="AD973" s="4">
        <v>3.4178610804851202</v>
      </c>
      <c r="AE973" s="4">
        <v>3.6383682469680299</v>
      </c>
      <c r="AF973" s="4">
        <v>13.4509371554576</v>
      </c>
      <c r="AG973" s="4">
        <v>18.743109151047399</v>
      </c>
      <c r="AH973" s="4">
        <v>9.3164277839029808</v>
      </c>
      <c r="AI973" s="4">
        <v>10.584343991179701</v>
      </c>
      <c r="AJ973" s="4">
        <v>24.8070562293275</v>
      </c>
      <c r="AK973" s="4">
        <v>39.084895259095902</v>
      </c>
      <c r="AL973" s="4">
        <v>23.704520396912901</v>
      </c>
      <c r="AM973" s="4">
        <v>25.303197353914001</v>
      </c>
      <c r="AN973" s="4">
        <v>40.3528114663727</v>
      </c>
      <c r="AO973" s="4">
        <v>32.910694597574398</v>
      </c>
      <c r="AP973" s="4">
        <v>35.501653803748603</v>
      </c>
      <c r="AQ973" s="4">
        <v>9.7023153252480707</v>
      </c>
      <c r="AR973" s="4">
        <v>37.045203969128998</v>
      </c>
      <c r="AS973" s="4">
        <v>16.9790518191841</v>
      </c>
      <c r="AT973" s="4">
        <v>33.9581036383683</v>
      </c>
      <c r="AU973" s="4">
        <v>14.167585446526999</v>
      </c>
      <c r="AV973" s="4">
        <v>25.413450937155499</v>
      </c>
      <c r="AW973" s="4">
        <v>22.436604189636199</v>
      </c>
      <c r="AX973" s="4">
        <v>5.5126791620727698</v>
      </c>
      <c r="AY973" s="4">
        <v>21.7750826901874</v>
      </c>
      <c r="AZ973" s="4">
        <v>35.060639470782803</v>
      </c>
      <c r="BA973" s="4">
        <v>30.9261300992282</v>
      </c>
      <c r="BB973" s="38">
        <v>1814</v>
      </c>
    </row>
    <row r="974" spans="1:54" x14ac:dyDescent="0.3">
      <c r="A974" s="31" t="s">
        <v>46</v>
      </c>
      <c r="B974" s="5" t="s">
        <v>8</v>
      </c>
      <c r="C974" s="5" t="s">
        <v>4</v>
      </c>
      <c r="D974" s="9">
        <v>83.599276859504101</v>
      </c>
      <c r="E974" s="8">
        <v>62.706769450174299</v>
      </c>
      <c r="F974" s="8">
        <v>16.0640495867769</v>
      </c>
      <c r="G974" s="3">
        <v>2.5826446280991702</v>
      </c>
      <c r="H974" s="4">
        <v>7.6446280991735502</v>
      </c>
      <c r="I974" s="4">
        <v>10.537190082644599</v>
      </c>
      <c r="J974" s="4">
        <v>2.2210743801652901</v>
      </c>
      <c r="K974" s="4">
        <v>4.6487603305785097</v>
      </c>
      <c r="L974" s="4">
        <v>4.0289256198347099</v>
      </c>
      <c r="M974" s="4">
        <v>2.8409090909090899</v>
      </c>
      <c r="N974" s="4">
        <v>4.49380165289256</v>
      </c>
      <c r="O974" s="4">
        <v>5.5785123966942196</v>
      </c>
      <c r="P974" s="4">
        <v>7.0247933884297504</v>
      </c>
      <c r="Q974" s="4">
        <v>1.8595041322314001</v>
      </c>
      <c r="R974" s="4">
        <v>3.5640495867768598</v>
      </c>
      <c r="S974" s="4">
        <v>3.2541322314049599</v>
      </c>
      <c r="T974" s="4">
        <v>4.4421487603305803</v>
      </c>
      <c r="U974" s="4">
        <v>4.95867768595041</v>
      </c>
      <c r="V974" s="4">
        <v>2.8409090909090899</v>
      </c>
      <c r="W974" s="4">
        <v>3.30578512396694</v>
      </c>
      <c r="X974" s="4">
        <v>1.9628099173553699</v>
      </c>
      <c r="Y974" s="4">
        <v>6.3016528925619797</v>
      </c>
      <c r="Z974" s="4">
        <v>3.1508264462809898</v>
      </c>
      <c r="AA974" s="4">
        <v>4.8553719008264498</v>
      </c>
      <c r="AB974" s="4">
        <v>1.4979338842975201</v>
      </c>
      <c r="AC974" s="4">
        <v>15.702479338843</v>
      </c>
      <c r="AD974" s="4">
        <v>1.91115702479339</v>
      </c>
      <c r="AE974" s="4">
        <v>1.5495867768595</v>
      </c>
      <c r="AF974" s="4">
        <v>10.020661157024801</v>
      </c>
      <c r="AG974" s="4">
        <v>15.805785123966899</v>
      </c>
      <c r="AH974" s="4">
        <v>7.5929752066115697</v>
      </c>
      <c r="AI974" s="4">
        <v>8.5743801652892593</v>
      </c>
      <c r="AJ974" s="4">
        <v>16.322314049586801</v>
      </c>
      <c r="AK974" s="4">
        <v>31.869834710743799</v>
      </c>
      <c r="AL974" s="4">
        <v>18.026859504132201</v>
      </c>
      <c r="AM974" s="4">
        <v>20.247933884297499</v>
      </c>
      <c r="AN974" s="4">
        <v>34.607438016528903</v>
      </c>
      <c r="AO974" s="4">
        <v>25.9814049586777</v>
      </c>
      <c r="AP974" s="4">
        <v>28.6157024793388</v>
      </c>
      <c r="AQ974" s="4">
        <v>7.3347107438016499</v>
      </c>
      <c r="AR974" s="4">
        <v>27.324380165289298</v>
      </c>
      <c r="AS974" s="4">
        <v>14.204545454545499</v>
      </c>
      <c r="AT974" s="4">
        <v>29.235537190082599</v>
      </c>
      <c r="AU974" s="4">
        <v>11.776859504132201</v>
      </c>
      <c r="AV974" s="4">
        <v>21.797520661157002</v>
      </c>
      <c r="AW974" s="4">
        <v>17.7685950413223</v>
      </c>
      <c r="AX974" s="4">
        <v>4.6487603305785097</v>
      </c>
      <c r="AY974" s="4">
        <v>16.477272727272702</v>
      </c>
      <c r="AZ974" s="4">
        <v>26.9111570247934</v>
      </c>
      <c r="BA974" s="4">
        <v>24.948347107438</v>
      </c>
      <c r="BB974" s="38">
        <v>1936</v>
      </c>
    </row>
    <row r="975" spans="1:54" x14ac:dyDescent="0.3">
      <c r="A975" s="31" t="s">
        <v>46</v>
      </c>
      <c r="B975" s="5" t="s">
        <v>8</v>
      </c>
      <c r="C975" s="5" t="s">
        <v>5</v>
      </c>
      <c r="D975" s="9">
        <v>99.580178173719403</v>
      </c>
      <c r="E975" s="8">
        <v>57.917030641412197</v>
      </c>
      <c r="F975" s="8">
        <v>10.579064587973299</v>
      </c>
      <c r="G975" s="3">
        <v>3.0066815144766101</v>
      </c>
      <c r="H975" s="4">
        <v>4.3429844097995502</v>
      </c>
      <c r="I975" s="4">
        <v>5.56792873051225</v>
      </c>
      <c r="J975" s="4">
        <v>1.5590200445434299</v>
      </c>
      <c r="K975" s="4">
        <v>2.4498886414253902</v>
      </c>
      <c r="L975" s="4">
        <v>2.2271714922049002</v>
      </c>
      <c r="M975" s="4">
        <v>2.3385300668151401</v>
      </c>
      <c r="N975" s="4">
        <v>2.3385300668151401</v>
      </c>
      <c r="O975" s="4">
        <v>3.4521158129175902</v>
      </c>
      <c r="P975" s="4">
        <v>4.1202672605790598</v>
      </c>
      <c r="Q975" s="4">
        <v>1.0022271714922</v>
      </c>
      <c r="R975" s="4">
        <v>2.2271714922049002</v>
      </c>
      <c r="S975" s="4">
        <v>2.1158129175946501</v>
      </c>
      <c r="T975" s="4">
        <v>2.8953229398663698</v>
      </c>
      <c r="U975" s="4">
        <v>2.6726057906458802</v>
      </c>
      <c r="V975" s="4">
        <v>1.3363028953229401</v>
      </c>
      <c r="W975" s="4">
        <v>1.67037861915367</v>
      </c>
      <c r="X975" s="4">
        <v>1.1135857461024501</v>
      </c>
      <c r="Y975" s="4">
        <v>3.7861915367483299</v>
      </c>
      <c r="Z975" s="4">
        <v>1.1135857461024501</v>
      </c>
      <c r="AA975" s="4">
        <v>2.2271714922049002</v>
      </c>
      <c r="AB975" s="4">
        <v>1.22494432071269</v>
      </c>
      <c r="AC975" s="4">
        <v>10.244988864142501</v>
      </c>
      <c r="AD975" s="4">
        <v>0.77951002227171495</v>
      </c>
      <c r="AE975" s="4">
        <v>1.1135857461024501</v>
      </c>
      <c r="AF975" s="4">
        <v>4.6770601336302899</v>
      </c>
      <c r="AG975" s="4">
        <v>16.035634743875299</v>
      </c>
      <c r="AH975" s="4">
        <v>7.1269487750556797</v>
      </c>
      <c r="AI975" s="4">
        <v>6.79287305122494</v>
      </c>
      <c r="AJ975" s="4">
        <v>12.1380846325167</v>
      </c>
      <c r="AK975" s="4">
        <v>23.051224944320701</v>
      </c>
      <c r="AL975" s="4">
        <v>12.1380846325167</v>
      </c>
      <c r="AM975" s="4">
        <v>15.2561247216036</v>
      </c>
      <c r="AN975" s="4">
        <v>24.498886414253899</v>
      </c>
      <c r="AO975" s="4">
        <v>16.4810690423163</v>
      </c>
      <c r="AP975" s="4">
        <v>24.7216035634744</v>
      </c>
      <c r="AQ975" s="4">
        <v>5.56792873051225</v>
      </c>
      <c r="AR975" s="4">
        <v>19.821826280623601</v>
      </c>
      <c r="AS975" s="4">
        <v>10.801781737193799</v>
      </c>
      <c r="AT975" s="4">
        <v>26.391982182628102</v>
      </c>
      <c r="AU975" s="4">
        <v>7.3496659242761702</v>
      </c>
      <c r="AV975" s="4">
        <v>20.712694877505601</v>
      </c>
      <c r="AW975" s="4">
        <v>9.9109131403118003</v>
      </c>
      <c r="AX975" s="4">
        <v>3.6748329621380802</v>
      </c>
      <c r="AY975" s="4">
        <v>16.258351893095799</v>
      </c>
      <c r="AZ975" s="4">
        <v>23.608017817371898</v>
      </c>
      <c r="BA975" s="4">
        <v>18.151447661469899</v>
      </c>
      <c r="BB975" s="38">
        <v>898</v>
      </c>
    </row>
    <row r="976" spans="1:54" x14ac:dyDescent="0.3">
      <c r="A976" s="31" t="s">
        <v>46</v>
      </c>
      <c r="B976" s="5" t="s">
        <v>8</v>
      </c>
      <c r="C976" s="5" t="s">
        <v>6</v>
      </c>
      <c r="D976" s="9">
        <v>116.52529411764699</v>
      </c>
      <c r="E976" s="8">
        <v>57.133454341065097</v>
      </c>
      <c r="F976" s="8">
        <v>6.4705882352941204</v>
      </c>
      <c r="G976" s="3">
        <v>1.1764705882352899</v>
      </c>
      <c r="H976" s="4">
        <v>5.2941176470588198</v>
      </c>
      <c r="I976" s="4">
        <v>2.9411764705882399</v>
      </c>
      <c r="J976" s="4">
        <v>0.58823529411764697</v>
      </c>
      <c r="K976" s="4">
        <v>3.52941176470588</v>
      </c>
      <c r="L976" s="4">
        <v>2.3529411764705901</v>
      </c>
      <c r="M976" s="4">
        <v>1.1764705882352899</v>
      </c>
      <c r="N976" s="4">
        <v>1.76470588235294</v>
      </c>
      <c r="O976" s="4">
        <v>1.76470588235294</v>
      </c>
      <c r="P976" s="4">
        <v>2.9411764705882399</v>
      </c>
      <c r="Q976" s="4">
        <v>0.58823529411764697</v>
      </c>
      <c r="R976" s="4">
        <v>1.76470588235294</v>
      </c>
      <c r="S976" s="4">
        <v>1.1764705882352899</v>
      </c>
      <c r="T976" s="4">
        <v>1.1764705882352899</v>
      </c>
      <c r="U976" s="4">
        <v>1.76470588235294</v>
      </c>
      <c r="V976" s="4">
        <v>1.76470588235294</v>
      </c>
      <c r="W976" s="4">
        <v>1.76470588235294</v>
      </c>
      <c r="X976" s="4">
        <v>0</v>
      </c>
      <c r="Y976" s="4">
        <v>2.9411764705882399</v>
      </c>
      <c r="Z976" s="4">
        <v>0.58823529411764697</v>
      </c>
      <c r="AA976" s="4">
        <v>2.9411764705882399</v>
      </c>
      <c r="AB976" s="4">
        <v>0</v>
      </c>
      <c r="AC976" s="4">
        <v>5.8823529411764701</v>
      </c>
      <c r="AD976" s="4">
        <v>0.58823529411764697</v>
      </c>
      <c r="AE976" s="4">
        <v>0</v>
      </c>
      <c r="AF976" s="4">
        <v>5.2941176470588198</v>
      </c>
      <c r="AG976" s="4">
        <v>22.9411764705882</v>
      </c>
      <c r="AH976" s="4">
        <v>8.2352941176470598</v>
      </c>
      <c r="AI976" s="4">
        <v>4.1176470588235299</v>
      </c>
      <c r="AJ976" s="4">
        <v>8.8235294117647101</v>
      </c>
      <c r="AK976" s="4">
        <v>18.235294117647101</v>
      </c>
      <c r="AL976" s="4">
        <v>8.2352941176470598</v>
      </c>
      <c r="AM976" s="4">
        <v>10</v>
      </c>
      <c r="AN976" s="4">
        <v>18.235294117647101</v>
      </c>
      <c r="AO976" s="4">
        <v>9.4117647058823497</v>
      </c>
      <c r="AP976" s="4">
        <v>15.294117647058799</v>
      </c>
      <c r="AQ976" s="4">
        <v>3.52941176470588</v>
      </c>
      <c r="AR976" s="4">
        <v>11.176470588235301</v>
      </c>
      <c r="AS976" s="4">
        <v>5.8823529411764701</v>
      </c>
      <c r="AT976" s="4">
        <v>17.647058823529399</v>
      </c>
      <c r="AU976" s="4">
        <v>7.6470588235294104</v>
      </c>
      <c r="AV976" s="4">
        <v>11.764705882352899</v>
      </c>
      <c r="AW976" s="4">
        <v>5.8823529411764701</v>
      </c>
      <c r="AX976" s="4">
        <v>2.9411764705882399</v>
      </c>
      <c r="AY976" s="4">
        <v>11.176470588235301</v>
      </c>
      <c r="AZ976" s="4">
        <v>11.176470588235301</v>
      </c>
      <c r="BA976" s="4">
        <v>12.9411764705882</v>
      </c>
      <c r="BB976" s="38">
        <v>170</v>
      </c>
    </row>
    <row r="977" spans="1:54" x14ac:dyDescent="0.3">
      <c r="A977" s="31" t="s">
        <v>46</v>
      </c>
      <c r="B977" s="5" t="s">
        <v>8</v>
      </c>
      <c r="C977" s="5" t="s">
        <v>7</v>
      </c>
      <c r="D977" s="9">
        <v>107.222727272727</v>
      </c>
      <c r="E977" s="8">
        <v>57.428878846283602</v>
      </c>
      <c r="F977" s="8">
        <v>4.5454545454545503</v>
      </c>
      <c r="G977" s="3">
        <v>0</v>
      </c>
      <c r="H977" s="4">
        <v>0</v>
      </c>
      <c r="I977" s="4">
        <v>9.0909090909090899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4.5454545454545503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4.5454545454545503</v>
      </c>
      <c r="AD977" s="4">
        <v>0</v>
      </c>
      <c r="AE977" s="4">
        <v>0</v>
      </c>
      <c r="AF977" s="4">
        <v>4.5454545454545503</v>
      </c>
      <c r="AG977" s="4">
        <v>0</v>
      </c>
      <c r="AH977" s="4">
        <v>4.5454545454545503</v>
      </c>
      <c r="AI977" s="4">
        <v>4.5454545454545503</v>
      </c>
      <c r="AJ977" s="4">
        <v>0</v>
      </c>
      <c r="AK977" s="4">
        <v>13.636363636363599</v>
      </c>
      <c r="AL977" s="4">
        <v>13.636363636363599</v>
      </c>
      <c r="AM977" s="4">
        <v>22.727272727272702</v>
      </c>
      <c r="AN977" s="4">
        <v>18.181818181818201</v>
      </c>
      <c r="AO977" s="4">
        <v>22.727272727272702</v>
      </c>
      <c r="AP977" s="4">
        <v>9.0909090909090899</v>
      </c>
      <c r="AQ977" s="4">
        <v>0</v>
      </c>
      <c r="AR977" s="4">
        <v>18.181818181818201</v>
      </c>
      <c r="AS977" s="4">
        <v>4.5454545454545503</v>
      </c>
      <c r="AT977" s="4">
        <v>27.272727272727298</v>
      </c>
      <c r="AU977" s="4">
        <v>4.5454545454545503</v>
      </c>
      <c r="AV977" s="4">
        <v>22.727272727272702</v>
      </c>
      <c r="AW977" s="4">
        <v>9.0909090909090899</v>
      </c>
      <c r="AX977" s="4">
        <v>9.0909090909090899</v>
      </c>
      <c r="AY977" s="4">
        <v>13.636363636363599</v>
      </c>
      <c r="AZ977" s="4">
        <v>13.636363636363599</v>
      </c>
      <c r="BA977" s="4">
        <v>9.0909090909090899</v>
      </c>
      <c r="BB977" s="38">
        <v>22</v>
      </c>
    </row>
    <row r="978" spans="1:54" x14ac:dyDescent="0.3">
      <c r="A978" s="31" t="s">
        <v>46</v>
      </c>
      <c r="B978" s="5" t="s">
        <v>9</v>
      </c>
      <c r="C978" s="5" t="s">
        <v>168</v>
      </c>
      <c r="D978" s="9">
        <v>68.254190707979902</v>
      </c>
      <c r="E978" s="8">
        <v>70.594450074812102</v>
      </c>
      <c r="F978" s="8">
        <v>23.497196603741401</v>
      </c>
      <c r="G978" s="3">
        <v>3.6784375868771901</v>
      </c>
      <c r="H978" s="4">
        <v>7.9649549351422104</v>
      </c>
      <c r="I978" s="4">
        <v>13.9866393299405</v>
      </c>
      <c r="J978" s="4">
        <v>3.59584983507047</v>
      </c>
      <c r="K978" s="4">
        <v>3.8343530723884802</v>
      </c>
      <c r="L978" s="4">
        <v>6.6163680800547198</v>
      </c>
      <c r="M978" s="4">
        <v>5.21148058857358</v>
      </c>
      <c r="N978" s="4">
        <v>6.0427685844226504</v>
      </c>
      <c r="O978" s="4">
        <v>8.5172431106708402</v>
      </c>
      <c r="P978" s="4">
        <v>10.0789290000622</v>
      </c>
      <c r="Q978" s="4">
        <v>3.7461628268696501</v>
      </c>
      <c r="R978" s="4">
        <v>6.7811680219066597</v>
      </c>
      <c r="S978" s="4">
        <v>6.3197528539950003</v>
      </c>
      <c r="T978" s="4">
        <v>5.1740216512511896</v>
      </c>
      <c r="U978" s="4">
        <v>9.3445637501681702</v>
      </c>
      <c r="V978" s="4">
        <v>5.8187009532904002</v>
      </c>
      <c r="W978" s="4">
        <v>8.0926957838612505</v>
      </c>
      <c r="X978" s="4">
        <v>2.7337683250350602</v>
      </c>
      <c r="Y978" s="4">
        <v>8.3973716011097306</v>
      </c>
      <c r="Z978" s="4">
        <v>6.37864434667922</v>
      </c>
      <c r="AA978" s="4">
        <v>6.3386706507818698</v>
      </c>
      <c r="AB978" s="4">
        <v>1.7982942737330401</v>
      </c>
      <c r="AC978" s="4">
        <v>18.9652100950304</v>
      </c>
      <c r="AD978" s="4">
        <v>5.5914535338797204</v>
      </c>
      <c r="AE978" s="4">
        <v>3.8621338824184699</v>
      </c>
      <c r="AF978" s="4">
        <v>10.8306637940579</v>
      </c>
      <c r="AG978" s="4">
        <v>16.291068213110599</v>
      </c>
      <c r="AH978" s="4">
        <v>19.5990899668483</v>
      </c>
      <c r="AI978" s="4">
        <v>13.1108696547749</v>
      </c>
      <c r="AJ978" s="4">
        <v>23.5741698783687</v>
      </c>
      <c r="AK978" s="4">
        <v>37.989486118735499</v>
      </c>
      <c r="AL978" s="4">
        <v>24.482024371257602</v>
      </c>
      <c r="AM978" s="4">
        <v>19.3270676152923</v>
      </c>
      <c r="AN978" s="4">
        <v>38.300441119512101</v>
      </c>
      <c r="AO978" s="4">
        <v>25.989359620153898</v>
      </c>
      <c r="AP978" s="4">
        <v>35.247666859062299</v>
      </c>
      <c r="AQ978" s="4">
        <v>9.3269801028651393</v>
      </c>
      <c r="AR978" s="4">
        <v>35.997510285045699</v>
      </c>
      <c r="AS978" s="4">
        <v>13.8332022914917</v>
      </c>
      <c r="AT978" s="4">
        <v>27.5813250329991</v>
      </c>
      <c r="AU978" s="4">
        <v>20.304507694072001</v>
      </c>
      <c r="AV978" s="4">
        <v>27.813452165574201</v>
      </c>
      <c r="AW978" s="4">
        <v>26.773847218081499</v>
      </c>
      <c r="AX978" s="4">
        <v>9.1990132676281693</v>
      </c>
      <c r="AY978" s="4">
        <v>14.953696811258</v>
      </c>
      <c r="AZ978" s="4">
        <v>30.9539608502185</v>
      </c>
      <c r="BA978" s="4">
        <v>37.360296367100702</v>
      </c>
      <c r="BB978" s="38">
        <v>5202</v>
      </c>
    </row>
    <row r="979" spans="1:54" x14ac:dyDescent="0.3">
      <c r="A979" s="31" t="s">
        <v>46</v>
      </c>
      <c r="B979" s="5" t="s">
        <v>9</v>
      </c>
      <c r="C979" s="5" t="s">
        <v>1</v>
      </c>
      <c r="D979" s="9">
        <v>45.38</v>
      </c>
      <c r="E979" s="8">
        <v>69.088547384346896</v>
      </c>
      <c r="F979" s="8">
        <v>32.799999999999997</v>
      </c>
      <c r="G979" s="3">
        <v>5.06666666666667</v>
      </c>
      <c r="H979" s="4">
        <v>9.06666666666667</v>
      </c>
      <c r="I979" s="4">
        <v>21.3333333333333</v>
      </c>
      <c r="J979" s="4">
        <v>4.8</v>
      </c>
      <c r="K979" s="4">
        <v>4.8</v>
      </c>
      <c r="L979" s="4">
        <v>9.3333333333333304</v>
      </c>
      <c r="M979" s="4">
        <v>6.93333333333333</v>
      </c>
      <c r="N979" s="4">
        <v>10.133333333333301</v>
      </c>
      <c r="O979" s="4">
        <v>10.6666666666667</v>
      </c>
      <c r="P979" s="4">
        <v>14.133333333333301</v>
      </c>
      <c r="Q979" s="4">
        <v>5.3333333333333304</v>
      </c>
      <c r="R979" s="4">
        <v>12.266666666666699</v>
      </c>
      <c r="S979" s="4">
        <v>10.133333333333301</v>
      </c>
      <c r="T979" s="4">
        <v>6.4</v>
      </c>
      <c r="U979" s="4">
        <v>13.6</v>
      </c>
      <c r="V979" s="4">
        <v>7.7333333333333298</v>
      </c>
      <c r="W979" s="4">
        <v>13.866666666666699</v>
      </c>
      <c r="X979" s="4">
        <v>2.93333333333333</v>
      </c>
      <c r="Y979" s="4">
        <v>9.06666666666667</v>
      </c>
      <c r="Z979" s="4">
        <v>11.2</v>
      </c>
      <c r="AA979" s="4">
        <v>8.2666666666666693</v>
      </c>
      <c r="AB979" s="4">
        <v>1.3333333333333299</v>
      </c>
      <c r="AC979" s="4">
        <v>22.933333333333302</v>
      </c>
      <c r="AD979" s="4">
        <v>9.6</v>
      </c>
      <c r="AE979" s="4">
        <v>5.8666666666666698</v>
      </c>
      <c r="AF979" s="4">
        <v>12</v>
      </c>
      <c r="AG979" s="4">
        <v>32.266666666666701</v>
      </c>
      <c r="AH979" s="4">
        <v>36.533333333333303</v>
      </c>
      <c r="AI979" s="4">
        <v>13.866666666666699</v>
      </c>
      <c r="AJ979" s="4">
        <v>29.3333333333333</v>
      </c>
      <c r="AK979" s="4">
        <v>45.6</v>
      </c>
      <c r="AL979" s="4">
        <v>32.533333333333303</v>
      </c>
      <c r="AM979" s="4">
        <v>24.266666666666701</v>
      </c>
      <c r="AN979" s="4">
        <v>40.799999999999997</v>
      </c>
      <c r="AO979" s="4">
        <v>31.733333333333299</v>
      </c>
      <c r="AP979" s="4">
        <v>40.533333333333303</v>
      </c>
      <c r="AQ979" s="4">
        <v>11.2</v>
      </c>
      <c r="AR979" s="4">
        <v>38.933333333333302</v>
      </c>
      <c r="AS979" s="4">
        <v>15.466666666666701</v>
      </c>
      <c r="AT979" s="4">
        <v>23.2</v>
      </c>
      <c r="AU979" s="4">
        <v>30.133333333333301</v>
      </c>
      <c r="AV979" s="4">
        <v>30.933333333333302</v>
      </c>
      <c r="AW979" s="4">
        <v>37.066666666666698</v>
      </c>
      <c r="AX979" s="4">
        <v>16.266666666666701</v>
      </c>
      <c r="AY979" s="4">
        <v>13.866666666666699</v>
      </c>
      <c r="AZ979" s="4">
        <v>40.266666666666701</v>
      </c>
      <c r="BA979" s="4">
        <v>48.266666666666701</v>
      </c>
      <c r="BB979" s="38">
        <v>375</v>
      </c>
    </row>
    <row r="980" spans="1:54" x14ac:dyDescent="0.3">
      <c r="A980" s="31" t="s">
        <v>46</v>
      </c>
      <c r="B980" s="5" t="s">
        <v>9</v>
      </c>
      <c r="C980" s="5" t="s">
        <v>2</v>
      </c>
      <c r="D980" s="9">
        <v>53.393884892086298</v>
      </c>
      <c r="E980" s="8">
        <v>71.603822928902105</v>
      </c>
      <c r="F980" s="8">
        <v>29.856115107913698</v>
      </c>
      <c r="G980" s="3">
        <v>4.4964028776978404</v>
      </c>
      <c r="H980" s="4">
        <v>10.2517985611511</v>
      </c>
      <c r="I980" s="4">
        <v>18.8848920863309</v>
      </c>
      <c r="J980" s="4">
        <v>5.2158273381295004</v>
      </c>
      <c r="K980" s="4">
        <v>5.2158273381295004</v>
      </c>
      <c r="L980" s="4">
        <v>9.8920863309352498</v>
      </c>
      <c r="M980" s="4">
        <v>8.8129496402877692</v>
      </c>
      <c r="N980" s="4">
        <v>8.0935251798561207</v>
      </c>
      <c r="O980" s="4">
        <v>12.7697841726619</v>
      </c>
      <c r="P980" s="4">
        <v>17.266187050359701</v>
      </c>
      <c r="Q980" s="4">
        <v>5.9352517985611497</v>
      </c>
      <c r="R980" s="4">
        <v>9.3525179856115095</v>
      </c>
      <c r="S980" s="4">
        <v>10.071942446043201</v>
      </c>
      <c r="T980" s="4">
        <v>7.3741007194244599</v>
      </c>
      <c r="U980" s="4">
        <v>13.3093525179856</v>
      </c>
      <c r="V980" s="4">
        <v>8.9928057553956808</v>
      </c>
      <c r="W980" s="4">
        <v>10.791366906474799</v>
      </c>
      <c r="X980" s="4">
        <v>4.6762589928057601</v>
      </c>
      <c r="Y980" s="4">
        <v>12.7697841726619</v>
      </c>
      <c r="Z980" s="4">
        <v>8.8129496402877692</v>
      </c>
      <c r="AA980" s="4">
        <v>9.5323741007194194</v>
      </c>
      <c r="AB980" s="4">
        <v>2.8776978417266199</v>
      </c>
      <c r="AC980" s="4">
        <v>29.316546762589901</v>
      </c>
      <c r="AD980" s="4">
        <v>8.0935251798561207</v>
      </c>
      <c r="AE980" s="4">
        <v>5.9352517985611497</v>
      </c>
      <c r="AF980" s="4">
        <v>17.4460431654676</v>
      </c>
      <c r="AG980" s="4">
        <v>19.0647482014388</v>
      </c>
      <c r="AH980" s="4">
        <v>21.043165467625901</v>
      </c>
      <c r="AI980" s="4">
        <v>16.0071942446043</v>
      </c>
      <c r="AJ980" s="4">
        <v>27.517985611510799</v>
      </c>
      <c r="AK980" s="4">
        <v>45.503597122302203</v>
      </c>
      <c r="AL980" s="4">
        <v>29.4964028776978</v>
      </c>
      <c r="AM980" s="4">
        <v>22.482014388489201</v>
      </c>
      <c r="AN980" s="4">
        <v>46.2230215827338</v>
      </c>
      <c r="AO980" s="4">
        <v>31.654676258992801</v>
      </c>
      <c r="AP980" s="4">
        <v>40.647482014388501</v>
      </c>
      <c r="AQ980" s="4">
        <v>9.7122302158273399</v>
      </c>
      <c r="AR980" s="4">
        <v>45.503597122302203</v>
      </c>
      <c r="AS980" s="4">
        <v>17.086330935251802</v>
      </c>
      <c r="AT980" s="4">
        <v>29.316546762589901</v>
      </c>
      <c r="AU980" s="4">
        <v>22.122302158273399</v>
      </c>
      <c r="AV980" s="4">
        <v>31.474820143884902</v>
      </c>
      <c r="AW980" s="4">
        <v>31.8345323741007</v>
      </c>
      <c r="AX980" s="4">
        <v>10.9712230215827</v>
      </c>
      <c r="AY980" s="4">
        <v>15.8273381294964</v>
      </c>
      <c r="AZ980" s="4">
        <v>36.151079136690598</v>
      </c>
      <c r="BA980" s="4">
        <v>44.604316546762597</v>
      </c>
      <c r="BB980" s="38">
        <v>556</v>
      </c>
    </row>
    <row r="981" spans="1:54" x14ac:dyDescent="0.3">
      <c r="A981" s="31" t="s">
        <v>46</v>
      </c>
      <c r="B981" s="5" t="s">
        <v>9</v>
      </c>
      <c r="C981" s="5" t="s">
        <v>3</v>
      </c>
      <c r="D981" s="9">
        <v>70.650286259542</v>
      </c>
      <c r="E981" s="8">
        <v>67.923639213501005</v>
      </c>
      <c r="F981" s="8">
        <v>21.946564885496201</v>
      </c>
      <c r="G981" s="3">
        <v>3.1488549618320598</v>
      </c>
      <c r="H981" s="4">
        <v>7.5381679389313003</v>
      </c>
      <c r="I981" s="4">
        <v>12.9770992366412</v>
      </c>
      <c r="J981" s="4">
        <v>3.1488549618320598</v>
      </c>
      <c r="K981" s="4">
        <v>3.6259541984732802</v>
      </c>
      <c r="L981" s="4">
        <v>5.6297709923664101</v>
      </c>
      <c r="M981" s="4">
        <v>3.4351145038167901</v>
      </c>
      <c r="N981" s="4">
        <v>4.7709923664122096</v>
      </c>
      <c r="O981" s="4">
        <v>7.6335877862595396</v>
      </c>
      <c r="P981" s="4">
        <v>7.06106870229008</v>
      </c>
      <c r="Q981" s="4">
        <v>2.6717557251908399</v>
      </c>
      <c r="R981" s="4">
        <v>4.9618320610686997</v>
      </c>
      <c r="S981" s="4">
        <v>3.8167938931297698</v>
      </c>
      <c r="T981" s="4">
        <v>4.4847328244274802</v>
      </c>
      <c r="U981" s="4">
        <v>8.2061068702290108</v>
      </c>
      <c r="V981" s="4">
        <v>4.8664122137404604</v>
      </c>
      <c r="W981" s="4">
        <v>6.9656488549618301</v>
      </c>
      <c r="X981" s="4">
        <v>1.90839694656489</v>
      </c>
      <c r="Y981" s="4">
        <v>8.9694656488549604</v>
      </c>
      <c r="Z981" s="4">
        <v>5.1526717557251898</v>
      </c>
      <c r="AA981" s="4">
        <v>5.9160305343511403</v>
      </c>
      <c r="AB981" s="4">
        <v>1.90839694656489</v>
      </c>
      <c r="AC981" s="4">
        <v>16.030534351145</v>
      </c>
      <c r="AD981" s="4">
        <v>3.8167938931297698</v>
      </c>
      <c r="AE981" s="4">
        <v>2.7671755725190801</v>
      </c>
      <c r="AF981" s="4">
        <v>10.114503816793899</v>
      </c>
      <c r="AG981" s="4">
        <v>10.591603053435099</v>
      </c>
      <c r="AH981" s="4">
        <v>15.553435114503801</v>
      </c>
      <c r="AI981" s="4">
        <v>13.0725190839695</v>
      </c>
      <c r="AJ981" s="4">
        <v>24.904580152671802</v>
      </c>
      <c r="AK981" s="4">
        <v>37.5</v>
      </c>
      <c r="AL981" s="4">
        <v>24.8091603053435</v>
      </c>
      <c r="AM981" s="4">
        <v>21.469465648855</v>
      </c>
      <c r="AN981" s="4">
        <v>40.935114503816799</v>
      </c>
      <c r="AO981" s="4">
        <v>24.713740458015302</v>
      </c>
      <c r="AP981" s="4">
        <v>37.5</v>
      </c>
      <c r="AQ981" s="4">
        <v>9.9236641221373993</v>
      </c>
      <c r="AR981" s="4">
        <v>36.641221374045799</v>
      </c>
      <c r="AS981" s="4">
        <v>13.8358778625954</v>
      </c>
      <c r="AT981" s="4">
        <v>32.347328244274799</v>
      </c>
      <c r="AU981" s="4">
        <v>19.656488549618299</v>
      </c>
      <c r="AV981" s="4">
        <v>28.530534351145</v>
      </c>
      <c r="AW981" s="4">
        <v>24.8091603053435</v>
      </c>
      <c r="AX981" s="4">
        <v>6.0114503816793903</v>
      </c>
      <c r="AY981" s="4">
        <v>17.461832061068701</v>
      </c>
      <c r="AZ981" s="4">
        <v>30.2480916030534</v>
      </c>
      <c r="BA981" s="4">
        <v>36.545801526717597</v>
      </c>
      <c r="BB981" s="38">
        <v>1048</v>
      </c>
    </row>
    <row r="982" spans="1:54" x14ac:dyDescent="0.3">
      <c r="A982" s="31" t="s">
        <v>46</v>
      </c>
      <c r="B982" s="5" t="s">
        <v>9</v>
      </c>
      <c r="C982" s="5" t="s">
        <v>4</v>
      </c>
      <c r="D982" s="9">
        <v>88.443378378378398</v>
      </c>
      <c r="E982" s="8">
        <v>64.643695071107402</v>
      </c>
      <c r="F982" s="8">
        <v>15.0675675675676</v>
      </c>
      <c r="G982" s="3">
        <v>3.0405405405405399</v>
      </c>
      <c r="H982" s="4">
        <v>6.8243243243243201</v>
      </c>
      <c r="I982" s="4">
        <v>7.0270270270270299</v>
      </c>
      <c r="J982" s="4">
        <v>2.0945945945945899</v>
      </c>
      <c r="K982" s="4">
        <v>2.5675675675675702</v>
      </c>
      <c r="L982" s="4">
        <v>3.2432432432432399</v>
      </c>
      <c r="M982" s="4">
        <v>2.7027027027027</v>
      </c>
      <c r="N982" s="4">
        <v>3.2432432432432399</v>
      </c>
      <c r="O982" s="4">
        <v>5.7432432432432403</v>
      </c>
      <c r="P982" s="4">
        <v>4.2567567567567597</v>
      </c>
      <c r="Q982" s="4">
        <v>1.6216216216216199</v>
      </c>
      <c r="R982" s="4">
        <v>2.7702702702702702</v>
      </c>
      <c r="S982" s="4">
        <v>2.63513513513514</v>
      </c>
      <c r="T982" s="4">
        <v>3.98648648648649</v>
      </c>
      <c r="U982" s="4">
        <v>5</v>
      </c>
      <c r="V982" s="4">
        <v>3.51351351351351</v>
      </c>
      <c r="W982" s="4">
        <v>3.1756756756756799</v>
      </c>
      <c r="X982" s="4">
        <v>1.8243243243243199</v>
      </c>
      <c r="Y982" s="4">
        <v>5.3378378378378404</v>
      </c>
      <c r="Z982" s="4">
        <v>2.4324324324324298</v>
      </c>
      <c r="AA982" s="4">
        <v>3.1756756756756799</v>
      </c>
      <c r="AB982" s="4">
        <v>1.41891891891892</v>
      </c>
      <c r="AC982" s="4">
        <v>12.5675675675676</v>
      </c>
      <c r="AD982" s="4">
        <v>2.2972972972973</v>
      </c>
      <c r="AE982" s="4">
        <v>1.9594594594594601</v>
      </c>
      <c r="AF982" s="4">
        <v>6.9594594594594597</v>
      </c>
      <c r="AG982" s="4">
        <v>6.8918918918918903</v>
      </c>
      <c r="AH982" s="4">
        <v>10.2702702702703</v>
      </c>
      <c r="AI982" s="4">
        <v>11.351351351351401</v>
      </c>
      <c r="AJ982" s="4">
        <v>17.702702702702702</v>
      </c>
      <c r="AK982" s="4">
        <v>31.081081081081098</v>
      </c>
      <c r="AL982" s="4">
        <v>16.824324324324301</v>
      </c>
      <c r="AM982" s="4">
        <v>13.1756756756757</v>
      </c>
      <c r="AN982" s="4">
        <v>31.351351351351401</v>
      </c>
      <c r="AO982" s="4">
        <v>20.270270270270299</v>
      </c>
      <c r="AP982" s="4">
        <v>28.851351351351401</v>
      </c>
      <c r="AQ982" s="4">
        <v>7.2297297297297298</v>
      </c>
      <c r="AR982" s="4">
        <v>30.8783783783784</v>
      </c>
      <c r="AS982" s="4">
        <v>10.2702702702703</v>
      </c>
      <c r="AT982" s="4">
        <v>27.702702702702702</v>
      </c>
      <c r="AU982" s="4">
        <v>14.7972972972973</v>
      </c>
      <c r="AV982" s="4">
        <v>24.256756756756801</v>
      </c>
      <c r="AW982" s="4">
        <v>19.729729729729701</v>
      </c>
      <c r="AX982" s="4">
        <v>4.7972972972973</v>
      </c>
      <c r="AY982" s="4">
        <v>13.9189189189189</v>
      </c>
      <c r="AZ982" s="4">
        <v>22.8378378378378</v>
      </c>
      <c r="BA982" s="4">
        <v>27.5</v>
      </c>
      <c r="BB982" s="38">
        <v>1480</v>
      </c>
    </row>
    <row r="983" spans="1:54" x14ac:dyDescent="0.3">
      <c r="A983" s="31" t="s">
        <v>46</v>
      </c>
      <c r="B983" s="5" t="s">
        <v>9</v>
      </c>
      <c r="C983" s="5" t="s">
        <v>5</v>
      </c>
      <c r="D983" s="9">
        <v>101.145176470588</v>
      </c>
      <c r="E983" s="8">
        <v>61.5548126392599</v>
      </c>
      <c r="F983" s="8">
        <v>10.901960784313699</v>
      </c>
      <c r="G983" s="3">
        <v>1.8039215686274499</v>
      </c>
      <c r="H983" s="4">
        <v>3.9215686274509798</v>
      </c>
      <c r="I983" s="4">
        <v>4</v>
      </c>
      <c r="J983" s="4">
        <v>1.0980392156862699</v>
      </c>
      <c r="K983" s="4">
        <v>1.5686274509803899</v>
      </c>
      <c r="L983" s="4">
        <v>2.3529411764705901</v>
      </c>
      <c r="M983" s="4">
        <v>1.6470588235294099</v>
      </c>
      <c r="N983" s="4">
        <v>1.2549019607843099</v>
      </c>
      <c r="O983" s="4">
        <v>2.7450980392156898</v>
      </c>
      <c r="P983" s="4">
        <v>2.1176470588235299</v>
      </c>
      <c r="Q983" s="4">
        <v>1.8039215686274499</v>
      </c>
      <c r="R983" s="4">
        <v>1.3333333333333299</v>
      </c>
      <c r="S983" s="4">
        <v>1.6470588235294099</v>
      </c>
      <c r="T983" s="4">
        <v>2.2745098039215699</v>
      </c>
      <c r="U983" s="4">
        <v>2.9803921568627501</v>
      </c>
      <c r="V983" s="4">
        <v>1.2549019607843099</v>
      </c>
      <c r="W983" s="4">
        <v>1.8039215686274499</v>
      </c>
      <c r="X983" s="4">
        <v>1.0980392156862699</v>
      </c>
      <c r="Y983" s="4">
        <v>2.9019607843137298</v>
      </c>
      <c r="Z983" s="4">
        <v>1.2549019607843099</v>
      </c>
      <c r="AA983" s="4">
        <v>1.7254901960784299</v>
      </c>
      <c r="AB983" s="4">
        <v>1.0980392156862699</v>
      </c>
      <c r="AC983" s="4">
        <v>7.2941176470588198</v>
      </c>
      <c r="AD983" s="4">
        <v>1.4901960784313699</v>
      </c>
      <c r="AE983" s="4">
        <v>0.94117647058823495</v>
      </c>
      <c r="AF983" s="4">
        <v>3.1372549019607798</v>
      </c>
      <c r="AG983" s="4">
        <v>6.5882352941176503</v>
      </c>
      <c r="AH983" s="4">
        <v>9.1764705882352899</v>
      </c>
      <c r="AI983" s="4">
        <v>8.8627450980392197</v>
      </c>
      <c r="AJ983" s="4">
        <v>12.627450980392201</v>
      </c>
      <c r="AK983" s="4">
        <v>24.3921568627451</v>
      </c>
      <c r="AL983" s="4">
        <v>12.8627450980392</v>
      </c>
      <c r="AM983" s="4">
        <v>10.039215686274501</v>
      </c>
      <c r="AN983" s="4">
        <v>25.882352941176499</v>
      </c>
      <c r="AO983" s="4">
        <v>16.313725490196099</v>
      </c>
      <c r="AP983" s="4">
        <v>24.470588235294102</v>
      </c>
      <c r="AQ983" s="4">
        <v>7.8431372549019596</v>
      </c>
      <c r="AR983" s="4">
        <v>20.9411764705882</v>
      </c>
      <c r="AS983" s="4">
        <v>10.039215686274501</v>
      </c>
      <c r="AT983" s="4">
        <v>24.9411764705882</v>
      </c>
      <c r="AU983" s="4">
        <v>10.6666666666667</v>
      </c>
      <c r="AV983" s="4">
        <v>20.156862745098</v>
      </c>
      <c r="AW983" s="4">
        <v>14.823529411764699</v>
      </c>
      <c r="AX983" s="4">
        <v>4.3921568627451002</v>
      </c>
      <c r="AY983" s="4">
        <v>14.117647058823501</v>
      </c>
      <c r="AZ983" s="4">
        <v>19.764705882352899</v>
      </c>
      <c r="BA983" s="4">
        <v>21.803921568627501</v>
      </c>
      <c r="BB983" s="38">
        <v>1275</v>
      </c>
    </row>
    <row r="984" spans="1:54" x14ac:dyDescent="0.3">
      <c r="A984" s="31" t="s">
        <v>46</v>
      </c>
      <c r="B984" s="5" t="s">
        <v>9</v>
      </c>
      <c r="C984" s="5" t="s">
        <v>6</v>
      </c>
      <c r="D984" s="9">
        <v>107.240306122449</v>
      </c>
      <c r="E984" s="8">
        <v>58.7468408719824</v>
      </c>
      <c r="F984" s="8">
        <v>8.6734693877550999</v>
      </c>
      <c r="G984" s="3">
        <v>2.0408163265306101</v>
      </c>
      <c r="H984" s="4">
        <v>5.1020408163265296</v>
      </c>
      <c r="I984" s="4">
        <v>1.53061224489796</v>
      </c>
      <c r="J984" s="4">
        <v>1.27551020408163</v>
      </c>
      <c r="K984" s="4">
        <v>1.78571428571429</v>
      </c>
      <c r="L984" s="4">
        <v>1.53061224489796</v>
      </c>
      <c r="M984" s="4">
        <v>1.27551020408163</v>
      </c>
      <c r="N984" s="4">
        <v>1.0204081632653099</v>
      </c>
      <c r="O984" s="4">
        <v>1.27551020408163</v>
      </c>
      <c r="P984" s="4">
        <v>2.2959183673469399</v>
      </c>
      <c r="Q984" s="4">
        <v>1.0204081632653099</v>
      </c>
      <c r="R984" s="4">
        <v>1.0204081632653099</v>
      </c>
      <c r="S984" s="4">
        <v>2.2959183673469399</v>
      </c>
      <c r="T984" s="4">
        <v>1.27551020408163</v>
      </c>
      <c r="U984" s="4">
        <v>1.27551020408163</v>
      </c>
      <c r="V984" s="4">
        <v>1.53061224489796</v>
      </c>
      <c r="W984" s="4">
        <v>2.2959183673469399</v>
      </c>
      <c r="X984" s="4">
        <v>1.78571428571429</v>
      </c>
      <c r="Y984" s="4">
        <v>1.0204081632653099</v>
      </c>
      <c r="Z984" s="4">
        <v>0.76530612244898</v>
      </c>
      <c r="AA984" s="4">
        <v>2.8061224489795902</v>
      </c>
      <c r="AB984" s="4">
        <v>0.51020408163265296</v>
      </c>
      <c r="AC984" s="4">
        <v>4.33673469387755</v>
      </c>
      <c r="AD984" s="4">
        <v>1.0204081632653099</v>
      </c>
      <c r="AE984" s="4">
        <v>1.0204081632653099</v>
      </c>
      <c r="AF984" s="4">
        <v>2.0408163265306101</v>
      </c>
      <c r="AG984" s="4">
        <v>6.12244897959184</v>
      </c>
      <c r="AH984" s="4">
        <v>6.37755102040816</v>
      </c>
      <c r="AI984" s="4">
        <v>8.1632653061224492</v>
      </c>
      <c r="AJ984" s="4">
        <v>11.9897959183673</v>
      </c>
      <c r="AK984" s="4">
        <v>16.326530612244898</v>
      </c>
      <c r="AL984" s="4">
        <v>9.1836734693877595</v>
      </c>
      <c r="AM984" s="4">
        <v>10.459183673469401</v>
      </c>
      <c r="AN984" s="4">
        <v>21.938775510204099</v>
      </c>
      <c r="AO984" s="4">
        <v>15.0510204081633</v>
      </c>
      <c r="AP984" s="4">
        <v>18.622448979591798</v>
      </c>
      <c r="AQ984" s="4">
        <v>6.37755102040816</v>
      </c>
      <c r="AR984" s="4">
        <v>17.3469387755102</v>
      </c>
      <c r="AS984" s="4">
        <v>8.1632653061224492</v>
      </c>
      <c r="AT984" s="4">
        <v>19.8979591836735</v>
      </c>
      <c r="AU984" s="4">
        <v>8.1632653061224492</v>
      </c>
      <c r="AV984" s="4">
        <v>18.877551020408202</v>
      </c>
      <c r="AW984" s="4">
        <v>11.4795918367347</v>
      </c>
      <c r="AX984" s="4">
        <v>5.6122448979591804</v>
      </c>
      <c r="AY984" s="4">
        <v>11.734693877551001</v>
      </c>
      <c r="AZ984" s="4">
        <v>14.030612244898</v>
      </c>
      <c r="BA984" s="4">
        <v>17.091836734693899</v>
      </c>
      <c r="BB984" s="38">
        <v>392</v>
      </c>
    </row>
    <row r="985" spans="1:54" x14ac:dyDescent="0.3">
      <c r="A985" s="31" t="s">
        <v>46</v>
      </c>
      <c r="B985" s="5" t="s">
        <v>9</v>
      </c>
      <c r="C985" s="5" t="s">
        <v>7</v>
      </c>
      <c r="D985" s="9">
        <v>105.997368421053</v>
      </c>
      <c r="E985" s="8">
        <v>57.380015042833399</v>
      </c>
      <c r="F985" s="8">
        <v>6.5789473684210504</v>
      </c>
      <c r="G985" s="3">
        <v>0</v>
      </c>
      <c r="H985" s="4">
        <v>2.6315789473684199</v>
      </c>
      <c r="I985" s="4">
        <v>3.9473684210526301</v>
      </c>
      <c r="J985" s="4">
        <v>1.31578947368421</v>
      </c>
      <c r="K985" s="4">
        <v>1.31578947368421</v>
      </c>
      <c r="L985" s="4">
        <v>0</v>
      </c>
      <c r="M985" s="4">
        <v>1.31578947368421</v>
      </c>
      <c r="N985" s="4">
        <v>1.31578947368421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1.31578947368421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1.31578947368421</v>
      </c>
      <c r="AD985" s="4">
        <v>1.31578947368421</v>
      </c>
      <c r="AE985" s="4">
        <v>0</v>
      </c>
      <c r="AF985" s="4">
        <v>0</v>
      </c>
      <c r="AG985" s="4">
        <v>5.2631578947368398</v>
      </c>
      <c r="AH985" s="4">
        <v>6.5789473684210504</v>
      </c>
      <c r="AI985" s="4">
        <v>9.2105263157894708</v>
      </c>
      <c r="AJ985" s="4">
        <v>11.842105263157899</v>
      </c>
      <c r="AK985" s="4">
        <v>18.421052631578899</v>
      </c>
      <c r="AL985" s="4">
        <v>9.2105263157894708</v>
      </c>
      <c r="AM985" s="4">
        <v>7.8947368421052602</v>
      </c>
      <c r="AN985" s="4">
        <v>19.7368421052632</v>
      </c>
      <c r="AO985" s="4">
        <v>11.842105263157899</v>
      </c>
      <c r="AP985" s="4">
        <v>13.157894736842101</v>
      </c>
      <c r="AQ985" s="4">
        <v>6.5789473684210504</v>
      </c>
      <c r="AR985" s="4">
        <v>14.473684210526301</v>
      </c>
      <c r="AS985" s="4">
        <v>9.2105263157894708</v>
      </c>
      <c r="AT985" s="4">
        <v>26.315789473684202</v>
      </c>
      <c r="AU985" s="4">
        <v>6.5789473684210504</v>
      </c>
      <c r="AV985" s="4">
        <v>17.105263157894701</v>
      </c>
      <c r="AW985" s="4">
        <v>7.8947368421052602</v>
      </c>
      <c r="AX985" s="4">
        <v>6.5789473684210504</v>
      </c>
      <c r="AY985" s="4">
        <v>6.5789473684210504</v>
      </c>
      <c r="AZ985" s="4">
        <v>15.789473684210501</v>
      </c>
      <c r="BA985" s="4">
        <v>18.421052631578899</v>
      </c>
      <c r="BB985" s="38">
        <v>76</v>
      </c>
    </row>
    <row r="986" spans="1:54" x14ac:dyDescent="0.3">
      <c r="A986" s="31" t="s">
        <v>47</v>
      </c>
      <c r="B986" s="5" t="s">
        <v>168</v>
      </c>
      <c r="C986" s="5" t="s">
        <v>168</v>
      </c>
      <c r="D986" s="9">
        <v>52.279909715558098</v>
      </c>
      <c r="E986" s="8">
        <v>65.570618819520504</v>
      </c>
      <c r="F986" s="8">
        <v>30.284237069579198</v>
      </c>
      <c r="G986" s="3">
        <v>8.5148056358657005</v>
      </c>
      <c r="H986" s="4">
        <v>8.1782966336801408</v>
      </c>
      <c r="I986" s="4">
        <v>9.6451473908989005</v>
      </c>
      <c r="J986" s="4">
        <v>3.82717574735265</v>
      </c>
      <c r="K986" s="4">
        <v>7.7086920964597496</v>
      </c>
      <c r="L986" s="4">
        <v>8.9347018911422502</v>
      </c>
      <c r="M986" s="4">
        <v>5.2642660736340003</v>
      </c>
      <c r="N986" s="4">
        <v>10.055230740992499</v>
      </c>
      <c r="O986" s="4">
        <v>11.674546753660699</v>
      </c>
      <c r="P986" s="4">
        <v>9.3118222099110497</v>
      </c>
      <c r="Q986" s="4">
        <v>4.2485257016818503</v>
      </c>
      <c r="R986" s="4">
        <v>11.950522729758299</v>
      </c>
      <c r="S986" s="4">
        <v>7.6672384447697102</v>
      </c>
      <c r="T986" s="4">
        <v>6.3779668246342904</v>
      </c>
      <c r="U986" s="4">
        <v>9.2800187398356595</v>
      </c>
      <c r="V986" s="4">
        <v>6.3263019081402296</v>
      </c>
      <c r="W986" s="4">
        <v>6.3815444659529703</v>
      </c>
      <c r="X986" s="4">
        <v>4.6037581306383997</v>
      </c>
      <c r="Y986" s="4">
        <v>12.669390102942</v>
      </c>
      <c r="Z986" s="4">
        <v>10.278499966972801</v>
      </c>
      <c r="AA986" s="4">
        <v>11.2497706075893</v>
      </c>
      <c r="AB986" s="4">
        <v>1.8868212263179001</v>
      </c>
      <c r="AC986" s="4">
        <v>18.955754746654101</v>
      </c>
      <c r="AD986" s="4">
        <v>4.4888082236840896</v>
      </c>
      <c r="AE986" s="4">
        <v>3.8975786948557198</v>
      </c>
      <c r="AF986" s="4">
        <v>12.8712840282905</v>
      </c>
      <c r="AG986" s="4">
        <v>18.859391521895098</v>
      </c>
      <c r="AH986" s="4">
        <v>16.686283126377202</v>
      </c>
      <c r="AI986" s="4">
        <v>14.858938671276601</v>
      </c>
      <c r="AJ986" s="4">
        <v>20.460492814357099</v>
      </c>
      <c r="AK986" s="4">
        <v>26.606007972492002</v>
      </c>
      <c r="AL986" s="4">
        <v>21.643498242726299</v>
      </c>
      <c r="AM986" s="4">
        <v>27.0123660230695</v>
      </c>
      <c r="AN986" s="4">
        <v>39.333804066060601</v>
      </c>
      <c r="AO986" s="4">
        <v>29.567284884785899</v>
      </c>
      <c r="AP986" s="4">
        <v>31.702212830741399</v>
      </c>
      <c r="AQ986" s="4">
        <v>7.2272787855372798</v>
      </c>
      <c r="AR986" s="4">
        <v>33.243867141475803</v>
      </c>
      <c r="AS986" s="4">
        <v>11.4843055097652</v>
      </c>
      <c r="AT986" s="4">
        <v>27.608135587473701</v>
      </c>
      <c r="AU986" s="4">
        <v>15.869344754090999</v>
      </c>
      <c r="AV986" s="4">
        <v>27.997962193327599</v>
      </c>
      <c r="AW986" s="4">
        <v>27.0150815721355</v>
      </c>
      <c r="AX986" s="4">
        <v>12.087938980076</v>
      </c>
      <c r="AY986" s="4">
        <v>14.926302055948399</v>
      </c>
      <c r="AZ986" s="4">
        <v>34.4470592236583</v>
      </c>
      <c r="BA986" s="4">
        <v>34.360929688572</v>
      </c>
      <c r="BB986" s="38">
        <v>462</v>
      </c>
    </row>
    <row r="987" spans="1:54" x14ac:dyDescent="0.3">
      <c r="A987" s="31" t="s">
        <v>47</v>
      </c>
      <c r="B987" s="5" t="s">
        <v>168</v>
      </c>
      <c r="C987" s="5" t="s">
        <v>1</v>
      </c>
      <c r="D987" s="9">
        <v>21.882286109304999</v>
      </c>
      <c r="E987" s="8">
        <v>54.510981855547101</v>
      </c>
      <c r="F987" s="8">
        <v>48.124712663076899</v>
      </c>
      <c r="G987" s="3">
        <v>24.062356331538499</v>
      </c>
      <c r="H987" s="4">
        <v>5.6258620107692296</v>
      </c>
      <c r="I987" s="4">
        <v>25.937643668461501</v>
      </c>
      <c r="J987" s="4">
        <v>1.87528733692308</v>
      </c>
      <c r="K987" s="4">
        <v>3.7505746738461498</v>
      </c>
      <c r="L987" s="4">
        <v>5.6258620107692296</v>
      </c>
      <c r="M987" s="4">
        <v>3.7505746738461498</v>
      </c>
      <c r="N987" s="4">
        <v>9.3764366846153795</v>
      </c>
      <c r="O987" s="4">
        <v>13.906465502692299</v>
      </c>
      <c r="P987" s="4">
        <v>13.1270113584615</v>
      </c>
      <c r="Q987" s="4">
        <v>3.7505746738461498</v>
      </c>
      <c r="R987" s="4">
        <v>9.3764366846153795</v>
      </c>
      <c r="S987" s="4">
        <v>13.906465502692299</v>
      </c>
      <c r="T987" s="4">
        <v>7.5011493476923103</v>
      </c>
      <c r="U987" s="4">
        <v>5.6258620107692296</v>
      </c>
      <c r="V987" s="4">
        <v>12.810632310000001</v>
      </c>
      <c r="W987" s="4">
        <v>3.7505746738461498</v>
      </c>
      <c r="X987" s="4">
        <v>1.87528733692308</v>
      </c>
      <c r="Y987" s="4">
        <v>17.657040176538501</v>
      </c>
      <c r="Z987" s="4">
        <v>13.906465502692299</v>
      </c>
      <c r="AA987" s="4">
        <v>22.187068994615402</v>
      </c>
      <c r="AB987" s="4">
        <v>0</v>
      </c>
      <c r="AC987" s="4">
        <v>30.4676724865385</v>
      </c>
      <c r="AD987" s="4">
        <v>5.6258620107692296</v>
      </c>
      <c r="AE987" s="4">
        <v>1.87528733692308</v>
      </c>
      <c r="AF987" s="4">
        <v>11.2517240215385</v>
      </c>
      <c r="AG987" s="4">
        <v>12.0311781657692</v>
      </c>
      <c r="AH987" s="4">
        <v>35.777155448846202</v>
      </c>
      <c r="AI987" s="4">
        <v>24.841810475769201</v>
      </c>
      <c r="AJ987" s="4">
        <v>23.282902187307698</v>
      </c>
      <c r="AK987" s="4">
        <v>44.690517037692302</v>
      </c>
      <c r="AL987" s="4">
        <v>33.438793016153802</v>
      </c>
      <c r="AM987" s="4">
        <v>41.719396508076898</v>
      </c>
      <c r="AN987" s="4">
        <v>42.815229700769201</v>
      </c>
      <c r="AO987" s="4">
        <v>43.594683844999999</v>
      </c>
      <c r="AP987" s="4">
        <v>49.220545855769203</v>
      </c>
      <c r="AQ987" s="4">
        <v>12.0311781657692</v>
      </c>
      <c r="AR987" s="4">
        <v>56.405316155000001</v>
      </c>
      <c r="AS987" s="4">
        <v>15.7817528396154</v>
      </c>
      <c r="AT987" s="4">
        <v>23.282902187307698</v>
      </c>
      <c r="AU987" s="4">
        <v>27.812931005384598</v>
      </c>
      <c r="AV987" s="4">
        <v>20.6281607061538</v>
      </c>
      <c r="AW987" s="4">
        <v>28.908764198076899</v>
      </c>
      <c r="AX987" s="4">
        <v>25.937643668461501</v>
      </c>
      <c r="AY987" s="4">
        <v>10.1558908288462</v>
      </c>
      <c r="AZ987" s="4">
        <v>56.405316155000001</v>
      </c>
      <c r="BA987" s="4">
        <v>44.374137989230803</v>
      </c>
      <c r="BB987" s="38">
        <v>34</v>
      </c>
    </row>
    <row r="988" spans="1:54" x14ac:dyDescent="0.3">
      <c r="A988" s="31" t="s">
        <v>47</v>
      </c>
      <c r="B988" s="5" t="s">
        <v>168</v>
      </c>
      <c r="C988" s="5" t="s">
        <v>2</v>
      </c>
      <c r="D988" s="9">
        <v>29.3233449571457</v>
      </c>
      <c r="E988" s="8">
        <v>64.373459240730099</v>
      </c>
      <c r="F988" s="8">
        <v>41.798609635096199</v>
      </c>
      <c r="G988" s="3">
        <v>13.9328698783654</v>
      </c>
      <c r="H988" s="4">
        <v>17.078318475240401</v>
      </c>
      <c r="I988" s="4">
        <v>6.2908971937500002</v>
      </c>
      <c r="J988" s="4">
        <v>3.1454485968750001</v>
      </c>
      <c r="K988" s="4">
        <v>13.257332132932699</v>
      </c>
      <c r="L988" s="4">
        <v>17.078318475240401</v>
      </c>
      <c r="M988" s="4">
        <v>6.2908971937500002</v>
      </c>
      <c r="N988" s="4">
        <v>17.7538562206731</v>
      </c>
      <c r="O988" s="4">
        <v>9.4363457906249995</v>
      </c>
      <c r="P988" s="4">
        <v>13.257332132932699</v>
      </c>
      <c r="Q988" s="4">
        <v>6.2908971937500002</v>
      </c>
      <c r="R988" s="4">
        <v>19.548229326682701</v>
      </c>
      <c r="S988" s="4">
        <v>13.257332132932699</v>
      </c>
      <c r="T988" s="4">
        <v>6.2908971937500002</v>
      </c>
      <c r="U988" s="4">
        <v>13.9328698783654</v>
      </c>
      <c r="V988" s="4">
        <v>3.1454485968750001</v>
      </c>
      <c r="W988" s="4">
        <v>6.2908971937500002</v>
      </c>
      <c r="X988" s="4">
        <v>6.9664349391826903</v>
      </c>
      <c r="Y988" s="4">
        <v>17.078318475240401</v>
      </c>
      <c r="Z988" s="4">
        <v>13.9328698783654</v>
      </c>
      <c r="AA988" s="4">
        <v>17.7538562206731</v>
      </c>
      <c r="AB988" s="4">
        <v>3.1454485968750001</v>
      </c>
      <c r="AC988" s="4">
        <v>23.3692156689904</v>
      </c>
      <c r="AD988" s="4">
        <v>3.1454485968750001</v>
      </c>
      <c r="AE988" s="4">
        <v>6.2908971937500002</v>
      </c>
      <c r="AF988" s="4">
        <v>16.402780729807699</v>
      </c>
      <c r="AG988" s="4">
        <v>17.7538562206731</v>
      </c>
      <c r="AH988" s="4">
        <v>17.7538562206731</v>
      </c>
      <c r="AI988" s="4">
        <v>18.429393966105799</v>
      </c>
      <c r="AJ988" s="4">
        <v>29.216815247596202</v>
      </c>
      <c r="AK988" s="4">
        <v>34.156636950480802</v>
      </c>
      <c r="AL988" s="4">
        <v>43.149685125961497</v>
      </c>
      <c r="AM988" s="4">
        <v>35.5077124413462</v>
      </c>
      <c r="AN988" s="4">
        <v>55.731479513461501</v>
      </c>
      <c r="AO988" s="4">
        <v>51.910493171153803</v>
      </c>
      <c r="AP988" s="4">
        <v>37.9776232927885</v>
      </c>
      <c r="AQ988" s="4">
        <v>7.6419726846153804</v>
      </c>
      <c r="AR988" s="4">
        <v>48.089506828846197</v>
      </c>
      <c r="AS988" s="4">
        <v>10.1118835360577</v>
      </c>
      <c r="AT988" s="4">
        <v>30.335650608173101</v>
      </c>
      <c r="AU988" s="4">
        <v>24.044753414423099</v>
      </c>
      <c r="AV988" s="4">
        <v>39.328698783653799</v>
      </c>
      <c r="AW988" s="4">
        <v>44.268520486538499</v>
      </c>
      <c r="AX988" s="4">
        <v>10.787421281490399</v>
      </c>
      <c r="AY988" s="4">
        <v>17.078318475240401</v>
      </c>
      <c r="AZ988" s="4">
        <v>46.295133722836503</v>
      </c>
      <c r="BA988" s="4">
        <v>48.089506828846197</v>
      </c>
      <c r="BB988" s="38">
        <v>29</v>
      </c>
    </row>
    <row r="989" spans="1:54" x14ac:dyDescent="0.3">
      <c r="A989" s="31" t="s">
        <v>47</v>
      </c>
      <c r="B989" s="5" t="s">
        <v>168</v>
      </c>
      <c r="C989" s="5" t="s">
        <v>3</v>
      </c>
      <c r="D989" s="9">
        <v>47.569062178130999</v>
      </c>
      <c r="E989" s="8">
        <v>63.740361377297504</v>
      </c>
      <c r="F989" s="8">
        <v>33.828612747444403</v>
      </c>
      <c r="G989" s="3">
        <v>1.40258801194444</v>
      </c>
      <c r="H989" s="4">
        <v>5.2805176023888896</v>
      </c>
      <c r="I989" s="4">
        <v>9.4882816382222206</v>
      </c>
      <c r="J989" s="4">
        <v>5.2805176023888896</v>
      </c>
      <c r="K989" s="4">
        <v>8.8286127474444491</v>
      </c>
      <c r="L989" s="4">
        <v>6.3532711689444401</v>
      </c>
      <c r="M989" s="4">
        <v>7.7558591808888897</v>
      </c>
      <c r="N989" s="4">
        <v>2.4753415785000001</v>
      </c>
      <c r="O989" s="4">
        <v>16.584471928333301</v>
      </c>
      <c r="P989" s="4">
        <v>8.0856936262777808</v>
      </c>
      <c r="Q989" s="4">
        <v>6.3532711689444401</v>
      </c>
      <c r="R989" s="4">
        <v>10.5610352047778</v>
      </c>
      <c r="S989" s="4">
        <v>3.87792959044444</v>
      </c>
      <c r="T989" s="4">
        <v>7.7558591808888897</v>
      </c>
      <c r="U989" s="4">
        <v>11.6337887713333</v>
      </c>
      <c r="V989" s="4">
        <v>2.4753415785000001</v>
      </c>
      <c r="W989" s="4">
        <v>11.3039543259444</v>
      </c>
      <c r="X989" s="4">
        <v>5.2805176023888896</v>
      </c>
      <c r="Y989" s="4">
        <v>14.1091303498333</v>
      </c>
      <c r="Z989" s="4">
        <v>11.6337887713333</v>
      </c>
      <c r="AA989" s="4">
        <v>4.9506831570000003</v>
      </c>
      <c r="AB989" s="4">
        <v>2.4753415785000001</v>
      </c>
      <c r="AC989" s="4">
        <v>14.1091303498333</v>
      </c>
      <c r="AD989" s="4">
        <v>6.3532711689444401</v>
      </c>
      <c r="AE989" s="4">
        <v>1.40258801194444</v>
      </c>
      <c r="AF989" s="4">
        <v>14.1091303498333</v>
      </c>
      <c r="AG989" s="4">
        <v>22.5246584215</v>
      </c>
      <c r="AH989" s="4">
        <v>10.5610352047778</v>
      </c>
      <c r="AI989" s="4">
        <v>20.7922359641667</v>
      </c>
      <c r="AJ989" s="4">
        <v>20.7922359641667</v>
      </c>
      <c r="AK989" s="4">
        <v>19.719482397611099</v>
      </c>
      <c r="AL989" s="4">
        <v>14.4389647952222</v>
      </c>
      <c r="AM989" s="4">
        <v>27.4753415785</v>
      </c>
      <c r="AN989" s="4">
        <v>44.059813506833301</v>
      </c>
      <c r="AO989" s="4">
        <v>22.194823976111099</v>
      </c>
      <c r="AP989" s="4">
        <v>34.901366314000001</v>
      </c>
      <c r="AQ989" s="4">
        <v>10.5610352047778</v>
      </c>
      <c r="AR989" s="4">
        <v>34.901366314000001</v>
      </c>
      <c r="AS989" s="4">
        <v>16.914306373722201</v>
      </c>
      <c r="AT989" s="4">
        <v>27.805176023888901</v>
      </c>
      <c r="AU989" s="4">
        <v>14.1091303498333</v>
      </c>
      <c r="AV989" s="4">
        <v>33.498778302055598</v>
      </c>
      <c r="AW989" s="4">
        <v>25.7429191211667</v>
      </c>
      <c r="AX989" s="4">
        <v>15.511718361777801</v>
      </c>
      <c r="AY989" s="4">
        <v>12.7065423378889</v>
      </c>
      <c r="AZ989" s="4">
        <v>40.511718361777802</v>
      </c>
      <c r="BA989" s="4">
        <v>41.254637482944403</v>
      </c>
      <c r="BB989" s="38">
        <v>56</v>
      </c>
    </row>
    <row r="990" spans="1:54" x14ac:dyDescent="0.3">
      <c r="A990" s="31" t="s">
        <v>47</v>
      </c>
      <c r="B990" s="5" t="s">
        <v>168</v>
      </c>
      <c r="C990" s="5" t="s">
        <v>4</v>
      </c>
      <c r="D990" s="9">
        <v>56.043626207505199</v>
      </c>
      <c r="E990" s="8">
        <v>61.759682905162002</v>
      </c>
      <c r="F990" s="8">
        <v>27.723146028982999</v>
      </c>
      <c r="G990" s="3">
        <v>5.2761053237014401</v>
      </c>
      <c r="H990" s="4">
        <v>4.6142328502837202</v>
      </c>
      <c r="I990" s="4">
        <v>8.9258411593190807</v>
      </c>
      <c r="J990" s="4">
        <v>2.3071164251418601</v>
      </c>
      <c r="K990" s="4">
        <v>5.9379777971191601</v>
      </c>
      <c r="L990" s="4">
        <v>9.2473401642077704</v>
      </c>
      <c r="M990" s="4">
        <v>3.6308613719773</v>
      </c>
      <c r="N990" s="4">
        <v>8.5854676907900505</v>
      </c>
      <c r="O990" s="4">
        <v>12.537828067655999</v>
      </c>
      <c r="P990" s="4">
        <v>5.6164787922304704</v>
      </c>
      <c r="Q990" s="4">
        <v>4.2927338453950199</v>
      </c>
      <c r="R990" s="4">
        <v>10.5522106474029</v>
      </c>
      <c r="S990" s="4">
        <v>5.9379777971191601</v>
      </c>
      <c r="T990" s="4">
        <v>6.2783512656481903</v>
      </c>
      <c r="U990" s="4">
        <v>6.9213492754255803</v>
      </c>
      <c r="V990" s="4">
        <v>7.9235952173723296</v>
      </c>
      <c r="W990" s="4">
        <v>5.9379777971191601</v>
      </c>
      <c r="X990" s="4">
        <v>5.2761053237014401</v>
      </c>
      <c r="Y990" s="4">
        <v>9.56883916909646</v>
      </c>
      <c r="Z990" s="4">
        <v>9.2473401642077704</v>
      </c>
      <c r="AA990" s="4">
        <v>7.2617227439545999</v>
      </c>
      <c r="AB990" s="4">
        <v>0.66187247341772104</v>
      </c>
      <c r="AC990" s="4">
        <v>17.189809845220399</v>
      </c>
      <c r="AD990" s="4">
        <v>4.2927338453950199</v>
      </c>
      <c r="AE990" s="4">
        <v>5.6164787922304704</v>
      </c>
      <c r="AF990" s="4">
        <v>13.199700541073801</v>
      </c>
      <c r="AG990" s="4">
        <v>19.137678338192899</v>
      </c>
      <c r="AH990" s="4">
        <v>16.811687449410702</v>
      </c>
      <c r="AI990" s="4">
        <v>10.5522106474029</v>
      </c>
      <c r="AJ990" s="4">
        <v>23.411537719947599</v>
      </c>
      <c r="AK990" s="4">
        <v>26.720900087036199</v>
      </c>
      <c r="AL990" s="4">
        <v>11.2329575844609</v>
      </c>
      <c r="AM990" s="4">
        <v>25.4160296038411</v>
      </c>
      <c r="AN990" s="4">
        <v>29.387264444347402</v>
      </c>
      <c r="AO990" s="4">
        <v>25.397155140200798</v>
      </c>
      <c r="AP990" s="4">
        <v>30.0491369177652</v>
      </c>
      <c r="AQ990" s="4">
        <v>6.2594768020078604</v>
      </c>
      <c r="AR990" s="4">
        <v>27.0612735555653</v>
      </c>
      <c r="AS990" s="4">
        <v>9.2473401642077704</v>
      </c>
      <c r="AT990" s="4">
        <v>28.385018502400701</v>
      </c>
      <c r="AU990" s="4">
        <v>13.521199545962499</v>
      </c>
      <c r="AV990" s="4">
        <v>25.7375286087298</v>
      </c>
      <c r="AW990" s="4">
        <v>24.754157130423401</v>
      </c>
      <c r="AX990" s="4">
        <v>12.537828067655999</v>
      </c>
      <c r="AY990" s="4">
        <v>14.8638189564382</v>
      </c>
      <c r="AZ990" s="4">
        <v>27.0612735555653</v>
      </c>
      <c r="BA990" s="4">
        <v>32.337378879266701</v>
      </c>
      <c r="BB990" s="38">
        <v>108</v>
      </c>
    </row>
    <row r="991" spans="1:54" x14ac:dyDescent="0.3">
      <c r="A991" s="31" t="s">
        <v>47</v>
      </c>
      <c r="B991" s="5" t="s">
        <v>168</v>
      </c>
      <c r="C991" s="5" t="s">
        <v>5</v>
      </c>
      <c r="D991" s="9">
        <v>89.105125230501798</v>
      </c>
      <c r="E991" s="8">
        <v>58.712362154303797</v>
      </c>
      <c r="F991" s="8">
        <v>9.4650477136009208</v>
      </c>
      <c r="G991" s="3">
        <v>2.4527423704701801</v>
      </c>
      <c r="H991" s="4">
        <v>1.01323621614679</v>
      </c>
      <c r="I991" s="4">
        <v>4.55956297266055</v>
      </c>
      <c r="J991" s="4">
        <v>2.4527423704701801</v>
      </c>
      <c r="K991" s="4">
        <v>2.0264724322935801</v>
      </c>
      <c r="L991" s="4">
        <v>2.0264724322935801</v>
      </c>
      <c r="M991" s="4">
        <v>2.4527423704701801</v>
      </c>
      <c r="N991" s="4">
        <v>5.99906912698395</v>
      </c>
      <c r="O991" s="4">
        <v>5.99906912698395</v>
      </c>
      <c r="P991" s="4">
        <v>3.4659785866169699</v>
      </c>
      <c r="Q991" s="4">
        <v>0.50661810807339402</v>
      </c>
      <c r="R991" s="4">
        <v>7.4385752813073402</v>
      </c>
      <c r="S991" s="4">
        <v>2.0264724322935801</v>
      </c>
      <c r="T991" s="4">
        <v>3.9725966946903699</v>
      </c>
      <c r="U991" s="4">
        <v>4.4792148027637602</v>
      </c>
      <c r="V991" s="4">
        <v>4.9054847409403699</v>
      </c>
      <c r="W991" s="4">
        <v>2.0264724322935801</v>
      </c>
      <c r="X991" s="4">
        <v>0.50661810807339402</v>
      </c>
      <c r="Y991" s="4">
        <v>5.4121028490137597</v>
      </c>
      <c r="Z991" s="4">
        <v>2.5330905403669699</v>
      </c>
      <c r="AA991" s="4">
        <v>4.0529448645871602</v>
      </c>
      <c r="AB991" s="4">
        <v>0.93288804624999999</v>
      </c>
      <c r="AC991" s="4">
        <v>13.3572962383945</v>
      </c>
      <c r="AD991" s="4">
        <v>1.5198543242201801</v>
      </c>
      <c r="AE991" s="4">
        <v>0.50661810807339402</v>
      </c>
      <c r="AF991" s="4">
        <v>8.3714633275573398</v>
      </c>
      <c r="AG991" s="4">
        <v>15.8100386088647</v>
      </c>
      <c r="AH991" s="4">
        <v>12.7703299604243</v>
      </c>
      <c r="AI991" s="4">
        <v>6.3449908952637601</v>
      </c>
      <c r="AJ991" s="4">
        <v>11.757093744277499</v>
      </c>
      <c r="AK991" s="4">
        <v>18.528354577717899</v>
      </c>
      <c r="AL991" s="4">
        <v>10.8242056980275</v>
      </c>
      <c r="AM991" s="4">
        <v>11.4111719759977</v>
      </c>
      <c r="AN991" s="4">
        <v>27.6720096117316</v>
      </c>
      <c r="AO991" s="4">
        <v>10.317587589954099</v>
      </c>
      <c r="AP991" s="4">
        <v>16.742926655114701</v>
      </c>
      <c r="AQ991" s="4">
        <v>2.4527423704701801</v>
      </c>
      <c r="AR991" s="4">
        <v>13.3572962383945</v>
      </c>
      <c r="AS991" s="4">
        <v>10.317587589954099</v>
      </c>
      <c r="AT991" s="4">
        <v>21.061445118084901</v>
      </c>
      <c r="AU991" s="4">
        <v>6.42533906516055</v>
      </c>
      <c r="AV991" s="4">
        <v>16.316656716938098</v>
      </c>
      <c r="AW991" s="4">
        <v>11.757093744277499</v>
      </c>
      <c r="AX991" s="4">
        <v>4.4792148027637602</v>
      </c>
      <c r="AY991" s="4">
        <v>15.2230723308945</v>
      </c>
      <c r="AZ991" s="4">
        <v>13.7835661765711</v>
      </c>
      <c r="BA991" s="4">
        <v>14.2901842846445</v>
      </c>
      <c r="BB991" s="38">
        <v>157</v>
      </c>
    </row>
    <row r="992" spans="1:54" x14ac:dyDescent="0.3">
      <c r="A992" s="31" t="s">
        <v>47</v>
      </c>
      <c r="B992" s="5" t="s">
        <v>168</v>
      </c>
      <c r="C992" s="5" t="s">
        <v>6</v>
      </c>
      <c r="D992" s="9">
        <v>91.209964972362698</v>
      </c>
      <c r="E992" s="8">
        <v>61.249482764811297</v>
      </c>
      <c r="F992" s="8">
        <v>13.2513600098039</v>
      </c>
      <c r="G992" s="3">
        <v>3.6202399656862698</v>
      </c>
      <c r="H992" s="4">
        <v>7.2404799313725503</v>
      </c>
      <c r="I992" s="4">
        <v>7.2267680127450999</v>
      </c>
      <c r="J992" s="4">
        <v>3.6202399656862698</v>
      </c>
      <c r="K992" s="4">
        <v>7.2404799313725503</v>
      </c>
      <c r="L992" s="4">
        <v>7.2404799313725503</v>
      </c>
      <c r="M992" s="4">
        <v>4.8224159813725498</v>
      </c>
      <c r="N992" s="4">
        <v>7.2404799313725503</v>
      </c>
      <c r="O992" s="4">
        <v>8.4426559470588192</v>
      </c>
      <c r="P992" s="4">
        <v>8.4426559470588192</v>
      </c>
      <c r="Q992" s="4">
        <v>2.4043520313725502</v>
      </c>
      <c r="R992" s="4">
        <v>8.4426559470588192</v>
      </c>
      <c r="S992" s="4">
        <v>3.6202399656862698</v>
      </c>
      <c r="T992" s="4">
        <v>4.8224159813725498</v>
      </c>
      <c r="U992" s="4">
        <v>8.4426559470588192</v>
      </c>
      <c r="V992" s="4">
        <v>9.6585438813725499</v>
      </c>
      <c r="W992" s="4">
        <v>6.0245919970588204</v>
      </c>
      <c r="X992" s="4">
        <v>3.6202399656862698</v>
      </c>
      <c r="Y992" s="4">
        <v>9.6585438813725499</v>
      </c>
      <c r="Z992" s="4">
        <v>7.2267680127450999</v>
      </c>
      <c r="AA992" s="4">
        <v>8.4426559470588192</v>
      </c>
      <c r="AB992" s="4">
        <v>4.8224159813725498</v>
      </c>
      <c r="AC992" s="4">
        <v>9.6311200441176492</v>
      </c>
      <c r="AD992" s="4">
        <v>6.0245919970588204</v>
      </c>
      <c r="AE992" s="4">
        <v>6.0245919970588204</v>
      </c>
      <c r="AF992" s="4">
        <v>6.0245919970588204</v>
      </c>
      <c r="AG992" s="4">
        <v>19.248528169607798</v>
      </c>
      <c r="AH992" s="4">
        <v>10.8744318156863</v>
      </c>
      <c r="AI992" s="4">
        <v>6.0245919970588204</v>
      </c>
      <c r="AJ992" s="4">
        <v>8.4426559470588192</v>
      </c>
      <c r="AK992" s="4">
        <v>16.871599975490199</v>
      </c>
      <c r="AL992" s="4">
        <v>2.4180639500000001</v>
      </c>
      <c r="AM992" s="4">
        <v>13.2513600098039</v>
      </c>
      <c r="AN992" s="4">
        <v>19.275952006862699</v>
      </c>
      <c r="AO992" s="4">
        <v>16.871599975490199</v>
      </c>
      <c r="AP992" s="4">
        <v>15.6694239598039</v>
      </c>
      <c r="AQ992" s="4">
        <v>0</v>
      </c>
      <c r="AR992" s="4">
        <v>14.467247944117601</v>
      </c>
      <c r="AS992" s="4">
        <v>8.4289440284313706</v>
      </c>
      <c r="AT992" s="4">
        <v>31.3251360009804</v>
      </c>
      <c r="AU992" s="4">
        <v>7.2541918499999998</v>
      </c>
      <c r="AV992" s="4">
        <v>21.680304038235299</v>
      </c>
      <c r="AW992" s="4">
        <v>10.8470079784314</v>
      </c>
      <c r="AX992" s="4">
        <v>6.0383039156862699</v>
      </c>
      <c r="AY992" s="4">
        <v>14.4398241068627</v>
      </c>
      <c r="AZ992" s="4">
        <v>15.6694239598039</v>
      </c>
      <c r="BA992" s="4">
        <v>13.2650719284314</v>
      </c>
      <c r="BB992" s="38">
        <v>67</v>
      </c>
    </row>
    <row r="993" spans="1:54" x14ac:dyDescent="0.3">
      <c r="A993" s="31" t="s">
        <v>47</v>
      </c>
      <c r="B993" s="5" t="s">
        <v>168</v>
      </c>
      <c r="C993" s="5" t="s">
        <v>7</v>
      </c>
      <c r="D993" s="9">
        <v>82.268400661200005</v>
      </c>
      <c r="E993" s="8">
        <v>61.577850311936501</v>
      </c>
      <c r="F993" s="8">
        <v>8.7764340875000002</v>
      </c>
      <c r="G993" s="3">
        <v>8.7764340875000002</v>
      </c>
      <c r="H993" s="4">
        <v>17.552868175</v>
      </c>
      <c r="I993" s="4">
        <v>8.7764340875000002</v>
      </c>
      <c r="J993" s="4">
        <v>17.552868175</v>
      </c>
      <c r="K993" s="4">
        <v>8.7764340875000002</v>
      </c>
      <c r="L993" s="4">
        <v>8.7764340875000002</v>
      </c>
      <c r="M993" s="4">
        <v>8.7764340875000002</v>
      </c>
      <c r="N993" s="4">
        <v>27.482377275000001</v>
      </c>
      <c r="O993" s="4">
        <v>17.552868175</v>
      </c>
      <c r="P993" s="4">
        <v>17.552868175</v>
      </c>
      <c r="Q993" s="4">
        <v>0</v>
      </c>
      <c r="R993" s="4">
        <v>8.7764340875000002</v>
      </c>
      <c r="S993" s="4">
        <v>8.7764340875000002</v>
      </c>
      <c r="T993" s="4">
        <v>8.7764340875000002</v>
      </c>
      <c r="U993" s="4">
        <v>8.7764340875000002</v>
      </c>
      <c r="V993" s="4">
        <v>17.552868175</v>
      </c>
      <c r="W993" s="4">
        <v>8.7764340875000002</v>
      </c>
      <c r="X993" s="4">
        <v>8.7764340875000002</v>
      </c>
      <c r="Y993" s="4">
        <v>8.7764340875000002</v>
      </c>
      <c r="Z993" s="4">
        <v>8.7764340875000002</v>
      </c>
      <c r="AA993" s="4">
        <v>17.552868175</v>
      </c>
      <c r="AB993" s="4">
        <v>0</v>
      </c>
      <c r="AC993" s="4">
        <v>26.329302262500001</v>
      </c>
      <c r="AD993" s="4">
        <v>8.7764340875000002</v>
      </c>
      <c r="AE993" s="4">
        <v>8.7764340875000002</v>
      </c>
      <c r="AF993" s="4">
        <v>17.552868175</v>
      </c>
      <c r="AG993" s="4">
        <v>36.258811362499998</v>
      </c>
      <c r="AH993" s="4">
        <v>8.7764340875000002</v>
      </c>
      <c r="AI993" s="4">
        <v>0</v>
      </c>
      <c r="AJ993" s="4">
        <v>0</v>
      </c>
      <c r="AK993" s="4">
        <v>8.7764340875000002</v>
      </c>
      <c r="AL993" s="4">
        <v>8.7764340875000002</v>
      </c>
      <c r="AM993" s="4">
        <v>18.705943187500001</v>
      </c>
      <c r="AN993" s="4">
        <v>26.329302262500001</v>
      </c>
      <c r="AO993" s="4">
        <v>0</v>
      </c>
      <c r="AP993" s="4">
        <v>17.552868175</v>
      </c>
      <c r="AQ993" s="4">
        <v>8.7764340875000002</v>
      </c>
      <c r="AR993" s="4">
        <v>0</v>
      </c>
      <c r="AS993" s="4">
        <v>0</v>
      </c>
      <c r="AT993" s="4">
        <v>36.258811362499998</v>
      </c>
      <c r="AU993" s="4">
        <v>0</v>
      </c>
      <c r="AV993" s="4">
        <v>17.552868175</v>
      </c>
      <c r="AW993" s="4">
        <v>17.552868175</v>
      </c>
      <c r="AX993" s="4">
        <v>0</v>
      </c>
      <c r="AY993" s="4">
        <v>26.329302262500001</v>
      </c>
      <c r="AZ993" s="4">
        <v>8.7764340875000002</v>
      </c>
      <c r="BA993" s="4">
        <v>8.7764340875000002</v>
      </c>
      <c r="BB993" s="38">
        <v>11</v>
      </c>
    </row>
    <row r="994" spans="1:54" x14ac:dyDescent="0.3">
      <c r="A994" s="31" t="s">
        <v>47</v>
      </c>
      <c r="B994" s="5" t="s">
        <v>8</v>
      </c>
      <c r="C994" s="5" t="s">
        <v>168</v>
      </c>
      <c r="D994" s="9">
        <v>55.807322445963102</v>
      </c>
      <c r="E994" s="8">
        <v>64.152897143887799</v>
      </c>
      <c r="F994" s="8">
        <v>27.860334582185299</v>
      </c>
      <c r="G994" s="3">
        <v>7.9649974031797699</v>
      </c>
      <c r="H994" s="4">
        <v>9.2222848595423894</v>
      </c>
      <c r="I994" s="4">
        <v>13.531018507825699</v>
      </c>
      <c r="J994" s="4">
        <v>5.1804672900300597</v>
      </c>
      <c r="K994" s="4">
        <v>8.2577535960116109</v>
      </c>
      <c r="L994" s="4">
        <v>9.7166625754371694</v>
      </c>
      <c r="M994" s="4">
        <v>6.9617075553335503</v>
      </c>
      <c r="N994" s="4">
        <v>9.9151072212289808</v>
      </c>
      <c r="O994" s="4">
        <v>12.934217877063</v>
      </c>
      <c r="P994" s="4">
        <v>13.4111415120434</v>
      </c>
      <c r="Q994" s="4">
        <v>5.6472673530245503</v>
      </c>
      <c r="R994" s="4">
        <v>15.661534829952799</v>
      </c>
      <c r="S994" s="4">
        <v>8.9390324560469701</v>
      </c>
      <c r="T994" s="4">
        <v>9.0672036989785205</v>
      </c>
      <c r="U994" s="4">
        <v>8.6582573923781094</v>
      </c>
      <c r="V994" s="4">
        <v>5.5314237334852399</v>
      </c>
      <c r="W994" s="4">
        <v>6.9513615315238404</v>
      </c>
      <c r="X994" s="4">
        <v>4.6027466983107796</v>
      </c>
      <c r="Y994" s="4">
        <v>12.0691585101474</v>
      </c>
      <c r="Z994" s="4">
        <v>10.209904937883801</v>
      </c>
      <c r="AA994" s="4">
        <v>9.3881500004922902</v>
      </c>
      <c r="AB994" s="4">
        <v>2.02561675503879</v>
      </c>
      <c r="AC994" s="4">
        <v>21.719730089160301</v>
      </c>
      <c r="AD994" s="4">
        <v>5.7578090728647799</v>
      </c>
      <c r="AE994" s="4">
        <v>6.5113396295767103</v>
      </c>
      <c r="AF994" s="4">
        <v>15.612583602186801</v>
      </c>
      <c r="AG994" s="4">
        <v>19.538777284395199</v>
      </c>
      <c r="AH994" s="4">
        <v>10.734591707089701</v>
      </c>
      <c r="AI994" s="4">
        <v>8.6849997395877505</v>
      </c>
      <c r="AJ994" s="4">
        <v>15.1612272274569</v>
      </c>
      <c r="AK994" s="4">
        <v>28.456693235270102</v>
      </c>
      <c r="AL994" s="4">
        <v>18.424708549856899</v>
      </c>
      <c r="AM994" s="4">
        <v>24.453771062719301</v>
      </c>
      <c r="AN994" s="4">
        <v>38.245571693546097</v>
      </c>
      <c r="AO994" s="4">
        <v>27.591155072653901</v>
      </c>
      <c r="AP994" s="4">
        <v>31.976536526734598</v>
      </c>
      <c r="AQ994" s="4">
        <v>4.9452036244130797</v>
      </c>
      <c r="AR994" s="4">
        <v>30.196656645319401</v>
      </c>
      <c r="AS994" s="4">
        <v>12.2998975238371</v>
      </c>
      <c r="AT994" s="4">
        <v>31.6926262228016</v>
      </c>
      <c r="AU994" s="4">
        <v>13.841969925249099</v>
      </c>
      <c r="AV994" s="4">
        <v>25.499113363091599</v>
      </c>
      <c r="AW994" s="4">
        <v>28.5031521511828</v>
      </c>
      <c r="AX994" s="4">
        <v>9.6069445498404793</v>
      </c>
      <c r="AY994" s="4">
        <v>15.974842318162899</v>
      </c>
      <c r="AZ994" s="4">
        <v>28.620106250776299</v>
      </c>
      <c r="BA994" s="4">
        <v>30.603510244147198</v>
      </c>
      <c r="BB994" s="38">
        <v>325</v>
      </c>
    </row>
    <row r="995" spans="1:54" x14ac:dyDescent="0.3">
      <c r="A995" s="31" t="s">
        <v>47</v>
      </c>
      <c r="B995" s="5" t="s">
        <v>8</v>
      </c>
      <c r="C995" s="5" t="s">
        <v>1</v>
      </c>
      <c r="D995" s="9">
        <v>17.2</v>
      </c>
      <c r="E995" s="8">
        <v>55.3695800959335</v>
      </c>
      <c r="F995" s="8">
        <v>46.153846153846203</v>
      </c>
      <c r="G995" s="3">
        <v>23.076923076923102</v>
      </c>
      <c r="H995" s="4">
        <v>11.538461538461499</v>
      </c>
      <c r="I995" s="4">
        <v>26.923076923076898</v>
      </c>
      <c r="J995" s="4">
        <v>3.8461538461538498</v>
      </c>
      <c r="K995" s="4">
        <v>7.6923076923076898</v>
      </c>
      <c r="L995" s="4">
        <v>11.538461538461499</v>
      </c>
      <c r="M995" s="4">
        <v>7.6923076923076898</v>
      </c>
      <c r="N995" s="4">
        <v>19.230769230769202</v>
      </c>
      <c r="O995" s="4">
        <v>15.384615384615399</v>
      </c>
      <c r="P995" s="4">
        <v>26.923076923076898</v>
      </c>
      <c r="Q995" s="4">
        <v>7.6923076923076898</v>
      </c>
      <c r="R995" s="4">
        <v>19.230769230769202</v>
      </c>
      <c r="S995" s="4">
        <v>15.384615384615399</v>
      </c>
      <c r="T995" s="4">
        <v>15.384615384615399</v>
      </c>
      <c r="U995" s="4">
        <v>11.538461538461499</v>
      </c>
      <c r="V995" s="4">
        <v>0</v>
      </c>
      <c r="W995" s="4">
        <v>7.6923076923076898</v>
      </c>
      <c r="X995" s="4">
        <v>3.8461538461538498</v>
      </c>
      <c r="Y995" s="4">
        <v>23.076923076923102</v>
      </c>
      <c r="Z995" s="4">
        <v>15.384615384615399</v>
      </c>
      <c r="AA995" s="4">
        <v>19.230769230769202</v>
      </c>
      <c r="AB995" s="4">
        <v>0</v>
      </c>
      <c r="AC995" s="4">
        <v>23.076923076923102</v>
      </c>
      <c r="AD995" s="4">
        <v>11.538461538461499</v>
      </c>
      <c r="AE995" s="4">
        <v>3.8461538461538498</v>
      </c>
      <c r="AF995" s="4">
        <v>23.076923076923102</v>
      </c>
      <c r="AG995" s="4">
        <v>11.538461538461499</v>
      </c>
      <c r="AH995" s="4">
        <v>7.6923076923076898</v>
      </c>
      <c r="AI995" s="4">
        <v>11.538461538461499</v>
      </c>
      <c r="AJ995" s="4">
        <v>34.615384615384599</v>
      </c>
      <c r="AK995" s="4">
        <v>65.384615384615401</v>
      </c>
      <c r="AL995" s="4">
        <v>42.307692307692299</v>
      </c>
      <c r="AM995" s="4">
        <v>46.153846153846203</v>
      </c>
      <c r="AN995" s="4">
        <v>61.538461538461497</v>
      </c>
      <c r="AO995" s="4">
        <v>50</v>
      </c>
      <c r="AP995" s="4">
        <v>61.538461538461497</v>
      </c>
      <c r="AQ995" s="4">
        <v>11.538461538461499</v>
      </c>
      <c r="AR995" s="4">
        <v>50</v>
      </c>
      <c r="AS995" s="4">
        <v>19.230769230769202</v>
      </c>
      <c r="AT995" s="4">
        <v>34.615384615384599</v>
      </c>
      <c r="AU995" s="4">
        <v>30.769230769230798</v>
      </c>
      <c r="AV995" s="4">
        <v>42.307692307692299</v>
      </c>
      <c r="AW995" s="4">
        <v>46.153846153846203</v>
      </c>
      <c r="AX995" s="4">
        <v>26.923076923076898</v>
      </c>
      <c r="AY995" s="4">
        <v>7.6923076923076898</v>
      </c>
      <c r="AZ995" s="4">
        <v>50</v>
      </c>
      <c r="BA995" s="4">
        <v>38.461538461538503</v>
      </c>
      <c r="BB995" s="38">
        <v>26</v>
      </c>
    </row>
    <row r="996" spans="1:54" x14ac:dyDescent="0.3">
      <c r="A996" s="31" t="s">
        <v>47</v>
      </c>
      <c r="B996" s="5" t="s">
        <v>8</v>
      </c>
      <c r="C996" s="5" t="s">
        <v>2</v>
      </c>
      <c r="D996" s="9">
        <v>33.962499999999999</v>
      </c>
      <c r="E996" s="8">
        <v>61.6313759379101</v>
      </c>
      <c r="F996" s="8">
        <v>37.5</v>
      </c>
      <c r="G996" s="3">
        <v>12.5</v>
      </c>
      <c r="H996" s="4">
        <v>18.75</v>
      </c>
      <c r="I996" s="4">
        <v>12.5</v>
      </c>
      <c r="J996" s="4">
        <v>6.25</v>
      </c>
      <c r="K996" s="4">
        <v>18.75</v>
      </c>
      <c r="L996" s="4">
        <v>18.75</v>
      </c>
      <c r="M996" s="4">
        <v>12.5</v>
      </c>
      <c r="N996" s="4">
        <v>12.5</v>
      </c>
      <c r="O996" s="4">
        <v>18.75</v>
      </c>
      <c r="P996" s="4">
        <v>18.75</v>
      </c>
      <c r="Q996" s="4">
        <v>12.5</v>
      </c>
      <c r="R996" s="4">
        <v>31.25</v>
      </c>
      <c r="S996" s="4">
        <v>18.75</v>
      </c>
      <c r="T996" s="4">
        <v>12.5</v>
      </c>
      <c r="U996" s="4">
        <v>12.5</v>
      </c>
      <c r="V996" s="4">
        <v>6.25</v>
      </c>
      <c r="W996" s="4">
        <v>12.5</v>
      </c>
      <c r="X996" s="4">
        <v>6.25</v>
      </c>
      <c r="Y996" s="4">
        <v>18.75</v>
      </c>
      <c r="Z996" s="4">
        <v>12.5</v>
      </c>
      <c r="AA996" s="4">
        <v>12.5</v>
      </c>
      <c r="AB996" s="4">
        <v>6.25</v>
      </c>
      <c r="AC996" s="4">
        <v>31.25</v>
      </c>
      <c r="AD996" s="4">
        <v>6.25</v>
      </c>
      <c r="AE996" s="4">
        <v>12.5</v>
      </c>
      <c r="AF996" s="4">
        <v>25</v>
      </c>
      <c r="AG996" s="4">
        <v>12.5</v>
      </c>
      <c r="AH996" s="4">
        <v>12.5</v>
      </c>
      <c r="AI996" s="4">
        <v>6.25</v>
      </c>
      <c r="AJ996" s="4">
        <v>12.5</v>
      </c>
      <c r="AK996" s="4">
        <v>37.5</v>
      </c>
      <c r="AL996" s="4">
        <v>25</v>
      </c>
      <c r="AM996" s="4">
        <v>25</v>
      </c>
      <c r="AN996" s="4">
        <v>50</v>
      </c>
      <c r="AO996" s="4">
        <v>50</v>
      </c>
      <c r="AP996" s="4">
        <v>37.5</v>
      </c>
      <c r="AQ996" s="4">
        <v>0</v>
      </c>
      <c r="AR996" s="4">
        <v>50</v>
      </c>
      <c r="AS996" s="4">
        <v>12.5</v>
      </c>
      <c r="AT996" s="4">
        <v>37.5</v>
      </c>
      <c r="AU996" s="4">
        <v>25</v>
      </c>
      <c r="AV996" s="4">
        <v>25</v>
      </c>
      <c r="AW996" s="4">
        <v>50</v>
      </c>
      <c r="AX996" s="4">
        <v>6.25</v>
      </c>
      <c r="AY996" s="4">
        <v>18.75</v>
      </c>
      <c r="AZ996" s="4">
        <v>31.25</v>
      </c>
      <c r="BA996" s="4">
        <v>50</v>
      </c>
      <c r="BB996" s="38">
        <v>16</v>
      </c>
    </row>
    <row r="997" spans="1:54" x14ac:dyDescent="0.3">
      <c r="A997" s="31" t="s">
        <v>47</v>
      </c>
      <c r="B997" s="5" t="s">
        <v>8</v>
      </c>
      <c r="C997" s="5" t="s">
        <v>3</v>
      </c>
      <c r="D997" s="9">
        <v>60.524999999999999</v>
      </c>
      <c r="E997" s="8">
        <v>64.117478673358406</v>
      </c>
      <c r="F997" s="8">
        <v>27.7777777777778</v>
      </c>
      <c r="G997" s="3">
        <v>2.7777777777777799</v>
      </c>
      <c r="H997" s="4">
        <v>5.5555555555555598</v>
      </c>
      <c r="I997" s="4">
        <v>13.8888888888889</v>
      </c>
      <c r="J997" s="4">
        <v>5.5555555555555598</v>
      </c>
      <c r="K997" s="4">
        <v>2.7777777777777799</v>
      </c>
      <c r="L997" s="4">
        <v>2.7777777777777799</v>
      </c>
      <c r="M997" s="4">
        <v>5.5555555555555598</v>
      </c>
      <c r="N997" s="4">
        <v>0</v>
      </c>
      <c r="O997" s="4">
        <v>8.3333333333333304</v>
      </c>
      <c r="P997" s="4">
        <v>11.1111111111111</v>
      </c>
      <c r="Q997" s="4">
        <v>2.7777777777777799</v>
      </c>
      <c r="R997" s="4">
        <v>11.1111111111111</v>
      </c>
      <c r="S997" s="4">
        <v>2.7777777777777799</v>
      </c>
      <c r="T997" s="4">
        <v>5.5555555555555598</v>
      </c>
      <c r="U997" s="4">
        <v>8.3333333333333304</v>
      </c>
      <c r="V997" s="4">
        <v>0</v>
      </c>
      <c r="W997" s="4">
        <v>2.7777777777777799</v>
      </c>
      <c r="X997" s="4">
        <v>5.5555555555555598</v>
      </c>
      <c r="Y997" s="4">
        <v>8.3333333333333304</v>
      </c>
      <c r="Z997" s="4">
        <v>8.3333333333333304</v>
      </c>
      <c r="AA997" s="4">
        <v>0</v>
      </c>
      <c r="AB997" s="4">
        <v>0</v>
      </c>
      <c r="AC997" s="4">
        <v>8.3333333333333304</v>
      </c>
      <c r="AD997" s="4">
        <v>2.7777777777777799</v>
      </c>
      <c r="AE997" s="4">
        <v>2.7777777777777799</v>
      </c>
      <c r="AF997" s="4">
        <v>8.3333333333333304</v>
      </c>
      <c r="AG997" s="4">
        <v>25</v>
      </c>
      <c r="AH997" s="4">
        <v>11.1111111111111</v>
      </c>
      <c r="AI997" s="4">
        <v>16.6666666666667</v>
      </c>
      <c r="AJ997" s="4">
        <v>16.6666666666667</v>
      </c>
      <c r="AK997" s="4">
        <v>19.4444444444444</v>
      </c>
      <c r="AL997" s="4">
        <v>13.8888888888889</v>
      </c>
      <c r="AM997" s="4">
        <v>25</v>
      </c>
      <c r="AN997" s="4">
        <v>33.3333333333333</v>
      </c>
      <c r="AO997" s="4">
        <v>19.4444444444444</v>
      </c>
      <c r="AP997" s="4">
        <v>25</v>
      </c>
      <c r="AQ997" s="4">
        <v>11.1111111111111</v>
      </c>
      <c r="AR997" s="4">
        <v>25</v>
      </c>
      <c r="AS997" s="4">
        <v>13.8888888888889</v>
      </c>
      <c r="AT997" s="4">
        <v>30.5555555555556</v>
      </c>
      <c r="AU997" s="4">
        <v>8.3333333333333304</v>
      </c>
      <c r="AV997" s="4">
        <v>22.2222222222222</v>
      </c>
      <c r="AW997" s="4">
        <v>16.6666666666667</v>
      </c>
      <c r="AX997" s="4">
        <v>11.1111111111111</v>
      </c>
      <c r="AY997" s="4">
        <v>5.5555555555555598</v>
      </c>
      <c r="AZ997" s="4">
        <v>36.1111111111111</v>
      </c>
      <c r="BA997" s="4">
        <v>27.7777777777778</v>
      </c>
      <c r="BB997" s="38">
        <v>36</v>
      </c>
    </row>
    <row r="998" spans="1:54" x14ac:dyDescent="0.3">
      <c r="A998" s="31" t="s">
        <v>47</v>
      </c>
      <c r="B998" s="5" t="s">
        <v>8</v>
      </c>
      <c r="C998" s="5" t="s">
        <v>4</v>
      </c>
      <c r="D998" s="9">
        <v>59.484810126582303</v>
      </c>
      <c r="E998" s="8">
        <v>60.763328365075203</v>
      </c>
      <c r="F998" s="8">
        <v>27.848101265822802</v>
      </c>
      <c r="G998" s="3">
        <v>3.79746835443038</v>
      </c>
      <c r="H998" s="4">
        <v>2.5316455696202498</v>
      </c>
      <c r="I998" s="4">
        <v>13.924050632911401</v>
      </c>
      <c r="J998" s="4">
        <v>1.26582278481013</v>
      </c>
      <c r="K998" s="4">
        <v>5.0632911392405102</v>
      </c>
      <c r="L998" s="4">
        <v>11.3924050632911</v>
      </c>
      <c r="M998" s="4">
        <v>3.79746835443038</v>
      </c>
      <c r="N998" s="4">
        <v>10.126582278480999</v>
      </c>
      <c r="O998" s="4">
        <v>11.3924050632911</v>
      </c>
      <c r="P998" s="4">
        <v>7.59493670886076</v>
      </c>
      <c r="Q998" s="4">
        <v>5.0632911392405102</v>
      </c>
      <c r="R998" s="4">
        <v>7.59493670886076</v>
      </c>
      <c r="S998" s="4">
        <v>5.0632911392405102</v>
      </c>
      <c r="T998" s="4">
        <v>8.8607594936708907</v>
      </c>
      <c r="U998" s="4">
        <v>3.79746835443038</v>
      </c>
      <c r="V998" s="4">
        <v>8.8607594936708907</v>
      </c>
      <c r="W998" s="4">
        <v>5.0632911392405102</v>
      </c>
      <c r="X998" s="4">
        <v>3.79746835443038</v>
      </c>
      <c r="Y998" s="4">
        <v>8.8607594936708907</v>
      </c>
      <c r="Z998" s="4">
        <v>11.3924050632911</v>
      </c>
      <c r="AA998" s="4">
        <v>7.59493670886076</v>
      </c>
      <c r="AB998" s="4">
        <v>1.26582278481013</v>
      </c>
      <c r="AC998" s="4">
        <v>26.5822784810127</v>
      </c>
      <c r="AD998" s="4">
        <v>5.0632911392405102</v>
      </c>
      <c r="AE998" s="4">
        <v>7.59493670886076</v>
      </c>
      <c r="AF998" s="4">
        <v>12.6582278481013</v>
      </c>
      <c r="AG998" s="4">
        <v>17.721518987341799</v>
      </c>
      <c r="AH998" s="4">
        <v>10.126582278480999</v>
      </c>
      <c r="AI998" s="4">
        <v>7.59493670886076</v>
      </c>
      <c r="AJ998" s="4">
        <v>16.455696202531598</v>
      </c>
      <c r="AK998" s="4">
        <v>22.7848101265823</v>
      </c>
      <c r="AL998" s="4">
        <v>15.1898734177215</v>
      </c>
      <c r="AM998" s="4">
        <v>26.5822784810127</v>
      </c>
      <c r="AN998" s="4">
        <v>34.177215189873401</v>
      </c>
      <c r="AO998" s="4">
        <v>20.253164556961998</v>
      </c>
      <c r="AP998" s="4">
        <v>35.443037974683499</v>
      </c>
      <c r="AQ998" s="4">
        <v>2.5316455696202498</v>
      </c>
      <c r="AR998" s="4">
        <v>26.5822784810127</v>
      </c>
      <c r="AS998" s="4">
        <v>11.3924050632911</v>
      </c>
      <c r="AT998" s="4">
        <v>29.1139240506329</v>
      </c>
      <c r="AU998" s="4">
        <v>10.126582278480999</v>
      </c>
      <c r="AV998" s="4">
        <v>24.050632911392398</v>
      </c>
      <c r="AW998" s="4">
        <v>25.3164556962025</v>
      </c>
      <c r="AX998" s="4">
        <v>11.3924050632911</v>
      </c>
      <c r="AY998" s="4">
        <v>18.9873417721519</v>
      </c>
      <c r="AZ998" s="4">
        <v>26.5822784810127</v>
      </c>
      <c r="BA998" s="4">
        <v>30.379746835443001</v>
      </c>
      <c r="BB998" s="38">
        <v>79</v>
      </c>
    </row>
    <row r="999" spans="1:54" x14ac:dyDescent="0.3">
      <c r="A999" s="31" t="s">
        <v>47</v>
      </c>
      <c r="B999" s="5" t="s">
        <v>8</v>
      </c>
      <c r="C999" s="5" t="s">
        <v>5</v>
      </c>
      <c r="D999" s="9">
        <v>79.768807339449495</v>
      </c>
      <c r="E999" s="8">
        <v>61.029899620091697</v>
      </c>
      <c r="F999" s="8">
        <v>13.7614678899083</v>
      </c>
      <c r="G999" s="3">
        <v>2.75229357798165</v>
      </c>
      <c r="H999" s="4">
        <v>1.8348623853210999</v>
      </c>
      <c r="I999" s="4">
        <v>8.2568807339449499</v>
      </c>
      <c r="J999" s="4">
        <v>2.75229357798165</v>
      </c>
      <c r="K999" s="4">
        <v>3.6697247706421998</v>
      </c>
      <c r="L999" s="4">
        <v>3.6697247706421998</v>
      </c>
      <c r="M999" s="4">
        <v>2.75229357798165</v>
      </c>
      <c r="N999" s="4">
        <v>9.1743119266054993</v>
      </c>
      <c r="O999" s="4">
        <v>9.1743119266054993</v>
      </c>
      <c r="P999" s="4">
        <v>4.5871559633027497</v>
      </c>
      <c r="Q999" s="4">
        <v>0.91743119266055095</v>
      </c>
      <c r="R999" s="4">
        <v>10.0917431192661</v>
      </c>
      <c r="S999" s="4">
        <v>3.6697247706421998</v>
      </c>
      <c r="T999" s="4">
        <v>5.5045871559632999</v>
      </c>
      <c r="U999" s="4">
        <v>6.4220183486238502</v>
      </c>
      <c r="V999" s="4">
        <v>5.5045871559632999</v>
      </c>
      <c r="W999" s="4">
        <v>3.6697247706421998</v>
      </c>
      <c r="X999" s="4">
        <v>0.91743119266055095</v>
      </c>
      <c r="Y999" s="4">
        <v>6.4220183486238502</v>
      </c>
      <c r="Z999" s="4">
        <v>4.5871559633027497</v>
      </c>
      <c r="AA999" s="4">
        <v>7.3394495412843996</v>
      </c>
      <c r="AB999" s="4">
        <v>0</v>
      </c>
      <c r="AC999" s="4">
        <v>17.431192660550501</v>
      </c>
      <c r="AD999" s="4">
        <v>2.75229357798165</v>
      </c>
      <c r="AE999" s="4">
        <v>0.91743119266055095</v>
      </c>
      <c r="AF999" s="4">
        <v>10.0917431192661</v>
      </c>
      <c r="AG999" s="4">
        <v>20.183486238532101</v>
      </c>
      <c r="AH999" s="4">
        <v>14.678899082568799</v>
      </c>
      <c r="AI999" s="4">
        <v>6.4220183486238502</v>
      </c>
      <c r="AJ999" s="4">
        <v>12.8440366972477</v>
      </c>
      <c r="AK999" s="4">
        <v>18.348623853210999</v>
      </c>
      <c r="AL999" s="4">
        <v>12.8440366972477</v>
      </c>
      <c r="AM999" s="4">
        <v>15.5963302752294</v>
      </c>
      <c r="AN999" s="4">
        <v>24.7706422018349</v>
      </c>
      <c r="AO999" s="4">
        <v>11.926605504587201</v>
      </c>
      <c r="AP999" s="4">
        <v>20.183486238532101</v>
      </c>
      <c r="AQ999" s="4">
        <v>2.75229357798165</v>
      </c>
      <c r="AR999" s="4">
        <v>17.431192660550501</v>
      </c>
      <c r="AS999" s="4">
        <v>11.926605504587201</v>
      </c>
      <c r="AT999" s="4">
        <v>22.935779816513801</v>
      </c>
      <c r="AU999" s="4">
        <v>8.2568807339449499</v>
      </c>
      <c r="AV999" s="4">
        <v>21.100917431192698</v>
      </c>
      <c r="AW999" s="4">
        <v>12.8440366972477</v>
      </c>
      <c r="AX999" s="4">
        <v>6.4220183486238502</v>
      </c>
      <c r="AY999" s="4">
        <v>17.431192660550501</v>
      </c>
      <c r="AZ999" s="4">
        <v>16.5137614678899</v>
      </c>
      <c r="BA999" s="4">
        <v>17.431192660550501</v>
      </c>
      <c r="BB999" s="38">
        <v>109</v>
      </c>
    </row>
    <row r="1000" spans="1:54" x14ac:dyDescent="0.3">
      <c r="A1000" s="31" t="s">
        <v>47</v>
      </c>
      <c r="B1000" s="5" t="s">
        <v>8</v>
      </c>
      <c r="C1000" s="5" t="s">
        <v>6</v>
      </c>
      <c r="D1000" s="9">
        <v>91.807843137254906</v>
      </c>
      <c r="E1000" s="8">
        <v>55.145033659024101</v>
      </c>
      <c r="F1000" s="8">
        <v>13.7254901960784</v>
      </c>
      <c r="G1000" s="3">
        <v>1.9607843137254899</v>
      </c>
      <c r="H1000" s="4">
        <v>3.9215686274509798</v>
      </c>
      <c r="I1000" s="4">
        <v>7.8431372549019596</v>
      </c>
      <c r="J1000" s="4">
        <v>1.9607843137254899</v>
      </c>
      <c r="K1000" s="4">
        <v>3.9215686274509798</v>
      </c>
      <c r="L1000" s="4">
        <v>3.9215686274509798</v>
      </c>
      <c r="M1000" s="4">
        <v>3.9215686274509798</v>
      </c>
      <c r="N1000" s="4">
        <v>3.9215686274509798</v>
      </c>
      <c r="O1000" s="4">
        <v>5.8823529411764701</v>
      </c>
      <c r="P1000" s="4">
        <v>5.8823529411764701</v>
      </c>
      <c r="Q1000" s="4">
        <v>3.9215686274509798</v>
      </c>
      <c r="R1000" s="4">
        <v>5.8823529411764701</v>
      </c>
      <c r="S1000" s="4">
        <v>1.9607843137254899</v>
      </c>
      <c r="T1000" s="4">
        <v>3.9215686274509798</v>
      </c>
      <c r="U1000" s="4">
        <v>5.8823529411764701</v>
      </c>
      <c r="V1000" s="4">
        <v>3.9215686274509798</v>
      </c>
      <c r="W1000" s="4">
        <v>5.8823529411764701</v>
      </c>
      <c r="X1000" s="4">
        <v>1.9607843137254899</v>
      </c>
      <c r="Y1000" s="4">
        <v>3.9215686274509798</v>
      </c>
      <c r="Z1000" s="4">
        <v>7.8431372549019596</v>
      </c>
      <c r="AA1000" s="4">
        <v>5.8823529411764701</v>
      </c>
      <c r="AB1000" s="4">
        <v>3.9215686274509798</v>
      </c>
      <c r="AC1000" s="4">
        <v>11.764705882352899</v>
      </c>
      <c r="AD1000" s="4">
        <v>5.8823529411764701</v>
      </c>
      <c r="AE1000" s="4">
        <v>5.8823529411764701</v>
      </c>
      <c r="AF1000" s="4">
        <v>5.8823529411764701</v>
      </c>
      <c r="AG1000" s="4">
        <v>27.4509803921569</v>
      </c>
      <c r="AH1000" s="4">
        <v>1.9607843137254899</v>
      </c>
      <c r="AI1000" s="4">
        <v>5.8823529411764701</v>
      </c>
      <c r="AJ1000" s="4">
        <v>5.8823529411764701</v>
      </c>
      <c r="AK1000" s="4">
        <v>15.6862745098039</v>
      </c>
      <c r="AL1000" s="4">
        <v>0</v>
      </c>
      <c r="AM1000" s="4">
        <v>13.7254901960784</v>
      </c>
      <c r="AN1000" s="4">
        <v>19.6078431372549</v>
      </c>
      <c r="AO1000" s="4">
        <v>15.6862745098039</v>
      </c>
      <c r="AP1000" s="4">
        <v>13.7254901960784</v>
      </c>
      <c r="AQ1000" s="4">
        <v>0</v>
      </c>
      <c r="AR1000" s="4">
        <v>11.764705882352899</v>
      </c>
      <c r="AS1000" s="4">
        <v>9.8039215686274499</v>
      </c>
      <c r="AT1000" s="4">
        <v>31.372549019607799</v>
      </c>
      <c r="AU1000" s="4">
        <v>0</v>
      </c>
      <c r="AV1000" s="4">
        <v>23.529411764705898</v>
      </c>
      <c r="AW1000" s="4">
        <v>9.8039215686274499</v>
      </c>
      <c r="AX1000" s="4">
        <v>1.9607843137254899</v>
      </c>
      <c r="AY1000" s="4">
        <v>19.6078431372549</v>
      </c>
      <c r="AZ1000" s="4">
        <v>13.7254901960784</v>
      </c>
      <c r="BA1000" s="4">
        <v>9.8039215686274499</v>
      </c>
      <c r="BB1000" s="38">
        <v>51</v>
      </c>
    </row>
    <row r="1001" spans="1:54" x14ac:dyDescent="0.3">
      <c r="A1001" s="31" t="s">
        <v>47</v>
      </c>
      <c r="B1001" s="5" t="s">
        <v>8</v>
      </c>
      <c r="C1001" s="5" t="s">
        <v>7</v>
      </c>
      <c r="D1001" s="9">
        <v>75</v>
      </c>
      <c r="E1001" s="8">
        <v>67.450976907041806</v>
      </c>
      <c r="F1001" s="8">
        <v>12.5</v>
      </c>
      <c r="G1001" s="3">
        <v>12.5</v>
      </c>
      <c r="H1001" s="4">
        <v>25</v>
      </c>
      <c r="I1001" s="4">
        <v>12.5</v>
      </c>
      <c r="J1001" s="4">
        <v>25</v>
      </c>
      <c r="K1001" s="4">
        <v>12.5</v>
      </c>
      <c r="L1001" s="4">
        <v>12.5</v>
      </c>
      <c r="M1001" s="4">
        <v>12.5</v>
      </c>
      <c r="N1001" s="4">
        <v>25</v>
      </c>
      <c r="O1001" s="4">
        <v>25</v>
      </c>
      <c r="P1001" s="4">
        <v>25</v>
      </c>
      <c r="Q1001" s="4">
        <v>0</v>
      </c>
      <c r="R1001" s="4">
        <v>12.5</v>
      </c>
      <c r="S1001" s="4">
        <v>12.5</v>
      </c>
      <c r="T1001" s="4">
        <v>12.5</v>
      </c>
      <c r="U1001" s="4">
        <v>12.5</v>
      </c>
      <c r="V1001" s="4">
        <v>25</v>
      </c>
      <c r="W1001" s="4">
        <v>12.5</v>
      </c>
      <c r="X1001" s="4">
        <v>12.5</v>
      </c>
      <c r="Y1001" s="4">
        <v>12.5</v>
      </c>
      <c r="Z1001" s="4">
        <v>12.5</v>
      </c>
      <c r="AA1001" s="4">
        <v>25</v>
      </c>
      <c r="AB1001" s="4">
        <v>0</v>
      </c>
      <c r="AC1001" s="4">
        <v>37.5</v>
      </c>
      <c r="AD1001" s="4">
        <v>12.5</v>
      </c>
      <c r="AE1001" s="4">
        <v>12.5</v>
      </c>
      <c r="AF1001" s="4">
        <v>25</v>
      </c>
      <c r="AG1001" s="4">
        <v>37.5</v>
      </c>
      <c r="AH1001" s="4">
        <v>12.5</v>
      </c>
      <c r="AI1001" s="4">
        <v>0</v>
      </c>
      <c r="AJ1001" s="4">
        <v>0</v>
      </c>
      <c r="AK1001" s="4">
        <v>12.5</v>
      </c>
      <c r="AL1001" s="4">
        <v>12.5</v>
      </c>
      <c r="AM1001" s="4">
        <v>12.5</v>
      </c>
      <c r="AN1001" s="4">
        <v>37.5</v>
      </c>
      <c r="AO1001" s="4">
        <v>0</v>
      </c>
      <c r="AP1001" s="4">
        <v>25</v>
      </c>
      <c r="AQ1001" s="4">
        <v>12.5</v>
      </c>
      <c r="AR1001" s="4">
        <v>0</v>
      </c>
      <c r="AS1001" s="4">
        <v>0</v>
      </c>
      <c r="AT1001" s="4">
        <v>37.5</v>
      </c>
      <c r="AU1001" s="4">
        <v>0</v>
      </c>
      <c r="AV1001" s="4">
        <v>25</v>
      </c>
      <c r="AW1001" s="4">
        <v>25</v>
      </c>
      <c r="AX1001" s="4">
        <v>0</v>
      </c>
      <c r="AY1001" s="4">
        <v>37.5</v>
      </c>
      <c r="AZ1001" s="4">
        <v>12.5</v>
      </c>
      <c r="BA1001" s="4">
        <v>12.5</v>
      </c>
      <c r="BB1001" s="38">
        <v>8</v>
      </c>
    </row>
    <row r="1002" spans="1:54" x14ac:dyDescent="0.3">
      <c r="A1002" s="31" t="s">
        <v>47</v>
      </c>
      <c r="B1002" s="5" t="s">
        <v>9</v>
      </c>
      <c r="C1002" s="5" t="s">
        <v>168</v>
      </c>
      <c r="D1002" s="9">
        <v>48.318929220520801</v>
      </c>
      <c r="E1002" s="8">
        <v>67.355819966391607</v>
      </c>
      <c r="F1002" s="8">
        <v>33.006070664867501</v>
      </c>
      <c r="G1002" s="3">
        <v>9.1321928958554892</v>
      </c>
      <c r="H1002" s="4">
        <v>7.0059878298763296</v>
      </c>
      <c r="I1002" s="4">
        <v>5.2816490180150897</v>
      </c>
      <c r="J1002" s="4">
        <v>2.3075459746817502</v>
      </c>
      <c r="K1002" s="4">
        <v>7.0921433529532498</v>
      </c>
      <c r="L1002" s="4">
        <v>8.0566274348763294</v>
      </c>
      <c r="M1002" s="4">
        <v>3.3581855796817499</v>
      </c>
      <c r="N1002" s="4">
        <v>10.2125773772994</v>
      </c>
      <c r="O1002" s="4">
        <v>10.260044643602001</v>
      </c>
      <c r="P1002" s="4">
        <v>4.7086399222923303</v>
      </c>
      <c r="Q1002" s="4">
        <v>2.6778593748275901</v>
      </c>
      <c r="R1002" s="4">
        <v>7.7833759659417501</v>
      </c>
      <c r="S1002" s="4">
        <v>6.2391233760157503</v>
      </c>
      <c r="T1002" s="4">
        <v>3.3581855796817499</v>
      </c>
      <c r="U1002" s="4">
        <v>9.9782031488705805</v>
      </c>
      <c r="V1002" s="4">
        <v>7.2188815925510097</v>
      </c>
      <c r="W1002" s="4">
        <v>5.7416890103426699</v>
      </c>
      <c r="X1002" s="4">
        <v>4.6048938822657499</v>
      </c>
      <c r="Y1002" s="4">
        <v>13.3433984524747</v>
      </c>
      <c r="Z1002" s="4">
        <v>10.3555262729388</v>
      </c>
      <c r="AA1002" s="4">
        <v>13.340210109299401</v>
      </c>
      <c r="AB1002" s="4">
        <v>1.73096580985417</v>
      </c>
      <c r="AC1002" s="4">
        <v>15.852048642105499</v>
      </c>
      <c r="AD1002" s="4">
        <v>3.06382963551509</v>
      </c>
      <c r="AE1002" s="4">
        <v>0.96255042551508596</v>
      </c>
      <c r="AF1002" s="4">
        <v>9.7930408594209197</v>
      </c>
      <c r="AG1002" s="4">
        <v>18.096499861338899</v>
      </c>
      <c r="AH1002" s="4">
        <v>23.369519656895701</v>
      </c>
      <c r="AI1002" s="4">
        <v>21.7917400064402</v>
      </c>
      <c r="AJ1002" s="4">
        <v>26.4111113659451</v>
      </c>
      <c r="AK1002" s="4">
        <v>24.527847918203101</v>
      </c>
      <c r="AL1002" s="4">
        <v>25.257921664893999</v>
      </c>
      <c r="AM1002" s="4">
        <v>29.8854476567899</v>
      </c>
      <c r="AN1002" s="4">
        <v>40.555795236240201</v>
      </c>
      <c r="AO1002" s="4">
        <v>31.786308356888998</v>
      </c>
      <c r="AP1002" s="4">
        <v>31.394170961720999</v>
      </c>
      <c r="AQ1002" s="4">
        <v>9.7898525162455794</v>
      </c>
      <c r="AR1002" s="4">
        <v>36.665621912638301</v>
      </c>
      <c r="AS1002" s="4">
        <v>10.5684659676824</v>
      </c>
      <c r="AT1002" s="4">
        <v>23.021604615410801</v>
      </c>
      <c r="AU1002" s="4">
        <v>18.145911962803002</v>
      </c>
      <c r="AV1002" s="4">
        <v>30.803954074978101</v>
      </c>
      <c r="AW1002" s="4">
        <v>25.3441065593668</v>
      </c>
      <c r="AX1002" s="4">
        <v>14.8738819061982</v>
      </c>
      <c r="AY1002" s="4">
        <v>13.748881707766399</v>
      </c>
      <c r="AZ1002" s="4">
        <v>40.990225230651099</v>
      </c>
      <c r="BA1002" s="4">
        <v>38.5801879027102</v>
      </c>
      <c r="BB1002" s="38">
        <v>137</v>
      </c>
    </row>
    <row r="1003" spans="1:54" x14ac:dyDescent="0.3">
      <c r="A1003" s="31" t="s">
        <v>47</v>
      </c>
      <c r="B1003" s="5" t="s">
        <v>9</v>
      </c>
      <c r="C1003" s="5" t="s">
        <v>1</v>
      </c>
      <c r="D1003" s="9">
        <v>26.337499999999999</v>
      </c>
      <c r="E1003" s="8">
        <v>55.650078616296703</v>
      </c>
      <c r="F1003" s="8">
        <v>50</v>
      </c>
      <c r="G1003" s="3">
        <v>25</v>
      </c>
      <c r="H1003" s="4">
        <v>0</v>
      </c>
      <c r="I1003" s="4">
        <v>25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12.5</v>
      </c>
      <c r="P1003" s="4">
        <v>0</v>
      </c>
      <c r="Q1003" s="4">
        <v>0</v>
      </c>
      <c r="R1003" s="4">
        <v>0</v>
      </c>
      <c r="S1003" s="4">
        <v>12.5</v>
      </c>
      <c r="T1003" s="4">
        <v>0</v>
      </c>
      <c r="U1003" s="4">
        <v>0</v>
      </c>
      <c r="V1003" s="4">
        <v>25</v>
      </c>
      <c r="W1003" s="4">
        <v>0</v>
      </c>
      <c r="X1003" s="4">
        <v>0</v>
      </c>
      <c r="Y1003" s="4">
        <v>12.5</v>
      </c>
      <c r="Z1003" s="4">
        <v>12.5</v>
      </c>
      <c r="AA1003" s="4">
        <v>25</v>
      </c>
      <c r="AB1003" s="4">
        <v>0</v>
      </c>
      <c r="AC1003" s="4">
        <v>37.5</v>
      </c>
      <c r="AD1003" s="4">
        <v>0</v>
      </c>
      <c r="AE1003" s="4">
        <v>0</v>
      </c>
      <c r="AF1003" s="4">
        <v>0</v>
      </c>
      <c r="AG1003" s="4">
        <v>12.5</v>
      </c>
      <c r="AH1003" s="4">
        <v>62.5</v>
      </c>
      <c r="AI1003" s="4">
        <v>37.5</v>
      </c>
      <c r="AJ1003" s="4">
        <v>12.5</v>
      </c>
      <c r="AK1003" s="4">
        <v>25</v>
      </c>
      <c r="AL1003" s="4">
        <v>25</v>
      </c>
      <c r="AM1003" s="4">
        <v>37.5</v>
      </c>
      <c r="AN1003" s="4">
        <v>25</v>
      </c>
      <c r="AO1003" s="4">
        <v>37.5</v>
      </c>
      <c r="AP1003" s="4">
        <v>37.5</v>
      </c>
      <c r="AQ1003" s="4">
        <v>12.5</v>
      </c>
      <c r="AR1003" s="4">
        <v>62.5</v>
      </c>
      <c r="AS1003" s="4">
        <v>12.5</v>
      </c>
      <c r="AT1003" s="4">
        <v>12.5</v>
      </c>
      <c r="AU1003" s="4">
        <v>25</v>
      </c>
      <c r="AV1003" s="4">
        <v>0</v>
      </c>
      <c r="AW1003" s="4">
        <v>12.5</v>
      </c>
      <c r="AX1003" s="4">
        <v>25</v>
      </c>
      <c r="AY1003" s="4">
        <v>12.5</v>
      </c>
      <c r="AZ1003" s="4">
        <v>62.5</v>
      </c>
      <c r="BA1003" s="4">
        <v>50</v>
      </c>
      <c r="BB1003" s="38">
        <v>8</v>
      </c>
    </row>
    <row r="1004" spans="1:54" x14ac:dyDescent="0.3">
      <c r="A1004" s="31" t="s">
        <v>47</v>
      </c>
      <c r="B1004" s="5" t="s">
        <v>9</v>
      </c>
      <c r="C1004" s="5" t="s">
        <v>2</v>
      </c>
      <c r="D1004" s="9">
        <v>24.623076923076901</v>
      </c>
      <c r="E1004" s="8">
        <v>69.042923289865499</v>
      </c>
      <c r="F1004" s="8">
        <v>46.153846153846203</v>
      </c>
      <c r="G1004" s="3">
        <v>15.384615384615399</v>
      </c>
      <c r="H1004" s="4">
        <v>15.384615384615399</v>
      </c>
      <c r="I1004" s="4">
        <v>0</v>
      </c>
      <c r="J1004" s="4">
        <v>0</v>
      </c>
      <c r="K1004" s="4">
        <v>7.6923076923076898</v>
      </c>
      <c r="L1004" s="4">
        <v>15.384615384615399</v>
      </c>
      <c r="M1004" s="4">
        <v>0</v>
      </c>
      <c r="N1004" s="4">
        <v>23.076923076923102</v>
      </c>
      <c r="O1004" s="4">
        <v>0</v>
      </c>
      <c r="P1004" s="4">
        <v>7.6923076923076898</v>
      </c>
      <c r="Q1004" s="4">
        <v>0</v>
      </c>
      <c r="R1004" s="4">
        <v>7.6923076923076898</v>
      </c>
      <c r="S1004" s="4">
        <v>7.6923076923076898</v>
      </c>
      <c r="T1004" s="4">
        <v>0</v>
      </c>
      <c r="U1004" s="4">
        <v>15.384615384615399</v>
      </c>
      <c r="V1004" s="4">
        <v>0</v>
      </c>
      <c r="W1004" s="4">
        <v>0</v>
      </c>
      <c r="X1004" s="4">
        <v>7.6923076923076898</v>
      </c>
      <c r="Y1004" s="4">
        <v>15.384615384615399</v>
      </c>
      <c r="Z1004" s="4">
        <v>15.384615384615399</v>
      </c>
      <c r="AA1004" s="4">
        <v>23.076923076923102</v>
      </c>
      <c r="AB1004" s="4">
        <v>0</v>
      </c>
      <c r="AC1004" s="4">
        <v>15.384615384615399</v>
      </c>
      <c r="AD1004" s="4">
        <v>0</v>
      </c>
      <c r="AE1004" s="4">
        <v>0</v>
      </c>
      <c r="AF1004" s="4">
        <v>7.6923076923076898</v>
      </c>
      <c r="AG1004" s="4">
        <v>23.076923076923102</v>
      </c>
      <c r="AH1004" s="4">
        <v>23.076923076923102</v>
      </c>
      <c r="AI1004" s="4">
        <v>30.769230769230798</v>
      </c>
      <c r="AJ1004" s="4">
        <v>46.153846153846203</v>
      </c>
      <c r="AK1004" s="4">
        <v>30.769230769230798</v>
      </c>
      <c r="AL1004" s="4">
        <v>61.538461538461497</v>
      </c>
      <c r="AM1004" s="4">
        <v>46.153846153846203</v>
      </c>
      <c r="AN1004" s="4">
        <v>61.538461538461497</v>
      </c>
      <c r="AO1004" s="4">
        <v>53.846153846153797</v>
      </c>
      <c r="AP1004" s="4">
        <v>38.461538461538503</v>
      </c>
      <c r="AQ1004" s="4">
        <v>15.384615384615399</v>
      </c>
      <c r="AR1004" s="4">
        <v>46.153846153846203</v>
      </c>
      <c r="AS1004" s="4">
        <v>7.6923076923076898</v>
      </c>
      <c r="AT1004" s="4">
        <v>23.076923076923102</v>
      </c>
      <c r="AU1004" s="4">
        <v>23.076923076923102</v>
      </c>
      <c r="AV1004" s="4">
        <v>53.846153846153797</v>
      </c>
      <c r="AW1004" s="4">
        <v>38.461538461538503</v>
      </c>
      <c r="AX1004" s="4">
        <v>15.384615384615399</v>
      </c>
      <c r="AY1004" s="4">
        <v>15.384615384615399</v>
      </c>
      <c r="AZ1004" s="4">
        <v>61.538461538461497</v>
      </c>
      <c r="BA1004" s="4">
        <v>46.153846153846203</v>
      </c>
      <c r="BB1004" s="38">
        <v>13</v>
      </c>
    </row>
    <row r="1005" spans="1:54" x14ac:dyDescent="0.3">
      <c r="A1005" s="31" t="s">
        <v>47</v>
      </c>
      <c r="B1005" s="5" t="s">
        <v>9</v>
      </c>
      <c r="C1005" s="5" t="s">
        <v>3</v>
      </c>
      <c r="D1005" s="9">
        <v>34.354999999999997</v>
      </c>
      <c r="E1005" s="8">
        <v>61.777405808443</v>
      </c>
      <c r="F1005" s="8">
        <v>40</v>
      </c>
      <c r="G1005" s="3">
        <v>0</v>
      </c>
      <c r="H1005" s="4">
        <v>5</v>
      </c>
      <c r="I1005" s="4">
        <v>5</v>
      </c>
      <c r="J1005" s="4">
        <v>5</v>
      </c>
      <c r="K1005" s="4">
        <v>15</v>
      </c>
      <c r="L1005" s="4">
        <v>10</v>
      </c>
      <c r="M1005" s="4">
        <v>10</v>
      </c>
      <c r="N1005" s="4">
        <v>5</v>
      </c>
      <c r="O1005" s="4">
        <v>25</v>
      </c>
      <c r="P1005" s="4">
        <v>5</v>
      </c>
      <c r="Q1005" s="4">
        <v>10</v>
      </c>
      <c r="R1005" s="4">
        <v>10</v>
      </c>
      <c r="S1005" s="4">
        <v>5</v>
      </c>
      <c r="T1005" s="4">
        <v>10</v>
      </c>
      <c r="U1005" s="4">
        <v>15</v>
      </c>
      <c r="V1005" s="4">
        <v>5</v>
      </c>
      <c r="W1005" s="4">
        <v>20</v>
      </c>
      <c r="X1005" s="4">
        <v>5</v>
      </c>
      <c r="Y1005" s="4">
        <v>20</v>
      </c>
      <c r="Z1005" s="4">
        <v>15</v>
      </c>
      <c r="AA1005" s="4">
        <v>10</v>
      </c>
      <c r="AB1005" s="4">
        <v>5</v>
      </c>
      <c r="AC1005" s="4">
        <v>20</v>
      </c>
      <c r="AD1005" s="4">
        <v>10</v>
      </c>
      <c r="AE1005" s="4">
        <v>0</v>
      </c>
      <c r="AF1005" s="4">
        <v>20</v>
      </c>
      <c r="AG1005" s="4">
        <v>20</v>
      </c>
      <c r="AH1005" s="4">
        <v>10</v>
      </c>
      <c r="AI1005" s="4">
        <v>25</v>
      </c>
      <c r="AJ1005" s="4">
        <v>25</v>
      </c>
      <c r="AK1005" s="4">
        <v>20</v>
      </c>
      <c r="AL1005" s="4">
        <v>15</v>
      </c>
      <c r="AM1005" s="4">
        <v>30</v>
      </c>
      <c r="AN1005" s="4">
        <v>55</v>
      </c>
      <c r="AO1005" s="4">
        <v>25</v>
      </c>
      <c r="AP1005" s="4">
        <v>45</v>
      </c>
      <c r="AQ1005" s="4">
        <v>10</v>
      </c>
      <c r="AR1005" s="4">
        <v>45</v>
      </c>
      <c r="AS1005" s="4">
        <v>20</v>
      </c>
      <c r="AT1005" s="4">
        <v>25</v>
      </c>
      <c r="AU1005" s="4">
        <v>20</v>
      </c>
      <c r="AV1005" s="4">
        <v>45</v>
      </c>
      <c r="AW1005" s="4">
        <v>35</v>
      </c>
      <c r="AX1005" s="4">
        <v>20</v>
      </c>
      <c r="AY1005" s="4">
        <v>20</v>
      </c>
      <c r="AZ1005" s="4">
        <v>45</v>
      </c>
      <c r="BA1005" s="4">
        <v>55</v>
      </c>
      <c r="BB1005" s="38">
        <v>20</v>
      </c>
    </row>
    <row r="1006" spans="1:54" x14ac:dyDescent="0.3">
      <c r="A1006" s="31" t="s">
        <v>47</v>
      </c>
      <c r="B1006" s="5" t="s">
        <v>9</v>
      </c>
      <c r="C1006" s="5" t="s">
        <v>4</v>
      </c>
      <c r="D1006" s="9">
        <v>52.272413793103503</v>
      </c>
      <c r="E1006" s="8">
        <v>63.405609804494503</v>
      </c>
      <c r="F1006" s="8">
        <v>27.586206896551701</v>
      </c>
      <c r="G1006" s="3">
        <v>6.8965517241379297</v>
      </c>
      <c r="H1006" s="4">
        <v>6.8965517241379297</v>
      </c>
      <c r="I1006" s="4">
        <v>3.4482758620689702</v>
      </c>
      <c r="J1006" s="4">
        <v>3.4482758620689702</v>
      </c>
      <c r="K1006" s="4">
        <v>6.8965517241379297</v>
      </c>
      <c r="L1006" s="4">
        <v>6.8965517241379297</v>
      </c>
      <c r="M1006" s="4">
        <v>3.4482758620689702</v>
      </c>
      <c r="N1006" s="4">
        <v>6.8965517241379297</v>
      </c>
      <c r="O1006" s="4">
        <v>13.7931034482759</v>
      </c>
      <c r="P1006" s="4">
        <v>3.4482758620689702</v>
      </c>
      <c r="Q1006" s="4">
        <v>3.4482758620689702</v>
      </c>
      <c r="R1006" s="4">
        <v>13.7931034482759</v>
      </c>
      <c r="S1006" s="4">
        <v>6.8965517241379297</v>
      </c>
      <c r="T1006" s="4">
        <v>3.4482758620689702</v>
      </c>
      <c r="U1006" s="4">
        <v>10.3448275862069</v>
      </c>
      <c r="V1006" s="4">
        <v>6.8965517241379297</v>
      </c>
      <c r="W1006" s="4">
        <v>6.8965517241379297</v>
      </c>
      <c r="X1006" s="4">
        <v>6.8965517241379297</v>
      </c>
      <c r="Y1006" s="4">
        <v>10.3448275862069</v>
      </c>
      <c r="Z1006" s="4">
        <v>6.8965517241379297</v>
      </c>
      <c r="AA1006" s="4">
        <v>6.8965517241379297</v>
      </c>
      <c r="AB1006" s="4">
        <v>0</v>
      </c>
      <c r="AC1006" s="4">
        <v>6.8965517241379297</v>
      </c>
      <c r="AD1006" s="4">
        <v>3.4482758620689702</v>
      </c>
      <c r="AE1006" s="4">
        <v>3.4482758620689702</v>
      </c>
      <c r="AF1006" s="4">
        <v>13.7931034482759</v>
      </c>
      <c r="AG1006" s="4">
        <v>20.689655172413801</v>
      </c>
      <c r="AH1006" s="4">
        <v>24.137931034482801</v>
      </c>
      <c r="AI1006" s="4">
        <v>13.7931034482759</v>
      </c>
      <c r="AJ1006" s="4">
        <v>31.034482758620701</v>
      </c>
      <c r="AK1006" s="4">
        <v>31.034482758620701</v>
      </c>
      <c r="AL1006" s="4">
        <v>6.8965517241379297</v>
      </c>
      <c r="AM1006" s="4">
        <v>24.137931034482801</v>
      </c>
      <c r="AN1006" s="4">
        <v>24.137931034482801</v>
      </c>
      <c r="AO1006" s="4">
        <v>31.034482758620701</v>
      </c>
      <c r="AP1006" s="4">
        <v>24.137931034482801</v>
      </c>
      <c r="AQ1006" s="4">
        <v>10.3448275862069</v>
      </c>
      <c r="AR1006" s="4">
        <v>27.586206896551701</v>
      </c>
      <c r="AS1006" s="4">
        <v>6.8965517241379297</v>
      </c>
      <c r="AT1006" s="4">
        <v>27.586206896551701</v>
      </c>
      <c r="AU1006" s="4">
        <v>17.241379310344801</v>
      </c>
      <c r="AV1006" s="4">
        <v>27.586206896551701</v>
      </c>
      <c r="AW1006" s="4">
        <v>24.137931034482801</v>
      </c>
      <c r="AX1006" s="4">
        <v>13.7931034482759</v>
      </c>
      <c r="AY1006" s="4">
        <v>10.3448275862069</v>
      </c>
      <c r="AZ1006" s="4">
        <v>27.586206896551701</v>
      </c>
      <c r="BA1006" s="4">
        <v>34.482758620689701</v>
      </c>
      <c r="BB1006" s="38">
        <v>29</v>
      </c>
    </row>
    <row r="1007" spans="1:54" x14ac:dyDescent="0.3">
      <c r="A1007" s="31" t="s">
        <v>47</v>
      </c>
      <c r="B1007" s="5" t="s">
        <v>9</v>
      </c>
      <c r="C1007" s="5" t="s">
        <v>5</v>
      </c>
      <c r="D1007" s="9">
        <v>100.61875000000001</v>
      </c>
      <c r="E1007" s="8">
        <v>53.981599135379099</v>
      </c>
      <c r="F1007" s="8">
        <v>4.1666666666666696</v>
      </c>
      <c r="G1007" s="3">
        <v>2.0833333333333299</v>
      </c>
      <c r="H1007" s="4">
        <v>0</v>
      </c>
      <c r="I1007" s="4">
        <v>0</v>
      </c>
      <c r="J1007" s="4">
        <v>2.0833333333333299</v>
      </c>
      <c r="K1007" s="4">
        <v>0</v>
      </c>
      <c r="L1007" s="4">
        <v>0</v>
      </c>
      <c r="M1007" s="4">
        <v>2.0833333333333299</v>
      </c>
      <c r="N1007" s="4">
        <v>2.0833333333333299</v>
      </c>
      <c r="O1007" s="4">
        <v>2.0833333333333299</v>
      </c>
      <c r="P1007" s="4">
        <v>2.0833333333333299</v>
      </c>
      <c r="Q1007" s="4">
        <v>0</v>
      </c>
      <c r="R1007" s="4">
        <v>4.1666666666666696</v>
      </c>
      <c r="S1007" s="4">
        <v>0</v>
      </c>
      <c r="T1007" s="4">
        <v>2.0833333333333299</v>
      </c>
      <c r="U1007" s="4">
        <v>2.0833333333333299</v>
      </c>
      <c r="V1007" s="4">
        <v>4.1666666666666696</v>
      </c>
      <c r="W1007" s="4">
        <v>0</v>
      </c>
      <c r="X1007" s="4">
        <v>0</v>
      </c>
      <c r="Y1007" s="4">
        <v>4.1666666666666696</v>
      </c>
      <c r="Z1007" s="4">
        <v>0</v>
      </c>
      <c r="AA1007" s="4">
        <v>0</v>
      </c>
      <c r="AB1007" s="4">
        <v>2.0833333333333299</v>
      </c>
      <c r="AC1007" s="4">
        <v>8.3333333333333304</v>
      </c>
      <c r="AD1007" s="4">
        <v>0</v>
      </c>
      <c r="AE1007" s="4">
        <v>0</v>
      </c>
      <c r="AF1007" s="4">
        <v>6.25</v>
      </c>
      <c r="AG1007" s="4">
        <v>10.4166666666667</v>
      </c>
      <c r="AH1007" s="4">
        <v>10.4166666666667</v>
      </c>
      <c r="AI1007" s="4">
        <v>6.25</v>
      </c>
      <c r="AJ1007" s="4">
        <v>10.4166666666667</v>
      </c>
      <c r="AK1007" s="4">
        <v>18.75</v>
      </c>
      <c r="AL1007" s="4">
        <v>8.3333333333333304</v>
      </c>
      <c r="AM1007" s="4">
        <v>6.25</v>
      </c>
      <c r="AN1007" s="4">
        <v>31.25</v>
      </c>
      <c r="AO1007" s="4">
        <v>8.3333333333333304</v>
      </c>
      <c r="AP1007" s="4">
        <v>12.5</v>
      </c>
      <c r="AQ1007" s="4">
        <v>2.0833333333333299</v>
      </c>
      <c r="AR1007" s="4">
        <v>8.3333333333333304</v>
      </c>
      <c r="AS1007" s="4">
        <v>8.3333333333333304</v>
      </c>
      <c r="AT1007" s="4">
        <v>18.75</v>
      </c>
      <c r="AU1007" s="4">
        <v>4.1666666666666696</v>
      </c>
      <c r="AV1007" s="4">
        <v>10.4166666666667</v>
      </c>
      <c r="AW1007" s="4">
        <v>10.4166666666667</v>
      </c>
      <c r="AX1007" s="4">
        <v>2.0833333333333299</v>
      </c>
      <c r="AY1007" s="4">
        <v>12.5</v>
      </c>
      <c r="AZ1007" s="4">
        <v>10.4166666666667</v>
      </c>
      <c r="BA1007" s="4">
        <v>10.4166666666667</v>
      </c>
      <c r="BB1007" s="38">
        <v>48</v>
      </c>
    </row>
    <row r="1008" spans="1:54" x14ac:dyDescent="0.3">
      <c r="A1008" s="31" t="s">
        <v>47</v>
      </c>
      <c r="B1008" s="5" t="s">
        <v>9</v>
      </c>
      <c r="C1008" s="5" t="s">
        <v>6</v>
      </c>
      <c r="D1008" s="9">
        <v>90.262500000000003</v>
      </c>
      <c r="E1008" s="8">
        <v>71.616160885654807</v>
      </c>
      <c r="F1008" s="8">
        <v>12.5</v>
      </c>
      <c r="G1008" s="3">
        <v>6.25</v>
      </c>
      <c r="H1008" s="4">
        <v>12.5</v>
      </c>
      <c r="I1008" s="4">
        <v>6.25</v>
      </c>
      <c r="J1008" s="4">
        <v>6.25</v>
      </c>
      <c r="K1008" s="4">
        <v>12.5</v>
      </c>
      <c r="L1008" s="4">
        <v>12.5</v>
      </c>
      <c r="M1008" s="4">
        <v>6.25</v>
      </c>
      <c r="N1008" s="4">
        <v>12.5</v>
      </c>
      <c r="O1008" s="4">
        <v>12.5</v>
      </c>
      <c r="P1008" s="4">
        <v>12.5</v>
      </c>
      <c r="Q1008" s="4">
        <v>0</v>
      </c>
      <c r="R1008" s="4">
        <v>12.5</v>
      </c>
      <c r="S1008" s="4">
        <v>6.25</v>
      </c>
      <c r="T1008" s="4">
        <v>6.25</v>
      </c>
      <c r="U1008" s="4">
        <v>12.5</v>
      </c>
      <c r="V1008" s="4">
        <v>18.75</v>
      </c>
      <c r="W1008" s="4">
        <v>6.25</v>
      </c>
      <c r="X1008" s="4">
        <v>6.25</v>
      </c>
      <c r="Y1008" s="4">
        <v>18.75</v>
      </c>
      <c r="Z1008" s="4">
        <v>6.25</v>
      </c>
      <c r="AA1008" s="4">
        <v>12.5</v>
      </c>
      <c r="AB1008" s="4">
        <v>6.25</v>
      </c>
      <c r="AC1008" s="4">
        <v>6.25</v>
      </c>
      <c r="AD1008" s="4">
        <v>6.25</v>
      </c>
      <c r="AE1008" s="4">
        <v>6.25</v>
      </c>
      <c r="AF1008" s="4">
        <v>6.25</v>
      </c>
      <c r="AG1008" s="4">
        <v>6.25</v>
      </c>
      <c r="AH1008" s="4">
        <v>25</v>
      </c>
      <c r="AI1008" s="4">
        <v>6.25</v>
      </c>
      <c r="AJ1008" s="4">
        <v>12.5</v>
      </c>
      <c r="AK1008" s="4">
        <v>18.75</v>
      </c>
      <c r="AL1008" s="4">
        <v>6.25</v>
      </c>
      <c r="AM1008" s="4">
        <v>12.5</v>
      </c>
      <c r="AN1008" s="4">
        <v>18.75</v>
      </c>
      <c r="AO1008" s="4">
        <v>18.75</v>
      </c>
      <c r="AP1008" s="4">
        <v>18.75</v>
      </c>
      <c r="AQ1008" s="4">
        <v>0</v>
      </c>
      <c r="AR1008" s="4">
        <v>18.75</v>
      </c>
      <c r="AS1008" s="4">
        <v>6.25</v>
      </c>
      <c r="AT1008" s="4">
        <v>31.25</v>
      </c>
      <c r="AU1008" s="4">
        <v>18.75</v>
      </c>
      <c r="AV1008" s="4">
        <v>18.75</v>
      </c>
      <c r="AW1008" s="4">
        <v>12.5</v>
      </c>
      <c r="AX1008" s="4">
        <v>12.5</v>
      </c>
      <c r="AY1008" s="4">
        <v>6.25</v>
      </c>
      <c r="AZ1008" s="4">
        <v>18.75</v>
      </c>
      <c r="BA1008" s="4">
        <v>18.75</v>
      </c>
      <c r="BB1008" s="38">
        <v>16</v>
      </c>
    </row>
    <row r="1009" spans="1:54" x14ac:dyDescent="0.3">
      <c r="A1009" s="31" t="s">
        <v>47</v>
      </c>
      <c r="B1009" s="5" t="s">
        <v>9</v>
      </c>
      <c r="C1009" s="5" t="s">
        <v>7</v>
      </c>
      <c r="D1009" s="9">
        <v>99.4</v>
      </c>
      <c r="E1009" s="8">
        <v>51.486308859734699</v>
      </c>
      <c r="F1009" s="8">
        <v>0</v>
      </c>
      <c r="G1009" s="3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33.3333333333333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33.3333333333333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33.3333333333333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33.3333333333333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38">
        <v>3</v>
      </c>
    </row>
    <row r="1010" spans="1:54" x14ac:dyDescent="0.3">
      <c r="A1010" s="31" t="s">
        <v>48</v>
      </c>
      <c r="B1010" s="5" t="s">
        <v>168</v>
      </c>
      <c r="C1010" s="5" t="s">
        <v>168</v>
      </c>
      <c r="D1010" s="9">
        <v>71.735736751763199</v>
      </c>
      <c r="E1010" s="8">
        <v>72.1063264135162</v>
      </c>
      <c r="F1010" s="8">
        <v>23.415980702454799</v>
      </c>
      <c r="G1010" s="3">
        <v>2.5677685068112899</v>
      </c>
      <c r="H1010" s="4">
        <v>8.7016859491583105</v>
      </c>
      <c r="I1010" s="4">
        <v>9.4175318928624101</v>
      </c>
      <c r="J1010" s="4">
        <v>2.76534550656653</v>
      </c>
      <c r="K1010" s="4">
        <v>4.7107065357779803</v>
      </c>
      <c r="L1010" s="4">
        <v>4.9840666550299</v>
      </c>
      <c r="M1010" s="4">
        <v>3.5968124081692801</v>
      </c>
      <c r="N1010" s="4">
        <v>6.3870452164068601</v>
      </c>
      <c r="O1010" s="4">
        <v>7.4276284925593998</v>
      </c>
      <c r="P1010" s="4">
        <v>6.53837434792199</v>
      </c>
      <c r="Q1010" s="4">
        <v>3.4792666235523</v>
      </c>
      <c r="R1010" s="4">
        <v>5.1128323980620101</v>
      </c>
      <c r="S1010" s="4">
        <v>5.7709288859812196</v>
      </c>
      <c r="T1010" s="4">
        <v>3.95781769138318</v>
      </c>
      <c r="U1010" s="4">
        <v>4.2949086756403103</v>
      </c>
      <c r="V1010" s="4">
        <v>6.1951804895368596</v>
      </c>
      <c r="W1010" s="4">
        <v>8.55391427470758</v>
      </c>
      <c r="X1010" s="4">
        <v>2.3257413162754599</v>
      </c>
      <c r="Y1010" s="4">
        <v>8.3978344275920005</v>
      </c>
      <c r="Z1010" s="4">
        <v>6.4596995926315097</v>
      </c>
      <c r="AA1010" s="4">
        <v>8.1441042049307804</v>
      </c>
      <c r="AB1010" s="4">
        <v>1.78713175966035</v>
      </c>
      <c r="AC1010" s="4">
        <v>13.1301825637516</v>
      </c>
      <c r="AD1010" s="4">
        <v>5.0678747511021696</v>
      </c>
      <c r="AE1010" s="4">
        <v>3.9287151440103001</v>
      </c>
      <c r="AF1010" s="4">
        <v>9.8716743309015307</v>
      </c>
      <c r="AG1010" s="4">
        <v>13.704552890035901</v>
      </c>
      <c r="AH1010" s="4">
        <v>21.636565014393302</v>
      </c>
      <c r="AI1010" s="4">
        <v>11.3801041184115</v>
      </c>
      <c r="AJ1010" s="4">
        <v>23.116024190264099</v>
      </c>
      <c r="AK1010" s="4">
        <v>38.323392265857102</v>
      </c>
      <c r="AL1010" s="4">
        <v>22.1422582424469</v>
      </c>
      <c r="AM1010" s="4">
        <v>20.9181887206738</v>
      </c>
      <c r="AN1010" s="4">
        <v>36.059642745234498</v>
      </c>
      <c r="AO1010" s="4">
        <v>30.601325457439799</v>
      </c>
      <c r="AP1010" s="4">
        <v>31.174609477297899</v>
      </c>
      <c r="AQ1010" s="4">
        <v>9.9713135981620997</v>
      </c>
      <c r="AR1010" s="4">
        <v>30.611235184926301</v>
      </c>
      <c r="AS1010" s="4">
        <v>14.403441827574101</v>
      </c>
      <c r="AT1010" s="4">
        <v>17.969052785744299</v>
      </c>
      <c r="AU1010" s="4">
        <v>20.3585730981338</v>
      </c>
      <c r="AV1010" s="4">
        <v>20.302127431894199</v>
      </c>
      <c r="AW1010" s="4">
        <v>24.556478860899901</v>
      </c>
      <c r="AX1010" s="4">
        <v>12.219602911825699</v>
      </c>
      <c r="AY1010" s="4">
        <v>17.9268621168858</v>
      </c>
      <c r="AZ1010" s="4">
        <v>26.8360165791626</v>
      </c>
      <c r="BA1010" s="4">
        <v>34.407508904641901</v>
      </c>
      <c r="BB1010" s="38">
        <v>4599</v>
      </c>
    </row>
    <row r="1011" spans="1:54" x14ac:dyDescent="0.3">
      <c r="A1011" s="31" t="s">
        <v>48</v>
      </c>
      <c r="B1011" s="5" t="s">
        <v>168</v>
      </c>
      <c r="C1011" s="5" t="s">
        <v>1</v>
      </c>
      <c r="D1011" s="9">
        <v>49.2929681305245</v>
      </c>
      <c r="E1011" s="8">
        <v>69.190888018257496</v>
      </c>
      <c r="F1011" s="8">
        <v>32.073018441560698</v>
      </c>
      <c r="G1011" s="3">
        <v>3.2232543012464299</v>
      </c>
      <c r="H1011" s="4">
        <v>13.0253087233142</v>
      </c>
      <c r="I1011" s="4">
        <v>13.307473240273399</v>
      </c>
      <c r="J1011" s="4">
        <v>4.0798298404577</v>
      </c>
      <c r="K1011" s="4">
        <v>7.4265849198813996</v>
      </c>
      <c r="L1011" s="4">
        <v>7.5237134776051304</v>
      </c>
      <c r="M1011" s="4">
        <v>6.0224009949324104</v>
      </c>
      <c r="N1011" s="4">
        <v>11.780218953207999</v>
      </c>
      <c r="O1011" s="4">
        <v>10.208150133265001</v>
      </c>
      <c r="P1011" s="4">
        <v>9.9255552002449896</v>
      </c>
      <c r="Q1011" s="4">
        <v>6.5172649397630797</v>
      </c>
      <c r="R1011" s="4">
        <v>8.8659318054350802</v>
      </c>
      <c r="S1011" s="4">
        <v>10.146184536146</v>
      </c>
      <c r="T1011" s="4">
        <v>4.6889734072536404</v>
      </c>
      <c r="U1011" s="4">
        <v>7.0292799488352804</v>
      </c>
      <c r="V1011" s="4">
        <v>11.5064147603391</v>
      </c>
      <c r="W1011" s="4">
        <v>16.257353764711802</v>
      </c>
      <c r="X1011" s="4">
        <v>3.32917359912134</v>
      </c>
      <c r="Y1011" s="4">
        <v>12.9018079451369</v>
      </c>
      <c r="Z1011" s="4">
        <v>11.930091951838699</v>
      </c>
      <c r="AA1011" s="4">
        <v>12.6719574530239</v>
      </c>
      <c r="AB1011" s="4">
        <v>2.3842602423375099</v>
      </c>
      <c r="AC1011" s="4">
        <v>17.828992168593899</v>
      </c>
      <c r="AD1011" s="4">
        <v>9.8991829797914708</v>
      </c>
      <c r="AE1011" s="4">
        <v>6.4640900827952104</v>
      </c>
      <c r="AF1011" s="4">
        <v>13.8287094055576</v>
      </c>
      <c r="AG1011" s="4">
        <v>18.315065373273399</v>
      </c>
      <c r="AH1011" s="4">
        <v>29.2923140602987</v>
      </c>
      <c r="AI1011" s="4">
        <v>11.0915283089906</v>
      </c>
      <c r="AJ1011" s="4">
        <v>28.161073496097</v>
      </c>
      <c r="AK1011" s="4">
        <v>49.010272110338697</v>
      </c>
      <c r="AL1011" s="4">
        <v>27.984397860951901</v>
      </c>
      <c r="AM1011" s="4">
        <v>26.712935870392101</v>
      </c>
      <c r="AN1011" s="4">
        <v>44.285705326419503</v>
      </c>
      <c r="AO1011" s="4">
        <v>40.947310571086199</v>
      </c>
      <c r="AP1011" s="4">
        <v>40.638773833673397</v>
      </c>
      <c r="AQ1011" s="4">
        <v>10.6410484809767</v>
      </c>
      <c r="AR1011" s="4">
        <v>41.150788842745598</v>
      </c>
      <c r="AS1011" s="4">
        <v>15.0474269552103</v>
      </c>
      <c r="AT1011" s="4">
        <v>17.087557083469498</v>
      </c>
      <c r="AU1011" s="4">
        <v>29.132789489395201</v>
      </c>
      <c r="AV1011" s="4">
        <v>22.889328742500901</v>
      </c>
      <c r="AW1011" s="4">
        <v>34.8989677717611</v>
      </c>
      <c r="AX1011" s="4">
        <v>18.509322488720901</v>
      </c>
      <c r="AY1011" s="4">
        <v>18.0144585438902</v>
      </c>
      <c r="AZ1011" s="4">
        <v>32.611405671086501</v>
      </c>
      <c r="BA1011" s="4">
        <v>46.175962456047998</v>
      </c>
      <c r="BB1011" s="38">
        <v>785</v>
      </c>
    </row>
    <row r="1012" spans="1:54" x14ac:dyDescent="0.3">
      <c r="A1012" s="31" t="s">
        <v>48</v>
      </c>
      <c r="B1012" s="5" t="s">
        <v>168</v>
      </c>
      <c r="C1012" s="5" t="s">
        <v>2</v>
      </c>
      <c r="D1012" s="9">
        <v>63.057874289631599</v>
      </c>
      <c r="E1012" s="8">
        <v>72.922831411627797</v>
      </c>
      <c r="F1012" s="8">
        <v>26.669483523822901</v>
      </c>
      <c r="G1012" s="3">
        <v>2.71144027261307</v>
      </c>
      <c r="H1012" s="4">
        <v>10.425102151554</v>
      </c>
      <c r="I1012" s="4">
        <v>11.7100856977632</v>
      </c>
      <c r="J1012" s="4">
        <v>3.44404983272611</v>
      </c>
      <c r="K1012" s="4">
        <v>4.5973183317374602</v>
      </c>
      <c r="L1012" s="4">
        <v>5.0523234656188301</v>
      </c>
      <c r="M1012" s="4">
        <v>3.1822010708023698</v>
      </c>
      <c r="N1012" s="4">
        <v>6.6949432934945996</v>
      </c>
      <c r="O1012" s="4">
        <v>9.1574556021246707</v>
      </c>
      <c r="P1012" s="4">
        <v>8.49637329834494</v>
      </c>
      <c r="Q1012" s="4">
        <v>3.9519916922656599</v>
      </c>
      <c r="R1012" s="4">
        <v>4.4570986854380203</v>
      </c>
      <c r="S1012" s="4">
        <v>6.3300559466216697</v>
      </c>
      <c r="T1012" s="4">
        <v>4.5973183317374602</v>
      </c>
      <c r="U1012" s="4">
        <v>4.75329364234483</v>
      </c>
      <c r="V1012" s="4">
        <v>6.3987483365877997</v>
      </c>
      <c r="W1012" s="4">
        <v>8.8426701145427309</v>
      </c>
      <c r="X1012" s="4">
        <v>2.3437180593729501</v>
      </c>
      <c r="Y1012" s="4">
        <v>9.3162657790992291</v>
      </c>
      <c r="Z1012" s="4">
        <v>6.9224458604352801</v>
      </c>
      <c r="AA1012" s="4">
        <v>8.8640955115850506</v>
      </c>
      <c r="AB1012" s="4">
        <v>2.1691522180904501</v>
      </c>
      <c r="AC1012" s="4">
        <v>15.664912256396001</v>
      </c>
      <c r="AD1012" s="4">
        <v>4.8749227579691397</v>
      </c>
      <c r="AE1012" s="4">
        <v>4.2667771798475904</v>
      </c>
      <c r="AF1012" s="4">
        <v>11.7601875570542</v>
      </c>
      <c r="AG1012" s="4">
        <v>13.9135841108367</v>
      </c>
      <c r="AH1012" s="4">
        <v>24.0251543087039</v>
      </c>
      <c r="AI1012" s="4">
        <v>12.631435430994699</v>
      </c>
      <c r="AJ1012" s="4">
        <v>27.698288040842701</v>
      </c>
      <c r="AK1012" s="4">
        <v>44.575075254642698</v>
      </c>
      <c r="AL1012" s="4">
        <v>25.600663079085599</v>
      </c>
      <c r="AM1012" s="4">
        <v>23.6961944892861</v>
      </c>
      <c r="AN1012" s="4">
        <v>41.797777458430701</v>
      </c>
      <c r="AO1012" s="4">
        <v>36.382147978410899</v>
      </c>
      <c r="AP1012" s="4">
        <v>39.117848514433497</v>
      </c>
      <c r="AQ1012" s="4">
        <v>12.628600564627501</v>
      </c>
      <c r="AR1012" s="4">
        <v>35.705310010323203</v>
      </c>
      <c r="AS1012" s="4">
        <v>17.768206950887599</v>
      </c>
      <c r="AT1012" s="4">
        <v>18.6782172186503</v>
      </c>
      <c r="AU1012" s="4">
        <v>23.458605990771801</v>
      </c>
      <c r="AV1012" s="4">
        <v>22.567186253684199</v>
      </c>
      <c r="AW1012" s="4">
        <v>29.0818939731619</v>
      </c>
      <c r="AX1012" s="4">
        <v>12.750229680251801</v>
      </c>
      <c r="AY1012" s="4">
        <v>21.667261917495001</v>
      </c>
      <c r="AZ1012" s="4">
        <v>30.8032921225774</v>
      </c>
      <c r="BA1012" s="4">
        <v>39.990677720845902</v>
      </c>
      <c r="BB1012" s="38">
        <v>931</v>
      </c>
    </row>
    <row r="1013" spans="1:54" x14ac:dyDescent="0.3">
      <c r="A1013" s="31" t="s">
        <v>48</v>
      </c>
      <c r="B1013" s="5" t="s">
        <v>168</v>
      </c>
      <c r="C1013" s="5" t="s">
        <v>3</v>
      </c>
      <c r="D1013" s="9">
        <v>75.821845526993897</v>
      </c>
      <c r="E1013" s="8">
        <v>72.136587424255296</v>
      </c>
      <c r="F1013" s="8">
        <v>22.050105193296702</v>
      </c>
      <c r="G1013" s="3">
        <v>3.0073928127133298</v>
      </c>
      <c r="H1013" s="4">
        <v>6.7495713503553896</v>
      </c>
      <c r="I1013" s="4">
        <v>8.97059946572125</v>
      </c>
      <c r="J1013" s="4">
        <v>2.18478980702228</v>
      </c>
      <c r="K1013" s="4">
        <v>4.8603629273625799</v>
      </c>
      <c r="L1013" s="4">
        <v>5.30512424845507</v>
      </c>
      <c r="M1013" s="4">
        <v>3.4647163077843901</v>
      </c>
      <c r="N1013" s="4">
        <v>4.5341002151827601</v>
      </c>
      <c r="O1013" s="4">
        <v>7.5233738737243101</v>
      </c>
      <c r="P1013" s="4">
        <v>5.1587228014886497</v>
      </c>
      <c r="Q1013" s="4">
        <v>2.1513299887753101</v>
      </c>
      <c r="R1013" s="4">
        <v>4.8631414174591896</v>
      </c>
      <c r="S1013" s="4">
        <v>4.8296815992122202</v>
      </c>
      <c r="T1013" s="4">
        <v>4.0098570836177796</v>
      </c>
      <c r="U1013" s="4">
        <v>3.6292369089226</v>
      </c>
      <c r="V1013" s="4">
        <v>4.3695796140445502</v>
      </c>
      <c r="W1013" s="4">
        <v>6.1946468906400503</v>
      </c>
      <c r="X1013" s="4">
        <v>2.52917167337388</v>
      </c>
      <c r="Y1013" s="4">
        <v>7.8886533843443098</v>
      </c>
      <c r="Z1013" s="4">
        <v>4.7474212986431201</v>
      </c>
      <c r="AA1013" s="4">
        <v>8.1298773058584004</v>
      </c>
      <c r="AB1013" s="4">
        <v>1.7888289682519201</v>
      </c>
      <c r="AC1013" s="4">
        <v>12.2219946900453</v>
      </c>
      <c r="AD1013" s="4">
        <v>3.8578986564581301</v>
      </c>
      <c r="AE1013" s="4">
        <v>3.6961565454165299</v>
      </c>
      <c r="AF1013" s="4">
        <v>9.1351200668594608</v>
      </c>
      <c r="AG1013" s="4">
        <v>14.0498404567374</v>
      </c>
      <c r="AH1013" s="4">
        <v>20.540186668494499</v>
      </c>
      <c r="AI1013" s="4">
        <v>12.6403013866762</v>
      </c>
      <c r="AJ1013" s="4">
        <v>22.808567052590401</v>
      </c>
      <c r="AK1013" s="4">
        <v>35.161622525526901</v>
      </c>
      <c r="AL1013" s="4">
        <v>22.006861691167799</v>
      </c>
      <c r="AM1013" s="4">
        <v>17.375160511340699</v>
      </c>
      <c r="AN1013" s="4">
        <v>34.546783623103003</v>
      </c>
      <c r="AO1013" s="4">
        <v>29.268113999109602</v>
      </c>
      <c r="AP1013" s="4">
        <v>28.741092377447998</v>
      </c>
      <c r="AQ1013" s="4">
        <v>9.4070253165238995</v>
      </c>
      <c r="AR1013" s="4">
        <v>28.476192321568899</v>
      </c>
      <c r="AS1013" s="4">
        <v>14.496049991422</v>
      </c>
      <c r="AT1013" s="4">
        <v>19.2309091160866</v>
      </c>
      <c r="AU1013" s="4">
        <v>18.7624716606291</v>
      </c>
      <c r="AV1013" s="4">
        <v>19.990819188972399</v>
      </c>
      <c r="AW1013" s="4">
        <v>20.772957182631199</v>
      </c>
      <c r="AX1013" s="4">
        <v>10.440170915578699</v>
      </c>
      <c r="AY1013" s="4">
        <v>17.539681112478899</v>
      </c>
      <c r="AZ1013" s="4">
        <v>26.690141843413599</v>
      </c>
      <c r="BA1013" s="4">
        <v>31.005363994942702</v>
      </c>
      <c r="BB1013" s="38">
        <v>993</v>
      </c>
    </row>
    <row r="1014" spans="1:54" x14ac:dyDescent="0.3">
      <c r="A1014" s="31" t="s">
        <v>48</v>
      </c>
      <c r="B1014" s="5" t="s">
        <v>168</v>
      </c>
      <c r="C1014" s="5" t="s">
        <v>4</v>
      </c>
      <c r="D1014" s="9">
        <v>94.506309261239707</v>
      </c>
      <c r="E1014" s="8">
        <v>66.785478178091395</v>
      </c>
      <c r="F1014" s="8">
        <v>15.6798012534876</v>
      </c>
      <c r="G1014" s="3">
        <v>1.95393797730009</v>
      </c>
      <c r="H1014" s="4">
        <v>5.1925282490462896</v>
      </c>
      <c r="I1014" s="4">
        <v>3.9610517812745001</v>
      </c>
      <c r="J1014" s="4">
        <v>1.2784495739462001</v>
      </c>
      <c r="K1014" s="4">
        <v>2.1563034164975101</v>
      </c>
      <c r="L1014" s="4">
        <v>2.6038722540668</v>
      </c>
      <c r="M1014" s="4">
        <v>1.8303024913641599</v>
      </c>
      <c r="N1014" s="4">
        <v>2.6826022073283</v>
      </c>
      <c r="O1014" s="4">
        <v>3.9631193547744701</v>
      </c>
      <c r="P1014" s="4">
        <v>2.6314939541539499</v>
      </c>
      <c r="Q1014" s="4">
        <v>1.1016382613359501</v>
      </c>
      <c r="R1014" s="4">
        <v>2.7316428870026699</v>
      </c>
      <c r="S1014" s="4">
        <v>1.6790453053410901</v>
      </c>
      <c r="T1014" s="4">
        <v>2.7060887604155002</v>
      </c>
      <c r="U1014" s="4">
        <v>2.1542358429975299</v>
      </c>
      <c r="V1014" s="4">
        <v>2.75719701358984</v>
      </c>
      <c r="W1014" s="4">
        <v>2.8062376932642201</v>
      </c>
      <c r="X1014" s="4">
        <v>1.3274902536205699</v>
      </c>
      <c r="Y1014" s="4">
        <v>4.3126068329950096</v>
      </c>
      <c r="Z1014" s="4">
        <v>2.20534409617188</v>
      </c>
      <c r="AA1014" s="4">
        <v>3.03415725904881</v>
      </c>
      <c r="AB1014" s="4">
        <v>0.95244864881285596</v>
      </c>
      <c r="AC1014" s="4">
        <v>7.8475087562874402</v>
      </c>
      <c r="AD1014" s="4">
        <v>1.7557076851026101</v>
      </c>
      <c r="AE1014" s="4">
        <v>1.47874743964365</v>
      </c>
      <c r="AF1014" s="4">
        <v>6.0897334976848496</v>
      </c>
      <c r="AG1014" s="4">
        <v>8.4912403125542308</v>
      </c>
      <c r="AH1014" s="4">
        <v>13.7831742498618</v>
      </c>
      <c r="AI1014" s="4">
        <v>9.7351222213258808</v>
      </c>
      <c r="AJ1014" s="4">
        <v>15.2046107158311</v>
      </c>
      <c r="AK1014" s="4">
        <v>25.968843965731399</v>
      </c>
      <c r="AL1014" s="4">
        <v>14.0497966278209</v>
      </c>
      <c r="AM1014" s="4">
        <v>15.8545449925979</v>
      </c>
      <c r="AN1014" s="4">
        <v>25.1593822089417</v>
      </c>
      <c r="AO1014" s="4">
        <v>17.030778060195399</v>
      </c>
      <c r="AP1014" s="4">
        <v>16.355289656841499</v>
      </c>
      <c r="AQ1014" s="4">
        <v>7.7300759908514403</v>
      </c>
      <c r="AR1014" s="4">
        <v>19.3935820628902</v>
      </c>
      <c r="AS1014" s="4">
        <v>11.1648289812952</v>
      </c>
      <c r="AT1014" s="4">
        <v>16.103883537969701</v>
      </c>
      <c r="AU1014" s="4">
        <v>11.0432610688592</v>
      </c>
      <c r="AV1014" s="4">
        <v>17.039048354195302</v>
      </c>
      <c r="AW1014" s="4">
        <v>13.800458082449</v>
      </c>
      <c r="AX1014" s="4">
        <v>8.1071851691591394</v>
      </c>
      <c r="AY1014" s="4">
        <v>13.917890847884999</v>
      </c>
      <c r="AZ1014" s="4">
        <v>20.2458817788544</v>
      </c>
      <c r="BA1014" s="4">
        <v>22.907065006595399</v>
      </c>
      <c r="BB1014" s="38">
        <v>899</v>
      </c>
    </row>
    <row r="1015" spans="1:54" x14ac:dyDescent="0.3">
      <c r="A1015" s="31" t="s">
        <v>48</v>
      </c>
      <c r="B1015" s="5" t="s">
        <v>168</v>
      </c>
      <c r="C1015" s="5" t="s">
        <v>5</v>
      </c>
      <c r="D1015" s="9">
        <v>108.616405223141</v>
      </c>
      <c r="E1015" s="8">
        <v>58.822729941278901</v>
      </c>
      <c r="F1015" s="8">
        <v>8.4005624632768292</v>
      </c>
      <c r="G1015" s="3">
        <v>0.92957125197740098</v>
      </c>
      <c r="H1015" s="4">
        <v>2.7645601197740102</v>
      </c>
      <c r="I1015" s="4">
        <v>2.68388516384181</v>
      </c>
      <c r="J1015" s="4">
        <v>1.0364533559322</v>
      </c>
      <c r="K1015" s="4">
        <v>2.09911385988701</v>
      </c>
      <c r="L1015" s="4">
        <v>1.4881354079096001</v>
      </c>
      <c r="M1015" s="4">
        <v>1.9398174598870099</v>
      </c>
      <c r="N1015" s="4">
        <v>1.5143425559321999</v>
      </c>
      <c r="O1015" s="4">
        <v>0.877156955932203</v>
      </c>
      <c r="P1015" s="4">
        <v>1.1957497559321999</v>
      </c>
      <c r="Q1015" s="4">
        <v>0.77027485197740098</v>
      </c>
      <c r="R1015" s="4">
        <v>1.3288390079096</v>
      </c>
      <c r="S1015" s="4">
        <v>1.14333545988701</v>
      </c>
      <c r="T1015" s="4">
        <v>2.2866709197740098</v>
      </c>
      <c r="U1015" s="4">
        <v>1.1695426079096001</v>
      </c>
      <c r="V1015" s="4">
        <v>1.4881354079096001</v>
      </c>
      <c r="W1015" s="4">
        <v>1.6736389559322</v>
      </c>
      <c r="X1015" s="4">
        <v>1.1695426079096001</v>
      </c>
      <c r="Y1015" s="4">
        <v>2.1253210079096001</v>
      </c>
      <c r="Z1015" s="4">
        <v>1.1957497559321999</v>
      </c>
      <c r="AA1015" s="4">
        <v>2.68388516384181</v>
      </c>
      <c r="AB1015" s="4">
        <v>0.74406770395480204</v>
      </c>
      <c r="AC1015" s="4">
        <v>4.9422954237288099</v>
      </c>
      <c r="AD1015" s="4">
        <v>0.90336410395480204</v>
      </c>
      <c r="AE1015" s="4">
        <v>1.0364533559322</v>
      </c>
      <c r="AF1015" s="4">
        <v>2.2846174079096002</v>
      </c>
      <c r="AG1015" s="4">
        <v>9.0860553355932208</v>
      </c>
      <c r="AH1015" s="4">
        <v>10.421054879095999</v>
      </c>
      <c r="AI1015" s="4">
        <v>7.7089090553672301</v>
      </c>
      <c r="AJ1015" s="4">
        <v>10.6065584271186</v>
      </c>
      <c r="AK1015" s="4">
        <v>19.1926244384181</v>
      </c>
      <c r="AL1015" s="4">
        <v>10.3121192632768</v>
      </c>
      <c r="AM1015" s="4">
        <v>12.6470974553672</v>
      </c>
      <c r="AN1015" s="4">
        <v>18.8175103186441</v>
      </c>
      <c r="AO1015" s="4">
        <v>11.957497559322</v>
      </c>
      <c r="AP1015" s="4">
        <v>12.596736671186401</v>
      </c>
      <c r="AQ1015" s="4">
        <v>5.4222381355932203</v>
      </c>
      <c r="AR1015" s="4">
        <v>12.1471081310734</v>
      </c>
      <c r="AS1015" s="4">
        <v>8.7453624112994408</v>
      </c>
      <c r="AT1015" s="4">
        <v>17.9382998508475</v>
      </c>
      <c r="AU1015" s="4">
        <v>6.61798789152542</v>
      </c>
      <c r="AV1015" s="4">
        <v>12.5987901830508</v>
      </c>
      <c r="AW1015" s="4">
        <v>10.259704967231601</v>
      </c>
      <c r="AX1015" s="4">
        <v>4.75884538757062</v>
      </c>
      <c r="AY1015" s="4">
        <v>13.526307923163801</v>
      </c>
      <c r="AZ1015" s="4">
        <v>13.578722219209</v>
      </c>
      <c r="BA1015" s="4">
        <v>15.441971746892699</v>
      </c>
      <c r="BB1015" s="38">
        <v>686</v>
      </c>
    </row>
    <row r="1016" spans="1:54" x14ac:dyDescent="0.3">
      <c r="A1016" s="31" t="s">
        <v>48</v>
      </c>
      <c r="B1016" s="5" t="s">
        <v>168</v>
      </c>
      <c r="C1016" s="5" t="s">
        <v>6</v>
      </c>
      <c r="D1016" s="9">
        <v>115.329969705156</v>
      </c>
      <c r="E1016" s="8">
        <v>55.178980790672398</v>
      </c>
      <c r="F1016" s="8">
        <v>5.7777231176509503</v>
      </c>
      <c r="G1016" s="3">
        <v>0.30449722825174802</v>
      </c>
      <c r="H1016" s="4">
        <v>1.2179889130069901</v>
      </c>
      <c r="I1016" s="4">
        <v>0.60899445650349604</v>
      </c>
      <c r="J1016" s="4">
        <v>0.60899445650349604</v>
      </c>
      <c r="K1016" s="4">
        <v>0.60706340172043005</v>
      </c>
      <c r="L1016" s="4">
        <v>0.91156062997217802</v>
      </c>
      <c r="M1016" s="4">
        <v>0.91156062997217802</v>
      </c>
      <c r="N1016" s="4">
        <v>0.30449722825174802</v>
      </c>
      <c r="O1016" s="4">
        <v>0.60899445650349604</v>
      </c>
      <c r="P1016" s="4">
        <v>0.91156062997217802</v>
      </c>
      <c r="Q1016" s="4">
        <v>0.60899445650349604</v>
      </c>
      <c r="R1016" s="4">
        <v>2.1276184881961</v>
      </c>
      <c r="S1016" s="4">
        <v>0.913491684755245</v>
      </c>
      <c r="T1016" s="4">
        <v>0.91156062997217802</v>
      </c>
      <c r="U1016" s="4">
        <v>0</v>
      </c>
      <c r="V1016" s="4">
        <v>0.60899445650349604</v>
      </c>
      <c r="W1016" s="4">
        <v>1.5205550864756701</v>
      </c>
      <c r="X1016" s="4">
        <v>0.30449722825174802</v>
      </c>
      <c r="Y1016" s="4">
        <v>0.91156062997217802</v>
      </c>
      <c r="Z1016" s="4">
        <v>0.30449722825174802</v>
      </c>
      <c r="AA1016" s="4">
        <v>0.60899445650349604</v>
      </c>
      <c r="AB1016" s="4">
        <v>0</v>
      </c>
      <c r="AC1016" s="4">
        <v>2.1276184881961</v>
      </c>
      <c r="AD1016" s="4">
        <v>0.60706340172043005</v>
      </c>
      <c r="AE1016" s="4">
        <v>0</v>
      </c>
      <c r="AF1016" s="4">
        <v>0.30449722825174802</v>
      </c>
      <c r="AG1016" s="4">
        <v>6.9860567567426104</v>
      </c>
      <c r="AH1016" s="4">
        <v>7.2963471493435597</v>
      </c>
      <c r="AI1016" s="4">
        <v>9.1194684092879204</v>
      </c>
      <c r="AJ1016" s="4">
        <v>7.6008443775953101</v>
      </c>
      <c r="AK1016" s="4">
        <v>16.109387275596699</v>
      </c>
      <c r="AL1016" s="4">
        <v>9.1194684092879204</v>
      </c>
      <c r="AM1016" s="4">
        <v>12.4534894817926</v>
      </c>
      <c r="AN1016" s="4">
        <v>17.321583024254501</v>
      </c>
      <c r="AO1016" s="4">
        <v>9.4181724731904701</v>
      </c>
      <c r="AP1016" s="4">
        <v>7.90341055106399</v>
      </c>
      <c r="AQ1016" s="4">
        <v>5.7757920628678798</v>
      </c>
      <c r="AR1016" s="4">
        <v>9.7284628657914105</v>
      </c>
      <c r="AS1016" s="4">
        <v>6.0783582363365696</v>
      </c>
      <c r="AT1016" s="4">
        <v>14.280472851303101</v>
      </c>
      <c r="AU1016" s="4">
        <v>7.5989133228122396</v>
      </c>
      <c r="AV1016" s="4">
        <v>13.6753405043657</v>
      </c>
      <c r="AW1016" s="4">
        <v>8.2117698888818698</v>
      </c>
      <c r="AX1016" s="4">
        <v>4.8623003781126402</v>
      </c>
      <c r="AY1016" s="4">
        <v>12.759917764827399</v>
      </c>
      <c r="AZ1016" s="4">
        <v>10.6342303314144</v>
      </c>
      <c r="BA1016" s="4">
        <v>10.335526267511799</v>
      </c>
      <c r="BB1016" s="38">
        <v>236</v>
      </c>
    </row>
    <row r="1017" spans="1:54" x14ac:dyDescent="0.3">
      <c r="A1017" s="31" t="s">
        <v>48</v>
      </c>
      <c r="B1017" s="5" t="s">
        <v>168</v>
      </c>
      <c r="C1017" s="5" t="s">
        <v>7</v>
      </c>
      <c r="D1017" s="9">
        <v>102.093780592893</v>
      </c>
      <c r="E1017" s="8">
        <v>55.4772961659313</v>
      </c>
      <c r="F1017" s="8">
        <v>5.8917939405814002</v>
      </c>
      <c r="G1017" s="3">
        <v>0</v>
      </c>
      <c r="H1017" s="4">
        <v>3.2760574263953499</v>
      </c>
      <c r="I1017" s="4">
        <v>2.404145255</v>
      </c>
      <c r="J1017" s="4">
        <v>0.87191217139534904</v>
      </c>
      <c r="K1017" s="4">
        <v>0.87191217139534904</v>
      </c>
      <c r="L1017" s="4">
        <v>0.87191217139534904</v>
      </c>
      <c r="M1017" s="4">
        <v>0</v>
      </c>
      <c r="N1017" s="4">
        <v>1.7438243427907001</v>
      </c>
      <c r="O1017" s="4">
        <v>0</v>
      </c>
      <c r="P1017" s="4">
        <v>0.87191217139534904</v>
      </c>
      <c r="Q1017" s="4">
        <v>0</v>
      </c>
      <c r="R1017" s="4">
        <v>0.87191217139534904</v>
      </c>
      <c r="S1017" s="4">
        <v>0</v>
      </c>
      <c r="T1017" s="4">
        <v>4.1479695977907003</v>
      </c>
      <c r="U1017" s="4">
        <v>0</v>
      </c>
      <c r="V1017" s="4">
        <v>0</v>
      </c>
      <c r="W1017" s="4">
        <v>0</v>
      </c>
      <c r="X1017" s="4">
        <v>0</v>
      </c>
      <c r="Y1017" s="4">
        <v>0.87191217139534904</v>
      </c>
      <c r="Z1017" s="4">
        <v>2.404145255</v>
      </c>
      <c r="AA1017" s="4">
        <v>2.404145255</v>
      </c>
      <c r="AB1017" s="4">
        <v>0</v>
      </c>
      <c r="AC1017" s="4">
        <v>4.1479695977907003</v>
      </c>
      <c r="AD1017" s="4">
        <v>0</v>
      </c>
      <c r="AE1017" s="4">
        <v>0</v>
      </c>
      <c r="AF1017" s="4">
        <v>5.6802026813953503</v>
      </c>
      <c r="AG1017" s="4">
        <v>5.6802026813953503</v>
      </c>
      <c r="AH1017" s="4">
        <v>10.911675709767399</v>
      </c>
      <c r="AI1017" s="4">
        <v>11.360405362790701</v>
      </c>
      <c r="AJ1017" s="4">
        <v>13.976141876976699</v>
      </c>
      <c r="AK1017" s="4">
        <v>24.4646350683721</v>
      </c>
      <c r="AL1017" s="4">
        <v>10.251354797558101</v>
      </c>
      <c r="AM1017" s="4">
        <v>20.316665470581398</v>
      </c>
      <c r="AN1017" s="4">
        <v>21.4001689011628</v>
      </c>
      <c r="AO1017" s="4">
        <v>9.8281722791860506</v>
      </c>
      <c r="AP1017" s="4">
        <v>16.380287131976701</v>
      </c>
      <c r="AQ1017" s="4">
        <v>5.0198817691860498</v>
      </c>
      <c r="AR1017" s="4">
        <v>9.1678513669767394</v>
      </c>
      <c r="AS1017" s="4">
        <v>10.7000844505814</v>
      </c>
      <c r="AT1017" s="4">
        <v>28.8241959253488</v>
      </c>
      <c r="AU1017" s="4">
        <v>3.2760574263953499</v>
      </c>
      <c r="AV1017" s="4">
        <v>15.7199662197674</v>
      </c>
      <c r="AW1017" s="4">
        <v>7.4240270241860502</v>
      </c>
      <c r="AX1017" s="4">
        <v>5.0198817691860498</v>
      </c>
      <c r="AY1017" s="4">
        <v>17.463790562558099</v>
      </c>
      <c r="AZ1017" s="4">
        <v>5.6802026813953503</v>
      </c>
      <c r="BA1017" s="4">
        <v>12.443908793372101</v>
      </c>
      <c r="BB1017" s="38">
        <v>69</v>
      </c>
    </row>
    <row r="1018" spans="1:54" x14ac:dyDescent="0.3">
      <c r="A1018" s="31" t="s">
        <v>48</v>
      </c>
      <c r="B1018" s="5" t="s">
        <v>8</v>
      </c>
      <c r="C1018" s="5" t="s">
        <v>168</v>
      </c>
      <c r="D1018" s="9">
        <v>65.790002107436095</v>
      </c>
      <c r="E1018" s="8">
        <v>70.920306371043097</v>
      </c>
      <c r="F1018" s="8">
        <v>25.031196222241601</v>
      </c>
      <c r="G1018" s="3">
        <v>2.9834333780407798</v>
      </c>
      <c r="H1018" s="4">
        <v>9.0924561444709298</v>
      </c>
      <c r="I1018" s="4">
        <v>12.782145755523</v>
      </c>
      <c r="J1018" s="4">
        <v>3.1535277265933801</v>
      </c>
      <c r="K1018" s="4">
        <v>5.5646814759580501</v>
      </c>
      <c r="L1018" s="4">
        <v>6.1860783980174201</v>
      </c>
      <c r="M1018" s="4">
        <v>4.3998385872515797</v>
      </c>
      <c r="N1018" s="4">
        <v>7.4827003823947598</v>
      </c>
      <c r="O1018" s="4">
        <v>9.5208214496443002</v>
      </c>
      <c r="P1018" s="4">
        <v>8.2738115999448105</v>
      </c>
      <c r="Q1018" s="4">
        <v>3.4790988959666902</v>
      </c>
      <c r="R1018" s="4">
        <v>6.5065464881116499</v>
      </c>
      <c r="S1018" s="4">
        <v>7.2880668908823996</v>
      </c>
      <c r="T1018" s="4">
        <v>5.3498604004542498</v>
      </c>
      <c r="U1018" s="4">
        <v>5.2486383993130996</v>
      </c>
      <c r="V1018" s="4">
        <v>7.24637095065723</v>
      </c>
      <c r="W1018" s="4">
        <v>10.7065712815869</v>
      </c>
      <c r="X1018" s="4">
        <v>2.6258941940598399</v>
      </c>
      <c r="Y1018" s="4">
        <v>10.2499351442613</v>
      </c>
      <c r="Z1018" s="4">
        <v>8.1890249064021692</v>
      </c>
      <c r="AA1018" s="4">
        <v>9.66470299258933</v>
      </c>
      <c r="AB1018" s="4">
        <v>1.8755459156842</v>
      </c>
      <c r="AC1018" s="4">
        <v>16.1365158958512</v>
      </c>
      <c r="AD1018" s="4">
        <v>6.12438110493368</v>
      </c>
      <c r="AE1018" s="4">
        <v>4.4980278353823797</v>
      </c>
      <c r="AF1018" s="4">
        <v>13.357926478473299</v>
      </c>
      <c r="AG1018" s="4">
        <v>17.492414058751201</v>
      </c>
      <c r="AH1018" s="4">
        <v>16.7269385882406</v>
      </c>
      <c r="AI1018" s="4">
        <v>10.7528114200929</v>
      </c>
      <c r="AJ1018" s="4">
        <v>25.290203047974099</v>
      </c>
      <c r="AK1018" s="4">
        <v>42.255153979981799</v>
      </c>
      <c r="AL1018" s="4">
        <v>24.614803867581401</v>
      </c>
      <c r="AM1018" s="4">
        <v>23.265675995658999</v>
      </c>
      <c r="AN1018" s="4">
        <v>39.544839367694003</v>
      </c>
      <c r="AO1018" s="4">
        <v>37.270296349455599</v>
      </c>
      <c r="AP1018" s="4">
        <v>35.1461071081903</v>
      </c>
      <c r="AQ1018" s="4">
        <v>9.9131674530979694</v>
      </c>
      <c r="AR1018" s="4">
        <v>34.625896962203299</v>
      </c>
      <c r="AS1018" s="4">
        <v>15.324406678731499</v>
      </c>
      <c r="AT1018" s="4">
        <v>19.589745123002299</v>
      </c>
      <c r="AU1018" s="4">
        <v>19.407067897042399</v>
      </c>
      <c r="AV1018" s="4">
        <v>19.331247828804401</v>
      </c>
      <c r="AW1018" s="4">
        <v>26.414188969712502</v>
      </c>
      <c r="AX1018" s="4">
        <v>11.9667749713294</v>
      </c>
      <c r="AY1018" s="4">
        <v>20.6811093239827</v>
      </c>
      <c r="AZ1018" s="4">
        <v>32.274237565728399</v>
      </c>
      <c r="BA1018" s="4">
        <v>37.448072610605799</v>
      </c>
      <c r="BB1018" s="38">
        <v>2667</v>
      </c>
    </row>
    <row r="1019" spans="1:54" x14ac:dyDescent="0.3">
      <c r="A1019" s="31" t="s">
        <v>48</v>
      </c>
      <c r="B1019" s="5" t="s">
        <v>8</v>
      </c>
      <c r="C1019" s="5" t="s">
        <v>1</v>
      </c>
      <c r="D1019" s="9">
        <v>40.624466019417497</v>
      </c>
      <c r="E1019" s="8">
        <v>66.263584199096897</v>
      </c>
      <c r="F1019" s="8">
        <v>36.3813229571984</v>
      </c>
      <c r="G1019" s="3">
        <v>3.1128404669260701</v>
      </c>
      <c r="H1019" s="4">
        <v>14.202334630350199</v>
      </c>
      <c r="I1019" s="4">
        <v>18.4824902723735</v>
      </c>
      <c r="J1019" s="4">
        <v>4.0856031128404702</v>
      </c>
      <c r="K1019" s="4">
        <v>8.5603112840466906</v>
      </c>
      <c r="L1019" s="4">
        <v>8.7548638132295693</v>
      </c>
      <c r="M1019" s="4">
        <v>7.9766536964980501</v>
      </c>
      <c r="N1019" s="4">
        <v>12.4513618677043</v>
      </c>
      <c r="O1019" s="4">
        <v>12.6459143968872</v>
      </c>
      <c r="P1019" s="4">
        <v>12.4513618677043</v>
      </c>
      <c r="Q1019" s="4">
        <v>5.2529182879377396</v>
      </c>
      <c r="R1019" s="4">
        <v>10.700389105058401</v>
      </c>
      <c r="S1019" s="4">
        <v>14.007782101167299</v>
      </c>
      <c r="T1019" s="4">
        <v>6.4202334630350197</v>
      </c>
      <c r="U1019" s="4">
        <v>7.3929961089494203</v>
      </c>
      <c r="V1019" s="4">
        <v>12.6459143968872</v>
      </c>
      <c r="W1019" s="4">
        <v>17.704280155642</v>
      </c>
      <c r="X1019" s="4">
        <v>3.6964980544747101</v>
      </c>
      <c r="Y1019" s="4">
        <v>12.84046692607</v>
      </c>
      <c r="Z1019" s="4">
        <v>14.9805447470817</v>
      </c>
      <c r="AA1019" s="4">
        <v>14.9805447470817</v>
      </c>
      <c r="AB1019" s="4">
        <v>2.9182879377431901</v>
      </c>
      <c r="AC1019" s="4">
        <v>21.595330739299602</v>
      </c>
      <c r="AD1019" s="4">
        <v>11.284046692606999</v>
      </c>
      <c r="AE1019" s="4">
        <v>7.0038910505836602</v>
      </c>
      <c r="AF1019" s="4">
        <v>16.926070038910499</v>
      </c>
      <c r="AG1019" s="4">
        <v>18.4824902723735</v>
      </c>
      <c r="AH1019" s="4">
        <v>24.124513618677</v>
      </c>
      <c r="AI1019" s="4">
        <v>10.700389105058401</v>
      </c>
      <c r="AJ1019" s="4">
        <v>31.5175097276265</v>
      </c>
      <c r="AK1019" s="4">
        <v>55.447470817120603</v>
      </c>
      <c r="AL1019" s="4">
        <v>31.9066147859922</v>
      </c>
      <c r="AM1019" s="4">
        <v>28.988326848248999</v>
      </c>
      <c r="AN1019" s="4">
        <v>51.556420233463001</v>
      </c>
      <c r="AO1019" s="4">
        <v>51.556420233463001</v>
      </c>
      <c r="AP1019" s="4">
        <v>46.108949416342398</v>
      </c>
      <c r="AQ1019" s="4">
        <v>11.284046692606999</v>
      </c>
      <c r="AR1019" s="4">
        <v>48.249027237354099</v>
      </c>
      <c r="AS1019" s="4">
        <v>17.5097276264591</v>
      </c>
      <c r="AT1019" s="4">
        <v>17.5097276264591</v>
      </c>
      <c r="AU1019" s="4">
        <v>29.377431906614799</v>
      </c>
      <c r="AV1019" s="4">
        <v>23.929961089494199</v>
      </c>
      <c r="AW1019" s="4">
        <v>38.326848249027201</v>
      </c>
      <c r="AX1019" s="4">
        <v>18.8715953307393</v>
      </c>
      <c r="AY1019" s="4">
        <v>21.595330739299602</v>
      </c>
      <c r="AZ1019" s="4">
        <v>39.688715953307401</v>
      </c>
      <c r="BA1019" s="4">
        <v>49.027237354085599</v>
      </c>
      <c r="BB1019" s="38">
        <v>515</v>
      </c>
    </row>
    <row r="1020" spans="1:54" x14ac:dyDescent="0.3">
      <c r="A1020" s="31" t="s">
        <v>48</v>
      </c>
      <c r="B1020" s="5" t="s">
        <v>8</v>
      </c>
      <c r="C1020" s="5" t="s">
        <v>2</v>
      </c>
      <c r="D1020" s="9">
        <v>53.476776429809398</v>
      </c>
      <c r="E1020" s="8">
        <v>70.492221901556903</v>
      </c>
      <c r="F1020" s="8">
        <v>29.289428076256499</v>
      </c>
      <c r="G1020" s="3">
        <v>2.5996533795493901</v>
      </c>
      <c r="H1020" s="4">
        <v>10.3986135181976</v>
      </c>
      <c r="I1020" s="4">
        <v>16.291161178509501</v>
      </c>
      <c r="J1020" s="4">
        <v>4.3327556325823204</v>
      </c>
      <c r="K1020" s="4">
        <v>6.0658578856152499</v>
      </c>
      <c r="L1020" s="4">
        <v>6.4124783362218398</v>
      </c>
      <c r="M1020" s="4">
        <v>3.8128249566724399</v>
      </c>
      <c r="N1020" s="4">
        <v>8.8388214904679394</v>
      </c>
      <c r="O1020" s="4">
        <v>13.1715771230503</v>
      </c>
      <c r="P1020" s="4">
        <v>10.7452339688042</v>
      </c>
      <c r="Q1020" s="4">
        <v>4.5060658578856199</v>
      </c>
      <c r="R1020" s="4">
        <v>6.0658578856152499</v>
      </c>
      <c r="S1020" s="4">
        <v>7.2790294627382996</v>
      </c>
      <c r="T1020" s="4">
        <v>6.0658578856152499</v>
      </c>
      <c r="U1020" s="4">
        <v>6.9324090121317203</v>
      </c>
      <c r="V1020" s="4">
        <v>7.9722703639514698</v>
      </c>
      <c r="W1020" s="4">
        <v>12.824956672443699</v>
      </c>
      <c r="X1020" s="4">
        <v>2.4263431542461</v>
      </c>
      <c r="Y1020" s="4">
        <v>12.651646447140401</v>
      </c>
      <c r="Z1020" s="4">
        <v>9.0121317157712308</v>
      </c>
      <c r="AA1020" s="4">
        <v>10.918544194107501</v>
      </c>
      <c r="AB1020" s="4">
        <v>2.0797227036395101</v>
      </c>
      <c r="AC1020" s="4">
        <v>19.4107452339688</v>
      </c>
      <c r="AD1020" s="4">
        <v>7.4523396880415902</v>
      </c>
      <c r="AE1020" s="4">
        <v>4.8526863084922001</v>
      </c>
      <c r="AF1020" s="4">
        <v>17.5043327556326</v>
      </c>
      <c r="AG1020" s="4">
        <v>18.717504332755599</v>
      </c>
      <c r="AH1020" s="4">
        <v>19.584055459272101</v>
      </c>
      <c r="AI1020" s="4">
        <v>11.4384748700173</v>
      </c>
      <c r="AJ1020" s="4">
        <v>31.889081455805901</v>
      </c>
      <c r="AK1020" s="4">
        <v>50.086655112651599</v>
      </c>
      <c r="AL1020" s="4">
        <v>29.116117850953199</v>
      </c>
      <c r="AM1020" s="4">
        <v>26.1698440207972</v>
      </c>
      <c r="AN1020" s="4">
        <v>45.4072790294627</v>
      </c>
      <c r="AO1020" s="4">
        <v>45.233968804159403</v>
      </c>
      <c r="AP1020" s="4">
        <v>44.540727902946301</v>
      </c>
      <c r="AQ1020" s="4">
        <v>12.824956672443699</v>
      </c>
      <c r="AR1020" s="4">
        <v>41.9410745233969</v>
      </c>
      <c r="AS1020" s="4">
        <v>19.4107452339688</v>
      </c>
      <c r="AT1020" s="4">
        <v>20.103986135182002</v>
      </c>
      <c r="AU1020" s="4">
        <v>22.357019064124799</v>
      </c>
      <c r="AV1020" s="4">
        <v>21.1438474870017</v>
      </c>
      <c r="AW1020" s="4">
        <v>32.409012131715798</v>
      </c>
      <c r="AX1020" s="4">
        <v>13.3448873483536</v>
      </c>
      <c r="AY1020" s="4">
        <v>24.090121317157699</v>
      </c>
      <c r="AZ1020" s="4">
        <v>39.168110918544201</v>
      </c>
      <c r="BA1020" s="4">
        <v>46.273830155979198</v>
      </c>
      <c r="BB1020" s="38">
        <v>577</v>
      </c>
    </row>
    <row r="1021" spans="1:54" x14ac:dyDescent="0.3">
      <c r="A1021" s="31" t="s">
        <v>48</v>
      </c>
      <c r="B1021" s="5" t="s">
        <v>8</v>
      </c>
      <c r="C1021" s="5" t="s">
        <v>3</v>
      </c>
      <c r="D1021" s="9">
        <v>70.0343089430894</v>
      </c>
      <c r="E1021" s="8">
        <v>69.489837399155505</v>
      </c>
      <c r="F1021" s="8">
        <v>22.601626016260202</v>
      </c>
      <c r="G1021" s="3">
        <v>4.3902439024390203</v>
      </c>
      <c r="H1021" s="4">
        <v>7.6422764227642297</v>
      </c>
      <c r="I1021" s="4">
        <v>12.032520325203301</v>
      </c>
      <c r="J1021" s="4">
        <v>2.76422764227642</v>
      </c>
      <c r="K1021" s="4">
        <v>5.2032520325203304</v>
      </c>
      <c r="L1021" s="4">
        <v>6.3414634146341502</v>
      </c>
      <c r="M1021" s="4">
        <v>3.7398373983739801</v>
      </c>
      <c r="N1021" s="4">
        <v>5.8536585365853702</v>
      </c>
      <c r="O1021" s="4">
        <v>9.4308943089430901</v>
      </c>
      <c r="P1021" s="4">
        <v>6.8292682926829302</v>
      </c>
      <c r="Q1021" s="4">
        <v>2.4390243902439002</v>
      </c>
      <c r="R1021" s="4">
        <v>6.5040650406504099</v>
      </c>
      <c r="S1021" s="4">
        <v>6.1788617886178896</v>
      </c>
      <c r="T1021" s="4">
        <v>5.8536585365853702</v>
      </c>
      <c r="U1021" s="4">
        <v>4.0650406504065</v>
      </c>
      <c r="V1021" s="4">
        <v>5.5284552845528498</v>
      </c>
      <c r="W1021" s="4">
        <v>8.6178861788617898</v>
      </c>
      <c r="X1021" s="4">
        <v>2.9268292682926802</v>
      </c>
      <c r="Y1021" s="4">
        <v>11.707317073170699</v>
      </c>
      <c r="Z1021" s="4">
        <v>6.0162601626016299</v>
      </c>
      <c r="AA1021" s="4">
        <v>9.5934959349593498</v>
      </c>
      <c r="AB1021" s="4">
        <v>1.4634146341463401</v>
      </c>
      <c r="AC1021" s="4">
        <v>15.609756097561</v>
      </c>
      <c r="AD1021" s="4">
        <v>3.7398373983739801</v>
      </c>
      <c r="AE1021" s="4">
        <v>4.7154471544715504</v>
      </c>
      <c r="AF1021" s="4">
        <v>12.357723577235801</v>
      </c>
      <c r="AG1021" s="4">
        <v>20</v>
      </c>
      <c r="AH1021" s="4">
        <v>13.6585365853659</v>
      </c>
      <c r="AI1021" s="4">
        <v>12.032520325203301</v>
      </c>
      <c r="AJ1021" s="4">
        <v>24.878048780487799</v>
      </c>
      <c r="AK1021" s="4">
        <v>40.487804878048799</v>
      </c>
      <c r="AL1021" s="4">
        <v>25.365853658536601</v>
      </c>
      <c r="AM1021" s="4">
        <v>19.837398373983699</v>
      </c>
      <c r="AN1021" s="4">
        <v>36.422764227642297</v>
      </c>
      <c r="AO1021" s="4">
        <v>34.796747967479703</v>
      </c>
      <c r="AP1021" s="4">
        <v>33.495934959349597</v>
      </c>
      <c r="AQ1021" s="4">
        <v>9.2682926829268304</v>
      </c>
      <c r="AR1021" s="4">
        <v>32.195121951219498</v>
      </c>
      <c r="AS1021" s="4">
        <v>14.146341463414601</v>
      </c>
      <c r="AT1021" s="4">
        <v>21.951219512195099</v>
      </c>
      <c r="AU1021" s="4">
        <v>17.398373983739798</v>
      </c>
      <c r="AV1021" s="4">
        <v>17.235772357723601</v>
      </c>
      <c r="AW1021" s="4">
        <v>22.9268292682927</v>
      </c>
      <c r="AX1021" s="4">
        <v>9.7560975609756095</v>
      </c>
      <c r="AY1021" s="4">
        <v>20.162601626016301</v>
      </c>
      <c r="AZ1021" s="4">
        <v>32.032520325203301</v>
      </c>
      <c r="BA1021" s="4">
        <v>35.121951219512198</v>
      </c>
      <c r="BB1021" s="38">
        <v>615</v>
      </c>
    </row>
    <row r="1022" spans="1:54" x14ac:dyDescent="0.3">
      <c r="A1022" s="31" t="s">
        <v>48</v>
      </c>
      <c r="B1022" s="5" t="s">
        <v>8</v>
      </c>
      <c r="C1022" s="5" t="s">
        <v>4</v>
      </c>
      <c r="D1022" s="9">
        <v>93.114931237720995</v>
      </c>
      <c r="E1022" s="8">
        <v>65.5191795343585</v>
      </c>
      <c r="F1022" s="8">
        <v>15.717092337917499</v>
      </c>
      <c r="G1022" s="3">
        <v>3.3398821218074701</v>
      </c>
      <c r="H1022" s="4">
        <v>5.5009823182711202</v>
      </c>
      <c r="I1022" s="4">
        <v>5.3045186640471496</v>
      </c>
      <c r="J1022" s="4">
        <v>1.7681728880157199</v>
      </c>
      <c r="K1022" s="4">
        <v>2.7504911591355601</v>
      </c>
      <c r="L1022" s="4">
        <v>5.1080550098231798</v>
      </c>
      <c r="M1022" s="4">
        <v>2.3575638506876202</v>
      </c>
      <c r="N1022" s="4">
        <v>3.5363457760314301</v>
      </c>
      <c r="O1022" s="4">
        <v>4.3222003929273098</v>
      </c>
      <c r="P1022" s="4">
        <v>3.92927308447937</v>
      </c>
      <c r="Q1022" s="4">
        <v>2.16110019646365</v>
      </c>
      <c r="R1022" s="4">
        <v>4.1257367387033401</v>
      </c>
      <c r="S1022" s="4">
        <v>2.5540275049115899</v>
      </c>
      <c r="T1022" s="4">
        <v>4.3222003929273098</v>
      </c>
      <c r="U1022" s="4">
        <v>3.7328094302553998</v>
      </c>
      <c r="V1022" s="4">
        <v>3.92927308447937</v>
      </c>
      <c r="W1022" s="4">
        <v>4.5186640471512796</v>
      </c>
      <c r="X1022" s="4">
        <v>2.3575638506876202</v>
      </c>
      <c r="Y1022" s="4">
        <v>5.5009823182711202</v>
      </c>
      <c r="Z1022" s="4">
        <v>3.3398821218074701</v>
      </c>
      <c r="AA1022" s="4">
        <v>3.7328094302553998</v>
      </c>
      <c r="AB1022" s="4">
        <v>1.37524557956778</v>
      </c>
      <c r="AC1022" s="4">
        <v>10.216110019646401</v>
      </c>
      <c r="AD1022" s="4">
        <v>1.9646365422396901</v>
      </c>
      <c r="AE1022" s="4">
        <v>2.16110019646365</v>
      </c>
      <c r="AF1022" s="4">
        <v>9.2337917485265208</v>
      </c>
      <c r="AG1022" s="4">
        <v>14.931237721021599</v>
      </c>
      <c r="AH1022" s="4">
        <v>9.0373280943025502</v>
      </c>
      <c r="AI1022" s="4">
        <v>9.2337917485265208</v>
      </c>
      <c r="AJ1022" s="4">
        <v>14.538310412573701</v>
      </c>
      <c r="AK1022" s="4">
        <v>24.5579567779961</v>
      </c>
      <c r="AL1022" s="4">
        <v>13.7524557956778</v>
      </c>
      <c r="AM1022" s="4">
        <v>16.306483300589399</v>
      </c>
      <c r="AN1022" s="4">
        <v>26.915520628683701</v>
      </c>
      <c r="AO1022" s="4">
        <v>18.860510805501001</v>
      </c>
      <c r="AP1022" s="4">
        <v>17.2888015717092</v>
      </c>
      <c r="AQ1022" s="4">
        <v>6.2868369351669902</v>
      </c>
      <c r="AR1022" s="4">
        <v>19.056974459725001</v>
      </c>
      <c r="AS1022" s="4">
        <v>10.8055009823183</v>
      </c>
      <c r="AT1022" s="4">
        <v>17.2888015717092</v>
      </c>
      <c r="AU1022" s="4">
        <v>8.8408644400785796</v>
      </c>
      <c r="AV1022" s="4">
        <v>14.931237721021599</v>
      </c>
      <c r="AW1022" s="4">
        <v>12.770137524558001</v>
      </c>
      <c r="AX1022" s="4">
        <v>6.2868369351669902</v>
      </c>
      <c r="AY1022" s="4">
        <v>16.699410609037301</v>
      </c>
      <c r="AZ1022" s="4">
        <v>20.2357563850688</v>
      </c>
      <c r="BA1022" s="4">
        <v>22.003929273084498</v>
      </c>
      <c r="BB1022" s="38">
        <v>509</v>
      </c>
    </row>
    <row r="1023" spans="1:54" x14ac:dyDescent="0.3">
      <c r="A1023" s="31" t="s">
        <v>48</v>
      </c>
      <c r="B1023" s="5" t="s">
        <v>8</v>
      </c>
      <c r="C1023" s="5" t="s">
        <v>5</v>
      </c>
      <c r="D1023" s="9">
        <v>106.01686746988</v>
      </c>
      <c r="E1023" s="8">
        <v>58.495164298862903</v>
      </c>
      <c r="F1023" s="8">
        <v>7.8313253012048198</v>
      </c>
      <c r="G1023" s="3">
        <v>1.50602409638554</v>
      </c>
      <c r="H1023" s="4">
        <v>2.7108433734939799</v>
      </c>
      <c r="I1023" s="4">
        <v>3.31325301204819</v>
      </c>
      <c r="J1023" s="4">
        <v>1.2048192771084301</v>
      </c>
      <c r="K1023" s="4">
        <v>2.7108433734939799</v>
      </c>
      <c r="L1023" s="4">
        <v>1.80722891566265</v>
      </c>
      <c r="M1023" s="4">
        <v>2.4096385542168699</v>
      </c>
      <c r="N1023" s="4">
        <v>2.1084337349397599</v>
      </c>
      <c r="O1023" s="4">
        <v>0.90361445783132499</v>
      </c>
      <c r="P1023" s="4">
        <v>1.50602409638554</v>
      </c>
      <c r="Q1023" s="4">
        <v>1.2048192771084301</v>
      </c>
      <c r="R1023" s="4">
        <v>1.50602409638554</v>
      </c>
      <c r="S1023" s="4">
        <v>0.90361445783132499</v>
      </c>
      <c r="T1023" s="4">
        <v>1.80722891566265</v>
      </c>
      <c r="U1023" s="4">
        <v>1.2048192771084301</v>
      </c>
      <c r="V1023" s="4">
        <v>1.80722891566265</v>
      </c>
      <c r="W1023" s="4">
        <v>2.4096385542168699</v>
      </c>
      <c r="X1023" s="4">
        <v>1.2048192771084301</v>
      </c>
      <c r="Y1023" s="4">
        <v>3.01204819277108</v>
      </c>
      <c r="Z1023" s="4">
        <v>1.50602409638554</v>
      </c>
      <c r="AA1023" s="4">
        <v>3.31325301204819</v>
      </c>
      <c r="AB1023" s="4">
        <v>0.90361445783132499</v>
      </c>
      <c r="AC1023" s="4">
        <v>6.3253012048192803</v>
      </c>
      <c r="AD1023" s="4">
        <v>1.2048192771084301</v>
      </c>
      <c r="AE1023" s="4">
        <v>1.2048192771084301</v>
      </c>
      <c r="AF1023" s="4">
        <v>3.31325301204819</v>
      </c>
      <c r="AG1023" s="4">
        <v>12.6506024096386</v>
      </c>
      <c r="AH1023" s="4">
        <v>9.6385542168674707</v>
      </c>
      <c r="AI1023" s="4">
        <v>7.5301204819277103</v>
      </c>
      <c r="AJ1023" s="4">
        <v>10.2409638554217</v>
      </c>
      <c r="AK1023" s="4">
        <v>18.674698795180699</v>
      </c>
      <c r="AL1023" s="4">
        <v>11.445783132530099</v>
      </c>
      <c r="AM1023" s="4">
        <v>16.867469879518101</v>
      </c>
      <c r="AN1023" s="4">
        <v>20.481927710843401</v>
      </c>
      <c r="AO1023" s="4">
        <v>15.060240963855399</v>
      </c>
      <c r="AP1023" s="4">
        <v>14.7590361445783</v>
      </c>
      <c r="AQ1023" s="4">
        <v>5.7228915662650603</v>
      </c>
      <c r="AR1023" s="4">
        <v>12.6506024096386</v>
      </c>
      <c r="AS1023" s="4">
        <v>8.7349397590361395</v>
      </c>
      <c r="AT1023" s="4">
        <v>21.0843373493976</v>
      </c>
      <c r="AU1023" s="4">
        <v>7.2289156626505999</v>
      </c>
      <c r="AV1023" s="4">
        <v>13.253012048192801</v>
      </c>
      <c r="AW1023" s="4">
        <v>10.8433734939759</v>
      </c>
      <c r="AX1023" s="4">
        <v>4.2168674698795199</v>
      </c>
      <c r="AY1023" s="4">
        <v>16.265060240963901</v>
      </c>
      <c r="AZ1023" s="4">
        <v>16.867469879518101</v>
      </c>
      <c r="BA1023" s="4">
        <v>16.867469879518101</v>
      </c>
      <c r="BB1023" s="38">
        <v>332</v>
      </c>
    </row>
    <row r="1024" spans="1:54" x14ac:dyDescent="0.3">
      <c r="A1024" s="31" t="s">
        <v>48</v>
      </c>
      <c r="B1024" s="5" t="s">
        <v>8</v>
      </c>
      <c r="C1024" s="5" t="s">
        <v>6</v>
      </c>
      <c r="D1024" s="9">
        <v>116.41505376344099</v>
      </c>
      <c r="E1024" s="8">
        <v>55.090534076500198</v>
      </c>
      <c r="F1024" s="8">
        <v>4.3010752688171996</v>
      </c>
      <c r="G1024" s="3">
        <v>0</v>
      </c>
      <c r="H1024" s="4">
        <v>0</v>
      </c>
      <c r="I1024" s="4">
        <v>0</v>
      </c>
      <c r="J1024" s="4">
        <v>0</v>
      </c>
      <c r="K1024" s="4">
        <v>1.0752688172042999</v>
      </c>
      <c r="L1024" s="4">
        <v>1.0752688172042999</v>
      </c>
      <c r="M1024" s="4">
        <v>1.0752688172042999</v>
      </c>
      <c r="N1024" s="4">
        <v>0</v>
      </c>
      <c r="O1024" s="4">
        <v>0</v>
      </c>
      <c r="P1024" s="4">
        <v>1.0752688172042999</v>
      </c>
      <c r="Q1024" s="4">
        <v>0</v>
      </c>
      <c r="R1024" s="4">
        <v>2.1505376344085998</v>
      </c>
      <c r="S1024" s="4">
        <v>0</v>
      </c>
      <c r="T1024" s="4">
        <v>1.0752688172042999</v>
      </c>
      <c r="U1024" s="4">
        <v>0</v>
      </c>
      <c r="V1024" s="4">
        <v>0</v>
      </c>
      <c r="W1024" s="4">
        <v>1.0752688172042999</v>
      </c>
      <c r="X1024" s="4">
        <v>0</v>
      </c>
      <c r="Y1024" s="4">
        <v>1.0752688172042999</v>
      </c>
      <c r="Z1024" s="4">
        <v>0</v>
      </c>
      <c r="AA1024" s="4">
        <v>0</v>
      </c>
      <c r="AB1024" s="4">
        <v>0</v>
      </c>
      <c r="AC1024" s="4">
        <v>2.1505376344085998</v>
      </c>
      <c r="AD1024" s="4">
        <v>1.0752688172042999</v>
      </c>
      <c r="AE1024" s="4">
        <v>0</v>
      </c>
      <c r="AF1024" s="4">
        <v>0</v>
      </c>
      <c r="AG1024" s="4">
        <v>9.67741935483871</v>
      </c>
      <c r="AH1024" s="4">
        <v>6.4516129032258096</v>
      </c>
      <c r="AI1024" s="4">
        <v>8.6021505376344098</v>
      </c>
      <c r="AJ1024" s="4">
        <v>6.4516129032258096</v>
      </c>
      <c r="AK1024" s="4">
        <v>16.129032258064498</v>
      </c>
      <c r="AL1024" s="4">
        <v>8.6021505376344098</v>
      </c>
      <c r="AM1024" s="4">
        <v>17.204301075268798</v>
      </c>
      <c r="AN1024" s="4">
        <v>19.354838709677399</v>
      </c>
      <c r="AO1024" s="4">
        <v>11.8279569892473</v>
      </c>
      <c r="AP1024" s="4">
        <v>7.5268817204301097</v>
      </c>
      <c r="AQ1024" s="4">
        <v>5.3763440860215104</v>
      </c>
      <c r="AR1024" s="4">
        <v>8.6021505376344098</v>
      </c>
      <c r="AS1024" s="4">
        <v>6.4516129032258096</v>
      </c>
      <c r="AT1024" s="4">
        <v>17.204301075268798</v>
      </c>
      <c r="AU1024" s="4">
        <v>7.5268817204301097</v>
      </c>
      <c r="AV1024" s="4">
        <v>15.0537634408602</v>
      </c>
      <c r="AW1024" s="4">
        <v>5.3763440860215104</v>
      </c>
      <c r="AX1024" s="4">
        <v>5.3763440860215104</v>
      </c>
      <c r="AY1024" s="4">
        <v>16.129032258064498</v>
      </c>
      <c r="AZ1024" s="4">
        <v>12.9032258064516</v>
      </c>
      <c r="BA1024" s="4">
        <v>9.67741935483871</v>
      </c>
      <c r="BB1024" s="38">
        <v>93</v>
      </c>
    </row>
    <row r="1025" spans="1:54" x14ac:dyDescent="0.3">
      <c r="A1025" s="31" t="s">
        <v>48</v>
      </c>
      <c r="B1025" s="5" t="s">
        <v>8</v>
      </c>
      <c r="C1025" s="5" t="s">
        <v>7</v>
      </c>
      <c r="D1025" s="9">
        <v>103.211538461538</v>
      </c>
      <c r="E1025" s="8">
        <v>60.013687284972399</v>
      </c>
      <c r="F1025" s="8">
        <v>3.8461538461538498</v>
      </c>
      <c r="G1025" s="3">
        <v>0</v>
      </c>
      <c r="H1025" s="4">
        <v>3.8461538461538498</v>
      </c>
      <c r="I1025" s="4">
        <v>3.8461538461538498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3.8461538461538498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3.8461538461538498</v>
      </c>
      <c r="AA1025" s="4">
        <v>3.8461538461538498</v>
      </c>
      <c r="AB1025" s="4">
        <v>0</v>
      </c>
      <c r="AC1025" s="4">
        <v>3.8461538461538498</v>
      </c>
      <c r="AD1025" s="4">
        <v>0</v>
      </c>
      <c r="AE1025" s="4">
        <v>0</v>
      </c>
      <c r="AF1025" s="4">
        <v>7.6923076923076898</v>
      </c>
      <c r="AG1025" s="4">
        <v>7.6923076923076898</v>
      </c>
      <c r="AH1025" s="4">
        <v>7.6923076923076898</v>
      </c>
      <c r="AI1025" s="4">
        <v>15.384615384615399</v>
      </c>
      <c r="AJ1025" s="4">
        <v>15.384615384615399</v>
      </c>
      <c r="AK1025" s="4">
        <v>30.769230769230798</v>
      </c>
      <c r="AL1025" s="4">
        <v>3.8461538461538498</v>
      </c>
      <c r="AM1025" s="4">
        <v>26.923076923076898</v>
      </c>
      <c r="AN1025" s="4">
        <v>23.076923076923102</v>
      </c>
      <c r="AO1025" s="4">
        <v>11.538461538461499</v>
      </c>
      <c r="AP1025" s="4">
        <v>19.230769230769202</v>
      </c>
      <c r="AQ1025" s="4">
        <v>3.8461538461538498</v>
      </c>
      <c r="AR1025" s="4">
        <v>7.6923076923076898</v>
      </c>
      <c r="AS1025" s="4">
        <v>11.538461538461499</v>
      </c>
      <c r="AT1025" s="4">
        <v>30.769230769230798</v>
      </c>
      <c r="AU1025" s="4">
        <v>3.8461538461538498</v>
      </c>
      <c r="AV1025" s="4">
        <v>15.384615384615399</v>
      </c>
      <c r="AW1025" s="4">
        <v>7.6923076923076898</v>
      </c>
      <c r="AX1025" s="4">
        <v>3.8461538461538498</v>
      </c>
      <c r="AY1025" s="4">
        <v>15.384615384615399</v>
      </c>
      <c r="AZ1025" s="4">
        <v>7.6923076923076898</v>
      </c>
      <c r="BA1025" s="4">
        <v>11.538461538461499</v>
      </c>
      <c r="BB1025" s="38">
        <v>26</v>
      </c>
    </row>
    <row r="1026" spans="1:54" x14ac:dyDescent="0.3">
      <c r="A1026" s="31" t="s">
        <v>48</v>
      </c>
      <c r="B1026" s="5" t="s">
        <v>9</v>
      </c>
      <c r="C1026" s="5" t="s">
        <v>168</v>
      </c>
      <c r="D1026" s="9">
        <v>77.900945161585796</v>
      </c>
      <c r="E1026" s="8">
        <v>72.828186567522494</v>
      </c>
      <c r="F1026" s="8">
        <v>21.741143041693</v>
      </c>
      <c r="G1026" s="3">
        <v>2.13676027760981</v>
      </c>
      <c r="H1026" s="4">
        <v>8.2964913286220998</v>
      </c>
      <c r="I1026" s="4">
        <v>5.92872068203007</v>
      </c>
      <c r="J1026" s="4">
        <v>2.36283439038076</v>
      </c>
      <c r="K1026" s="4">
        <v>3.82520898205212</v>
      </c>
      <c r="L1026" s="4">
        <v>3.7376852824495801</v>
      </c>
      <c r="M1026" s="4">
        <v>2.7641442776023002</v>
      </c>
      <c r="N1026" s="4">
        <v>5.2509463407927397</v>
      </c>
      <c r="O1026" s="4">
        <v>5.25716990389971</v>
      </c>
      <c r="P1026" s="4">
        <v>4.7388772324524098</v>
      </c>
      <c r="Q1026" s="4">
        <v>3.4794405423685699</v>
      </c>
      <c r="R1026" s="4">
        <v>3.6676724064342201</v>
      </c>
      <c r="S1026" s="4">
        <v>4.1977890564943401</v>
      </c>
      <c r="T1026" s="4">
        <v>2.5143907758297801</v>
      </c>
      <c r="U1026" s="4">
        <v>3.3059741089372601</v>
      </c>
      <c r="V1026" s="4">
        <v>5.1051876360958204</v>
      </c>
      <c r="W1026" s="4">
        <v>6.3217966513115096</v>
      </c>
      <c r="X1026" s="4">
        <v>2.0145089527894302</v>
      </c>
      <c r="Y1026" s="4">
        <v>6.4773674709012798</v>
      </c>
      <c r="Z1026" s="4">
        <v>4.6665400245077802</v>
      </c>
      <c r="AA1026" s="4">
        <v>6.5673758452072102</v>
      </c>
      <c r="AB1026" s="4">
        <v>1.69545398893114</v>
      </c>
      <c r="AC1026" s="4">
        <v>10.012877024117399</v>
      </c>
      <c r="AD1026" s="4">
        <v>3.9723697804181199</v>
      </c>
      <c r="AE1026" s="4">
        <v>3.3383875222147199</v>
      </c>
      <c r="AF1026" s="4">
        <v>6.2567348239156102</v>
      </c>
      <c r="AG1026" s="4">
        <v>9.7768711255159992</v>
      </c>
      <c r="AH1026" s="4">
        <v>26.727419543129901</v>
      </c>
      <c r="AI1026" s="4">
        <v>12.0305519522824</v>
      </c>
      <c r="AJ1026" s="4">
        <v>20.861590284068399</v>
      </c>
      <c r="AK1026" s="4">
        <v>34.246498183563901</v>
      </c>
      <c r="AL1026" s="4">
        <v>19.578444013507301</v>
      </c>
      <c r="AM1026" s="4">
        <v>18.484049096604</v>
      </c>
      <c r="AN1026" s="4">
        <v>32.445797726793202</v>
      </c>
      <c r="AO1026" s="4">
        <v>23.686184118282998</v>
      </c>
      <c r="AP1026" s="4">
        <v>27.056512713729099</v>
      </c>
      <c r="AQ1026" s="4">
        <v>10.0316060808073</v>
      </c>
      <c r="AR1026" s="4">
        <v>26.448380965482901</v>
      </c>
      <c r="AS1026" s="4">
        <v>13.448481577016899</v>
      </c>
      <c r="AT1026" s="4">
        <v>16.288536141580298</v>
      </c>
      <c r="AU1026" s="4">
        <v>21.3452010296607</v>
      </c>
      <c r="AV1026" s="4">
        <v>21.308844928713</v>
      </c>
      <c r="AW1026" s="4">
        <v>22.6301954544866</v>
      </c>
      <c r="AX1026" s="4">
        <v>12.4817634421871</v>
      </c>
      <c r="AY1026" s="4">
        <v>15.070947908906099</v>
      </c>
      <c r="AZ1026" s="4">
        <v>21.1970555809121</v>
      </c>
      <c r="BA1026" s="4">
        <v>31.254709451916501</v>
      </c>
      <c r="BB1026" s="38">
        <v>1932</v>
      </c>
    </row>
    <row r="1027" spans="1:54" x14ac:dyDescent="0.3">
      <c r="A1027" s="31" t="s">
        <v>48</v>
      </c>
      <c r="B1027" s="5" t="s">
        <v>9</v>
      </c>
      <c r="C1027" s="5" t="s">
        <v>1</v>
      </c>
      <c r="D1027" s="9">
        <v>57.935185185185198</v>
      </c>
      <c r="E1027" s="8">
        <v>71.040665241784694</v>
      </c>
      <c r="F1027" s="8">
        <v>27.7777777777778</v>
      </c>
      <c r="G1027" s="3">
        <v>3.3333333333333299</v>
      </c>
      <c r="H1027" s="4">
        <v>11.851851851851899</v>
      </c>
      <c r="I1027" s="4">
        <v>8.1481481481481506</v>
      </c>
      <c r="J1027" s="4">
        <v>4.07407407407407</v>
      </c>
      <c r="K1027" s="4">
        <v>6.2962962962963003</v>
      </c>
      <c r="L1027" s="4">
        <v>6.2962962962963003</v>
      </c>
      <c r="M1027" s="4">
        <v>4.07407407407407</v>
      </c>
      <c r="N1027" s="4">
        <v>11.1111111111111</v>
      </c>
      <c r="O1027" s="4">
        <v>7.7777777777777803</v>
      </c>
      <c r="P1027" s="4">
        <v>7.4074074074074101</v>
      </c>
      <c r="Q1027" s="4">
        <v>7.7777777777777803</v>
      </c>
      <c r="R1027" s="4">
        <v>7.0370370370370399</v>
      </c>
      <c r="S1027" s="4">
        <v>6.2962962962963003</v>
      </c>
      <c r="T1027" s="4">
        <v>2.9629629629629601</v>
      </c>
      <c r="U1027" s="4">
        <v>6.6666666666666696</v>
      </c>
      <c r="V1027" s="4">
        <v>10.3703703703704</v>
      </c>
      <c r="W1027" s="4">
        <v>14.814814814814801</v>
      </c>
      <c r="X1027" s="4">
        <v>2.9629629629629601</v>
      </c>
      <c r="Y1027" s="4">
        <v>12.962962962962999</v>
      </c>
      <c r="Z1027" s="4">
        <v>8.8888888888888893</v>
      </c>
      <c r="AA1027" s="4">
        <v>10.3703703703704</v>
      </c>
      <c r="AB1027" s="4">
        <v>1.8518518518518501</v>
      </c>
      <c r="AC1027" s="4">
        <v>14.074074074074099</v>
      </c>
      <c r="AD1027" s="4">
        <v>8.5185185185185208</v>
      </c>
      <c r="AE1027" s="4">
        <v>5.92592592592593</v>
      </c>
      <c r="AF1027" s="4">
        <v>10.7407407407407</v>
      </c>
      <c r="AG1027" s="4">
        <v>18.148148148148099</v>
      </c>
      <c r="AH1027" s="4">
        <v>34.4444444444444</v>
      </c>
      <c r="AI1027" s="4">
        <v>11.4814814814815</v>
      </c>
      <c r="AJ1027" s="4">
        <v>24.814814814814799</v>
      </c>
      <c r="AK1027" s="4">
        <v>42.592592592592602</v>
      </c>
      <c r="AL1027" s="4">
        <v>24.074074074074101</v>
      </c>
      <c r="AM1027" s="4">
        <v>24.4444444444444</v>
      </c>
      <c r="AN1027" s="4">
        <v>37.037037037037003</v>
      </c>
      <c r="AO1027" s="4">
        <v>30.370370370370399</v>
      </c>
      <c r="AP1027" s="4">
        <v>35.185185185185198</v>
      </c>
      <c r="AQ1027" s="4">
        <v>10</v>
      </c>
      <c r="AR1027" s="4">
        <v>34.074074074074097</v>
      </c>
      <c r="AS1027" s="4">
        <v>12.592592592592601</v>
      </c>
      <c r="AT1027" s="4">
        <v>16.6666666666667</v>
      </c>
      <c r="AU1027" s="4">
        <v>28.8888888888889</v>
      </c>
      <c r="AV1027" s="4">
        <v>21.851851851851901</v>
      </c>
      <c r="AW1027" s="4">
        <v>31.481481481481499</v>
      </c>
      <c r="AX1027" s="4">
        <v>18.148148148148099</v>
      </c>
      <c r="AY1027" s="4">
        <v>14.4444444444444</v>
      </c>
      <c r="AZ1027" s="4">
        <v>25.5555555555556</v>
      </c>
      <c r="BA1027" s="4">
        <v>43.3333333333333</v>
      </c>
      <c r="BB1027" s="38">
        <v>270</v>
      </c>
    </row>
    <row r="1028" spans="1:54" x14ac:dyDescent="0.3">
      <c r="A1028" s="31" t="s">
        <v>48</v>
      </c>
      <c r="B1028" s="5" t="s">
        <v>9</v>
      </c>
      <c r="C1028" s="5" t="s">
        <v>2</v>
      </c>
      <c r="D1028" s="9">
        <v>72.778813559322003</v>
      </c>
      <c r="E1028" s="8">
        <v>74.134177624580104</v>
      </c>
      <c r="F1028" s="8">
        <v>24.011299435028199</v>
      </c>
      <c r="G1028" s="3">
        <v>2.8248587570621502</v>
      </c>
      <c r="H1028" s="4">
        <v>10.4519774011299</v>
      </c>
      <c r="I1028" s="4">
        <v>7.0621468926553703</v>
      </c>
      <c r="J1028" s="4">
        <v>2.5423728813559299</v>
      </c>
      <c r="K1028" s="4">
        <v>3.1073446327683598</v>
      </c>
      <c r="L1028" s="4">
        <v>3.6723163841807902</v>
      </c>
      <c r="M1028" s="4">
        <v>2.5423728813559299</v>
      </c>
      <c r="N1028" s="4">
        <v>4.5197740112994396</v>
      </c>
      <c r="O1028" s="4">
        <v>5.0847457627118597</v>
      </c>
      <c r="P1028" s="4">
        <v>6.2146892655367196</v>
      </c>
      <c r="Q1028" s="4">
        <v>3.3898305084745801</v>
      </c>
      <c r="R1028" s="4">
        <v>2.8248587570621502</v>
      </c>
      <c r="S1028" s="4">
        <v>5.3672316384180796</v>
      </c>
      <c r="T1028" s="4">
        <v>3.1073446327683598</v>
      </c>
      <c r="U1028" s="4">
        <v>2.5423728813559299</v>
      </c>
      <c r="V1028" s="4">
        <v>4.8022598870056497</v>
      </c>
      <c r="W1028" s="4">
        <v>4.8022598870056497</v>
      </c>
      <c r="X1028" s="4">
        <v>2.2598870056497198</v>
      </c>
      <c r="Y1028" s="4">
        <v>5.9322033898305104</v>
      </c>
      <c r="Z1028" s="4">
        <v>4.8022598870056497</v>
      </c>
      <c r="AA1028" s="4">
        <v>6.7796610169491496</v>
      </c>
      <c r="AB1028" s="4">
        <v>2.2598870056497198</v>
      </c>
      <c r="AC1028" s="4">
        <v>11.864406779661</v>
      </c>
      <c r="AD1028" s="4">
        <v>2.2598870056497198</v>
      </c>
      <c r="AE1028" s="4">
        <v>3.6723163841807902</v>
      </c>
      <c r="AF1028" s="4">
        <v>5.9322033898305104</v>
      </c>
      <c r="AG1028" s="4">
        <v>9.0395480225988702</v>
      </c>
      <c r="AH1028" s="4">
        <v>28.531073446327699</v>
      </c>
      <c r="AI1028" s="4">
        <v>13.841807909604499</v>
      </c>
      <c r="AJ1028" s="4">
        <v>23.446327683615799</v>
      </c>
      <c r="AK1028" s="4">
        <v>38.983050847457598</v>
      </c>
      <c r="AL1028" s="4">
        <v>22.033898305084701</v>
      </c>
      <c r="AM1028" s="4">
        <v>21.1864406779661</v>
      </c>
      <c r="AN1028" s="4">
        <v>38.135593220338997</v>
      </c>
      <c r="AO1028" s="4">
        <v>27.401129943502799</v>
      </c>
      <c r="AP1028" s="4">
        <v>33.6158192090396</v>
      </c>
      <c r="AQ1028" s="4">
        <v>12.4293785310734</v>
      </c>
      <c r="AR1028" s="4">
        <v>29.3785310734463</v>
      </c>
      <c r="AS1028" s="4">
        <v>16.1016949152542</v>
      </c>
      <c r="AT1028" s="4">
        <v>17.2316384180791</v>
      </c>
      <c r="AU1028" s="4">
        <v>24.5762711864407</v>
      </c>
      <c r="AV1028" s="4">
        <v>24.011299435028199</v>
      </c>
      <c r="AW1028" s="4">
        <v>25.706214689265501</v>
      </c>
      <c r="AX1028" s="4">
        <v>12.1468926553672</v>
      </c>
      <c r="AY1028" s="4">
        <v>19.209039548022599</v>
      </c>
      <c r="AZ1028" s="4">
        <v>22.316384180791001</v>
      </c>
      <c r="BA1028" s="4">
        <v>33.6158192090396</v>
      </c>
      <c r="BB1028" s="38">
        <v>354</v>
      </c>
    </row>
    <row r="1029" spans="1:54" x14ac:dyDescent="0.3">
      <c r="A1029" s="31" t="s">
        <v>48</v>
      </c>
      <c r="B1029" s="5" t="s">
        <v>9</v>
      </c>
      <c r="C1029" s="5" t="s">
        <v>3</v>
      </c>
      <c r="D1029" s="9">
        <v>81.747619047618997</v>
      </c>
      <c r="E1029" s="8">
        <v>74.361031316146395</v>
      </c>
      <c r="F1029" s="8">
        <v>21.485411140583601</v>
      </c>
      <c r="G1029" s="3">
        <v>1.59151193633952</v>
      </c>
      <c r="H1029" s="4">
        <v>5.8355437665782501</v>
      </c>
      <c r="I1029" s="4">
        <v>5.8355437665782501</v>
      </c>
      <c r="J1029" s="4">
        <v>1.59151193633952</v>
      </c>
      <c r="K1029" s="4">
        <v>4.5092838196286502</v>
      </c>
      <c r="L1029" s="4">
        <v>4.2440318302387299</v>
      </c>
      <c r="M1029" s="4">
        <v>3.1830238726790401</v>
      </c>
      <c r="N1029" s="4">
        <v>3.1830238726790401</v>
      </c>
      <c r="O1029" s="4">
        <v>5.5702917771883298</v>
      </c>
      <c r="P1029" s="4">
        <v>3.4482758620689702</v>
      </c>
      <c r="Q1029" s="4">
        <v>1.8567639257294399</v>
      </c>
      <c r="R1029" s="4">
        <v>3.1830238726790401</v>
      </c>
      <c r="S1029" s="4">
        <v>3.4482758620689702</v>
      </c>
      <c r="T1029" s="4">
        <v>2.1220159151193601</v>
      </c>
      <c r="U1029" s="4">
        <v>3.1830238726790401</v>
      </c>
      <c r="V1029" s="4">
        <v>3.1830238726790401</v>
      </c>
      <c r="W1029" s="4">
        <v>3.7135278514588901</v>
      </c>
      <c r="X1029" s="4">
        <v>2.1220159151193601</v>
      </c>
      <c r="Y1029" s="4">
        <v>3.97877984084881</v>
      </c>
      <c r="Z1029" s="4">
        <v>3.4482758620689702</v>
      </c>
      <c r="AA1029" s="4">
        <v>6.6312997347480103</v>
      </c>
      <c r="AB1029" s="4">
        <v>2.1220159151193601</v>
      </c>
      <c r="AC1029" s="4">
        <v>8.7533156498673694</v>
      </c>
      <c r="AD1029" s="4">
        <v>3.97877984084881</v>
      </c>
      <c r="AE1029" s="4">
        <v>2.6525198938991998</v>
      </c>
      <c r="AF1029" s="4">
        <v>5.8355437665782501</v>
      </c>
      <c r="AG1029" s="4">
        <v>7.9575596816976102</v>
      </c>
      <c r="AH1029" s="4">
        <v>27.586206896551701</v>
      </c>
      <c r="AI1029" s="4">
        <v>13.262599469495999</v>
      </c>
      <c r="AJ1029" s="4">
        <v>20.689655172413801</v>
      </c>
      <c r="AK1029" s="4">
        <v>29.708222811671099</v>
      </c>
      <c r="AL1029" s="4">
        <v>18.567639257294399</v>
      </c>
      <c r="AM1029" s="4">
        <v>14.8541114058355</v>
      </c>
      <c r="AN1029" s="4">
        <v>32.625994694960198</v>
      </c>
      <c r="AO1029" s="4">
        <v>23.6074270557029</v>
      </c>
      <c r="AP1029" s="4">
        <v>23.872679045092799</v>
      </c>
      <c r="AQ1029" s="4">
        <v>9.5490716180371393</v>
      </c>
      <c r="AR1029" s="4">
        <v>24.668435013262599</v>
      </c>
      <c r="AS1029" s="4">
        <v>14.8541114058355</v>
      </c>
      <c r="AT1029" s="4">
        <v>16.4456233421751</v>
      </c>
      <c r="AU1029" s="4">
        <v>20.159151193633999</v>
      </c>
      <c r="AV1029" s="4">
        <v>22.811671087533199</v>
      </c>
      <c r="AW1029" s="4">
        <v>18.567639257294399</v>
      </c>
      <c r="AX1029" s="4">
        <v>11.1405835543767</v>
      </c>
      <c r="AY1029" s="4">
        <v>14.8541114058355</v>
      </c>
      <c r="AZ1029" s="4">
        <v>21.220159151193599</v>
      </c>
      <c r="BA1029" s="4">
        <v>26.790450928382</v>
      </c>
      <c r="BB1029" s="38">
        <v>378</v>
      </c>
    </row>
    <row r="1030" spans="1:54" x14ac:dyDescent="0.3">
      <c r="A1030" s="31" t="s">
        <v>48</v>
      </c>
      <c r="B1030" s="5" t="s">
        <v>9</v>
      </c>
      <c r="C1030" s="5" t="s">
        <v>4</v>
      </c>
      <c r="D1030" s="9">
        <v>95.953076923076907</v>
      </c>
      <c r="E1030" s="8">
        <v>68.123550833532406</v>
      </c>
      <c r="F1030" s="8">
        <v>15.6410256410256</v>
      </c>
      <c r="G1030" s="3">
        <v>0.512820512820513</v>
      </c>
      <c r="H1030" s="4">
        <v>4.8717948717948696</v>
      </c>
      <c r="I1030" s="4">
        <v>2.5641025641025599</v>
      </c>
      <c r="J1030" s="4">
        <v>0.76923076923076905</v>
      </c>
      <c r="K1030" s="4">
        <v>1.5384615384615401</v>
      </c>
      <c r="L1030" s="4">
        <v>0</v>
      </c>
      <c r="M1030" s="4">
        <v>1.2820512820512799</v>
      </c>
      <c r="N1030" s="4">
        <v>1.79487179487179</v>
      </c>
      <c r="O1030" s="4">
        <v>3.5897435897435899</v>
      </c>
      <c r="P1030" s="4">
        <v>1.2820512820512799</v>
      </c>
      <c r="Q1030" s="4">
        <v>0</v>
      </c>
      <c r="R1030" s="4">
        <v>1.2820512820512799</v>
      </c>
      <c r="S1030" s="4">
        <v>0.76923076923076905</v>
      </c>
      <c r="T1030" s="4">
        <v>1.02564102564103</v>
      </c>
      <c r="U1030" s="4">
        <v>0.512820512820513</v>
      </c>
      <c r="V1030" s="4">
        <v>1.5384615384615401</v>
      </c>
      <c r="W1030" s="4">
        <v>1.02564102564103</v>
      </c>
      <c r="X1030" s="4">
        <v>0.256410256410256</v>
      </c>
      <c r="Y1030" s="4">
        <v>3.0769230769230802</v>
      </c>
      <c r="Z1030" s="4">
        <v>1.02564102564103</v>
      </c>
      <c r="AA1030" s="4">
        <v>2.3076923076923102</v>
      </c>
      <c r="AB1030" s="4">
        <v>0.512820512820513</v>
      </c>
      <c r="AC1030" s="4">
        <v>5.3846153846153904</v>
      </c>
      <c r="AD1030" s="4">
        <v>1.5384615384615401</v>
      </c>
      <c r="AE1030" s="4">
        <v>0.76923076923076905</v>
      </c>
      <c r="AF1030" s="4">
        <v>2.8205128205128198</v>
      </c>
      <c r="AG1030" s="4">
        <v>1.79487179487179</v>
      </c>
      <c r="AH1030" s="4">
        <v>18.717948717948701</v>
      </c>
      <c r="AI1030" s="4">
        <v>10.2564102564103</v>
      </c>
      <c r="AJ1030" s="4">
        <v>15.8974358974359</v>
      </c>
      <c r="AK1030" s="4">
        <v>27.435897435897399</v>
      </c>
      <c r="AL1030" s="4">
        <v>14.3589743589744</v>
      </c>
      <c r="AM1030" s="4">
        <v>15.384615384615399</v>
      </c>
      <c r="AN1030" s="4">
        <v>23.3333333333333</v>
      </c>
      <c r="AO1030" s="4">
        <v>15.128205128205099</v>
      </c>
      <c r="AP1030" s="4">
        <v>15.384615384615399</v>
      </c>
      <c r="AQ1030" s="4">
        <v>9.2307692307692299</v>
      </c>
      <c r="AR1030" s="4">
        <v>19.743589743589698</v>
      </c>
      <c r="AS1030" s="4">
        <v>11.538461538461499</v>
      </c>
      <c r="AT1030" s="4">
        <v>14.871794871794901</v>
      </c>
      <c r="AU1030" s="4">
        <v>13.3333333333333</v>
      </c>
      <c r="AV1030" s="4">
        <v>19.230769230769202</v>
      </c>
      <c r="AW1030" s="4">
        <v>14.871794871794901</v>
      </c>
      <c r="AX1030" s="4">
        <v>10</v>
      </c>
      <c r="AY1030" s="4">
        <v>11.025641025641001</v>
      </c>
      <c r="AZ1030" s="4">
        <v>20.256410256410302</v>
      </c>
      <c r="BA1030" s="4">
        <v>23.846153846153801</v>
      </c>
      <c r="BB1030" s="38">
        <v>390</v>
      </c>
    </row>
    <row r="1031" spans="1:54" x14ac:dyDescent="0.3">
      <c r="A1031" s="31" t="s">
        <v>48</v>
      </c>
      <c r="B1031" s="5" t="s">
        <v>9</v>
      </c>
      <c r="C1031" s="5" t="s">
        <v>5</v>
      </c>
      <c r="D1031" s="9">
        <v>111.53446327683599</v>
      </c>
      <c r="E1031" s="8">
        <v>59.1422743104932</v>
      </c>
      <c r="F1031" s="8">
        <v>9.0395480225988702</v>
      </c>
      <c r="G1031" s="3">
        <v>0.28248587570621497</v>
      </c>
      <c r="H1031" s="4">
        <v>2.8248587570621502</v>
      </c>
      <c r="I1031" s="4">
        <v>1.9774011299434999</v>
      </c>
      <c r="J1031" s="4">
        <v>0.84745762711864403</v>
      </c>
      <c r="K1031" s="4">
        <v>1.41242937853107</v>
      </c>
      <c r="L1031" s="4">
        <v>1.1299435028248599</v>
      </c>
      <c r="M1031" s="4">
        <v>1.41242937853107</v>
      </c>
      <c r="N1031" s="4">
        <v>0.84745762711864403</v>
      </c>
      <c r="O1031" s="4">
        <v>0.84745762711864403</v>
      </c>
      <c r="P1031" s="4">
        <v>0.84745762711864403</v>
      </c>
      <c r="Q1031" s="4">
        <v>0.28248587570621497</v>
      </c>
      <c r="R1031" s="4">
        <v>1.1299435028248599</v>
      </c>
      <c r="S1031" s="4">
        <v>1.41242937853107</v>
      </c>
      <c r="T1031" s="4">
        <v>2.8248587570621502</v>
      </c>
      <c r="U1031" s="4">
        <v>1.1299435028248599</v>
      </c>
      <c r="V1031" s="4">
        <v>1.1299435028248599</v>
      </c>
      <c r="W1031" s="4">
        <v>0.84745762711864403</v>
      </c>
      <c r="X1031" s="4">
        <v>1.1299435028248599</v>
      </c>
      <c r="Y1031" s="4">
        <v>1.1299435028248599</v>
      </c>
      <c r="Z1031" s="4">
        <v>0.84745762711864403</v>
      </c>
      <c r="AA1031" s="4">
        <v>1.9774011299434999</v>
      </c>
      <c r="AB1031" s="4">
        <v>0.56497175141242895</v>
      </c>
      <c r="AC1031" s="4">
        <v>3.3898305084745801</v>
      </c>
      <c r="AD1031" s="4">
        <v>0.56497175141242895</v>
      </c>
      <c r="AE1031" s="4">
        <v>0.84745762711864403</v>
      </c>
      <c r="AF1031" s="4">
        <v>1.1299435028248599</v>
      </c>
      <c r="AG1031" s="4">
        <v>5.0847457627118597</v>
      </c>
      <c r="AH1031" s="4">
        <v>11.299435028248601</v>
      </c>
      <c r="AI1031" s="4">
        <v>7.9096045197740104</v>
      </c>
      <c r="AJ1031" s="4">
        <v>11.0169491525424</v>
      </c>
      <c r="AK1031" s="4">
        <v>19.774011299434999</v>
      </c>
      <c r="AL1031" s="4">
        <v>9.0395480225988702</v>
      </c>
      <c r="AM1031" s="4">
        <v>7.9096045197740104</v>
      </c>
      <c r="AN1031" s="4">
        <v>16.9491525423729</v>
      </c>
      <c r="AO1031" s="4">
        <v>8.4745762711864394</v>
      </c>
      <c r="AP1031" s="4">
        <v>10.1694915254237</v>
      </c>
      <c r="AQ1031" s="4">
        <v>5.0847457627118597</v>
      </c>
      <c r="AR1031" s="4">
        <v>11.581920903954799</v>
      </c>
      <c r="AS1031" s="4">
        <v>8.7570621468926593</v>
      </c>
      <c r="AT1031" s="4">
        <v>14.4067796610169</v>
      </c>
      <c r="AU1031" s="4">
        <v>5.9322033898305104</v>
      </c>
      <c r="AV1031" s="4">
        <v>11.864406779661</v>
      </c>
      <c r="AW1031" s="4">
        <v>9.6045197740112993</v>
      </c>
      <c r="AX1031" s="4">
        <v>5.3672316384180796</v>
      </c>
      <c r="AY1031" s="4">
        <v>10.4519774011299</v>
      </c>
      <c r="AZ1031" s="4">
        <v>9.8870056497175103</v>
      </c>
      <c r="BA1031" s="4">
        <v>13.841807909604499</v>
      </c>
      <c r="BB1031" s="38">
        <v>354</v>
      </c>
    </row>
    <row r="1032" spans="1:54" x14ac:dyDescent="0.3">
      <c r="A1032" s="31" t="s">
        <v>48</v>
      </c>
      <c r="B1032" s="5" t="s">
        <v>9</v>
      </c>
      <c r="C1032" s="5" t="s">
        <v>6</v>
      </c>
      <c r="D1032" s="9">
        <v>113.92307692307701</v>
      </c>
      <c r="E1032" s="8">
        <v>55.5383266880714</v>
      </c>
      <c r="F1032" s="8">
        <v>7.6923076923076898</v>
      </c>
      <c r="G1032" s="3">
        <v>0.69930069930069905</v>
      </c>
      <c r="H1032" s="4">
        <v>2.7972027972028002</v>
      </c>
      <c r="I1032" s="4">
        <v>1.3986013986014001</v>
      </c>
      <c r="J1032" s="4">
        <v>1.3986013986014001</v>
      </c>
      <c r="K1032" s="4">
        <v>0</v>
      </c>
      <c r="L1032" s="4">
        <v>0.69930069930069905</v>
      </c>
      <c r="M1032" s="4">
        <v>0.69930069930069905</v>
      </c>
      <c r="N1032" s="4">
        <v>0.69930069930069905</v>
      </c>
      <c r="O1032" s="4">
        <v>1.3986013986014001</v>
      </c>
      <c r="P1032" s="4">
        <v>0.69930069930069905</v>
      </c>
      <c r="Q1032" s="4">
        <v>1.3986013986014001</v>
      </c>
      <c r="R1032" s="4">
        <v>2.0979020979021001</v>
      </c>
      <c r="S1032" s="4">
        <v>2.0979020979021001</v>
      </c>
      <c r="T1032" s="4">
        <v>0.69930069930069905</v>
      </c>
      <c r="U1032" s="4">
        <v>0</v>
      </c>
      <c r="V1032" s="4">
        <v>1.3986013986014001</v>
      </c>
      <c r="W1032" s="4">
        <v>2.0979020979021001</v>
      </c>
      <c r="X1032" s="4">
        <v>0.69930069930069905</v>
      </c>
      <c r="Y1032" s="4">
        <v>0.69930069930069905</v>
      </c>
      <c r="Z1032" s="4">
        <v>0.69930069930069905</v>
      </c>
      <c r="AA1032" s="4">
        <v>1.3986013986014001</v>
      </c>
      <c r="AB1032" s="4">
        <v>0</v>
      </c>
      <c r="AC1032" s="4">
        <v>2.0979020979021001</v>
      </c>
      <c r="AD1032" s="4">
        <v>0</v>
      </c>
      <c r="AE1032" s="4">
        <v>0</v>
      </c>
      <c r="AF1032" s="4">
        <v>0.69930069930069905</v>
      </c>
      <c r="AG1032" s="4">
        <v>3.4965034965034998</v>
      </c>
      <c r="AH1032" s="4">
        <v>8.3916083916083899</v>
      </c>
      <c r="AI1032" s="4">
        <v>9.79020979020979</v>
      </c>
      <c r="AJ1032" s="4">
        <v>9.0909090909090899</v>
      </c>
      <c r="AK1032" s="4">
        <v>16.083916083916101</v>
      </c>
      <c r="AL1032" s="4">
        <v>9.79020979020979</v>
      </c>
      <c r="AM1032" s="4">
        <v>6.2937062937062898</v>
      </c>
      <c r="AN1032" s="4">
        <v>14.685314685314699</v>
      </c>
      <c r="AO1032" s="4">
        <v>6.2937062937062898</v>
      </c>
      <c r="AP1032" s="4">
        <v>8.3916083916083899</v>
      </c>
      <c r="AQ1032" s="4">
        <v>6.2937062937062898</v>
      </c>
      <c r="AR1032" s="4">
        <v>11.188811188811201</v>
      </c>
      <c r="AS1032" s="4">
        <v>5.5944055944055897</v>
      </c>
      <c r="AT1032" s="4">
        <v>10.489510489510501</v>
      </c>
      <c r="AU1032" s="4">
        <v>7.6923076923076898</v>
      </c>
      <c r="AV1032" s="4">
        <v>11.888111888111901</v>
      </c>
      <c r="AW1032" s="4">
        <v>11.888111888111901</v>
      </c>
      <c r="AX1032" s="4">
        <v>4.1958041958042003</v>
      </c>
      <c r="AY1032" s="4">
        <v>8.3916083916083899</v>
      </c>
      <c r="AZ1032" s="4">
        <v>7.6923076923076898</v>
      </c>
      <c r="BA1032" s="4">
        <v>11.188811188811201</v>
      </c>
      <c r="BB1032" s="38">
        <v>143</v>
      </c>
    </row>
    <row r="1033" spans="1:54" x14ac:dyDescent="0.3">
      <c r="A1033" s="31" t="s">
        <v>48</v>
      </c>
      <c r="B1033" s="5" t="s">
        <v>9</v>
      </c>
      <c r="C1033" s="5" t="s">
        <v>7</v>
      </c>
      <c r="D1033" s="9">
        <v>100.23023255814</v>
      </c>
      <c r="E1033" s="8">
        <v>48.308628505059701</v>
      </c>
      <c r="F1033" s="8">
        <v>9.3023255813953494</v>
      </c>
      <c r="G1033" s="3">
        <v>0</v>
      </c>
      <c r="H1033" s="4">
        <v>2.32558139534884</v>
      </c>
      <c r="I1033" s="4">
        <v>0</v>
      </c>
      <c r="J1033" s="4">
        <v>2.32558139534884</v>
      </c>
      <c r="K1033" s="4">
        <v>2.32558139534884</v>
      </c>
      <c r="L1033" s="4">
        <v>2.32558139534884</v>
      </c>
      <c r="M1033" s="4">
        <v>0</v>
      </c>
      <c r="N1033" s="4">
        <v>4.6511627906976702</v>
      </c>
      <c r="O1033" s="4">
        <v>0</v>
      </c>
      <c r="P1033" s="4">
        <v>2.32558139534884</v>
      </c>
      <c r="Q1033" s="4">
        <v>0</v>
      </c>
      <c r="R1033" s="4">
        <v>2.32558139534884</v>
      </c>
      <c r="S1033" s="4">
        <v>0</v>
      </c>
      <c r="T1033" s="4">
        <v>4.6511627906976702</v>
      </c>
      <c r="U1033" s="4">
        <v>0</v>
      </c>
      <c r="V1033" s="4">
        <v>0</v>
      </c>
      <c r="W1033" s="4">
        <v>0</v>
      </c>
      <c r="X1033" s="4">
        <v>0</v>
      </c>
      <c r="Y1033" s="4">
        <v>2.32558139534884</v>
      </c>
      <c r="Z1033" s="4">
        <v>0</v>
      </c>
      <c r="AA1033" s="4">
        <v>0</v>
      </c>
      <c r="AB1033" s="4">
        <v>0</v>
      </c>
      <c r="AC1033" s="4">
        <v>4.6511627906976702</v>
      </c>
      <c r="AD1033" s="4">
        <v>0</v>
      </c>
      <c r="AE1033" s="4">
        <v>0</v>
      </c>
      <c r="AF1033" s="4">
        <v>2.32558139534884</v>
      </c>
      <c r="AG1033" s="4">
        <v>2.32558139534884</v>
      </c>
      <c r="AH1033" s="4">
        <v>16.2790697674419</v>
      </c>
      <c r="AI1033" s="4">
        <v>4.6511627906976702</v>
      </c>
      <c r="AJ1033" s="4">
        <v>11.6279069767442</v>
      </c>
      <c r="AK1033" s="4">
        <v>13.953488372093</v>
      </c>
      <c r="AL1033" s="4">
        <v>20.930232558139501</v>
      </c>
      <c r="AM1033" s="4">
        <v>9.3023255813953494</v>
      </c>
      <c r="AN1033" s="4">
        <v>18.604651162790699</v>
      </c>
      <c r="AO1033" s="4">
        <v>6.9767441860465098</v>
      </c>
      <c r="AP1033" s="4">
        <v>11.6279069767442</v>
      </c>
      <c r="AQ1033" s="4">
        <v>6.9767441860465098</v>
      </c>
      <c r="AR1033" s="4">
        <v>11.6279069767442</v>
      </c>
      <c r="AS1033" s="4">
        <v>9.3023255813953494</v>
      </c>
      <c r="AT1033" s="4">
        <v>25.581395348837201</v>
      </c>
      <c r="AU1033" s="4">
        <v>2.32558139534884</v>
      </c>
      <c r="AV1033" s="4">
        <v>16.2790697674419</v>
      </c>
      <c r="AW1033" s="4">
        <v>6.9767441860465098</v>
      </c>
      <c r="AX1033" s="4">
        <v>6.9767441860465098</v>
      </c>
      <c r="AY1033" s="4">
        <v>20.930232558139501</v>
      </c>
      <c r="AZ1033" s="4">
        <v>2.32558139534884</v>
      </c>
      <c r="BA1033" s="4">
        <v>13.953488372093</v>
      </c>
      <c r="BB1033" s="38">
        <v>43</v>
      </c>
    </row>
    <row r="1034" spans="1:54" x14ac:dyDescent="0.3">
      <c r="A1034" s="31" t="s">
        <v>49</v>
      </c>
      <c r="B1034" s="5" t="s">
        <v>168</v>
      </c>
      <c r="C1034" s="5" t="s">
        <v>168</v>
      </c>
      <c r="D1034" s="9">
        <v>51.241251311464701</v>
      </c>
      <c r="E1034" s="8">
        <v>65.355588442637199</v>
      </c>
      <c r="F1034" s="8">
        <v>28.814574292752901</v>
      </c>
      <c r="G1034" s="3">
        <v>4.8392553380835404</v>
      </c>
      <c r="H1034" s="4">
        <v>6.6380251593733197</v>
      </c>
      <c r="I1034" s="4">
        <v>11.348978423906701</v>
      </c>
      <c r="J1034" s="4">
        <v>3.98787247836797</v>
      </c>
      <c r="K1034" s="4">
        <v>6.0441347830001799</v>
      </c>
      <c r="L1034" s="4">
        <v>8.5968479170853005</v>
      </c>
      <c r="M1034" s="4">
        <v>6.5450091554356602</v>
      </c>
      <c r="N1034" s="4">
        <v>8.0936657525914395</v>
      </c>
      <c r="O1034" s="4">
        <v>12.363607069977901</v>
      </c>
      <c r="P1034" s="4">
        <v>9.5143578822262391</v>
      </c>
      <c r="Q1034" s="4">
        <v>4.7536763258699697</v>
      </c>
      <c r="R1034" s="4">
        <v>9.2227181939331402</v>
      </c>
      <c r="S1034" s="4">
        <v>7.9415726804864697</v>
      </c>
      <c r="T1034" s="4">
        <v>7.9365027809002804</v>
      </c>
      <c r="U1034" s="4">
        <v>6.2355709853124797</v>
      </c>
      <c r="V1034" s="4">
        <v>7.0812336235892896</v>
      </c>
      <c r="W1034" s="4">
        <v>6.0743155077769302</v>
      </c>
      <c r="X1034" s="4">
        <v>4.0980611130855404</v>
      </c>
      <c r="Y1034" s="4">
        <v>9.7299336529134006</v>
      </c>
      <c r="Z1034" s="4">
        <v>7.3722041427129703</v>
      </c>
      <c r="AA1034" s="4">
        <v>7.05331246186753</v>
      </c>
      <c r="AB1034" s="4">
        <v>3.7739944464133601</v>
      </c>
      <c r="AC1034" s="4">
        <v>18.5563939799937</v>
      </c>
      <c r="AD1034" s="4">
        <v>5.2765738022115203</v>
      </c>
      <c r="AE1034" s="4">
        <v>5.2460738345177402</v>
      </c>
      <c r="AF1034" s="4">
        <v>11.868443895460601</v>
      </c>
      <c r="AG1034" s="4">
        <v>16.979199977621001</v>
      </c>
      <c r="AH1034" s="4">
        <v>20.770766646618998</v>
      </c>
      <c r="AI1034" s="4">
        <v>14.864325408042699</v>
      </c>
      <c r="AJ1034" s="4">
        <v>25.761293638351201</v>
      </c>
      <c r="AK1034" s="4">
        <v>29.383251152675001</v>
      </c>
      <c r="AL1034" s="4">
        <v>18.604396736659201</v>
      </c>
      <c r="AM1034" s="4">
        <v>26.053223619060901</v>
      </c>
      <c r="AN1034" s="4">
        <v>36.870162474370098</v>
      </c>
      <c r="AO1034" s="4">
        <v>27.329508441565601</v>
      </c>
      <c r="AP1034" s="4">
        <v>35.918027213224697</v>
      </c>
      <c r="AQ1034" s="4">
        <v>7.1950655285105496</v>
      </c>
      <c r="AR1034" s="4">
        <v>33.932154412828098</v>
      </c>
      <c r="AS1034" s="4">
        <v>14.052119906455101</v>
      </c>
      <c r="AT1034" s="4">
        <v>25.930544503186201</v>
      </c>
      <c r="AU1034" s="4">
        <v>19.4951183098337</v>
      </c>
      <c r="AV1034" s="4">
        <v>30.548188997175401</v>
      </c>
      <c r="AW1034" s="4">
        <v>25.2242900336622</v>
      </c>
      <c r="AX1034" s="4">
        <v>9.5831149600133791</v>
      </c>
      <c r="AY1034" s="4">
        <v>19.074084589524301</v>
      </c>
      <c r="AZ1034" s="4">
        <v>35.005533805029003</v>
      </c>
      <c r="BA1034" s="4">
        <v>35.183347467963102</v>
      </c>
      <c r="BB1034" s="38">
        <v>2155</v>
      </c>
    </row>
    <row r="1035" spans="1:54" x14ac:dyDescent="0.3">
      <c r="A1035" s="31" t="s">
        <v>49</v>
      </c>
      <c r="B1035" s="5" t="s">
        <v>168</v>
      </c>
      <c r="C1035" s="5" t="s">
        <v>1</v>
      </c>
      <c r="D1035" s="9">
        <v>22.549084678650701</v>
      </c>
      <c r="E1035" s="8">
        <v>59.535016328405</v>
      </c>
      <c r="F1035" s="8">
        <v>44.616848260191503</v>
      </c>
      <c r="G1035" s="3">
        <v>6.9310205793191502</v>
      </c>
      <c r="H1035" s="4">
        <v>7.0381202364893598</v>
      </c>
      <c r="I1035" s="4">
        <v>17.270808181361701</v>
      </c>
      <c r="J1035" s="4">
        <v>6.38913541676596</v>
      </c>
      <c r="K1035" s="4">
        <v>6.4962350739361696</v>
      </c>
      <c r="L1035" s="4">
        <v>11.5517009655319</v>
      </c>
      <c r="M1035" s="4">
        <v>8.1575904473191496</v>
      </c>
      <c r="N1035" s="4">
        <v>18.176079077851099</v>
      </c>
      <c r="O1035" s="4">
        <v>12.742570947808501</v>
      </c>
      <c r="P1035" s="4">
        <v>12.706871062085099</v>
      </c>
      <c r="Q1035" s="4">
        <v>7.4015059704255304</v>
      </c>
      <c r="R1035" s="4">
        <v>13.6267984630851</v>
      </c>
      <c r="S1035" s="4">
        <v>15.1957106838085</v>
      </c>
      <c r="T1035" s="4">
        <v>10.9173726503191</v>
      </c>
      <c r="U1035" s="4">
        <v>8.9704181911489407</v>
      </c>
      <c r="V1035" s="4">
        <v>13.6267984630851</v>
      </c>
      <c r="W1035" s="4">
        <v>9.51230335370213</v>
      </c>
      <c r="X1035" s="4">
        <v>4.9987226246595702</v>
      </c>
      <c r="Y1035" s="4">
        <v>11.9654430897021</v>
      </c>
      <c r="Z1035" s="4">
        <v>13.2130563389149</v>
      </c>
      <c r="AA1035" s="4">
        <v>10.4322307547021</v>
      </c>
      <c r="AB1035" s="4">
        <v>4.5492806147659604</v>
      </c>
      <c r="AC1035" s="4">
        <v>24.294271913340399</v>
      </c>
      <c r="AD1035" s="4">
        <v>9.5480032394255296</v>
      </c>
      <c r="AE1035" s="4">
        <v>9.58370312514894</v>
      </c>
      <c r="AF1035" s="4">
        <v>16.079938199085099</v>
      </c>
      <c r="AG1035" s="4">
        <v>26.426112677829799</v>
      </c>
      <c r="AH1035" s="4">
        <v>31.702164760468101</v>
      </c>
      <c r="AI1035" s="4">
        <v>21.677289253234001</v>
      </c>
      <c r="AJ1035" s="4">
        <v>35.253731326085102</v>
      </c>
      <c r="AK1035" s="4">
        <v>43.610864583233997</v>
      </c>
      <c r="AL1035" s="4">
        <v>34.833602325212802</v>
      </c>
      <c r="AM1035" s="4">
        <v>30.769463606063798</v>
      </c>
      <c r="AN1035" s="4">
        <v>42.848393229638297</v>
      </c>
      <c r="AO1035" s="4">
        <v>46.042960938021302</v>
      </c>
      <c r="AP1035" s="4">
        <v>47.811415968574501</v>
      </c>
      <c r="AQ1035" s="4">
        <v>8.6280758384255307</v>
      </c>
      <c r="AR1035" s="4">
        <v>48.139101816787203</v>
      </c>
      <c r="AS1035" s="4">
        <v>14.097283854191501</v>
      </c>
      <c r="AT1035" s="4">
        <v>23.552843940957398</v>
      </c>
      <c r="AU1035" s="4">
        <v>30.7401505970426</v>
      </c>
      <c r="AV1035" s="4">
        <v>32.815248094595702</v>
      </c>
      <c r="AW1035" s="4">
        <v>44.024606707404303</v>
      </c>
      <c r="AX1035" s="4">
        <v>17.812693343914901</v>
      </c>
      <c r="AY1035" s="4">
        <v>18.083635925191501</v>
      </c>
      <c r="AZ1035" s="4">
        <v>47.597216654234003</v>
      </c>
      <c r="BA1035" s="4">
        <v>54.364394309446801</v>
      </c>
      <c r="BB1035" s="38">
        <v>348</v>
      </c>
    </row>
    <row r="1036" spans="1:54" x14ac:dyDescent="0.3">
      <c r="A1036" s="31" t="s">
        <v>49</v>
      </c>
      <c r="B1036" s="5" t="s">
        <v>168</v>
      </c>
      <c r="C1036" s="5" t="s">
        <v>2</v>
      </c>
      <c r="D1036" s="9">
        <v>33.829564217804702</v>
      </c>
      <c r="E1036" s="8">
        <v>66.833421417857707</v>
      </c>
      <c r="F1036" s="8">
        <v>39.691903003783501</v>
      </c>
      <c r="G1036" s="3">
        <v>5.6073253881154796</v>
      </c>
      <c r="H1036" s="4">
        <v>11.9844673859394</v>
      </c>
      <c r="I1036" s="4">
        <v>15.8326986728159</v>
      </c>
      <c r="J1036" s="4">
        <v>5.2224170832612797</v>
      </c>
      <c r="K1036" s="4">
        <v>9.8953302003017605</v>
      </c>
      <c r="L1036" s="4">
        <v>13.5241006053562</v>
      </c>
      <c r="M1036" s="4">
        <v>10.7200120304657</v>
      </c>
      <c r="N1036" s="4">
        <v>9.0157831496822904</v>
      </c>
      <c r="O1036" s="4">
        <v>19.956107823635602</v>
      </c>
      <c r="P1036" s="4">
        <v>15.777833452360399</v>
      </c>
      <c r="Q1036" s="4">
        <v>6.7620503026780803</v>
      </c>
      <c r="R1036" s="4">
        <v>15.338059927050599</v>
      </c>
      <c r="S1036" s="4">
        <v>11.050055114864399</v>
      </c>
      <c r="T1036" s="4">
        <v>12.4242409112491</v>
      </c>
      <c r="U1036" s="4">
        <v>9.7855997593906903</v>
      </c>
      <c r="V1036" s="4">
        <v>11.050055114864399</v>
      </c>
      <c r="W1036" s="4">
        <v>9.4006914545364904</v>
      </c>
      <c r="X1036" s="4">
        <v>7.6415973532975503</v>
      </c>
      <c r="Y1036" s="4">
        <v>14.513378096886701</v>
      </c>
      <c r="Z1036" s="4">
        <v>11.9844673859394</v>
      </c>
      <c r="AA1036" s="4">
        <v>12.533971352160201</v>
      </c>
      <c r="AB1036" s="4">
        <v>6.0470989134252102</v>
      </c>
      <c r="AC1036" s="4">
        <v>24.4087082971885</v>
      </c>
      <c r="AD1036" s="4">
        <v>8.9609179292267491</v>
      </c>
      <c r="AE1036" s="4">
        <v>8.5760096243725492</v>
      </c>
      <c r="AF1036" s="4">
        <v>19.241156434382699</v>
      </c>
      <c r="AG1036" s="4">
        <v>16.712245723435402</v>
      </c>
      <c r="AH1036" s="4">
        <v>27.268513854199899</v>
      </c>
      <c r="AI1036" s="4">
        <v>16.217606977670101</v>
      </c>
      <c r="AJ1036" s="4">
        <v>34.799529004920899</v>
      </c>
      <c r="AK1036" s="4">
        <v>33.699669310813903</v>
      </c>
      <c r="AL1036" s="4">
        <v>24.134382194910799</v>
      </c>
      <c r="AM1036" s="4">
        <v>33.314761005959703</v>
      </c>
      <c r="AN1036" s="4">
        <v>44.694859205222699</v>
      </c>
      <c r="AO1036" s="4">
        <v>36.943531411014099</v>
      </c>
      <c r="AP1036" s="4">
        <v>44.530263543856101</v>
      </c>
      <c r="AQ1036" s="4">
        <v>9.2909610136254202</v>
      </c>
      <c r="AR1036" s="4">
        <v>43.979907815969803</v>
      </c>
      <c r="AS1036" s="4">
        <v>17.482062333143801</v>
      </c>
      <c r="AT1036" s="4">
        <v>31.885709989119398</v>
      </c>
      <c r="AU1036" s="4">
        <v>26.1686541600928</v>
      </c>
      <c r="AV1036" s="4">
        <v>35.294167750686199</v>
      </c>
      <c r="AW1036" s="4">
        <v>34.524351140977799</v>
      </c>
      <c r="AX1036" s="4">
        <v>13.1940575209575</v>
      </c>
      <c r="AY1036" s="4">
        <v>19.571199518781398</v>
      </c>
      <c r="AZ1036" s="4">
        <v>45.904449340240802</v>
      </c>
      <c r="BA1036" s="4">
        <v>43.540134290660099</v>
      </c>
      <c r="BB1036" s="38">
        <v>174</v>
      </c>
    </row>
    <row r="1037" spans="1:54" x14ac:dyDescent="0.3">
      <c r="A1037" s="31" t="s">
        <v>49</v>
      </c>
      <c r="B1037" s="5" t="s">
        <v>168</v>
      </c>
      <c r="C1037" s="5" t="s">
        <v>3</v>
      </c>
      <c r="D1037" s="9">
        <v>49.1747795908489</v>
      </c>
      <c r="E1037" s="8">
        <v>61.9167537441908</v>
      </c>
      <c r="F1037" s="8">
        <v>28.400228773501599</v>
      </c>
      <c r="G1037" s="3">
        <v>5.1494351109118499</v>
      </c>
      <c r="H1037" s="4">
        <v>6.3917059387298103</v>
      </c>
      <c r="I1037" s="4">
        <v>11.1484054443661</v>
      </c>
      <c r="J1037" s="4">
        <v>2.9413412729027102</v>
      </c>
      <c r="K1037" s="4">
        <v>6.6040897443654103</v>
      </c>
      <c r="L1037" s="4">
        <v>7.9424565901701598</v>
      </c>
      <c r="M1037" s="4">
        <v>6.3596739327342204</v>
      </c>
      <c r="N1037" s="4">
        <v>5.7545545218230396</v>
      </c>
      <c r="O1037" s="4">
        <v>13.7492348876508</v>
      </c>
      <c r="P1037" s="4">
        <v>7.9104245841745602</v>
      </c>
      <c r="Q1037" s="4">
        <v>4.2998998883694801</v>
      </c>
      <c r="R1037" s="4">
        <v>7.0608893616321904</v>
      </c>
      <c r="S1037" s="4">
        <v>6.7524095380098101</v>
      </c>
      <c r="T1037" s="4">
        <v>6.7844415440054098</v>
      </c>
      <c r="U1037" s="4">
        <v>5.2134991229030403</v>
      </c>
      <c r="V1037" s="4">
        <v>3.08966106654711</v>
      </c>
      <c r="W1037" s="4">
        <v>5.1814671169074504</v>
      </c>
      <c r="X1037" s="4">
        <v>2.9093092669071101</v>
      </c>
      <c r="Y1037" s="4">
        <v>9.6937508109125208</v>
      </c>
      <c r="Z1037" s="4">
        <v>5.2134991229030403</v>
      </c>
      <c r="AA1037" s="4">
        <v>3.9391962890894798</v>
      </c>
      <c r="AB1037" s="4">
        <v>3.4823966718227002</v>
      </c>
      <c r="AC1037" s="4">
        <v>17.508079377100302</v>
      </c>
      <c r="AD1037" s="4">
        <v>3.3340768781782999</v>
      </c>
      <c r="AE1037" s="4">
        <v>3.1216930725427101</v>
      </c>
      <c r="AF1037" s="4">
        <v>11.477077037650499</v>
      </c>
      <c r="AG1037" s="4">
        <v>13.6009150940064</v>
      </c>
      <c r="AH1037" s="4">
        <v>20.509995958989101</v>
      </c>
      <c r="AI1037" s="4">
        <v>16.350064330935499</v>
      </c>
      <c r="AJ1037" s="4">
        <v>25.522951512590101</v>
      </c>
      <c r="AK1037" s="4">
        <v>29.918947418946299</v>
      </c>
      <c r="AL1037" s="4">
        <v>15.5847848900464</v>
      </c>
      <c r="AM1037" s="4">
        <v>23.559273486212099</v>
      </c>
      <c r="AN1037" s="4">
        <v>40.482425222063299</v>
      </c>
      <c r="AO1037" s="4">
        <v>24.260488915110098</v>
      </c>
      <c r="AP1037" s="4">
        <v>36.871900526258202</v>
      </c>
      <c r="AQ1037" s="4">
        <v>6.0832261151074301</v>
      </c>
      <c r="AR1037" s="4">
        <v>34.515486894604599</v>
      </c>
      <c r="AS1037" s="4">
        <v>15.893264713668801</v>
      </c>
      <c r="AT1037" s="4">
        <v>24.621192514390099</v>
      </c>
      <c r="AU1037" s="4">
        <v>19.916716784411499</v>
      </c>
      <c r="AV1037" s="4">
        <v>34.090719283333399</v>
      </c>
      <c r="AW1037" s="4">
        <v>20.373516401678199</v>
      </c>
      <c r="AX1037" s="4">
        <v>6.8686973256586201</v>
      </c>
      <c r="AY1037" s="4">
        <v>23.8879450794965</v>
      </c>
      <c r="AZ1037" s="4">
        <v>35.216702323502602</v>
      </c>
      <c r="BA1037" s="4">
        <v>33.2209922911291</v>
      </c>
      <c r="BB1037" s="38">
        <v>363</v>
      </c>
    </row>
    <row r="1038" spans="1:54" x14ac:dyDescent="0.3">
      <c r="A1038" s="31" t="s">
        <v>49</v>
      </c>
      <c r="B1038" s="5" t="s">
        <v>168</v>
      </c>
      <c r="C1038" s="5" t="s">
        <v>4</v>
      </c>
      <c r="D1038" s="9">
        <v>73.599263554599901</v>
      </c>
      <c r="E1038" s="8">
        <v>57.234019077143401</v>
      </c>
      <c r="F1038" s="8">
        <v>15.520046251991401</v>
      </c>
      <c r="G1038" s="3">
        <v>3.9022026960499598</v>
      </c>
      <c r="H1038" s="4">
        <v>3.0009350390766798</v>
      </c>
      <c r="I1038" s="4">
        <v>6.2657154467320302</v>
      </c>
      <c r="J1038" s="4">
        <v>2.8579167882612899</v>
      </c>
      <c r="K1038" s="4">
        <v>3.2425892746032599</v>
      </c>
      <c r="L1038" s="4">
        <v>5.3422566567066498</v>
      </c>
      <c r="M1038" s="4">
        <v>3.8911071295239101</v>
      </c>
      <c r="N1038" s="4">
        <v>4.4077023001552202</v>
      </c>
      <c r="O1038" s="4">
        <v>8.5404636652057206</v>
      </c>
      <c r="P1038" s="4">
        <v>5.7047380099965297</v>
      </c>
      <c r="Q1038" s="4">
        <v>2.8690123547873401</v>
      </c>
      <c r="R1038" s="4">
        <v>4.8478526191274396</v>
      </c>
      <c r="S1038" s="4">
        <v>2.88010792131338</v>
      </c>
      <c r="T1038" s="4">
        <v>3.5286257762340401</v>
      </c>
      <c r="U1038" s="4">
        <v>3.75918444523457</v>
      </c>
      <c r="V1038" s="4">
        <v>3.79247114481272</v>
      </c>
      <c r="W1038" s="4">
        <v>2.9787439060245799</v>
      </c>
      <c r="X1038" s="4">
        <v>1.8358220135247101</v>
      </c>
      <c r="Y1038" s="4">
        <v>6.4851785492065197</v>
      </c>
      <c r="Z1038" s="4">
        <v>2.4954354349714101</v>
      </c>
      <c r="AA1038" s="4">
        <v>3.2647804076553602</v>
      </c>
      <c r="AB1038" s="4">
        <v>2.6051669862086602</v>
      </c>
      <c r="AC1038" s="4">
        <v>12.0579938749137</v>
      </c>
      <c r="AD1038" s="4">
        <v>2.0663806825252502</v>
      </c>
      <c r="AE1038" s="4">
        <v>2.0885718155773398</v>
      </c>
      <c r="AF1038" s="4">
        <v>5.8699473938640097</v>
      </c>
      <c r="AG1038" s="4">
        <v>12.761989562464599</v>
      </c>
      <c r="AH1038" s="4">
        <v>10.924943434916599</v>
      </c>
      <c r="AI1038" s="4">
        <v>10.7165758989682</v>
      </c>
      <c r="AJ1038" s="4">
        <v>16.926813513070002</v>
      </c>
      <c r="AK1038" s="4">
        <v>22.345515021435698</v>
      </c>
      <c r="AL1038" s="4">
        <v>9.3209042044157098</v>
      </c>
      <c r="AM1038" s="4">
        <v>21.356706946277299</v>
      </c>
      <c r="AN1038" s="4">
        <v>27.126794241406898</v>
      </c>
      <c r="AO1038" s="4">
        <v>14.6742564276484</v>
      </c>
      <c r="AP1038" s="4">
        <v>25.521530896882702</v>
      </c>
      <c r="AQ1038" s="4">
        <v>3.7480888787085198</v>
      </c>
      <c r="AR1038" s="4">
        <v>21.895493249960701</v>
      </c>
      <c r="AS1038" s="4">
        <v>8.6723863494950599</v>
      </c>
      <c r="AT1038" s="4">
        <v>20.3999614566738</v>
      </c>
      <c r="AU1038" s="4">
        <v>8.2766182966270403</v>
      </c>
      <c r="AV1038" s="4">
        <v>23.114859994119701</v>
      </c>
      <c r="AW1038" s="4">
        <v>14.871528397070801</v>
      </c>
      <c r="AX1038" s="4">
        <v>5.18814283936522</v>
      </c>
      <c r="AY1038" s="4">
        <v>16.0366414226228</v>
      </c>
      <c r="AZ1038" s="4">
        <v>21.148339410328902</v>
      </c>
      <c r="BA1038" s="4">
        <v>23.532819180039802</v>
      </c>
      <c r="BB1038" s="38">
        <v>584</v>
      </c>
    </row>
    <row r="1039" spans="1:54" x14ac:dyDescent="0.3">
      <c r="A1039" s="31" t="s">
        <v>49</v>
      </c>
      <c r="B1039" s="5" t="s">
        <v>168</v>
      </c>
      <c r="C1039" s="5" t="s">
        <v>5</v>
      </c>
      <c r="D1039" s="9">
        <v>81.279406455447102</v>
      </c>
      <c r="E1039" s="8">
        <v>57.472660431626103</v>
      </c>
      <c r="F1039" s="8">
        <v>13.3345000105208</v>
      </c>
      <c r="G1039" s="3">
        <v>3.2704365968472202</v>
      </c>
      <c r="H1039" s="4">
        <v>2.9209431105486101</v>
      </c>
      <c r="I1039" s="4">
        <v>5.1118807086944402</v>
      </c>
      <c r="J1039" s="4">
        <v>2.7941057685138899</v>
      </c>
      <c r="K1039" s="4">
        <v>2.1909375981458301</v>
      </c>
      <c r="L1039" s="4">
        <v>2.34971454092361</v>
      </c>
      <c r="M1039" s="4">
        <v>2.1589979974027802</v>
      </c>
      <c r="N1039" s="4">
        <v>3.2384969961041699</v>
      </c>
      <c r="O1039" s="4">
        <v>3.9685025085069401</v>
      </c>
      <c r="P1039" s="4">
        <v>3.68288822369444</v>
      </c>
      <c r="Q1039" s="4">
        <v>2.1909375981458301</v>
      </c>
      <c r="R1039" s="4">
        <v>2.63532882573611</v>
      </c>
      <c r="S1039" s="4">
        <v>2.9209431105486101</v>
      </c>
      <c r="T1039" s="4">
        <v>3.9055443679583299</v>
      </c>
      <c r="U1039" s="4">
        <v>1.5558298270347199</v>
      </c>
      <c r="V1039" s="4">
        <v>2.5084914837013899</v>
      </c>
      <c r="W1039" s="4">
        <v>2.1589979974027802</v>
      </c>
      <c r="X1039" s="4">
        <v>1.7465463705555599</v>
      </c>
      <c r="Y1039" s="4">
        <v>4.41289373609722</v>
      </c>
      <c r="Z1039" s="4">
        <v>2.1589979974027802</v>
      </c>
      <c r="AA1039" s="4">
        <v>3.58799048240278</v>
      </c>
      <c r="AB1039" s="4">
        <v>1.23827594147917</v>
      </c>
      <c r="AC1039" s="4">
        <v>12.6364340988611</v>
      </c>
      <c r="AD1039" s="4">
        <v>0.95266165666666602</v>
      </c>
      <c r="AE1039" s="4">
        <v>1.5877694277777801</v>
      </c>
      <c r="AF1039" s="4">
        <v>4.2860563940625003</v>
      </c>
      <c r="AG1039" s="4">
        <v>14.288082728125</v>
      </c>
      <c r="AH1039" s="4">
        <v>11.205599491986099</v>
      </c>
      <c r="AI1039" s="4">
        <v>9.0165040157152792</v>
      </c>
      <c r="AJ1039" s="4">
        <v>13.460416291618101</v>
      </c>
      <c r="AK1039" s="4">
        <v>18.126984711784701</v>
      </c>
      <c r="AL1039" s="4">
        <v>8.3184381040555593</v>
      </c>
      <c r="AM1039" s="4">
        <v>17.778412286423599</v>
      </c>
      <c r="AN1039" s="4">
        <v>23.1111070175069</v>
      </c>
      <c r="AO1039" s="4">
        <v>11.619893240708301</v>
      </c>
      <c r="AP1039" s="4">
        <v>23.396721302319399</v>
      </c>
      <c r="AQ1039" s="4">
        <v>5.2697365905347198</v>
      </c>
      <c r="AR1039" s="4">
        <v>17.110443853631899</v>
      </c>
      <c r="AS1039" s="4">
        <v>11.047743610145799</v>
      </c>
      <c r="AT1039" s="4">
        <v>21.493240110861102</v>
      </c>
      <c r="AU1039" s="4">
        <v>8.0638423590486106</v>
      </c>
      <c r="AV1039" s="4">
        <v>21.8418125362222</v>
      </c>
      <c r="AW1039" s="4">
        <v>9.9682446114444492</v>
      </c>
      <c r="AX1039" s="4">
        <v>4.6665684201666702</v>
      </c>
      <c r="AY1039" s="4">
        <v>15.556456148472201</v>
      </c>
      <c r="AZ1039" s="4">
        <v>19.747614801243099</v>
      </c>
      <c r="BA1039" s="4">
        <v>20.443838591027799</v>
      </c>
      <c r="BB1039" s="38">
        <v>502</v>
      </c>
    </row>
    <row r="1040" spans="1:54" x14ac:dyDescent="0.3">
      <c r="A1040" s="31" t="s">
        <v>49</v>
      </c>
      <c r="B1040" s="5" t="s">
        <v>168</v>
      </c>
      <c r="C1040" s="5" t="s">
        <v>6</v>
      </c>
      <c r="D1040" s="9">
        <v>89.477664660968401</v>
      </c>
      <c r="E1040" s="8">
        <v>51.845510307686901</v>
      </c>
      <c r="F1040" s="8">
        <v>7.4997898764246598</v>
      </c>
      <c r="G1040" s="3">
        <v>1.1516216479041099</v>
      </c>
      <c r="H1040" s="4">
        <v>0</v>
      </c>
      <c r="I1040" s="4">
        <v>2.9218016149041102</v>
      </c>
      <c r="J1040" s="4">
        <v>1.180119978</v>
      </c>
      <c r="K1040" s="4">
        <v>1.7416816369041099</v>
      </c>
      <c r="L1040" s="4">
        <v>2.86480495471233</v>
      </c>
      <c r="M1040" s="4">
        <v>0.56156165890411003</v>
      </c>
      <c r="N1040" s="4">
        <v>4.0734232628082196</v>
      </c>
      <c r="O1040" s="4">
        <v>1.7416816369041099</v>
      </c>
      <c r="P1040" s="4">
        <v>0.56156165890411003</v>
      </c>
      <c r="Q1040" s="4">
        <v>0.56156165890411003</v>
      </c>
      <c r="R1040" s="4">
        <v>2.360239956</v>
      </c>
      <c r="S1040" s="4">
        <v>1.7416816369041099</v>
      </c>
      <c r="T1040" s="4">
        <v>4.1019215929041097</v>
      </c>
      <c r="U1040" s="4">
        <v>2.9502999449999998</v>
      </c>
      <c r="V1040" s="4">
        <v>1.180119978</v>
      </c>
      <c r="W1040" s="4">
        <v>1.1516216479041099</v>
      </c>
      <c r="X1040" s="4">
        <v>0.59005998900000001</v>
      </c>
      <c r="Y1040" s="4">
        <v>1.7131833068082201</v>
      </c>
      <c r="Z1040" s="4">
        <v>1.180119978</v>
      </c>
      <c r="AA1040" s="4">
        <v>0.59005998900000001</v>
      </c>
      <c r="AB1040" s="4">
        <v>1.180119978</v>
      </c>
      <c r="AC1040" s="4">
        <v>12.7818314473288</v>
      </c>
      <c r="AD1040" s="4">
        <v>0.59005998900000001</v>
      </c>
      <c r="AE1040" s="4">
        <v>1.1516216479041099</v>
      </c>
      <c r="AF1040" s="4">
        <v>0.59005998900000001</v>
      </c>
      <c r="AG1040" s="4">
        <v>12.8673264376164</v>
      </c>
      <c r="AH1040" s="4">
        <v>9.3554648337123307</v>
      </c>
      <c r="AI1040" s="4">
        <v>8.6514115243287701</v>
      </c>
      <c r="AJ1040" s="4">
        <v>9.7745348421369904</v>
      </c>
      <c r="AK1040" s="4">
        <v>15.085074743137</v>
      </c>
      <c r="AL1040" s="4">
        <v>5.8151048997123302</v>
      </c>
      <c r="AM1040" s="4">
        <v>12.7818314473288</v>
      </c>
      <c r="AN1040" s="4">
        <v>22.5848646195616</v>
      </c>
      <c r="AO1040" s="4">
        <v>10.954654820137</v>
      </c>
      <c r="AP1040" s="4">
        <v>18.930511365178099</v>
      </c>
      <c r="AQ1040" s="4">
        <v>3.4548649437123302</v>
      </c>
      <c r="AR1040" s="4">
        <v>14.3525231036575</v>
      </c>
      <c r="AS1040" s="4">
        <v>6.3481682285205503</v>
      </c>
      <c r="AT1040" s="4">
        <v>22.080299620849299</v>
      </c>
      <c r="AU1040" s="4">
        <v>3.4548649437123302</v>
      </c>
      <c r="AV1040" s="4">
        <v>26.544294561986302</v>
      </c>
      <c r="AW1040" s="4">
        <v>6.9667265476164397</v>
      </c>
      <c r="AX1040" s="4">
        <v>1.7416816369041099</v>
      </c>
      <c r="AY1040" s="4">
        <v>12.7818314473288</v>
      </c>
      <c r="AZ1040" s="4">
        <v>14.4380180939452</v>
      </c>
      <c r="BA1040" s="4">
        <v>15.0280780829452</v>
      </c>
      <c r="BB1040" s="38">
        <v>173</v>
      </c>
    </row>
    <row r="1041" spans="1:54" x14ac:dyDescent="0.3">
      <c r="A1041" s="31" t="s">
        <v>49</v>
      </c>
      <c r="B1041" s="5" t="s">
        <v>168</v>
      </c>
      <c r="C1041" s="5" t="s">
        <v>7</v>
      </c>
      <c r="D1041" s="9">
        <v>101.60698171645301</v>
      </c>
      <c r="E1041" s="8">
        <v>63.051793417238002</v>
      </c>
      <c r="F1041" s="8">
        <v>0</v>
      </c>
      <c r="G1041" s="3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3.5704328424999998</v>
      </c>
      <c r="W1041" s="4">
        <v>0</v>
      </c>
      <c r="X1041" s="4">
        <v>0</v>
      </c>
      <c r="Y1041" s="4">
        <v>3.5704328424999998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30.953044771666701</v>
      </c>
      <c r="AH1041" s="4">
        <v>3.5704328424999998</v>
      </c>
      <c r="AI1041" s="4">
        <v>7.1408656849999996</v>
      </c>
      <c r="AJ1041" s="4">
        <v>7.1408656849999996</v>
      </c>
      <c r="AK1041" s="4">
        <v>3.5704328424999998</v>
      </c>
      <c r="AL1041" s="4">
        <v>0</v>
      </c>
      <c r="AM1041" s="4">
        <v>30.953044771666701</v>
      </c>
      <c r="AN1041" s="4">
        <v>38.093910456666698</v>
      </c>
      <c r="AO1041" s="4">
        <v>0</v>
      </c>
      <c r="AP1041" s="4">
        <v>7.1408656849999996</v>
      </c>
      <c r="AQ1041" s="4">
        <v>23.812179086666699</v>
      </c>
      <c r="AR1041" s="4">
        <v>14.281731369999999</v>
      </c>
      <c r="AS1041" s="4">
        <v>27.3826119291667</v>
      </c>
      <c r="AT1041" s="4">
        <v>54.7652238583333</v>
      </c>
      <c r="AU1041" s="4">
        <v>23.812179086666699</v>
      </c>
      <c r="AV1041" s="4">
        <v>30.953044771666701</v>
      </c>
      <c r="AW1041" s="4">
        <v>3.5704328424999998</v>
      </c>
      <c r="AX1041" s="4">
        <v>0</v>
      </c>
      <c r="AY1041" s="4">
        <v>34.523477614166701</v>
      </c>
      <c r="AZ1041" s="4">
        <v>27.3826119291667</v>
      </c>
      <c r="BA1041" s="4">
        <v>7.1408656849999996</v>
      </c>
      <c r="BB1041" s="38">
        <v>11</v>
      </c>
    </row>
    <row r="1042" spans="1:54" x14ac:dyDescent="0.3">
      <c r="A1042" s="31" t="s">
        <v>49</v>
      </c>
      <c r="B1042" s="5" t="s">
        <v>8</v>
      </c>
      <c r="C1042" s="5" t="s">
        <v>168</v>
      </c>
      <c r="D1042" s="9">
        <v>47.199086163744099</v>
      </c>
      <c r="E1042" s="8">
        <v>64.017573731773595</v>
      </c>
      <c r="F1042" s="8">
        <v>30.708494208775001</v>
      </c>
      <c r="G1042" s="3">
        <v>6.0826226510089798</v>
      </c>
      <c r="H1042" s="4">
        <v>8.0510384488617195</v>
      </c>
      <c r="I1042" s="4">
        <v>14.0693001529157</v>
      </c>
      <c r="J1042" s="4">
        <v>5.7925047184841896</v>
      </c>
      <c r="K1042" s="4">
        <v>7.9027785726838804</v>
      </c>
      <c r="L1042" s="4">
        <v>9.09745784729596</v>
      </c>
      <c r="M1042" s="4">
        <v>7.6790887188773702</v>
      </c>
      <c r="N1042" s="4">
        <v>9.2512838077793003</v>
      </c>
      <c r="O1042" s="4">
        <v>12.5019733785601</v>
      </c>
      <c r="P1042" s="4">
        <v>10.6808860492003</v>
      </c>
      <c r="Q1042" s="4">
        <v>4.4302121185344898</v>
      </c>
      <c r="R1042" s="4">
        <v>10.757957033512399</v>
      </c>
      <c r="S1042" s="4">
        <v>8.7537807376763901</v>
      </c>
      <c r="T1042" s="4">
        <v>10.155581130614999</v>
      </c>
      <c r="U1042" s="4">
        <v>7.0854842090462302</v>
      </c>
      <c r="V1042" s="4">
        <v>7.7182871743941703</v>
      </c>
      <c r="W1042" s="4">
        <v>6.8332387766657803</v>
      </c>
      <c r="X1042" s="4">
        <v>4.7971772553717598</v>
      </c>
      <c r="Y1042" s="4">
        <v>10.986295598762499</v>
      </c>
      <c r="Z1042" s="4">
        <v>8.6812286944504304</v>
      </c>
      <c r="AA1042" s="4">
        <v>9.5364635987891493</v>
      </c>
      <c r="AB1042" s="4">
        <v>4.6250481864938102</v>
      </c>
      <c r="AC1042" s="4">
        <v>21.703723542938601</v>
      </c>
      <c r="AD1042" s="4">
        <v>5.94713773953481</v>
      </c>
      <c r="AE1042" s="4">
        <v>6.5151062224171499</v>
      </c>
      <c r="AF1042" s="4">
        <v>13.8173873739073</v>
      </c>
      <c r="AG1042" s="4">
        <v>20.5271439462614</v>
      </c>
      <c r="AH1042" s="4">
        <v>13.6722108771922</v>
      </c>
      <c r="AI1042" s="4">
        <v>15.423976516643</v>
      </c>
      <c r="AJ1042" s="4">
        <v>23.975779341967598</v>
      </c>
      <c r="AK1042" s="4">
        <v>29.896998449377399</v>
      </c>
      <c r="AL1042" s="4">
        <v>17.973612541344298</v>
      </c>
      <c r="AM1042" s="4">
        <v>29.641700918466501</v>
      </c>
      <c r="AN1042" s="4">
        <v>37.7812759044781</v>
      </c>
      <c r="AO1042" s="4">
        <v>28.570799331370001</v>
      </c>
      <c r="AP1042" s="4">
        <v>33.793862624514603</v>
      </c>
      <c r="AQ1042" s="4">
        <v>6.7107851528115798</v>
      </c>
      <c r="AR1042" s="4">
        <v>34.610694937620998</v>
      </c>
      <c r="AS1042" s="4">
        <v>14.556612014564401</v>
      </c>
      <c r="AT1042" s="4">
        <v>28.151591464212</v>
      </c>
      <c r="AU1042" s="4">
        <v>17.3590213451808</v>
      </c>
      <c r="AV1042" s="4">
        <v>30.450638551142202</v>
      </c>
      <c r="AW1042" s="4">
        <v>25.082430978255299</v>
      </c>
      <c r="AX1042" s="4">
        <v>9.8885330932293396</v>
      </c>
      <c r="AY1042" s="4">
        <v>20.400941722295901</v>
      </c>
      <c r="AZ1042" s="4">
        <v>36.404715360583999</v>
      </c>
      <c r="BA1042" s="4">
        <v>36.994451061333898</v>
      </c>
      <c r="BB1042" s="38">
        <v>1348</v>
      </c>
    </row>
    <row r="1043" spans="1:54" x14ac:dyDescent="0.3">
      <c r="A1043" s="31" t="s">
        <v>49</v>
      </c>
      <c r="B1043" s="5" t="s">
        <v>8</v>
      </c>
      <c r="C1043" s="5" t="s">
        <v>1</v>
      </c>
      <c r="D1043" s="9">
        <v>13.791874999999999</v>
      </c>
      <c r="E1043" s="8">
        <v>57.708678452978901</v>
      </c>
      <c r="F1043" s="8">
        <v>50.625</v>
      </c>
      <c r="G1043" s="3">
        <v>7.5</v>
      </c>
      <c r="H1043" s="4">
        <v>9.375</v>
      </c>
      <c r="I1043" s="4">
        <v>22.5</v>
      </c>
      <c r="J1043" s="4">
        <v>7.5</v>
      </c>
      <c r="K1043" s="4">
        <v>9.375</v>
      </c>
      <c r="L1043" s="4">
        <v>12.5</v>
      </c>
      <c r="M1043" s="4">
        <v>10</v>
      </c>
      <c r="N1043" s="4">
        <v>19.375</v>
      </c>
      <c r="O1043" s="4">
        <v>14.375</v>
      </c>
      <c r="P1043" s="4">
        <v>13.75</v>
      </c>
      <c r="Q1043" s="4">
        <v>6.25</v>
      </c>
      <c r="R1043" s="4">
        <v>15.625</v>
      </c>
      <c r="S1043" s="4">
        <v>19.375</v>
      </c>
      <c r="T1043" s="4">
        <v>15.625</v>
      </c>
      <c r="U1043" s="4">
        <v>10</v>
      </c>
      <c r="V1043" s="4">
        <v>15.625</v>
      </c>
      <c r="W1043" s="4">
        <v>10</v>
      </c>
      <c r="X1043" s="4">
        <v>6.875</v>
      </c>
      <c r="Y1043" s="4">
        <v>15</v>
      </c>
      <c r="Z1043" s="4">
        <v>13.125</v>
      </c>
      <c r="AA1043" s="4">
        <v>11.875</v>
      </c>
      <c r="AB1043" s="4">
        <v>3.75</v>
      </c>
      <c r="AC1043" s="4">
        <v>26.875</v>
      </c>
      <c r="AD1043" s="4">
        <v>10.625</v>
      </c>
      <c r="AE1043" s="4">
        <v>11.25</v>
      </c>
      <c r="AF1043" s="4">
        <v>20.625</v>
      </c>
      <c r="AG1043" s="4">
        <v>26.25</v>
      </c>
      <c r="AH1043" s="4">
        <v>23.75</v>
      </c>
      <c r="AI1043" s="4">
        <v>23.75</v>
      </c>
      <c r="AJ1043" s="4">
        <v>33.75</v>
      </c>
      <c r="AK1043" s="4">
        <v>42.5</v>
      </c>
      <c r="AL1043" s="4">
        <v>40.625</v>
      </c>
      <c r="AM1043" s="4">
        <v>40.625</v>
      </c>
      <c r="AN1043" s="4">
        <v>48.125</v>
      </c>
      <c r="AO1043" s="4">
        <v>51.875</v>
      </c>
      <c r="AP1043" s="4">
        <v>54.375</v>
      </c>
      <c r="AQ1043" s="4">
        <v>8.75</v>
      </c>
      <c r="AR1043" s="4">
        <v>50.625</v>
      </c>
      <c r="AS1043" s="4">
        <v>14.375</v>
      </c>
      <c r="AT1043" s="4">
        <v>28.125</v>
      </c>
      <c r="AU1043" s="4">
        <v>30.625</v>
      </c>
      <c r="AV1043" s="4">
        <v>33.75</v>
      </c>
      <c r="AW1043" s="4">
        <v>45</v>
      </c>
      <c r="AX1043" s="4">
        <v>22.5</v>
      </c>
      <c r="AY1043" s="4">
        <v>22.5</v>
      </c>
      <c r="AZ1043" s="4">
        <v>50.625</v>
      </c>
      <c r="BA1043" s="4">
        <v>60</v>
      </c>
      <c r="BB1043" s="38">
        <v>160</v>
      </c>
    </row>
    <row r="1044" spans="1:54" x14ac:dyDescent="0.3">
      <c r="A1044" s="31" t="s">
        <v>49</v>
      </c>
      <c r="B1044" s="5" t="s">
        <v>8</v>
      </c>
      <c r="C1044" s="5" t="s">
        <v>2</v>
      </c>
      <c r="D1044" s="9">
        <v>25.455752212389399</v>
      </c>
      <c r="E1044" s="8">
        <v>59.230209078724997</v>
      </c>
      <c r="F1044" s="8">
        <v>43.362831858407098</v>
      </c>
      <c r="G1044" s="3">
        <v>7.9646017699114999</v>
      </c>
      <c r="H1044" s="4">
        <v>14.159292035398201</v>
      </c>
      <c r="I1044" s="4">
        <v>18.5840707964602</v>
      </c>
      <c r="J1044" s="4">
        <v>8.8495575221238898</v>
      </c>
      <c r="K1044" s="4">
        <v>13.2743362831858</v>
      </c>
      <c r="L1044" s="4">
        <v>10.6194690265487</v>
      </c>
      <c r="M1044" s="4">
        <v>13.2743362831858</v>
      </c>
      <c r="N1044" s="4">
        <v>11.5044247787611</v>
      </c>
      <c r="O1044" s="4">
        <v>18.5840707964602</v>
      </c>
      <c r="P1044" s="4">
        <v>16.814159292035399</v>
      </c>
      <c r="Q1044" s="4">
        <v>5.3097345132743401</v>
      </c>
      <c r="R1044" s="4">
        <v>15.929203539823</v>
      </c>
      <c r="S1044" s="4">
        <v>10.6194690265487</v>
      </c>
      <c r="T1044" s="4">
        <v>15.044247787610599</v>
      </c>
      <c r="U1044" s="4">
        <v>9.7345132743362797</v>
      </c>
      <c r="V1044" s="4">
        <v>10.6194690265487</v>
      </c>
      <c r="W1044" s="4">
        <v>10.6194690265487</v>
      </c>
      <c r="X1044" s="4">
        <v>7.0796460176991198</v>
      </c>
      <c r="Y1044" s="4">
        <v>15.929203539823</v>
      </c>
      <c r="Z1044" s="4">
        <v>14.159292035398201</v>
      </c>
      <c r="AA1044" s="4">
        <v>18.5840707964602</v>
      </c>
      <c r="AB1044" s="4">
        <v>8.8495575221238898</v>
      </c>
      <c r="AC1044" s="4">
        <v>29.2035398230088</v>
      </c>
      <c r="AD1044" s="4">
        <v>9.7345132743362797</v>
      </c>
      <c r="AE1044" s="4">
        <v>10.6194690265487</v>
      </c>
      <c r="AF1044" s="4">
        <v>22.123893805309699</v>
      </c>
      <c r="AG1044" s="4">
        <v>20.353982300885001</v>
      </c>
      <c r="AH1044" s="4">
        <v>15.044247787610599</v>
      </c>
      <c r="AI1044" s="4">
        <v>17.699115044247801</v>
      </c>
      <c r="AJ1044" s="4">
        <v>31.858407079646</v>
      </c>
      <c r="AK1044" s="4">
        <v>36.283185840708001</v>
      </c>
      <c r="AL1044" s="4">
        <v>20.353982300885001</v>
      </c>
      <c r="AM1044" s="4">
        <v>37.168141592920399</v>
      </c>
      <c r="AN1044" s="4">
        <v>45.132743362831903</v>
      </c>
      <c r="AO1044" s="4">
        <v>34.513274336283203</v>
      </c>
      <c r="AP1044" s="4">
        <v>39.823008849557503</v>
      </c>
      <c r="AQ1044" s="4">
        <v>7.0796460176991198</v>
      </c>
      <c r="AR1044" s="4">
        <v>48.672566371681398</v>
      </c>
      <c r="AS1044" s="4">
        <v>18.5840707964602</v>
      </c>
      <c r="AT1044" s="4">
        <v>30.973451327433601</v>
      </c>
      <c r="AU1044" s="4">
        <v>19.469026548672598</v>
      </c>
      <c r="AV1044" s="4">
        <v>34.513274336283203</v>
      </c>
      <c r="AW1044" s="4">
        <v>36.283185840708001</v>
      </c>
      <c r="AX1044" s="4">
        <v>13.2743362831858</v>
      </c>
      <c r="AY1044" s="4">
        <v>19.469026548672598</v>
      </c>
      <c r="AZ1044" s="4">
        <v>44.247787610619497</v>
      </c>
      <c r="BA1044" s="4">
        <v>47.787610619469</v>
      </c>
      <c r="BB1044" s="38">
        <v>113</v>
      </c>
    </row>
    <row r="1045" spans="1:54" x14ac:dyDescent="0.3">
      <c r="A1045" s="31" t="s">
        <v>49</v>
      </c>
      <c r="B1045" s="5" t="s">
        <v>8</v>
      </c>
      <c r="C1045" s="5" t="s">
        <v>3</v>
      </c>
      <c r="D1045" s="9">
        <v>45.238983050847501</v>
      </c>
      <c r="E1045" s="8">
        <v>59.237436457955802</v>
      </c>
      <c r="F1045" s="8">
        <v>29.2372881355932</v>
      </c>
      <c r="G1045" s="3">
        <v>6.3559322033898296</v>
      </c>
      <c r="H1045" s="4">
        <v>8.0508474576271194</v>
      </c>
      <c r="I1045" s="4">
        <v>14.4067796610169</v>
      </c>
      <c r="J1045" s="4">
        <v>5.0847457627118597</v>
      </c>
      <c r="K1045" s="4">
        <v>8.4745762711864394</v>
      </c>
      <c r="L1045" s="4">
        <v>12.7118644067797</v>
      </c>
      <c r="M1045" s="4">
        <v>7.2033898305084696</v>
      </c>
      <c r="N1045" s="4">
        <v>6.7796610169491496</v>
      </c>
      <c r="O1045" s="4">
        <v>15.677966101694899</v>
      </c>
      <c r="P1045" s="4">
        <v>11.864406779661</v>
      </c>
      <c r="Q1045" s="4">
        <v>4.6610169491525397</v>
      </c>
      <c r="R1045" s="4">
        <v>10.1694915254237</v>
      </c>
      <c r="S1045" s="4">
        <v>7.2033898305084696</v>
      </c>
      <c r="T1045" s="4">
        <v>8.0508474576271194</v>
      </c>
      <c r="U1045" s="4">
        <v>8.0508474576271194</v>
      </c>
      <c r="V1045" s="4">
        <v>3.8135593220339001</v>
      </c>
      <c r="W1045" s="4">
        <v>7.2033898305084696</v>
      </c>
      <c r="X1045" s="4">
        <v>4.2372881355932197</v>
      </c>
      <c r="Y1045" s="4">
        <v>12.2881355932203</v>
      </c>
      <c r="Z1045" s="4">
        <v>8.0508474576271194</v>
      </c>
      <c r="AA1045" s="4">
        <v>5.5084745762711904</v>
      </c>
      <c r="AB1045" s="4">
        <v>3.8135593220339001</v>
      </c>
      <c r="AC1045" s="4">
        <v>21.610169491525401</v>
      </c>
      <c r="AD1045" s="4">
        <v>5.0847457627118597</v>
      </c>
      <c r="AE1045" s="4">
        <v>4.6610169491525397</v>
      </c>
      <c r="AF1045" s="4">
        <v>12.7118644067797</v>
      </c>
      <c r="AG1045" s="4">
        <v>16.9491525423729</v>
      </c>
      <c r="AH1045" s="4">
        <v>12.7118644067797</v>
      </c>
      <c r="AI1045" s="4">
        <v>16.9491525423729</v>
      </c>
      <c r="AJ1045" s="4">
        <v>25.847457627118601</v>
      </c>
      <c r="AK1045" s="4">
        <v>33.0508474576271</v>
      </c>
      <c r="AL1045" s="4">
        <v>12.2881355932203</v>
      </c>
      <c r="AM1045" s="4">
        <v>25.847457627118601</v>
      </c>
      <c r="AN1045" s="4">
        <v>42.372881355932201</v>
      </c>
      <c r="AO1045" s="4">
        <v>28.8135593220339</v>
      </c>
      <c r="AP1045" s="4">
        <v>35.169491525423702</v>
      </c>
      <c r="AQ1045" s="4">
        <v>5.0847457627118597</v>
      </c>
      <c r="AR1045" s="4">
        <v>35.169491525423702</v>
      </c>
      <c r="AS1045" s="4">
        <v>15.254237288135601</v>
      </c>
      <c r="AT1045" s="4">
        <v>27.966101694915299</v>
      </c>
      <c r="AU1045" s="4">
        <v>17.796610169491501</v>
      </c>
      <c r="AV1045" s="4">
        <v>34.322033898305101</v>
      </c>
      <c r="AW1045" s="4">
        <v>19.491525423728799</v>
      </c>
      <c r="AX1045" s="4">
        <v>5.0847457627118597</v>
      </c>
      <c r="AY1045" s="4">
        <v>24.152542372881399</v>
      </c>
      <c r="AZ1045" s="4">
        <v>38.135593220338997</v>
      </c>
      <c r="BA1045" s="4">
        <v>37.288135593220296</v>
      </c>
      <c r="BB1045" s="38">
        <v>236</v>
      </c>
    </row>
    <row r="1046" spans="1:54" x14ac:dyDescent="0.3">
      <c r="A1046" s="31" t="s">
        <v>49</v>
      </c>
      <c r="B1046" s="5" t="s">
        <v>8</v>
      </c>
      <c r="C1046" s="5" t="s">
        <v>4</v>
      </c>
      <c r="D1046" s="9">
        <v>69.773604060913698</v>
      </c>
      <c r="E1046" s="8">
        <v>57.475901034262499</v>
      </c>
      <c r="F1046" s="8">
        <v>16.243654822334999</v>
      </c>
      <c r="G1046" s="3">
        <v>5.0761421319797</v>
      </c>
      <c r="H1046" s="4">
        <v>4.3147208121827401</v>
      </c>
      <c r="I1046" s="4">
        <v>9.1370558375634499</v>
      </c>
      <c r="J1046" s="4">
        <v>3.5532994923857899</v>
      </c>
      <c r="K1046" s="4">
        <v>3.8071065989847699</v>
      </c>
      <c r="L1046" s="4">
        <v>7.3604060913705602</v>
      </c>
      <c r="M1046" s="4">
        <v>4.5685279187817303</v>
      </c>
      <c r="N1046" s="4">
        <v>5.0761421319797</v>
      </c>
      <c r="O1046" s="4">
        <v>9.1370558375634499</v>
      </c>
      <c r="P1046" s="4">
        <v>6.5989847715736003</v>
      </c>
      <c r="Q1046" s="4">
        <v>4.0609137055837596</v>
      </c>
      <c r="R1046" s="4">
        <v>7.86802030456853</v>
      </c>
      <c r="S1046" s="4">
        <v>4.5685279187817303</v>
      </c>
      <c r="T1046" s="4">
        <v>5.3299492385786804</v>
      </c>
      <c r="U1046" s="4">
        <v>4.3147208121827401</v>
      </c>
      <c r="V1046" s="4">
        <v>5.8375634517766501</v>
      </c>
      <c r="W1046" s="4">
        <v>3.2994923857868002</v>
      </c>
      <c r="X1046" s="4">
        <v>3.0456852791878202</v>
      </c>
      <c r="Y1046" s="4">
        <v>7.6142131979695398</v>
      </c>
      <c r="Z1046" s="4">
        <v>4.3147208121827401</v>
      </c>
      <c r="AA1046" s="4">
        <v>4.8223350253807098</v>
      </c>
      <c r="AB1046" s="4">
        <v>3.5532994923857899</v>
      </c>
      <c r="AC1046" s="4">
        <v>13.959390862944201</v>
      </c>
      <c r="AD1046" s="4">
        <v>2.0304568527918798</v>
      </c>
      <c r="AE1046" s="4">
        <v>3.0456852791878202</v>
      </c>
      <c r="AF1046" s="4">
        <v>8.3756345177664997</v>
      </c>
      <c r="AG1046" s="4">
        <v>17.258883248730999</v>
      </c>
      <c r="AH1046" s="4">
        <v>8.3756345177664997</v>
      </c>
      <c r="AI1046" s="4">
        <v>10.4060913705584</v>
      </c>
      <c r="AJ1046" s="4">
        <v>17.005076142132001</v>
      </c>
      <c r="AK1046" s="4">
        <v>22.081218274111698</v>
      </c>
      <c r="AL1046" s="4">
        <v>10.1522842639594</v>
      </c>
      <c r="AM1046" s="4">
        <v>23.096446700507599</v>
      </c>
      <c r="AN1046" s="4">
        <v>26.903553299492401</v>
      </c>
      <c r="AO1046" s="4">
        <v>18.020304568527902</v>
      </c>
      <c r="AP1046" s="4">
        <v>22.842639593908601</v>
      </c>
      <c r="AQ1046" s="4">
        <v>3.8071065989847699</v>
      </c>
      <c r="AR1046" s="4">
        <v>24.619289340101499</v>
      </c>
      <c r="AS1046" s="4">
        <v>9.3908629441624392</v>
      </c>
      <c r="AT1046" s="4">
        <v>19.7969543147208</v>
      </c>
      <c r="AU1046" s="4">
        <v>8.6294416243654801</v>
      </c>
      <c r="AV1046" s="4">
        <v>22.588832487309599</v>
      </c>
      <c r="AW1046" s="4">
        <v>15.482233502538101</v>
      </c>
      <c r="AX1046" s="4">
        <v>6.0913705583756297</v>
      </c>
      <c r="AY1046" s="4">
        <v>16.751269035532999</v>
      </c>
      <c r="AZ1046" s="4">
        <v>25.126903553299499</v>
      </c>
      <c r="BA1046" s="4">
        <v>24.365482233502501</v>
      </c>
      <c r="BB1046" s="38">
        <v>394</v>
      </c>
    </row>
    <row r="1047" spans="1:54" x14ac:dyDescent="0.3">
      <c r="A1047" s="31" t="s">
        <v>49</v>
      </c>
      <c r="B1047" s="5" t="s">
        <v>8</v>
      </c>
      <c r="C1047" s="5" t="s">
        <v>5</v>
      </c>
      <c r="D1047" s="9">
        <v>76.773391812865498</v>
      </c>
      <c r="E1047" s="8">
        <v>58.3266297804103</v>
      </c>
      <c r="F1047" s="8">
        <v>16.6666666666667</v>
      </c>
      <c r="G1047" s="3">
        <v>4.9707602339181296</v>
      </c>
      <c r="H1047" s="4">
        <v>3.8011695906432701</v>
      </c>
      <c r="I1047" s="4">
        <v>7.3099415204678397</v>
      </c>
      <c r="J1047" s="4">
        <v>4.0935672514619901</v>
      </c>
      <c r="K1047" s="4">
        <v>3.5087719298245599</v>
      </c>
      <c r="L1047" s="4">
        <v>3.8011695906432701</v>
      </c>
      <c r="M1047" s="4">
        <v>2.9239766081871301</v>
      </c>
      <c r="N1047" s="4">
        <v>4.3859649122807003</v>
      </c>
      <c r="O1047" s="4">
        <v>4.6783625730994096</v>
      </c>
      <c r="P1047" s="4">
        <v>4.6783625730994096</v>
      </c>
      <c r="Q1047" s="4">
        <v>3.5087719298245599</v>
      </c>
      <c r="R1047" s="4">
        <v>3.8011695906432701</v>
      </c>
      <c r="S1047" s="4">
        <v>3.8011695906432701</v>
      </c>
      <c r="T1047" s="4">
        <v>6.1403508771929802</v>
      </c>
      <c r="U1047" s="4">
        <v>2.3391812865497101</v>
      </c>
      <c r="V1047" s="4">
        <v>4.0935672514619901</v>
      </c>
      <c r="W1047" s="4">
        <v>2.9239766081871301</v>
      </c>
      <c r="X1047" s="4">
        <v>3.2163742690058501</v>
      </c>
      <c r="Y1047" s="4">
        <v>4.9707602339181296</v>
      </c>
      <c r="Z1047" s="4">
        <v>2.9239766081871301</v>
      </c>
      <c r="AA1047" s="4">
        <v>5.5555555555555598</v>
      </c>
      <c r="AB1047" s="4">
        <v>1.7543859649122799</v>
      </c>
      <c r="AC1047" s="4">
        <v>16.9590643274854</v>
      </c>
      <c r="AD1047" s="4">
        <v>1.7543859649122799</v>
      </c>
      <c r="AE1047" s="4">
        <v>2.9239766081871301</v>
      </c>
      <c r="AF1047" s="4">
        <v>5.2631578947368398</v>
      </c>
      <c r="AG1047" s="4">
        <v>21.052631578947398</v>
      </c>
      <c r="AH1047" s="4">
        <v>9.0643274853801206</v>
      </c>
      <c r="AI1047" s="4">
        <v>10.8187134502924</v>
      </c>
      <c r="AJ1047" s="4">
        <v>13.7426900584795</v>
      </c>
      <c r="AK1047" s="4">
        <v>18.128654970760198</v>
      </c>
      <c r="AL1047" s="4">
        <v>11.1111111111111</v>
      </c>
      <c r="AM1047" s="4">
        <v>19.5906432748538</v>
      </c>
      <c r="AN1047" s="4">
        <v>23.099415204678401</v>
      </c>
      <c r="AO1047" s="4">
        <v>14.0350877192982</v>
      </c>
      <c r="AP1047" s="4">
        <v>23.099415204678401</v>
      </c>
      <c r="AQ1047" s="4">
        <v>4.9707602339181296</v>
      </c>
      <c r="AR1047" s="4">
        <v>15.2046783625731</v>
      </c>
      <c r="AS1047" s="4">
        <v>11.403508771929801</v>
      </c>
      <c r="AT1047" s="4">
        <v>24.8538011695906</v>
      </c>
      <c r="AU1047" s="4">
        <v>9.0643274853801206</v>
      </c>
      <c r="AV1047" s="4">
        <v>23.391812865497101</v>
      </c>
      <c r="AW1047" s="4">
        <v>9.9415204678362592</v>
      </c>
      <c r="AX1047" s="4">
        <v>4.3859649122807003</v>
      </c>
      <c r="AY1047" s="4">
        <v>18.128654970760198</v>
      </c>
      <c r="AZ1047" s="4">
        <v>24.269005847953199</v>
      </c>
      <c r="BA1047" s="4">
        <v>18.713450292397699</v>
      </c>
      <c r="BB1047" s="38">
        <v>342</v>
      </c>
    </row>
    <row r="1048" spans="1:54" x14ac:dyDescent="0.3">
      <c r="A1048" s="31" t="s">
        <v>49</v>
      </c>
      <c r="B1048" s="5" t="s">
        <v>8</v>
      </c>
      <c r="C1048" s="5" t="s">
        <v>6</v>
      </c>
      <c r="D1048" s="9">
        <v>89.268000000000001</v>
      </c>
      <c r="E1048" s="8">
        <v>52.140530542491803</v>
      </c>
      <c r="F1048" s="8">
        <v>7</v>
      </c>
      <c r="G1048" s="3">
        <v>1</v>
      </c>
      <c r="H1048" s="4">
        <v>0</v>
      </c>
      <c r="I1048" s="4">
        <v>4</v>
      </c>
      <c r="J1048" s="4">
        <v>2</v>
      </c>
      <c r="K1048" s="4">
        <v>2</v>
      </c>
      <c r="L1048" s="4">
        <v>2</v>
      </c>
      <c r="M1048" s="4">
        <v>0</v>
      </c>
      <c r="N1048" s="4">
        <v>5</v>
      </c>
      <c r="O1048" s="4">
        <v>2</v>
      </c>
      <c r="P1048" s="4">
        <v>0</v>
      </c>
      <c r="Q1048" s="4">
        <v>0</v>
      </c>
      <c r="R1048" s="4">
        <v>4</v>
      </c>
      <c r="S1048" s="4">
        <v>2</v>
      </c>
      <c r="T1048" s="4">
        <v>6</v>
      </c>
      <c r="U1048" s="4">
        <v>5</v>
      </c>
      <c r="V1048" s="4">
        <v>2</v>
      </c>
      <c r="W1048" s="4">
        <v>1</v>
      </c>
      <c r="X1048" s="4">
        <v>1</v>
      </c>
      <c r="Y1048" s="4">
        <v>1</v>
      </c>
      <c r="Z1048" s="4">
        <v>2</v>
      </c>
      <c r="AA1048" s="4">
        <v>1</v>
      </c>
      <c r="AB1048" s="4">
        <v>2</v>
      </c>
      <c r="AC1048" s="4">
        <v>15</v>
      </c>
      <c r="AD1048" s="4">
        <v>1</v>
      </c>
      <c r="AE1048" s="4">
        <v>1</v>
      </c>
      <c r="AF1048" s="4">
        <v>1</v>
      </c>
      <c r="AG1048" s="4">
        <v>18</v>
      </c>
      <c r="AH1048" s="4">
        <v>13</v>
      </c>
      <c r="AI1048" s="4">
        <v>8</v>
      </c>
      <c r="AJ1048" s="4">
        <v>8</v>
      </c>
      <c r="AK1048" s="4">
        <v>17</v>
      </c>
      <c r="AL1048" s="4">
        <v>7</v>
      </c>
      <c r="AM1048" s="4">
        <v>15</v>
      </c>
      <c r="AN1048" s="4">
        <v>24</v>
      </c>
      <c r="AO1048" s="4">
        <v>10</v>
      </c>
      <c r="AP1048" s="4">
        <v>14</v>
      </c>
      <c r="AQ1048" s="4">
        <v>3</v>
      </c>
      <c r="AR1048" s="4">
        <v>11</v>
      </c>
      <c r="AS1048" s="4">
        <v>6</v>
      </c>
      <c r="AT1048" s="4">
        <v>26</v>
      </c>
      <c r="AU1048" s="4">
        <v>3</v>
      </c>
      <c r="AV1048" s="4">
        <v>25</v>
      </c>
      <c r="AW1048" s="4">
        <v>8</v>
      </c>
      <c r="AX1048" s="4">
        <v>2</v>
      </c>
      <c r="AY1048" s="4">
        <v>15</v>
      </c>
      <c r="AZ1048" s="4">
        <v>14</v>
      </c>
      <c r="BA1048" s="4">
        <v>15</v>
      </c>
      <c r="BB1048" s="38">
        <v>100</v>
      </c>
    </row>
    <row r="1049" spans="1:54" x14ac:dyDescent="0.3">
      <c r="A1049" s="31" t="s">
        <v>49</v>
      </c>
      <c r="B1049" s="5" t="s">
        <v>8</v>
      </c>
      <c r="C1049" s="5" t="s">
        <v>7</v>
      </c>
      <c r="D1049" s="9">
        <v>109.566666666667</v>
      </c>
      <c r="E1049" s="8">
        <v>72.165250178554302</v>
      </c>
      <c r="F1049" s="8">
        <v>0</v>
      </c>
      <c r="G1049" s="3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33.3333333333333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33.3333333333333</v>
      </c>
      <c r="AN1049" s="4">
        <v>33.3333333333333</v>
      </c>
      <c r="AO1049" s="4">
        <v>0</v>
      </c>
      <c r="AP1049" s="4">
        <v>0</v>
      </c>
      <c r="AQ1049" s="4">
        <v>33.3333333333333</v>
      </c>
      <c r="AR1049" s="4">
        <v>0</v>
      </c>
      <c r="AS1049" s="4">
        <v>33.3333333333333</v>
      </c>
      <c r="AT1049" s="4">
        <v>66.6666666666667</v>
      </c>
      <c r="AU1049" s="4">
        <v>33.3333333333333</v>
      </c>
      <c r="AV1049" s="4">
        <v>33.3333333333333</v>
      </c>
      <c r="AW1049" s="4">
        <v>0</v>
      </c>
      <c r="AX1049" s="4">
        <v>0</v>
      </c>
      <c r="AY1049" s="4">
        <v>33.3333333333333</v>
      </c>
      <c r="AZ1049" s="4">
        <v>33.3333333333333</v>
      </c>
      <c r="BA1049" s="4">
        <v>0</v>
      </c>
      <c r="BB1049" s="38">
        <v>3</v>
      </c>
    </row>
    <row r="1050" spans="1:54" x14ac:dyDescent="0.3">
      <c r="A1050" s="31" t="s">
        <v>49</v>
      </c>
      <c r="B1050" s="5" t="s">
        <v>9</v>
      </c>
      <c r="C1050" s="5" t="s">
        <v>168</v>
      </c>
      <c r="D1050" s="9">
        <v>55.541844327366903</v>
      </c>
      <c r="E1050" s="8">
        <v>66.566263994946596</v>
      </c>
      <c r="F1050" s="8">
        <v>26.7995703368649</v>
      </c>
      <c r="G1050" s="3">
        <v>3.5163957848412402</v>
      </c>
      <c r="H1050" s="4">
        <v>5.1346736485511499</v>
      </c>
      <c r="I1050" s="4">
        <v>8.4547382824859003</v>
      </c>
      <c r="J1050" s="4">
        <v>2.0678646303350998</v>
      </c>
      <c r="K1050" s="4">
        <v>4.0666622635488903</v>
      </c>
      <c r="L1050" s="4">
        <v>8.0642324768703002</v>
      </c>
      <c r="M1050" s="4">
        <v>5.3384244489770003</v>
      </c>
      <c r="N1050" s="4">
        <v>6.8620376664758398</v>
      </c>
      <c r="O1050" s="4">
        <v>12.216394584391599</v>
      </c>
      <c r="P1050" s="4">
        <v>8.2732500347714506</v>
      </c>
      <c r="Q1050" s="4">
        <v>5.0978205802490502</v>
      </c>
      <c r="R1050" s="4">
        <v>7.5893268828046496</v>
      </c>
      <c r="S1050" s="4">
        <v>7.0774377002036397</v>
      </c>
      <c r="T1050" s="4">
        <v>5.5755520274135799</v>
      </c>
      <c r="U1050" s="4">
        <v>5.3313202335736296</v>
      </c>
      <c r="V1050" s="4">
        <v>6.4034513085622198</v>
      </c>
      <c r="W1050" s="4">
        <v>5.2668719745452997</v>
      </c>
      <c r="X1050" s="4">
        <v>3.3542483572908699</v>
      </c>
      <c r="Y1050" s="4">
        <v>8.3932486806279698</v>
      </c>
      <c r="Z1050" s="4">
        <v>5.9794896844814103</v>
      </c>
      <c r="AA1050" s="4">
        <v>4.4114059482274399</v>
      </c>
      <c r="AB1050" s="4">
        <v>2.8685302619402999</v>
      </c>
      <c r="AC1050" s="4">
        <v>15.2078461005029</v>
      </c>
      <c r="AD1050" s="4">
        <v>4.5631386803526697</v>
      </c>
      <c r="AE1050" s="4">
        <v>3.89590836034224</v>
      </c>
      <c r="AF1050" s="4">
        <v>9.7948985542621507</v>
      </c>
      <c r="AG1050" s="4">
        <v>13.2044251984687</v>
      </c>
      <c r="AH1050" s="4">
        <v>28.323154598447299</v>
      </c>
      <c r="AI1050" s="4">
        <v>14.268894107858999</v>
      </c>
      <c r="AJ1050" s="4">
        <v>27.6609612750275</v>
      </c>
      <c r="AK1050" s="4">
        <v>28.8366584340693</v>
      </c>
      <c r="AL1050" s="4">
        <v>19.2755088761451</v>
      </c>
      <c r="AM1050" s="4">
        <v>22.235324090771599</v>
      </c>
      <c r="AN1050" s="4">
        <v>35.900798801324697</v>
      </c>
      <c r="AO1050" s="4">
        <v>26.0088580624282</v>
      </c>
      <c r="AP1050" s="4">
        <v>38.177996081072202</v>
      </c>
      <c r="AQ1050" s="4">
        <v>7.7103074159129701</v>
      </c>
      <c r="AR1050" s="4">
        <v>33.210232735934902</v>
      </c>
      <c r="AS1050" s="4">
        <v>13.515374089054401</v>
      </c>
      <c r="AT1050" s="4">
        <v>23.567499279207802</v>
      </c>
      <c r="AU1050" s="4">
        <v>21.767782426024901</v>
      </c>
      <c r="AV1050" s="4">
        <v>30.651976138906399</v>
      </c>
      <c r="AW1050" s="4">
        <v>25.3752185681474</v>
      </c>
      <c r="AX1050" s="4">
        <v>9.2581705194273205</v>
      </c>
      <c r="AY1050" s="4">
        <v>17.6623974587995</v>
      </c>
      <c r="AZ1050" s="4">
        <v>33.516898331931401</v>
      </c>
      <c r="BA1050" s="4">
        <v>33.2564545326317</v>
      </c>
      <c r="BB1050" s="38">
        <v>807</v>
      </c>
    </row>
    <row r="1051" spans="1:54" x14ac:dyDescent="0.3">
      <c r="A1051" s="31" t="s">
        <v>49</v>
      </c>
      <c r="B1051" s="5" t="s">
        <v>9</v>
      </c>
      <c r="C1051" s="5" t="s">
        <v>1</v>
      </c>
      <c r="D1051" s="9">
        <v>30.9840425531915</v>
      </c>
      <c r="E1051" s="8">
        <v>60.207206922332396</v>
      </c>
      <c r="F1051" s="8">
        <v>38.829787234042598</v>
      </c>
      <c r="G1051" s="3">
        <v>6.3829787234042596</v>
      </c>
      <c r="H1051" s="4">
        <v>4.7872340425531901</v>
      </c>
      <c r="I1051" s="4">
        <v>12.2340425531915</v>
      </c>
      <c r="J1051" s="4">
        <v>5.31914893617021</v>
      </c>
      <c r="K1051" s="4">
        <v>3.7234042553191502</v>
      </c>
      <c r="L1051" s="4">
        <v>10.6382978723404</v>
      </c>
      <c r="M1051" s="4">
        <v>6.3829787234042596</v>
      </c>
      <c r="N1051" s="4">
        <v>17.021276595744698</v>
      </c>
      <c r="O1051" s="4">
        <v>11.1702127659574</v>
      </c>
      <c r="P1051" s="4">
        <v>11.702127659574501</v>
      </c>
      <c r="Q1051" s="4">
        <v>8.5106382978723403</v>
      </c>
      <c r="R1051" s="4">
        <v>11.702127659574501</v>
      </c>
      <c r="S1051" s="4">
        <v>11.1702127659574</v>
      </c>
      <c r="T1051" s="4">
        <v>6.3829787234042596</v>
      </c>
      <c r="U1051" s="4">
        <v>7.9787234042553203</v>
      </c>
      <c r="V1051" s="4">
        <v>11.702127659574501</v>
      </c>
      <c r="W1051" s="4">
        <v>9.0425531914893593</v>
      </c>
      <c r="X1051" s="4">
        <v>3.1914893617021298</v>
      </c>
      <c r="Y1051" s="4">
        <v>9.0425531914893593</v>
      </c>
      <c r="Z1051" s="4">
        <v>13.297872340425499</v>
      </c>
      <c r="AA1051" s="4">
        <v>9.0425531914893593</v>
      </c>
      <c r="AB1051" s="4">
        <v>5.31914893617021</v>
      </c>
      <c r="AC1051" s="4">
        <v>21.8085106382979</v>
      </c>
      <c r="AD1051" s="4">
        <v>8.5106382978723403</v>
      </c>
      <c r="AE1051" s="4">
        <v>7.9787234042553203</v>
      </c>
      <c r="AF1051" s="4">
        <v>11.702127659574501</v>
      </c>
      <c r="AG1051" s="4">
        <v>26.595744680851102</v>
      </c>
      <c r="AH1051" s="4">
        <v>39.361702127659598</v>
      </c>
      <c r="AI1051" s="4">
        <v>19.680851063829799</v>
      </c>
      <c r="AJ1051" s="4">
        <v>36.702127659574501</v>
      </c>
      <c r="AK1051" s="4">
        <v>44.680851063829799</v>
      </c>
      <c r="AL1051" s="4">
        <v>29.255319148936199</v>
      </c>
      <c r="AM1051" s="4">
        <v>21.2765957446809</v>
      </c>
      <c r="AN1051" s="4">
        <v>37.7659574468085</v>
      </c>
      <c r="AO1051" s="4">
        <v>40.425531914893597</v>
      </c>
      <c r="AP1051" s="4">
        <v>41.489361702127702</v>
      </c>
      <c r="AQ1051" s="4">
        <v>8.5106382978723403</v>
      </c>
      <c r="AR1051" s="4">
        <v>45.744680851063798</v>
      </c>
      <c r="AS1051" s="4">
        <v>13.8297872340426</v>
      </c>
      <c r="AT1051" s="4">
        <v>19.148936170212799</v>
      </c>
      <c r="AU1051" s="4">
        <v>30.851063829787201</v>
      </c>
      <c r="AV1051" s="4">
        <v>31.914893617021299</v>
      </c>
      <c r="AW1051" s="4">
        <v>43.085106382978701</v>
      </c>
      <c r="AX1051" s="4">
        <v>13.297872340425499</v>
      </c>
      <c r="AY1051" s="4">
        <v>13.8297872340426</v>
      </c>
      <c r="AZ1051" s="4">
        <v>44.680851063829799</v>
      </c>
      <c r="BA1051" s="4">
        <v>48.936170212766001</v>
      </c>
      <c r="BB1051" s="38">
        <v>188</v>
      </c>
    </row>
    <row r="1052" spans="1:54" x14ac:dyDescent="0.3">
      <c r="A1052" s="31" t="s">
        <v>49</v>
      </c>
      <c r="B1052" s="5" t="s">
        <v>9</v>
      </c>
      <c r="C1052" s="5" t="s">
        <v>2</v>
      </c>
      <c r="D1052" s="9">
        <v>42.101639344262303</v>
      </c>
      <c r="E1052" s="8">
        <v>73.060156701636998</v>
      </c>
      <c r="F1052" s="8">
        <v>36.065573770491802</v>
      </c>
      <c r="G1052" s="3">
        <v>3.27868852459016</v>
      </c>
      <c r="H1052" s="4">
        <v>9.8360655737704903</v>
      </c>
      <c r="I1052" s="4">
        <v>13.1147540983607</v>
      </c>
      <c r="J1052" s="4">
        <v>1.63934426229508</v>
      </c>
      <c r="K1052" s="4">
        <v>6.5573770491803298</v>
      </c>
      <c r="L1052" s="4">
        <v>16.393442622950801</v>
      </c>
      <c r="M1052" s="4">
        <v>8.1967213114754092</v>
      </c>
      <c r="N1052" s="4">
        <v>6.5573770491803298</v>
      </c>
      <c r="O1052" s="4">
        <v>21.311475409836099</v>
      </c>
      <c r="P1052" s="4">
        <v>14.7540983606557</v>
      </c>
      <c r="Q1052" s="4">
        <v>8.1967213114754092</v>
      </c>
      <c r="R1052" s="4">
        <v>14.7540983606557</v>
      </c>
      <c r="S1052" s="4">
        <v>11.4754098360656</v>
      </c>
      <c r="T1052" s="4">
        <v>9.8360655737704903</v>
      </c>
      <c r="U1052" s="4">
        <v>9.8360655737704903</v>
      </c>
      <c r="V1052" s="4">
        <v>11.4754098360656</v>
      </c>
      <c r="W1052" s="4">
        <v>8.1967213114754092</v>
      </c>
      <c r="X1052" s="4">
        <v>8.1967213114754092</v>
      </c>
      <c r="Y1052" s="4">
        <v>13.1147540983607</v>
      </c>
      <c r="Z1052" s="4">
        <v>9.8360655737704903</v>
      </c>
      <c r="AA1052" s="4">
        <v>6.5573770491803298</v>
      </c>
      <c r="AB1052" s="4">
        <v>3.27868852459016</v>
      </c>
      <c r="AC1052" s="4">
        <v>19.672131147540998</v>
      </c>
      <c r="AD1052" s="4">
        <v>8.1967213114754092</v>
      </c>
      <c r="AE1052" s="4">
        <v>6.5573770491803298</v>
      </c>
      <c r="AF1052" s="4">
        <v>16.393442622950801</v>
      </c>
      <c r="AG1052" s="4">
        <v>13.1147540983607</v>
      </c>
      <c r="AH1052" s="4">
        <v>39.344262295081997</v>
      </c>
      <c r="AI1052" s="4">
        <v>14.7540983606557</v>
      </c>
      <c r="AJ1052" s="4">
        <v>37.7049180327869</v>
      </c>
      <c r="AK1052" s="4">
        <v>31.1475409836066</v>
      </c>
      <c r="AL1052" s="4">
        <v>27.868852459016399</v>
      </c>
      <c r="AM1052" s="4">
        <v>29.508196721311499</v>
      </c>
      <c r="AN1052" s="4">
        <v>44.262295081967203</v>
      </c>
      <c r="AO1052" s="4">
        <v>39.344262295081997</v>
      </c>
      <c r="AP1052" s="4">
        <v>49.180327868852501</v>
      </c>
      <c r="AQ1052" s="4">
        <v>11.4754098360656</v>
      </c>
      <c r="AR1052" s="4">
        <v>39.344262295081997</v>
      </c>
      <c r="AS1052" s="4">
        <v>16.393442622950801</v>
      </c>
      <c r="AT1052" s="4">
        <v>32.786885245901601</v>
      </c>
      <c r="AU1052" s="4">
        <v>32.786885245901601</v>
      </c>
      <c r="AV1052" s="4">
        <v>36.065573770491802</v>
      </c>
      <c r="AW1052" s="4">
        <v>32.786885245901601</v>
      </c>
      <c r="AX1052" s="4">
        <v>13.1147540983607</v>
      </c>
      <c r="AY1052" s="4">
        <v>19.672131147540998</v>
      </c>
      <c r="AZ1052" s="4">
        <v>47.540983606557397</v>
      </c>
      <c r="BA1052" s="4">
        <v>39.344262295081997</v>
      </c>
      <c r="BB1052" s="38">
        <v>61</v>
      </c>
    </row>
    <row r="1053" spans="1:54" x14ac:dyDescent="0.3">
      <c r="A1053" s="31" t="s">
        <v>49</v>
      </c>
      <c r="B1053" s="5" t="s">
        <v>9</v>
      </c>
      <c r="C1053" s="5" t="s">
        <v>3</v>
      </c>
      <c r="D1053" s="9">
        <v>53.129921259842497</v>
      </c>
      <c r="E1053" s="8">
        <v>64.444439358872998</v>
      </c>
      <c r="F1053" s="8">
        <v>27.559055118110201</v>
      </c>
      <c r="G1053" s="3">
        <v>3.9370078740157499</v>
      </c>
      <c r="H1053" s="4">
        <v>4.7244094488188999</v>
      </c>
      <c r="I1053" s="4">
        <v>7.8740157480314998</v>
      </c>
      <c r="J1053" s="4">
        <v>0.78740157480314998</v>
      </c>
      <c r="K1053" s="4">
        <v>4.7244094488188999</v>
      </c>
      <c r="L1053" s="4">
        <v>3.1496062992125999</v>
      </c>
      <c r="M1053" s="4">
        <v>5.5118110236220499</v>
      </c>
      <c r="N1053" s="4">
        <v>4.7244094488188999</v>
      </c>
      <c r="O1053" s="4">
        <v>11.8110236220472</v>
      </c>
      <c r="P1053" s="4">
        <v>3.9370078740157499</v>
      </c>
      <c r="Q1053" s="4">
        <v>3.9370078740157499</v>
      </c>
      <c r="R1053" s="4">
        <v>3.9370078740157499</v>
      </c>
      <c r="S1053" s="4">
        <v>6.2992125984251999</v>
      </c>
      <c r="T1053" s="4">
        <v>5.5118110236220499</v>
      </c>
      <c r="U1053" s="4">
        <v>2.36220472440945</v>
      </c>
      <c r="V1053" s="4">
        <v>2.36220472440945</v>
      </c>
      <c r="W1053" s="4">
        <v>3.1496062992125999</v>
      </c>
      <c r="X1053" s="4">
        <v>1.5748031496063</v>
      </c>
      <c r="Y1053" s="4">
        <v>7.0866141732283499</v>
      </c>
      <c r="Z1053" s="4">
        <v>2.36220472440945</v>
      </c>
      <c r="AA1053" s="4">
        <v>2.36220472440945</v>
      </c>
      <c r="AB1053" s="4">
        <v>3.1496062992125999</v>
      </c>
      <c r="AC1053" s="4">
        <v>13.3858267716535</v>
      </c>
      <c r="AD1053" s="4">
        <v>1.5748031496063</v>
      </c>
      <c r="AE1053" s="4">
        <v>1.5748031496063</v>
      </c>
      <c r="AF1053" s="4">
        <v>10.2362204724409</v>
      </c>
      <c r="AG1053" s="4">
        <v>10.2362204724409</v>
      </c>
      <c r="AH1053" s="4">
        <v>28.346456692913399</v>
      </c>
      <c r="AI1053" s="4">
        <v>15.748031496063</v>
      </c>
      <c r="AJ1053" s="4">
        <v>25.196850393700799</v>
      </c>
      <c r="AK1053" s="4">
        <v>26.771653543307099</v>
      </c>
      <c r="AL1053" s="4">
        <v>18.8976377952756</v>
      </c>
      <c r="AM1053" s="4">
        <v>21.259842519685002</v>
      </c>
      <c r="AN1053" s="4">
        <v>38.582677165354298</v>
      </c>
      <c r="AO1053" s="4">
        <v>19.685039370078702</v>
      </c>
      <c r="AP1053" s="4">
        <v>38.582677165354298</v>
      </c>
      <c r="AQ1053" s="4">
        <v>7.0866141732283499</v>
      </c>
      <c r="AR1053" s="4">
        <v>33.858267716535401</v>
      </c>
      <c r="AS1053" s="4">
        <v>16.535433070866102</v>
      </c>
      <c r="AT1053" s="4">
        <v>21.259842519685002</v>
      </c>
      <c r="AU1053" s="4">
        <v>22.0472440944882</v>
      </c>
      <c r="AV1053" s="4">
        <v>33.858267716535401</v>
      </c>
      <c r="AW1053" s="4">
        <v>21.259842519685002</v>
      </c>
      <c r="AX1053" s="4">
        <v>8.6614173228346498</v>
      </c>
      <c r="AY1053" s="4">
        <v>23.6220472440945</v>
      </c>
      <c r="AZ1053" s="4">
        <v>32.283464566929098</v>
      </c>
      <c r="BA1053" s="4">
        <v>29.133858267716501</v>
      </c>
      <c r="BB1053" s="38">
        <v>127</v>
      </c>
    </row>
    <row r="1054" spans="1:54" x14ac:dyDescent="0.3">
      <c r="A1054" s="31" t="s">
        <v>49</v>
      </c>
      <c r="B1054" s="5" t="s">
        <v>9</v>
      </c>
      <c r="C1054" s="5" t="s">
        <v>4</v>
      </c>
      <c r="D1054" s="9">
        <v>77.739999999999995</v>
      </c>
      <c r="E1054" s="8">
        <v>56.7962233262651</v>
      </c>
      <c r="F1054" s="8">
        <v>14.7368421052632</v>
      </c>
      <c r="G1054" s="3">
        <v>2.6315789473684199</v>
      </c>
      <c r="H1054" s="4">
        <v>1.57894736842105</v>
      </c>
      <c r="I1054" s="4">
        <v>3.1578947368421102</v>
      </c>
      <c r="J1054" s="4">
        <v>2.1052631578947398</v>
      </c>
      <c r="K1054" s="4">
        <v>2.6315789473684199</v>
      </c>
      <c r="L1054" s="4">
        <v>3.1578947368421102</v>
      </c>
      <c r="M1054" s="4">
        <v>3.1578947368421102</v>
      </c>
      <c r="N1054" s="4">
        <v>3.6842105263157898</v>
      </c>
      <c r="O1054" s="4">
        <v>7.8947368421052602</v>
      </c>
      <c r="P1054" s="4">
        <v>4.7368421052631602</v>
      </c>
      <c r="Q1054" s="4">
        <v>1.57894736842105</v>
      </c>
      <c r="R1054" s="4">
        <v>1.57894736842105</v>
      </c>
      <c r="S1054" s="4">
        <v>1.0526315789473699</v>
      </c>
      <c r="T1054" s="4">
        <v>1.57894736842105</v>
      </c>
      <c r="U1054" s="4">
        <v>3.1578947368421102</v>
      </c>
      <c r="V1054" s="4">
        <v>1.57894736842105</v>
      </c>
      <c r="W1054" s="4">
        <v>2.6315789473684199</v>
      </c>
      <c r="X1054" s="4">
        <v>0.52631578947368396</v>
      </c>
      <c r="Y1054" s="4">
        <v>5.2631578947368398</v>
      </c>
      <c r="Z1054" s="4">
        <v>0.52631578947368396</v>
      </c>
      <c r="AA1054" s="4">
        <v>1.57894736842105</v>
      </c>
      <c r="AB1054" s="4">
        <v>1.57894736842105</v>
      </c>
      <c r="AC1054" s="4">
        <v>10</v>
      </c>
      <c r="AD1054" s="4">
        <v>2.1052631578947398</v>
      </c>
      <c r="AE1054" s="4">
        <v>1.0526315789473699</v>
      </c>
      <c r="AF1054" s="4">
        <v>3.1578947368421102</v>
      </c>
      <c r="AG1054" s="4">
        <v>7.8947368421052602</v>
      </c>
      <c r="AH1054" s="4">
        <v>13.6842105263158</v>
      </c>
      <c r="AI1054" s="4">
        <v>11.0526315789474</v>
      </c>
      <c r="AJ1054" s="4">
        <v>16.842105263157901</v>
      </c>
      <c r="AK1054" s="4">
        <v>22.6315789473684</v>
      </c>
      <c r="AL1054" s="4">
        <v>8.4210526315789505</v>
      </c>
      <c r="AM1054" s="4">
        <v>19.473684210526301</v>
      </c>
      <c r="AN1054" s="4">
        <v>27.3684210526316</v>
      </c>
      <c r="AO1054" s="4">
        <v>11.0526315789474</v>
      </c>
      <c r="AP1054" s="4">
        <v>28.421052631578899</v>
      </c>
      <c r="AQ1054" s="4">
        <v>3.6842105263157898</v>
      </c>
      <c r="AR1054" s="4">
        <v>18.947368421052602</v>
      </c>
      <c r="AS1054" s="4">
        <v>7.8947368421052602</v>
      </c>
      <c r="AT1054" s="4">
        <v>21.052631578947398</v>
      </c>
      <c r="AU1054" s="4">
        <v>7.8947368421052602</v>
      </c>
      <c r="AV1054" s="4">
        <v>23.684210526315798</v>
      </c>
      <c r="AW1054" s="4">
        <v>14.210526315789499</v>
      </c>
      <c r="AX1054" s="4">
        <v>4.2105263157894699</v>
      </c>
      <c r="AY1054" s="4">
        <v>15.2631578947368</v>
      </c>
      <c r="AZ1054" s="4">
        <v>16.842105263157901</v>
      </c>
      <c r="BA1054" s="4">
        <v>22.6315789473684</v>
      </c>
      <c r="BB1054" s="38">
        <v>190</v>
      </c>
    </row>
    <row r="1055" spans="1:54" x14ac:dyDescent="0.3">
      <c r="A1055" s="31" t="s">
        <v>49</v>
      </c>
      <c r="B1055" s="5" t="s">
        <v>9</v>
      </c>
      <c r="C1055" s="5" t="s">
        <v>5</v>
      </c>
      <c r="D1055" s="9">
        <v>86.633750000000006</v>
      </c>
      <c r="E1055" s="8">
        <v>56.112721107836002</v>
      </c>
      <c r="F1055" s="8">
        <v>9.375</v>
      </c>
      <c r="G1055" s="3">
        <v>1.25</v>
      </c>
      <c r="H1055" s="4">
        <v>1.875</v>
      </c>
      <c r="I1055" s="4">
        <v>2.5</v>
      </c>
      <c r="J1055" s="4">
        <v>1.25</v>
      </c>
      <c r="K1055" s="4">
        <v>0.625</v>
      </c>
      <c r="L1055" s="4">
        <v>0.625</v>
      </c>
      <c r="M1055" s="4">
        <v>1.25</v>
      </c>
      <c r="N1055" s="4">
        <v>1.875</v>
      </c>
      <c r="O1055" s="4">
        <v>3.125</v>
      </c>
      <c r="P1055" s="4">
        <v>2.5</v>
      </c>
      <c r="Q1055" s="4">
        <v>0.625</v>
      </c>
      <c r="R1055" s="4">
        <v>1.25</v>
      </c>
      <c r="S1055" s="4">
        <v>1.875</v>
      </c>
      <c r="T1055" s="4">
        <v>1.25</v>
      </c>
      <c r="U1055" s="4">
        <v>0.625</v>
      </c>
      <c r="V1055" s="4">
        <v>0.625</v>
      </c>
      <c r="W1055" s="4">
        <v>1.25</v>
      </c>
      <c r="X1055" s="4">
        <v>0</v>
      </c>
      <c r="Y1055" s="4">
        <v>3.75</v>
      </c>
      <c r="Z1055" s="4">
        <v>1.25</v>
      </c>
      <c r="AA1055" s="4">
        <v>1.25</v>
      </c>
      <c r="AB1055" s="4">
        <v>0.625</v>
      </c>
      <c r="AC1055" s="4">
        <v>7.5</v>
      </c>
      <c r="AD1055" s="4">
        <v>0</v>
      </c>
      <c r="AE1055" s="4">
        <v>0</v>
      </c>
      <c r="AF1055" s="4">
        <v>3.125</v>
      </c>
      <c r="AG1055" s="4">
        <v>6.25</v>
      </c>
      <c r="AH1055" s="4">
        <v>13.75</v>
      </c>
      <c r="AI1055" s="4">
        <v>6.875</v>
      </c>
      <c r="AJ1055" s="4">
        <v>13.125</v>
      </c>
      <c r="AK1055" s="4">
        <v>18.125</v>
      </c>
      <c r="AL1055" s="4">
        <v>5</v>
      </c>
      <c r="AM1055" s="4">
        <v>15.625</v>
      </c>
      <c r="AN1055" s="4">
        <v>23.125</v>
      </c>
      <c r="AO1055" s="4">
        <v>8.75</v>
      </c>
      <c r="AP1055" s="4">
        <v>23.75</v>
      </c>
      <c r="AQ1055" s="4">
        <v>5.625</v>
      </c>
      <c r="AR1055" s="4">
        <v>19.375</v>
      </c>
      <c r="AS1055" s="4">
        <v>10.625</v>
      </c>
      <c r="AT1055" s="4">
        <v>17.5</v>
      </c>
      <c r="AU1055" s="4">
        <v>6.875</v>
      </c>
      <c r="AV1055" s="4">
        <v>20</v>
      </c>
      <c r="AW1055" s="4">
        <v>10</v>
      </c>
      <c r="AX1055" s="4">
        <v>5</v>
      </c>
      <c r="AY1055" s="4">
        <v>12.5</v>
      </c>
      <c r="AZ1055" s="4">
        <v>14.375</v>
      </c>
      <c r="BA1055" s="4">
        <v>22.5</v>
      </c>
      <c r="BB1055" s="38">
        <v>160</v>
      </c>
    </row>
    <row r="1056" spans="1:54" x14ac:dyDescent="0.3">
      <c r="A1056" s="31" t="s">
        <v>49</v>
      </c>
      <c r="B1056" s="5" t="s">
        <v>9</v>
      </c>
      <c r="C1056" s="5" t="s">
        <v>6</v>
      </c>
      <c r="D1056" s="9">
        <v>89.779452054794504</v>
      </c>
      <c r="E1056" s="8">
        <v>51.784041296802201</v>
      </c>
      <c r="F1056" s="8">
        <v>8.2191780821917799</v>
      </c>
      <c r="G1056" s="3">
        <v>1.3698630136986301</v>
      </c>
      <c r="H1056" s="4">
        <v>0</v>
      </c>
      <c r="I1056" s="4">
        <v>1.3698630136986301</v>
      </c>
      <c r="J1056" s="4">
        <v>0</v>
      </c>
      <c r="K1056" s="4">
        <v>1.3698630136986301</v>
      </c>
      <c r="L1056" s="4">
        <v>4.10958904109589</v>
      </c>
      <c r="M1056" s="4">
        <v>1.3698630136986301</v>
      </c>
      <c r="N1056" s="4">
        <v>2.7397260273972601</v>
      </c>
      <c r="O1056" s="4">
        <v>1.3698630136986301</v>
      </c>
      <c r="P1056" s="4">
        <v>1.3698630136986301</v>
      </c>
      <c r="Q1056" s="4">
        <v>1.3698630136986301</v>
      </c>
      <c r="R1056" s="4">
        <v>0</v>
      </c>
      <c r="S1056" s="4">
        <v>1.3698630136986301</v>
      </c>
      <c r="T1056" s="4">
        <v>1.3698630136986301</v>
      </c>
      <c r="U1056" s="4">
        <v>0</v>
      </c>
      <c r="V1056" s="4">
        <v>0</v>
      </c>
      <c r="W1056" s="4">
        <v>1.3698630136986301</v>
      </c>
      <c r="X1056" s="4">
        <v>0</v>
      </c>
      <c r="Y1056" s="4">
        <v>2.7397260273972601</v>
      </c>
      <c r="Z1056" s="4">
        <v>0</v>
      </c>
      <c r="AA1056" s="4">
        <v>0</v>
      </c>
      <c r="AB1056" s="4">
        <v>0</v>
      </c>
      <c r="AC1056" s="4">
        <v>9.5890410958904102</v>
      </c>
      <c r="AD1056" s="4">
        <v>0</v>
      </c>
      <c r="AE1056" s="4">
        <v>1.3698630136986301</v>
      </c>
      <c r="AF1056" s="4">
        <v>0</v>
      </c>
      <c r="AG1056" s="4">
        <v>5.4794520547945202</v>
      </c>
      <c r="AH1056" s="4">
        <v>4.10958904109589</v>
      </c>
      <c r="AI1056" s="4">
        <v>9.5890410958904102</v>
      </c>
      <c r="AJ1056" s="4">
        <v>12.328767123287699</v>
      </c>
      <c r="AK1056" s="4">
        <v>12.328767123287699</v>
      </c>
      <c r="AL1056" s="4">
        <v>4.10958904109589</v>
      </c>
      <c r="AM1056" s="4">
        <v>9.5890410958904102</v>
      </c>
      <c r="AN1056" s="4">
        <v>20.5479452054795</v>
      </c>
      <c r="AO1056" s="4">
        <v>12.328767123287699</v>
      </c>
      <c r="AP1056" s="4">
        <v>26.027397260274</v>
      </c>
      <c r="AQ1056" s="4">
        <v>4.10958904109589</v>
      </c>
      <c r="AR1056" s="4">
        <v>19.178082191780799</v>
      </c>
      <c r="AS1056" s="4">
        <v>6.8493150684931496</v>
      </c>
      <c r="AT1056" s="4">
        <v>16.438356164383599</v>
      </c>
      <c r="AU1056" s="4">
        <v>4.10958904109589</v>
      </c>
      <c r="AV1056" s="4">
        <v>28.7671232876712</v>
      </c>
      <c r="AW1056" s="4">
        <v>5.4794520547945202</v>
      </c>
      <c r="AX1056" s="4">
        <v>1.3698630136986301</v>
      </c>
      <c r="AY1056" s="4">
        <v>9.5890410958904102</v>
      </c>
      <c r="AZ1056" s="4">
        <v>15.068493150684899</v>
      </c>
      <c r="BA1056" s="4">
        <v>15.068493150684899</v>
      </c>
      <c r="BB1056" s="38">
        <v>73</v>
      </c>
    </row>
    <row r="1057" spans="1:54" x14ac:dyDescent="0.3">
      <c r="A1057" s="31" t="s">
        <v>49</v>
      </c>
      <c r="B1057" s="5" t="s">
        <v>9</v>
      </c>
      <c r="C1057" s="5" t="s">
        <v>7</v>
      </c>
      <c r="D1057" s="9">
        <v>81.7</v>
      </c>
      <c r="E1057" s="8">
        <v>49.809666302263601</v>
      </c>
      <c r="F1057" s="8">
        <v>0</v>
      </c>
      <c r="G1057" s="3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12.5</v>
      </c>
      <c r="W1057" s="4">
        <v>0</v>
      </c>
      <c r="X1057" s="4">
        <v>0</v>
      </c>
      <c r="Y1057" s="4">
        <v>12.5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25</v>
      </c>
      <c r="AH1057" s="4">
        <v>12.5</v>
      </c>
      <c r="AI1057" s="4">
        <v>25</v>
      </c>
      <c r="AJ1057" s="4">
        <v>25</v>
      </c>
      <c r="AK1057" s="4">
        <v>12.5</v>
      </c>
      <c r="AL1057" s="4">
        <v>0</v>
      </c>
      <c r="AM1057" s="4">
        <v>25</v>
      </c>
      <c r="AN1057" s="4">
        <v>50</v>
      </c>
      <c r="AO1057" s="4">
        <v>0</v>
      </c>
      <c r="AP1057" s="4">
        <v>25</v>
      </c>
      <c r="AQ1057" s="4">
        <v>0</v>
      </c>
      <c r="AR1057" s="4">
        <v>50</v>
      </c>
      <c r="AS1057" s="4">
        <v>12.5</v>
      </c>
      <c r="AT1057" s="4">
        <v>25</v>
      </c>
      <c r="AU1057" s="4">
        <v>0</v>
      </c>
      <c r="AV1057" s="4">
        <v>25</v>
      </c>
      <c r="AW1057" s="4">
        <v>12.5</v>
      </c>
      <c r="AX1057" s="4">
        <v>0</v>
      </c>
      <c r="AY1057" s="4">
        <v>37.5</v>
      </c>
      <c r="AZ1057" s="4">
        <v>12.5</v>
      </c>
      <c r="BA1057" s="4">
        <v>25</v>
      </c>
      <c r="BB1057" s="38">
        <v>8</v>
      </c>
    </row>
    <row r="1058" spans="1:54" x14ac:dyDescent="0.3">
      <c r="A1058" s="31" t="s">
        <v>50</v>
      </c>
      <c r="B1058" s="5" t="s">
        <v>168</v>
      </c>
      <c r="C1058" s="5" t="s">
        <v>168</v>
      </c>
      <c r="D1058" s="9">
        <v>69.794071098186393</v>
      </c>
      <c r="E1058" s="8">
        <v>73.755183093369794</v>
      </c>
      <c r="F1058" s="8">
        <v>25.470208315547101</v>
      </c>
      <c r="G1058" s="3">
        <v>3.66227721603352</v>
      </c>
      <c r="H1058" s="4">
        <v>4.6712146645159596</v>
      </c>
      <c r="I1058" s="4">
        <v>8.1562190931701206</v>
      </c>
      <c r="J1058" s="4">
        <v>3.0246156590634401</v>
      </c>
      <c r="K1058" s="4">
        <v>4.7086765497479703</v>
      </c>
      <c r="L1058" s="4">
        <v>6.2196317146960798</v>
      </c>
      <c r="M1058" s="4">
        <v>5.3253561220993699</v>
      </c>
      <c r="N1058" s="4">
        <v>5.3603681274614097</v>
      </c>
      <c r="O1058" s="4">
        <v>7.9779374497784703</v>
      </c>
      <c r="P1058" s="4">
        <v>7.3899022356741604</v>
      </c>
      <c r="Q1058" s="4">
        <v>3.0282620787199099</v>
      </c>
      <c r="R1058" s="4">
        <v>7.3198136180596096</v>
      </c>
      <c r="S1058" s="4">
        <v>6.89033430237511</v>
      </c>
      <c r="T1058" s="4">
        <v>5.4116716803416098</v>
      </c>
      <c r="U1058" s="4">
        <v>7.4653269451189299</v>
      </c>
      <c r="V1058" s="4">
        <v>7.9151359905108496</v>
      </c>
      <c r="W1058" s="4">
        <v>6.6012961336521698</v>
      </c>
      <c r="X1058" s="4">
        <v>3.2940950408186098</v>
      </c>
      <c r="Y1058" s="4">
        <v>7.2954484629566601</v>
      </c>
      <c r="Z1058" s="4">
        <v>11.077289600776</v>
      </c>
      <c r="AA1058" s="4">
        <v>8.38966352179499</v>
      </c>
      <c r="AB1058" s="4">
        <v>1.7538239437988901</v>
      </c>
      <c r="AC1058" s="4">
        <v>14.995443343570001</v>
      </c>
      <c r="AD1058" s="4">
        <v>5.5760783275212296</v>
      </c>
      <c r="AE1058" s="4">
        <v>7.0423966692450399</v>
      </c>
      <c r="AF1058" s="4">
        <v>6.9976937835555999</v>
      </c>
      <c r="AG1058" s="4">
        <v>12.668379512027499</v>
      </c>
      <c r="AH1058" s="4">
        <v>19.0366776654764</v>
      </c>
      <c r="AI1058" s="4">
        <v>8.1615086233008203</v>
      </c>
      <c r="AJ1058" s="4">
        <v>23.294894171822001</v>
      </c>
      <c r="AK1058" s="4">
        <v>32.354100592388399</v>
      </c>
      <c r="AL1058" s="4">
        <v>18.1737455957363</v>
      </c>
      <c r="AM1058" s="4">
        <v>20.934376510059298</v>
      </c>
      <c r="AN1058" s="4">
        <v>32.943668710705303</v>
      </c>
      <c r="AO1058" s="4">
        <v>26.615024142792301</v>
      </c>
      <c r="AP1058" s="4">
        <v>29.477168100472898</v>
      </c>
      <c r="AQ1058" s="4">
        <v>8.8706240038230693</v>
      </c>
      <c r="AR1058" s="4">
        <v>26.440523975598701</v>
      </c>
      <c r="AS1058" s="4">
        <v>11.598781256835601</v>
      </c>
      <c r="AT1058" s="4">
        <v>16.5192500558096</v>
      </c>
      <c r="AU1058" s="4">
        <v>13.4496004559397</v>
      </c>
      <c r="AV1058" s="4">
        <v>21.785206177056899</v>
      </c>
      <c r="AW1058" s="4">
        <v>20.9787700061243</v>
      </c>
      <c r="AX1058" s="4">
        <v>15.8673388026133</v>
      </c>
      <c r="AY1058" s="4">
        <v>16.158769650598501</v>
      </c>
      <c r="AZ1058" s="4">
        <v>24.794354232816801</v>
      </c>
      <c r="BA1058" s="4">
        <v>32.972246399132601</v>
      </c>
      <c r="BB1058" s="38">
        <v>2030</v>
      </c>
    </row>
    <row r="1059" spans="1:54" x14ac:dyDescent="0.3">
      <c r="A1059" s="31" t="s">
        <v>50</v>
      </c>
      <c r="B1059" s="5" t="s">
        <v>168</v>
      </c>
      <c r="C1059" s="5" t="s">
        <v>1</v>
      </c>
      <c r="D1059" s="9">
        <v>24.704077675664202</v>
      </c>
      <c r="E1059" s="8">
        <v>67.637036535220204</v>
      </c>
      <c r="F1059" s="8">
        <v>49.337983444052497</v>
      </c>
      <c r="G1059" s="3">
        <v>6.3084471936013102</v>
      </c>
      <c r="H1059" s="4">
        <v>6.3084471936013102</v>
      </c>
      <c r="I1059" s="4">
        <v>12.0034875830394</v>
      </c>
      <c r="J1059" s="4">
        <v>4.0693188392534898</v>
      </c>
      <c r="K1059" s="4">
        <v>10.5822349675759</v>
      </c>
      <c r="L1059" s="4">
        <v>12.207956517760501</v>
      </c>
      <c r="M1059" s="4">
        <v>7.7296998090648099</v>
      </c>
      <c r="N1059" s="4">
        <v>16.072806422292899</v>
      </c>
      <c r="O1059" s="4">
        <v>18.818092149651399</v>
      </c>
      <c r="P1059" s="4">
        <v>19.022561084372398</v>
      </c>
      <c r="Q1059" s="4">
        <v>5.1888830164273996</v>
      </c>
      <c r="R1059" s="4">
        <v>14.953242245119</v>
      </c>
      <c r="S1059" s="4">
        <v>13.3275206949344</v>
      </c>
      <c r="T1059" s="4">
        <v>13.123051760213301</v>
      </c>
      <c r="U1059" s="4">
        <v>24.8248509049631</v>
      </c>
      <c r="V1059" s="4">
        <v>14.447084872108301</v>
      </c>
      <c r="W1059" s="4">
        <v>15.8683374875718</v>
      </c>
      <c r="X1059" s="4">
        <v>8.1386376785069707</v>
      </c>
      <c r="Y1059" s="4">
        <v>14.5443043756768</v>
      </c>
      <c r="Z1059" s="4">
        <v>28.3880123712059</v>
      </c>
      <c r="AA1059" s="4">
        <v>22.585722550615301</v>
      </c>
      <c r="AB1059" s="4">
        <v>4.4782567086956497</v>
      </c>
      <c r="AC1059" s="4">
        <v>30.519891294401098</v>
      </c>
      <c r="AD1059" s="4">
        <v>12.616894387202599</v>
      </c>
      <c r="AE1059" s="4">
        <v>16.686213226456101</v>
      </c>
      <c r="AF1059" s="4">
        <v>10.883923405865501</v>
      </c>
      <c r="AG1059" s="4">
        <v>26.246103520426601</v>
      </c>
      <c r="AH1059" s="4">
        <v>29.0986386789377</v>
      </c>
      <c r="AI1059" s="4">
        <v>8.1386376785069707</v>
      </c>
      <c r="AJ1059" s="4">
        <v>30.110953424959</v>
      </c>
      <c r="AK1059" s="4">
        <v>60.835313654081197</v>
      </c>
      <c r="AL1059" s="4">
        <v>32.145612844585699</v>
      </c>
      <c r="AM1059" s="4">
        <v>22.887410988904801</v>
      </c>
      <c r="AN1059" s="4">
        <v>43.944631492904001</v>
      </c>
      <c r="AO1059" s="4">
        <v>46.1837598472518</v>
      </c>
      <c r="AP1059" s="4">
        <v>55.6464306376538</v>
      </c>
      <c r="AQ1059" s="4">
        <v>14.447084872108301</v>
      </c>
      <c r="AR1059" s="4">
        <v>42.620598381009003</v>
      </c>
      <c r="AS1059" s="4">
        <v>10.883923405865501</v>
      </c>
      <c r="AT1059" s="4">
        <v>16.7834327300246</v>
      </c>
      <c r="AU1059" s="4">
        <v>22.284034112325699</v>
      </c>
      <c r="AV1059" s="4">
        <v>33.265177021759598</v>
      </c>
      <c r="AW1059" s="4">
        <v>42.5233788774405</v>
      </c>
      <c r="AX1059" s="4">
        <v>33.5668654600492</v>
      </c>
      <c r="AY1059" s="4">
        <v>15.15771117984</v>
      </c>
      <c r="AZ1059" s="4">
        <v>45.882071408962297</v>
      </c>
      <c r="BA1059" s="4">
        <v>55.441961702932701</v>
      </c>
      <c r="BB1059" s="38">
        <v>112</v>
      </c>
    </row>
    <row r="1060" spans="1:54" x14ac:dyDescent="0.3">
      <c r="A1060" s="31" t="s">
        <v>50</v>
      </c>
      <c r="B1060" s="5" t="s">
        <v>168</v>
      </c>
      <c r="C1060" s="5" t="s">
        <v>2</v>
      </c>
      <c r="D1060" s="9">
        <v>42.918469859659503</v>
      </c>
      <c r="E1060" s="8">
        <v>76.308572891461495</v>
      </c>
      <c r="F1060" s="8">
        <v>41.015868985616201</v>
      </c>
      <c r="G1060" s="3">
        <v>7.7578466598599398</v>
      </c>
      <c r="H1060" s="4">
        <v>8.1579871925770302</v>
      </c>
      <c r="I1060" s="4">
        <v>16.942047940602201</v>
      </c>
      <c r="J1060" s="4">
        <v>6.7316325716946803</v>
      </c>
      <c r="K1060" s="4">
        <v>6.7316325716946803</v>
      </c>
      <c r="L1060" s="4">
        <v>9.1842012807423004</v>
      </c>
      <c r="M1060" s="4">
        <v>9.1842012807423004</v>
      </c>
      <c r="N1060" s="4">
        <v>5.7054184835294102</v>
      </c>
      <c r="O1060" s="4">
        <v>12.036910522507</v>
      </c>
      <c r="P1060" s="4">
        <v>10.6105559016247</v>
      </c>
      <c r="Q1060" s="4">
        <v>5.3052779508123296</v>
      </c>
      <c r="R1060" s="4">
        <v>12.036910522507</v>
      </c>
      <c r="S1060" s="4">
        <v>11.636769989789901</v>
      </c>
      <c r="T1060" s="4">
        <v>8.1579871925770302</v>
      </c>
      <c r="U1060" s="4">
        <v>3.8789233299299699</v>
      </c>
      <c r="V1060" s="4">
        <v>14.489479231554601</v>
      </c>
      <c r="W1060" s="4">
        <v>9.5843418134593801</v>
      </c>
      <c r="X1060" s="4">
        <v>3.8789233299299699</v>
      </c>
      <c r="Y1060" s="4">
        <v>14.0893386988375</v>
      </c>
      <c r="Z1060" s="4">
        <v>16.315974385154099</v>
      </c>
      <c r="AA1060" s="4">
        <v>11.0106964343417</v>
      </c>
      <c r="AB1060" s="4">
        <v>2.85270924176471</v>
      </c>
      <c r="AC1060" s="4">
        <v>27.552603842226901</v>
      </c>
      <c r="AD1060" s="4">
        <v>9.1842012807423004</v>
      </c>
      <c r="AE1060" s="4">
        <v>12.036910522507</v>
      </c>
      <c r="AF1060" s="4">
        <v>12.036910522507</v>
      </c>
      <c r="AG1060" s="4">
        <v>14.489479231554601</v>
      </c>
      <c r="AH1060" s="4">
        <v>31.031386639439798</v>
      </c>
      <c r="AI1060" s="4">
        <v>11.2366294570728</v>
      </c>
      <c r="AJ1060" s="4">
        <v>38.163159743851502</v>
      </c>
      <c r="AK1060" s="4">
        <v>44.894792315546198</v>
      </c>
      <c r="AL1060" s="4">
        <v>24.473961577731099</v>
      </c>
      <c r="AM1060" s="4">
        <v>33.884095881204502</v>
      </c>
      <c r="AN1060" s="4">
        <v>39.589514364733901</v>
      </c>
      <c r="AO1060" s="4">
        <v>35.710591034803898</v>
      </c>
      <c r="AP1060" s="4">
        <v>42.442223606498601</v>
      </c>
      <c r="AQ1060" s="4">
        <v>13.0631246106723</v>
      </c>
      <c r="AR1060" s="4">
        <v>37.937226721120503</v>
      </c>
      <c r="AS1060" s="4">
        <v>20.820971270532201</v>
      </c>
      <c r="AT1060" s="4">
        <v>23.273539979579802</v>
      </c>
      <c r="AU1060" s="4">
        <v>21.2211118032493</v>
      </c>
      <c r="AV1060" s="4">
        <v>23.673680512296901</v>
      </c>
      <c r="AW1060" s="4">
        <v>25.100035133179301</v>
      </c>
      <c r="AX1060" s="4">
        <v>22.247325891414601</v>
      </c>
      <c r="AY1060" s="4">
        <v>22.873399446862699</v>
      </c>
      <c r="AZ1060" s="4">
        <v>33.258022325756301</v>
      </c>
      <c r="BA1060" s="4">
        <v>49.173856178193297</v>
      </c>
      <c r="BB1060" s="38">
        <v>64</v>
      </c>
    </row>
    <row r="1061" spans="1:54" x14ac:dyDescent="0.3">
      <c r="A1061" s="31" t="s">
        <v>50</v>
      </c>
      <c r="B1061" s="5" t="s">
        <v>168</v>
      </c>
      <c r="C1061" s="5" t="s">
        <v>3</v>
      </c>
      <c r="D1061" s="9">
        <v>74.468472681669496</v>
      </c>
      <c r="E1061" s="8">
        <v>67.862010744545998</v>
      </c>
      <c r="F1061" s="8">
        <v>16.5133441236107</v>
      </c>
      <c r="G1061" s="3">
        <v>1.2870734851219501</v>
      </c>
      <c r="H1061" s="4">
        <v>3.4940822285799</v>
      </c>
      <c r="I1061" s="4">
        <v>5.1854257014406198</v>
      </c>
      <c r="J1061" s="4">
        <v>1.7284752338135401</v>
      </c>
      <c r="K1061" s="4">
        <v>2.1698769825051301</v>
      </c>
      <c r="L1061" s="4">
        <v>4.7811557137018497</v>
      </c>
      <c r="M1061" s="4">
        <v>5.2225574623934401</v>
      </c>
      <c r="N1061" s="4">
        <v>2.61127873119672</v>
      </c>
      <c r="O1061" s="4">
        <v>4.3397539650102601</v>
      </c>
      <c r="P1061" s="4">
        <v>3.4569504676270801</v>
      </c>
      <c r="Q1061" s="4">
        <v>2.61127873119672</v>
      </c>
      <c r="R1061" s="4">
        <v>6.0682291988237997</v>
      </c>
      <c r="S1061" s="4">
        <v>6.0682291988237997</v>
      </c>
      <c r="T1061" s="4">
        <v>3.05268047988831</v>
      </c>
      <c r="U1061" s="4">
        <v>7.3553026839457498</v>
      </c>
      <c r="V1061" s="4">
        <v>6.0682291988237997</v>
      </c>
      <c r="W1061" s="4">
        <v>4.3397539650102601</v>
      </c>
      <c r="X1061" s="4">
        <v>2.6484104921495302</v>
      </c>
      <c r="Y1061" s="4">
        <v>2.61127873119672</v>
      </c>
      <c r="Z1061" s="4">
        <v>6.4724991865625698</v>
      </c>
      <c r="AA1061" s="4">
        <v>5.2225574623934401</v>
      </c>
      <c r="AB1061" s="4">
        <v>0</v>
      </c>
      <c r="AC1061" s="4">
        <v>6.1053609597766103</v>
      </c>
      <c r="AD1061" s="4">
        <v>2.61127873119672</v>
      </c>
      <c r="AE1061" s="4">
        <v>3.05268047988831</v>
      </c>
      <c r="AF1061" s="4">
        <v>6.5096309475153902</v>
      </c>
      <c r="AG1061" s="4">
        <v>12.614991907292</v>
      </c>
      <c r="AH1061" s="4">
        <v>15.1891388775359</v>
      </c>
      <c r="AI1061" s="4">
        <v>7.7967044326373403</v>
      </c>
      <c r="AJ1061" s="4">
        <v>22.618705083387301</v>
      </c>
      <c r="AK1061" s="4">
        <v>24.310048556247999</v>
      </c>
      <c r="AL1061" s="4">
        <v>16.4762123626579</v>
      </c>
      <c r="AM1061" s="4">
        <v>21.3316315982653</v>
      </c>
      <c r="AN1061" s="4">
        <v>39.057785685092298</v>
      </c>
      <c r="AO1061" s="4">
        <v>24.384312078153599</v>
      </c>
      <c r="AP1061" s="4">
        <v>23.538640341723301</v>
      </c>
      <c r="AQ1061" s="4">
        <v>7.3553026839457498</v>
      </c>
      <c r="AR1061" s="4">
        <v>25.59712204137</v>
      </c>
      <c r="AS1061" s="4">
        <v>9.1580414396649203</v>
      </c>
      <c r="AT1061" s="4">
        <v>15.6676723871803</v>
      </c>
      <c r="AU1061" s="4">
        <v>10.040844937048099</v>
      </c>
      <c r="AV1061" s="4">
        <v>23.390113297911999</v>
      </c>
      <c r="AW1061" s="4">
        <v>19.528892842546199</v>
      </c>
      <c r="AX1061" s="4">
        <v>10.4079831638341</v>
      </c>
      <c r="AY1061" s="4">
        <v>19.161754615760199</v>
      </c>
      <c r="AZ1061" s="4">
        <v>23.501508580770501</v>
      </c>
      <c r="BA1061" s="4">
        <v>27.399860797089101</v>
      </c>
      <c r="BB1061" s="38">
        <v>152</v>
      </c>
    </row>
    <row r="1062" spans="1:54" x14ac:dyDescent="0.3">
      <c r="A1062" s="31" t="s">
        <v>50</v>
      </c>
      <c r="B1062" s="5" t="s">
        <v>168</v>
      </c>
      <c r="C1062" s="5" t="s">
        <v>4</v>
      </c>
      <c r="D1062" s="9">
        <v>94.431697999291202</v>
      </c>
      <c r="E1062" s="8">
        <v>64.200388972939706</v>
      </c>
      <c r="F1062" s="8">
        <v>13.6625243818378</v>
      </c>
      <c r="G1062" s="3">
        <v>1.80699359198663</v>
      </c>
      <c r="H1062" s="4">
        <v>3.4817497916307198</v>
      </c>
      <c r="I1062" s="4">
        <v>4.0169247311043996</v>
      </c>
      <c r="J1062" s="4">
        <v>1.47328742607852</v>
      </c>
      <c r="K1062" s="4">
        <v>3.6832185651962899</v>
      </c>
      <c r="L1062" s="4">
        <v>4.0169247311043996</v>
      </c>
      <c r="M1062" s="4">
        <v>3.4817497916307198</v>
      </c>
      <c r="N1062" s="4">
        <v>2.877343470934</v>
      </c>
      <c r="O1062" s="4">
        <v>3.8846873387618599</v>
      </c>
      <c r="P1062" s="4">
        <v>3.6832185651962899</v>
      </c>
      <c r="Q1062" s="4">
        <v>1.07034987894737</v>
      </c>
      <c r="R1062" s="4">
        <v>2.54363730502588</v>
      </c>
      <c r="S1062" s="4">
        <v>1.80699359198663</v>
      </c>
      <c r="T1062" s="4">
        <v>2.0084623655521998</v>
      </c>
      <c r="U1062" s="4">
        <v>3.4817497916307198</v>
      </c>
      <c r="V1062" s="4">
        <v>2.877343470934</v>
      </c>
      <c r="W1062" s="4">
        <v>2.877343470934</v>
      </c>
      <c r="X1062" s="4">
        <v>1.80699359198663</v>
      </c>
      <c r="Y1062" s="4">
        <v>3.6832185651962899</v>
      </c>
      <c r="Z1062" s="4">
        <v>3.81545595753883</v>
      </c>
      <c r="AA1062" s="4">
        <v>2.9465748521570299</v>
      </c>
      <c r="AB1062" s="4">
        <v>1.27181865251294</v>
      </c>
      <c r="AC1062" s="4">
        <v>5.9623810855370998</v>
      </c>
      <c r="AD1062" s="4">
        <v>2.877343470934</v>
      </c>
      <c r="AE1062" s="4">
        <v>2.7451060785914598</v>
      </c>
      <c r="AF1062" s="4">
        <v>2.9465748521570299</v>
      </c>
      <c r="AG1062" s="4">
        <v>7.03273096448447</v>
      </c>
      <c r="AH1062" s="4">
        <v>10.854412292126799</v>
      </c>
      <c r="AI1062" s="4">
        <v>6.8312621909189</v>
      </c>
      <c r="AJ1062" s="4">
        <v>14.676093619769199</v>
      </c>
      <c r="AK1062" s="4">
        <v>21.110643633660501</v>
      </c>
      <c r="AL1062" s="4">
        <v>11.5910560051661</v>
      </c>
      <c r="AM1062" s="4">
        <v>15.412737332808501</v>
      </c>
      <c r="AN1062" s="4">
        <v>22.319456275053899</v>
      </c>
      <c r="AO1062" s="4">
        <v>19.2344186604508</v>
      </c>
      <c r="AP1062" s="4">
        <v>16.886024758887</v>
      </c>
      <c r="AQ1062" s="4">
        <v>5.1565059912748099</v>
      </c>
      <c r="AR1062" s="4">
        <v>15.7526688688201</v>
      </c>
      <c r="AS1062" s="4">
        <v>9.1104247112597108</v>
      </c>
      <c r="AT1062" s="4">
        <v>13.8072125143874</v>
      </c>
      <c r="AU1062" s="4">
        <v>8.9781873189171701</v>
      </c>
      <c r="AV1062" s="4">
        <v>16.350849819413298</v>
      </c>
      <c r="AW1062" s="4">
        <v>12.862874657679001</v>
      </c>
      <c r="AX1062" s="4">
        <v>10.3822433637727</v>
      </c>
      <c r="AY1062" s="4">
        <v>11.062106435795901</v>
      </c>
      <c r="AZ1062" s="4">
        <v>15.481968714031501</v>
      </c>
      <c r="BA1062" s="4">
        <v>20.569243324083299</v>
      </c>
      <c r="BB1062" s="38">
        <v>340</v>
      </c>
    </row>
    <row r="1063" spans="1:54" x14ac:dyDescent="0.3">
      <c r="A1063" s="31" t="s">
        <v>50</v>
      </c>
      <c r="B1063" s="5" t="s">
        <v>168</v>
      </c>
      <c r="C1063" s="5" t="s">
        <v>5</v>
      </c>
      <c r="D1063" s="9">
        <v>111.840192788952</v>
      </c>
      <c r="E1063" s="8">
        <v>54.748755677923299</v>
      </c>
      <c r="F1063" s="8">
        <v>7.0958909182442902</v>
      </c>
      <c r="G1063" s="3">
        <v>0.44471184583143503</v>
      </c>
      <c r="H1063" s="4">
        <v>1.2011781466170299</v>
      </c>
      <c r="I1063" s="4">
        <v>0.98608203350778101</v>
      </c>
      <c r="J1063" s="4">
        <v>0.33353388437357601</v>
      </c>
      <c r="K1063" s="4">
        <v>0.65980795894067901</v>
      </c>
      <c r="L1063" s="4">
        <v>1.31961591788136</v>
      </c>
      <c r="M1063" s="4">
        <v>0.33353388437357601</v>
      </c>
      <c r="N1063" s="4">
        <v>0.99334184331425501</v>
      </c>
      <c r="O1063" s="4">
        <v>1.5347120309905999</v>
      </c>
      <c r="P1063" s="4">
        <v>1.4235340695327401</v>
      </c>
      <c r="Q1063" s="4">
        <v>0.65980795894067901</v>
      </c>
      <c r="R1063" s="4">
        <v>0.54862999748282004</v>
      </c>
      <c r="S1063" s="4">
        <v>0.76372611059206397</v>
      </c>
      <c r="T1063" s="4">
        <v>1.31235610807488</v>
      </c>
      <c r="U1063" s="4">
        <v>1.2084379564234999</v>
      </c>
      <c r="V1063" s="4">
        <v>0.55588980728929405</v>
      </c>
      <c r="W1063" s="4">
        <v>0.76372611059206397</v>
      </c>
      <c r="X1063" s="4">
        <v>0.44471184583143503</v>
      </c>
      <c r="Y1063" s="4">
        <v>0.87490407204992204</v>
      </c>
      <c r="Z1063" s="4">
        <v>1.0900001851591701</v>
      </c>
      <c r="AA1063" s="4">
        <v>1.4235340695327401</v>
      </c>
      <c r="AB1063" s="4">
        <v>0.54862999748282004</v>
      </c>
      <c r="AC1063" s="4">
        <v>3.3062996045098698</v>
      </c>
      <c r="AD1063" s="4">
        <v>0.66706776874715301</v>
      </c>
      <c r="AE1063" s="4">
        <v>0.55588980728929405</v>
      </c>
      <c r="AF1063" s="4">
        <v>1.5347120309905999</v>
      </c>
      <c r="AG1063" s="4">
        <v>3.4174775659677299</v>
      </c>
      <c r="AH1063" s="4">
        <v>7.6154816765012097</v>
      </c>
      <c r="AI1063" s="4">
        <v>5.8874529618207898</v>
      </c>
      <c r="AJ1063" s="4">
        <v>9.0535353656468995</v>
      </c>
      <c r="AK1063" s="4">
        <v>10.817863129359701</v>
      </c>
      <c r="AL1063" s="4">
        <v>7.1925492600891996</v>
      </c>
      <c r="AM1063" s="4">
        <v>10.068656638380601</v>
      </c>
      <c r="AN1063" s="4">
        <v>20.197672569573701</v>
      </c>
      <c r="AO1063" s="4">
        <v>10.610026826056901</v>
      </c>
      <c r="AP1063" s="4">
        <v>9.3049305277885193</v>
      </c>
      <c r="AQ1063" s="4">
        <v>4.7829331570486797</v>
      </c>
      <c r="AR1063" s="4">
        <v>9.9356992475032992</v>
      </c>
      <c r="AS1063" s="4">
        <v>6.3103853782328097</v>
      </c>
      <c r="AT1063" s="4">
        <v>12.4637531218082</v>
      </c>
      <c r="AU1063" s="4">
        <v>4.4566590824815799</v>
      </c>
      <c r="AV1063" s="4">
        <v>13.435315535702999</v>
      </c>
      <c r="AW1063" s="4">
        <v>8.0674533321391202</v>
      </c>
      <c r="AX1063" s="4">
        <v>4.24882277917881</v>
      </c>
      <c r="AY1063" s="4">
        <v>11.107838154894401</v>
      </c>
      <c r="AZ1063" s="4">
        <v>7.2361081189280503</v>
      </c>
      <c r="BA1063" s="4">
        <v>11.359233317036001</v>
      </c>
      <c r="BB1063" s="38">
        <v>681</v>
      </c>
    </row>
    <row r="1064" spans="1:54" x14ac:dyDescent="0.3">
      <c r="A1064" s="31" t="s">
        <v>50</v>
      </c>
      <c r="B1064" s="5" t="s">
        <v>168</v>
      </c>
      <c r="C1064" s="5" t="s">
        <v>6</v>
      </c>
      <c r="D1064" s="9">
        <v>119.751929672439</v>
      </c>
      <c r="E1064" s="8">
        <v>49.622018707084301</v>
      </c>
      <c r="F1064" s="8">
        <v>4.7609228751903201</v>
      </c>
      <c r="G1064" s="3">
        <v>0.54681522084938505</v>
      </c>
      <c r="H1064" s="4">
        <v>1.0936304416987701</v>
      </c>
      <c r="I1064" s="4">
        <v>0.54085404962329897</v>
      </c>
      <c r="J1064" s="4">
        <v>0.18425879735849099</v>
      </c>
      <c r="K1064" s="4">
        <v>0.91533281556636603</v>
      </c>
      <c r="L1064" s="4">
        <v>0.90937164434027995</v>
      </c>
      <c r="M1064" s="4">
        <v>0.54681522084938505</v>
      </c>
      <c r="N1064" s="4">
        <v>0.91533281556636603</v>
      </c>
      <c r="O1064" s="4">
        <v>0.90341047311419398</v>
      </c>
      <c r="P1064" s="4">
        <v>0.36255642349089501</v>
      </c>
      <c r="Q1064" s="4">
        <v>0.36255642349089501</v>
      </c>
      <c r="R1064" s="4">
        <v>0.36851759471698098</v>
      </c>
      <c r="S1064" s="4">
        <v>0.90937164434027995</v>
      </c>
      <c r="T1064" s="4">
        <v>0.36255642349089501</v>
      </c>
      <c r="U1064" s="4">
        <v>0.73107401820787599</v>
      </c>
      <c r="V1064" s="4">
        <v>0.55277639207547202</v>
      </c>
      <c r="W1064" s="4">
        <v>0.73107401820787599</v>
      </c>
      <c r="X1064" s="4">
        <v>0.73107401820787599</v>
      </c>
      <c r="Y1064" s="4">
        <v>0.36851759471698098</v>
      </c>
      <c r="Z1064" s="4">
        <v>0.54681522084938505</v>
      </c>
      <c r="AA1064" s="4">
        <v>0.91533281556636603</v>
      </c>
      <c r="AB1064" s="4">
        <v>0.18425879735849099</v>
      </c>
      <c r="AC1064" s="4">
        <v>2.7281149330208398</v>
      </c>
      <c r="AD1064" s="4">
        <v>0.73703518943396196</v>
      </c>
      <c r="AE1064" s="4">
        <v>0.18425879735849099</v>
      </c>
      <c r="AF1064" s="4">
        <v>0.90937164434027995</v>
      </c>
      <c r="AG1064" s="4">
        <v>3.58383603632634</v>
      </c>
      <c r="AH1064" s="4">
        <v>5.6643333483045204</v>
      </c>
      <c r="AI1064" s="4">
        <v>4.9153758164183801</v>
      </c>
      <c r="AJ1064" s="4">
        <v>5.4502686948155903</v>
      </c>
      <c r="AK1064" s="4">
        <v>11.762219664162799</v>
      </c>
      <c r="AL1064" s="4">
        <v>4.3804829380211698</v>
      </c>
      <c r="AM1064" s="4">
        <v>5.4323851811373398</v>
      </c>
      <c r="AN1064" s="4">
        <v>15.239292129069799</v>
      </c>
      <c r="AO1064" s="4">
        <v>4.7311170190598899</v>
      </c>
      <c r="AP1064" s="4">
        <v>6.72219676264677</v>
      </c>
      <c r="AQ1064" s="4">
        <v>3.2749301538702298</v>
      </c>
      <c r="AR1064" s="4">
        <v>7.2451672985918103</v>
      </c>
      <c r="AS1064" s="4">
        <v>4.3625994243429096</v>
      </c>
      <c r="AT1064" s="4">
        <v>9.0519882448201994</v>
      </c>
      <c r="AU1064" s="4">
        <v>2.9183349016054199</v>
      </c>
      <c r="AV1064" s="4">
        <v>11.084796186989699</v>
      </c>
      <c r="AW1064" s="4">
        <v>5.6285663209479999</v>
      </c>
      <c r="AX1064" s="4">
        <v>3.4830336361330598</v>
      </c>
      <c r="AY1064" s="4">
        <v>9.4324281819893496</v>
      </c>
      <c r="AZ1064" s="4">
        <v>5.4323851811373398</v>
      </c>
      <c r="BA1064" s="4">
        <v>9.2302858709525992</v>
      </c>
      <c r="BB1064" s="38">
        <v>553</v>
      </c>
    </row>
    <row r="1065" spans="1:54" x14ac:dyDescent="0.3">
      <c r="A1065" s="31" t="s">
        <v>50</v>
      </c>
      <c r="B1065" s="5" t="s">
        <v>168</v>
      </c>
      <c r="C1065" s="5" t="s">
        <v>7</v>
      </c>
      <c r="D1065" s="9">
        <v>113.653700251782</v>
      </c>
      <c r="E1065" s="8">
        <v>45.202677316827199</v>
      </c>
      <c r="F1065" s="8">
        <v>1.6664144327563899</v>
      </c>
      <c r="G1065" s="3">
        <v>0</v>
      </c>
      <c r="H1065" s="4">
        <v>2.1097826791836698</v>
      </c>
      <c r="I1065" s="4">
        <v>0</v>
      </c>
      <c r="J1065" s="4">
        <v>0</v>
      </c>
      <c r="K1065" s="4">
        <v>1.6664144327563899</v>
      </c>
      <c r="L1065" s="4">
        <v>0</v>
      </c>
      <c r="M1065" s="4">
        <v>0</v>
      </c>
      <c r="N1065" s="4">
        <v>0.611523093164557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1.05489133959184</v>
      </c>
      <c r="Z1065" s="4">
        <v>1.05489133959184</v>
      </c>
      <c r="AA1065" s="4">
        <v>0</v>
      </c>
      <c r="AB1065" s="4">
        <v>0</v>
      </c>
      <c r="AC1065" s="4">
        <v>3.1646740187755098</v>
      </c>
      <c r="AD1065" s="4">
        <v>0</v>
      </c>
      <c r="AE1065" s="4">
        <v>1.05489133959184</v>
      </c>
      <c r="AF1065" s="4">
        <v>2.1097826791836698</v>
      </c>
      <c r="AG1065" s="4">
        <v>6.3293480375510196</v>
      </c>
      <c r="AH1065" s="4">
        <v>5.3355529917437403</v>
      </c>
      <c r="AI1065" s="4">
        <v>8.0568587640919702</v>
      </c>
      <c r="AJ1065" s="4">
        <v>5.6107663914337396</v>
      </c>
      <c r="AK1065" s="4">
        <v>10.1666414432756</v>
      </c>
      <c r="AL1065" s="4">
        <v>6.0541346378610204</v>
      </c>
      <c r="AM1065" s="4">
        <v>5.1673981450064597</v>
      </c>
      <c r="AN1065" s="4">
        <v>17.443822267465801</v>
      </c>
      <c r="AO1065" s="4">
        <v>5.4426115446964598</v>
      </c>
      <c r="AP1065" s="4">
        <v>8.7754404102092494</v>
      </c>
      <c r="AQ1065" s="4">
        <v>0.611523093164557</v>
      </c>
      <c r="AR1065" s="4">
        <v>7.4453356709274097</v>
      </c>
      <c r="AS1065" s="4">
        <v>5.3355529917437403</v>
      </c>
      <c r="AT1065" s="4">
        <v>11.2215327828675</v>
      </c>
      <c r="AU1065" s="4">
        <v>3.9443519586773399</v>
      </c>
      <c r="AV1065" s="4">
        <v>14.554361648380301</v>
      </c>
      <c r="AW1065" s="4">
        <v>1.6664144327563899</v>
      </c>
      <c r="AX1065" s="4">
        <v>1.6664144327563899</v>
      </c>
      <c r="AY1065" s="4">
        <v>6.3904443313355701</v>
      </c>
      <c r="AZ1065" s="4">
        <v>3.9443519586773399</v>
      </c>
      <c r="BA1065" s="4">
        <v>10.610009689702901</v>
      </c>
      <c r="BB1065" s="38">
        <v>128</v>
      </c>
    </row>
    <row r="1066" spans="1:54" x14ac:dyDescent="0.3">
      <c r="A1066" s="31" t="s">
        <v>50</v>
      </c>
      <c r="B1066" s="5" t="s">
        <v>8</v>
      </c>
      <c r="C1066" s="5" t="s">
        <v>168</v>
      </c>
      <c r="D1066" s="9">
        <v>71.621199264475393</v>
      </c>
      <c r="E1066" s="8">
        <v>72.227416889124797</v>
      </c>
      <c r="F1066" s="8">
        <v>25.1669193758751</v>
      </c>
      <c r="G1066" s="3">
        <v>2.3116598960660202</v>
      </c>
      <c r="H1066" s="4">
        <v>5.1090219176485903</v>
      </c>
      <c r="I1066" s="4">
        <v>6.9364061475296204</v>
      </c>
      <c r="J1066" s="4">
        <v>3.2495171018071298</v>
      </c>
      <c r="K1066" s="4">
        <v>4.0705862785398699</v>
      </c>
      <c r="L1066" s="4">
        <v>5.5969101974632096</v>
      </c>
      <c r="M1066" s="4">
        <v>5.6274975055897398</v>
      </c>
      <c r="N1066" s="4">
        <v>6.6779093655287598</v>
      </c>
      <c r="O1066" s="4">
        <v>8.9616460627680308</v>
      </c>
      <c r="P1066" s="4">
        <v>7.3862870725791403</v>
      </c>
      <c r="Q1066" s="4">
        <v>2.81297108421019</v>
      </c>
      <c r="R1066" s="4">
        <v>7.7244751125676299</v>
      </c>
      <c r="S1066" s="4">
        <v>5.2731234222579104</v>
      </c>
      <c r="T1066" s="4">
        <v>6.2614511056661497</v>
      </c>
      <c r="U1066" s="4">
        <v>5.3543976996906597</v>
      </c>
      <c r="V1066" s="4">
        <v>6.7509522121726597</v>
      </c>
      <c r="W1066" s="4">
        <v>7.8184571284704001</v>
      </c>
      <c r="X1066" s="4">
        <v>3.3462002205914301</v>
      </c>
      <c r="Y1066" s="4">
        <v>6.80165571961499</v>
      </c>
      <c r="Z1066" s="4">
        <v>9.7444137498319403</v>
      </c>
      <c r="AA1066" s="4">
        <v>9.2297805811471996</v>
      </c>
      <c r="AB1066" s="4">
        <v>1.61813759224844</v>
      </c>
      <c r="AC1066" s="4">
        <v>14.600019469076599</v>
      </c>
      <c r="AD1066" s="4">
        <v>4.2840628026735796</v>
      </c>
      <c r="AE1066" s="4">
        <v>6.7591093431478999</v>
      </c>
      <c r="AF1066" s="4">
        <v>7.7192496722461099</v>
      </c>
      <c r="AG1066" s="4">
        <v>12.9686892430939</v>
      </c>
      <c r="AH1066" s="4">
        <v>14.374290178033201</v>
      </c>
      <c r="AI1066" s="4">
        <v>4.8298430446515699</v>
      </c>
      <c r="AJ1066" s="4">
        <v>23.314824532542101</v>
      </c>
      <c r="AK1066" s="4">
        <v>31.695637568235899</v>
      </c>
      <c r="AL1066" s="4">
        <v>19.869789716077801</v>
      </c>
      <c r="AM1066" s="4">
        <v>20.554423736561699</v>
      </c>
      <c r="AN1066" s="4">
        <v>32.778551350115201</v>
      </c>
      <c r="AO1066" s="4">
        <v>28.0867966927845</v>
      </c>
      <c r="AP1066" s="4">
        <v>31.059313989632798</v>
      </c>
      <c r="AQ1066" s="4">
        <v>6.8098349661690296</v>
      </c>
      <c r="AR1066" s="4">
        <v>30.704007530373602</v>
      </c>
      <c r="AS1066" s="4">
        <v>10.800668613819701</v>
      </c>
      <c r="AT1066" s="4">
        <v>16.087703001899602</v>
      </c>
      <c r="AU1066" s="4">
        <v>12.216696832321301</v>
      </c>
      <c r="AV1066" s="4">
        <v>20.076426436498199</v>
      </c>
      <c r="AW1066" s="4">
        <v>19.8325846898361</v>
      </c>
      <c r="AX1066" s="4">
        <v>15.5433692269979</v>
      </c>
      <c r="AY1066" s="4">
        <v>13.5963062293596</v>
      </c>
      <c r="AZ1066" s="4">
        <v>25.636750994102101</v>
      </c>
      <c r="BA1066" s="4">
        <v>34.291049128434203</v>
      </c>
      <c r="BB1066" s="38">
        <v>1232</v>
      </c>
    </row>
    <row r="1067" spans="1:54" x14ac:dyDescent="0.3">
      <c r="A1067" s="31" t="s">
        <v>50</v>
      </c>
      <c r="B1067" s="5" t="s">
        <v>8</v>
      </c>
      <c r="C1067" s="5" t="s">
        <v>1</v>
      </c>
      <c r="D1067" s="9">
        <v>25.447540983606601</v>
      </c>
      <c r="E1067" s="8">
        <v>64.459942616991199</v>
      </c>
      <c r="F1067" s="8">
        <v>50.943396226415103</v>
      </c>
      <c r="G1067" s="3">
        <v>3.7735849056603801</v>
      </c>
      <c r="H1067" s="4">
        <v>3.7735849056603801</v>
      </c>
      <c r="I1067" s="4">
        <v>13.207547169811299</v>
      </c>
      <c r="J1067" s="4">
        <v>3.7735849056603801</v>
      </c>
      <c r="K1067" s="4">
        <v>5.6603773584905701</v>
      </c>
      <c r="L1067" s="4">
        <v>11.320754716981099</v>
      </c>
      <c r="M1067" s="4">
        <v>11.320754716981099</v>
      </c>
      <c r="N1067" s="4">
        <v>16.981132075471699</v>
      </c>
      <c r="O1067" s="4">
        <v>22.641509433962302</v>
      </c>
      <c r="P1067" s="4">
        <v>20.754716981132098</v>
      </c>
      <c r="Q1067" s="4">
        <v>3.7735849056603801</v>
      </c>
      <c r="R1067" s="4">
        <v>16.981132075471699</v>
      </c>
      <c r="S1067" s="4">
        <v>11.320754716981099</v>
      </c>
      <c r="T1067" s="4">
        <v>13.207547169811299</v>
      </c>
      <c r="U1067" s="4">
        <v>18.867924528301899</v>
      </c>
      <c r="V1067" s="4">
        <v>11.320754716981099</v>
      </c>
      <c r="W1067" s="4">
        <v>18.867924528301899</v>
      </c>
      <c r="X1067" s="4">
        <v>7.5471698113207504</v>
      </c>
      <c r="Y1067" s="4">
        <v>20.754716981132098</v>
      </c>
      <c r="Z1067" s="4">
        <v>16.981132075471699</v>
      </c>
      <c r="AA1067" s="4">
        <v>18.867924528301899</v>
      </c>
      <c r="AB1067" s="4">
        <v>0</v>
      </c>
      <c r="AC1067" s="4">
        <v>28.301886792452802</v>
      </c>
      <c r="AD1067" s="4">
        <v>7.5471698113207504</v>
      </c>
      <c r="AE1067" s="4">
        <v>11.320754716981099</v>
      </c>
      <c r="AF1067" s="4">
        <v>13.207547169811299</v>
      </c>
      <c r="AG1067" s="4">
        <v>26.415094339622598</v>
      </c>
      <c r="AH1067" s="4">
        <v>20.754716981132098</v>
      </c>
      <c r="AI1067" s="4">
        <v>7.5471698113207504</v>
      </c>
      <c r="AJ1067" s="4">
        <v>32.075471698113198</v>
      </c>
      <c r="AK1067" s="4">
        <v>58.490566037735803</v>
      </c>
      <c r="AL1067" s="4">
        <v>33.962264150943398</v>
      </c>
      <c r="AM1067" s="4">
        <v>26.415094339622598</v>
      </c>
      <c r="AN1067" s="4">
        <v>49.056603773584897</v>
      </c>
      <c r="AO1067" s="4">
        <v>49.056603773584897</v>
      </c>
      <c r="AP1067" s="4">
        <v>54.716981132075503</v>
      </c>
      <c r="AQ1067" s="4">
        <v>11.320754716981099</v>
      </c>
      <c r="AR1067" s="4">
        <v>50.943396226415103</v>
      </c>
      <c r="AS1067" s="4">
        <v>13.207547169811299</v>
      </c>
      <c r="AT1067" s="4">
        <v>20.754716981132098</v>
      </c>
      <c r="AU1067" s="4">
        <v>11.320754716981099</v>
      </c>
      <c r="AV1067" s="4">
        <v>33.962264150943398</v>
      </c>
      <c r="AW1067" s="4">
        <v>41.509433962264197</v>
      </c>
      <c r="AX1067" s="4">
        <v>41.509433962264197</v>
      </c>
      <c r="AY1067" s="4">
        <v>15.094339622641501</v>
      </c>
      <c r="AZ1067" s="4">
        <v>41.509433962264197</v>
      </c>
      <c r="BA1067" s="4">
        <v>56.603773584905703</v>
      </c>
      <c r="BB1067" s="38">
        <v>61</v>
      </c>
    </row>
    <row r="1068" spans="1:54" x14ac:dyDescent="0.3">
      <c r="A1068" s="31" t="s">
        <v>50</v>
      </c>
      <c r="B1068" s="5" t="s">
        <v>8</v>
      </c>
      <c r="C1068" s="5" t="s">
        <v>2</v>
      </c>
      <c r="D1068" s="9">
        <v>34.494999999999997</v>
      </c>
      <c r="E1068" s="8">
        <v>71.802506741470907</v>
      </c>
      <c r="F1068" s="8">
        <v>44.117647058823501</v>
      </c>
      <c r="G1068" s="3">
        <v>5.8823529411764701</v>
      </c>
      <c r="H1068" s="4">
        <v>11.764705882352899</v>
      </c>
      <c r="I1068" s="4">
        <v>14.705882352941201</v>
      </c>
      <c r="J1068" s="4">
        <v>8.8235294117647101</v>
      </c>
      <c r="K1068" s="4">
        <v>8.8235294117647101</v>
      </c>
      <c r="L1068" s="4">
        <v>8.8235294117647101</v>
      </c>
      <c r="M1068" s="4">
        <v>8.8235294117647101</v>
      </c>
      <c r="N1068" s="4">
        <v>11.764705882352899</v>
      </c>
      <c r="O1068" s="4">
        <v>14.705882352941201</v>
      </c>
      <c r="P1068" s="4">
        <v>11.764705882352899</v>
      </c>
      <c r="Q1068" s="4">
        <v>5.8823529411764701</v>
      </c>
      <c r="R1068" s="4">
        <v>14.705882352941201</v>
      </c>
      <c r="S1068" s="4">
        <v>8.8235294117647101</v>
      </c>
      <c r="T1068" s="4">
        <v>11.764705882352899</v>
      </c>
      <c r="U1068" s="4">
        <v>2.9411764705882399</v>
      </c>
      <c r="V1068" s="4">
        <v>14.705882352941201</v>
      </c>
      <c r="W1068" s="4">
        <v>14.705882352941201</v>
      </c>
      <c r="X1068" s="4">
        <v>2.9411764705882399</v>
      </c>
      <c r="Y1068" s="4">
        <v>8.8235294117647101</v>
      </c>
      <c r="Z1068" s="4">
        <v>23.529411764705898</v>
      </c>
      <c r="AA1068" s="4">
        <v>17.647058823529399</v>
      </c>
      <c r="AB1068" s="4">
        <v>5.8823529411764701</v>
      </c>
      <c r="AC1068" s="4">
        <v>26.470588235294102</v>
      </c>
      <c r="AD1068" s="4">
        <v>8.8235294117647101</v>
      </c>
      <c r="AE1068" s="4">
        <v>14.705882352941201</v>
      </c>
      <c r="AF1068" s="4">
        <v>14.705882352941201</v>
      </c>
      <c r="AG1068" s="4">
        <v>14.705882352941201</v>
      </c>
      <c r="AH1068" s="4">
        <v>23.529411764705898</v>
      </c>
      <c r="AI1068" s="4">
        <v>2.9411764705882399</v>
      </c>
      <c r="AJ1068" s="4">
        <v>38.235294117647101</v>
      </c>
      <c r="AK1068" s="4">
        <v>47.058823529411796</v>
      </c>
      <c r="AL1068" s="4">
        <v>35.294117647058798</v>
      </c>
      <c r="AM1068" s="4">
        <v>29.411764705882401</v>
      </c>
      <c r="AN1068" s="4">
        <v>41.176470588235297</v>
      </c>
      <c r="AO1068" s="4">
        <v>38.235294117647101</v>
      </c>
      <c r="AP1068" s="4">
        <v>47.058823529411796</v>
      </c>
      <c r="AQ1068" s="4">
        <v>11.764705882352899</v>
      </c>
      <c r="AR1068" s="4">
        <v>52.941176470588204</v>
      </c>
      <c r="AS1068" s="4">
        <v>17.647058823529399</v>
      </c>
      <c r="AT1068" s="4">
        <v>17.647058823529399</v>
      </c>
      <c r="AU1068" s="4">
        <v>23.529411764705898</v>
      </c>
      <c r="AV1068" s="4">
        <v>23.529411764705898</v>
      </c>
      <c r="AW1068" s="4">
        <v>26.470588235294102</v>
      </c>
      <c r="AX1068" s="4">
        <v>20.588235294117599</v>
      </c>
      <c r="AY1068" s="4">
        <v>11.764705882352899</v>
      </c>
      <c r="AZ1068" s="4">
        <v>38.235294117647101</v>
      </c>
      <c r="BA1068" s="4">
        <v>55.882352941176499</v>
      </c>
      <c r="BB1068" s="38">
        <v>40</v>
      </c>
    </row>
    <row r="1069" spans="1:54" x14ac:dyDescent="0.3">
      <c r="A1069" s="31" t="s">
        <v>50</v>
      </c>
      <c r="B1069" s="5" t="s">
        <v>8</v>
      </c>
      <c r="C1069" s="5" t="s">
        <v>3</v>
      </c>
      <c r="D1069" s="9">
        <v>81.622935779816501</v>
      </c>
      <c r="E1069" s="8">
        <v>64.786956610547406</v>
      </c>
      <c r="F1069" s="8">
        <v>15.887850467289701</v>
      </c>
      <c r="G1069" s="3">
        <v>0</v>
      </c>
      <c r="H1069" s="4">
        <v>4.6728971962616797</v>
      </c>
      <c r="I1069" s="4">
        <v>2.8037383177570101</v>
      </c>
      <c r="J1069" s="4">
        <v>0.934579439252336</v>
      </c>
      <c r="K1069" s="4">
        <v>1.86915887850467</v>
      </c>
      <c r="L1069" s="4">
        <v>4.6728971962616797</v>
      </c>
      <c r="M1069" s="4">
        <v>5.6074766355140202</v>
      </c>
      <c r="N1069" s="4">
        <v>2.8037383177570101</v>
      </c>
      <c r="O1069" s="4">
        <v>3.7383177570093502</v>
      </c>
      <c r="P1069" s="4">
        <v>1.86915887850467</v>
      </c>
      <c r="Q1069" s="4">
        <v>2.8037383177570101</v>
      </c>
      <c r="R1069" s="4">
        <v>4.6728971962616797</v>
      </c>
      <c r="S1069" s="4">
        <v>4.6728971962616797</v>
      </c>
      <c r="T1069" s="4">
        <v>3.7383177570093502</v>
      </c>
      <c r="U1069" s="4">
        <v>4.6728971962616797</v>
      </c>
      <c r="V1069" s="4">
        <v>4.6728971962616797</v>
      </c>
      <c r="W1069" s="4">
        <v>3.7383177570093502</v>
      </c>
      <c r="X1069" s="4">
        <v>5.6074766355140202</v>
      </c>
      <c r="Y1069" s="4">
        <v>2.8037383177570101</v>
      </c>
      <c r="Z1069" s="4">
        <v>2.8037383177570101</v>
      </c>
      <c r="AA1069" s="4">
        <v>5.6074766355140202</v>
      </c>
      <c r="AB1069" s="4">
        <v>0</v>
      </c>
      <c r="AC1069" s="4">
        <v>7.4766355140186898</v>
      </c>
      <c r="AD1069" s="4">
        <v>2.8037383177570101</v>
      </c>
      <c r="AE1069" s="4">
        <v>3.7383177570093502</v>
      </c>
      <c r="AF1069" s="4">
        <v>5.6074766355140202</v>
      </c>
      <c r="AG1069" s="4">
        <v>13.0841121495327</v>
      </c>
      <c r="AH1069" s="4">
        <v>13.0841121495327</v>
      </c>
      <c r="AI1069" s="4">
        <v>5.6074766355140202</v>
      </c>
      <c r="AJ1069" s="4">
        <v>23.364485981308398</v>
      </c>
      <c r="AK1069" s="4">
        <v>21.495327102803699</v>
      </c>
      <c r="AL1069" s="4">
        <v>13.0841121495327</v>
      </c>
      <c r="AM1069" s="4">
        <v>23.364485981308398</v>
      </c>
      <c r="AN1069" s="4">
        <v>33.644859813084103</v>
      </c>
      <c r="AO1069" s="4">
        <v>27.1028037383178</v>
      </c>
      <c r="AP1069" s="4">
        <v>28.037383177570099</v>
      </c>
      <c r="AQ1069" s="4">
        <v>4.6728971962616797</v>
      </c>
      <c r="AR1069" s="4">
        <v>21.495327102803699</v>
      </c>
      <c r="AS1069" s="4">
        <v>11.214953271028</v>
      </c>
      <c r="AT1069" s="4">
        <v>16.822429906542101</v>
      </c>
      <c r="AU1069" s="4">
        <v>13.0841121495327</v>
      </c>
      <c r="AV1069" s="4">
        <v>16.822429906542101</v>
      </c>
      <c r="AW1069" s="4">
        <v>16.822429906542101</v>
      </c>
      <c r="AX1069" s="4">
        <v>8.4112149532710294</v>
      </c>
      <c r="AY1069" s="4">
        <v>21.495327102803699</v>
      </c>
      <c r="AZ1069" s="4">
        <v>25.233644859813101</v>
      </c>
      <c r="BA1069" s="4">
        <v>28.037383177570099</v>
      </c>
      <c r="BB1069" s="38">
        <v>109</v>
      </c>
    </row>
    <row r="1070" spans="1:54" x14ac:dyDescent="0.3">
      <c r="A1070" s="31" t="s">
        <v>50</v>
      </c>
      <c r="B1070" s="5" t="s">
        <v>8</v>
      </c>
      <c r="C1070" s="5" t="s">
        <v>4</v>
      </c>
      <c r="D1070" s="9">
        <v>101.690163934426</v>
      </c>
      <c r="E1070" s="8">
        <v>57.526514065682299</v>
      </c>
      <c r="F1070" s="8">
        <v>8.1967213114754092</v>
      </c>
      <c r="G1070" s="3">
        <v>0.409836065573771</v>
      </c>
      <c r="H1070" s="4">
        <v>1.63934426229508</v>
      </c>
      <c r="I1070" s="4">
        <v>1.63934426229508</v>
      </c>
      <c r="J1070" s="4">
        <v>0.81967213114754101</v>
      </c>
      <c r="K1070" s="4">
        <v>2.0491803278688501</v>
      </c>
      <c r="L1070" s="4">
        <v>1.63934426229508</v>
      </c>
      <c r="M1070" s="4">
        <v>1.63934426229508</v>
      </c>
      <c r="N1070" s="4">
        <v>0.409836065573771</v>
      </c>
      <c r="O1070" s="4">
        <v>2.4590163934426199</v>
      </c>
      <c r="P1070" s="4">
        <v>2.0491803278688501</v>
      </c>
      <c r="Q1070" s="4">
        <v>0</v>
      </c>
      <c r="R1070" s="4">
        <v>0.81967213114754101</v>
      </c>
      <c r="S1070" s="4">
        <v>0.409836065573771</v>
      </c>
      <c r="T1070" s="4">
        <v>0.81967213114754101</v>
      </c>
      <c r="U1070" s="4">
        <v>1.63934426229508</v>
      </c>
      <c r="V1070" s="4">
        <v>0.409836065573771</v>
      </c>
      <c r="W1070" s="4">
        <v>0.409836065573771</v>
      </c>
      <c r="X1070" s="4">
        <v>0.409836065573771</v>
      </c>
      <c r="Y1070" s="4">
        <v>2.0491803278688501</v>
      </c>
      <c r="Z1070" s="4">
        <v>1.22950819672131</v>
      </c>
      <c r="AA1070" s="4">
        <v>1.63934426229508</v>
      </c>
      <c r="AB1070" s="4">
        <v>0.409836065573771</v>
      </c>
      <c r="AC1070" s="4">
        <v>4.5081967213114797</v>
      </c>
      <c r="AD1070" s="4">
        <v>0.409836065573771</v>
      </c>
      <c r="AE1070" s="4">
        <v>1.22950819672131</v>
      </c>
      <c r="AF1070" s="4">
        <v>1.63934426229508</v>
      </c>
      <c r="AG1070" s="4">
        <v>4.5081967213114797</v>
      </c>
      <c r="AH1070" s="4">
        <v>9.0163934426229506</v>
      </c>
      <c r="AI1070" s="4">
        <v>4.0983606557377001</v>
      </c>
      <c r="AJ1070" s="4">
        <v>13.5245901639344</v>
      </c>
      <c r="AK1070" s="4">
        <v>20.081967213114801</v>
      </c>
      <c r="AL1070" s="4">
        <v>9.4262295081967196</v>
      </c>
      <c r="AM1070" s="4">
        <v>13.934426229508199</v>
      </c>
      <c r="AN1070" s="4">
        <v>22.540983606557401</v>
      </c>
      <c r="AO1070" s="4">
        <v>18.4426229508197</v>
      </c>
      <c r="AP1070" s="4">
        <v>14.7540983606557</v>
      </c>
      <c r="AQ1070" s="4">
        <v>2.8688524590163902</v>
      </c>
      <c r="AR1070" s="4">
        <v>16.8032786885246</v>
      </c>
      <c r="AS1070" s="4">
        <v>6.5573770491803298</v>
      </c>
      <c r="AT1070" s="4">
        <v>13.934426229508199</v>
      </c>
      <c r="AU1070" s="4">
        <v>7.3770491803278704</v>
      </c>
      <c r="AV1070" s="4">
        <v>14.7540983606557</v>
      </c>
      <c r="AW1070" s="4">
        <v>9.8360655737704903</v>
      </c>
      <c r="AX1070" s="4">
        <v>6.9672131147540997</v>
      </c>
      <c r="AY1070" s="4">
        <v>12.7049180327869</v>
      </c>
      <c r="AZ1070" s="4">
        <v>15.163934426229501</v>
      </c>
      <c r="BA1070" s="4">
        <v>16.8032786885246</v>
      </c>
      <c r="BB1070" s="38">
        <v>244</v>
      </c>
    </row>
    <row r="1071" spans="1:54" x14ac:dyDescent="0.3">
      <c r="A1071" s="31" t="s">
        <v>50</v>
      </c>
      <c r="B1071" s="5" t="s">
        <v>8</v>
      </c>
      <c r="C1071" s="5" t="s">
        <v>5</v>
      </c>
      <c r="D1071" s="9">
        <v>115.168552036199</v>
      </c>
      <c r="E1071" s="8">
        <v>53.101419944915001</v>
      </c>
      <c r="F1071" s="8">
        <v>6.6059225512528501</v>
      </c>
      <c r="G1071" s="3">
        <v>0.91116173120728905</v>
      </c>
      <c r="H1071" s="4">
        <v>1.13895216400911</v>
      </c>
      <c r="I1071" s="4">
        <v>1.13895216400911</v>
      </c>
      <c r="J1071" s="4">
        <v>0.68337129840546695</v>
      </c>
      <c r="K1071" s="4">
        <v>0.91116173120728905</v>
      </c>
      <c r="L1071" s="4">
        <v>1.8223234624145801</v>
      </c>
      <c r="M1071" s="4">
        <v>0.68337129840546695</v>
      </c>
      <c r="N1071" s="4">
        <v>1.59453302961276</v>
      </c>
      <c r="O1071" s="4">
        <v>1.8223234624145801</v>
      </c>
      <c r="P1071" s="4">
        <v>1.59453302961276</v>
      </c>
      <c r="Q1071" s="4">
        <v>0.91116173120728905</v>
      </c>
      <c r="R1071" s="4">
        <v>0.68337129840546695</v>
      </c>
      <c r="S1071" s="4">
        <v>0.68337129840546695</v>
      </c>
      <c r="T1071" s="4">
        <v>1.3667425968109299</v>
      </c>
      <c r="U1071" s="4">
        <v>1.59453302961276</v>
      </c>
      <c r="V1071" s="4">
        <v>1.13895216400911</v>
      </c>
      <c r="W1071" s="4">
        <v>0.68337129840546695</v>
      </c>
      <c r="X1071" s="4">
        <v>0.91116173120728905</v>
      </c>
      <c r="Y1071" s="4">
        <v>0.91116173120728905</v>
      </c>
      <c r="Z1071" s="4">
        <v>0.91116173120728905</v>
      </c>
      <c r="AA1071" s="4">
        <v>1.59453302961276</v>
      </c>
      <c r="AB1071" s="4">
        <v>0.68337129840546695</v>
      </c>
      <c r="AC1071" s="4">
        <v>5.0113895216400897</v>
      </c>
      <c r="AD1071" s="4">
        <v>1.3667425968109299</v>
      </c>
      <c r="AE1071" s="4">
        <v>1.13895216400911</v>
      </c>
      <c r="AF1071" s="4">
        <v>1.8223234624145801</v>
      </c>
      <c r="AG1071" s="4">
        <v>5.2391799544419104</v>
      </c>
      <c r="AH1071" s="4">
        <v>5.4669703872437401</v>
      </c>
      <c r="AI1071" s="4">
        <v>5.0113895216400897</v>
      </c>
      <c r="AJ1071" s="4">
        <v>7.97266514806378</v>
      </c>
      <c r="AK1071" s="4">
        <v>10.7061503416856</v>
      </c>
      <c r="AL1071" s="4">
        <v>5.9225512528473798</v>
      </c>
      <c r="AM1071" s="4">
        <v>10.9339407744875</v>
      </c>
      <c r="AN1071" s="4">
        <v>18.9066059225513</v>
      </c>
      <c r="AO1071" s="4">
        <v>11.1617312072893</v>
      </c>
      <c r="AP1071" s="4">
        <v>10.250569476081999</v>
      </c>
      <c r="AQ1071" s="4">
        <v>3.1890660592255098</v>
      </c>
      <c r="AR1071" s="4">
        <v>9.3394077448747197</v>
      </c>
      <c r="AS1071" s="4">
        <v>4.5558086560364499</v>
      </c>
      <c r="AT1071" s="4">
        <v>12.756264236902</v>
      </c>
      <c r="AU1071" s="4">
        <v>2.9612756264236899</v>
      </c>
      <c r="AV1071" s="4">
        <v>12.9840546697039</v>
      </c>
      <c r="AW1071" s="4">
        <v>6.83371298405467</v>
      </c>
      <c r="AX1071" s="4">
        <v>3.4168564920273301</v>
      </c>
      <c r="AY1071" s="4">
        <v>8.6560364464692494</v>
      </c>
      <c r="AZ1071" s="4">
        <v>8.6560364464692494</v>
      </c>
      <c r="BA1071" s="4">
        <v>10.9339407744875</v>
      </c>
      <c r="BB1071" s="38">
        <v>442</v>
      </c>
    </row>
    <row r="1072" spans="1:54" x14ac:dyDescent="0.3">
      <c r="A1072" s="31" t="s">
        <v>50</v>
      </c>
      <c r="B1072" s="5" t="s">
        <v>8</v>
      </c>
      <c r="C1072" s="5" t="s">
        <v>6</v>
      </c>
      <c r="D1072" s="9">
        <v>127.45888501742201</v>
      </c>
      <c r="E1072" s="8">
        <v>42.501158143134298</v>
      </c>
      <c r="F1072" s="8">
        <v>1.7421602787456401</v>
      </c>
      <c r="G1072" s="3">
        <v>0.348432055749129</v>
      </c>
      <c r="H1072" s="4">
        <v>0.696864111498258</v>
      </c>
      <c r="I1072" s="4">
        <v>0.696864111498258</v>
      </c>
      <c r="J1072" s="4">
        <v>0</v>
      </c>
      <c r="K1072" s="4">
        <v>0.348432055749129</v>
      </c>
      <c r="L1072" s="4">
        <v>0.696864111498258</v>
      </c>
      <c r="M1072" s="4">
        <v>0.348432055749129</v>
      </c>
      <c r="N1072" s="4">
        <v>0.348432055749129</v>
      </c>
      <c r="O1072" s="4">
        <v>1.0452961672473899</v>
      </c>
      <c r="P1072" s="4">
        <v>0.348432055749129</v>
      </c>
      <c r="Q1072" s="4">
        <v>0.348432055749129</v>
      </c>
      <c r="R1072" s="4">
        <v>0</v>
      </c>
      <c r="S1072" s="4">
        <v>0.696864111498258</v>
      </c>
      <c r="T1072" s="4">
        <v>0.348432055749129</v>
      </c>
      <c r="U1072" s="4">
        <v>0.348432055749129</v>
      </c>
      <c r="V1072" s="4">
        <v>0</v>
      </c>
      <c r="W1072" s="4">
        <v>0.348432055749129</v>
      </c>
      <c r="X1072" s="4">
        <v>0.348432055749129</v>
      </c>
      <c r="Y1072" s="4">
        <v>0</v>
      </c>
      <c r="Z1072" s="4">
        <v>0.348432055749129</v>
      </c>
      <c r="AA1072" s="4">
        <v>0.348432055749129</v>
      </c>
      <c r="AB1072" s="4">
        <v>0</v>
      </c>
      <c r="AC1072" s="4">
        <v>2.0905923344947701</v>
      </c>
      <c r="AD1072" s="4">
        <v>0</v>
      </c>
      <c r="AE1072" s="4">
        <v>0</v>
      </c>
      <c r="AF1072" s="4">
        <v>0.696864111498258</v>
      </c>
      <c r="AG1072" s="4">
        <v>5.92334494773519</v>
      </c>
      <c r="AH1072" s="4">
        <v>2.7874564459930302</v>
      </c>
      <c r="AI1072" s="4">
        <v>3.4843205574912899</v>
      </c>
      <c r="AJ1072" s="4">
        <v>4.5296167247386796</v>
      </c>
      <c r="AK1072" s="4">
        <v>12.5435540069686</v>
      </c>
      <c r="AL1072" s="4">
        <v>2.4390243902439002</v>
      </c>
      <c r="AM1072" s="4">
        <v>5.5749128919860604</v>
      </c>
      <c r="AN1072" s="4">
        <v>13.9372822299652</v>
      </c>
      <c r="AO1072" s="4">
        <v>3.4843205574912899</v>
      </c>
      <c r="AP1072" s="4">
        <v>5.5749128919860604</v>
      </c>
      <c r="AQ1072" s="4">
        <v>2.4390243902439002</v>
      </c>
      <c r="AR1072" s="4">
        <v>7.3170731707317103</v>
      </c>
      <c r="AS1072" s="4">
        <v>3.4843205574912899</v>
      </c>
      <c r="AT1072" s="4">
        <v>9.4076655052264808</v>
      </c>
      <c r="AU1072" s="4">
        <v>1.7421602787456401</v>
      </c>
      <c r="AV1072" s="4">
        <v>9.0592334494773503</v>
      </c>
      <c r="AW1072" s="4">
        <v>4.8780487804878003</v>
      </c>
      <c r="AX1072" s="4">
        <v>1.0452961672473899</v>
      </c>
      <c r="AY1072" s="4">
        <v>8.7108013937282198</v>
      </c>
      <c r="AZ1072" s="4">
        <v>5.5749128919860604</v>
      </c>
      <c r="BA1072" s="4">
        <v>9.7560975609756095</v>
      </c>
      <c r="BB1072" s="38">
        <v>287</v>
      </c>
    </row>
    <row r="1073" spans="1:54" x14ac:dyDescent="0.3">
      <c r="A1073" s="31" t="s">
        <v>50</v>
      </c>
      <c r="B1073" s="5" t="s">
        <v>8</v>
      </c>
      <c r="C1073" s="5" t="s">
        <v>7</v>
      </c>
      <c r="D1073" s="9">
        <v>112.614285714286</v>
      </c>
      <c r="E1073" s="8">
        <v>45.763545353625503</v>
      </c>
      <c r="F1073" s="8">
        <v>2.0408163265306101</v>
      </c>
      <c r="G1073" s="3">
        <v>0</v>
      </c>
      <c r="H1073" s="4">
        <v>4.0816326530612201</v>
      </c>
      <c r="I1073" s="4">
        <v>0</v>
      </c>
      <c r="J1073" s="4">
        <v>0</v>
      </c>
      <c r="K1073" s="4">
        <v>2.0408163265306101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2.0408163265306101</v>
      </c>
      <c r="Z1073" s="4">
        <v>2.0408163265306101</v>
      </c>
      <c r="AA1073" s="4">
        <v>0</v>
      </c>
      <c r="AB1073" s="4">
        <v>0</v>
      </c>
      <c r="AC1073" s="4">
        <v>6.12244897959184</v>
      </c>
      <c r="AD1073" s="4">
        <v>0</v>
      </c>
      <c r="AE1073" s="4">
        <v>2.0408163265306101</v>
      </c>
      <c r="AF1073" s="4">
        <v>4.0816326530612201</v>
      </c>
      <c r="AG1073" s="4">
        <v>12.244897959183699</v>
      </c>
      <c r="AH1073" s="4">
        <v>2.0408163265306101</v>
      </c>
      <c r="AI1073" s="4">
        <v>6.12244897959184</v>
      </c>
      <c r="AJ1073" s="4">
        <v>6.12244897959184</v>
      </c>
      <c r="AK1073" s="4">
        <v>10.2040816326531</v>
      </c>
      <c r="AL1073" s="4">
        <v>8.1632653061224492</v>
      </c>
      <c r="AM1073" s="4">
        <v>4.0816326530612201</v>
      </c>
      <c r="AN1073" s="4">
        <v>18.367346938775501</v>
      </c>
      <c r="AO1073" s="4">
        <v>8.1632653061224492</v>
      </c>
      <c r="AP1073" s="4">
        <v>12.244897959183699</v>
      </c>
      <c r="AQ1073" s="4">
        <v>0</v>
      </c>
      <c r="AR1073" s="4">
        <v>6.12244897959184</v>
      </c>
      <c r="AS1073" s="4">
        <v>2.0408163265306101</v>
      </c>
      <c r="AT1073" s="4">
        <v>12.244897959183699</v>
      </c>
      <c r="AU1073" s="4">
        <v>4.0816326530612201</v>
      </c>
      <c r="AV1073" s="4">
        <v>16.326530612244898</v>
      </c>
      <c r="AW1073" s="4">
        <v>2.0408163265306101</v>
      </c>
      <c r="AX1073" s="4">
        <v>2.0408163265306101</v>
      </c>
      <c r="AY1073" s="4">
        <v>4.0816326530612201</v>
      </c>
      <c r="AZ1073" s="4">
        <v>4.0816326530612201</v>
      </c>
      <c r="BA1073" s="4">
        <v>12.244897959183699</v>
      </c>
      <c r="BB1073" s="38">
        <v>49</v>
      </c>
    </row>
    <row r="1074" spans="1:54" x14ac:dyDescent="0.3">
      <c r="A1074" s="31" t="s">
        <v>50</v>
      </c>
      <c r="B1074" s="5" t="s">
        <v>9</v>
      </c>
      <c r="C1074" s="5" t="s">
        <v>168</v>
      </c>
      <c r="D1074" s="9">
        <v>68.062563247508805</v>
      </c>
      <c r="E1074" s="8">
        <v>75.357755761125304</v>
      </c>
      <c r="F1074" s="8">
        <v>25.757625033567901</v>
      </c>
      <c r="G1074" s="3">
        <v>4.9422117795515703</v>
      </c>
      <c r="H1074" s="4">
        <v>4.25631947065565</v>
      </c>
      <c r="I1074" s="4">
        <v>9.3121947548716193</v>
      </c>
      <c r="J1074" s="4">
        <v>2.8114841336637699</v>
      </c>
      <c r="K1074" s="4">
        <v>5.3133732178221003</v>
      </c>
      <c r="L1074" s="4">
        <v>6.8097639317304797</v>
      </c>
      <c r="M1074" s="4">
        <v>5.0390269050501102</v>
      </c>
      <c r="N1074" s="4">
        <v>4.1117786535964598</v>
      </c>
      <c r="O1074" s="4">
        <v>7.0457099155836804</v>
      </c>
      <c r="P1074" s="4">
        <v>7.3933282041597401</v>
      </c>
      <c r="Q1074" s="4">
        <v>3.23228610617288</v>
      </c>
      <c r="R1074" s="4">
        <v>6.9363295433869299</v>
      </c>
      <c r="S1074" s="4">
        <v>8.4229106073199205</v>
      </c>
      <c r="T1074" s="4">
        <v>4.60636432842304</v>
      </c>
      <c r="U1074" s="4">
        <v>9.4657835228953804</v>
      </c>
      <c r="V1074" s="4">
        <v>9.0183937632687705</v>
      </c>
      <c r="W1074" s="4">
        <v>5.4478336367760196</v>
      </c>
      <c r="X1074" s="4">
        <v>3.2447167162058701</v>
      </c>
      <c r="Y1074" s="4">
        <v>7.7633992214724401</v>
      </c>
      <c r="Z1074" s="4">
        <v>12.3404111719413</v>
      </c>
      <c r="AA1074" s="4">
        <v>7.5935128689990297</v>
      </c>
      <c r="AB1074" s="4">
        <v>1.88240933140323</v>
      </c>
      <c r="AC1074" s="4">
        <v>15.3701732374644</v>
      </c>
      <c r="AD1074" s="4">
        <v>6.8004779428759097</v>
      </c>
      <c r="AE1074" s="4">
        <v>7.3108585313721202</v>
      </c>
      <c r="AF1074" s="4">
        <v>6.3138995603196904</v>
      </c>
      <c r="AG1074" s="4">
        <v>12.3837860903148</v>
      </c>
      <c r="AH1074" s="4">
        <v>23.455065320577202</v>
      </c>
      <c r="AI1074" s="4">
        <v>11.318815925870799</v>
      </c>
      <c r="AJ1074" s="4">
        <v>23.276006840282001</v>
      </c>
      <c r="AK1074" s="4">
        <v>32.978103832837803</v>
      </c>
      <c r="AL1074" s="4">
        <v>16.566461683459298</v>
      </c>
      <c r="AM1074" s="4">
        <v>21.294444961827001</v>
      </c>
      <c r="AN1074" s="4">
        <v>33.100144873808098</v>
      </c>
      <c r="AO1074" s="4">
        <v>25.220274847228598</v>
      </c>
      <c r="AP1074" s="4">
        <v>27.977821707646498</v>
      </c>
      <c r="AQ1074" s="4">
        <v>10.823564394948701</v>
      </c>
      <c r="AR1074" s="4">
        <v>22.4001641483942</v>
      </c>
      <c r="AS1074" s="4">
        <v>12.3551257390746</v>
      </c>
      <c r="AT1074" s="4">
        <v>16.928212669977999</v>
      </c>
      <c r="AU1074" s="4">
        <v>14.6179817131676</v>
      </c>
      <c r="AV1074" s="4">
        <v>23.404559207965502</v>
      </c>
      <c r="AW1074" s="4">
        <v>22.0649712421082</v>
      </c>
      <c r="AX1074" s="4">
        <v>16.174353862450101</v>
      </c>
      <c r="AY1074" s="4">
        <v>18.587129964895901</v>
      </c>
      <c r="AZ1074" s="4">
        <v>23.996043183352199</v>
      </c>
      <c r="BA1074" s="4">
        <v>31.722461453063499</v>
      </c>
      <c r="BB1074" s="38">
        <v>798</v>
      </c>
    </row>
    <row r="1075" spans="1:54" x14ac:dyDescent="0.3">
      <c r="A1075" s="31" t="s">
        <v>50</v>
      </c>
      <c r="B1075" s="5" t="s">
        <v>9</v>
      </c>
      <c r="C1075" s="5" t="s">
        <v>1</v>
      </c>
      <c r="D1075" s="9">
        <v>24.003921568627501</v>
      </c>
      <c r="E1075" s="8">
        <v>71.075644100589898</v>
      </c>
      <c r="F1075" s="8">
        <v>47.826086956521699</v>
      </c>
      <c r="G1075" s="3">
        <v>8.6956521739130395</v>
      </c>
      <c r="H1075" s="4">
        <v>8.6956521739130395</v>
      </c>
      <c r="I1075" s="4">
        <v>10.869565217391299</v>
      </c>
      <c r="J1075" s="4">
        <v>4.3478260869565197</v>
      </c>
      <c r="K1075" s="4">
        <v>15.2173913043478</v>
      </c>
      <c r="L1075" s="4">
        <v>13.0434782608696</v>
      </c>
      <c r="M1075" s="4">
        <v>4.3478260869565197</v>
      </c>
      <c r="N1075" s="4">
        <v>15.2173913043478</v>
      </c>
      <c r="O1075" s="4">
        <v>15.2173913043478</v>
      </c>
      <c r="P1075" s="4">
        <v>17.3913043478261</v>
      </c>
      <c r="Q1075" s="4">
        <v>6.5217391304347796</v>
      </c>
      <c r="R1075" s="4">
        <v>13.0434782608696</v>
      </c>
      <c r="S1075" s="4">
        <v>15.2173913043478</v>
      </c>
      <c r="T1075" s="4">
        <v>13.0434782608696</v>
      </c>
      <c r="U1075" s="4">
        <v>30.434782608695699</v>
      </c>
      <c r="V1075" s="4">
        <v>17.3913043478261</v>
      </c>
      <c r="W1075" s="4">
        <v>13.0434782608696</v>
      </c>
      <c r="X1075" s="4">
        <v>8.6956521739130395</v>
      </c>
      <c r="Y1075" s="4">
        <v>8.6956521739130395</v>
      </c>
      <c r="Z1075" s="4">
        <v>39.130434782608702</v>
      </c>
      <c r="AA1075" s="4">
        <v>26.086956521739101</v>
      </c>
      <c r="AB1075" s="4">
        <v>8.6956521739130395</v>
      </c>
      <c r="AC1075" s="4">
        <v>32.6086956521739</v>
      </c>
      <c r="AD1075" s="4">
        <v>17.3913043478261</v>
      </c>
      <c r="AE1075" s="4">
        <v>21.739130434782599</v>
      </c>
      <c r="AF1075" s="4">
        <v>8.6956521739130395</v>
      </c>
      <c r="AG1075" s="4">
        <v>26.086956521739101</v>
      </c>
      <c r="AH1075" s="4">
        <v>36.956521739130402</v>
      </c>
      <c r="AI1075" s="4">
        <v>8.6956521739130395</v>
      </c>
      <c r="AJ1075" s="4">
        <v>28.260869565217401</v>
      </c>
      <c r="AK1075" s="4">
        <v>63.043478260869598</v>
      </c>
      <c r="AL1075" s="4">
        <v>30.434782608695699</v>
      </c>
      <c r="AM1075" s="4">
        <v>19.565217391304301</v>
      </c>
      <c r="AN1075" s="4">
        <v>39.130434782608702</v>
      </c>
      <c r="AO1075" s="4">
        <v>43.478260869565197</v>
      </c>
      <c r="AP1075" s="4">
        <v>56.521739130434803</v>
      </c>
      <c r="AQ1075" s="4">
        <v>17.3913043478261</v>
      </c>
      <c r="AR1075" s="4">
        <v>34.7826086956522</v>
      </c>
      <c r="AS1075" s="4">
        <v>8.6956521739130395</v>
      </c>
      <c r="AT1075" s="4">
        <v>13.0434782608696</v>
      </c>
      <c r="AU1075" s="4">
        <v>32.6086956521739</v>
      </c>
      <c r="AV1075" s="4">
        <v>32.6086956521739</v>
      </c>
      <c r="AW1075" s="4">
        <v>43.478260869565197</v>
      </c>
      <c r="AX1075" s="4">
        <v>26.086956521739101</v>
      </c>
      <c r="AY1075" s="4">
        <v>15.2173913043478</v>
      </c>
      <c r="AZ1075" s="4">
        <v>50</v>
      </c>
      <c r="BA1075" s="4">
        <v>54.347826086956502</v>
      </c>
      <c r="BB1075" s="38">
        <v>51</v>
      </c>
    </row>
    <row r="1076" spans="1:54" x14ac:dyDescent="0.3">
      <c r="A1076" s="31" t="s">
        <v>50</v>
      </c>
      <c r="B1076" s="5" t="s">
        <v>9</v>
      </c>
      <c r="C1076" s="5" t="s">
        <v>2</v>
      </c>
      <c r="D1076" s="9">
        <v>50.85</v>
      </c>
      <c r="E1076" s="8">
        <v>80.767788456623705</v>
      </c>
      <c r="F1076" s="8">
        <v>38.095238095238102</v>
      </c>
      <c r="G1076" s="3">
        <v>9.5238095238095202</v>
      </c>
      <c r="H1076" s="4">
        <v>4.7619047619047601</v>
      </c>
      <c r="I1076" s="4">
        <v>19.047619047619001</v>
      </c>
      <c r="J1076" s="4">
        <v>4.7619047619047601</v>
      </c>
      <c r="K1076" s="4">
        <v>4.7619047619047601</v>
      </c>
      <c r="L1076" s="4">
        <v>9.5238095238095202</v>
      </c>
      <c r="M1076" s="4">
        <v>9.5238095238095202</v>
      </c>
      <c r="N1076" s="4">
        <v>0</v>
      </c>
      <c r="O1076" s="4">
        <v>9.5238095238095202</v>
      </c>
      <c r="P1076" s="4">
        <v>9.5238095238095202</v>
      </c>
      <c r="Q1076" s="4">
        <v>4.7619047619047601</v>
      </c>
      <c r="R1076" s="4">
        <v>9.5238095238095202</v>
      </c>
      <c r="S1076" s="4">
        <v>14.285714285714301</v>
      </c>
      <c r="T1076" s="4">
        <v>4.7619047619047601</v>
      </c>
      <c r="U1076" s="4">
        <v>4.7619047619047601</v>
      </c>
      <c r="V1076" s="4">
        <v>14.285714285714301</v>
      </c>
      <c r="W1076" s="4">
        <v>4.7619047619047601</v>
      </c>
      <c r="X1076" s="4">
        <v>4.7619047619047601</v>
      </c>
      <c r="Y1076" s="4">
        <v>19.047619047619001</v>
      </c>
      <c r="Z1076" s="4">
        <v>9.5238095238095202</v>
      </c>
      <c r="AA1076" s="4">
        <v>4.7619047619047601</v>
      </c>
      <c r="AB1076" s="4">
        <v>0</v>
      </c>
      <c r="AC1076" s="4">
        <v>28.571428571428601</v>
      </c>
      <c r="AD1076" s="4">
        <v>9.5238095238095202</v>
      </c>
      <c r="AE1076" s="4">
        <v>9.5238095238095202</v>
      </c>
      <c r="AF1076" s="4">
        <v>9.5238095238095202</v>
      </c>
      <c r="AG1076" s="4">
        <v>14.285714285714301</v>
      </c>
      <c r="AH1076" s="4">
        <v>38.095238095238102</v>
      </c>
      <c r="AI1076" s="4">
        <v>19.047619047619001</v>
      </c>
      <c r="AJ1076" s="4">
        <v>38.095238095238102</v>
      </c>
      <c r="AK1076" s="4">
        <v>42.857142857142897</v>
      </c>
      <c r="AL1076" s="4">
        <v>14.285714285714301</v>
      </c>
      <c r="AM1076" s="4">
        <v>38.095238095238102</v>
      </c>
      <c r="AN1076" s="4">
        <v>38.095238095238102</v>
      </c>
      <c r="AO1076" s="4">
        <v>33.3333333333333</v>
      </c>
      <c r="AP1076" s="4">
        <v>38.095238095238102</v>
      </c>
      <c r="AQ1076" s="4">
        <v>14.285714285714301</v>
      </c>
      <c r="AR1076" s="4">
        <v>23.8095238095238</v>
      </c>
      <c r="AS1076" s="4">
        <v>23.8095238095238</v>
      </c>
      <c r="AT1076" s="4">
        <v>28.571428571428601</v>
      </c>
      <c r="AU1076" s="4">
        <v>19.047619047619001</v>
      </c>
      <c r="AV1076" s="4">
        <v>23.8095238095238</v>
      </c>
      <c r="AW1076" s="4">
        <v>23.8095238095238</v>
      </c>
      <c r="AX1076" s="4">
        <v>23.8095238095238</v>
      </c>
      <c r="AY1076" s="4">
        <v>33.3333333333333</v>
      </c>
      <c r="AZ1076" s="4">
        <v>28.571428571428601</v>
      </c>
      <c r="BA1076" s="4">
        <v>42.857142857142897</v>
      </c>
      <c r="BB1076" s="38">
        <v>24</v>
      </c>
    </row>
    <row r="1077" spans="1:54" x14ac:dyDescent="0.3">
      <c r="A1077" s="31" t="s">
        <v>50</v>
      </c>
      <c r="B1077" s="5" t="s">
        <v>9</v>
      </c>
      <c r="C1077" s="5" t="s">
        <v>3</v>
      </c>
      <c r="D1077" s="9">
        <v>68.065116279069798</v>
      </c>
      <c r="E1077" s="8">
        <v>70.419666773129094</v>
      </c>
      <c r="F1077" s="8">
        <v>17.0731707317073</v>
      </c>
      <c r="G1077" s="3">
        <v>2.4390243902439002</v>
      </c>
      <c r="H1077" s="4">
        <v>2.4390243902439002</v>
      </c>
      <c r="I1077" s="4">
        <v>7.3170731707317103</v>
      </c>
      <c r="J1077" s="4">
        <v>2.4390243902439002</v>
      </c>
      <c r="K1077" s="4">
        <v>2.4390243902439002</v>
      </c>
      <c r="L1077" s="4">
        <v>4.8780487804878003</v>
      </c>
      <c r="M1077" s="4">
        <v>4.8780487804878003</v>
      </c>
      <c r="N1077" s="4">
        <v>2.4390243902439002</v>
      </c>
      <c r="O1077" s="4">
        <v>4.8780487804878003</v>
      </c>
      <c r="P1077" s="4">
        <v>4.8780487804878003</v>
      </c>
      <c r="Q1077" s="4">
        <v>2.4390243902439002</v>
      </c>
      <c r="R1077" s="4">
        <v>7.3170731707317103</v>
      </c>
      <c r="S1077" s="4">
        <v>7.3170731707317103</v>
      </c>
      <c r="T1077" s="4">
        <v>2.4390243902439002</v>
      </c>
      <c r="U1077" s="4">
        <v>9.7560975609756095</v>
      </c>
      <c r="V1077" s="4">
        <v>7.3170731707317103</v>
      </c>
      <c r="W1077" s="4">
        <v>4.8780487804878003</v>
      </c>
      <c r="X1077" s="4">
        <v>0</v>
      </c>
      <c r="Y1077" s="4">
        <v>2.4390243902439002</v>
      </c>
      <c r="Z1077" s="4">
        <v>9.7560975609756095</v>
      </c>
      <c r="AA1077" s="4">
        <v>4.8780487804878003</v>
      </c>
      <c r="AB1077" s="4">
        <v>0</v>
      </c>
      <c r="AC1077" s="4">
        <v>4.8780487804878003</v>
      </c>
      <c r="AD1077" s="4">
        <v>2.4390243902439002</v>
      </c>
      <c r="AE1077" s="4">
        <v>2.4390243902439002</v>
      </c>
      <c r="AF1077" s="4">
        <v>7.3170731707317103</v>
      </c>
      <c r="AG1077" s="4">
        <v>12.1951219512195</v>
      </c>
      <c r="AH1077" s="4">
        <v>17.0731707317073</v>
      </c>
      <c r="AI1077" s="4">
        <v>9.7560975609756095</v>
      </c>
      <c r="AJ1077" s="4">
        <v>21.951219512195099</v>
      </c>
      <c r="AK1077" s="4">
        <v>26.829268292682901</v>
      </c>
      <c r="AL1077" s="4">
        <v>19.512195121951201</v>
      </c>
      <c r="AM1077" s="4">
        <v>19.512195121951201</v>
      </c>
      <c r="AN1077" s="4">
        <v>43.902439024390198</v>
      </c>
      <c r="AO1077" s="4">
        <v>21.951219512195099</v>
      </c>
      <c r="AP1077" s="4">
        <v>19.512195121951201</v>
      </c>
      <c r="AQ1077" s="4">
        <v>9.7560975609756095</v>
      </c>
      <c r="AR1077" s="4">
        <v>29.268292682926798</v>
      </c>
      <c r="AS1077" s="4">
        <v>7.3170731707317103</v>
      </c>
      <c r="AT1077" s="4">
        <v>14.634146341463399</v>
      </c>
      <c r="AU1077" s="4">
        <v>7.3170731707317103</v>
      </c>
      <c r="AV1077" s="4">
        <v>29.268292682926798</v>
      </c>
      <c r="AW1077" s="4">
        <v>21.951219512195099</v>
      </c>
      <c r="AX1077" s="4">
        <v>12.1951219512195</v>
      </c>
      <c r="AY1077" s="4">
        <v>17.0731707317073</v>
      </c>
      <c r="AZ1077" s="4">
        <v>21.951219512195099</v>
      </c>
      <c r="BA1077" s="4">
        <v>26.829268292682901</v>
      </c>
      <c r="BB1077" s="38">
        <v>43</v>
      </c>
    </row>
    <row r="1078" spans="1:54" x14ac:dyDescent="0.3">
      <c r="A1078" s="31" t="s">
        <v>50</v>
      </c>
      <c r="B1078" s="5" t="s">
        <v>9</v>
      </c>
      <c r="C1078" s="5" t="s">
        <v>4</v>
      </c>
      <c r="D1078" s="9">
        <v>87.413541666666703</v>
      </c>
      <c r="E1078" s="8">
        <v>69.574910208224196</v>
      </c>
      <c r="F1078" s="8">
        <v>18.947368421052602</v>
      </c>
      <c r="G1078" s="3">
        <v>3.1578947368421102</v>
      </c>
      <c r="H1078" s="4">
        <v>5.2631578947368398</v>
      </c>
      <c r="I1078" s="4">
        <v>6.3157894736842097</v>
      </c>
      <c r="J1078" s="4">
        <v>2.1052631578947398</v>
      </c>
      <c r="K1078" s="4">
        <v>5.2631578947368398</v>
      </c>
      <c r="L1078" s="4">
        <v>6.3157894736842097</v>
      </c>
      <c r="M1078" s="4">
        <v>5.2631578947368398</v>
      </c>
      <c r="N1078" s="4">
        <v>5.2631578947368398</v>
      </c>
      <c r="O1078" s="4">
        <v>5.2631578947368398</v>
      </c>
      <c r="P1078" s="4">
        <v>5.2631578947368398</v>
      </c>
      <c r="Q1078" s="4">
        <v>2.1052631578947398</v>
      </c>
      <c r="R1078" s="4">
        <v>4.2105263157894699</v>
      </c>
      <c r="S1078" s="4">
        <v>3.1578947368421102</v>
      </c>
      <c r="T1078" s="4">
        <v>3.1578947368421102</v>
      </c>
      <c r="U1078" s="4">
        <v>5.2631578947368398</v>
      </c>
      <c r="V1078" s="4">
        <v>5.2631578947368398</v>
      </c>
      <c r="W1078" s="4">
        <v>5.2631578947368398</v>
      </c>
      <c r="X1078" s="4">
        <v>3.1578947368421102</v>
      </c>
      <c r="Y1078" s="4">
        <v>5.2631578947368398</v>
      </c>
      <c r="Z1078" s="4">
        <v>6.3157894736842097</v>
      </c>
      <c r="AA1078" s="4">
        <v>4.2105263157894699</v>
      </c>
      <c r="AB1078" s="4">
        <v>2.1052631578947398</v>
      </c>
      <c r="AC1078" s="4">
        <v>7.3684210526315796</v>
      </c>
      <c r="AD1078" s="4">
        <v>5.2631578947368398</v>
      </c>
      <c r="AE1078" s="4">
        <v>4.2105263157894699</v>
      </c>
      <c r="AF1078" s="4">
        <v>4.2105263157894699</v>
      </c>
      <c r="AG1078" s="4">
        <v>9.4736842105263204</v>
      </c>
      <c r="AH1078" s="4">
        <v>12.6315789473684</v>
      </c>
      <c r="AI1078" s="4">
        <v>9.4736842105263204</v>
      </c>
      <c r="AJ1078" s="4">
        <v>15.789473684210501</v>
      </c>
      <c r="AK1078" s="4">
        <v>22.105263157894701</v>
      </c>
      <c r="AL1078" s="4">
        <v>13.6842105263158</v>
      </c>
      <c r="AM1078" s="4">
        <v>16.842105263157901</v>
      </c>
      <c r="AN1078" s="4">
        <v>22.105263157894701</v>
      </c>
      <c r="AO1078" s="4">
        <v>20</v>
      </c>
      <c r="AP1078" s="4">
        <v>18.947368421052602</v>
      </c>
      <c r="AQ1078" s="4">
        <v>7.3684210526315796</v>
      </c>
      <c r="AR1078" s="4">
        <v>14.7368421052632</v>
      </c>
      <c r="AS1078" s="4">
        <v>11.578947368421099</v>
      </c>
      <c r="AT1078" s="4">
        <v>13.6842105263158</v>
      </c>
      <c r="AU1078" s="4">
        <v>10.526315789473699</v>
      </c>
      <c r="AV1078" s="4">
        <v>17.894736842105299</v>
      </c>
      <c r="AW1078" s="4">
        <v>15.789473684210501</v>
      </c>
      <c r="AX1078" s="4">
        <v>13.6842105263158</v>
      </c>
      <c r="AY1078" s="4">
        <v>9.4736842105263204</v>
      </c>
      <c r="AZ1078" s="4">
        <v>15.789473684210501</v>
      </c>
      <c r="BA1078" s="4">
        <v>24.210526315789501</v>
      </c>
      <c r="BB1078" s="38">
        <v>96</v>
      </c>
    </row>
    <row r="1079" spans="1:54" x14ac:dyDescent="0.3">
      <c r="A1079" s="31" t="s">
        <v>50</v>
      </c>
      <c r="B1079" s="5" t="s">
        <v>9</v>
      </c>
      <c r="C1079" s="5" t="s">
        <v>5</v>
      </c>
      <c r="D1079" s="9">
        <v>108.66694560669499</v>
      </c>
      <c r="E1079" s="8">
        <v>56.177322380789697</v>
      </c>
      <c r="F1079" s="8">
        <v>7.5630252100840298</v>
      </c>
      <c r="G1079" s="3">
        <v>0</v>
      </c>
      <c r="H1079" s="4">
        <v>1.26050420168067</v>
      </c>
      <c r="I1079" s="4">
        <v>0.84033613445378197</v>
      </c>
      <c r="J1079" s="4">
        <v>0</v>
      </c>
      <c r="K1079" s="4">
        <v>0.42016806722689098</v>
      </c>
      <c r="L1079" s="4">
        <v>0.84033613445378197</v>
      </c>
      <c r="M1079" s="4">
        <v>0</v>
      </c>
      <c r="N1079" s="4">
        <v>0.42016806722689098</v>
      </c>
      <c r="O1079" s="4">
        <v>1.26050420168067</v>
      </c>
      <c r="P1079" s="4">
        <v>1.26050420168067</v>
      </c>
      <c r="Q1079" s="4">
        <v>0.42016806722689098</v>
      </c>
      <c r="R1079" s="4">
        <v>0.42016806722689098</v>
      </c>
      <c r="S1079" s="4">
        <v>0.84033613445378197</v>
      </c>
      <c r="T1079" s="4">
        <v>1.26050420168067</v>
      </c>
      <c r="U1079" s="4">
        <v>0.84033613445378197</v>
      </c>
      <c r="V1079" s="4">
        <v>0</v>
      </c>
      <c r="W1079" s="4">
        <v>0.84033613445378197</v>
      </c>
      <c r="X1079" s="4">
        <v>0</v>
      </c>
      <c r="Y1079" s="4">
        <v>0.84033613445378197</v>
      </c>
      <c r="Z1079" s="4">
        <v>1.26050420168067</v>
      </c>
      <c r="AA1079" s="4">
        <v>1.26050420168067</v>
      </c>
      <c r="AB1079" s="4">
        <v>0.42016806722689098</v>
      </c>
      <c r="AC1079" s="4">
        <v>1.6806722689075599</v>
      </c>
      <c r="AD1079" s="4">
        <v>0</v>
      </c>
      <c r="AE1079" s="4">
        <v>0</v>
      </c>
      <c r="AF1079" s="4">
        <v>1.26050420168067</v>
      </c>
      <c r="AG1079" s="4">
        <v>1.6806722689075599</v>
      </c>
      <c r="AH1079" s="4">
        <v>9.6638655462184904</v>
      </c>
      <c r="AI1079" s="4">
        <v>6.7226890756302504</v>
      </c>
      <c r="AJ1079" s="4">
        <v>10.084033613445399</v>
      </c>
      <c r="AK1079" s="4">
        <v>10.924369747899201</v>
      </c>
      <c r="AL1079" s="4">
        <v>8.4033613445378208</v>
      </c>
      <c r="AM1079" s="4">
        <v>9.2436974789915993</v>
      </c>
      <c r="AN1079" s="4">
        <v>21.428571428571399</v>
      </c>
      <c r="AO1079" s="4">
        <v>10.084033613445399</v>
      </c>
      <c r="AP1079" s="4">
        <v>8.4033613445378208</v>
      </c>
      <c r="AQ1079" s="4">
        <v>6.3025210084033603</v>
      </c>
      <c r="AR1079" s="4">
        <v>10.504201680672301</v>
      </c>
      <c r="AS1079" s="4">
        <v>7.98319327731092</v>
      </c>
      <c r="AT1079" s="4">
        <v>12.184873949579799</v>
      </c>
      <c r="AU1079" s="4">
        <v>5.8823529411764701</v>
      </c>
      <c r="AV1079" s="4">
        <v>13.865546218487401</v>
      </c>
      <c r="AW1079" s="4">
        <v>9.2436974789915993</v>
      </c>
      <c r="AX1079" s="4">
        <v>5.0420168067226898</v>
      </c>
      <c r="AY1079" s="4">
        <v>13.445378151260501</v>
      </c>
      <c r="AZ1079" s="4">
        <v>5.8823529411764701</v>
      </c>
      <c r="BA1079" s="4">
        <v>11.764705882352899</v>
      </c>
      <c r="BB1079" s="38">
        <v>239</v>
      </c>
    </row>
    <row r="1080" spans="1:54" x14ac:dyDescent="0.3">
      <c r="A1080" s="31" t="s">
        <v>50</v>
      </c>
      <c r="B1080" s="5" t="s">
        <v>9</v>
      </c>
      <c r="C1080" s="5" t="s">
        <v>6</v>
      </c>
      <c r="D1080" s="9">
        <v>111.67518796992501</v>
      </c>
      <c r="E1080" s="8">
        <v>55.056388118056198</v>
      </c>
      <c r="F1080" s="8">
        <v>7.9245283018867898</v>
      </c>
      <c r="G1080" s="3">
        <v>0.75471698113207597</v>
      </c>
      <c r="H1080" s="4">
        <v>1.5094339622641499</v>
      </c>
      <c r="I1080" s="4">
        <v>0.37735849056603799</v>
      </c>
      <c r="J1080" s="4">
        <v>0.37735849056603799</v>
      </c>
      <c r="K1080" s="4">
        <v>1.5094339622641499</v>
      </c>
      <c r="L1080" s="4">
        <v>1.1320754716981101</v>
      </c>
      <c r="M1080" s="4">
        <v>0.75471698113207597</v>
      </c>
      <c r="N1080" s="4">
        <v>1.5094339622641499</v>
      </c>
      <c r="O1080" s="4">
        <v>0.75471698113207597</v>
      </c>
      <c r="P1080" s="4">
        <v>0.37735849056603799</v>
      </c>
      <c r="Q1080" s="4">
        <v>0.37735849056603799</v>
      </c>
      <c r="R1080" s="4">
        <v>0.75471698113207597</v>
      </c>
      <c r="S1080" s="4">
        <v>1.1320754716981101</v>
      </c>
      <c r="T1080" s="4">
        <v>0.37735849056603799</v>
      </c>
      <c r="U1080" s="4">
        <v>1.1320754716981101</v>
      </c>
      <c r="V1080" s="4">
        <v>1.1320754716981101</v>
      </c>
      <c r="W1080" s="4">
        <v>1.1320754716981101</v>
      </c>
      <c r="X1080" s="4">
        <v>1.1320754716981101</v>
      </c>
      <c r="Y1080" s="4">
        <v>0.75471698113207597</v>
      </c>
      <c r="Z1080" s="4">
        <v>0.75471698113207597</v>
      </c>
      <c r="AA1080" s="4">
        <v>1.5094339622641499</v>
      </c>
      <c r="AB1080" s="4">
        <v>0.37735849056603799</v>
      </c>
      <c r="AC1080" s="4">
        <v>3.3962264150943402</v>
      </c>
      <c r="AD1080" s="4">
        <v>1.5094339622641499</v>
      </c>
      <c r="AE1080" s="4">
        <v>0.37735849056603799</v>
      </c>
      <c r="AF1080" s="4">
        <v>1.1320754716981101</v>
      </c>
      <c r="AG1080" s="4">
        <v>1.1320754716981101</v>
      </c>
      <c r="AH1080" s="4">
        <v>8.6792452830188704</v>
      </c>
      <c r="AI1080" s="4">
        <v>6.4150943396226401</v>
      </c>
      <c r="AJ1080" s="4">
        <v>6.4150943396226401</v>
      </c>
      <c r="AK1080" s="4">
        <v>10.9433962264151</v>
      </c>
      <c r="AL1080" s="4">
        <v>6.4150943396226401</v>
      </c>
      <c r="AM1080" s="4">
        <v>5.2830188679245298</v>
      </c>
      <c r="AN1080" s="4">
        <v>16.603773584905699</v>
      </c>
      <c r="AO1080" s="4">
        <v>6.0377358490565998</v>
      </c>
      <c r="AP1080" s="4">
        <v>7.9245283018867898</v>
      </c>
      <c r="AQ1080" s="4">
        <v>4.1509433962264204</v>
      </c>
      <c r="AR1080" s="4">
        <v>7.1698113207547198</v>
      </c>
      <c r="AS1080" s="4">
        <v>5.2830188679245298</v>
      </c>
      <c r="AT1080" s="4">
        <v>8.6792452830188704</v>
      </c>
      <c r="AU1080" s="4">
        <v>4.1509433962264204</v>
      </c>
      <c r="AV1080" s="4">
        <v>13.207547169811299</v>
      </c>
      <c r="AW1080" s="4">
        <v>6.4150943396226401</v>
      </c>
      <c r="AX1080" s="4">
        <v>6.0377358490565998</v>
      </c>
      <c r="AY1080" s="4">
        <v>10.188679245283</v>
      </c>
      <c r="AZ1080" s="4">
        <v>5.2830188679245298</v>
      </c>
      <c r="BA1080" s="4">
        <v>8.6792452830188704</v>
      </c>
      <c r="BB1080" s="38">
        <v>266</v>
      </c>
    </row>
    <row r="1081" spans="1:54" x14ac:dyDescent="0.3">
      <c r="A1081" s="31" t="s">
        <v>50</v>
      </c>
      <c r="B1081" s="5" t="s">
        <v>9</v>
      </c>
      <c r="C1081" s="5" t="s">
        <v>7</v>
      </c>
      <c r="D1081" s="9">
        <v>114.76582278481</v>
      </c>
      <c r="E1081" s="8">
        <v>44.967426632710399</v>
      </c>
      <c r="F1081" s="8">
        <v>1.26582278481013</v>
      </c>
      <c r="G1081" s="3">
        <v>0</v>
      </c>
      <c r="H1081" s="4">
        <v>0</v>
      </c>
      <c r="I1081" s="4">
        <v>0</v>
      </c>
      <c r="J1081" s="4">
        <v>0</v>
      </c>
      <c r="K1081" s="4">
        <v>1.26582278481013</v>
      </c>
      <c r="L1081" s="4">
        <v>0</v>
      </c>
      <c r="M1081" s="4">
        <v>0</v>
      </c>
      <c r="N1081" s="4">
        <v>1.26582278481013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8.8607594936708907</v>
      </c>
      <c r="AI1081" s="4">
        <v>10.126582278480999</v>
      </c>
      <c r="AJ1081" s="4">
        <v>5.0632911392405102</v>
      </c>
      <c r="AK1081" s="4">
        <v>10.126582278480999</v>
      </c>
      <c r="AL1081" s="4">
        <v>3.79746835443038</v>
      </c>
      <c r="AM1081" s="4">
        <v>6.3291139240506302</v>
      </c>
      <c r="AN1081" s="4">
        <v>16.455696202531598</v>
      </c>
      <c r="AO1081" s="4">
        <v>2.5316455696202498</v>
      </c>
      <c r="AP1081" s="4">
        <v>5.0632911392405102</v>
      </c>
      <c r="AQ1081" s="4">
        <v>1.26582278481013</v>
      </c>
      <c r="AR1081" s="4">
        <v>8.8607594936708907</v>
      </c>
      <c r="AS1081" s="4">
        <v>8.8607594936708907</v>
      </c>
      <c r="AT1081" s="4">
        <v>10.126582278480999</v>
      </c>
      <c r="AU1081" s="4">
        <v>3.79746835443038</v>
      </c>
      <c r="AV1081" s="4">
        <v>12.6582278481013</v>
      </c>
      <c r="AW1081" s="4">
        <v>1.26582278481013</v>
      </c>
      <c r="AX1081" s="4">
        <v>1.26582278481013</v>
      </c>
      <c r="AY1081" s="4">
        <v>8.8607594936708907</v>
      </c>
      <c r="AZ1081" s="4">
        <v>3.79746835443038</v>
      </c>
      <c r="BA1081" s="4">
        <v>8.8607594936708907</v>
      </c>
      <c r="BB1081" s="38">
        <v>79</v>
      </c>
    </row>
    <row r="1082" spans="1:54" x14ac:dyDescent="0.3">
      <c r="A1082" s="31" t="s">
        <v>51</v>
      </c>
      <c r="B1082" s="5" t="s">
        <v>168</v>
      </c>
      <c r="C1082" s="5" t="s">
        <v>168</v>
      </c>
      <c r="D1082" s="9">
        <v>74.477956281983694</v>
      </c>
      <c r="E1082" s="8">
        <v>79.346543947331</v>
      </c>
      <c r="F1082" s="8">
        <v>25.892264021585301</v>
      </c>
      <c r="G1082" s="3">
        <v>2.5871758891727601</v>
      </c>
      <c r="H1082" s="4">
        <v>6.1359228415931097</v>
      </c>
      <c r="I1082" s="4">
        <v>11.5605877261663</v>
      </c>
      <c r="J1082" s="4">
        <v>2.4925294012442198</v>
      </c>
      <c r="K1082" s="4">
        <v>3.5972577581270002</v>
      </c>
      <c r="L1082" s="4">
        <v>4.9008502480772398</v>
      </c>
      <c r="M1082" s="4">
        <v>3.9240123856696298</v>
      </c>
      <c r="N1082" s="4">
        <v>6.4124301765723599</v>
      </c>
      <c r="O1082" s="4">
        <v>9.5873634117803999</v>
      </c>
      <c r="P1082" s="4">
        <v>7.7888691101455603</v>
      </c>
      <c r="Q1082" s="4">
        <v>3.67997860798266</v>
      </c>
      <c r="R1082" s="4">
        <v>7.80981054861864</v>
      </c>
      <c r="S1082" s="4">
        <v>7.5993953120603903</v>
      </c>
      <c r="T1082" s="4">
        <v>5.4913244084547799</v>
      </c>
      <c r="U1082" s="4">
        <v>8.2096010885816693</v>
      </c>
      <c r="V1082" s="4">
        <v>6.3947560955150102</v>
      </c>
      <c r="W1082" s="4">
        <v>7.5654583289044304</v>
      </c>
      <c r="X1082" s="4">
        <v>2.4310609560044099</v>
      </c>
      <c r="Y1082" s="4">
        <v>8.9587427411427996</v>
      </c>
      <c r="Z1082" s="4">
        <v>10.0756541591422</v>
      </c>
      <c r="AA1082" s="4">
        <v>8.1431016594747696</v>
      </c>
      <c r="AB1082" s="4">
        <v>1.8152613349626601</v>
      </c>
      <c r="AC1082" s="4">
        <v>15.038103090033999</v>
      </c>
      <c r="AD1082" s="4">
        <v>5.1916692740664203</v>
      </c>
      <c r="AE1082" s="4">
        <v>3.5678599062781702</v>
      </c>
      <c r="AF1082" s="4">
        <v>9.6983731942288394</v>
      </c>
      <c r="AG1082" s="4">
        <v>10.648187675404101</v>
      </c>
      <c r="AH1082" s="4">
        <v>16.642982334212601</v>
      </c>
      <c r="AI1082" s="4">
        <v>14.323772487431</v>
      </c>
      <c r="AJ1082" s="4">
        <v>21.184356445140001</v>
      </c>
      <c r="AK1082" s="4">
        <v>32.370715663060899</v>
      </c>
      <c r="AL1082" s="4">
        <v>20.309523040123501</v>
      </c>
      <c r="AM1082" s="4">
        <v>23.195228525002701</v>
      </c>
      <c r="AN1082" s="4">
        <v>33.989803109089799</v>
      </c>
      <c r="AO1082" s="4">
        <v>26.850965228300399</v>
      </c>
      <c r="AP1082" s="4">
        <v>29.641036400268099</v>
      </c>
      <c r="AQ1082" s="4">
        <v>12.9209626910111</v>
      </c>
      <c r="AR1082" s="4">
        <v>27.178116076298501</v>
      </c>
      <c r="AS1082" s="4">
        <v>14.8479794075051</v>
      </c>
      <c r="AT1082" s="4">
        <v>23.5866377746514</v>
      </c>
      <c r="AU1082" s="4">
        <v>16.491475178115302</v>
      </c>
      <c r="AV1082" s="4">
        <v>23.0795574168204</v>
      </c>
      <c r="AW1082" s="4">
        <v>22.638923570468801</v>
      </c>
      <c r="AX1082" s="4">
        <v>14.9481781076668</v>
      </c>
      <c r="AY1082" s="4">
        <v>15.7979455578889</v>
      </c>
      <c r="AZ1082" s="4">
        <v>23.666757643178499</v>
      </c>
      <c r="BA1082" s="4">
        <v>31.6123534475512</v>
      </c>
      <c r="BB1082" s="38">
        <v>30736</v>
      </c>
    </row>
    <row r="1083" spans="1:54" x14ac:dyDescent="0.3">
      <c r="A1083" s="31" t="s">
        <v>51</v>
      </c>
      <c r="B1083" s="5" t="s">
        <v>168</v>
      </c>
      <c r="C1083" s="5" t="s">
        <v>1</v>
      </c>
      <c r="D1083" s="9">
        <v>26.0706681149411</v>
      </c>
      <c r="E1083" s="8">
        <v>74.211231838146205</v>
      </c>
      <c r="F1083" s="8">
        <v>48.194993329332398</v>
      </c>
      <c r="G1083" s="3">
        <v>5.8945520142444501</v>
      </c>
      <c r="H1083" s="4">
        <v>10.6757347275485</v>
      </c>
      <c r="I1083" s="4">
        <v>22.593287223872899</v>
      </c>
      <c r="J1083" s="4">
        <v>5.85037445813788</v>
      </c>
      <c r="K1083" s="4">
        <v>7.0776803297149398</v>
      </c>
      <c r="L1083" s="4">
        <v>8.7961398187329394</v>
      </c>
      <c r="M1083" s="4">
        <v>8.4497848191528693</v>
      </c>
      <c r="N1083" s="4">
        <v>13.311876196743601</v>
      </c>
      <c r="O1083" s="4">
        <v>19.402483182316601</v>
      </c>
      <c r="P1083" s="4">
        <v>16.2914715052625</v>
      </c>
      <c r="Q1083" s="4">
        <v>8.4445442746181492</v>
      </c>
      <c r="R1083" s="4">
        <v>16.445909126352898</v>
      </c>
      <c r="S1083" s="4">
        <v>18.411980850289101</v>
      </c>
      <c r="T1083" s="4">
        <v>12.385671513121499</v>
      </c>
      <c r="U1083" s="4">
        <v>16.072040978902201</v>
      </c>
      <c r="V1083" s="4">
        <v>13.863911822793</v>
      </c>
      <c r="W1083" s="4">
        <v>16.709818118941701</v>
      </c>
      <c r="X1083" s="4">
        <v>6.0196515827263903</v>
      </c>
      <c r="Y1083" s="4">
        <v>16.757752269233201</v>
      </c>
      <c r="Z1083" s="4">
        <v>23.7396176907199</v>
      </c>
      <c r="AA1083" s="4">
        <v>19.111756298721701</v>
      </c>
      <c r="AB1083" s="4">
        <v>4.5510235801069996</v>
      </c>
      <c r="AC1083" s="4">
        <v>27.1033887106062</v>
      </c>
      <c r="AD1083" s="4">
        <v>13.0668642119597</v>
      </c>
      <c r="AE1083" s="4">
        <v>9.0979629597298306</v>
      </c>
      <c r="AF1083" s="4">
        <v>18.6789244840209</v>
      </c>
      <c r="AG1083" s="4">
        <v>19.320391477802001</v>
      </c>
      <c r="AH1083" s="4">
        <v>23.076847564411999</v>
      </c>
      <c r="AI1083" s="4">
        <v>18.873756370855599</v>
      </c>
      <c r="AJ1083" s="4">
        <v>31.878294668123001</v>
      </c>
      <c r="AK1083" s="4">
        <v>49.367693948088203</v>
      </c>
      <c r="AL1083" s="4">
        <v>36.8788812116101</v>
      </c>
      <c r="AM1083" s="4">
        <v>33.106048278797402</v>
      </c>
      <c r="AN1083" s="4">
        <v>48.840965566517703</v>
      </c>
      <c r="AO1083" s="4">
        <v>44.463303311483301</v>
      </c>
      <c r="AP1083" s="4">
        <v>49.7159405928494</v>
      </c>
      <c r="AQ1083" s="4">
        <v>22.302179341624001</v>
      </c>
      <c r="AR1083" s="4">
        <v>45.2306585672317</v>
      </c>
      <c r="AS1083" s="4">
        <v>20.011657570878398</v>
      </c>
      <c r="AT1083" s="4">
        <v>22.6586344316195</v>
      </c>
      <c r="AU1083" s="4">
        <v>30.352093511982702</v>
      </c>
      <c r="AV1083" s="4">
        <v>29.0170744332015</v>
      </c>
      <c r="AW1083" s="4">
        <v>42.733273129788699</v>
      </c>
      <c r="AX1083" s="4">
        <v>31.300664235561399</v>
      </c>
      <c r="AY1083" s="4">
        <v>18.3900758975184</v>
      </c>
      <c r="AZ1083" s="4">
        <v>39.416674262885998</v>
      </c>
      <c r="BA1083" s="4">
        <v>51.2617206655706</v>
      </c>
      <c r="BB1083" s="38">
        <v>10748</v>
      </c>
    </row>
    <row r="1084" spans="1:54" x14ac:dyDescent="0.3">
      <c r="A1084" s="31" t="s">
        <v>51</v>
      </c>
      <c r="B1084" s="5" t="s">
        <v>168</v>
      </c>
      <c r="C1084" s="5" t="s">
        <v>2</v>
      </c>
      <c r="D1084" s="9">
        <v>53.510228906837803</v>
      </c>
      <c r="E1084" s="8">
        <v>77.370540540501494</v>
      </c>
      <c r="F1084" s="8">
        <v>34.290202529670502</v>
      </c>
      <c r="G1084" s="3">
        <v>2.3943932134559298</v>
      </c>
      <c r="H1084" s="4">
        <v>8.1333565210227192</v>
      </c>
      <c r="I1084" s="4">
        <v>15.848477637173801</v>
      </c>
      <c r="J1084" s="4">
        <v>2.5113640502916099</v>
      </c>
      <c r="K1084" s="4">
        <v>4.3967071268436397</v>
      </c>
      <c r="L1084" s="4">
        <v>6.4853700087630903</v>
      </c>
      <c r="M1084" s="4">
        <v>4.5248233837248701</v>
      </c>
      <c r="N1084" s="4">
        <v>9.0344859579948604</v>
      </c>
      <c r="O1084" s="4">
        <v>12.933438492677199</v>
      </c>
      <c r="P1084" s="4">
        <v>10.893222555652301</v>
      </c>
      <c r="Q1084" s="4">
        <v>5.2447737307236402</v>
      </c>
      <c r="R1084" s="4">
        <v>10.9349898440018</v>
      </c>
      <c r="S1084" s="4">
        <v>10.1582615238957</v>
      </c>
      <c r="T1084" s="4">
        <v>6.8591738581495196</v>
      </c>
      <c r="U1084" s="4">
        <v>11.485356895163999</v>
      </c>
      <c r="V1084" s="4">
        <v>9.7694469897514402</v>
      </c>
      <c r="W1084" s="4">
        <v>10.580362193479599</v>
      </c>
      <c r="X1084" s="4">
        <v>2.6922428908708298</v>
      </c>
      <c r="Y1084" s="4">
        <v>13.1218977379839</v>
      </c>
      <c r="Z1084" s="4">
        <v>13.4728102484909</v>
      </c>
      <c r="AA1084" s="4">
        <v>10.479002540190001</v>
      </c>
      <c r="AB1084" s="4">
        <v>1.98328783922055</v>
      </c>
      <c r="AC1084" s="4">
        <v>19.5393443535941</v>
      </c>
      <c r="AD1084" s="4">
        <v>6.4327575497621696</v>
      </c>
      <c r="AE1084" s="4">
        <v>4.0836966399738497</v>
      </c>
      <c r="AF1084" s="4">
        <v>13.9554040311973</v>
      </c>
      <c r="AG1084" s="4">
        <v>11.779491432563701</v>
      </c>
      <c r="AH1084" s="4">
        <v>20.4426876836107</v>
      </c>
      <c r="AI1084" s="4">
        <v>17.318249575989899</v>
      </c>
      <c r="AJ1084" s="4">
        <v>26.307553355014299</v>
      </c>
      <c r="AK1084" s="4">
        <v>42.2683859408261</v>
      </c>
      <c r="AL1084" s="4">
        <v>25.455921735816101</v>
      </c>
      <c r="AM1084" s="4">
        <v>27.364156151247599</v>
      </c>
      <c r="AN1084" s="4">
        <v>39.124171135552899</v>
      </c>
      <c r="AO1084" s="4">
        <v>33.691238408916703</v>
      </c>
      <c r="AP1084" s="4">
        <v>37.733317885238201</v>
      </c>
      <c r="AQ1084" s="4">
        <v>15.678443967246</v>
      </c>
      <c r="AR1084" s="4">
        <v>34.735644912224998</v>
      </c>
      <c r="AS1084" s="4">
        <v>18.3635568274806</v>
      </c>
      <c r="AT1084" s="4">
        <v>25.4939738841504</v>
      </c>
      <c r="AU1084" s="4">
        <v>20.225107816970802</v>
      </c>
      <c r="AV1084" s="4">
        <v>22.555142652592</v>
      </c>
      <c r="AW1084" s="4">
        <v>28.3360233732054</v>
      </c>
      <c r="AX1084" s="4">
        <v>18.845700236095801</v>
      </c>
      <c r="AY1084" s="4">
        <v>17.7867334221209</v>
      </c>
      <c r="AZ1084" s="4">
        <v>30.482214851717501</v>
      </c>
      <c r="BA1084" s="4">
        <v>40.345441090031002</v>
      </c>
      <c r="BB1084" s="38">
        <v>4596</v>
      </c>
    </row>
    <row r="1085" spans="1:54" x14ac:dyDescent="0.3">
      <c r="A1085" s="31" t="s">
        <v>51</v>
      </c>
      <c r="B1085" s="5" t="s">
        <v>168</v>
      </c>
      <c r="C1085" s="5" t="s">
        <v>3</v>
      </c>
      <c r="D1085" s="9">
        <v>73.232953214880794</v>
      </c>
      <c r="E1085" s="8">
        <v>75.614946426993697</v>
      </c>
      <c r="F1085" s="8">
        <v>23.867000365852299</v>
      </c>
      <c r="G1085" s="3">
        <v>2.5998409005432701</v>
      </c>
      <c r="H1085" s="4">
        <v>5.9702950194878097</v>
      </c>
      <c r="I1085" s="4">
        <v>10.3501005261373</v>
      </c>
      <c r="J1085" s="4">
        <v>1.72202176797283</v>
      </c>
      <c r="K1085" s="4">
        <v>3.08599700124803</v>
      </c>
      <c r="L1085" s="4">
        <v>5.1182690946515299</v>
      </c>
      <c r="M1085" s="4">
        <v>3.9608824002807599</v>
      </c>
      <c r="N1085" s="4">
        <v>5.1285371620335098</v>
      </c>
      <c r="O1085" s="4">
        <v>9.0518914204292802</v>
      </c>
      <c r="P1085" s="4">
        <v>6.57967113030353</v>
      </c>
      <c r="Q1085" s="4">
        <v>2.8501925654821201</v>
      </c>
      <c r="R1085" s="4">
        <v>7.1106897067375501</v>
      </c>
      <c r="S1085" s="4">
        <v>5.8075910451333996</v>
      </c>
      <c r="T1085" s="4">
        <v>4.4816329093327996</v>
      </c>
      <c r="U1085" s="4">
        <v>7.5193447457242497</v>
      </c>
      <c r="V1085" s="4">
        <v>4.8367457104927203</v>
      </c>
      <c r="W1085" s="4">
        <v>6.4832222391059702</v>
      </c>
      <c r="X1085" s="4">
        <v>1.7225107235624499</v>
      </c>
      <c r="Y1085" s="4">
        <v>7.9149194223068697</v>
      </c>
      <c r="Z1085" s="4">
        <v>8.4103656792143706</v>
      </c>
      <c r="AA1085" s="4">
        <v>6.4243014897933897</v>
      </c>
      <c r="AB1085" s="4">
        <v>1.46091308006238</v>
      </c>
      <c r="AC1085" s="4">
        <v>14.850192309359899</v>
      </c>
      <c r="AD1085" s="4">
        <v>4.3447221427125404</v>
      </c>
      <c r="AE1085" s="4">
        <v>2.7586332301807399</v>
      </c>
      <c r="AF1085" s="4">
        <v>8.9193812541155904</v>
      </c>
      <c r="AG1085" s="4">
        <v>9.4781488606422304</v>
      </c>
      <c r="AH1085" s="4">
        <v>17.0435800718334</v>
      </c>
      <c r="AI1085" s="4">
        <v>14.636269436611199</v>
      </c>
      <c r="AJ1085" s="4">
        <v>21.9720065561431</v>
      </c>
      <c r="AK1085" s="4">
        <v>30.3082938627667</v>
      </c>
      <c r="AL1085" s="4">
        <v>18.6478817796967</v>
      </c>
      <c r="AM1085" s="4">
        <v>24.279199532482</v>
      </c>
      <c r="AN1085" s="4">
        <v>33.397224597552501</v>
      </c>
      <c r="AO1085" s="4">
        <v>25.278771808394499</v>
      </c>
      <c r="AP1085" s="4">
        <v>29.292707490912399</v>
      </c>
      <c r="AQ1085" s="4">
        <v>11.0588592616882</v>
      </c>
      <c r="AR1085" s="4">
        <v>26.548132534314998</v>
      </c>
      <c r="AS1085" s="4">
        <v>14.9617988238357</v>
      </c>
      <c r="AT1085" s="4">
        <v>25.796099628319201</v>
      </c>
      <c r="AU1085" s="4">
        <v>15.1994376434444</v>
      </c>
      <c r="AV1085" s="4">
        <v>21.871157064639</v>
      </c>
      <c r="AW1085" s="4">
        <v>20.258785988783401</v>
      </c>
      <c r="AX1085" s="4">
        <v>12.2567078314817</v>
      </c>
      <c r="AY1085" s="4">
        <v>15.292096328440699</v>
      </c>
      <c r="AZ1085" s="4">
        <v>22.180550917405998</v>
      </c>
      <c r="BA1085" s="4">
        <v>31.303954493962301</v>
      </c>
      <c r="BB1085" s="38">
        <v>3852</v>
      </c>
    </row>
    <row r="1086" spans="1:54" x14ac:dyDescent="0.3">
      <c r="A1086" s="31" t="s">
        <v>51</v>
      </c>
      <c r="B1086" s="5" t="s">
        <v>168</v>
      </c>
      <c r="C1086" s="5" t="s">
        <v>4</v>
      </c>
      <c r="D1086" s="9">
        <v>98.983175822714301</v>
      </c>
      <c r="E1086" s="8">
        <v>72.739231531835202</v>
      </c>
      <c r="F1086" s="8">
        <v>15.937702486457701</v>
      </c>
      <c r="G1086" s="3">
        <v>1.42401187823161</v>
      </c>
      <c r="H1086" s="4">
        <v>4.1985058384186198</v>
      </c>
      <c r="I1086" s="4">
        <v>7.5544749386134598</v>
      </c>
      <c r="J1086" s="4">
        <v>1.3120567796345901</v>
      </c>
      <c r="K1086" s="4">
        <v>2.2867166935899799</v>
      </c>
      <c r="L1086" s="4">
        <v>2.8230033010751199</v>
      </c>
      <c r="M1086" s="4">
        <v>2.3047162501870102</v>
      </c>
      <c r="N1086" s="4">
        <v>2.8840228696572798</v>
      </c>
      <c r="O1086" s="4">
        <v>5.1261879813740201</v>
      </c>
      <c r="P1086" s="4">
        <v>4.4498626801275396</v>
      </c>
      <c r="Q1086" s="4">
        <v>1.5869025068435101</v>
      </c>
      <c r="R1086" s="4">
        <v>3.98467967979186</v>
      </c>
      <c r="S1086" s="4">
        <v>3.4312881349483599</v>
      </c>
      <c r="T1086" s="4">
        <v>3.2989072906275401</v>
      </c>
      <c r="U1086" s="4">
        <v>4.6933040038067304</v>
      </c>
      <c r="V1086" s="4">
        <v>2.96942594297809</v>
      </c>
      <c r="W1086" s="4">
        <v>3.5401800937691701</v>
      </c>
      <c r="X1086" s="4">
        <v>1.54145630573161</v>
      </c>
      <c r="Y1086" s="4">
        <v>5.3735870640680696</v>
      </c>
      <c r="Z1086" s="4">
        <v>4.4684991873740199</v>
      </c>
      <c r="AA1086" s="4">
        <v>4.0645934242096997</v>
      </c>
      <c r="AB1086" s="4">
        <v>0.80870614556729303</v>
      </c>
      <c r="AC1086" s="4">
        <v>9.8860008826658792</v>
      </c>
      <c r="AD1086" s="4">
        <v>1.88127936053756</v>
      </c>
      <c r="AE1086" s="4">
        <v>1.8123442739256701</v>
      </c>
      <c r="AF1086" s="4">
        <v>5.1566977656650996</v>
      </c>
      <c r="AG1086" s="4">
        <v>7.8433624634045396</v>
      </c>
      <c r="AH1086" s="4">
        <v>12.9740235409718</v>
      </c>
      <c r="AI1086" s="4">
        <v>12.1488494086956</v>
      </c>
      <c r="AJ1086" s="4">
        <v>16.8171329571142</v>
      </c>
      <c r="AK1086" s="4">
        <v>23.817321731645499</v>
      </c>
      <c r="AL1086" s="4">
        <v>12.5503289827332</v>
      </c>
      <c r="AM1086" s="4">
        <v>19.456304546675302</v>
      </c>
      <c r="AN1086" s="4">
        <v>26.987168986317698</v>
      </c>
      <c r="AO1086" s="4">
        <v>19.768938625555599</v>
      </c>
      <c r="AP1086" s="4">
        <v>20.265268360831801</v>
      </c>
      <c r="AQ1086" s="4">
        <v>9.2041862525164309</v>
      </c>
      <c r="AR1086" s="4">
        <v>19.332354557562599</v>
      </c>
      <c r="AS1086" s="4">
        <v>12.093061500427201</v>
      </c>
      <c r="AT1086" s="4">
        <v>22.334458805369302</v>
      </c>
      <c r="AU1086" s="4">
        <v>10.9274273626956</v>
      </c>
      <c r="AV1086" s="4">
        <v>19.867109595159601</v>
      </c>
      <c r="AW1086" s="4">
        <v>14.1137426040767</v>
      </c>
      <c r="AX1086" s="4">
        <v>8.6068800764491407</v>
      </c>
      <c r="AY1086" s="4">
        <v>13.275163624867799</v>
      </c>
      <c r="AZ1086" s="4">
        <v>15.936170916569599</v>
      </c>
      <c r="BA1086" s="4">
        <v>21.1800609940329</v>
      </c>
      <c r="BB1086" s="38">
        <v>3604</v>
      </c>
    </row>
    <row r="1087" spans="1:54" x14ac:dyDescent="0.3">
      <c r="A1087" s="31" t="s">
        <v>51</v>
      </c>
      <c r="B1087" s="5" t="s">
        <v>168</v>
      </c>
      <c r="C1087" s="5" t="s">
        <v>5</v>
      </c>
      <c r="D1087" s="9">
        <v>114.02453719707999</v>
      </c>
      <c r="E1087" s="8">
        <v>65.976268850561198</v>
      </c>
      <c r="F1087" s="8">
        <v>10.6761382964392</v>
      </c>
      <c r="G1087" s="3">
        <v>1.0347744133327501</v>
      </c>
      <c r="H1087" s="4">
        <v>2.3614710457120598</v>
      </c>
      <c r="I1087" s="4">
        <v>3.5630372032820099</v>
      </c>
      <c r="J1087" s="4">
        <v>1.3241019696979399</v>
      </c>
      <c r="K1087" s="4">
        <v>1.4049031791351601</v>
      </c>
      <c r="L1087" s="4">
        <v>1.7671746236305199</v>
      </c>
      <c r="M1087" s="4">
        <v>1.1468582414723201</v>
      </c>
      <c r="N1087" s="4">
        <v>1.9261823798236</v>
      </c>
      <c r="O1087" s="4">
        <v>2.8671089370493301</v>
      </c>
      <c r="P1087" s="4">
        <v>2.06954882666551</v>
      </c>
      <c r="Q1087" s="4">
        <v>0.675097631518768</v>
      </c>
      <c r="R1087" s="4">
        <v>1.68118408883055</v>
      </c>
      <c r="S1087" s="4">
        <v>1.7645799609491499</v>
      </c>
      <c r="T1087" s="4">
        <v>1.54560163003276</v>
      </c>
      <c r="U1087" s="4">
        <v>2.3353777523724699</v>
      </c>
      <c r="V1087" s="4">
        <v>1.24849008562346</v>
      </c>
      <c r="W1087" s="4">
        <v>1.8401918450236301</v>
      </c>
      <c r="X1087" s="4">
        <v>0.64381501281642695</v>
      </c>
      <c r="Y1087" s="4">
        <v>2.6377519554074502</v>
      </c>
      <c r="Z1087" s="4">
        <v>2.24152989626544</v>
      </c>
      <c r="AA1087" s="4">
        <v>2.1555393614654701</v>
      </c>
      <c r="AB1087" s="4">
        <v>0.44833531255826398</v>
      </c>
      <c r="AC1087" s="4">
        <v>6.3127996535660902</v>
      </c>
      <c r="AD1087" s="4">
        <v>1.20682881619563</v>
      </c>
      <c r="AE1087" s="4">
        <v>0.90445461316064402</v>
      </c>
      <c r="AF1087" s="4">
        <v>2.93745816249813</v>
      </c>
      <c r="AG1087" s="4">
        <v>6.0729173546728497</v>
      </c>
      <c r="AH1087" s="4">
        <v>11.1325509300933</v>
      </c>
      <c r="AI1087" s="4">
        <v>9.3001430731137908</v>
      </c>
      <c r="AJ1087" s="4">
        <v>10.3922933984885</v>
      </c>
      <c r="AK1087" s="4">
        <v>17.878044586866501</v>
      </c>
      <c r="AL1087" s="4">
        <v>10.433734668127499</v>
      </c>
      <c r="AM1087" s="4">
        <v>14.054001116925599</v>
      </c>
      <c r="AN1087" s="4">
        <v>22.483640191525399</v>
      </c>
      <c r="AO1087" s="4">
        <v>13.7152283030884</v>
      </c>
      <c r="AP1087" s="4">
        <v>14.4450338507048</v>
      </c>
      <c r="AQ1087" s="4">
        <v>8.1218555464132507</v>
      </c>
      <c r="AR1087" s="4">
        <v>12.4357489318144</v>
      </c>
      <c r="AS1087" s="4">
        <v>9.1254206743066</v>
      </c>
      <c r="AT1087" s="4">
        <v>21.2715487167041</v>
      </c>
      <c r="AU1087" s="4">
        <v>8.18968344244362</v>
      </c>
      <c r="AV1087" s="4">
        <v>21.149306237627801</v>
      </c>
      <c r="AW1087" s="4">
        <v>10.499114568002399</v>
      </c>
      <c r="AX1087" s="4">
        <v>6.1930785039082803</v>
      </c>
      <c r="AY1087" s="4">
        <v>12.8447976378374</v>
      </c>
      <c r="AZ1087" s="4">
        <v>13.3399835451862</v>
      </c>
      <c r="BA1087" s="4">
        <v>16.105680637873199</v>
      </c>
      <c r="BB1087" s="38">
        <v>4169</v>
      </c>
    </row>
    <row r="1088" spans="1:54" x14ac:dyDescent="0.3">
      <c r="A1088" s="31" t="s">
        <v>51</v>
      </c>
      <c r="B1088" s="5" t="s">
        <v>168</v>
      </c>
      <c r="C1088" s="5" t="s">
        <v>6</v>
      </c>
      <c r="D1088" s="9">
        <v>117.410269428898</v>
      </c>
      <c r="E1088" s="8">
        <v>62.436281612602997</v>
      </c>
      <c r="F1088" s="8">
        <v>8.8577173398934193</v>
      </c>
      <c r="G1088" s="3">
        <v>1.16054908384769</v>
      </c>
      <c r="H1088" s="4">
        <v>1.8615648535490601</v>
      </c>
      <c r="I1088" s="4">
        <v>1.9038492231017301</v>
      </c>
      <c r="J1088" s="4">
        <v>1.1802447357438699</v>
      </c>
      <c r="K1088" s="4">
        <v>1.22766373809741</v>
      </c>
      <c r="L1088" s="4">
        <v>1.62082958700753</v>
      </c>
      <c r="M1088" s="4">
        <v>1.07009852292796</v>
      </c>
      <c r="N1088" s="4">
        <v>1.9986872278088099</v>
      </c>
      <c r="O1088" s="4">
        <v>2.3014025157992002</v>
      </c>
      <c r="P1088" s="4">
        <v>1.47931976896043</v>
      </c>
      <c r="Q1088" s="4">
        <v>0.63754137022547597</v>
      </c>
      <c r="R1088" s="4">
        <v>1.3297822523521501</v>
      </c>
      <c r="S1088" s="4">
        <v>1.0504028710317701</v>
      </c>
      <c r="T1088" s="4">
        <v>1.1452408757388599</v>
      </c>
      <c r="U1088" s="4">
        <v>1.5303790260878001</v>
      </c>
      <c r="V1088" s="4">
        <v>1.0861539200503101</v>
      </c>
      <c r="W1088" s="4">
        <v>1.0861539200503101</v>
      </c>
      <c r="X1088" s="4">
        <v>0.92056100631967896</v>
      </c>
      <c r="Y1088" s="4">
        <v>2.0614144382711901</v>
      </c>
      <c r="Z1088" s="4">
        <v>1.813398662182</v>
      </c>
      <c r="AA1088" s="4">
        <v>1.4085648599368801</v>
      </c>
      <c r="AB1088" s="4">
        <v>0.29907503321655599</v>
      </c>
      <c r="AC1088" s="4">
        <v>4.1432717174520803</v>
      </c>
      <c r="AD1088" s="4">
        <v>0.98767566056940104</v>
      </c>
      <c r="AE1088" s="4">
        <v>0.94828435677703704</v>
      </c>
      <c r="AF1088" s="4">
        <v>2.36851717004892</v>
      </c>
      <c r="AG1088" s="4">
        <v>4.27600664792448</v>
      </c>
      <c r="AH1088" s="4">
        <v>9.8505276332637006</v>
      </c>
      <c r="AI1088" s="4">
        <v>9.1035872392358304</v>
      </c>
      <c r="AJ1088" s="4">
        <v>10.240053227400001</v>
      </c>
      <c r="AK1088" s="4">
        <v>16.477597366381499</v>
      </c>
      <c r="AL1088" s="4">
        <v>9.0196699988502296</v>
      </c>
      <c r="AM1088" s="4">
        <v>12.4772341547098</v>
      </c>
      <c r="AN1088" s="4">
        <v>21.836117679582401</v>
      </c>
      <c r="AO1088" s="4">
        <v>11.6792345035545</v>
      </c>
      <c r="AP1088" s="4">
        <v>11.8674161349416</v>
      </c>
      <c r="AQ1088" s="4">
        <v>6.7802475044998802</v>
      </c>
      <c r="AR1088" s="4">
        <v>11.523163666412101</v>
      </c>
      <c r="AS1088" s="4">
        <v>8.8154329703407495</v>
      </c>
      <c r="AT1088" s="4">
        <v>21.3429791931644</v>
      </c>
      <c r="AU1088" s="4">
        <v>6.1514810218491096</v>
      </c>
      <c r="AV1088" s="4">
        <v>22.224244585985499</v>
      </c>
      <c r="AW1088" s="4">
        <v>8.3128680976282396</v>
      </c>
      <c r="AX1088" s="4">
        <v>5.83999084628402</v>
      </c>
      <c r="AY1088" s="4">
        <v>13.8748782503252</v>
      </c>
      <c r="AZ1088" s="4">
        <v>10.279444531192301</v>
      </c>
      <c r="BA1088" s="4">
        <v>14.8290444289166</v>
      </c>
      <c r="BB1088" s="38">
        <v>2952</v>
      </c>
    </row>
    <row r="1089" spans="1:54" x14ac:dyDescent="0.3">
      <c r="A1089" s="31" t="s">
        <v>51</v>
      </c>
      <c r="B1089" s="5" t="s">
        <v>168</v>
      </c>
      <c r="C1089" s="5" t="s">
        <v>7</v>
      </c>
      <c r="D1089" s="9">
        <v>116.41245262078699</v>
      </c>
      <c r="E1089" s="8">
        <v>61.261057529605601</v>
      </c>
      <c r="F1089" s="8">
        <v>7.5382925280322901</v>
      </c>
      <c r="G1089" s="3">
        <v>1.2889178541516899</v>
      </c>
      <c r="H1089" s="4">
        <v>2.50650778016051</v>
      </c>
      <c r="I1089" s="4">
        <v>2.3763647155752898</v>
      </c>
      <c r="J1089" s="4">
        <v>2.3112931832826802</v>
      </c>
      <c r="K1089" s="4">
        <v>2.50650778016051</v>
      </c>
      <c r="L1089" s="4">
        <v>1.5429475874718701</v>
      </c>
      <c r="M1089" s="4">
        <v>0.70953045936845205</v>
      </c>
      <c r="N1089" s="4">
        <v>3.4700679728491499</v>
      </c>
      <c r="O1089" s="4">
        <v>1.80323371664231</v>
      </c>
      <c r="P1089" s="4">
        <v>1.0348881208314999</v>
      </c>
      <c r="Q1089" s="4">
        <v>1.0937032572738601</v>
      </c>
      <c r="R1089" s="4">
        <v>1.3539893864443</v>
      </c>
      <c r="S1089" s="4">
        <v>1.09995965312411</v>
      </c>
      <c r="T1089" s="4">
        <v>1.22384632185908</v>
      </c>
      <c r="U1089" s="4">
        <v>2.4414362478678999</v>
      </c>
      <c r="V1089" s="4">
        <v>1.15877478956647</v>
      </c>
      <c r="W1089" s="4">
        <v>1.0937032572738601</v>
      </c>
      <c r="X1089" s="4">
        <v>0.57938739478323298</v>
      </c>
      <c r="Y1089" s="4">
        <v>2.1223349822551101</v>
      </c>
      <c r="Z1089" s="4">
        <v>0.77460199166106103</v>
      </c>
      <c r="AA1089" s="4">
        <v>2.25247804684032</v>
      </c>
      <c r="AB1089" s="4">
        <v>1.60801911976448</v>
      </c>
      <c r="AC1089" s="4">
        <v>4.2446699645102104</v>
      </c>
      <c r="AD1089" s="4">
        <v>1.15877478956647</v>
      </c>
      <c r="AE1089" s="4">
        <v>0.514315862490624</v>
      </c>
      <c r="AF1089" s="4">
        <v>1.9921919176698899</v>
      </c>
      <c r="AG1089" s="4">
        <v>8.6007138060548893</v>
      </c>
      <c r="AH1089" s="4">
        <v>8.5206219082716697</v>
      </c>
      <c r="AI1089" s="4">
        <v>8.9110511020273293</v>
      </c>
      <c r="AJ1089" s="4">
        <v>10.7668435592617</v>
      </c>
      <c r="AK1089" s="4">
        <v>18.292623295593501</v>
      </c>
      <c r="AL1089" s="4">
        <v>8.6445085770066505</v>
      </c>
      <c r="AM1089" s="4">
        <v>12.349837095625199</v>
      </c>
      <c r="AN1089" s="4">
        <v>27.3613506193972</v>
      </c>
      <c r="AO1089" s="4">
        <v>13.8927846830971</v>
      </c>
      <c r="AP1089" s="4">
        <v>13.0656239508439</v>
      </c>
      <c r="AQ1089" s="4">
        <v>6.1843031415879901</v>
      </c>
      <c r="AR1089" s="4">
        <v>12.374862679026201</v>
      </c>
      <c r="AS1089" s="4">
        <v>10.5653725665337</v>
      </c>
      <c r="AT1089" s="4">
        <v>21.651317391408199</v>
      </c>
      <c r="AU1089" s="4">
        <v>7.2780063988618497</v>
      </c>
      <c r="AV1089" s="4">
        <v>26.819501599715501</v>
      </c>
      <c r="AW1089" s="4">
        <v>11.1447599613169</v>
      </c>
      <c r="AX1089" s="4">
        <v>3.5539086926925099</v>
      </c>
      <c r="AY1089" s="4">
        <v>18.032337166423101</v>
      </c>
      <c r="AZ1089" s="4">
        <v>9.9271700353080803</v>
      </c>
      <c r="BA1089" s="4">
        <v>16.5544611112438</v>
      </c>
      <c r="BB1089" s="38">
        <v>815</v>
      </c>
    </row>
    <row r="1090" spans="1:54" x14ac:dyDescent="0.3">
      <c r="A1090" s="31" t="s">
        <v>51</v>
      </c>
      <c r="B1090" s="5" t="s">
        <v>8</v>
      </c>
      <c r="C1090" s="5" t="s">
        <v>168</v>
      </c>
      <c r="D1090" s="9">
        <v>69.159161064507899</v>
      </c>
      <c r="E1090" s="8">
        <v>80.493263467746601</v>
      </c>
      <c r="F1090" s="8">
        <v>28.192789045862099</v>
      </c>
      <c r="G1090" s="3">
        <v>3.27204491540718</v>
      </c>
      <c r="H1090" s="4">
        <v>7.0483497606008001</v>
      </c>
      <c r="I1090" s="4">
        <v>14.1395240078357</v>
      </c>
      <c r="J1090" s="4">
        <v>3.2351580499333901</v>
      </c>
      <c r="K1090" s="4">
        <v>4.3883812293258702</v>
      </c>
      <c r="L1090" s="4">
        <v>5.2062964725413101</v>
      </c>
      <c r="M1090" s="4">
        <v>4.6785045515362604</v>
      </c>
      <c r="N1090" s="4">
        <v>7.1958733707987301</v>
      </c>
      <c r="O1090" s="4">
        <v>11.2831148008979</v>
      </c>
      <c r="P1090" s="4">
        <v>8.3539690874860302</v>
      </c>
      <c r="Q1090" s="4">
        <v>3.3751402253742602</v>
      </c>
      <c r="R1090" s="4">
        <v>9.2472900721102906</v>
      </c>
      <c r="S1090" s="4">
        <v>8.6437821734570797</v>
      </c>
      <c r="T1090" s="4">
        <v>6.9538635536488496</v>
      </c>
      <c r="U1090" s="4">
        <v>8.7988552570488601</v>
      </c>
      <c r="V1090" s="4">
        <v>6.6912401124379102</v>
      </c>
      <c r="W1090" s="4">
        <v>7.8084902147736903</v>
      </c>
      <c r="X1090" s="4">
        <v>2.8991299746473498</v>
      </c>
      <c r="Y1090" s="4">
        <v>10.1983811557671</v>
      </c>
      <c r="Z1090" s="4">
        <v>11.784567420024599</v>
      </c>
      <c r="AA1090" s="4">
        <v>9.4960088245459993</v>
      </c>
      <c r="AB1090" s="4">
        <v>1.9953497760048999</v>
      </c>
      <c r="AC1090" s="4">
        <v>16.220817261018301</v>
      </c>
      <c r="AD1090" s="4">
        <v>5.5313353921604298</v>
      </c>
      <c r="AE1090" s="4">
        <v>4.1305321467802001</v>
      </c>
      <c r="AF1090" s="4">
        <v>11.362966763282</v>
      </c>
      <c r="AG1090" s="4">
        <v>12.6984390070186</v>
      </c>
      <c r="AH1090" s="4">
        <v>13.394250127819699</v>
      </c>
      <c r="AI1090" s="4">
        <v>13.660779857559501</v>
      </c>
      <c r="AJ1090" s="4">
        <v>21.778303854991101</v>
      </c>
      <c r="AK1090" s="4">
        <v>33.815469135587797</v>
      </c>
      <c r="AL1090" s="4">
        <v>22.239865909895499</v>
      </c>
      <c r="AM1090" s="4">
        <v>28.136624707720301</v>
      </c>
      <c r="AN1090" s="4">
        <v>37.267911260981798</v>
      </c>
      <c r="AO1090" s="4">
        <v>30.747577374152101</v>
      </c>
      <c r="AP1090" s="4">
        <v>33.334565568592097</v>
      </c>
      <c r="AQ1090" s="4">
        <v>14.221392003754801</v>
      </c>
      <c r="AR1090" s="4">
        <v>29.422324076469501</v>
      </c>
      <c r="AS1090" s="4">
        <v>17.0024884053616</v>
      </c>
      <c r="AT1090" s="4">
        <v>27.762697095473101</v>
      </c>
      <c r="AU1090" s="4">
        <v>16.454000089632999</v>
      </c>
      <c r="AV1090" s="4">
        <v>22.5577314719913</v>
      </c>
      <c r="AW1090" s="4">
        <v>23.088860910511301</v>
      </c>
      <c r="AX1090" s="4">
        <v>16.3395900705003</v>
      </c>
      <c r="AY1090" s="4">
        <v>18.531595127194301</v>
      </c>
      <c r="AZ1090" s="4">
        <v>25.9862321958405</v>
      </c>
      <c r="BA1090" s="4">
        <v>32.053280536625898</v>
      </c>
      <c r="BB1090" s="38">
        <v>14668</v>
      </c>
    </row>
    <row r="1091" spans="1:54" x14ac:dyDescent="0.3">
      <c r="A1091" s="31" t="s">
        <v>51</v>
      </c>
      <c r="B1091" s="5" t="s">
        <v>8</v>
      </c>
      <c r="C1091" s="5" t="s">
        <v>1</v>
      </c>
      <c r="D1091" s="9">
        <v>12.419094510991201</v>
      </c>
      <c r="E1091" s="8">
        <v>72.039916170501499</v>
      </c>
      <c r="F1091" s="8">
        <v>56.444704049844198</v>
      </c>
      <c r="G1091" s="3">
        <v>8.0218068535825502</v>
      </c>
      <c r="H1091" s="4">
        <v>13.337227414330201</v>
      </c>
      <c r="I1091" s="4">
        <v>29.517133956386299</v>
      </c>
      <c r="J1091" s="4">
        <v>7.9633956386292803</v>
      </c>
      <c r="K1091" s="4">
        <v>8.7811526479750803</v>
      </c>
      <c r="L1091" s="4">
        <v>10.4361370716511</v>
      </c>
      <c r="M1091" s="4">
        <v>10.6892523364486</v>
      </c>
      <c r="N1091" s="4">
        <v>14.816978193146401</v>
      </c>
      <c r="O1091" s="4">
        <v>25.506230529595001</v>
      </c>
      <c r="P1091" s="4">
        <v>20.151869158878501</v>
      </c>
      <c r="Q1091" s="4">
        <v>8.0996884735202492</v>
      </c>
      <c r="R1091" s="4">
        <v>20.463395638629301</v>
      </c>
      <c r="S1091" s="4">
        <v>22.157320872274099</v>
      </c>
      <c r="T1091" s="4">
        <v>15.9267912772586</v>
      </c>
      <c r="U1091" s="4">
        <v>18.2048286604361</v>
      </c>
      <c r="V1091" s="4">
        <v>15.6542056074766</v>
      </c>
      <c r="W1091" s="4">
        <v>18.263239875389399</v>
      </c>
      <c r="X1091" s="4">
        <v>7.6908099688473497</v>
      </c>
      <c r="Y1091" s="4">
        <v>20.969626168224298</v>
      </c>
      <c r="Z1091" s="4">
        <v>27.531152647975102</v>
      </c>
      <c r="AA1091" s="4">
        <v>22.371495327102799</v>
      </c>
      <c r="AB1091" s="4">
        <v>5.5880062305295999</v>
      </c>
      <c r="AC1091" s="4">
        <v>29.926012461059202</v>
      </c>
      <c r="AD1091" s="4">
        <v>14.8753894080997</v>
      </c>
      <c r="AE1091" s="4">
        <v>11.137071651090301</v>
      </c>
      <c r="AF1091" s="4">
        <v>23.8317757009346</v>
      </c>
      <c r="AG1091" s="4">
        <v>22.546728971962601</v>
      </c>
      <c r="AH1091" s="4">
        <v>20.268691588785</v>
      </c>
      <c r="AI1091" s="4">
        <v>19.9571651090343</v>
      </c>
      <c r="AJ1091" s="4">
        <v>37.285825545171299</v>
      </c>
      <c r="AK1091" s="4">
        <v>55.218068535825502</v>
      </c>
      <c r="AL1091" s="4">
        <v>42.951713395638599</v>
      </c>
      <c r="AM1091" s="4">
        <v>42.679127725856702</v>
      </c>
      <c r="AN1091" s="4">
        <v>58.177570093457902</v>
      </c>
      <c r="AO1091" s="4">
        <v>52.355919003115297</v>
      </c>
      <c r="AP1091" s="4">
        <v>57.087227414330201</v>
      </c>
      <c r="AQ1091" s="4">
        <v>25.798286604361401</v>
      </c>
      <c r="AR1091" s="4">
        <v>53.504672897196301</v>
      </c>
      <c r="AS1091" s="4">
        <v>24.493769470404999</v>
      </c>
      <c r="AT1091" s="4">
        <v>30.140186915887799</v>
      </c>
      <c r="AU1091" s="4">
        <v>33.255451713395601</v>
      </c>
      <c r="AV1091" s="4">
        <v>29.088785046729001</v>
      </c>
      <c r="AW1091" s="4">
        <v>46.962616822429901</v>
      </c>
      <c r="AX1091" s="4">
        <v>37.655763239875398</v>
      </c>
      <c r="AY1091" s="4">
        <v>22.0210280373832</v>
      </c>
      <c r="AZ1091" s="4">
        <v>46.105919003115297</v>
      </c>
      <c r="BA1091" s="4">
        <v>55.354361370716497</v>
      </c>
      <c r="BB1091" s="38">
        <v>6556</v>
      </c>
    </row>
    <row r="1092" spans="1:54" x14ac:dyDescent="0.3">
      <c r="A1092" s="31" t="s">
        <v>51</v>
      </c>
      <c r="B1092" s="5" t="s">
        <v>8</v>
      </c>
      <c r="C1092" s="5" t="s">
        <v>2</v>
      </c>
      <c r="D1092" s="9">
        <v>48.468290681753601</v>
      </c>
      <c r="E1092" s="8">
        <v>77.899168292113998</v>
      </c>
      <c r="F1092" s="8">
        <v>36.007130124777198</v>
      </c>
      <c r="G1092" s="3">
        <v>2.6737967914438499</v>
      </c>
      <c r="H1092" s="4">
        <v>8.9126559714795004</v>
      </c>
      <c r="I1092" s="4">
        <v>18.716577540107</v>
      </c>
      <c r="J1092" s="4">
        <v>3.1491384432560898</v>
      </c>
      <c r="K1092" s="4">
        <v>5.2287581699346397</v>
      </c>
      <c r="L1092" s="4">
        <v>6.2388591800356501</v>
      </c>
      <c r="M1092" s="4">
        <v>4.9910873440285197</v>
      </c>
      <c r="N1092" s="4">
        <v>9.6256684491978604</v>
      </c>
      <c r="O1092" s="4">
        <v>14.200831847890701</v>
      </c>
      <c r="P1092" s="4">
        <v>10.7546048722519</v>
      </c>
      <c r="Q1092" s="4">
        <v>4.6939988116458702</v>
      </c>
      <c r="R1092" s="4">
        <v>12.0617944147356</v>
      </c>
      <c r="S1092" s="4">
        <v>11.348781937017201</v>
      </c>
      <c r="T1092" s="4">
        <v>8.85323826500297</v>
      </c>
      <c r="U1092" s="4">
        <v>12.002376708259099</v>
      </c>
      <c r="V1092" s="4">
        <v>9.0314913844325595</v>
      </c>
      <c r="W1092" s="4">
        <v>10.873440285205</v>
      </c>
      <c r="X1092" s="4">
        <v>2.8520499108734398</v>
      </c>
      <c r="Y1092" s="4">
        <v>14.081996434937601</v>
      </c>
      <c r="Z1092" s="4">
        <v>15.508021390374299</v>
      </c>
      <c r="AA1092" s="4">
        <v>12.715389185977401</v>
      </c>
      <c r="AB1092" s="4">
        <v>1.7825311942958999</v>
      </c>
      <c r="AC1092" s="4">
        <v>20.023767082590599</v>
      </c>
      <c r="AD1092" s="4">
        <v>6.9518716577540101</v>
      </c>
      <c r="AE1092" s="4">
        <v>4.6939988116458702</v>
      </c>
      <c r="AF1092" s="4">
        <v>15.805109922757</v>
      </c>
      <c r="AG1092" s="4">
        <v>12.4183006535948</v>
      </c>
      <c r="AH1092" s="4">
        <v>13.9631610219846</v>
      </c>
      <c r="AI1092" s="4">
        <v>16.8746286393345</v>
      </c>
      <c r="AJ1092" s="4">
        <v>26.737967914438499</v>
      </c>
      <c r="AK1092" s="4">
        <v>42.245989304812802</v>
      </c>
      <c r="AL1092" s="4">
        <v>28.163992869875202</v>
      </c>
      <c r="AM1092" s="4">
        <v>31.431966726084401</v>
      </c>
      <c r="AN1092" s="4">
        <v>41.117052881758802</v>
      </c>
      <c r="AO1092" s="4">
        <v>37.849079025549599</v>
      </c>
      <c r="AP1092" s="4">
        <v>41.889483065953698</v>
      </c>
      <c r="AQ1092" s="4">
        <v>16.993464052287599</v>
      </c>
      <c r="AR1092" s="4">
        <v>38.680926916220997</v>
      </c>
      <c r="AS1092" s="4">
        <v>21.628045157456899</v>
      </c>
      <c r="AT1092" s="4">
        <v>29.708853238265</v>
      </c>
      <c r="AU1092" s="4">
        <v>18.5977421271539</v>
      </c>
      <c r="AV1092" s="4">
        <v>20.083184789067101</v>
      </c>
      <c r="AW1092" s="4">
        <v>28.282828282828302</v>
      </c>
      <c r="AX1092" s="4">
        <v>19.9643493761141</v>
      </c>
      <c r="AY1092" s="4">
        <v>21.390374331550799</v>
      </c>
      <c r="AZ1092" s="4">
        <v>33.5710041592395</v>
      </c>
      <c r="BA1092" s="4">
        <v>40.58229352347</v>
      </c>
      <c r="BB1092" s="38">
        <v>2718</v>
      </c>
    </row>
    <row r="1093" spans="1:54" x14ac:dyDescent="0.3">
      <c r="A1093" s="31" t="s">
        <v>51</v>
      </c>
      <c r="B1093" s="5" t="s">
        <v>8</v>
      </c>
      <c r="C1093" s="5" t="s">
        <v>3</v>
      </c>
      <c r="D1093" s="9">
        <v>66.931973621354601</v>
      </c>
      <c r="E1093" s="8">
        <v>75.730380210679101</v>
      </c>
      <c r="F1093" s="8">
        <v>26.057213930348301</v>
      </c>
      <c r="G1093" s="3">
        <v>3.5447761194029801</v>
      </c>
      <c r="H1093" s="4">
        <v>6.9651741293532297</v>
      </c>
      <c r="I1093" s="4">
        <v>12.002487562189099</v>
      </c>
      <c r="J1093" s="4">
        <v>2.3009950248756201</v>
      </c>
      <c r="K1093" s="4">
        <v>4.0422885572139302</v>
      </c>
      <c r="L1093" s="4">
        <v>4.9129353233830804</v>
      </c>
      <c r="M1093" s="4">
        <v>4.9129353233830804</v>
      </c>
      <c r="N1093" s="4">
        <v>6.2189054726368198</v>
      </c>
      <c r="O1093" s="4">
        <v>10.4477611940299</v>
      </c>
      <c r="P1093" s="4">
        <v>6.7786069651741299</v>
      </c>
      <c r="Q1093" s="4">
        <v>2.6741293532338299</v>
      </c>
      <c r="R1093" s="4">
        <v>8.8930348258706502</v>
      </c>
      <c r="S1093" s="4">
        <v>6.7164179104477597</v>
      </c>
      <c r="T1093" s="4">
        <v>5.7213930348258701</v>
      </c>
      <c r="U1093" s="4">
        <v>7.7114427860696502</v>
      </c>
      <c r="V1093" s="4">
        <v>5.9079601990049797</v>
      </c>
      <c r="W1093" s="4">
        <v>6.7786069651741299</v>
      </c>
      <c r="X1093" s="4">
        <v>2.3631840796019898</v>
      </c>
      <c r="Y1093" s="4">
        <v>8.9552238805970106</v>
      </c>
      <c r="Z1093" s="4">
        <v>10.634328358209</v>
      </c>
      <c r="AA1093" s="4">
        <v>7.4626865671641802</v>
      </c>
      <c r="AB1093" s="4">
        <v>1.80348258706468</v>
      </c>
      <c r="AC1093" s="4">
        <v>15.982587064676601</v>
      </c>
      <c r="AD1093" s="4">
        <v>4.6641791044776104</v>
      </c>
      <c r="AE1093" s="4">
        <v>3.2960199004975101</v>
      </c>
      <c r="AF1093" s="4">
        <v>9.9502487562188993</v>
      </c>
      <c r="AG1093" s="4">
        <v>11.504975124378101</v>
      </c>
      <c r="AH1093" s="4">
        <v>12.8109452736318</v>
      </c>
      <c r="AI1093" s="4">
        <v>13.3084577114428</v>
      </c>
      <c r="AJ1093" s="4">
        <v>22.201492537313399</v>
      </c>
      <c r="AK1093" s="4">
        <v>31.592039800995</v>
      </c>
      <c r="AL1093" s="4">
        <v>20.584577114427901</v>
      </c>
      <c r="AM1093" s="4">
        <v>29.415422885572099</v>
      </c>
      <c r="AN1093" s="4">
        <v>36.007462686567202</v>
      </c>
      <c r="AO1093" s="4">
        <v>29.7885572139303</v>
      </c>
      <c r="AP1093" s="4">
        <v>33.271144278606997</v>
      </c>
      <c r="AQ1093" s="4">
        <v>12.1890547263682</v>
      </c>
      <c r="AR1093" s="4">
        <v>27.674129353233798</v>
      </c>
      <c r="AS1093" s="4">
        <v>17.910447761194</v>
      </c>
      <c r="AT1093" s="4">
        <v>30.161691542288601</v>
      </c>
      <c r="AU1093" s="4">
        <v>15.4228855721393</v>
      </c>
      <c r="AV1093" s="4">
        <v>21.641791044776099</v>
      </c>
      <c r="AW1093" s="4">
        <v>21.019900497512399</v>
      </c>
      <c r="AX1093" s="4">
        <v>13.246268656716399</v>
      </c>
      <c r="AY1093" s="4">
        <v>19.0298507462687</v>
      </c>
      <c r="AZ1093" s="4">
        <v>24.191542288557201</v>
      </c>
      <c r="BA1093" s="4">
        <v>31.4676616915423</v>
      </c>
      <c r="BB1093" s="38">
        <v>2035</v>
      </c>
    </row>
    <row r="1094" spans="1:54" x14ac:dyDescent="0.3">
      <c r="A1094" s="31" t="s">
        <v>51</v>
      </c>
      <c r="B1094" s="5" t="s">
        <v>8</v>
      </c>
      <c r="C1094" s="5" t="s">
        <v>4</v>
      </c>
      <c r="D1094" s="9">
        <v>95.110136054421801</v>
      </c>
      <c r="E1094" s="8">
        <v>72.159290547862597</v>
      </c>
      <c r="F1094" s="8">
        <v>16.901408450704199</v>
      </c>
      <c r="G1094" s="3">
        <v>1.7996870109546199</v>
      </c>
      <c r="H1094" s="4">
        <v>4.7730829420970302</v>
      </c>
      <c r="I1094" s="4">
        <v>10.1721439749609</v>
      </c>
      <c r="J1094" s="4">
        <v>1.7214397496087599</v>
      </c>
      <c r="K1094" s="4">
        <v>2.8951486697965598</v>
      </c>
      <c r="L1094" s="4">
        <v>3.2863849765258202</v>
      </c>
      <c r="M1094" s="4">
        <v>2.9733959311424099</v>
      </c>
      <c r="N1094" s="4">
        <v>3.7558685446009399</v>
      </c>
      <c r="O1094" s="4">
        <v>5.9467918622848197</v>
      </c>
      <c r="P1094" s="4">
        <v>4.5383411580594704</v>
      </c>
      <c r="Q1094" s="4">
        <v>1.4866979655712</v>
      </c>
      <c r="R1094" s="4">
        <v>5.4773082942097</v>
      </c>
      <c r="S1094" s="4">
        <v>3.9906103286385002</v>
      </c>
      <c r="T1094" s="4">
        <v>4.5383411580594704</v>
      </c>
      <c r="U1094" s="4">
        <v>5.0860719874804401</v>
      </c>
      <c r="V1094" s="4">
        <v>3.2081377151799702</v>
      </c>
      <c r="W1094" s="4">
        <v>3.44287949921753</v>
      </c>
      <c r="X1094" s="4">
        <v>1.7996870109546199</v>
      </c>
      <c r="Y1094" s="4">
        <v>6.1032863849765304</v>
      </c>
      <c r="Z1094" s="4">
        <v>5.9467918622848197</v>
      </c>
      <c r="AA1094" s="4">
        <v>5.0078247261345901</v>
      </c>
      <c r="AB1094" s="4">
        <v>0.86071987480438195</v>
      </c>
      <c r="AC1094" s="4">
        <v>11.4241001564945</v>
      </c>
      <c r="AD1094" s="4">
        <v>1.6431924882629101</v>
      </c>
      <c r="AE1094" s="4">
        <v>1.95618153364632</v>
      </c>
      <c r="AF1094" s="4">
        <v>6.1815336463223796</v>
      </c>
      <c r="AG1094" s="4">
        <v>10.406885758998399</v>
      </c>
      <c r="AH1094" s="4">
        <v>11.2676056338028</v>
      </c>
      <c r="AI1094" s="4">
        <v>10.641627543036</v>
      </c>
      <c r="AJ1094" s="4">
        <v>15.414710485133</v>
      </c>
      <c r="AK1094" s="4">
        <v>25.117370892018801</v>
      </c>
      <c r="AL1094" s="4">
        <v>12.284820031298899</v>
      </c>
      <c r="AM1094" s="4">
        <v>24.3348982785602</v>
      </c>
      <c r="AN1094" s="4">
        <v>28.482003129890501</v>
      </c>
      <c r="AO1094" s="4">
        <v>22.2222222222222</v>
      </c>
      <c r="AP1094" s="4">
        <v>22.848200312989</v>
      </c>
      <c r="AQ1094" s="4">
        <v>10.093896713615001</v>
      </c>
      <c r="AR1094" s="4">
        <v>19.4053208137715</v>
      </c>
      <c r="AS1094" s="4">
        <v>12.441314553990599</v>
      </c>
      <c r="AT1094" s="4">
        <v>24.491392801252001</v>
      </c>
      <c r="AU1094" s="4">
        <v>10.641627543036</v>
      </c>
      <c r="AV1094" s="4">
        <v>19.4835680751174</v>
      </c>
      <c r="AW1094" s="4">
        <v>13.7715179968701</v>
      </c>
      <c r="AX1094" s="4">
        <v>9.2331768388106408</v>
      </c>
      <c r="AY1094" s="4">
        <v>14.006259780907699</v>
      </c>
      <c r="AZ1094" s="4">
        <v>16.588419405320799</v>
      </c>
      <c r="BA1094" s="4">
        <v>20.187793427230002</v>
      </c>
      <c r="BB1094" s="38">
        <v>1470</v>
      </c>
    </row>
    <row r="1095" spans="1:54" x14ac:dyDescent="0.3">
      <c r="A1095" s="31" t="s">
        <v>51</v>
      </c>
      <c r="B1095" s="5" t="s">
        <v>8</v>
      </c>
      <c r="C1095" s="5" t="s">
        <v>5</v>
      </c>
      <c r="D1095" s="9">
        <v>108.656763925729</v>
      </c>
      <c r="E1095" s="8">
        <v>68.079862627353094</v>
      </c>
      <c r="F1095" s="8">
        <v>12.6511627906977</v>
      </c>
      <c r="G1095" s="3">
        <v>1.2093023255813999</v>
      </c>
      <c r="H1095" s="4">
        <v>2.7906976744185998</v>
      </c>
      <c r="I1095" s="4">
        <v>4.3720930232558102</v>
      </c>
      <c r="J1095" s="4">
        <v>1.48837209302326</v>
      </c>
      <c r="K1095" s="4">
        <v>1.5813953488372099</v>
      </c>
      <c r="L1095" s="4">
        <v>2.2325581395348801</v>
      </c>
      <c r="M1095" s="4">
        <v>1.30232558139535</v>
      </c>
      <c r="N1095" s="4">
        <v>2.32558139534884</v>
      </c>
      <c r="O1095" s="4">
        <v>3.53488372093023</v>
      </c>
      <c r="P1095" s="4">
        <v>2.4186046511627901</v>
      </c>
      <c r="Q1095" s="4">
        <v>0.65116279069767402</v>
      </c>
      <c r="R1095" s="4">
        <v>1.9534883720930201</v>
      </c>
      <c r="S1095" s="4">
        <v>2.13953488372093</v>
      </c>
      <c r="T1095" s="4">
        <v>2.13953488372093</v>
      </c>
      <c r="U1095" s="4">
        <v>2.9767441860465098</v>
      </c>
      <c r="V1095" s="4">
        <v>1.5813953488372099</v>
      </c>
      <c r="W1095" s="4">
        <v>2.0465116279069799</v>
      </c>
      <c r="X1095" s="4">
        <v>0.65116279069767402</v>
      </c>
      <c r="Y1095" s="4">
        <v>3.1627906976744198</v>
      </c>
      <c r="Z1095" s="4">
        <v>2.9767441860465098</v>
      </c>
      <c r="AA1095" s="4">
        <v>2.6976744186046502</v>
      </c>
      <c r="AB1095" s="4">
        <v>0.372093023255814</v>
      </c>
      <c r="AC1095" s="4">
        <v>8.1860465116279109</v>
      </c>
      <c r="AD1095" s="4">
        <v>1.2093023255813999</v>
      </c>
      <c r="AE1095" s="4">
        <v>1.02325581395349</v>
      </c>
      <c r="AF1095" s="4">
        <v>3.81395348837209</v>
      </c>
      <c r="AG1095" s="4">
        <v>8.5581395348837201</v>
      </c>
      <c r="AH1095" s="4">
        <v>11.069767441860501</v>
      </c>
      <c r="AI1095" s="4">
        <v>9.3023255813953494</v>
      </c>
      <c r="AJ1095" s="4">
        <v>10.3255813953488</v>
      </c>
      <c r="AK1095" s="4">
        <v>19.6279069767442</v>
      </c>
      <c r="AL1095" s="4">
        <v>12.3720930232558</v>
      </c>
      <c r="AM1095" s="4">
        <v>17.674418604651201</v>
      </c>
      <c r="AN1095" s="4">
        <v>25.488372093023301</v>
      </c>
      <c r="AO1095" s="4">
        <v>16.744186046511601</v>
      </c>
      <c r="AP1095" s="4">
        <v>17.674418604651201</v>
      </c>
      <c r="AQ1095" s="4">
        <v>9.1162790697674403</v>
      </c>
      <c r="AR1095" s="4">
        <v>12.930232558139499</v>
      </c>
      <c r="AS1095" s="4">
        <v>9.7674418604651194</v>
      </c>
      <c r="AT1095" s="4">
        <v>24.6511627906977</v>
      </c>
      <c r="AU1095" s="4">
        <v>8.7441860465116292</v>
      </c>
      <c r="AV1095" s="4">
        <v>22.511627906976699</v>
      </c>
      <c r="AW1095" s="4">
        <v>10.790697674418601</v>
      </c>
      <c r="AX1095" s="4">
        <v>6.6976744186046497</v>
      </c>
      <c r="AY1095" s="4">
        <v>14.6976744186047</v>
      </c>
      <c r="AZ1095" s="4">
        <v>15.6279069767442</v>
      </c>
      <c r="BA1095" s="4">
        <v>17.209302325581401</v>
      </c>
      <c r="BB1095" s="38">
        <v>1131</v>
      </c>
    </row>
    <row r="1096" spans="1:54" x14ac:dyDescent="0.3">
      <c r="A1096" s="31" t="s">
        <v>51</v>
      </c>
      <c r="B1096" s="5" t="s">
        <v>8</v>
      </c>
      <c r="C1096" s="5" t="s">
        <v>6</v>
      </c>
      <c r="D1096" s="9">
        <v>113.1125</v>
      </c>
      <c r="E1096" s="8">
        <v>65.167630823009205</v>
      </c>
      <c r="F1096" s="8">
        <v>10.3678929765886</v>
      </c>
      <c r="G1096" s="3">
        <v>1.6722408026755899</v>
      </c>
      <c r="H1096" s="4">
        <v>1.8394648829431399</v>
      </c>
      <c r="I1096" s="4">
        <v>3.0100334448160502</v>
      </c>
      <c r="J1096" s="4">
        <v>1.6722408026755899</v>
      </c>
      <c r="K1096" s="4">
        <v>1.50501672240803</v>
      </c>
      <c r="L1096" s="4">
        <v>2.3411371237458201</v>
      </c>
      <c r="M1096" s="4">
        <v>1.50501672240803</v>
      </c>
      <c r="N1096" s="4">
        <v>2.67558528428094</v>
      </c>
      <c r="O1096" s="4">
        <v>3.3444816053511701</v>
      </c>
      <c r="P1096" s="4">
        <v>2.0066889632107001</v>
      </c>
      <c r="Q1096" s="4">
        <v>0.668896321070234</v>
      </c>
      <c r="R1096" s="4">
        <v>1.8394648829431399</v>
      </c>
      <c r="S1096" s="4">
        <v>1.50501672240803</v>
      </c>
      <c r="T1096" s="4">
        <v>1.17056856187291</v>
      </c>
      <c r="U1096" s="4">
        <v>2.1739130434782599</v>
      </c>
      <c r="V1096" s="4">
        <v>1.17056856187291</v>
      </c>
      <c r="W1096" s="4">
        <v>1.17056856187291</v>
      </c>
      <c r="X1096" s="4">
        <v>1.33779264214047</v>
      </c>
      <c r="Y1096" s="4">
        <v>3.0100334448160502</v>
      </c>
      <c r="Z1096" s="4">
        <v>2.84280936454849</v>
      </c>
      <c r="AA1096" s="4">
        <v>1.8394648829431399</v>
      </c>
      <c r="AB1096" s="4">
        <v>0.334448160535117</v>
      </c>
      <c r="AC1096" s="4">
        <v>5.1839464882943096</v>
      </c>
      <c r="AD1096" s="4">
        <v>1.17056856187291</v>
      </c>
      <c r="AE1096" s="4">
        <v>1.17056856187291</v>
      </c>
      <c r="AF1096" s="4">
        <v>3.1772575250836099</v>
      </c>
      <c r="AG1096" s="4">
        <v>6.5217391304347796</v>
      </c>
      <c r="AH1096" s="4">
        <v>10.200668896321099</v>
      </c>
      <c r="AI1096" s="4">
        <v>8.5284280936454806</v>
      </c>
      <c r="AJ1096" s="4">
        <v>10.7023411371237</v>
      </c>
      <c r="AK1096" s="4">
        <v>17.3913043478261</v>
      </c>
      <c r="AL1096" s="4">
        <v>9.8662207357859497</v>
      </c>
      <c r="AM1096" s="4">
        <v>15.384615384615399</v>
      </c>
      <c r="AN1096" s="4">
        <v>24.749163879598701</v>
      </c>
      <c r="AO1096" s="4">
        <v>13.5451505016722</v>
      </c>
      <c r="AP1096" s="4">
        <v>14.5484949832776</v>
      </c>
      <c r="AQ1096" s="4">
        <v>7.6923076923076898</v>
      </c>
      <c r="AR1096" s="4">
        <v>11.8729096989967</v>
      </c>
      <c r="AS1096" s="4">
        <v>9.1973244147157196</v>
      </c>
      <c r="AT1096" s="4">
        <v>25.585284280936499</v>
      </c>
      <c r="AU1096" s="4">
        <v>6.0200668896321101</v>
      </c>
      <c r="AV1096" s="4">
        <v>22.408026755852799</v>
      </c>
      <c r="AW1096" s="4">
        <v>7.3578595317725801</v>
      </c>
      <c r="AX1096" s="4">
        <v>6.3545150501672198</v>
      </c>
      <c r="AY1096" s="4">
        <v>16.220735785953199</v>
      </c>
      <c r="AZ1096" s="4">
        <v>10.7023411371237</v>
      </c>
      <c r="BA1096" s="4">
        <v>15.2173913043478</v>
      </c>
      <c r="BB1096" s="38">
        <v>608</v>
      </c>
    </row>
    <row r="1097" spans="1:54" x14ac:dyDescent="0.3">
      <c r="A1097" s="31" t="s">
        <v>51</v>
      </c>
      <c r="B1097" s="5" t="s">
        <v>8</v>
      </c>
      <c r="C1097" s="5" t="s">
        <v>7</v>
      </c>
      <c r="D1097" s="9">
        <v>115.815333333333</v>
      </c>
      <c r="E1097" s="8">
        <v>63.372309639800697</v>
      </c>
      <c r="F1097" s="8">
        <v>8.1081081081081106</v>
      </c>
      <c r="G1097" s="3">
        <v>1.35135135135135</v>
      </c>
      <c r="H1097" s="4">
        <v>3.3783783783783798</v>
      </c>
      <c r="I1097" s="4">
        <v>3.3783783783783798</v>
      </c>
      <c r="J1097" s="4">
        <v>3.3783783783783798</v>
      </c>
      <c r="K1097" s="4">
        <v>3.3783783783783798</v>
      </c>
      <c r="L1097" s="4">
        <v>2.0270270270270299</v>
      </c>
      <c r="M1097" s="4">
        <v>0.67567567567567599</v>
      </c>
      <c r="N1097" s="4">
        <v>4.7297297297297298</v>
      </c>
      <c r="O1097" s="4">
        <v>2.0270270270270299</v>
      </c>
      <c r="P1097" s="4">
        <v>0.67567567567567599</v>
      </c>
      <c r="Q1097" s="4">
        <v>1.35135135135135</v>
      </c>
      <c r="R1097" s="4">
        <v>1.35135135135135</v>
      </c>
      <c r="S1097" s="4">
        <v>0.67567567567567599</v>
      </c>
      <c r="T1097" s="4">
        <v>1.35135135135135</v>
      </c>
      <c r="U1097" s="4">
        <v>3.3783783783783798</v>
      </c>
      <c r="V1097" s="4">
        <v>1.35135135135135</v>
      </c>
      <c r="W1097" s="4">
        <v>1.35135135135135</v>
      </c>
      <c r="X1097" s="4">
        <v>0.67567567567567599</v>
      </c>
      <c r="Y1097" s="4">
        <v>2.7027027027027</v>
      </c>
      <c r="Z1097" s="4">
        <v>0.67567567567567599</v>
      </c>
      <c r="AA1097" s="4">
        <v>2.7027027027027</v>
      </c>
      <c r="AB1097" s="4">
        <v>2.0270270270270299</v>
      </c>
      <c r="AC1097" s="4">
        <v>5.4054054054054097</v>
      </c>
      <c r="AD1097" s="4">
        <v>1.35135135135135</v>
      </c>
      <c r="AE1097" s="4">
        <v>0.67567567567567599</v>
      </c>
      <c r="AF1097" s="4">
        <v>2.7027027027027</v>
      </c>
      <c r="AG1097" s="4">
        <v>12.8378378378378</v>
      </c>
      <c r="AH1097" s="4">
        <v>7.4324324324324298</v>
      </c>
      <c r="AI1097" s="4">
        <v>7.4324324324324298</v>
      </c>
      <c r="AJ1097" s="4">
        <v>10.8108108108108</v>
      </c>
      <c r="AK1097" s="4">
        <v>20.270270270270299</v>
      </c>
      <c r="AL1097" s="4">
        <v>8.1081081081081106</v>
      </c>
      <c r="AM1097" s="4">
        <v>15.540540540540499</v>
      </c>
      <c r="AN1097" s="4">
        <v>31.756756756756801</v>
      </c>
      <c r="AO1097" s="4">
        <v>17.5675675675676</v>
      </c>
      <c r="AP1097" s="4">
        <v>15.540540540540499</v>
      </c>
      <c r="AQ1097" s="4">
        <v>6.7567567567567597</v>
      </c>
      <c r="AR1097" s="4">
        <v>12.8378378378378</v>
      </c>
      <c r="AS1097" s="4">
        <v>11.4864864864865</v>
      </c>
      <c r="AT1097" s="4">
        <v>22.972972972973</v>
      </c>
      <c r="AU1097" s="4">
        <v>8.1081081081081106</v>
      </c>
      <c r="AV1097" s="4">
        <v>27.027027027027</v>
      </c>
      <c r="AW1097" s="4">
        <v>12.1621621621622</v>
      </c>
      <c r="AX1097" s="4">
        <v>2.7027027027027</v>
      </c>
      <c r="AY1097" s="4">
        <v>20.270270270270299</v>
      </c>
      <c r="AZ1097" s="4">
        <v>10.1351351351351</v>
      </c>
      <c r="BA1097" s="4">
        <v>18.243243243243199</v>
      </c>
      <c r="BB1097" s="38">
        <v>150</v>
      </c>
    </row>
    <row r="1098" spans="1:54" x14ac:dyDescent="0.3">
      <c r="A1098" s="31" t="s">
        <v>51</v>
      </c>
      <c r="B1098" s="5" t="s">
        <v>9</v>
      </c>
      <c r="C1098" s="5" t="s">
        <v>168</v>
      </c>
      <c r="D1098" s="9">
        <v>80.253359111924894</v>
      </c>
      <c r="E1098" s="8">
        <v>77.676000239824404</v>
      </c>
      <c r="F1098" s="8">
        <v>23.394243662846499</v>
      </c>
      <c r="G1098" s="3">
        <v>1.8435122684618701</v>
      </c>
      <c r="H1098" s="4">
        <v>5.1451659515424897</v>
      </c>
      <c r="I1098" s="4">
        <v>8.7602550783828494</v>
      </c>
      <c r="J1098" s="4">
        <v>1.68614761338332</v>
      </c>
      <c r="K1098" s="4">
        <v>2.7382179670983602</v>
      </c>
      <c r="L1098" s="4">
        <v>4.5691820943777897</v>
      </c>
      <c r="M1098" s="4">
        <v>3.1047486220955101</v>
      </c>
      <c r="N1098" s="4">
        <v>5.5617299980538197</v>
      </c>
      <c r="O1098" s="4">
        <v>7.7460352597633904</v>
      </c>
      <c r="P1098" s="4">
        <v>7.17525646338499</v>
      </c>
      <c r="Q1098" s="4">
        <v>4.0109867370296799</v>
      </c>
      <c r="R1098" s="4">
        <v>6.2489263697523301</v>
      </c>
      <c r="S1098" s="4">
        <v>6.4653499900111102</v>
      </c>
      <c r="T1098" s="4">
        <v>3.9032292912063502</v>
      </c>
      <c r="U1098" s="4">
        <v>7.5697606632653898</v>
      </c>
      <c r="V1098" s="4">
        <v>6.0728195359079802</v>
      </c>
      <c r="W1098" s="4">
        <v>7.3015626556140196</v>
      </c>
      <c r="X1098" s="4">
        <v>1.92280917652637</v>
      </c>
      <c r="Y1098" s="4">
        <v>7.6126839223326801</v>
      </c>
      <c r="Z1098" s="4">
        <v>8.2200342156406592</v>
      </c>
      <c r="AA1098" s="4">
        <v>6.6740502015449099</v>
      </c>
      <c r="AB1098" s="4">
        <v>1.61971267228576</v>
      </c>
      <c r="AC1098" s="4">
        <v>13.753855343858399</v>
      </c>
      <c r="AD1098" s="4">
        <v>4.8228435192259198</v>
      </c>
      <c r="AE1098" s="4">
        <v>2.9568834131819499</v>
      </c>
      <c r="AF1098" s="4">
        <v>7.8908776967447603</v>
      </c>
      <c r="AG1098" s="4">
        <v>8.4219264919307406</v>
      </c>
      <c r="AH1098" s="4">
        <v>20.170611504369099</v>
      </c>
      <c r="AI1098" s="4">
        <v>15.0436816674115</v>
      </c>
      <c r="AJ1098" s="4">
        <v>20.539419872929301</v>
      </c>
      <c r="AK1098" s="4">
        <v>30.801933080083199</v>
      </c>
      <c r="AL1098" s="4">
        <v>18.213464211669201</v>
      </c>
      <c r="AM1098" s="4">
        <v>17.8296236630033</v>
      </c>
      <c r="AN1098" s="4">
        <v>30.430276126909099</v>
      </c>
      <c r="AO1098" s="4">
        <v>22.6198369585276</v>
      </c>
      <c r="AP1098" s="4">
        <v>25.630425362981001</v>
      </c>
      <c r="AQ1098" s="4">
        <v>11.5088942008906</v>
      </c>
      <c r="AR1098" s="4">
        <v>24.741247442292</v>
      </c>
      <c r="AS1098" s="4">
        <v>12.5085102517185</v>
      </c>
      <c r="AT1098" s="4">
        <v>19.052072367639301</v>
      </c>
      <c r="AU1098" s="4">
        <v>16.532167424590199</v>
      </c>
      <c r="AV1098" s="4">
        <v>23.6461810435027</v>
      </c>
      <c r="AW1098" s="4">
        <v>22.150360035300899</v>
      </c>
      <c r="AX1098" s="4">
        <v>13.4373162938842</v>
      </c>
      <c r="AY1098" s="4">
        <v>12.8296178065485</v>
      </c>
      <c r="AZ1098" s="4">
        <v>21.148160978593701</v>
      </c>
      <c r="BA1098" s="4">
        <v>31.133573674538599</v>
      </c>
      <c r="BB1098" s="38">
        <v>16068</v>
      </c>
    </row>
    <row r="1099" spans="1:54" x14ac:dyDescent="0.3">
      <c r="A1099" s="31" t="s">
        <v>51</v>
      </c>
      <c r="B1099" s="5" t="s">
        <v>9</v>
      </c>
      <c r="C1099" s="5" t="s">
        <v>1</v>
      </c>
      <c r="D1099" s="9">
        <v>39.491839861379702</v>
      </c>
      <c r="E1099" s="8">
        <v>73.872619940606</v>
      </c>
      <c r="F1099" s="8">
        <v>40.084515544823397</v>
      </c>
      <c r="G1099" s="3">
        <v>3.80319951705403</v>
      </c>
      <c r="H1099" s="4">
        <v>8.0591608813763997</v>
      </c>
      <c r="I1099" s="4">
        <v>15.786296408089299</v>
      </c>
      <c r="J1099" s="4">
        <v>3.7730153939028099</v>
      </c>
      <c r="K1099" s="4">
        <v>5.4029580440688196</v>
      </c>
      <c r="L1099" s="4">
        <v>7.1838213099909396</v>
      </c>
      <c r="M1099" s="4">
        <v>6.2481134923030499</v>
      </c>
      <c r="N1099" s="4">
        <v>11.832176275279201</v>
      </c>
      <c r="O1099" s="4">
        <v>13.4017506791428</v>
      </c>
      <c r="P1099" s="4">
        <v>12.4962269846061</v>
      </c>
      <c r="Q1099" s="4">
        <v>8.7835798370057407</v>
      </c>
      <c r="R1099" s="4">
        <v>12.4962269846061</v>
      </c>
      <c r="S1099" s="4">
        <v>14.7298520977966</v>
      </c>
      <c r="T1099" s="4">
        <v>8.9043163296106194</v>
      </c>
      <c r="U1099" s="4">
        <v>13.975249019015999</v>
      </c>
      <c r="V1099" s="4">
        <v>12.1038333836402</v>
      </c>
      <c r="W1099" s="4">
        <v>15.182613945064899</v>
      </c>
      <c r="X1099" s="4">
        <v>4.3766978569272599</v>
      </c>
      <c r="Y1099" s="4">
        <v>12.616963477211</v>
      </c>
      <c r="Z1099" s="4">
        <v>20.0120736492605</v>
      </c>
      <c r="AA1099" s="4">
        <v>15.907032900694199</v>
      </c>
      <c r="AB1099" s="4">
        <v>3.53154240869303</v>
      </c>
      <c r="AC1099" s="4">
        <v>24.328403259885299</v>
      </c>
      <c r="AD1099" s="4">
        <v>11.2888620585572</v>
      </c>
      <c r="AE1099" s="4">
        <v>7.0932689405372802</v>
      </c>
      <c r="AF1099" s="4">
        <v>13.613039541201299</v>
      </c>
      <c r="AG1099" s="4">
        <v>16.148505885904001</v>
      </c>
      <c r="AH1099" s="4">
        <v>25.837609417446401</v>
      </c>
      <c r="AI1099" s="4">
        <v>17.8086326592212</v>
      </c>
      <c r="AJ1099" s="4">
        <v>26.562028373075801</v>
      </c>
      <c r="AK1099" s="4">
        <v>43.616057953516503</v>
      </c>
      <c r="AL1099" s="4">
        <v>30.908542106851801</v>
      </c>
      <c r="AM1099" s="4">
        <v>23.694536673709599</v>
      </c>
      <c r="AN1099" s="4">
        <v>39.661937820706299</v>
      </c>
      <c r="AO1099" s="4">
        <v>36.703893751886497</v>
      </c>
      <c r="AP1099" s="4">
        <v>42.469061273770002</v>
      </c>
      <c r="AQ1099" s="4">
        <v>18.865076969514</v>
      </c>
      <c r="AR1099" s="4">
        <v>37.0962873528524</v>
      </c>
      <c r="AS1099" s="4">
        <v>15.605191669182</v>
      </c>
      <c r="AT1099" s="4">
        <v>15.303350437669801</v>
      </c>
      <c r="AU1099" s="4">
        <v>27.4977361907637</v>
      </c>
      <c r="AV1099" s="4">
        <v>28.9465741020223</v>
      </c>
      <c r="AW1099" s="4">
        <v>38.575309387262301</v>
      </c>
      <c r="AX1099" s="4">
        <v>25.052822215514599</v>
      </c>
      <c r="AY1099" s="4">
        <v>14.820404467250199</v>
      </c>
      <c r="AZ1099" s="4">
        <v>32.840325988529997</v>
      </c>
      <c r="BA1099" s="4">
        <v>47.238152731663099</v>
      </c>
      <c r="BB1099" s="38">
        <v>4192</v>
      </c>
    </row>
    <row r="1100" spans="1:54" x14ac:dyDescent="0.3">
      <c r="A1100" s="31" t="s">
        <v>51</v>
      </c>
      <c r="B1100" s="5" t="s">
        <v>9</v>
      </c>
      <c r="C1100" s="5" t="s">
        <v>2</v>
      </c>
      <c r="D1100" s="9">
        <v>58.711682298708801</v>
      </c>
      <c r="E1100" s="8">
        <v>76.489143004805598</v>
      </c>
      <c r="F1100" s="8">
        <v>32.518955349620903</v>
      </c>
      <c r="G1100" s="3">
        <v>2.1061499578770002</v>
      </c>
      <c r="H1100" s="4">
        <v>7.3294018534119596</v>
      </c>
      <c r="I1100" s="4">
        <v>12.889637742207199</v>
      </c>
      <c r="J1100" s="4">
        <v>1.85341196293176</v>
      </c>
      <c r="K1100" s="4">
        <v>3.5383319292333599</v>
      </c>
      <c r="L1100" s="4">
        <v>6.7396798652063996</v>
      </c>
      <c r="M1100" s="4">
        <v>4.0438079191238403</v>
      </c>
      <c r="N1100" s="4">
        <v>8.4245998315080008</v>
      </c>
      <c r="O1100" s="4">
        <v>11.625947767481</v>
      </c>
      <c r="P1100" s="4">
        <v>11.036225779275499</v>
      </c>
      <c r="Q1100" s="4">
        <v>5.8129738837405203</v>
      </c>
      <c r="R1100" s="4">
        <v>9.7725358045492801</v>
      </c>
      <c r="S1100" s="4">
        <v>8.9300758213984803</v>
      </c>
      <c r="T1100" s="4">
        <v>4.8020219039595604</v>
      </c>
      <c r="U1100" s="4">
        <v>10.9519797809604</v>
      </c>
      <c r="V1100" s="4">
        <v>10.530749789385</v>
      </c>
      <c r="W1100" s="4">
        <v>10.2780117944398</v>
      </c>
      <c r="X1100" s="4">
        <v>2.5273799494524001</v>
      </c>
      <c r="Y1100" s="4">
        <v>12.1314237573715</v>
      </c>
      <c r="Z1100" s="4">
        <v>11.3732097725358</v>
      </c>
      <c r="AA1100" s="4">
        <v>8.1718618365627602</v>
      </c>
      <c r="AB1100" s="4">
        <v>2.1903959561920798</v>
      </c>
      <c r="AC1100" s="4">
        <v>19.0395956192081</v>
      </c>
      <c r="AD1100" s="4">
        <v>5.8972198820555999</v>
      </c>
      <c r="AE1100" s="4">
        <v>3.4540859309182799</v>
      </c>
      <c r="AF1100" s="4">
        <v>12.0471777590564</v>
      </c>
      <c r="AG1100" s="4">
        <v>11.1204717775906</v>
      </c>
      <c r="AH1100" s="4">
        <v>27.1272114574558</v>
      </c>
      <c r="AI1100" s="4">
        <v>17.775905644481899</v>
      </c>
      <c r="AJ1100" s="4">
        <v>25.863521482729599</v>
      </c>
      <c r="AK1100" s="4">
        <v>42.291491154170203</v>
      </c>
      <c r="AL1100" s="4">
        <v>22.662173546756499</v>
      </c>
      <c r="AM1100" s="4">
        <v>23.167649536647001</v>
      </c>
      <c r="AN1100" s="4">
        <v>37.068239258635202</v>
      </c>
      <c r="AO1100" s="4">
        <v>29.4018534119629</v>
      </c>
      <c r="AP1100" s="4">
        <v>33.445661331086797</v>
      </c>
      <c r="AQ1100" s="4">
        <v>14.321819713563601</v>
      </c>
      <c r="AR1100" s="4">
        <v>30.665543386689102</v>
      </c>
      <c r="AS1100" s="4">
        <v>14.9957877000842</v>
      </c>
      <c r="AT1100" s="4">
        <v>21.145745577085101</v>
      </c>
      <c r="AU1100" s="4">
        <v>21.9039595619208</v>
      </c>
      <c r="AV1100" s="4">
        <v>25.1053074978939</v>
      </c>
      <c r="AW1100" s="4">
        <v>28.390901432182002</v>
      </c>
      <c r="AX1100" s="4">
        <v>17.691659646166801</v>
      </c>
      <c r="AY1100" s="4">
        <v>14.069081718618399</v>
      </c>
      <c r="AZ1100" s="4">
        <v>27.295703454085899</v>
      </c>
      <c r="BA1100" s="4">
        <v>40.101095197978097</v>
      </c>
      <c r="BB1100" s="38">
        <v>1878</v>
      </c>
    </row>
    <row r="1101" spans="1:54" x14ac:dyDescent="0.3">
      <c r="A1101" s="31" t="s">
        <v>51</v>
      </c>
      <c r="B1101" s="5" t="s">
        <v>9</v>
      </c>
      <c r="C1101" s="5" t="s">
        <v>3</v>
      </c>
      <c r="D1101" s="9">
        <v>80.192405063291105</v>
      </c>
      <c r="E1101" s="8">
        <v>74.894015846969097</v>
      </c>
      <c r="F1101" s="8">
        <v>21.447902571041901</v>
      </c>
      <c r="G1101" s="3">
        <v>1.5561569688768599</v>
      </c>
      <c r="H1101" s="4">
        <v>4.87144790257104</v>
      </c>
      <c r="I1101" s="4">
        <v>8.5250338294993195</v>
      </c>
      <c r="J1101" s="4">
        <v>1.08254397834912</v>
      </c>
      <c r="K1101" s="4">
        <v>2.0297699594046001</v>
      </c>
      <c r="L1101" s="4">
        <v>5.34506089309878</v>
      </c>
      <c r="M1101" s="4">
        <v>2.90933694181326</v>
      </c>
      <c r="N1101" s="4">
        <v>3.92422192151556</v>
      </c>
      <c r="O1101" s="4">
        <v>7.5101488497970204</v>
      </c>
      <c r="P1101" s="4">
        <v>6.35994587280108</v>
      </c>
      <c r="Q1101" s="4">
        <v>3.0446549391069002</v>
      </c>
      <c r="R1101" s="4">
        <v>5.1420838971583196</v>
      </c>
      <c r="S1101" s="4">
        <v>4.8037889039242199</v>
      </c>
      <c r="T1101" s="4">
        <v>3.1123139377537199</v>
      </c>
      <c r="U1101" s="4">
        <v>7.30717185385656</v>
      </c>
      <c r="V1101" s="4">
        <v>3.65358592692828</v>
      </c>
      <c r="W1101" s="4">
        <v>6.1569688768606197</v>
      </c>
      <c r="X1101" s="4">
        <v>1.0148849797023001</v>
      </c>
      <c r="Y1101" s="4">
        <v>6.7658998646819999</v>
      </c>
      <c r="Z1101" s="4">
        <v>5.9539918809201602</v>
      </c>
      <c r="AA1101" s="4">
        <v>5.2774018944519598</v>
      </c>
      <c r="AB1101" s="4">
        <v>1.08254397834912</v>
      </c>
      <c r="AC1101" s="4">
        <v>13.5994587280108</v>
      </c>
      <c r="AD1101" s="4">
        <v>3.9918809201623802</v>
      </c>
      <c r="AE1101" s="4">
        <v>2.1650879566982399</v>
      </c>
      <c r="AF1101" s="4">
        <v>7.7807848443843</v>
      </c>
      <c r="AG1101" s="4">
        <v>7.2395128552097399</v>
      </c>
      <c r="AH1101" s="4">
        <v>21.718538565629199</v>
      </c>
      <c r="AI1101" s="4">
        <v>16.1028416779432</v>
      </c>
      <c r="AJ1101" s="4">
        <v>21.718538565629199</v>
      </c>
      <c r="AK1101" s="4">
        <v>28.8903924221921</v>
      </c>
      <c r="AL1101" s="4">
        <v>16.508795669824099</v>
      </c>
      <c r="AM1101" s="4">
        <v>18.606224627875498</v>
      </c>
      <c r="AN1101" s="4">
        <v>30.514208389715801</v>
      </c>
      <c r="AO1101" s="4">
        <v>20.297699594046001</v>
      </c>
      <c r="AP1101" s="4">
        <v>24.898511502029798</v>
      </c>
      <c r="AQ1101" s="4">
        <v>9.8105548037889001</v>
      </c>
      <c r="AR1101" s="4">
        <v>25.304465493910701</v>
      </c>
      <c r="AS1101" s="4">
        <v>11.705006765899901</v>
      </c>
      <c r="AT1101" s="4">
        <v>20.974289580514199</v>
      </c>
      <c r="AU1101" s="4">
        <v>14.952638700947199</v>
      </c>
      <c r="AV1101" s="4">
        <v>22.124492557510099</v>
      </c>
      <c r="AW1101" s="4">
        <v>19.418132611637301</v>
      </c>
      <c r="AX1101" s="4">
        <v>11.163734776725301</v>
      </c>
      <c r="AY1101" s="4">
        <v>11.163734776725301</v>
      </c>
      <c r="AZ1101" s="4">
        <v>19.959404600811901</v>
      </c>
      <c r="BA1101" s="4">
        <v>31.1231393775372</v>
      </c>
      <c r="BB1101" s="38">
        <v>1817</v>
      </c>
    </row>
    <row r="1102" spans="1:54" x14ac:dyDescent="0.3">
      <c r="A1102" s="31" t="s">
        <v>51</v>
      </c>
      <c r="B1102" s="5" t="s">
        <v>9</v>
      </c>
      <c r="C1102" s="5" t="s">
        <v>4</v>
      </c>
      <c r="D1102" s="9">
        <v>103.354545454545</v>
      </c>
      <c r="E1102" s="8">
        <v>73.164122292707205</v>
      </c>
      <c r="F1102" s="8">
        <v>14.85</v>
      </c>
      <c r="G1102" s="3">
        <v>1</v>
      </c>
      <c r="H1102" s="4">
        <v>3.55</v>
      </c>
      <c r="I1102" s="4">
        <v>4.5999999999999996</v>
      </c>
      <c r="J1102" s="4">
        <v>0.85</v>
      </c>
      <c r="K1102" s="4">
        <v>1.6</v>
      </c>
      <c r="L1102" s="4">
        <v>2.2999999999999998</v>
      </c>
      <c r="M1102" s="4">
        <v>1.55</v>
      </c>
      <c r="N1102" s="4">
        <v>1.9</v>
      </c>
      <c r="O1102" s="4">
        <v>4.2</v>
      </c>
      <c r="P1102" s="4">
        <v>4.3499999999999996</v>
      </c>
      <c r="Q1102" s="4">
        <v>1.7</v>
      </c>
      <c r="R1102" s="4">
        <v>2.2999999999999998</v>
      </c>
      <c r="S1102" s="4">
        <v>2.8</v>
      </c>
      <c r="T1102" s="4">
        <v>1.9</v>
      </c>
      <c r="U1102" s="4">
        <v>4.25</v>
      </c>
      <c r="V1102" s="4">
        <v>2.7</v>
      </c>
      <c r="W1102" s="4">
        <v>3.65</v>
      </c>
      <c r="X1102" s="4">
        <v>1.25</v>
      </c>
      <c r="Y1102" s="4">
        <v>4.55</v>
      </c>
      <c r="Z1102" s="4">
        <v>2.8</v>
      </c>
      <c r="AA1102" s="4">
        <v>3</v>
      </c>
      <c r="AB1102" s="4">
        <v>0.75</v>
      </c>
      <c r="AC1102" s="4">
        <v>8.15</v>
      </c>
      <c r="AD1102" s="4">
        <v>2.15</v>
      </c>
      <c r="AE1102" s="4">
        <v>1.65</v>
      </c>
      <c r="AF1102" s="4">
        <v>4</v>
      </c>
      <c r="AG1102" s="4">
        <v>4.95</v>
      </c>
      <c r="AH1102" s="4">
        <v>14.9</v>
      </c>
      <c r="AI1102" s="4">
        <v>13.85</v>
      </c>
      <c r="AJ1102" s="4">
        <v>18.399999999999999</v>
      </c>
      <c r="AK1102" s="4">
        <v>22.35</v>
      </c>
      <c r="AL1102" s="4">
        <v>12.85</v>
      </c>
      <c r="AM1102" s="4">
        <v>13.95</v>
      </c>
      <c r="AN1102" s="4">
        <v>25.3</v>
      </c>
      <c r="AO1102" s="4">
        <v>17</v>
      </c>
      <c r="AP1102" s="4">
        <v>17.350000000000001</v>
      </c>
      <c r="AQ1102" s="4">
        <v>8.1999999999999993</v>
      </c>
      <c r="AR1102" s="4">
        <v>19.25</v>
      </c>
      <c r="AS1102" s="4">
        <v>11.7</v>
      </c>
      <c r="AT1102" s="4">
        <v>19.899999999999999</v>
      </c>
      <c r="AU1102" s="4">
        <v>11.25</v>
      </c>
      <c r="AV1102" s="4">
        <v>20.3</v>
      </c>
      <c r="AW1102" s="4">
        <v>14.5</v>
      </c>
      <c r="AX1102" s="4">
        <v>7.9</v>
      </c>
      <c r="AY1102" s="4">
        <v>12.45</v>
      </c>
      <c r="AZ1102" s="4">
        <v>15.2</v>
      </c>
      <c r="BA1102" s="4">
        <v>22.3</v>
      </c>
      <c r="BB1102" s="38">
        <v>2134</v>
      </c>
    </row>
    <row r="1103" spans="1:54" x14ac:dyDescent="0.3">
      <c r="A1103" s="31" t="s">
        <v>51</v>
      </c>
      <c r="B1103" s="5" t="s">
        <v>9</v>
      </c>
      <c r="C1103" s="5" t="s">
        <v>5</v>
      </c>
      <c r="D1103" s="9">
        <v>120.13433179723501</v>
      </c>
      <c r="E1103" s="8">
        <v>62.966084052658204</v>
      </c>
      <c r="F1103" s="8">
        <v>8.4280936454849495</v>
      </c>
      <c r="G1103" s="3">
        <v>0.83612040133779297</v>
      </c>
      <c r="H1103" s="4">
        <v>1.87290969899666</v>
      </c>
      <c r="I1103" s="4">
        <v>2.6421404682274199</v>
      </c>
      <c r="J1103" s="4">
        <v>1.1371237458193999</v>
      </c>
      <c r="K1103" s="4">
        <v>1.2040133779264199</v>
      </c>
      <c r="L1103" s="4">
        <v>1.2374581939799301</v>
      </c>
      <c r="M1103" s="4">
        <v>0.96989966555183904</v>
      </c>
      <c r="N1103" s="4">
        <v>1.4715719063545101</v>
      </c>
      <c r="O1103" s="4">
        <v>2.1070234113712401</v>
      </c>
      <c r="P1103" s="4">
        <v>1.6722408026755899</v>
      </c>
      <c r="Q1103" s="4">
        <v>0.70234113712374602</v>
      </c>
      <c r="R1103" s="4">
        <v>1.3712374581939799</v>
      </c>
      <c r="S1103" s="4">
        <v>1.33779264214047</v>
      </c>
      <c r="T1103" s="4">
        <v>0.86956521739130399</v>
      </c>
      <c r="U1103" s="4">
        <v>1.6053511705685599</v>
      </c>
      <c r="V1103" s="4">
        <v>0.86956521739130399</v>
      </c>
      <c r="W1103" s="4">
        <v>1.6053511705685599</v>
      </c>
      <c r="X1103" s="4">
        <v>0.63545150501672198</v>
      </c>
      <c r="Y1103" s="4">
        <v>2.04013377926421</v>
      </c>
      <c r="Z1103" s="4">
        <v>1.40468227424749</v>
      </c>
      <c r="AA1103" s="4">
        <v>1.5384615384615401</v>
      </c>
      <c r="AB1103" s="4">
        <v>0.53511705685618705</v>
      </c>
      <c r="AC1103" s="4">
        <v>4.18060200668896</v>
      </c>
      <c r="AD1103" s="4">
        <v>1.2040133779264199</v>
      </c>
      <c r="AE1103" s="4">
        <v>0.76923076923076905</v>
      </c>
      <c r="AF1103" s="4">
        <v>1.9397993311036801</v>
      </c>
      <c r="AG1103" s="4">
        <v>3.24414715719064</v>
      </c>
      <c r="AH1103" s="4">
        <v>11.204013377926399</v>
      </c>
      <c r="AI1103" s="4">
        <v>9.2976588628762507</v>
      </c>
      <c r="AJ1103" s="4">
        <v>10.4682274247492</v>
      </c>
      <c r="AK1103" s="4">
        <v>15.886287625418101</v>
      </c>
      <c r="AL1103" s="4">
        <v>8.2274247491638803</v>
      </c>
      <c r="AM1103" s="4">
        <v>9.9331103678929793</v>
      </c>
      <c r="AN1103" s="4">
        <v>19.0635451505017</v>
      </c>
      <c r="AO1103" s="4">
        <v>10.267558528428101</v>
      </c>
      <c r="AP1103" s="4">
        <v>10.7692307692308</v>
      </c>
      <c r="AQ1103" s="4">
        <v>6.9899665551839503</v>
      </c>
      <c r="AR1103" s="4">
        <v>11.8729096989967</v>
      </c>
      <c r="AS1103" s="4">
        <v>8.3946488294314392</v>
      </c>
      <c r="AT1103" s="4">
        <v>17.4247491638796</v>
      </c>
      <c r="AU1103" s="4">
        <v>7.5585284280936502</v>
      </c>
      <c r="AV1103" s="4">
        <v>19.598662207357901</v>
      </c>
      <c r="AW1103" s="4">
        <v>10.1672240802676</v>
      </c>
      <c r="AX1103" s="4">
        <v>5.6187290969899699</v>
      </c>
      <c r="AY1103" s="4">
        <v>10.735785953177301</v>
      </c>
      <c r="AZ1103" s="4">
        <v>10.735785953177301</v>
      </c>
      <c r="BA1103" s="4">
        <v>14.8494983277592</v>
      </c>
      <c r="BB1103" s="38">
        <v>3038</v>
      </c>
    </row>
    <row r="1104" spans="1:54" x14ac:dyDescent="0.3">
      <c r="A1104" s="31" t="s">
        <v>51</v>
      </c>
      <c r="B1104" s="5" t="s">
        <v>9</v>
      </c>
      <c r="C1104" s="5" t="s">
        <v>6</v>
      </c>
      <c r="D1104" s="9">
        <v>122.473677474403</v>
      </c>
      <c r="E1104" s="8">
        <v>58.695132117706798</v>
      </c>
      <c r="F1104" s="8">
        <v>7.0785070785070801</v>
      </c>
      <c r="G1104" s="3">
        <v>0.55770055770055804</v>
      </c>
      <c r="H1104" s="4">
        <v>1.8876018876018901</v>
      </c>
      <c r="I1104" s="4">
        <v>0.60060060060060105</v>
      </c>
      <c r="J1104" s="4">
        <v>0.60060060060060105</v>
      </c>
      <c r="K1104" s="4">
        <v>0.90090090090090102</v>
      </c>
      <c r="L1104" s="4">
        <v>0.77220077220077199</v>
      </c>
      <c r="M1104" s="4">
        <v>0.55770055770055804</v>
      </c>
      <c r="N1104" s="4">
        <v>1.2012012012012001</v>
      </c>
      <c r="O1104" s="4">
        <v>1.07250107250107</v>
      </c>
      <c r="P1104" s="4">
        <v>0.85800085800085801</v>
      </c>
      <c r="Q1104" s="4">
        <v>0.60060060060060105</v>
      </c>
      <c r="R1104" s="4">
        <v>0.72930072930072898</v>
      </c>
      <c r="S1104" s="4">
        <v>0.51480051480051503</v>
      </c>
      <c r="T1104" s="4">
        <v>1.1154011154011201</v>
      </c>
      <c r="U1104" s="4">
        <v>0.77220077220077199</v>
      </c>
      <c r="V1104" s="4">
        <v>0.98670098670098705</v>
      </c>
      <c r="W1104" s="4">
        <v>0.98670098670098705</v>
      </c>
      <c r="X1104" s="4">
        <v>0.42900042900042901</v>
      </c>
      <c r="Y1104" s="4">
        <v>0.94380094380094404</v>
      </c>
      <c r="Z1104" s="4">
        <v>0.60060060060060105</v>
      </c>
      <c r="AA1104" s="4">
        <v>0.90090090090090102</v>
      </c>
      <c r="AB1104" s="4">
        <v>0.25740025740025702</v>
      </c>
      <c r="AC1104" s="4">
        <v>2.9172029172029199</v>
      </c>
      <c r="AD1104" s="4">
        <v>0.77220077220077199</v>
      </c>
      <c r="AE1104" s="4">
        <v>0.68640068640068597</v>
      </c>
      <c r="AF1104" s="4">
        <v>1.4157014157014201</v>
      </c>
      <c r="AG1104" s="4">
        <v>1.63020163020163</v>
      </c>
      <c r="AH1104" s="4">
        <v>9.4380094380094395</v>
      </c>
      <c r="AI1104" s="4">
        <v>9.78120978120978</v>
      </c>
      <c r="AJ1104" s="4">
        <v>9.6954096954096993</v>
      </c>
      <c r="AK1104" s="4">
        <v>15.401115401115399</v>
      </c>
      <c r="AL1104" s="4">
        <v>8.0223080223080192</v>
      </c>
      <c r="AM1104" s="4">
        <v>9.0519090519090497</v>
      </c>
      <c r="AN1104" s="4">
        <v>18.4041184041184</v>
      </c>
      <c r="AO1104" s="4">
        <v>9.4809094809094798</v>
      </c>
      <c r="AP1104" s="4">
        <v>8.7087087087087092</v>
      </c>
      <c r="AQ1104" s="4">
        <v>5.7057057057057099</v>
      </c>
      <c r="AR1104" s="4">
        <v>11.1111111111111</v>
      </c>
      <c r="AS1104" s="4">
        <v>8.3655083655083704</v>
      </c>
      <c r="AT1104" s="4">
        <v>16.3449163449163</v>
      </c>
      <c r="AU1104" s="4">
        <v>6.3063063063063103</v>
      </c>
      <c r="AV1104" s="4">
        <v>22.007722007721998</v>
      </c>
      <c r="AW1104" s="4">
        <v>9.4380094380094395</v>
      </c>
      <c r="AX1104" s="4">
        <v>5.2338052338052297</v>
      </c>
      <c r="AY1104" s="4">
        <v>11.1111111111111</v>
      </c>
      <c r="AZ1104" s="4">
        <v>9.78120978120978</v>
      </c>
      <c r="BA1104" s="4">
        <v>14.371514371514399</v>
      </c>
      <c r="BB1104" s="38">
        <v>2344</v>
      </c>
    </row>
    <row r="1105" spans="1:54" x14ac:dyDescent="0.3">
      <c r="A1105" s="31" t="s">
        <v>51</v>
      </c>
      <c r="B1105" s="5" t="s">
        <v>9</v>
      </c>
      <c r="C1105" s="5" t="s">
        <v>7</v>
      </c>
      <c r="D1105" s="9">
        <v>117.199398496241</v>
      </c>
      <c r="E1105" s="8">
        <v>58.5174896592736</v>
      </c>
      <c r="F1105" s="8">
        <v>6.7873303167420804</v>
      </c>
      <c r="G1105" s="3">
        <v>1.20663650075415</v>
      </c>
      <c r="H1105" s="4">
        <v>1.3574660633484199</v>
      </c>
      <c r="I1105" s="4">
        <v>1.05580693815988</v>
      </c>
      <c r="J1105" s="4">
        <v>0.90497737556561098</v>
      </c>
      <c r="K1105" s="4">
        <v>1.3574660633484199</v>
      </c>
      <c r="L1105" s="4">
        <v>0.90497737556561098</v>
      </c>
      <c r="M1105" s="4">
        <v>0.75414781297134204</v>
      </c>
      <c r="N1105" s="4">
        <v>1.80995475113122</v>
      </c>
      <c r="O1105" s="4">
        <v>1.5082956259426801</v>
      </c>
      <c r="P1105" s="4">
        <v>1.5082956259426801</v>
      </c>
      <c r="Q1105" s="4">
        <v>0.75414781297134204</v>
      </c>
      <c r="R1105" s="4">
        <v>1.3574660633484199</v>
      </c>
      <c r="S1105" s="4">
        <v>1.65912518853695</v>
      </c>
      <c r="T1105" s="4">
        <v>1.05580693815988</v>
      </c>
      <c r="U1105" s="4">
        <v>1.20663650075415</v>
      </c>
      <c r="V1105" s="4">
        <v>0.90497737556561098</v>
      </c>
      <c r="W1105" s="4">
        <v>0.75414781297134204</v>
      </c>
      <c r="X1105" s="4">
        <v>0.45248868778280499</v>
      </c>
      <c r="Y1105" s="4">
        <v>1.3574660633484199</v>
      </c>
      <c r="Z1105" s="4">
        <v>0.90497737556561098</v>
      </c>
      <c r="AA1105" s="4">
        <v>1.65912518853695</v>
      </c>
      <c r="AB1105" s="4">
        <v>1.05580693815988</v>
      </c>
      <c r="AC1105" s="4">
        <v>2.71493212669683</v>
      </c>
      <c r="AD1105" s="4">
        <v>0.90497737556561098</v>
      </c>
      <c r="AE1105" s="4">
        <v>0.30165912518853699</v>
      </c>
      <c r="AF1105" s="4">
        <v>1.05580693815988</v>
      </c>
      <c r="AG1105" s="4">
        <v>3.0165912518853699</v>
      </c>
      <c r="AH1105" s="4">
        <v>9.9547511312217196</v>
      </c>
      <c r="AI1105" s="4">
        <v>10.859728506787301</v>
      </c>
      <c r="AJ1105" s="4">
        <v>10.7088989441931</v>
      </c>
      <c r="AK1105" s="4">
        <v>15.6862745098039</v>
      </c>
      <c r="AL1105" s="4">
        <v>9.3514328808446496</v>
      </c>
      <c r="AM1105" s="4">
        <v>8.1447963800905008</v>
      </c>
      <c r="AN1105" s="4">
        <v>21.568627450980401</v>
      </c>
      <c r="AO1105" s="4">
        <v>9.0497737556561102</v>
      </c>
      <c r="AP1105" s="4">
        <v>9.8039215686274499</v>
      </c>
      <c r="AQ1105" s="4">
        <v>5.4298642533936698</v>
      </c>
      <c r="AR1105" s="4">
        <v>11.764705882352899</v>
      </c>
      <c r="AS1105" s="4">
        <v>9.3514328808446496</v>
      </c>
      <c r="AT1105" s="4">
        <v>19.9095022624434</v>
      </c>
      <c r="AU1105" s="4">
        <v>6.1840120663650104</v>
      </c>
      <c r="AV1105" s="4">
        <v>26.5460030165913</v>
      </c>
      <c r="AW1105" s="4">
        <v>9.8039215686274499</v>
      </c>
      <c r="AX1105" s="4">
        <v>4.6757164404223204</v>
      </c>
      <c r="AY1105" s="4">
        <v>15.082956259426799</v>
      </c>
      <c r="AZ1105" s="4">
        <v>9.6530920060331802</v>
      </c>
      <c r="BA1105" s="4">
        <v>14.328808446455501</v>
      </c>
      <c r="BB1105" s="38">
        <v>665</v>
      </c>
    </row>
    <row r="1106" spans="1:54" x14ac:dyDescent="0.3">
      <c r="A1106" s="31" t="s">
        <v>161</v>
      </c>
      <c r="B1106" s="5" t="s">
        <v>168</v>
      </c>
      <c r="C1106" s="5" t="s">
        <v>168</v>
      </c>
      <c r="D1106" s="9">
        <v>75.575680055636397</v>
      </c>
      <c r="E1106" s="8">
        <v>59.411636821400798</v>
      </c>
      <c r="F1106" s="8">
        <v>16.047929070375002</v>
      </c>
      <c r="G1106" s="3">
        <v>1.8474275291064199</v>
      </c>
      <c r="H1106" s="4">
        <v>3.1277224424958501</v>
      </c>
      <c r="I1106" s="4">
        <v>8.6824015801885803</v>
      </c>
      <c r="J1106" s="4">
        <v>1.3609023582184401</v>
      </c>
      <c r="K1106" s="4">
        <v>2.74396101048927</v>
      </c>
      <c r="L1106" s="4">
        <v>3.9442772340066199</v>
      </c>
      <c r="M1106" s="4">
        <v>1.8956294638981099</v>
      </c>
      <c r="N1106" s="4">
        <v>5.1537755338829996</v>
      </c>
      <c r="O1106" s="4">
        <v>4.4604330381622903</v>
      </c>
      <c r="P1106" s="4">
        <v>5.3954872990069198</v>
      </c>
      <c r="Q1106" s="4">
        <v>0.81190734389896102</v>
      </c>
      <c r="R1106" s="4">
        <v>2.2271585073748001</v>
      </c>
      <c r="S1106" s="4">
        <v>1.3551105858526</v>
      </c>
      <c r="T1106" s="4">
        <v>1.3236786022581799</v>
      </c>
      <c r="U1106" s="4">
        <v>2.8622147189387999</v>
      </c>
      <c r="V1106" s="4">
        <v>1.8052850678657399</v>
      </c>
      <c r="W1106" s="4">
        <v>4.7248031091828198</v>
      </c>
      <c r="X1106" s="4">
        <v>1.05890016594652</v>
      </c>
      <c r="Y1106" s="4">
        <v>6.0482383527400803</v>
      </c>
      <c r="Z1106" s="4">
        <v>2.9043440486195902</v>
      </c>
      <c r="AA1106" s="4">
        <v>5.78224970525386</v>
      </c>
      <c r="AB1106" s="4">
        <v>0.29273561270805598</v>
      </c>
      <c r="AC1106" s="4">
        <v>13.9259321959227</v>
      </c>
      <c r="AD1106" s="4">
        <v>1.1197486251757001</v>
      </c>
      <c r="AE1106" s="4">
        <v>1.3527775814657601</v>
      </c>
      <c r="AF1106" s="4">
        <v>9.3045626938311408</v>
      </c>
      <c r="AG1106" s="4">
        <v>14.409274825995499</v>
      </c>
      <c r="AH1106" s="4">
        <v>14.333074766914001</v>
      </c>
      <c r="AI1106" s="4">
        <v>10.810122070107701</v>
      </c>
      <c r="AJ1106" s="4">
        <v>19.3587384960693</v>
      </c>
      <c r="AK1106" s="4">
        <v>23.8176698180811</v>
      </c>
      <c r="AL1106" s="4">
        <v>9.7718568522400506</v>
      </c>
      <c r="AM1106" s="4">
        <v>20.982651180289999</v>
      </c>
      <c r="AN1106" s="4">
        <v>24.843176495896198</v>
      </c>
      <c r="AO1106" s="4">
        <v>20.684816050469799</v>
      </c>
      <c r="AP1106" s="4">
        <v>23.5782359140639</v>
      </c>
      <c r="AQ1106" s="4">
        <v>5.2408514139879001</v>
      </c>
      <c r="AR1106" s="4">
        <v>24.991887254896501</v>
      </c>
      <c r="AS1106" s="4">
        <v>10.8563595050862</v>
      </c>
      <c r="AT1106" s="4">
        <v>25.321564634456902</v>
      </c>
      <c r="AU1106" s="4">
        <v>8.5818858173251193</v>
      </c>
      <c r="AV1106" s="4">
        <v>23.041933241279501</v>
      </c>
      <c r="AW1106" s="4">
        <v>15.842835504384601</v>
      </c>
      <c r="AX1106" s="4">
        <v>6.5870392863843303</v>
      </c>
      <c r="AY1106" s="4">
        <v>13.4766922206693</v>
      </c>
      <c r="AZ1106" s="4">
        <v>22.732113146636198</v>
      </c>
      <c r="BA1106" s="4">
        <v>24.243397347744899</v>
      </c>
      <c r="BB1106" s="38">
        <v>446</v>
      </c>
    </row>
    <row r="1107" spans="1:54" x14ac:dyDescent="0.3">
      <c r="A1107" s="31" t="s">
        <v>161</v>
      </c>
      <c r="B1107" s="5" t="s">
        <v>168</v>
      </c>
      <c r="C1107" s="5" t="s">
        <v>1</v>
      </c>
      <c r="D1107" s="9">
        <v>65.429030659386697</v>
      </c>
      <c r="E1107" s="8">
        <v>46.494104085182599</v>
      </c>
      <c r="F1107" s="8">
        <v>0</v>
      </c>
      <c r="G1107" s="3">
        <v>0</v>
      </c>
      <c r="H1107" s="4">
        <v>0</v>
      </c>
      <c r="I1107" s="4">
        <v>17.0631569733333</v>
      </c>
      <c r="J1107" s="4">
        <v>0</v>
      </c>
      <c r="K1107" s="4">
        <v>0</v>
      </c>
      <c r="L1107" s="4">
        <v>0</v>
      </c>
      <c r="M1107" s="4">
        <v>0</v>
      </c>
      <c r="N1107" s="4">
        <v>17.0631569733333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17.0631569733333</v>
      </c>
      <c r="AD1107" s="4">
        <v>0</v>
      </c>
      <c r="AE1107" s="4">
        <v>0</v>
      </c>
      <c r="AF1107" s="4">
        <v>0</v>
      </c>
      <c r="AG1107" s="4">
        <v>17.0631569733333</v>
      </c>
      <c r="AH1107" s="4">
        <v>0</v>
      </c>
      <c r="AI1107" s="4">
        <v>0</v>
      </c>
      <c r="AJ1107" s="4">
        <v>0</v>
      </c>
      <c r="AK1107" s="4">
        <v>17.0631569733333</v>
      </c>
      <c r="AL1107" s="4">
        <v>0</v>
      </c>
      <c r="AM1107" s="4">
        <v>0</v>
      </c>
      <c r="AN1107" s="4">
        <v>17.0631569733333</v>
      </c>
      <c r="AO1107" s="4">
        <v>0</v>
      </c>
      <c r="AP1107" s="4">
        <v>0</v>
      </c>
      <c r="AQ1107" s="4">
        <v>0</v>
      </c>
      <c r="AR1107" s="4">
        <v>17.0631569733333</v>
      </c>
      <c r="AS1107" s="4">
        <v>0</v>
      </c>
      <c r="AT1107" s="4">
        <v>0</v>
      </c>
      <c r="AU1107" s="4">
        <v>0</v>
      </c>
      <c r="AV1107" s="4">
        <v>17.0631569733333</v>
      </c>
      <c r="AW1107" s="4">
        <v>0</v>
      </c>
      <c r="AX1107" s="4">
        <v>0</v>
      </c>
      <c r="AY1107" s="4">
        <v>17.0631569733333</v>
      </c>
      <c r="AZ1107" s="4">
        <v>0</v>
      </c>
      <c r="BA1107" s="4">
        <v>34.126313946666698</v>
      </c>
      <c r="BB1107" s="38">
        <v>5</v>
      </c>
    </row>
    <row r="1108" spans="1:54" x14ac:dyDescent="0.3">
      <c r="A1108" s="31" t="s">
        <v>161</v>
      </c>
      <c r="B1108" s="5" t="s">
        <v>168</v>
      </c>
      <c r="C1108" s="5" t="s">
        <v>2</v>
      </c>
      <c r="D1108" s="9">
        <v>58.095097024070398</v>
      </c>
      <c r="E1108" s="8">
        <v>62.382121006376998</v>
      </c>
      <c r="F1108" s="8">
        <v>27.252796560416702</v>
      </c>
      <c r="G1108" s="3">
        <v>0</v>
      </c>
      <c r="H1108" s="4">
        <v>0</v>
      </c>
      <c r="I1108" s="4">
        <v>14.5494406879167</v>
      </c>
      <c r="J1108" s="4">
        <v>0</v>
      </c>
      <c r="K1108" s="4">
        <v>0</v>
      </c>
      <c r="L1108" s="4">
        <v>6.3516779362499998</v>
      </c>
      <c r="M1108" s="4">
        <v>0</v>
      </c>
      <c r="N1108" s="4">
        <v>0</v>
      </c>
      <c r="O1108" s="4">
        <v>0</v>
      </c>
      <c r="P1108" s="4">
        <v>6.3516779362499998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14.5494406879167</v>
      </c>
      <c r="X1108" s="4">
        <v>0</v>
      </c>
      <c r="Y1108" s="4">
        <v>8.1977627516666693</v>
      </c>
      <c r="Z1108" s="4">
        <v>6.3516779362499998</v>
      </c>
      <c r="AA1108" s="4">
        <v>12.7033558725</v>
      </c>
      <c r="AB1108" s="4">
        <v>0</v>
      </c>
      <c r="AC1108" s="4">
        <v>12.7033558725</v>
      </c>
      <c r="AD1108" s="4">
        <v>0</v>
      </c>
      <c r="AE1108" s="4">
        <v>0</v>
      </c>
      <c r="AF1108" s="4">
        <v>22.747203439583298</v>
      </c>
      <c r="AG1108" s="4">
        <v>14.5494406879167</v>
      </c>
      <c r="AH1108" s="4">
        <v>19.05503380875</v>
      </c>
      <c r="AI1108" s="4">
        <v>20.901118624166699</v>
      </c>
      <c r="AJ1108" s="4">
        <v>41.802237248333299</v>
      </c>
      <c r="AK1108" s="4">
        <v>37.296644127500002</v>
      </c>
      <c r="AL1108" s="4">
        <v>12.7033558725</v>
      </c>
      <c r="AM1108" s="4">
        <v>41.802237248333299</v>
      </c>
      <c r="AN1108" s="4">
        <v>14.5494406879167</v>
      </c>
      <c r="AO1108" s="4">
        <v>33.604474496666697</v>
      </c>
      <c r="AP1108" s="4">
        <v>41.802237248333299</v>
      </c>
      <c r="AQ1108" s="4">
        <v>12.7033558725</v>
      </c>
      <c r="AR1108" s="4">
        <v>35.4505593120833</v>
      </c>
      <c r="AS1108" s="4">
        <v>6.3516779362499998</v>
      </c>
      <c r="AT1108" s="4">
        <v>41.802237248333299</v>
      </c>
      <c r="AU1108" s="4">
        <v>12.7033558725</v>
      </c>
      <c r="AV1108" s="4">
        <v>16.3955255033333</v>
      </c>
      <c r="AW1108" s="4">
        <v>22.747203439583298</v>
      </c>
      <c r="AX1108" s="4">
        <v>12.7033558725</v>
      </c>
      <c r="AY1108" s="4">
        <v>6.3516779362499998</v>
      </c>
      <c r="AZ1108" s="4">
        <v>39.142728942916698</v>
      </c>
      <c r="BA1108" s="4">
        <v>22.747203439583298</v>
      </c>
      <c r="BB1108" s="38">
        <v>14</v>
      </c>
    </row>
    <row r="1109" spans="1:54" x14ac:dyDescent="0.3">
      <c r="A1109" s="31" t="s">
        <v>161</v>
      </c>
      <c r="B1109" s="5" t="s">
        <v>168</v>
      </c>
      <c r="C1109" s="5" t="s">
        <v>3</v>
      </c>
      <c r="D1109" s="9">
        <v>69.595648072652807</v>
      </c>
      <c r="E1109" s="8">
        <v>58.108469302391498</v>
      </c>
      <c r="F1109" s="8">
        <v>20.586413750399998</v>
      </c>
      <c r="G1109" s="3">
        <v>2.0087413544000001</v>
      </c>
      <c r="H1109" s="4">
        <v>4.8533965624000004</v>
      </c>
      <c r="I1109" s="4">
        <v>5.4398103127999997</v>
      </c>
      <c r="J1109" s="4">
        <v>1.4223276039999999</v>
      </c>
      <c r="K1109" s="4">
        <v>4.2669828120000002</v>
      </c>
      <c r="L1109" s="4">
        <v>4.2669828120000002</v>
      </c>
      <c r="M1109" s="4">
        <v>2.8446552079999998</v>
      </c>
      <c r="N1109" s="4">
        <v>7.6980517704000002</v>
      </c>
      <c r="O1109" s="4">
        <v>8.2844655207999995</v>
      </c>
      <c r="P1109" s="4">
        <v>7.6980517704000002</v>
      </c>
      <c r="Q1109" s="4">
        <v>1.4223276039999999</v>
      </c>
      <c r="R1109" s="4">
        <v>2.8446552079999998</v>
      </c>
      <c r="S1109" s="4">
        <v>2.8446552079999998</v>
      </c>
      <c r="T1109" s="4">
        <v>1.4223276039999999</v>
      </c>
      <c r="U1109" s="4">
        <v>4.8533965624000004</v>
      </c>
      <c r="V1109" s="4">
        <v>4.8533965624000004</v>
      </c>
      <c r="W1109" s="4">
        <v>2.8446552079999998</v>
      </c>
      <c r="X1109" s="4">
        <v>1.4223276039999999</v>
      </c>
      <c r="Y1109" s="4">
        <v>4.8533965624000004</v>
      </c>
      <c r="Z1109" s="4">
        <v>1.4223276039999999</v>
      </c>
      <c r="AA1109" s="4">
        <v>4.8533965624000004</v>
      </c>
      <c r="AB1109" s="4">
        <v>0</v>
      </c>
      <c r="AC1109" s="4">
        <v>13.1378620832</v>
      </c>
      <c r="AD1109" s="4">
        <v>0</v>
      </c>
      <c r="AE1109" s="4">
        <v>1.4223276039999999</v>
      </c>
      <c r="AF1109" s="4">
        <v>5.6893104159999996</v>
      </c>
      <c r="AG1109" s="4">
        <v>12.301948229600001</v>
      </c>
      <c r="AH1109" s="4">
        <v>20.336913647199999</v>
      </c>
      <c r="AI1109" s="4">
        <v>10.293206875199999</v>
      </c>
      <c r="AJ1109" s="4">
        <v>20</v>
      </c>
      <c r="AK1109" s="4">
        <v>28.8708792712</v>
      </c>
      <c r="AL1109" s="4">
        <v>11.7155344792</v>
      </c>
      <c r="AM1109" s="4">
        <v>16.568931041599999</v>
      </c>
      <c r="AN1109" s="4">
        <v>43.431068958399997</v>
      </c>
      <c r="AO1109" s="4">
        <v>30.293206875199999</v>
      </c>
      <c r="AP1109" s="4">
        <v>17.741758542399999</v>
      </c>
      <c r="AQ1109" s="4">
        <v>2.0087413544000001</v>
      </c>
      <c r="AR1109" s="4">
        <v>32.888361979999999</v>
      </c>
      <c r="AS1109" s="4">
        <v>13.7242758336</v>
      </c>
      <c r="AT1109" s="4">
        <v>21.422327603999999</v>
      </c>
      <c r="AU1109" s="4">
        <v>13.474775730399999</v>
      </c>
      <c r="AV1109" s="4">
        <v>38.328172292799998</v>
      </c>
      <c r="AW1109" s="4">
        <v>19.750499896800001</v>
      </c>
      <c r="AX1109" s="4">
        <v>8.8708792711999997</v>
      </c>
      <c r="AY1109" s="4">
        <v>20.835913853600001</v>
      </c>
      <c r="AZ1109" s="4">
        <v>30.293206875199999</v>
      </c>
      <c r="BA1109" s="4">
        <v>34.310689584000002</v>
      </c>
      <c r="BB1109" s="38">
        <v>60</v>
      </c>
    </row>
    <row r="1110" spans="1:54" x14ac:dyDescent="0.3">
      <c r="A1110" s="31" t="s">
        <v>161</v>
      </c>
      <c r="B1110" s="5" t="s">
        <v>168</v>
      </c>
      <c r="C1110" s="5" t="s">
        <v>4</v>
      </c>
      <c r="D1110" s="9">
        <v>87.489569972543904</v>
      </c>
      <c r="E1110" s="8">
        <v>60.796760881821001</v>
      </c>
      <c r="F1110" s="8">
        <v>14.3027354511099</v>
      </c>
      <c r="G1110" s="3">
        <v>3.7383779671428599</v>
      </c>
      <c r="H1110" s="4">
        <v>5.57155906175824</v>
      </c>
      <c r="I1110" s="4">
        <v>10.7332724378462</v>
      </c>
      <c r="J1110" s="4">
        <v>1.66426614073626</v>
      </c>
      <c r="K1110" s="4">
        <v>5.4026441078791203</v>
      </c>
      <c r="L1110" s="4">
        <v>6.4881496090659301</v>
      </c>
      <c r="M1110" s="4">
        <v>6.3192346551868104</v>
      </c>
      <c r="N1110" s="4">
        <v>4.9927984222087902</v>
      </c>
      <c r="O1110" s="4">
        <v>11.1431181235165</v>
      </c>
      <c r="P1110" s="4">
        <v>10.8052882157582</v>
      </c>
      <c r="Q1110" s="4">
        <v>1.66426614073626</v>
      </c>
      <c r="R1110" s="4">
        <v>4.8238834683296696</v>
      </c>
      <c r="S1110" s="4">
        <v>2.74977164192308</v>
      </c>
      <c r="T1110" s="4">
        <v>2.2430267802857098</v>
      </c>
      <c r="U1110" s="4">
        <v>7.9835007959230797</v>
      </c>
      <c r="V1110" s="4">
        <v>2.4119417341648401</v>
      </c>
      <c r="W1110" s="4">
        <v>1.4953511868571401</v>
      </c>
      <c r="X1110" s="4">
        <v>1.66426614073626</v>
      </c>
      <c r="Y1110" s="4">
        <v>9.6477669366593393</v>
      </c>
      <c r="Z1110" s="4">
        <v>4.6549685144505499</v>
      </c>
      <c r="AA1110" s="4">
        <v>8.7311763893516492</v>
      </c>
      <c r="AB1110" s="4">
        <v>0.91659054730769196</v>
      </c>
      <c r="AC1110" s="4">
        <v>16.3768472775165</v>
      </c>
      <c r="AD1110" s="4">
        <v>3.1596173275934101</v>
      </c>
      <c r="AE1110" s="4">
        <v>0</v>
      </c>
      <c r="AF1110" s="4">
        <v>10.8052882157582</v>
      </c>
      <c r="AG1110" s="4">
        <v>13.2172299499231</v>
      </c>
      <c r="AH1110" s="4">
        <v>11.0711023456044</v>
      </c>
      <c r="AI1110" s="4">
        <v>9.4068362048681298</v>
      </c>
      <c r="AJ1110" s="4">
        <v>17.052507093033</v>
      </c>
      <c r="AK1110" s="4">
        <v>20.7188692822637</v>
      </c>
      <c r="AL1110" s="4">
        <v>9.4788519827802205</v>
      </c>
      <c r="AM1110" s="4">
        <v>19.705379558989002</v>
      </c>
      <c r="AN1110" s="4">
        <v>24.2883322955275</v>
      </c>
      <c r="AO1110" s="4">
        <v>14.133820497230801</v>
      </c>
      <c r="AP1110" s="4">
        <v>21.948406339274701</v>
      </c>
      <c r="AQ1110" s="4">
        <v>0.91659054730769196</v>
      </c>
      <c r="AR1110" s="4">
        <v>16.304831499604401</v>
      </c>
      <c r="AS1110" s="4">
        <v>9.4788519827802205</v>
      </c>
      <c r="AT1110" s="4">
        <v>20.284140198538498</v>
      </c>
      <c r="AU1110" s="4">
        <v>2.9907023737142899</v>
      </c>
      <c r="AV1110" s="4">
        <v>27.447949623120898</v>
      </c>
      <c r="AW1110" s="4">
        <v>13.723974811560399</v>
      </c>
      <c r="AX1110" s="4">
        <v>1.4953511868571401</v>
      </c>
      <c r="AY1110" s="4">
        <v>10.0576126223297</v>
      </c>
      <c r="AZ1110" s="4">
        <v>19.536464605109899</v>
      </c>
      <c r="BA1110" s="4">
        <v>16.883592139153802</v>
      </c>
      <c r="BB1110" s="38">
        <v>122</v>
      </c>
    </row>
    <row r="1111" spans="1:54" x14ac:dyDescent="0.3">
      <c r="A1111" s="31" t="s">
        <v>161</v>
      </c>
      <c r="B1111" s="5" t="s">
        <v>168</v>
      </c>
      <c r="C1111" s="5" t="s">
        <v>5</v>
      </c>
      <c r="D1111" s="9">
        <v>92.357696007608993</v>
      </c>
      <c r="E1111" s="8">
        <v>57.120574673381299</v>
      </c>
      <c r="F1111" s="8">
        <v>10.930170143556699</v>
      </c>
      <c r="G1111" s="3">
        <v>1.49817820850515</v>
      </c>
      <c r="H1111" s="4">
        <v>2.6446045755154599</v>
      </c>
      <c r="I1111" s="4">
        <v>3.56956960051546</v>
      </c>
      <c r="J1111" s="4">
        <v>2.0713913920103102</v>
      </c>
      <c r="K1111" s="4">
        <v>2.6446045755154599</v>
      </c>
      <c r="L1111" s="4">
        <v>3.2178177590206198</v>
      </c>
      <c r="M1111" s="4">
        <v>1.49817820850515</v>
      </c>
      <c r="N1111" s="4">
        <v>4.1427827840206204</v>
      </c>
      <c r="O1111" s="4">
        <v>4.4945346255154597</v>
      </c>
      <c r="P1111" s="4">
        <v>2.4231432335051499</v>
      </c>
      <c r="Q1111" s="4">
        <v>0.924965025</v>
      </c>
      <c r="R1111" s="4">
        <v>4.1427827840206204</v>
      </c>
      <c r="S1111" s="4">
        <v>1.49817820850515</v>
      </c>
      <c r="T1111" s="4">
        <v>2.0713913920103102</v>
      </c>
      <c r="U1111" s="4">
        <v>2.6446045755154599</v>
      </c>
      <c r="V1111" s="4">
        <v>2.0713913920103102</v>
      </c>
      <c r="W1111" s="4">
        <v>1.49817820850515</v>
      </c>
      <c r="X1111" s="4">
        <v>2.4231432335051499</v>
      </c>
      <c r="Y1111" s="4">
        <v>4.4945346255154597</v>
      </c>
      <c r="Z1111" s="4">
        <v>2.0713913920103102</v>
      </c>
      <c r="AA1111" s="4">
        <v>2.0713913920103102</v>
      </c>
      <c r="AB1111" s="4">
        <v>0.924965025</v>
      </c>
      <c r="AC1111" s="4">
        <v>9.7837437765463893</v>
      </c>
      <c r="AD1111" s="4">
        <v>2.4231432335051499</v>
      </c>
      <c r="AE1111" s="4">
        <v>4.2730732835051501</v>
      </c>
      <c r="AF1111" s="4">
        <v>6.5659260175257703</v>
      </c>
      <c r="AG1111" s="4">
        <v>10.799879644072201</v>
      </c>
      <c r="AH1111" s="4">
        <v>13.4836038765464</v>
      </c>
      <c r="AI1111" s="4">
        <v>4.1427827840206204</v>
      </c>
      <c r="AJ1111" s="4">
        <v>10.4872474595361</v>
      </c>
      <c r="AK1111" s="4">
        <v>15.776456610566999</v>
      </c>
      <c r="AL1111" s="4">
        <v>9.0802400935567</v>
      </c>
      <c r="AM1111" s="4">
        <v>17.014053820103101</v>
      </c>
      <c r="AN1111" s="4">
        <v>25.078158046134</v>
      </c>
      <c r="AO1111" s="4">
        <v>19.215735711597901</v>
      </c>
      <c r="AP1111" s="4">
        <v>23.267347653092799</v>
      </c>
      <c r="AQ1111" s="4">
        <v>4.1427827840206204</v>
      </c>
      <c r="AR1111" s="4">
        <v>16.479960293556701</v>
      </c>
      <c r="AS1111" s="4">
        <v>13.574774719072201</v>
      </c>
      <c r="AT1111" s="4">
        <v>27.188669095103101</v>
      </c>
      <c r="AU1111" s="4">
        <v>9.2105305930412396</v>
      </c>
      <c r="AV1111" s="4">
        <v>18.863983870103102</v>
      </c>
      <c r="AW1111" s="4">
        <v>15.072952927577299</v>
      </c>
      <c r="AX1111" s="4">
        <v>4.1427827840206204</v>
      </c>
      <c r="AY1111" s="4">
        <v>12.076596510567001</v>
      </c>
      <c r="AZ1111" s="4">
        <v>18.069309344587602</v>
      </c>
      <c r="BA1111" s="4">
        <v>18.9942743695876</v>
      </c>
      <c r="BB1111" s="38">
        <v>145</v>
      </c>
    </row>
    <row r="1112" spans="1:54" x14ac:dyDescent="0.3">
      <c r="A1112" s="31" t="s">
        <v>161</v>
      </c>
      <c r="B1112" s="5" t="s">
        <v>168</v>
      </c>
      <c r="C1112" s="5" t="s">
        <v>6</v>
      </c>
      <c r="D1112" s="9">
        <v>88.667830535708902</v>
      </c>
      <c r="E1112" s="8">
        <v>55.241139582016999</v>
      </c>
      <c r="F1112" s="8">
        <v>11.606660549916</v>
      </c>
      <c r="G1112" s="3">
        <v>1.1492461005714301</v>
      </c>
      <c r="H1112" s="4">
        <v>3.4934181193949598</v>
      </c>
      <c r="I1112" s="4">
        <v>3.5162580282352902</v>
      </c>
      <c r="J1112" s="4">
        <v>4.6655041288067203</v>
      </c>
      <c r="K1112" s="4">
        <v>1.1492461005714301</v>
      </c>
      <c r="L1112" s="4">
        <v>1.1492461005714301</v>
      </c>
      <c r="M1112" s="4">
        <v>1.1492461005714301</v>
      </c>
      <c r="N1112" s="4">
        <v>4.6426642199663899</v>
      </c>
      <c r="O1112" s="4">
        <v>3.5162580282352902</v>
      </c>
      <c r="P1112" s="4">
        <v>3.4934181193949598</v>
      </c>
      <c r="Q1112" s="4">
        <v>1.17208600941176</v>
      </c>
      <c r="R1112" s="4">
        <v>2.2984922011428601</v>
      </c>
      <c r="S1112" s="4">
        <v>1.1492461005714301</v>
      </c>
      <c r="T1112" s="4">
        <v>3.4477383017142902</v>
      </c>
      <c r="U1112" s="4">
        <v>2.3213321099831901</v>
      </c>
      <c r="V1112" s="4">
        <v>1.17208600941176</v>
      </c>
      <c r="W1112" s="4">
        <v>3.4477383017142902</v>
      </c>
      <c r="X1112" s="4">
        <v>1.1492461005714301</v>
      </c>
      <c r="Y1112" s="4">
        <v>4.6883440376470604</v>
      </c>
      <c r="Z1112" s="4">
        <v>1.1492461005714301</v>
      </c>
      <c r="AA1112" s="4">
        <v>2.3213321099831901</v>
      </c>
      <c r="AB1112" s="4">
        <v>0</v>
      </c>
      <c r="AC1112" s="4">
        <v>8.1360823393613408</v>
      </c>
      <c r="AD1112" s="4">
        <v>2.3213321099831901</v>
      </c>
      <c r="AE1112" s="4">
        <v>3.4705782105546201</v>
      </c>
      <c r="AF1112" s="4">
        <v>2.2984922011428601</v>
      </c>
      <c r="AG1112" s="4">
        <v>23.350360552873902</v>
      </c>
      <c r="AH1112" s="4">
        <v>9.2853284399327691</v>
      </c>
      <c r="AI1112" s="4">
        <v>8.1132424305210105</v>
      </c>
      <c r="AJ1112" s="4">
        <v>9.2853284399327691</v>
      </c>
      <c r="AK1112" s="4">
        <v>12.8015864681681</v>
      </c>
      <c r="AL1112" s="4">
        <v>8.1360823393613408</v>
      </c>
      <c r="AM1112" s="4">
        <v>15.1457584869916</v>
      </c>
      <c r="AN1112" s="4">
        <v>26.7752589457479</v>
      </c>
      <c r="AO1112" s="4">
        <v>10.457414449344499</v>
      </c>
      <c r="AP1112" s="4">
        <v>19.719902980436999</v>
      </c>
      <c r="AQ1112" s="4">
        <v>5.8147502293781503</v>
      </c>
      <c r="AR1112" s="4">
        <v>20.891988989848699</v>
      </c>
      <c r="AS1112" s="4">
        <v>11.675180276437001</v>
      </c>
      <c r="AT1112" s="4">
        <v>25.603172936336101</v>
      </c>
      <c r="AU1112" s="4">
        <v>4.6426642199663899</v>
      </c>
      <c r="AV1112" s="4">
        <v>23.304680735193301</v>
      </c>
      <c r="AW1112" s="4">
        <v>10.434574540504199</v>
      </c>
      <c r="AX1112" s="4">
        <v>4.6426642199663899</v>
      </c>
      <c r="AY1112" s="4">
        <v>16.203644952201699</v>
      </c>
      <c r="AZ1112" s="4">
        <v>6.9868362387899197</v>
      </c>
      <c r="BA1112" s="4">
        <v>12.7559066504874</v>
      </c>
      <c r="BB1112" s="38">
        <v>86</v>
      </c>
    </row>
    <row r="1113" spans="1:54" x14ac:dyDescent="0.3">
      <c r="A1113" s="31" t="s">
        <v>161</v>
      </c>
      <c r="B1113" s="5" t="s">
        <v>168</v>
      </c>
      <c r="C1113" s="5" t="s">
        <v>7</v>
      </c>
      <c r="D1113" s="9">
        <v>80.589489437421406</v>
      </c>
      <c r="E1113" s="8">
        <v>78.701813749981099</v>
      </c>
      <c r="F1113" s="8">
        <v>9.92363497857143</v>
      </c>
      <c r="G1113" s="3">
        <v>9.92363497857143</v>
      </c>
      <c r="H1113" s="4">
        <v>9.92363497857143</v>
      </c>
      <c r="I1113" s="4">
        <v>0</v>
      </c>
      <c r="J1113" s="4">
        <v>0</v>
      </c>
      <c r="K1113" s="4">
        <v>9.92363497857143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9.92363497857143</v>
      </c>
      <c r="Z1113" s="4">
        <v>0</v>
      </c>
      <c r="AA1113" s="4">
        <v>0</v>
      </c>
      <c r="AB1113" s="4">
        <v>0</v>
      </c>
      <c r="AC1113" s="4">
        <v>34.132984242857098</v>
      </c>
      <c r="AD1113" s="4">
        <v>0</v>
      </c>
      <c r="AE1113" s="4">
        <v>0</v>
      </c>
      <c r="AF1113" s="4">
        <v>0</v>
      </c>
      <c r="AG1113" s="4">
        <v>14.285714285714301</v>
      </c>
      <c r="AH1113" s="4">
        <v>19.847269957142899</v>
      </c>
      <c r="AI1113" s="4">
        <v>19.847269957142899</v>
      </c>
      <c r="AJ1113" s="4">
        <v>9.92363497857143</v>
      </c>
      <c r="AK1113" s="4">
        <v>14.285714285714301</v>
      </c>
      <c r="AL1113" s="4">
        <v>14.285714285714301</v>
      </c>
      <c r="AM1113" s="4">
        <v>14.285714285714301</v>
      </c>
      <c r="AN1113" s="4">
        <v>9.92363497857143</v>
      </c>
      <c r="AO1113" s="4">
        <v>9.92363497857143</v>
      </c>
      <c r="AP1113" s="4">
        <v>24.209349264285699</v>
      </c>
      <c r="AQ1113" s="4">
        <v>9.92363497857143</v>
      </c>
      <c r="AR1113" s="4">
        <v>24.209349264285699</v>
      </c>
      <c r="AS1113" s="4">
        <v>34.132984242857098</v>
      </c>
      <c r="AT1113" s="4">
        <v>24.209349264285699</v>
      </c>
      <c r="AU1113" s="4">
        <v>9.92363497857143</v>
      </c>
      <c r="AV1113" s="4">
        <v>4.3620793071428601</v>
      </c>
      <c r="AW1113" s="4">
        <v>19.847269957142899</v>
      </c>
      <c r="AX1113" s="4">
        <v>9.92363497857143</v>
      </c>
      <c r="AY1113" s="4">
        <v>18.647793592857099</v>
      </c>
      <c r="AZ1113" s="4">
        <v>19.847269957142899</v>
      </c>
      <c r="BA1113" s="4">
        <v>34.132984242857098</v>
      </c>
      <c r="BB1113" s="38">
        <v>14</v>
      </c>
    </row>
    <row r="1114" spans="1:54" x14ac:dyDescent="0.3">
      <c r="A1114" s="31" t="s">
        <v>161</v>
      </c>
      <c r="B1114" s="5" t="s">
        <v>8</v>
      </c>
      <c r="C1114" s="5" t="s">
        <v>168</v>
      </c>
      <c r="D1114" s="9">
        <v>75.451537702981497</v>
      </c>
      <c r="E1114" s="8">
        <v>57.829138448906903</v>
      </c>
      <c r="F1114" s="8">
        <v>13.6376865128726</v>
      </c>
      <c r="G1114" s="3">
        <v>2.21381759991724</v>
      </c>
      <c r="H1114" s="4">
        <v>4.1077438188169202</v>
      </c>
      <c r="I1114" s="4">
        <v>6.7958265275407896</v>
      </c>
      <c r="J1114" s="4">
        <v>1.79500632221934</v>
      </c>
      <c r="K1114" s="4">
        <v>4.4073670757429202</v>
      </c>
      <c r="L1114" s="4">
        <v>3.4093360987100199</v>
      </c>
      <c r="M1114" s="4">
        <v>2.54284845704036</v>
      </c>
      <c r="N1114" s="4">
        <v>3.9754069510177898</v>
      </c>
      <c r="O1114" s="4">
        <v>4.9794114010783499</v>
      </c>
      <c r="P1114" s="4">
        <v>5.3595101257845297</v>
      </c>
      <c r="Q1114" s="4">
        <v>0.98062641982631604</v>
      </c>
      <c r="R1114" s="4">
        <v>2.6557107331838101</v>
      </c>
      <c r="S1114" s="4">
        <v>1.2597352134030599</v>
      </c>
      <c r="T1114" s="4">
        <v>1.5417075738647901</v>
      </c>
      <c r="U1114" s="4">
        <v>3.34407951240616</v>
      </c>
      <c r="V1114" s="4">
        <v>2.09462957914534</v>
      </c>
      <c r="W1114" s="4">
        <v>5.22495769273658</v>
      </c>
      <c r="X1114" s="4">
        <v>0.933814262422616</v>
      </c>
      <c r="Y1114" s="4">
        <v>8.7408206140235301</v>
      </c>
      <c r="Z1114" s="4">
        <v>1.9694119884105501</v>
      </c>
      <c r="AA1114" s="4">
        <v>3.3777428227826398</v>
      </c>
      <c r="AB1114" s="4">
        <v>0</v>
      </c>
      <c r="AC1114" s="4">
        <v>11.757160604142999</v>
      </c>
      <c r="AD1114" s="4">
        <v>1.0487465730151599</v>
      </c>
      <c r="AE1114" s="4">
        <v>0.94696310944983897</v>
      </c>
      <c r="AF1114" s="4">
        <v>12.701299734345399</v>
      </c>
      <c r="AG1114" s="4">
        <v>15.2697975333759</v>
      </c>
      <c r="AH1114" s="4">
        <v>7.1470201337053201</v>
      </c>
      <c r="AI1114" s="4">
        <v>9.3427404524380506</v>
      </c>
      <c r="AJ1114" s="4">
        <v>16.767221094027999</v>
      </c>
      <c r="AK1114" s="4">
        <v>23.146422019601101</v>
      </c>
      <c r="AL1114" s="4">
        <v>7.9382122481865602</v>
      </c>
      <c r="AM1114" s="4">
        <v>20.988022110565701</v>
      </c>
      <c r="AN1114" s="4">
        <v>24.751602177237</v>
      </c>
      <c r="AO1114" s="4">
        <v>17.45214252833</v>
      </c>
      <c r="AP1114" s="4">
        <v>20.927021234441199</v>
      </c>
      <c r="AQ1114" s="4">
        <v>2.3661264171423602</v>
      </c>
      <c r="AR1114" s="4">
        <v>20.4530437290043</v>
      </c>
      <c r="AS1114" s="4">
        <v>11.315518489389</v>
      </c>
      <c r="AT1114" s="4">
        <v>24.594645779775099</v>
      </c>
      <c r="AU1114" s="4">
        <v>4.25506293777274</v>
      </c>
      <c r="AV1114" s="4">
        <v>23.9593089702418</v>
      </c>
      <c r="AW1114" s="4">
        <v>17.126076046549901</v>
      </c>
      <c r="AX1114" s="4">
        <v>3.6463760938946801</v>
      </c>
      <c r="AY1114" s="4">
        <v>11.652161302091899</v>
      </c>
      <c r="AZ1114" s="4">
        <v>29.724798784894102</v>
      </c>
      <c r="BA1114" s="4">
        <v>22.558018132637802</v>
      </c>
      <c r="BB1114" s="38">
        <v>268</v>
      </c>
    </row>
    <row r="1115" spans="1:54" x14ac:dyDescent="0.3">
      <c r="A1115" s="31" t="s">
        <v>161</v>
      </c>
      <c r="B1115" s="5" t="s">
        <v>8</v>
      </c>
      <c r="C1115" s="5" t="s">
        <v>1</v>
      </c>
      <c r="D1115" s="9">
        <v>48.4</v>
      </c>
      <c r="E1115" s="8">
        <v>41.577878733768998</v>
      </c>
      <c r="F1115" s="8">
        <v>0</v>
      </c>
      <c r="G1115" s="3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38">
        <v>2</v>
      </c>
    </row>
    <row r="1116" spans="1:54" x14ac:dyDescent="0.3">
      <c r="A1116" s="31" t="s">
        <v>161</v>
      </c>
      <c r="B1116" s="5" t="s">
        <v>8</v>
      </c>
      <c r="C1116" s="5" t="s">
        <v>2</v>
      </c>
      <c r="D1116" s="9">
        <v>63.216666666666697</v>
      </c>
      <c r="E1116" s="8">
        <v>48.1231926067532</v>
      </c>
      <c r="F1116" s="8">
        <v>16.6666666666667</v>
      </c>
      <c r="G1116" s="3">
        <v>0</v>
      </c>
      <c r="H1116" s="4">
        <v>0</v>
      </c>
      <c r="I1116" s="4">
        <v>16.6666666666667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16.6666666666667</v>
      </c>
      <c r="X1116" s="4">
        <v>0</v>
      </c>
      <c r="Y1116" s="4">
        <v>16.6666666666667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33.3333333333333</v>
      </c>
      <c r="AG1116" s="4">
        <v>16.6666666666667</v>
      </c>
      <c r="AH1116" s="4">
        <v>0</v>
      </c>
      <c r="AI1116" s="4">
        <v>16.6666666666667</v>
      </c>
      <c r="AJ1116" s="4">
        <v>33.3333333333333</v>
      </c>
      <c r="AK1116" s="4">
        <v>50</v>
      </c>
      <c r="AL1116" s="4">
        <v>0</v>
      </c>
      <c r="AM1116" s="4">
        <v>33.3333333333333</v>
      </c>
      <c r="AN1116" s="4">
        <v>16.6666666666667</v>
      </c>
      <c r="AO1116" s="4">
        <v>16.6666666666667</v>
      </c>
      <c r="AP1116" s="4">
        <v>33.3333333333333</v>
      </c>
      <c r="AQ1116" s="4">
        <v>0</v>
      </c>
      <c r="AR1116" s="4">
        <v>33.3333333333333</v>
      </c>
      <c r="AS1116" s="4">
        <v>0</v>
      </c>
      <c r="AT1116" s="4">
        <v>33.3333333333333</v>
      </c>
      <c r="AU1116" s="4">
        <v>0</v>
      </c>
      <c r="AV1116" s="4">
        <v>33.3333333333333</v>
      </c>
      <c r="AW1116" s="4">
        <v>33.3333333333333</v>
      </c>
      <c r="AX1116" s="4">
        <v>0</v>
      </c>
      <c r="AY1116" s="4">
        <v>0</v>
      </c>
      <c r="AZ1116" s="4">
        <v>66.6666666666667</v>
      </c>
      <c r="BA1116" s="4">
        <v>33.3333333333333</v>
      </c>
      <c r="BB1116" s="38">
        <v>6</v>
      </c>
    </row>
    <row r="1117" spans="1:54" x14ac:dyDescent="0.3">
      <c r="A1117" s="31" t="s">
        <v>161</v>
      </c>
      <c r="B1117" s="5" t="s">
        <v>8</v>
      </c>
      <c r="C1117" s="5" t="s">
        <v>3</v>
      </c>
      <c r="D1117" s="9">
        <v>75.454285714285703</v>
      </c>
      <c r="E1117" s="8">
        <v>60.174302424447802</v>
      </c>
      <c r="F1117" s="8">
        <v>17.1428571428571</v>
      </c>
      <c r="G1117" s="3">
        <v>0</v>
      </c>
      <c r="H1117" s="4">
        <v>5.71428571428571</v>
      </c>
      <c r="I1117" s="4">
        <v>2.8571428571428599</v>
      </c>
      <c r="J1117" s="4">
        <v>2.8571428571428599</v>
      </c>
      <c r="K1117" s="4">
        <v>8.5714285714285694</v>
      </c>
      <c r="L1117" s="4">
        <v>8.5714285714285694</v>
      </c>
      <c r="M1117" s="4">
        <v>5.71428571428571</v>
      </c>
      <c r="N1117" s="4">
        <v>11.4285714285714</v>
      </c>
      <c r="O1117" s="4">
        <v>8.5714285714285694</v>
      </c>
      <c r="P1117" s="4">
        <v>11.4285714285714</v>
      </c>
      <c r="Q1117" s="4">
        <v>2.8571428571428599</v>
      </c>
      <c r="R1117" s="4">
        <v>5.71428571428571</v>
      </c>
      <c r="S1117" s="4">
        <v>5.71428571428571</v>
      </c>
      <c r="T1117" s="4">
        <v>2.8571428571428599</v>
      </c>
      <c r="U1117" s="4">
        <v>5.71428571428571</v>
      </c>
      <c r="V1117" s="4">
        <v>5.71428571428571</v>
      </c>
      <c r="W1117" s="4">
        <v>5.71428571428571</v>
      </c>
      <c r="X1117" s="4">
        <v>2.8571428571428599</v>
      </c>
      <c r="Y1117" s="4">
        <v>5.71428571428571</v>
      </c>
      <c r="Z1117" s="4">
        <v>2.8571428571428599</v>
      </c>
      <c r="AA1117" s="4">
        <v>5.71428571428571</v>
      </c>
      <c r="AB1117" s="4">
        <v>0</v>
      </c>
      <c r="AC1117" s="4">
        <v>14.285714285714301</v>
      </c>
      <c r="AD1117" s="4">
        <v>0</v>
      </c>
      <c r="AE1117" s="4">
        <v>2.8571428571428599</v>
      </c>
      <c r="AF1117" s="4">
        <v>11.4285714285714</v>
      </c>
      <c r="AG1117" s="4">
        <v>8.5714285714285694</v>
      </c>
      <c r="AH1117" s="4">
        <v>8.5714285714285694</v>
      </c>
      <c r="AI1117" s="4">
        <v>8.5714285714285694</v>
      </c>
      <c r="AJ1117" s="4">
        <v>20</v>
      </c>
      <c r="AK1117" s="4">
        <v>25.714285714285701</v>
      </c>
      <c r="AL1117" s="4">
        <v>11.4285714285714</v>
      </c>
      <c r="AM1117" s="4">
        <v>17.1428571428571</v>
      </c>
      <c r="AN1117" s="4">
        <v>42.857142857142897</v>
      </c>
      <c r="AO1117" s="4">
        <v>28.571428571428601</v>
      </c>
      <c r="AP1117" s="4">
        <v>11.4285714285714</v>
      </c>
      <c r="AQ1117" s="4">
        <v>0</v>
      </c>
      <c r="AR1117" s="4">
        <v>25.714285714285701</v>
      </c>
      <c r="AS1117" s="4">
        <v>11.4285714285714</v>
      </c>
      <c r="AT1117" s="4">
        <v>22.8571428571429</v>
      </c>
      <c r="AU1117" s="4">
        <v>2.8571428571428599</v>
      </c>
      <c r="AV1117" s="4">
        <v>28.571428571428601</v>
      </c>
      <c r="AW1117" s="4">
        <v>11.4285714285714</v>
      </c>
      <c r="AX1117" s="4">
        <v>5.71428571428571</v>
      </c>
      <c r="AY1117" s="4">
        <v>25.714285714285701</v>
      </c>
      <c r="AZ1117" s="4">
        <v>28.571428571428601</v>
      </c>
      <c r="BA1117" s="4">
        <v>28.571428571428601</v>
      </c>
      <c r="BB1117" s="38">
        <v>35</v>
      </c>
    </row>
    <row r="1118" spans="1:54" x14ac:dyDescent="0.3">
      <c r="A1118" s="31" t="s">
        <v>161</v>
      </c>
      <c r="B1118" s="5" t="s">
        <v>8</v>
      </c>
      <c r="C1118" s="5" t="s">
        <v>4</v>
      </c>
      <c r="D1118" s="9">
        <v>80.247142857142904</v>
      </c>
      <c r="E1118" s="8">
        <v>62.482602149947098</v>
      </c>
      <c r="F1118" s="8">
        <v>18.571428571428601</v>
      </c>
      <c r="G1118" s="3">
        <v>7.1428571428571397</v>
      </c>
      <c r="H1118" s="4">
        <v>7.1428571428571397</v>
      </c>
      <c r="I1118" s="4">
        <v>10</v>
      </c>
      <c r="J1118" s="4">
        <v>1.4285714285714299</v>
      </c>
      <c r="K1118" s="4">
        <v>8.5714285714285694</v>
      </c>
      <c r="L1118" s="4">
        <v>7.1428571428571397</v>
      </c>
      <c r="M1118" s="4">
        <v>8.5714285714285694</v>
      </c>
      <c r="N1118" s="4">
        <v>4.28571428571429</v>
      </c>
      <c r="O1118" s="4">
        <v>14.285714285714301</v>
      </c>
      <c r="P1118" s="4">
        <v>17.1428571428571</v>
      </c>
      <c r="Q1118" s="4">
        <v>1.4285714285714299</v>
      </c>
      <c r="R1118" s="4">
        <v>5.71428571428571</v>
      </c>
      <c r="S1118" s="4">
        <v>0</v>
      </c>
      <c r="T1118" s="4">
        <v>4.28571428571429</v>
      </c>
      <c r="U1118" s="4">
        <v>10</v>
      </c>
      <c r="V1118" s="4">
        <v>2.8571428571428599</v>
      </c>
      <c r="W1118" s="4">
        <v>2.8571428571428599</v>
      </c>
      <c r="X1118" s="4">
        <v>1.4285714285714299</v>
      </c>
      <c r="Y1118" s="4">
        <v>11.4285714285714</v>
      </c>
      <c r="Z1118" s="4">
        <v>7.1428571428571397</v>
      </c>
      <c r="AA1118" s="4">
        <v>11.4285714285714</v>
      </c>
      <c r="AB1118" s="4">
        <v>0</v>
      </c>
      <c r="AC1118" s="4">
        <v>24.285714285714299</v>
      </c>
      <c r="AD1118" s="4">
        <v>4.28571428571429</v>
      </c>
      <c r="AE1118" s="4">
        <v>0</v>
      </c>
      <c r="AF1118" s="4">
        <v>17.1428571428571</v>
      </c>
      <c r="AG1118" s="4">
        <v>20</v>
      </c>
      <c r="AH1118" s="4">
        <v>7.1428571428571397</v>
      </c>
      <c r="AI1118" s="4">
        <v>5.71428571428571</v>
      </c>
      <c r="AJ1118" s="4">
        <v>18.571428571428601</v>
      </c>
      <c r="AK1118" s="4">
        <v>18.571428571428601</v>
      </c>
      <c r="AL1118" s="4">
        <v>12.8571428571429</v>
      </c>
      <c r="AM1118" s="4">
        <v>27.1428571428571</v>
      </c>
      <c r="AN1118" s="4">
        <v>27.1428571428571</v>
      </c>
      <c r="AO1118" s="4">
        <v>20</v>
      </c>
      <c r="AP1118" s="4">
        <v>31.428571428571399</v>
      </c>
      <c r="AQ1118" s="4">
        <v>0</v>
      </c>
      <c r="AR1118" s="4">
        <v>17.1428571428571</v>
      </c>
      <c r="AS1118" s="4">
        <v>12.8571428571429</v>
      </c>
      <c r="AT1118" s="4">
        <v>30</v>
      </c>
      <c r="AU1118" s="4">
        <v>5.71428571428571</v>
      </c>
      <c r="AV1118" s="4">
        <v>31.428571428571399</v>
      </c>
      <c r="AW1118" s="4">
        <v>15.714285714285699</v>
      </c>
      <c r="AX1118" s="4">
        <v>2.8571428571428599</v>
      </c>
      <c r="AY1118" s="4">
        <v>15.714285714285699</v>
      </c>
      <c r="AZ1118" s="4">
        <v>28.571428571428601</v>
      </c>
      <c r="BA1118" s="4">
        <v>20</v>
      </c>
      <c r="BB1118" s="38">
        <v>70</v>
      </c>
    </row>
    <row r="1119" spans="1:54" x14ac:dyDescent="0.3">
      <c r="A1119" s="31" t="s">
        <v>161</v>
      </c>
      <c r="B1119" s="5" t="s">
        <v>8</v>
      </c>
      <c r="C1119" s="5" t="s">
        <v>5</v>
      </c>
      <c r="D1119" s="9">
        <v>93.104123711340193</v>
      </c>
      <c r="E1119" s="8">
        <v>55.511179274850001</v>
      </c>
      <c r="F1119" s="8">
        <v>11.340206185567</v>
      </c>
      <c r="G1119" s="3">
        <v>1.0309278350515501</v>
      </c>
      <c r="H1119" s="4">
        <v>3.0927835051546402</v>
      </c>
      <c r="I1119" s="4">
        <v>3.0927835051546402</v>
      </c>
      <c r="J1119" s="4">
        <v>2.0618556701030899</v>
      </c>
      <c r="K1119" s="4">
        <v>3.0927835051546402</v>
      </c>
      <c r="L1119" s="4">
        <v>4.1237113402061896</v>
      </c>
      <c r="M1119" s="4">
        <v>1.0309278350515501</v>
      </c>
      <c r="N1119" s="4">
        <v>4.1237113402061896</v>
      </c>
      <c r="O1119" s="4">
        <v>3.0927835051546402</v>
      </c>
      <c r="P1119" s="4">
        <v>1.0309278350515501</v>
      </c>
      <c r="Q1119" s="4">
        <v>0</v>
      </c>
      <c r="R1119" s="4">
        <v>4.1237113402061896</v>
      </c>
      <c r="S1119" s="4">
        <v>1.0309278350515501</v>
      </c>
      <c r="T1119" s="4">
        <v>2.0618556701030899</v>
      </c>
      <c r="U1119" s="4">
        <v>3.0927835051546402</v>
      </c>
      <c r="V1119" s="4">
        <v>2.0618556701030899</v>
      </c>
      <c r="W1119" s="4">
        <v>1.0309278350515501</v>
      </c>
      <c r="X1119" s="4">
        <v>1.0309278350515501</v>
      </c>
      <c r="Y1119" s="4">
        <v>3.0927835051546402</v>
      </c>
      <c r="Z1119" s="4">
        <v>2.0618556701030899</v>
      </c>
      <c r="AA1119" s="4">
        <v>2.0618556701030899</v>
      </c>
      <c r="AB1119" s="4">
        <v>0</v>
      </c>
      <c r="AC1119" s="4">
        <v>9.2783505154639201</v>
      </c>
      <c r="AD1119" s="4">
        <v>1.0309278350515501</v>
      </c>
      <c r="AE1119" s="4">
        <v>1.0309278350515501</v>
      </c>
      <c r="AF1119" s="4">
        <v>5.1546391752577296</v>
      </c>
      <c r="AG1119" s="4">
        <v>14.4329896907216</v>
      </c>
      <c r="AH1119" s="4">
        <v>9.2783505154639201</v>
      </c>
      <c r="AI1119" s="4">
        <v>4.1237113402061896</v>
      </c>
      <c r="AJ1119" s="4">
        <v>7.2164948453608204</v>
      </c>
      <c r="AK1119" s="4">
        <v>13.4020618556701</v>
      </c>
      <c r="AL1119" s="4">
        <v>11.340206185567</v>
      </c>
      <c r="AM1119" s="4">
        <v>20.618556701030901</v>
      </c>
      <c r="AN1119" s="4">
        <v>26.8041237113402</v>
      </c>
      <c r="AO1119" s="4">
        <v>19.587628865979401</v>
      </c>
      <c r="AP1119" s="4">
        <v>18.556701030927801</v>
      </c>
      <c r="AQ1119" s="4">
        <v>4.1237113402061896</v>
      </c>
      <c r="AR1119" s="4">
        <v>11.340206185567</v>
      </c>
      <c r="AS1119" s="4">
        <v>14.4329896907216</v>
      </c>
      <c r="AT1119" s="4">
        <v>20.618556701030901</v>
      </c>
      <c r="AU1119" s="4">
        <v>8.2474226804123703</v>
      </c>
      <c r="AV1119" s="4">
        <v>20.618556701030901</v>
      </c>
      <c r="AW1119" s="4">
        <v>15.4639175257732</v>
      </c>
      <c r="AX1119" s="4">
        <v>4.1237113402061896</v>
      </c>
      <c r="AY1119" s="4">
        <v>13.4020618556701</v>
      </c>
      <c r="AZ1119" s="4">
        <v>17.525773195876301</v>
      </c>
      <c r="BA1119" s="4">
        <v>17.525773195876301</v>
      </c>
      <c r="BB1119" s="38">
        <v>97</v>
      </c>
    </row>
    <row r="1120" spans="1:54" x14ac:dyDescent="0.3">
      <c r="A1120" s="31" t="s">
        <v>161</v>
      </c>
      <c r="B1120" s="5" t="s">
        <v>8</v>
      </c>
      <c r="C1120" s="5" t="s">
        <v>6</v>
      </c>
      <c r="D1120" s="9">
        <v>89.194117647058803</v>
      </c>
      <c r="E1120" s="8">
        <v>53.749814555083603</v>
      </c>
      <c r="F1120" s="8">
        <v>9.8039215686274499</v>
      </c>
      <c r="G1120" s="3">
        <v>0</v>
      </c>
      <c r="H1120" s="4">
        <v>3.9215686274509798</v>
      </c>
      <c r="I1120" s="4">
        <v>5.8823529411764701</v>
      </c>
      <c r="J1120" s="4">
        <v>5.8823529411764701</v>
      </c>
      <c r="K1120" s="4">
        <v>0</v>
      </c>
      <c r="L1120" s="4">
        <v>0</v>
      </c>
      <c r="M1120" s="4">
        <v>0</v>
      </c>
      <c r="N1120" s="4">
        <v>3.9215686274509798</v>
      </c>
      <c r="O1120" s="4">
        <v>5.8823529411764701</v>
      </c>
      <c r="P1120" s="4">
        <v>3.9215686274509798</v>
      </c>
      <c r="Q1120" s="4">
        <v>1.9607843137254899</v>
      </c>
      <c r="R1120" s="4">
        <v>0</v>
      </c>
      <c r="S1120" s="4">
        <v>0</v>
      </c>
      <c r="T1120" s="4">
        <v>0</v>
      </c>
      <c r="U1120" s="4">
        <v>1.9607843137254899</v>
      </c>
      <c r="V1120" s="4">
        <v>1.9607843137254899</v>
      </c>
      <c r="W1120" s="4">
        <v>0</v>
      </c>
      <c r="X1120" s="4">
        <v>0</v>
      </c>
      <c r="Y1120" s="4">
        <v>7.8431372549019596</v>
      </c>
      <c r="Z1120" s="4">
        <v>0</v>
      </c>
      <c r="AA1120" s="4">
        <v>1.9607843137254899</v>
      </c>
      <c r="AB1120" s="4">
        <v>0</v>
      </c>
      <c r="AC1120" s="4">
        <v>7.8431372549019596</v>
      </c>
      <c r="AD1120" s="4">
        <v>1.9607843137254899</v>
      </c>
      <c r="AE1120" s="4">
        <v>1.9607843137254899</v>
      </c>
      <c r="AF1120" s="4">
        <v>0</v>
      </c>
      <c r="AG1120" s="4">
        <v>31.372549019607799</v>
      </c>
      <c r="AH1120" s="4">
        <v>7.8431372549019596</v>
      </c>
      <c r="AI1120" s="4">
        <v>5.8823529411764701</v>
      </c>
      <c r="AJ1120" s="4">
        <v>7.8431372549019596</v>
      </c>
      <c r="AK1120" s="4">
        <v>13.7254901960784</v>
      </c>
      <c r="AL1120" s="4">
        <v>7.8431372549019596</v>
      </c>
      <c r="AM1120" s="4">
        <v>17.647058823529399</v>
      </c>
      <c r="AN1120" s="4">
        <v>29.411764705882401</v>
      </c>
      <c r="AO1120" s="4">
        <v>9.8039215686274499</v>
      </c>
      <c r="AP1120" s="4">
        <v>15.6862745098039</v>
      </c>
      <c r="AQ1120" s="4">
        <v>5.8823529411764701</v>
      </c>
      <c r="AR1120" s="4">
        <v>17.647058823529399</v>
      </c>
      <c r="AS1120" s="4">
        <v>15.6862745098039</v>
      </c>
      <c r="AT1120" s="4">
        <v>27.4509803921569</v>
      </c>
      <c r="AU1120" s="4">
        <v>3.9215686274509798</v>
      </c>
      <c r="AV1120" s="4">
        <v>27.4509803921569</v>
      </c>
      <c r="AW1120" s="4">
        <v>7.8431372549019596</v>
      </c>
      <c r="AX1120" s="4">
        <v>3.9215686274509798</v>
      </c>
      <c r="AY1120" s="4">
        <v>9.8039215686274499</v>
      </c>
      <c r="AZ1120" s="4">
        <v>7.8431372549019596</v>
      </c>
      <c r="BA1120" s="4">
        <v>9.8039215686274499</v>
      </c>
      <c r="BB1120" s="38">
        <v>51</v>
      </c>
    </row>
    <row r="1121" spans="1:54" x14ac:dyDescent="0.3">
      <c r="A1121" s="31" t="s">
        <v>161</v>
      </c>
      <c r="B1121" s="5" t="s">
        <v>8</v>
      </c>
      <c r="C1121" s="5" t="s">
        <v>7</v>
      </c>
      <c r="D1121" s="9">
        <v>70.5</v>
      </c>
      <c r="E1121" s="8">
        <v>94.973627918491104</v>
      </c>
      <c r="F1121" s="8">
        <v>14.285714285714301</v>
      </c>
      <c r="G1121" s="3">
        <v>14.285714285714301</v>
      </c>
      <c r="H1121" s="4">
        <v>14.285714285714301</v>
      </c>
      <c r="I1121" s="4">
        <v>0</v>
      </c>
      <c r="J1121" s="4">
        <v>0</v>
      </c>
      <c r="K1121" s="4">
        <v>14.285714285714301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14.285714285714301</v>
      </c>
      <c r="Z1121" s="4">
        <v>0</v>
      </c>
      <c r="AA1121" s="4">
        <v>0</v>
      </c>
      <c r="AB1121" s="4">
        <v>0</v>
      </c>
      <c r="AC1121" s="4">
        <v>42.857142857142897</v>
      </c>
      <c r="AD1121" s="4">
        <v>0</v>
      </c>
      <c r="AE1121" s="4">
        <v>0</v>
      </c>
      <c r="AF1121" s="4">
        <v>0</v>
      </c>
      <c r="AG1121" s="4">
        <v>14.285714285714301</v>
      </c>
      <c r="AH1121" s="4">
        <v>28.571428571428601</v>
      </c>
      <c r="AI1121" s="4">
        <v>28.571428571428601</v>
      </c>
      <c r="AJ1121" s="4">
        <v>14.285714285714301</v>
      </c>
      <c r="AK1121" s="4">
        <v>14.285714285714301</v>
      </c>
      <c r="AL1121" s="4">
        <v>14.285714285714301</v>
      </c>
      <c r="AM1121" s="4">
        <v>14.285714285714301</v>
      </c>
      <c r="AN1121" s="4">
        <v>14.285714285714301</v>
      </c>
      <c r="AO1121" s="4">
        <v>14.285714285714301</v>
      </c>
      <c r="AP1121" s="4">
        <v>28.571428571428601</v>
      </c>
      <c r="AQ1121" s="4">
        <v>14.285714285714301</v>
      </c>
      <c r="AR1121" s="4">
        <v>28.571428571428601</v>
      </c>
      <c r="AS1121" s="4">
        <v>42.857142857142897</v>
      </c>
      <c r="AT1121" s="4">
        <v>28.571428571428601</v>
      </c>
      <c r="AU1121" s="4">
        <v>14.285714285714301</v>
      </c>
      <c r="AV1121" s="4">
        <v>0</v>
      </c>
      <c r="AW1121" s="4">
        <v>28.571428571428601</v>
      </c>
      <c r="AX1121" s="4">
        <v>14.285714285714301</v>
      </c>
      <c r="AY1121" s="4">
        <v>14.285714285714301</v>
      </c>
      <c r="AZ1121" s="4">
        <v>28.571428571428601</v>
      </c>
      <c r="BA1121" s="4">
        <v>42.857142857142897</v>
      </c>
      <c r="BB1121" s="38">
        <v>7</v>
      </c>
    </row>
    <row r="1122" spans="1:54" x14ac:dyDescent="0.3">
      <c r="A1122" s="31" t="s">
        <v>161</v>
      </c>
      <c r="B1122" s="5" t="s">
        <v>9</v>
      </c>
      <c r="C1122" s="5" t="s">
        <v>168</v>
      </c>
      <c r="D1122" s="9">
        <v>75.715349673121295</v>
      </c>
      <c r="E1122" s="8">
        <v>61.942999964238503</v>
      </c>
      <c r="F1122" s="8">
        <v>18.759635836879401</v>
      </c>
      <c r="G1122" s="3">
        <v>1.4352107463558901</v>
      </c>
      <c r="H1122" s="4">
        <v>2.0251236241484798</v>
      </c>
      <c r="I1122" s="4">
        <v>10.8049424493804</v>
      </c>
      <c r="J1122" s="4">
        <v>0.87250227870638397</v>
      </c>
      <c r="K1122" s="4">
        <v>0.87250227870638397</v>
      </c>
      <c r="L1122" s="4">
        <v>4.5461268245232098</v>
      </c>
      <c r="M1122" s="4">
        <v>1.1674587176026801</v>
      </c>
      <c r="N1122" s="4">
        <v>6.4795300934637901</v>
      </c>
      <c r="O1122" s="4">
        <v>3.8765427850936298</v>
      </c>
      <c r="P1122" s="4">
        <v>5.4359643643116602</v>
      </c>
      <c r="Q1122" s="4">
        <v>0.62208551103524201</v>
      </c>
      <c r="R1122" s="4">
        <v>1.7450045574127699</v>
      </c>
      <c r="S1122" s="4">
        <v>1.46241515649898</v>
      </c>
      <c r="T1122" s="4">
        <v>1.07837937515237</v>
      </c>
      <c r="U1122" s="4">
        <v>2.32008006304478</v>
      </c>
      <c r="V1122" s="4">
        <v>1.4797504175810401</v>
      </c>
      <c r="W1122" s="4">
        <v>4.1620910431766003</v>
      </c>
      <c r="X1122" s="4">
        <v>1.19963135084533</v>
      </c>
      <c r="Y1122" s="4">
        <v>3.0188778785478201</v>
      </c>
      <c r="Z1122" s="4">
        <v>3.9562139467306201</v>
      </c>
      <c r="AA1122" s="4">
        <v>8.4875033990932405</v>
      </c>
      <c r="AB1122" s="4">
        <v>0.62208551103524201</v>
      </c>
      <c r="AC1122" s="4">
        <v>16.3659657036692</v>
      </c>
      <c r="AD1122" s="4">
        <v>1.19963135084533</v>
      </c>
      <c r="AE1122" s="4">
        <v>1.8093498238980701</v>
      </c>
      <c r="AF1122" s="4">
        <v>5.4829743697148903</v>
      </c>
      <c r="AG1122" s="4">
        <v>13.441121126687699</v>
      </c>
      <c r="AH1122" s="4">
        <v>22.417934487544599</v>
      </c>
      <c r="AI1122" s="4">
        <v>12.4610383429224</v>
      </c>
      <c r="AJ1122" s="4">
        <v>22.274393291653499</v>
      </c>
      <c r="AK1122" s="4">
        <v>24.5728748037955</v>
      </c>
      <c r="AL1122" s="4">
        <v>11.834846929886099</v>
      </c>
      <c r="AM1122" s="4">
        <v>20.976608473257201</v>
      </c>
      <c r="AN1122" s="4">
        <v>24.946204593393801</v>
      </c>
      <c r="AO1122" s="4">
        <v>24.321820399983601</v>
      </c>
      <c r="AP1122" s="4">
        <v>26.561054701816101</v>
      </c>
      <c r="AQ1122" s="4">
        <v>8.4751363611107404</v>
      </c>
      <c r="AR1122" s="4">
        <v>30.0984325119598</v>
      </c>
      <c r="AS1122" s="4">
        <v>10.3397706171534</v>
      </c>
      <c r="AT1122" s="4">
        <v>26.139403805119699</v>
      </c>
      <c r="AU1122" s="4">
        <v>13.4498916713603</v>
      </c>
      <c r="AV1122" s="4">
        <v>22.009815557133599</v>
      </c>
      <c r="AW1122" s="4">
        <v>14.399091990551</v>
      </c>
      <c r="AX1122" s="4">
        <v>9.8955097353060495</v>
      </c>
      <c r="AY1122" s="4">
        <v>15.529428708506099</v>
      </c>
      <c r="AZ1122" s="4">
        <v>14.864808299464899</v>
      </c>
      <c r="BA1122" s="4">
        <v>26.1395775524716</v>
      </c>
      <c r="BB1122" s="38">
        <v>178</v>
      </c>
    </row>
    <row r="1123" spans="1:54" x14ac:dyDescent="0.3">
      <c r="A1123" s="31" t="s">
        <v>161</v>
      </c>
      <c r="B1123" s="5" t="s">
        <v>9</v>
      </c>
      <c r="C1123" s="5" t="s">
        <v>1</v>
      </c>
      <c r="D1123" s="9">
        <v>81.6666666666667</v>
      </c>
      <c r="E1123" s="8">
        <v>52.041938216532003</v>
      </c>
      <c r="F1123" s="8">
        <v>0</v>
      </c>
      <c r="G1123" s="3">
        <v>0</v>
      </c>
      <c r="H1123" s="4">
        <v>0</v>
      </c>
      <c r="I1123" s="4">
        <v>33.3333333333333</v>
      </c>
      <c r="J1123" s="4">
        <v>0</v>
      </c>
      <c r="K1123" s="4">
        <v>0</v>
      </c>
      <c r="L1123" s="4">
        <v>0</v>
      </c>
      <c r="M1123" s="4">
        <v>0</v>
      </c>
      <c r="N1123" s="4">
        <v>33.3333333333333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33.3333333333333</v>
      </c>
      <c r="AD1123" s="4">
        <v>0</v>
      </c>
      <c r="AE1123" s="4">
        <v>0</v>
      </c>
      <c r="AF1123" s="4">
        <v>0</v>
      </c>
      <c r="AG1123" s="4">
        <v>33.3333333333333</v>
      </c>
      <c r="AH1123" s="4">
        <v>0</v>
      </c>
      <c r="AI1123" s="4">
        <v>0</v>
      </c>
      <c r="AJ1123" s="4">
        <v>0</v>
      </c>
      <c r="AK1123" s="4">
        <v>33.3333333333333</v>
      </c>
      <c r="AL1123" s="4">
        <v>0</v>
      </c>
      <c r="AM1123" s="4">
        <v>0</v>
      </c>
      <c r="AN1123" s="4">
        <v>33.3333333333333</v>
      </c>
      <c r="AO1123" s="4">
        <v>0</v>
      </c>
      <c r="AP1123" s="4">
        <v>0</v>
      </c>
      <c r="AQ1123" s="4">
        <v>0</v>
      </c>
      <c r="AR1123" s="4">
        <v>33.3333333333333</v>
      </c>
      <c r="AS1123" s="4">
        <v>0</v>
      </c>
      <c r="AT1123" s="4">
        <v>0</v>
      </c>
      <c r="AU1123" s="4">
        <v>0</v>
      </c>
      <c r="AV1123" s="4">
        <v>33.3333333333333</v>
      </c>
      <c r="AW1123" s="4">
        <v>0</v>
      </c>
      <c r="AX1123" s="4">
        <v>0</v>
      </c>
      <c r="AY1123" s="4">
        <v>33.3333333333333</v>
      </c>
      <c r="AZ1123" s="4">
        <v>0</v>
      </c>
      <c r="BA1123" s="4">
        <v>66.6666666666667</v>
      </c>
      <c r="BB1123" s="38">
        <v>3</v>
      </c>
    </row>
    <row r="1124" spans="1:54" x14ac:dyDescent="0.3">
      <c r="A1124" s="31" t="s">
        <v>161</v>
      </c>
      <c r="B1124" s="5" t="s">
        <v>9</v>
      </c>
      <c r="C1124" s="5" t="s">
        <v>2</v>
      </c>
      <c r="D1124" s="9">
        <v>53.137500000000003</v>
      </c>
      <c r="E1124" s="8">
        <v>76.974465849768293</v>
      </c>
      <c r="F1124" s="8">
        <v>37.5</v>
      </c>
      <c r="G1124" s="3">
        <v>0</v>
      </c>
      <c r="H1124" s="4">
        <v>0</v>
      </c>
      <c r="I1124" s="4">
        <v>12.5</v>
      </c>
      <c r="J1124" s="4">
        <v>0</v>
      </c>
      <c r="K1124" s="4">
        <v>0</v>
      </c>
      <c r="L1124" s="4">
        <v>12.5</v>
      </c>
      <c r="M1124" s="4">
        <v>0</v>
      </c>
      <c r="N1124" s="4">
        <v>0</v>
      </c>
      <c r="O1124" s="4">
        <v>0</v>
      </c>
      <c r="P1124" s="4">
        <v>12.5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12.5</v>
      </c>
      <c r="X1124" s="4">
        <v>0</v>
      </c>
      <c r="Y1124" s="4">
        <v>0</v>
      </c>
      <c r="Z1124" s="4">
        <v>12.5</v>
      </c>
      <c r="AA1124" s="4">
        <v>25</v>
      </c>
      <c r="AB1124" s="4">
        <v>0</v>
      </c>
      <c r="AC1124" s="4">
        <v>25</v>
      </c>
      <c r="AD1124" s="4">
        <v>0</v>
      </c>
      <c r="AE1124" s="4">
        <v>0</v>
      </c>
      <c r="AF1124" s="4">
        <v>12.5</v>
      </c>
      <c r="AG1124" s="4">
        <v>12.5</v>
      </c>
      <c r="AH1124" s="4">
        <v>37.5</v>
      </c>
      <c r="AI1124" s="4">
        <v>25</v>
      </c>
      <c r="AJ1124" s="4">
        <v>50</v>
      </c>
      <c r="AK1124" s="4">
        <v>25</v>
      </c>
      <c r="AL1124" s="4">
        <v>25</v>
      </c>
      <c r="AM1124" s="4">
        <v>50</v>
      </c>
      <c r="AN1124" s="4">
        <v>12.5</v>
      </c>
      <c r="AO1124" s="4">
        <v>50</v>
      </c>
      <c r="AP1124" s="4">
        <v>50</v>
      </c>
      <c r="AQ1124" s="4">
        <v>25</v>
      </c>
      <c r="AR1124" s="4">
        <v>37.5</v>
      </c>
      <c r="AS1124" s="4">
        <v>12.5</v>
      </c>
      <c r="AT1124" s="4">
        <v>50</v>
      </c>
      <c r="AU1124" s="4">
        <v>25</v>
      </c>
      <c r="AV1124" s="4">
        <v>0</v>
      </c>
      <c r="AW1124" s="4">
        <v>12.5</v>
      </c>
      <c r="AX1124" s="4">
        <v>25</v>
      </c>
      <c r="AY1124" s="4">
        <v>12.5</v>
      </c>
      <c r="AZ1124" s="4">
        <v>12.5</v>
      </c>
      <c r="BA1124" s="4">
        <v>12.5</v>
      </c>
      <c r="BB1124" s="38">
        <v>8</v>
      </c>
    </row>
    <row r="1125" spans="1:54" x14ac:dyDescent="0.3">
      <c r="A1125" s="31" t="s">
        <v>161</v>
      </c>
      <c r="B1125" s="5" t="s">
        <v>9</v>
      </c>
      <c r="C1125" s="5" t="s">
        <v>3</v>
      </c>
      <c r="D1125" s="9">
        <v>63.787999999999997</v>
      </c>
      <c r="E1125" s="8">
        <v>56.400120567247001</v>
      </c>
      <c r="F1125" s="8">
        <v>24</v>
      </c>
      <c r="G1125" s="3">
        <v>4</v>
      </c>
      <c r="H1125" s="4">
        <v>4</v>
      </c>
      <c r="I1125" s="4">
        <v>8</v>
      </c>
      <c r="J1125" s="4">
        <v>0</v>
      </c>
      <c r="K1125" s="4">
        <v>0</v>
      </c>
      <c r="L1125" s="4">
        <v>0</v>
      </c>
      <c r="M1125" s="4">
        <v>0</v>
      </c>
      <c r="N1125" s="4">
        <v>4</v>
      </c>
      <c r="O1125" s="4">
        <v>8</v>
      </c>
      <c r="P1125" s="4">
        <v>4</v>
      </c>
      <c r="Q1125" s="4">
        <v>0</v>
      </c>
      <c r="R1125" s="4">
        <v>0</v>
      </c>
      <c r="S1125" s="4">
        <v>0</v>
      </c>
      <c r="T1125" s="4">
        <v>0</v>
      </c>
      <c r="U1125" s="4">
        <v>4</v>
      </c>
      <c r="V1125" s="4">
        <v>4</v>
      </c>
      <c r="W1125" s="4">
        <v>0</v>
      </c>
      <c r="X1125" s="4">
        <v>0</v>
      </c>
      <c r="Y1125" s="4">
        <v>4</v>
      </c>
      <c r="Z1125" s="4">
        <v>0</v>
      </c>
      <c r="AA1125" s="4">
        <v>4</v>
      </c>
      <c r="AB1125" s="4">
        <v>0</v>
      </c>
      <c r="AC1125" s="4">
        <v>12</v>
      </c>
      <c r="AD1125" s="4">
        <v>0</v>
      </c>
      <c r="AE1125" s="4">
        <v>0</v>
      </c>
      <c r="AF1125" s="4">
        <v>0</v>
      </c>
      <c r="AG1125" s="4">
        <v>16</v>
      </c>
      <c r="AH1125" s="4">
        <v>32</v>
      </c>
      <c r="AI1125" s="4">
        <v>12</v>
      </c>
      <c r="AJ1125" s="4">
        <v>20</v>
      </c>
      <c r="AK1125" s="4">
        <v>32</v>
      </c>
      <c r="AL1125" s="4">
        <v>12</v>
      </c>
      <c r="AM1125" s="4">
        <v>16</v>
      </c>
      <c r="AN1125" s="4">
        <v>44</v>
      </c>
      <c r="AO1125" s="4">
        <v>32</v>
      </c>
      <c r="AP1125" s="4">
        <v>24</v>
      </c>
      <c r="AQ1125" s="4">
        <v>4</v>
      </c>
      <c r="AR1125" s="4">
        <v>40</v>
      </c>
      <c r="AS1125" s="4">
        <v>16</v>
      </c>
      <c r="AT1125" s="4">
        <v>20</v>
      </c>
      <c r="AU1125" s="4">
        <v>24</v>
      </c>
      <c r="AV1125" s="4">
        <v>48</v>
      </c>
      <c r="AW1125" s="4">
        <v>28</v>
      </c>
      <c r="AX1125" s="4">
        <v>12</v>
      </c>
      <c r="AY1125" s="4">
        <v>16</v>
      </c>
      <c r="AZ1125" s="4">
        <v>32</v>
      </c>
      <c r="BA1125" s="4">
        <v>40</v>
      </c>
      <c r="BB1125" s="38">
        <v>25</v>
      </c>
    </row>
    <row r="1126" spans="1:54" x14ac:dyDescent="0.3">
      <c r="A1126" s="31" t="s">
        <v>161</v>
      </c>
      <c r="B1126" s="5" t="s">
        <v>9</v>
      </c>
      <c r="C1126" s="5" t="s">
        <v>4</v>
      </c>
      <c r="D1126" s="9">
        <v>95.442307692307693</v>
      </c>
      <c r="E1126" s="8">
        <v>58.393319340398399</v>
      </c>
      <c r="F1126" s="8">
        <v>9.6153846153846096</v>
      </c>
      <c r="G1126" s="3">
        <v>0</v>
      </c>
      <c r="H1126" s="4">
        <v>3.8461538461538498</v>
      </c>
      <c r="I1126" s="4">
        <v>11.538461538461499</v>
      </c>
      <c r="J1126" s="4">
        <v>1.92307692307692</v>
      </c>
      <c r="K1126" s="4">
        <v>1.92307692307692</v>
      </c>
      <c r="L1126" s="4">
        <v>5.7692307692307701</v>
      </c>
      <c r="M1126" s="4">
        <v>3.8461538461538498</v>
      </c>
      <c r="N1126" s="4">
        <v>5.7692307692307701</v>
      </c>
      <c r="O1126" s="4">
        <v>7.6923076923076898</v>
      </c>
      <c r="P1126" s="4">
        <v>3.8461538461538498</v>
      </c>
      <c r="Q1126" s="4">
        <v>1.92307692307692</v>
      </c>
      <c r="R1126" s="4">
        <v>3.8461538461538498</v>
      </c>
      <c r="S1126" s="4">
        <v>5.7692307692307701</v>
      </c>
      <c r="T1126" s="4">
        <v>0</v>
      </c>
      <c r="U1126" s="4">
        <v>5.7692307692307701</v>
      </c>
      <c r="V1126" s="4">
        <v>1.92307692307692</v>
      </c>
      <c r="W1126" s="4">
        <v>0</v>
      </c>
      <c r="X1126" s="4">
        <v>1.92307692307692</v>
      </c>
      <c r="Y1126" s="4">
        <v>7.6923076923076898</v>
      </c>
      <c r="Z1126" s="4">
        <v>1.92307692307692</v>
      </c>
      <c r="AA1126" s="4">
        <v>5.7692307692307701</v>
      </c>
      <c r="AB1126" s="4">
        <v>1.92307692307692</v>
      </c>
      <c r="AC1126" s="4">
        <v>7.6923076923076898</v>
      </c>
      <c r="AD1126" s="4">
        <v>1.92307692307692</v>
      </c>
      <c r="AE1126" s="4">
        <v>0</v>
      </c>
      <c r="AF1126" s="4">
        <v>3.8461538461538498</v>
      </c>
      <c r="AG1126" s="4">
        <v>5.7692307692307701</v>
      </c>
      <c r="AH1126" s="4">
        <v>15.384615384615399</v>
      </c>
      <c r="AI1126" s="4">
        <v>13.461538461538501</v>
      </c>
      <c r="AJ1126" s="4">
        <v>15.384615384615399</v>
      </c>
      <c r="AK1126" s="4">
        <v>23.076923076923102</v>
      </c>
      <c r="AL1126" s="4">
        <v>5.7692307692307701</v>
      </c>
      <c r="AM1126" s="4">
        <v>11.538461538461499</v>
      </c>
      <c r="AN1126" s="4">
        <v>21.153846153846199</v>
      </c>
      <c r="AO1126" s="4">
        <v>7.6923076923076898</v>
      </c>
      <c r="AP1126" s="4">
        <v>11.538461538461499</v>
      </c>
      <c r="AQ1126" s="4">
        <v>1.92307692307692</v>
      </c>
      <c r="AR1126" s="4">
        <v>15.384615384615399</v>
      </c>
      <c r="AS1126" s="4">
        <v>5.7692307692307701</v>
      </c>
      <c r="AT1126" s="4">
        <v>9.6153846153846096</v>
      </c>
      <c r="AU1126" s="4">
        <v>0</v>
      </c>
      <c r="AV1126" s="4">
        <v>23.076923076923102</v>
      </c>
      <c r="AW1126" s="4">
        <v>11.538461538461499</v>
      </c>
      <c r="AX1126" s="4">
        <v>0</v>
      </c>
      <c r="AY1126" s="4">
        <v>3.8461538461538498</v>
      </c>
      <c r="AZ1126" s="4">
        <v>9.6153846153846096</v>
      </c>
      <c r="BA1126" s="4">
        <v>13.461538461538501</v>
      </c>
      <c r="BB1126" s="38">
        <v>52</v>
      </c>
    </row>
    <row r="1127" spans="1:54" x14ac:dyDescent="0.3">
      <c r="A1127" s="31" t="s">
        <v>161</v>
      </c>
      <c r="B1127" s="5" t="s">
        <v>9</v>
      </c>
      <c r="C1127" s="5" t="s">
        <v>5</v>
      </c>
      <c r="D1127" s="9">
        <v>91.422916666666694</v>
      </c>
      <c r="E1127" s="8">
        <v>59.567645221793903</v>
      </c>
      <c r="F1127" s="8">
        <v>10.4166666666667</v>
      </c>
      <c r="G1127" s="3">
        <v>2.0833333333333299</v>
      </c>
      <c r="H1127" s="4">
        <v>2.0833333333333299</v>
      </c>
      <c r="I1127" s="4">
        <v>4.1666666666666696</v>
      </c>
      <c r="J1127" s="4">
        <v>2.0833333333333299</v>
      </c>
      <c r="K1127" s="4">
        <v>2.0833333333333299</v>
      </c>
      <c r="L1127" s="4">
        <v>2.0833333333333299</v>
      </c>
      <c r="M1127" s="4">
        <v>2.0833333333333299</v>
      </c>
      <c r="N1127" s="4">
        <v>4.1666666666666696</v>
      </c>
      <c r="O1127" s="4">
        <v>6.25</v>
      </c>
      <c r="P1127" s="4">
        <v>4.1666666666666696</v>
      </c>
      <c r="Q1127" s="4">
        <v>2.0833333333333299</v>
      </c>
      <c r="R1127" s="4">
        <v>4.1666666666666696</v>
      </c>
      <c r="S1127" s="4">
        <v>2.0833333333333299</v>
      </c>
      <c r="T1127" s="4">
        <v>2.0833333333333299</v>
      </c>
      <c r="U1127" s="4">
        <v>2.0833333333333299</v>
      </c>
      <c r="V1127" s="4">
        <v>2.0833333333333299</v>
      </c>
      <c r="W1127" s="4">
        <v>2.0833333333333299</v>
      </c>
      <c r="X1127" s="4">
        <v>4.1666666666666696</v>
      </c>
      <c r="Y1127" s="4">
        <v>6.25</v>
      </c>
      <c r="Z1127" s="4">
        <v>2.0833333333333299</v>
      </c>
      <c r="AA1127" s="4">
        <v>2.0833333333333299</v>
      </c>
      <c r="AB1127" s="4">
        <v>2.0833333333333299</v>
      </c>
      <c r="AC1127" s="4">
        <v>10.4166666666667</v>
      </c>
      <c r="AD1127" s="4">
        <v>4.1666666666666696</v>
      </c>
      <c r="AE1127" s="4">
        <v>8.3333333333333304</v>
      </c>
      <c r="AF1127" s="4">
        <v>8.3333333333333304</v>
      </c>
      <c r="AG1127" s="4">
        <v>6.25</v>
      </c>
      <c r="AH1127" s="4">
        <v>18.75</v>
      </c>
      <c r="AI1127" s="4">
        <v>4.1666666666666696</v>
      </c>
      <c r="AJ1127" s="4">
        <v>14.5833333333333</v>
      </c>
      <c r="AK1127" s="4">
        <v>18.75</v>
      </c>
      <c r="AL1127" s="4">
        <v>6.25</v>
      </c>
      <c r="AM1127" s="4">
        <v>12.5</v>
      </c>
      <c r="AN1127" s="4">
        <v>22.9166666666667</v>
      </c>
      <c r="AO1127" s="4">
        <v>18.75</v>
      </c>
      <c r="AP1127" s="4">
        <v>29.1666666666667</v>
      </c>
      <c r="AQ1127" s="4">
        <v>4.1666666666666696</v>
      </c>
      <c r="AR1127" s="4">
        <v>22.9166666666667</v>
      </c>
      <c r="AS1127" s="4">
        <v>12.5</v>
      </c>
      <c r="AT1127" s="4">
        <v>35.4166666666667</v>
      </c>
      <c r="AU1127" s="4">
        <v>10.4166666666667</v>
      </c>
      <c r="AV1127" s="4">
        <v>16.6666666666667</v>
      </c>
      <c r="AW1127" s="4">
        <v>14.5833333333333</v>
      </c>
      <c r="AX1127" s="4">
        <v>4.1666666666666696</v>
      </c>
      <c r="AY1127" s="4">
        <v>10.4166666666667</v>
      </c>
      <c r="AZ1127" s="4">
        <v>18.75</v>
      </c>
      <c r="BA1127" s="4">
        <v>20.8333333333333</v>
      </c>
      <c r="BB1127" s="38">
        <v>48</v>
      </c>
    </row>
    <row r="1128" spans="1:54" x14ac:dyDescent="0.3">
      <c r="A1128" s="31" t="s">
        <v>161</v>
      </c>
      <c r="B1128" s="5" t="s">
        <v>9</v>
      </c>
      <c r="C1128" s="5" t="s">
        <v>6</v>
      </c>
      <c r="D1128" s="9">
        <v>87.8857142857143</v>
      </c>
      <c r="E1128" s="8">
        <v>58.178872973822699</v>
      </c>
      <c r="F1128" s="8">
        <v>14.285714285714301</v>
      </c>
      <c r="G1128" s="3">
        <v>2.8571428571428599</v>
      </c>
      <c r="H1128" s="4">
        <v>2.8571428571428599</v>
      </c>
      <c r="I1128" s="4">
        <v>0</v>
      </c>
      <c r="J1128" s="4">
        <v>2.8571428571428599</v>
      </c>
      <c r="K1128" s="4">
        <v>2.8571428571428599</v>
      </c>
      <c r="L1128" s="4">
        <v>2.8571428571428599</v>
      </c>
      <c r="M1128" s="4">
        <v>2.8571428571428599</v>
      </c>
      <c r="N1128" s="4">
        <v>5.71428571428571</v>
      </c>
      <c r="O1128" s="4">
        <v>0</v>
      </c>
      <c r="P1128" s="4">
        <v>2.8571428571428599</v>
      </c>
      <c r="Q1128" s="4">
        <v>0</v>
      </c>
      <c r="R1128" s="4">
        <v>5.71428571428571</v>
      </c>
      <c r="S1128" s="4">
        <v>2.8571428571428599</v>
      </c>
      <c r="T1128" s="4">
        <v>8.5714285714285694</v>
      </c>
      <c r="U1128" s="4">
        <v>2.8571428571428599</v>
      </c>
      <c r="V1128" s="4">
        <v>0</v>
      </c>
      <c r="W1128" s="4">
        <v>8.5714285714285694</v>
      </c>
      <c r="X1128" s="4">
        <v>2.8571428571428599</v>
      </c>
      <c r="Y1128" s="4">
        <v>0</v>
      </c>
      <c r="Z1128" s="4">
        <v>2.8571428571428599</v>
      </c>
      <c r="AA1128" s="4">
        <v>2.8571428571428599</v>
      </c>
      <c r="AB1128" s="4">
        <v>0</v>
      </c>
      <c r="AC1128" s="4">
        <v>8.5714285714285694</v>
      </c>
      <c r="AD1128" s="4">
        <v>2.8571428571428599</v>
      </c>
      <c r="AE1128" s="4">
        <v>5.71428571428571</v>
      </c>
      <c r="AF1128" s="4">
        <v>5.71428571428571</v>
      </c>
      <c r="AG1128" s="4">
        <v>11.4285714285714</v>
      </c>
      <c r="AH1128" s="4">
        <v>11.4285714285714</v>
      </c>
      <c r="AI1128" s="4">
        <v>11.4285714285714</v>
      </c>
      <c r="AJ1128" s="4">
        <v>11.4285714285714</v>
      </c>
      <c r="AK1128" s="4">
        <v>11.4285714285714</v>
      </c>
      <c r="AL1128" s="4">
        <v>8.5714285714285694</v>
      </c>
      <c r="AM1128" s="4">
        <v>11.4285714285714</v>
      </c>
      <c r="AN1128" s="4">
        <v>22.8571428571429</v>
      </c>
      <c r="AO1128" s="4">
        <v>11.4285714285714</v>
      </c>
      <c r="AP1128" s="4">
        <v>25.714285714285701</v>
      </c>
      <c r="AQ1128" s="4">
        <v>5.71428571428571</v>
      </c>
      <c r="AR1128" s="4">
        <v>25.714285714285701</v>
      </c>
      <c r="AS1128" s="4">
        <v>5.71428571428571</v>
      </c>
      <c r="AT1128" s="4">
        <v>22.8571428571429</v>
      </c>
      <c r="AU1128" s="4">
        <v>5.71428571428571</v>
      </c>
      <c r="AV1128" s="4">
        <v>17.1428571428571</v>
      </c>
      <c r="AW1128" s="4">
        <v>14.285714285714301</v>
      </c>
      <c r="AX1128" s="4">
        <v>5.71428571428571</v>
      </c>
      <c r="AY1128" s="4">
        <v>25.714285714285701</v>
      </c>
      <c r="AZ1128" s="4">
        <v>5.71428571428571</v>
      </c>
      <c r="BA1128" s="4">
        <v>17.1428571428571</v>
      </c>
      <c r="BB1128" s="38">
        <v>35</v>
      </c>
    </row>
    <row r="1129" spans="1:54" x14ac:dyDescent="0.3">
      <c r="A1129" s="31" t="s">
        <v>161</v>
      </c>
      <c r="B1129" s="5" t="s">
        <v>9</v>
      </c>
      <c r="C1129" s="5" t="s">
        <v>7</v>
      </c>
      <c r="D1129" s="9">
        <v>103.542857142857</v>
      </c>
      <c r="E1129" s="8">
        <v>17.726426331220601</v>
      </c>
      <c r="F1129" s="8">
        <v>0</v>
      </c>
      <c r="G1129" s="3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14.285714285714301</v>
      </c>
      <c r="AD1129" s="4">
        <v>0</v>
      </c>
      <c r="AE1129" s="4">
        <v>0</v>
      </c>
      <c r="AF1129" s="4">
        <v>0</v>
      </c>
      <c r="AG1129" s="4">
        <v>14.285714285714301</v>
      </c>
      <c r="AH1129" s="4">
        <v>0</v>
      </c>
      <c r="AI1129" s="4">
        <v>0</v>
      </c>
      <c r="AJ1129" s="4">
        <v>0</v>
      </c>
      <c r="AK1129" s="4">
        <v>14.285714285714301</v>
      </c>
      <c r="AL1129" s="4">
        <v>14.285714285714301</v>
      </c>
      <c r="AM1129" s="4">
        <v>14.285714285714301</v>
      </c>
      <c r="AN1129" s="4">
        <v>0</v>
      </c>
      <c r="AO1129" s="4">
        <v>0</v>
      </c>
      <c r="AP1129" s="4">
        <v>14.285714285714301</v>
      </c>
      <c r="AQ1129" s="4">
        <v>0</v>
      </c>
      <c r="AR1129" s="4">
        <v>14.285714285714301</v>
      </c>
      <c r="AS1129" s="4">
        <v>14.285714285714301</v>
      </c>
      <c r="AT1129" s="4">
        <v>14.285714285714301</v>
      </c>
      <c r="AU1129" s="4">
        <v>0</v>
      </c>
      <c r="AV1129" s="4">
        <v>14.285714285714301</v>
      </c>
      <c r="AW1129" s="4">
        <v>0</v>
      </c>
      <c r="AX1129" s="4">
        <v>0</v>
      </c>
      <c r="AY1129" s="4">
        <v>28.571428571428601</v>
      </c>
      <c r="AZ1129" s="4">
        <v>0</v>
      </c>
      <c r="BA1129" s="4">
        <v>14.285714285714301</v>
      </c>
      <c r="BB1129" s="38">
        <v>7</v>
      </c>
    </row>
    <row r="1130" spans="1:54" x14ac:dyDescent="0.3">
      <c r="A1130" s="31" t="s">
        <v>52</v>
      </c>
      <c r="B1130" s="5" t="s">
        <v>168</v>
      </c>
      <c r="C1130" s="5" t="s">
        <v>168</v>
      </c>
      <c r="D1130" s="9">
        <v>63.790389598562797</v>
      </c>
      <c r="E1130" s="8">
        <v>67.5955719417193</v>
      </c>
      <c r="F1130" s="8">
        <v>25.0119295516634</v>
      </c>
      <c r="G1130" s="3">
        <v>5.2235328662365799</v>
      </c>
      <c r="H1130" s="4">
        <v>10.542103345863699</v>
      </c>
      <c r="I1130" s="4">
        <v>13.2347396631402</v>
      </c>
      <c r="J1130" s="4">
        <v>5.1788820968053599</v>
      </c>
      <c r="K1130" s="4">
        <v>6.1892363558835397</v>
      </c>
      <c r="L1130" s="4">
        <v>6.6969297419838298</v>
      </c>
      <c r="M1130" s="4">
        <v>6.45705808780178</v>
      </c>
      <c r="N1130" s="4">
        <v>8.3882821782642996</v>
      </c>
      <c r="O1130" s="4">
        <v>8.9709572981909407</v>
      </c>
      <c r="P1130" s="4">
        <v>9.7533019261967997</v>
      </c>
      <c r="Q1130" s="4">
        <v>3.35339327070194</v>
      </c>
      <c r="R1130" s="4">
        <v>7.8337874236906098</v>
      </c>
      <c r="S1130" s="4">
        <v>8.3124225852023894</v>
      </c>
      <c r="T1130" s="4">
        <v>6.4572801021775197</v>
      </c>
      <c r="U1130" s="4">
        <v>8.1578659412609191</v>
      </c>
      <c r="V1130" s="4">
        <v>9.2447045467235203</v>
      </c>
      <c r="W1130" s="4">
        <v>8.7907396084307194</v>
      </c>
      <c r="X1130" s="4">
        <v>3.4424393084563301</v>
      </c>
      <c r="Y1130" s="4">
        <v>10.0314203750531</v>
      </c>
      <c r="Z1130" s="4">
        <v>6.6438362939382296</v>
      </c>
      <c r="AA1130" s="4">
        <v>8.4689644118412701</v>
      </c>
      <c r="AB1130" s="4">
        <v>2.34151819425088</v>
      </c>
      <c r="AC1130" s="4">
        <v>18.336472587102499</v>
      </c>
      <c r="AD1130" s="4">
        <v>6.0373158354229801</v>
      </c>
      <c r="AE1130" s="4">
        <v>5.5337951991553096</v>
      </c>
      <c r="AF1130" s="4">
        <v>13.328398728696101</v>
      </c>
      <c r="AG1130" s="4">
        <v>17.068564743084799</v>
      </c>
      <c r="AH1130" s="4">
        <v>17.537365671591299</v>
      </c>
      <c r="AI1130" s="4">
        <v>10.4722765833847</v>
      </c>
      <c r="AJ1130" s="4">
        <v>25.5521465133879</v>
      </c>
      <c r="AK1130" s="4">
        <v>35.727860485894297</v>
      </c>
      <c r="AL1130" s="4">
        <v>25.337596256460198</v>
      </c>
      <c r="AM1130" s="4">
        <v>20.815168722213901</v>
      </c>
      <c r="AN1130" s="4">
        <v>36.345850484454701</v>
      </c>
      <c r="AO1130" s="4">
        <v>29.108897350922501</v>
      </c>
      <c r="AP1130" s="4">
        <v>34.714546543573498</v>
      </c>
      <c r="AQ1130" s="4">
        <v>9.2476711270555398</v>
      </c>
      <c r="AR1130" s="4">
        <v>33.007686923537896</v>
      </c>
      <c r="AS1130" s="4">
        <v>14.823097993068</v>
      </c>
      <c r="AT1130" s="4">
        <v>31.0630241423214</v>
      </c>
      <c r="AU1130" s="4">
        <v>17.469169790347902</v>
      </c>
      <c r="AV1130" s="4">
        <v>21.465307503496302</v>
      </c>
      <c r="AW1130" s="4">
        <v>22.082348977244202</v>
      </c>
      <c r="AX1130" s="4">
        <v>7.2695685906384702</v>
      </c>
      <c r="AY1130" s="4">
        <v>17.792342590996402</v>
      </c>
      <c r="AZ1130" s="4">
        <v>31.436478768747101</v>
      </c>
      <c r="BA1130" s="4">
        <v>32.937501113773401</v>
      </c>
      <c r="BB1130" s="38">
        <v>10446</v>
      </c>
    </row>
    <row r="1131" spans="1:54" x14ac:dyDescent="0.3">
      <c r="A1131" s="31" t="s">
        <v>52</v>
      </c>
      <c r="B1131" s="5" t="s">
        <v>168</v>
      </c>
      <c r="C1131" s="5" t="s">
        <v>1</v>
      </c>
      <c r="D1131" s="9">
        <v>38.700675446625702</v>
      </c>
      <c r="E1131" s="8">
        <v>68.7652029481509</v>
      </c>
      <c r="F1131" s="8">
        <v>39.730248057987097</v>
      </c>
      <c r="G1131" s="3">
        <v>6.5267589844097698</v>
      </c>
      <c r="H1131" s="4">
        <v>14.245026405519299</v>
      </c>
      <c r="I1131" s="4">
        <v>23.2416691527336</v>
      </c>
      <c r="J1131" s="4">
        <v>8.3414499293347397</v>
      </c>
      <c r="K1131" s="4">
        <v>7.4297611124020104</v>
      </c>
      <c r="L1131" s="4">
        <v>8.1283873749839604</v>
      </c>
      <c r="M1131" s="4">
        <v>8.5965777053341501</v>
      </c>
      <c r="N1131" s="4">
        <v>14.5522743151617</v>
      </c>
      <c r="O1131" s="4">
        <v>12.7883352808258</v>
      </c>
      <c r="P1131" s="4">
        <v>15.2348954229165</v>
      </c>
      <c r="Q1131" s="4">
        <v>4.94250397171656</v>
      </c>
      <c r="R1131" s="4">
        <v>13.7507760083477</v>
      </c>
      <c r="S1131" s="4">
        <v>15.643647153737</v>
      </c>
      <c r="T1131" s="4">
        <v>9.6285119443799001</v>
      </c>
      <c r="U1131" s="4">
        <v>11.928766597536001</v>
      </c>
      <c r="V1131" s="4">
        <v>16.691586547610001</v>
      </c>
      <c r="W1131" s="4">
        <v>14.945020891155099</v>
      </c>
      <c r="X1131" s="4">
        <v>5.68319545594714</v>
      </c>
      <c r="Y1131" s="4">
        <v>13.6826507198776</v>
      </c>
      <c r="Z1131" s="4">
        <v>10.6764513382528</v>
      </c>
      <c r="AA1131" s="4">
        <v>12.959332613528</v>
      </c>
      <c r="AB1131" s="4">
        <v>2.6248759406794502</v>
      </c>
      <c r="AC1131" s="4">
        <v>26.4055971583409</v>
      </c>
      <c r="AD1131" s="4">
        <v>10.343143361789</v>
      </c>
      <c r="AE1131" s="4">
        <v>10.131449030492</v>
      </c>
      <c r="AF1131" s="4">
        <v>19.075971644063401</v>
      </c>
      <c r="AG1131" s="4">
        <v>28.969666276437</v>
      </c>
      <c r="AH1131" s="4">
        <v>29.222948478764899</v>
      </c>
      <c r="AI1131" s="4">
        <v>12.978074214462801</v>
      </c>
      <c r="AJ1131" s="4">
        <v>31.798918082526701</v>
      </c>
      <c r="AK1131" s="4">
        <v>45.278561160047801</v>
      </c>
      <c r="AL1131" s="4">
        <v>37.685121180830301</v>
      </c>
      <c r="AM1131" s="4">
        <v>27.211677484934</v>
      </c>
      <c r="AN1131" s="4">
        <v>46.058581419819397</v>
      </c>
      <c r="AO1131" s="4">
        <v>39.182509304118703</v>
      </c>
      <c r="AP1131" s="4">
        <v>42.498693041493397</v>
      </c>
      <c r="AQ1131" s="4">
        <v>11.612831998953199</v>
      </c>
      <c r="AR1131" s="4">
        <v>44.014822765716502</v>
      </c>
      <c r="AS1131" s="4">
        <v>14.9770312008094</v>
      </c>
      <c r="AT1131" s="4">
        <v>32.8006875855896</v>
      </c>
      <c r="AU1131" s="4">
        <v>27.191090310327802</v>
      </c>
      <c r="AV1131" s="4">
        <v>25.433101518824799</v>
      </c>
      <c r="AW1131" s="4">
        <v>35.010861552615602</v>
      </c>
      <c r="AX1131" s="4">
        <v>12.0810223293034</v>
      </c>
      <c r="AY1131" s="4">
        <v>19.578908730175499</v>
      </c>
      <c r="AZ1131" s="4">
        <v>40.275250365747802</v>
      </c>
      <c r="BA1131" s="4">
        <v>48.1411914988457</v>
      </c>
      <c r="BB1131" s="38">
        <v>1073</v>
      </c>
    </row>
    <row r="1132" spans="1:54" x14ac:dyDescent="0.3">
      <c r="A1132" s="31" t="s">
        <v>52</v>
      </c>
      <c r="B1132" s="5" t="s">
        <v>168</v>
      </c>
      <c r="C1132" s="5" t="s">
        <v>2</v>
      </c>
      <c r="D1132" s="9">
        <v>47.4806187913752</v>
      </c>
      <c r="E1132" s="8">
        <v>66.341588784254498</v>
      </c>
      <c r="F1132" s="8">
        <v>32.822844141486598</v>
      </c>
      <c r="G1132" s="3">
        <v>6.6046359583030396</v>
      </c>
      <c r="H1132" s="4">
        <v>14.4700966569589</v>
      </c>
      <c r="I1132" s="4">
        <v>18.678474422853501</v>
      </c>
      <c r="J1132" s="4">
        <v>5.9501374652471899</v>
      </c>
      <c r="K1132" s="4">
        <v>7.77294832213075</v>
      </c>
      <c r="L1132" s="4">
        <v>8.2760533465136294</v>
      </c>
      <c r="M1132" s="4">
        <v>9.0093107533016106</v>
      </c>
      <c r="N1132" s="4">
        <v>11.1846031014919</v>
      </c>
      <c r="O1132" s="4">
        <v>12.8239115135272</v>
      </c>
      <c r="P1132" s="4">
        <v>14.181080745397701</v>
      </c>
      <c r="Q1132" s="4">
        <v>4.0737999394103301</v>
      </c>
      <c r="R1132" s="4">
        <v>10.6287413437525</v>
      </c>
      <c r="S1132" s="4">
        <v>11.615073570933999</v>
      </c>
      <c r="T1132" s="4">
        <v>7.9671596133680298</v>
      </c>
      <c r="U1132" s="4">
        <v>11.471326769254301</v>
      </c>
      <c r="V1132" s="4">
        <v>13.190916403223801</v>
      </c>
      <c r="W1132" s="4">
        <v>12.4760145098181</v>
      </c>
      <c r="X1132" s="4">
        <v>4.4843925872680597</v>
      </c>
      <c r="Y1132" s="4">
        <v>13.0510017165366</v>
      </c>
      <c r="Z1132" s="4">
        <v>9.4795368659123405</v>
      </c>
      <c r="AA1132" s="4">
        <v>10.8550616111651</v>
      </c>
      <c r="AB1132" s="4">
        <v>2.6814595519688398</v>
      </c>
      <c r="AC1132" s="4">
        <v>23.836473389165</v>
      </c>
      <c r="AD1132" s="4">
        <v>7.8830462764413998</v>
      </c>
      <c r="AE1132" s="4">
        <v>7.3700023412663498</v>
      </c>
      <c r="AF1132" s="4">
        <v>19.583003119898802</v>
      </c>
      <c r="AG1132" s="4">
        <v>19.186933870430899</v>
      </c>
      <c r="AH1132" s="4">
        <v>22.331707677630799</v>
      </c>
      <c r="AI1132" s="4">
        <v>11.478203500650899</v>
      </c>
      <c r="AJ1132" s="4">
        <v>31.5490183109459</v>
      </c>
      <c r="AK1132" s="4">
        <v>44.856909399876798</v>
      </c>
      <c r="AL1132" s="4">
        <v>31.853327556493799</v>
      </c>
      <c r="AM1132" s="4">
        <v>24.585024129939601</v>
      </c>
      <c r="AN1132" s="4">
        <v>46.0971039460402</v>
      </c>
      <c r="AO1132" s="4">
        <v>35.971485189662097</v>
      </c>
      <c r="AP1132" s="4">
        <v>44.768981510949303</v>
      </c>
      <c r="AQ1132" s="4">
        <v>10.5369813398326</v>
      </c>
      <c r="AR1132" s="4">
        <v>41.975901696467801</v>
      </c>
      <c r="AS1132" s="4">
        <v>18.021683685998902</v>
      </c>
      <c r="AT1132" s="4">
        <v>32.743332855149198</v>
      </c>
      <c r="AU1132" s="4">
        <v>21.357624168031901</v>
      </c>
      <c r="AV1132" s="4">
        <v>24.6316565045048</v>
      </c>
      <c r="AW1132" s="4">
        <v>29.161159158136002</v>
      </c>
      <c r="AX1132" s="4">
        <v>7.6139081864644602</v>
      </c>
      <c r="AY1132" s="4">
        <v>20.090692631879399</v>
      </c>
      <c r="AZ1132" s="4">
        <v>39.750144858719899</v>
      </c>
      <c r="BA1132" s="4">
        <v>42.2534388260433</v>
      </c>
      <c r="BB1132" s="38">
        <v>1996</v>
      </c>
    </row>
    <row r="1133" spans="1:54" x14ac:dyDescent="0.3">
      <c r="A1133" s="31" t="s">
        <v>52</v>
      </c>
      <c r="B1133" s="5" t="s">
        <v>168</v>
      </c>
      <c r="C1133" s="5" t="s">
        <v>3</v>
      </c>
      <c r="D1133" s="9">
        <v>63.695906756737699</v>
      </c>
      <c r="E1133" s="8">
        <v>67.458900510708602</v>
      </c>
      <c r="F1133" s="8">
        <v>24.5121450487243</v>
      </c>
      <c r="G1133" s="3">
        <v>6.21457783150142</v>
      </c>
      <c r="H1133" s="4">
        <v>10.2794845022679</v>
      </c>
      <c r="I1133" s="4">
        <v>12.9267564345081</v>
      </c>
      <c r="J1133" s="4">
        <v>5.4907537453001503</v>
      </c>
      <c r="K1133" s="4">
        <v>7.5189299970743599</v>
      </c>
      <c r="L1133" s="4">
        <v>8.0449553317738705</v>
      </c>
      <c r="M1133" s="4">
        <v>7.17045426238316</v>
      </c>
      <c r="N1133" s="4">
        <v>8.4327561785937792</v>
      </c>
      <c r="O1133" s="4">
        <v>10.1829315082334</v>
      </c>
      <c r="P1133" s="4">
        <v>10.4243324554729</v>
      </c>
      <c r="Q1133" s="4">
        <v>3.3893775437357201</v>
      </c>
      <c r="R1133" s="4">
        <v>8.0543039343328893</v>
      </c>
      <c r="S1133" s="4">
        <v>8.1901820404960901</v>
      </c>
      <c r="T1133" s="4">
        <v>7.5567031628276702</v>
      </c>
      <c r="U1133" s="4">
        <v>9.0456071492515395</v>
      </c>
      <c r="V1133" s="4">
        <v>9.0892093449892695</v>
      </c>
      <c r="W1133" s="4">
        <v>9.3629331835148495</v>
      </c>
      <c r="X1133" s="4">
        <v>3.68490248013017</v>
      </c>
      <c r="Y1133" s="4">
        <v>12.360232796821601</v>
      </c>
      <c r="Z1133" s="4">
        <v>7.0797302983331001</v>
      </c>
      <c r="AA1133" s="4">
        <v>8.8840296171276698</v>
      </c>
      <c r="AB1133" s="4">
        <v>2.29255148774077</v>
      </c>
      <c r="AC1133" s="4">
        <v>19.118738732799599</v>
      </c>
      <c r="AD1133" s="4">
        <v>5.9626550908446996</v>
      </c>
      <c r="AE1133" s="4">
        <v>5.08815402145399</v>
      </c>
      <c r="AF1133" s="4">
        <v>14.7353328369117</v>
      </c>
      <c r="AG1133" s="4">
        <v>13.538055458790399</v>
      </c>
      <c r="AH1133" s="4">
        <v>14.6247015525788</v>
      </c>
      <c r="AI1133" s="4">
        <v>11.144636969099601</v>
      </c>
      <c r="AJ1133" s="4">
        <v>27.377049204135901</v>
      </c>
      <c r="AK1133" s="4">
        <v>36.560880841267</v>
      </c>
      <c r="AL1133" s="4">
        <v>25.789245841961201</v>
      </c>
      <c r="AM1133" s="4">
        <v>21.1710624641591</v>
      </c>
      <c r="AN1133" s="4">
        <v>36.5254540572301</v>
      </c>
      <c r="AO1133" s="4">
        <v>28.894793433577899</v>
      </c>
      <c r="AP1133" s="4">
        <v>34.932579176105399</v>
      </c>
      <c r="AQ1133" s="4">
        <v>9.0592328354195804</v>
      </c>
      <c r="AR1133" s="4">
        <v>34.326351670773001</v>
      </c>
      <c r="AS1133" s="4">
        <v>15.680308718858999</v>
      </c>
      <c r="AT1133" s="4">
        <v>32.461720577321898</v>
      </c>
      <c r="AU1133" s="4">
        <v>17.6944436046414</v>
      </c>
      <c r="AV1133" s="4">
        <v>21.114970848805001</v>
      </c>
      <c r="AW1133" s="4">
        <v>21.0012725960278</v>
      </c>
      <c r="AX1133" s="4">
        <v>6.8846566840649404</v>
      </c>
      <c r="AY1133" s="4">
        <v>19.464489330257202</v>
      </c>
      <c r="AZ1133" s="4">
        <v>30.968123827465199</v>
      </c>
      <c r="BA1133" s="4">
        <v>32.990055369431197</v>
      </c>
      <c r="BB1133" s="38">
        <v>2642</v>
      </c>
    </row>
    <row r="1134" spans="1:54" x14ac:dyDescent="0.3">
      <c r="A1134" s="31" t="s">
        <v>52</v>
      </c>
      <c r="B1134" s="5" t="s">
        <v>168</v>
      </c>
      <c r="C1134" s="5" t="s">
        <v>4</v>
      </c>
      <c r="D1134" s="9">
        <v>77.143086015923402</v>
      </c>
      <c r="E1134" s="8">
        <v>64.552009698443399</v>
      </c>
      <c r="F1134" s="8">
        <v>18.874660646748701</v>
      </c>
      <c r="G1134" s="3">
        <v>4.71584503924577</v>
      </c>
      <c r="H1134" s="4">
        <v>9.4704906939641003</v>
      </c>
      <c r="I1134" s="4">
        <v>9.03457558663413</v>
      </c>
      <c r="J1134" s="4">
        <v>4.2690912359061803</v>
      </c>
      <c r="K1134" s="4">
        <v>5.6811479593287304</v>
      </c>
      <c r="L1134" s="4">
        <v>5.7142162895526196</v>
      </c>
      <c r="M1134" s="4">
        <v>5.0412746661384098</v>
      </c>
      <c r="N1134" s="4">
        <v>5.4825538972536796</v>
      </c>
      <c r="O1134" s="4">
        <v>6.5580845847496203</v>
      </c>
      <c r="P1134" s="4">
        <v>5.6480059968121603</v>
      </c>
      <c r="Q1134" s="4">
        <v>3.0666881674463098</v>
      </c>
      <c r="R1134" s="4">
        <v>4.9144022851744698</v>
      </c>
      <c r="S1134" s="4">
        <v>4.5834612699111901</v>
      </c>
      <c r="T1134" s="4">
        <v>5.23986872821345</v>
      </c>
      <c r="U1134" s="4">
        <v>5.6700883664410897</v>
      </c>
      <c r="V1134" s="4">
        <v>5.4329145857715098</v>
      </c>
      <c r="W1134" s="4">
        <v>5.3171017976952104</v>
      </c>
      <c r="X1134" s="4">
        <v>2.5537608875125999</v>
      </c>
      <c r="Y1134" s="4">
        <v>8.4113837231410997</v>
      </c>
      <c r="Z1134" s="4">
        <v>3.72857019797289</v>
      </c>
      <c r="AA1134" s="4">
        <v>6.6133089168951198</v>
      </c>
      <c r="AB1134" s="4">
        <v>2.5537608875125999</v>
      </c>
      <c r="AC1134" s="4">
        <v>14.848144131443799</v>
      </c>
      <c r="AD1134" s="4">
        <v>4.6607311555392803</v>
      </c>
      <c r="AE1134" s="4">
        <v>3.5575698938974298</v>
      </c>
      <c r="AF1134" s="4">
        <v>9.4648688571544408</v>
      </c>
      <c r="AG1134" s="4">
        <v>13.9599270162572</v>
      </c>
      <c r="AH1134" s="4">
        <v>11.268712764795399</v>
      </c>
      <c r="AI1134" s="4">
        <v>9.9890029945611403</v>
      </c>
      <c r="AJ1134" s="4">
        <v>21.218915143884001</v>
      </c>
      <c r="AK1134" s="4">
        <v>30.5350133311773</v>
      </c>
      <c r="AL1134" s="4">
        <v>19.415144868535702</v>
      </c>
      <c r="AM1134" s="4">
        <v>17.876215764149201</v>
      </c>
      <c r="AN1134" s="4">
        <v>30.6672866520728</v>
      </c>
      <c r="AO1134" s="4">
        <v>23.717341250812101</v>
      </c>
      <c r="AP1134" s="4">
        <v>29.955765310064098</v>
      </c>
      <c r="AQ1134" s="4">
        <v>7.3248670750502098</v>
      </c>
      <c r="AR1134" s="4">
        <v>27.402004422551499</v>
      </c>
      <c r="AS1134" s="4">
        <v>13.4912749240204</v>
      </c>
      <c r="AT1134" s="4">
        <v>30.181695417114401</v>
      </c>
      <c r="AU1134" s="4">
        <v>13.723121397051001</v>
      </c>
      <c r="AV1134" s="4">
        <v>19.018104008971001</v>
      </c>
      <c r="AW1134" s="4">
        <v>14.8262458425465</v>
      </c>
      <c r="AX1134" s="4">
        <v>5.5046730830289503</v>
      </c>
      <c r="AY1134" s="4">
        <v>15.5707250663402</v>
      </c>
      <c r="AZ1134" s="4">
        <v>26.409070928322599</v>
      </c>
      <c r="BA1134" s="4">
        <v>24.489708761776001</v>
      </c>
      <c r="BB1134" s="38">
        <v>2133</v>
      </c>
    </row>
    <row r="1135" spans="1:54" x14ac:dyDescent="0.3">
      <c r="A1135" s="31" t="s">
        <v>52</v>
      </c>
      <c r="B1135" s="5" t="s">
        <v>168</v>
      </c>
      <c r="C1135" s="5" t="s">
        <v>5</v>
      </c>
      <c r="D1135" s="9">
        <v>83.572283653864901</v>
      </c>
      <c r="E1135" s="8">
        <v>62.0225190580692</v>
      </c>
      <c r="F1135" s="8">
        <v>14.473217712207401</v>
      </c>
      <c r="G1135" s="3">
        <v>2.3984995446686499</v>
      </c>
      <c r="H1135" s="4">
        <v>6.18862419819928</v>
      </c>
      <c r="I1135" s="4">
        <v>5.6394326367530301</v>
      </c>
      <c r="J1135" s="4">
        <v>3.4364045095754601</v>
      </c>
      <c r="K1135" s="4">
        <v>3.5015616487391599</v>
      </c>
      <c r="L1135" s="4">
        <v>4.5704971427460999</v>
      </c>
      <c r="M1135" s="4">
        <v>3.3091863122115202</v>
      </c>
      <c r="N1135" s="4">
        <v>4.1190296701344398</v>
      </c>
      <c r="O1135" s="4">
        <v>4.0445610482585197</v>
      </c>
      <c r="P1135" s="4">
        <v>5.0731545304530998</v>
      </c>
      <c r="Q1135" s="4">
        <v>2.12699984490897</v>
      </c>
      <c r="R1135" s="4">
        <v>3.8258109239868601</v>
      </c>
      <c r="S1135" s="4">
        <v>3.3836549340874398</v>
      </c>
      <c r="T1135" s="4">
        <v>3.8040918775989701</v>
      </c>
      <c r="U1135" s="4">
        <v>3.90803136818234</v>
      </c>
      <c r="V1135" s="4">
        <v>4.1717792456224698</v>
      </c>
      <c r="W1135" s="4">
        <v>3.5977493170029802</v>
      </c>
      <c r="X1135" s="4">
        <v>1.86015588650541</v>
      </c>
      <c r="Y1135" s="4">
        <v>4.92887302805737</v>
      </c>
      <c r="Z1135" s="4">
        <v>2.915124156444</v>
      </c>
      <c r="AA1135" s="4">
        <v>4.8668119698571202</v>
      </c>
      <c r="AB1135" s="4">
        <v>1.86015588650541</v>
      </c>
      <c r="AC1135" s="4">
        <v>11.666712027524801</v>
      </c>
      <c r="AD1135" s="4">
        <v>2.7754983954043801</v>
      </c>
      <c r="AE1135" s="4">
        <v>2.6793107271405598</v>
      </c>
      <c r="AF1135" s="4">
        <v>6.22121438769208</v>
      </c>
      <c r="AG1135" s="4">
        <v>14.3227672877067</v>
      </c>
      <c r="AH1135" s="4">
        <v>12.920224556096001</v>
      </c>
      <c r="AI1135" s="4">
        <v>8.1915019267077493</v>
      </c>
      <c r="AJ1135" s="4">
        <v>18.160939295725399</v>
      </c>
      <c r="AK1135" s="4">
        <v>26.8458103672499</v>
      </c>
      <c r="AL1135" s="4">
        <v>15.967245891081999</v>
      </c>
      <c r="AM1135" s="4">
        <v>15.7841820372666</v>
      </c>
      <c r="AN1135" s="4">
        <v>24.7669043564728</v>
      </c>
      <c r="AO1135" s="4">
        <v>20.855776907327002</v>
      </c>
      <c r="AP1135" s="4">
        <v>25.7474040045355</v>
      </c>
      <c r="AQ1135" s="4">
        <v>8.0084380728923303</v>
      </c>
      <c r="AR1135" s="4">
        <v>22.188437038952198</v>
      </c>
      <c r="AS1135" s="4">
        <v>12.8442195136493</v>
      </c>
      <c r="AT1135" s="4">
        <v>27.5144915435624</v>
      </c>
      <c r="AU1135" s="4">
        <v>11.9505960511382</v>
      </c>
      <c r="AV1135" s="4">
        <v>17.150968778955299</v>
      </c>
      <c r="AW1135" s="4">
        <v>13.618376601115999</v>
      </c>
      <c r="AX1135" s="4">
        <v>5.3989402262715798</v>
      </c>
      <c r="AY1135" s="4">
        <v>14.991401984375401</v>
      </c>
      <c r="AZ1135" s="4">
        <v>23.795716191122299</v>
      </c>
      <c r="BA1135" s="4">
        <v>20.849561505578201</v>
      </c>
      <c r="BB1135" s="38">
        <v>1708</v>
      </c>
    </row>
    <row r="1136" spans="1:54" x14ac:dyDescent="0.3">
      <c r="A1136" s="31" t="s">
        <v>52</v>
      </c>
      <c r="B1136" s="5" t="s">
        <v>168</v>
      </c>
      <c r="C1136" s="5" t="s">
        <v>6</v>
      </c>
      <c r="D1136" s="9">
        <v>85.799487262711807</v>
      </c>
      <c r="E1136" s="8">
        <v>58.029191604568197</v>
      </c>
      <c r="F1136" s="8">
        <v>12.737521724250101</v>
      </c>
      <c r="G1136" s="3">
        <v>3.0473602842093102</v>
      </c>
      <c r="H1136" s="4">
        <v>4.0023866805019503</v>
      </c>
      <c r="I1136" s="4">
        <v>3.6118993983414902</v>
      </c>
      <c r="J1136" s="4">
        <v>2.1672221257661399</v>
      </c>
      <c r="K1136" s="4">
        <v>2.39970366886799</v>
      </c>
      <c r="L1136" s="4">
        <v>3.6950168995506298</v>
      </c>
      <c r="M1136" s="4">
        <v>2.4910504334368002</v>
      </c>
      <c r="N1136" s="4">
        <v>1.7936058041312399</v>
      </c>
      <c r="O1136" s="4">
        <v>2.7650907271432201</v>
      </c>
      <c r="P1136" s="4">
        <v>3.9690571932570502</v>
      </c>
      <c r="Q1136" s="4">
        <v>1.8849525687000499</v>
      </c>
      <c r="R1136" s="4">
        <v>1.19573720275416</v>
      </c>
      <c r="S1136" s="4">
        <v>2.58239719800561</v>
      </c>
      <c r="T1136" s="4">
        <v>2.1174341118019</v>
      </c>
      <c r="U1136" s="4">
        <v>2.39970366886799</v>
      </c>
      <c r="V1136" s="4">
        <v>2.0260873472331</v>
      </c>
      <c r="W1136" s="4">
        <v>2.2585688903349501</v>
      </c>
      <c r="X1136" s="4">
        <v>0.96325565965231097</v>
      </c>
      <c r="Y1136" s="4">
        <v>3.87771042868824</v>
      </c>
      <c r="Z1136" s="4">
        <v>2.26679815369461</v>
      </c>
      <c r="AA1136" s="4">
        <v>3.3296298412754002</v>
      </c>
      <c r="AB1136" s="4">
        <v>1.01304367361655</v>
      </c>
      <c r="AC1136" s="4">
        <v>7.2155695333233103</v>
      </c>
      <c r="AD1136" s="4">
        <v>2.6321852119698401</v>
      </c>
      <c r="AE1136" s="4">
        <v>2.0758753611973302</v>
      </c>
      <c r="AF1136" s="4">
        <v>3.9274984426524799</v>
      </c>
      <c r="AG1136" s="4">
        <v>12.0894526751025</v>
      </c>
      <c r="AH1136" s="4">
        <v>11.8824837896922</v>
      </c>
      <c r="AI1136" s="4">
        <v>8.9013700461664094</v>
      </c>
      <c r="AJ1136" s="4">
        <v>16.4991975982905</v>
      </c>
      <c r="AK1136" s="4">
        <v>20.841871113182499</v>
      </c>
      <c r="AL1136" s="4">
        <v>13.526313118124399</v>
      </c>
      <c r="AM1136" s="4">
        <v>14.3648925259631</v>
      </c>
      <c r="AN1136" s="4">
        <v>25.375467420571699</v>
      </c>
      <c r="AO1136" s="4">
        <v>20.152243313430301</v>
      </c>
      <c r="AP1136" s="4">
        <v>22.618605956788102</v>
      </c>
      <c r="AQ1136" s="4">
        <v>9.91441371978296</v>
      </c>
      <c r="AR1136" s="4">
        <v>20.700736334649399</v>
      </c>
      <c r="AS1136" s="4">
        <v>14.2570872346749</v>
      </c>
      <c r="AT1136" s="4">
        <v>30.033739979774602</v>
      </c>
      <c r="AU1136" s="4">
        <v>9.2585278410819694</v>
      </c>
      <c r="AV1136" s="4">
        <v>18.085009649398899</v>
      </c>
      <c r="AW1136" s="4">
        <v>13.285602311662901</v>
      </c>
      <c r="AX1136" s="4">
        <v>6.12805005566352</v>
      </c>
      <c r="AY1136" s="4">
        <v>15.8099822323446</v>
      </c>
      <c r="AZ1136" s="4">
        <v>22.9424342644588</v>
      </c>
      <c r="BA1136" s="4">
        <v>18.691107514135702</v>
      </c>
      <c r="BB1136" s="38">
        <v>761</v>
      </c>
    </row>
    <row r="1137" spans="1:54" x14ac:dyDescent="0.3">
      <c r="A1137" s="31" t="s">
        <v>52</v>
      </c>
      <c r="B1137" s="5" t="s">
        <v>168</v>
      </c>
      <c r="C1137" s="5" t="s">
        <v>7</v>
      </c>
      <c r="D1137" s="9">
        <v>101.803833971177</v>
      </c>
      <c r="E1137" s="8">
        <v>53.670794230283001</v>
      </c>
      <c r="F1137" s="8">
        <v>4.3311417884630004</v>
      </c>
      <c r="G1137" s="3">
        <v>2.2915349168943702</v>
      </c>
      <c r="H1137" s="4">
        <v>4.7390631627767199</v>
      </c>
      <c r="I1137" s="4">
        <v>2.2915349168943702</v>
      </c>
      <c r="J1137" s="4">
        <v>1.22376412294118</v>
      </c>
      <c r="K1137" s="4">
        <v>3.1073776655218199</v>
      </c>
      <c r="L1137" s="4">
        <v>1.22376412294118</v>
      </c>
      <c r="M1137" s="4">
        <v>2.6994562912080999</v>
      </c>
      <c r="N1137" s="4">
        <v>4.9909912081024697</v>
      </c>
      <c r="O1137" s="4">
        <v>2.2915349168943702</v>
      </c>
      <c r="P1137" s="4">
        <v>0.81584274862745099</v>
      </c>
      <c r="Q1137" s="4">
        <v>0.40792137431372499</v>
      </c>
      <c r="R1137" s="4">
        <v>3.7672270851612901</v>
      </c>
      <c r="S1137" s="4">
        <v>1.8836135425806499</v>
      </c>
      <c r="T1137" s="4">
        <v>0.81584274862745099</v>
      </c>
      <c r="U1137" s="4">
        <v>3.7672270851612901</v>
      </c>
      <c r="V1137" s="4">
        <v>2.2915349168943702</v>
      </c>
      <c r="W1137" s="4">
        <v>2.6994562912080999</v>
      </c>
      <c r="X1137" s="4">
        <v>0.40792137431372499</v>
      </c>
      <c r="Y1137" s="4">
        <v>0.40792137431372499</v>
      </c>
      <c r="Z1137" s="4">
        <v>3.7672270851612901</v>
      </c>
      <c r="AA1137" s="4">
        <v>3.1073776655218199</v>
      </c>
      <c r="AB1137" s="4">
        <v>2.6994562912080999</v>
      </c>
      <c r="AC1137" s="4">
        <v>6.0587620020556603</v>
      </c>
      <c r="AD1137" s="4">
        <v>0.81584274862745099</v>
      </c>
      <c r="AE1137" s="4">
        <v>2.2915349168943702</v>
      </c>
      <c r="AF1137" s="4">
        <v>2.6994562912080999</v>
      </c>
      <c r="AG1137" s="4">
        <v>4.9909912081024697</v>
      </c>
      <c r="AH1137" s="4">
        <v>7.8464408282985501</v>
      </c>
      <c r="AI1137" s="4">
        <v>3.2633709945097999</v>
      </c>
      <c r="AJ1137" s="4">
        <v>14.469117533655901</v>
      </c>
      <c r="AK1137" s="4">
        <v>16.9166457795383</v>
      </c>
      <c r="AL1137" s="4">
        <v>11.6136679134598</v>
      </c>
      <c r="AM1137" s="4">
        <v>11.3617398681341</v>
      </c>
      <c r="AN1137" s="4">
        <v>20.527879535711602</v>
      </c>
      <c r="AO1137" s="4">
        <v>14.7210455789817</v>
      </c>
      <c r="AP1137" s="4">
        <v>14.061196159342201</v>
      </c>
      <c r="AQ1137" s="4">
        <v>3.5152990398355501</v>
      </c>
      <c r="AR1137" s="4">
        <v>10.0420410288552</v>
      </c>
      <c r="AS1137" s="4">
        <v>3.6712923688235302</v>
      </c>
      <c r="AT1137" s="4">
        <v>24.199171904535099</v>
      </c>
      <c r="AU1137" s="4">
        <v>2.4475282458823502</v>
      </c>
      <c r="AV1137" s="4">
        <v>19.208180696432599</v>
      </c>
      <c r="AW1137" s="4">
        <v>7.1865914086590799</v>
      </c>
      <c r="AX1137" s="4">
        <v>3.1073776655218199</v>
      </c>
      <c r="AY1137" s="4">
        <v>10.2939690741809</v>
      </c>
      <c r="AZ1137" s="4">
        <v>10.1379757451929</v>
      </c>
      <c r="BA1137" s="4">
        <v>17.012580495876001</v>
      </c>
      <c r="BB1137" s="38">
        <v>133</v>
      </c>
    </row>
    <row r="1138" spans="1:54" x14ac:dyDescent="0.3">
      <c r="A1138" s="31" t="s">
        <v>52</v>
      </c>
      <c r="B1138" s="5" t="s">
        <v>8</v>
      </c>
      <c r="C1138" s="5" t="s">
        <v>168</v>
      </c>
      <c r="D1138" s="9">
        <v>58.446639745809399</v>
      </c>
      <c r="E1138" s="8">
        <v>67.145454614871895</v>
      </c>
      <c r="F1138" s="8">
        <v>27.348038232383502</v>
      </c>
      <c r="G1138" s="3">
        <v>6.4168675433359201</v>
      </c>
      <c r="H1138" s="4">
        <v>11.318618963106999</v>
      </c>
      <c r="I1138" s="4">
        <v>16.841220089599101</v>
      </c>
      <c r="J1138" s="4">
        <v>6.2033684104295004</v>
      </c>
      <c r="K1138" s="4">
        <v>7.1882438061028404</v>
      </c>
      <c r="L1138" s="4">
        <v>7.6701341920309103</v>
      </c>
      <c r="M1138" s="4">
        <v>7.9115568193099701</v>
      </c>
      <c r="N1138" s="4">
        <v>9.7476008427392795</v>
      </c>
      <c r="O1138" s="4">
        <v>10.7939826666454</v>
      </c>
      <c r="P1138" s="4">
        <v>11.169581675840901</v>
      </c>
      <c r="Q1138" s="4">
        <v>3.4837462420627401</v>
      </c>
      <c r="R1138" s="4">
        <v>10.056570831319901</v>
      </c>
      <c r="S1138" s="4">
        <v>9.4075610705074002</v>
      </c>
      <c r="T1138" s="4">
        <v>7.8043485276118201</v>
      </c>
      <c r="U1138" s="4">
        <v>9.0514493430981506</v>
      </c>
      <c r="V1138" s="4">
        <v>9.9440996307701894</v>
      </c>
      <c r="W1138" s="4">
        <v>9.5431902436744895</v>
      </c>
      <c r="X1138" s="4">
        <v>3.78995649993719</v>
      </c>
      <c r="Y1138" s="4">
        <v>12.3266587363699</v>
      </c>
      <c r="Z1138" s="4">
        <v>7.37539291094697</v>
      </c>
      <c r="AA1138" s="4">
        <v>9.9906996328513191</v>
      </c>
      <c r="AB1138" s="4">
        <v>2.4440001179448698</v>
      </c>
      <c r="AC1138" s="4">
        <v>20.915925523014899</v>
      </c>
      <c r="AD1138" s="4">
        <v>6.6480392647389399</v>
      </c>
      <c r="AE1138" s="4">
        <v>6.2877233372514603</v>
      </c>
      <c r="AF1138" s="4">
        <v>16.819260357197599</v>
      </c>
      <c r="AG1138" s="4">
        <v>21.905740326443901</v>
      </c>
      <c r="AH1138" s="4">
        <v>11.7880839246573</v>
      </c>
      <c r="AI1138" s="4">
        <v>9.6073178523408096</v>
      </c>
      <c r="AJ1138" s="4">
        <v>26.9442676107682</v>
      </c>
      <c r="AK1138" s="4">
        <v>36.941208515369603</v>
      </c>
      <c r="AL1138" s="4">
        <v>28.285065115087502</v>
      </c>
      <c r="AM1138" s="4">
        <v>25.091223370433799</v>
      </c>
      <c r="AN1138" s="4">
        <v>40.415033795964</v>
      </c>
      <c r="AO1138" s="4">
        <v>34.8035618299633</v>
      </c>
      <c r="AP1138" s="4">
        <v>37.261996702386099</v>
      </c>
      <c r="AQ1138" s="4">
        <v>9.7336641311320609</v>
      </c>
      <c r="AR1138" s="4">
        <v>36.213245125635197</v>
      </c>
      <c r="AS1138" s="4">
        <v>18.008521330017899</v>
      </c>
      <c r="AT1138" s="4">
        <v>36.949829936848602</v>
      </c>
      <c r="AU1138" s="4">
        <v>16.247908556063798</v>
      </c>
      <c r="AV1138" s="4">
        <v>22.4885217312221</v>
      </c>
      <c r="AW1138" s="4">
        <v>22.1610367592682</v>
      </c>
      <c r="AX1138" s="4">
        <v>7.5990274995955902</v>
      </c>
      <c r="AY1138" s="4">
        <v>20.444961077645601</v>
      </c>
      <c r="AZ1138" s="4">
        <v>35.2969717197318</v>
      </c>
      <c r="BA1138" s="4">
        <v>34.352391229875799</v>
      </c>
      <c r="BB1138" s="38">
        <v>5308</v>
      </c>
    </row>
    <row r="1139" spans="1:54" x14ac:dyDescent="0.3">
      <c r="A1139" s="31" t="s">
        <v>52</v>
      </c>
      <c r="B1139" s="5" t="s">
        <v>8</v>
      </c>
      <c r="C1139" s="5" t="s">
        <v>1</v>
      </c>
      <c r="D1139" s="9">
        <v>31.208044382801699</v>
      </c>
      <c r="E1139" s="8">
        <v>66.819942063879793</v>
      </c>
      <c r="F1139" s="8">
        <v>43.532684283727399</v>
      </c>
      <c r="G1139" s="3">
        <v>6.81502086230876</v>
      </c>
      <c r="H1139" s="4">
        <v>17.246175243393601</v>
      </c>
      <c r="I1139" s="4">
        <v>28.511821974965201</v>
      </c>
      <c r="J1139" s="4">
        <v>9.0403337969401907</v>
      </c>
      <c r="K1139" s="4">
        <v>8.0667593880389408</v>
      </c>
      <c r="L1139" s="4">
        <v>8.9012517385257297</v>
      </c>
      <c r="M1139" s="4">
        <v>10.1529902642559</v>
      </c>
      <c r="N1139" s="4">
        <v>16.689847009735701</v>
      </c>
      <c r="O1139" s="4">
        <v>15.1599443671766</v>
      </c>
      <c r="P1139" s="4">
        <v>15.7162726008345</v>
      </c>
      <c r="Q1139" s="4">
        <v>4.1724617524339402</v>
      </c>
      <c r="R1139" s="4">
        <v>16.828929068150199</v>
      </c>
      <c r="S1139" s="4">
        <v>16.550764951321302</v>
      </c>
      <c r="T1139" s="4">
        <v>9.5966620305980506</v>
      </c>
      <c r="U1139" s="4">
        <v>12.5173852573018</v>
      </c>
      <c r="V1139" s="4">
        <v>17.802503477051498</v>
      </c>
      <c r="W1139" s="4">
        <v>15.7162726008345</v>
      </c>
      <c r="X1139" s="4">
        <v>5.9805285118219702</v>
      </c>
      <c r="Y1139" s="4">
        <v>16.689847009735701</v>
      </c>
      <c r="Z1139" s="4">
        <v>10.848400556328199</v>
      </c>
      <c r="AA1139" s="4">
        <v>14.3254520166898</v>
      </c>
      <c r="AB1139" s="4">
        <v>1.80806675938804</v>
      </c>
      <c r="AC1139" s="4">
        <v>26.9819193324061</v>
      </c>
      <c r="AD1139" s="4">
        <v>12.2392211404729</v>
      </c>
      <c r="AE1139" s="4">
        <v>9.7357440890125204</v>
      </c>
      <c r="AF1139" s="4">
        <v>22.670375521557698</v>
      </c>
      <c r="AG1139" s="4">
        <v>30.737134909596701</v>
      </c>
      <c r="AH1139" s="4">
        <v>20.3059805285118</v>
      </c>
      <c r="AI1139" s="4">
        <v>11.4047287899861</v>
      </c>
      <c r="AJ1139" s="4">
        <v>32.962447844228102</v>
      </c>
      <c r="AK1139" s="4">
        <v>46.870653685674498</v>
      </c>
      <c r="AL1139" s="4">
        <v>41.724617524339401</v>
      </c>
      <c r="AM1139" s="4">
        <v>33.657858136300398</v>
      </c>
      <c r="AN1139" s="4">
        <v>54.3810848400556</v>
      </c>
      <c r="AO1139" s="4">
        <v>47.148817802503501</v>
      </c>
      <c r="AP1139" s="4">
        <v>47.705146036161302</v>
      </c>
      <c r="AQ1139" s="4">
        <v>13.3518776077886</v>
      </c>
      <c r="AR1139" s="4">
        <v>50.208623087621703</v>
      </c>
      <c r="AS1139" s="4">
        <v>19.332406119610599</v>
      </c>
      <c r="AT1139" s="4">
        <v>40.333796940194702</v>
      </c>
      <c r="AU1139" s="4">
        <v>25.034770514603601</v>
      </c>
      <c r="AV1139" s="4">
        <v>27.9554937413074</v>
      </c>
      <c r="AW1139" s="4">
        <v>36.856745479833101</v>
      </c>
      <c r="AX1139" s="4">
        <v>14.6036161335188</v>
      </c>
      <c r="AY1139" s="4">
        <v>22.8094575799722</v>
      </c>
      <c r="AZ1139" s="4">
        <v>44.645340751043101</v>
      </c>
      <c r="BA1139" s="4">
        <v>50.347705146036198</v>
      </c>
      <c r="BB1139" s="38">
        <v>721</v>
      </c>
    </row>
    <row r="1140" spans="1:54" x14ac:dyDescent="0.3">
      <c r="A1140" s="31" t="s">
        <v>52</v>
      </c>
      <c r="B1140" s="5" t="s">
        <v>8</v>
      </c>
      <c r="C1140" s="5" t="s">
        <v>2</v>
      </c>
      <c r="D1140" s="9">
        <v>40.188174807197903</v>
      </c>
      <c r="E1140" s="8">
        <v>64.748117298220293</v>
      </c>
      <c r="F1140" s="8">
        <v>36.706689536878201</v>
      </c>
      <c r="G1140" s="3">
        <v>8.1475128644940007</v>
      </c>
      <c r="H1140" s="4">
        <v>16.037735849056599</v>
      </c>
      <c r="I1140" s="4">
        <v>23.499142367066899</v>
      </c>
      <c r="J1140" s="4">
        <v>7.8044596912521396</v>
      </c>
      <c r="K1140" s="4">
        <v>9.5197255574614097</v>
      </c>
      <c r="L1140" s="4">
        <v>8.8336192109776999</v>
      </c>
      <c r="M1140" s="4">
        <v>11.1492281303602</v>
      </c>
      <c r="N1140" s="4">
        <v>13.207547169811299</v>
      </c>
      <c r="O1140" s="4">
        <v>15.523156089193799</v>
      </c>
      <c r="P1140" s="4">
        <v>17.152658662092598</v>
      </c>
      <c r="Q1140" s="4">
        <v>4.2881646655231602</v>
      </c>
      <c r="R1140" s="4">
        <v>14.150943396226401</v>
      </c>
      <c r="S1140" s="4">
        <v>13.4648370497427</v>
      </c>
      <c r="T1140" s="4">
        <v>10.6346483704974</v>
      </c>
      <c r="U1140" s="4">
        <v>12.692967409948499</v>
      </c>
      <c r="V1140" s="4">
        <v>14.3224699828473</v>
      </c>
      <c r="W1140" s="4">
        <v>13.9794168096055</v>
      </c>
      <c r="X1140" s="4">
        <v>5.2315608919382504</v>
      </c>
      <c r="Y1140" s="4">
        <v>17.066895368782198</v>
      </c>
      <c r="Z1140" s="4">
        <v>10.034305317324201</v>
      </c>
      <c r="AA1140" s="4">
        <v>13.636363636363599</v>
      </c>
      <c r="AB1140" s="4">
        <v>2.8301886792452802</v>
      </c>
      <c r="AC1140" s="4">
        <v>26.329331046312198</v>
      </c>
      <c r="AD1140" s="4">
        <v>7.8044596912521396</v>
      </c>
      <c r="AE1140" s="4">
        <v>8.8336192109776999</v>
      </c>
      <c r="AF1140" s="4">
        <v>26.157804459691299</v>
      </c>
      <c r="AG1140" s="4">
        <v>23.670668953687802</v>
      </c>
      <c r="AH1140" s="4">
        <v>13.636363636363599</v>
      </c>
      <c r="AI1140" s="4">
        <v>10.891938250428799</v>
      </c>
      <c r="AJ1140" s="4">
        <v>35.849056603773597</v>
      </c>
      <c r="AK1140" s="4">
        <v>46.655231560891899</v>
      </c>
      <c r="AL1140" s="4">
        <v>35.2487135506003</v>
      </c>
      <c r="AM1140" s="4">
        <v>29.159519725557502</v>
      </c>
      <c r="AN1140" s="4">
        <v>51.8010291595197</v>
      </c>
      <c r="AO1140" s="4">
        <v>43.739279588336203</v>
      </c>
      <c r="AP1140" s="4">
        <v>47.084048027444297</v>
      </c>
      <c r="AQ1140" s="4">
        <v>11.0634648370497</v>
      </c>
      <c r="AR1140" s="4">
        <v>48.627787307032598</v>
      </c>
      <c r="AS1140" s="4">
        <v>23.756432246998301</v>
      </c>
      <c r="AT1140" s="4">
        <v>39.451114922812998</v>
      </c>
      <c r="AU1140" s="4">
        <v>20.154373927958801</v>
      </c>
      <c r="AV1140" s="4">
        <v>25.9862778730703</v>
      </c>
      <c r="AW1140" s="4">
        <v>30.703259005145799</v>
      </c>
      <c r="AX1140" s="4">
        <v>8.2332761578044593</v>
      </c>
      <c r="AY1140" s="4">
        <v>24.271012006861099</v>
      </c>
      <c r="AZ1140" s="4">
        <v>46.2264150943396</v>
      </c>
      <c r="BA1140" s="4">
        <v>43.739279588336203</v>
      </c>
      <c r="BB1140" s="38">
        <v>1167</v>
      </c>
    </row>
    <row r="1141" spans="1:54" x14ac:dyDescent="0.3">
      <c r="A1141" s="31" t="s">
        <v>52</v>
      </c>
      <c r="B1141" s="5" t="s">
        <v>8</v>
      </c>
      <c r="C1141" s="5" t="s">
        <v>3</v>
      </c>
      <c r="D1141" s="9">
        <v>57.532307692307697</v>
      </c>
      <c r="E1141" s="8">
        <v>66.091204702044394</v>
      </c>
      <c r="F1141" s="8">
        <v>26.923076923076898</v>
      </c>
      <c r="G1141" s="3">
        <v>8.0419580419580399</v>
      </c>
      <c r="H1141" s="4">
        <v>10.6993006993007</v>
      </c>
      <c r="I1141" s="4">
        <v>16.433566433566401</v>
      </c>
      <c r="J1141" s="4">
        <v>6.4335664335664298</v>
      </c>
      <c r="K1141" s="4">
        <v>8.8811188811188799</v>
      </c>
      <c r="L1141" s="4">
        <v>9.51048951048951</v>
      </c>
      <c r="M1141" s="4">
        <v>8.7412587412587399</v>
      </c>
      <c r="N1141" s="4">
        <v>9.65034965034965</v>
      </c>
      <c r="O1141" s="4">
        <v>12.1678321678322</v>
      </c>
      <c r="P1141" s="4">
        <v>12.027972027972</v>
      </c>
      <c r="Q1141" s="4">
        <v>3.8461538461538498</v>
      </c>
      <c r="R1141" s="4">
        <v>10.2797202797203</v>
      </c>
      <c r="S1141" s="4">
        <v>8.8111888111888099</v>
      </c>
      <c r="T1141" s="4">
        <v>9.93006993006993</v>
      </c>
      <c r="U1141" s="4">
        <v>10.0699300699301</v>
      </c>
      <c r="V1141" s="4">
        <v>8.9510489510489499</v>
      </c>
      <c r="W1141" s="4">
        <v>10</v>
      </c>
      <c r="X1141" s="4">
        <v>4.3356643356643403</v>
      </c>
      <c r="Y1141" s="4">
        <v>14.8251748251748</v>
      </c>
      <c r="Z1141" s="4">
        <v>8.0419580419580399</v>
      </c>
      <c r="AA1141" s="4">
        <v>11.188811188811201</v>
      </c>
      <c r="AB1141" s="4">
        <v>2.7272727272727302</v>
      </c>
      <c r="AC1141" s="4">
        <v>22.027972027972002</v>
      </c>
      <c r="AD1141" s="4">
        <v>6.4335664335664298</v>
      </c>
      <c r="AE1141" s="4">
        <v>5.6643356643356597</v>
      </c>
      <c r="AF1141" s="4">
        <v>18.461538461538499</v>
      </c>
      <c r="AG1141" s="4">
        <v>17.9020979020979</v>
      </c>
      <c r="AH1141" s="4">
        <v>8.1818181818181799</v>
      </c>
      <c r="AI1141" s="4">
        <v>10.6993006993007</v>
      </c>
      <c r="AJ1141" s="4">
        <v>29.090909090909101</v>
      </c>
      <c r="AK1141" s="4">
        <v>39.650349650349703</v>
      </c>
      <c r="AL1141" s="4">
        <v>28.461538461538499</v>
      </c>
      <c r="AM1141" s="4">
        <v>25.874125874125902</v>
      </c>
      <c r="AN1141" s="4">
        <v>40.559440559440603</v>
      </c>
      <c r="AO1141" s="4">
        <v>34.545454545454497</v>
      </c>
      <c r="AP1141" s="4">
        <v>38.041958041957997</v>
      </c>
      <c r="AQ1141" s="4">
        <v>9.72027972027972</v>
      </c>
      <c r="AR1141" s="4">
        <v>38.461538461538503</v>
      </c>
      <c r="AS1141" s="4">
        <v>19.440559440559401</v>
      </c>
      <c r="AT1141" s="4">
        <v>38.881118881118901</v>
      </c>
      <c r="AU1141" s="4">
        <v>17.2027972027972</v>
      </c>
      <c r="AV1141" s="4">
        <v>21.258741258741299</v>
      </c>
      <c r="AW1141" s="4">
        <v>20.139860139860101</v>
      </c>
      <c r="AX1141" s="4">
        <v>6.9930069930069898</v>
      </c>
      <c r="AY1141" s="4">
        <v>22.237762237762201</v>
      </c>
      <c r="AZ1141" s="4">
        <v>34.825174825174798</v>
      </c>
      <c r="BA1141" s="4">
        <v>34.4055944055944</v>
      </c>
      <c r="BB1141" s="38">
        <v>1430</v>
      </c>
    </row>
    <row r="1142" spans="1:54" x14ac:dyDescent="0.3">
      <c r="A1142" s="31" t="s">
        <v>52</v>
      </c>
      <c r="B1142" s="5" t="s">
        <v>8</v>
      </c>
      <c r="C1142" s="5" t="s">
        <v>4</v>
      </c>
      <c r="D1142" s="9">
        <v>69.554033771106901</v>
      </c>
      <c r="E1142" s="8">
        <v>64.790775061031496</v>
      </c>
      <c r="F1142" s="8">
        <v>21.575984990619101</v>
      </c>
      <c r="G1142" s="3">
        <v>6.66041275797373</v>
      </c>
      <c r="H1142" s="4">
        <v>9.4746716697936204</v>
      </c>
      <c r="I1142" s="4">
        <v>12.570356472795501</v>
      </c>
      <c r="J1142" s="4">
        <v>5.8161350844277697</v>
      </c>
      <c r="K1142" s="4">
        <v>6.5666041275797404</v>
      </c>
      <c r="L1142" s="4">
        <v>7.1294559099437196</v>
      </c>
      <c r="M1142" s="4">
        <v>6.94183864915572</v>
      </c>
      <c r="N1142" s="4">
        <v>6.94183864915572</v>
      </c>
      <c r="O1142" s="4">
        <v>8.7242026266416506</v>
      </c>
      <c r="P1142" s="4">
        <v>7.5046904315197001</v>
      </c>
      <c r="Q1142" s="4">
        <v>4.1275797373358296</v>
      </c>
      <c r="R1142" s="4">
        <v>7.0356472795497202</v>
      </c>
      <c r="S1142" s="4">
        <v>6.66041275797373</v>
      </c>
      <c r="T1142" s="4">
        <v>6.5666041275797404</v>
      </c>
      <c r="U1142" s="4">
        <v>7.1294559099437196</v>
      </c>
      <c r="V1142" s="4">
        <v>6.8480300187617296</v>
      </c>
      <c r="W1142" s="4">
        <v>6.37898686679174</v>
      </c>
      <c r="X1142" s="4">
        <v>2.90806754221388</v>
      </c>
      <c r="Y1142" s="4">
        <v>10.225140712945599</v>
      </c>
      <c r="Z1142" s="4">
        <v>4.8780487804878003</v>
      </c>
      <c r="AA1142" s="4">
        <v>7.4108818011256998</v>
      </c>
      <c r="AB1142" s="4">
        <v>2.90806754221388</v>
      </c>
      <c r="AC1142" s="4">
        <v>18.386491557223302</v>
      </c>
      <c r="AD1142" s="4">
        <v>5.7223264540337704</v>
      </c>
      <c r="AE1142" s="4">
        <v>4.9718574108817997</v>
      </c>
      <c r="AF1142" s="4">
        <v>11.6322701688555</v>
      </c>
      <c r="AG1142" s="4">
        <v>21.294559099437102</v>
      </c>
      <c r="AH1142" s="4">
        <v>9.2870544090056306</v>
      </c>
      <c r="AI1142" s="4">
        <v>9.2870544090056306</v>
      </c>
      <c r="AJ1142" s="4">
        <v>22.420262664165101</v>
      </c>
      <c r="AK1142" s="4">
        <v>30.769230769230798</v>
      </c>
      <c r="AL1142" s="4">
        <v>23.2645403377111</v>
      </c>
      <c r="AM1142" s="4">
        <v>22.6078799249531</v>
      </c>
      <c r="AN1142" s="4">
        <v>33.020637898686701</v>
      </c>
      <c r="AO1142" s="4">
        <v>28.893058161350801</v>
      </c>
      <c r="AP1142" s="4">
        <v>32.176360225140698</v>
      </c>
      <c r="AQ1142" s="4">
        <v>7.5046904315197001</v>
      </c>
      <c r="AR1142" s="4">
        <v>29.268292682926798</v>
      </c>
      <c r="AS1142" s="4">
        <v>17.0731707317073</v>
      </c>
      <c r="AT1142" s="4">
        <v>36.772983114446497</v>
      </c>
      <c r="AU1142" s="4">
        <v>13.5084427767355</v>
      </c>
      <c r="AV1142" s="4">
        <v>21.013133208255201</v>
      </c>
      <c r="AW1142" s="4">
        <v>15.0093808630394</v>
      </c>
      <c r="AX1142" s="4">
        <v>5.8161350844277697</v>
      </c>
      <c r="AY1142" s="4">
        <v>18.667917448405301</v>
      </c>
      <c r="AZ1142" s="4">
        <v>30.393996247654801</v>
      </c>
      <c r="BA1142" s="4">
        <v>26.266416510319001</v>
      </c>
      <c r="BB1142" s="38">
        <v>1066</v>
      </c>
    </row>
    <row r="1143" spans="1:54" x14ac:dyDescent="0.3">
      <c r="A1143" s="31" t="s">
        <v>52</v>
      </c>
      <c r="B1143" s="5" t="s">
        <v>8</v>
      </c>
      <c r="C1143" s="5" t="s">
        <v>5</v>
      </c>
      <c r="D1143" s="9">
        <v>81.394239290989702</v>
      </c>
      <c r="E1143" s="8">
        <v>61.847783507198599</v>
      </c>
      <c r="F1143" s="8">
        <v>15.066469719350099</v>
      </c>
      <c r="G1143" s="3">
        <v>2.6587887740029501</v>
      </c>
      <c r="H1143" s="4">
        <v>6.6469719350073904</v>
      </c>
      <c r="I1143" s="4">
        <v>8.4194977843426901</v>
      </c>
      <c r="J1143" s="4">
        <v>4.4313146233382597</v>
      </c>
      <c r="K1143" s="4">
        <v>3.98818316100443</v>
      </c>
      <c r="L1143" s="4">
        <v>6.2038404726735603</v>
      </c>
      <c r="M1143" s="4">
        <v>3.98818316100443</v>
      </c>
      <c r="N1143" s="4">
        <v>5.0221565731166899</v>
      </c>
      <c r="O1143" s="4">
        <v>4.8744460856720799</v>
      </c>
      <c r="P1143" s="4">
        <v>6.0561299852289503</v>
      </c>
      <c r="Q1143" s="4">
        <v>2.2156573116691298</v>
      </c>
      <c r="R1143" s="4">
        <v>4.7267355982274699</v>
      </c>
      <c r="S1143" s="4">
        <v>4.1358936484490396</v>
      </c>
      <c r="T1143" s="4">
        <v>4.8744460856720799</v>
      </c>
      <c r="U1143" s="4">
        <v>3.84047267355982</v>
      </c>
      <c r="V1143" s="4">
        <v>5.31757754800591</v>
      </c>
      <c r="W1143" s="4">
        <v>3.98818316100443</v>
      </c>
      <c r="X1143" s="4">
        <v>2.0679468242245198</v>
      </c>
      <c r="Y1143" s="4">
        <v>6.0561299852289503</v>
      </c>
      <c r="Z1143" s="4">
        <v>3.3973412112260002</v>
      </c>
      <c r="AA1143" s="4">
        <v>5.1698670605613</v>
      </c>
      <c r="AB1143" s="4">
        <v>2.0679468242245198</v>
      </c>
      <c r="AC1143" s="4">
        <v>15.5096011816839</v>
      </c>
      <c r="AD1143" s="4">
        <v>3.69276218611521</v>
      </c>
      <c r="AE1143" s="4">
        <v>3.69276218611521</v>
      </c>
      <c r="AF1143" s="4">
        <v>8.7149187592318995</v>
      </c>
      <c r="AG1143" s="4">
        <v>22.3042836041359</v>
      </c>
      <c r="AH1143" s="4">
        <v>9.6011816838995596</v>
      </c>
      <c r="AI1143" s="4">
        <v>7.0901033973412098</v>
      </c>
      <c r="AJ1143" s="4">
        <v>17.134416543574599</v>
      </c>
      <c r="AK1143" s="4">
        <v>28.064992614475599</v>
      </c>
      <c r="AL1143" s="4">
        <v>18.3161004431315</v>
      </c>
      <c r="AM1143" s="4">
        <v>18.906942392909901</v>
      </c>
      <c r="AN1143" s="4">
        <v>25.849335302806502</v>
      </c>
      <c r="AO1143" s="4">
        <v>23.3382570162482</v>
      </c>
      <c r="AP1143" s="4">
        <v>27.0310192023634</v>
      </c>
      <c r="AQ1143" s="4">
        <v>7.6809453471196498</v>
      </c>
      <c r="AR1143" s="4">
        <v>22.451994091580499</v>
      </c>
      <c r="AS1143" s="4">
        <v>12.407680945347099</v>
      </c>
      <c r="AT1143" s="4">
        <v>32.348596750369303</v>
      </c>
      <c r="AU1143" s="4">
        <v>10.6351550960118</v>
      </c>
      <c r="AV1143" s="4">
        <v>17.134416543574599</v>
      </c>
      <c r="AW1143" s="4">
        <v>12.7031019202363</v>
      </c>
      <c r="AX1143" s="4">
        <v>3.84047267355982</v>
      </c>
      <c r="AY1143" s="4">
        <v>17.429837518463799</v>
      </c>
      <c r="AZ1143" s="4">
        <v>25.258493353028101</v>
      </c>
      <c r="BA1143" s="4">
        <v>21.418020679468199</v>
      </c>
      <c r="BB1143" s="38">
        <v>677</v>
      </c>
    </row>
    <row r="1144" spans="1:54" x14ac:dyDescent="0.3">
      <c r="A1144" s="31" t="s">
        <v>52</v>
      </c>
      <c r="B1144" s="5" t="s">
        <v>8</v>
      </c>
      <c r="C1144" s="5" t="s">
        <v>6</v>
      </c>
      <c r="D1144" s="9">
        <v>81.672222222222203</v>
      </c>
      <c r="E1144" s="8">
        <v>58.276588036520202</v>
      </c>
      <c r="F1144" s="8">
        <v>14.814814814814801</v>
      </c>
      <c r="G1144" s="3">
        <v>3.7037037037037002</v>
      </c>
      <c r="H1144" s="4">
        <v>3.24074074074074</v>
      </c>
      <c r="I1144" s="4">
        <v>5.5555555555555598</v>
      </c>
      <c r="J1144" s="4">
        <v>2.31481481481481</v>
      </c>
      <c r="K1144" s="4">
        <v>2.7777777777777799</v>
      </c>
      <c r="L1144" s="4">
        <v>4.6296296296296298</v>
      </c>
      <c r="M1144" s="4">
        <v>2.7777777777777799</v>
      </c>
      <c r="N1144" s="4">
        <v>1.3888888888888899</v>
      </c>
      <c r="O1144" s="4">
        <v>2.7777777777777799</v>
      </c>
      <c r="P1144" s="4">
        <v>4.6296296296296298</v>
      </c>
      <c r="Q1144" s="4">
        <v>1.3888888888888899</v>
      </c>
      <c r="R1144" s="4">
        <v>0.92592592592592604</v>
      </c>
      <c r="S1144" s="4">
        <v>2.7777777777777799</v>
      </c>
      <c r="T1144" s="4">
        <v>1.8518518518518501</v>
      </c>
      <c r="U1144" s="4">
        <v>2.7777777777777799</v>
      </c>
      <c r="V1144" s="4">
        <v>1.8518518518518501</v>
      </c>
      <c r="W1144" s="4">
        <v>2.31481481481481</v>
      </c>
      <c r="X1144" s="4">
        <v>0.46296296296296302</v>
      </c>
      <c r="Y1144" s="4">
        <v>4.6296296296296298</v>
      </c>
      <c r="Z1144" s="4">
        <v>3.24074074074074</v>
      </c>
      <c r="AA1144" s="4">
        <v>4.6296296296296298</v>
      </c>
      <c r="AB1144" s="4">
        <v>0.92592592592592604</v>
      </c>
      <c r="AC1144" s="4">
        <v>10.185185185185199</v>
      </c>
      <c r="AD1144" s="4">
        <v>3.24074074074074</v>
      </c>
      <c r="AE1144" s="4">
        <v>2.31481481481481</v>
      </c>
      <c r="AF1144" s="4">
        <v>5.0925925925925899</v>
      </c>
      <c r="AG1144" s="4">
        <v>18.981481481481499</v>
      </c>
      <c r="AH1144" s="4">
        <v>11.1111111111111</v>
      </c>
      <c r="AI1144" s="4">
        <v>9.7222222222222197</v>
      </c>
      <c r="AJ1144" s="4">
        <v>16.6666666666667</v>
      </c>
      <c r="AK1144" s="4">
        <v>22.2222222222222</v>
      </c>
      <c r="AL1144" s="4">
        <v>16.203703703703699</v>
      </c>
      <c r="AM1144" s="4">
        <v>18.0555555555556</v>
      </c>
      <c r="AN1144" s="4">
        <v>28.703703703703699</v>
      </c>
      <c r="AO1144" s="4">
        <v>26.851851851851901</v>
      </c>
      <c r="AP1144" s="4">
        <v>26.851851851851901</v>
      </c>
      <c r="AQ1144" s="4">
        <v>10.648148148148101</v>
      </c>
      <c r="AR1144" s="4">
        <v>21.759259259259299</v>
      </c>
      <c r="AS1144" s="4">
        <v>16.203703703703699</v>
      </c>
      <c r="AT1144" s="4">
        <v>33.796296296296298</v>
      </c>
      <c r="AU1144" s="4">
        <v>8.7962962962962994</v>
      </c>
      <c r="AV1144" s="4">
        <v>20.370370370370399</v>
      </c>
      <c r="AW1144" s="4">
        <v>14.814814814814801</v>
      </c>
      <c r="AX1144" s="4">
        <v>6.0185185185185199</v>
      </c>
      <c r="AY1144" s="4">
        <v>16.203703703703699</v>
      </c>
      <c r="AZ1144" s="4">
        <v>27.314814814814799</v>
      </c>
      <c r="BA1144" s="4">
        <v>21.759259259259299</v>
      </c>
      <c r="BB1144" s="38">
        <v>216</v>
      </c>
    </row>
    <row r="1145" spans="1:54" x14ac:dyDescent="0.3">
      <c r="A1145" s="31" t="s">
        <v>52</v>
      </c>
      <c r="B1145" s="5" t="s">
        <v>8</v>
      </c>
      <c r="C1145" s="5" t="s">
        <v>7</v>
      </c>
      <c r="D1145" s="9">
        <v>104.183870967742</v>
      </c>
      <c r="E1145" s="8">
        <v>53.304115518248601</v>
      </c>
      <c r="F1145" s="8">
        <v>3.2258064516128999</v>
      </c>
      <c r="G1145" s="3">
        <v>3.2258064516128999</v>
      </c>
      <c r="H1145" s="4">
        <v>3.2258064516128999</v>
      </c>
      <c r="I1145" s="4">
        <v>3.2258064516128999</v>
      </c>
      <c r="J1145" s="4">
        <v>0</v>
      </c>
      <c r="K1145" s="4">
        <v>3.2258064516128999</v>
      </c>
      <c r="L1145" s="4">
        <v>0</v>
      </c>
      <c r="M1145" s="4">
        <v>3.2258064516128999</v>
      </c>
      <c r="N1145" s="4">
        <v>6.4516129032258096</v>
      </c>
      <c r="O1145" s="4">
        <v>3.2258064516128999</v>
      </c>
      <c r="P1145" s="4">
        <v>0</v>
      </c>
      <c r="Q1145" s="4">
        <v>0</v>
      </c>
      <c r="R1145" s="4">
        <v>6.4516129032258096</v>
      </c>
      <c r="S1145" s="4">
        <v>3.2258064516128999</v>
      </c>
      <c r="T1145" s="4">
        <v>0</v>
      </c>
      <c r="U1145" s="4">
        <v>6.4516129032258096</v>
      </c>
      <c r="V1145" s="4">
        <v>3.2258064516128999</v>
      </c>
      <c r="W1145" s="4">
        <v>3.2258064516128999</v>
      </c>
      <c r="X1145" s="4">
        <v>0</v>
      </c>
      <c r="Y1145" s="4">
        <v>0</v>
      </c>
      <c r="Z1145" s="4">
        <v>6.4516129032258096</v>
      </c>
      <c r="AA1145" s="4">
        <v>3.2258064516128999</v>
      </c>
      <c r="AB1145" s="4">
        <v>3.2258064516128999</v>
      </c>
      <c r="AC1145" s="4">
        <v>9.67741935483871</v>
      </c>
      <c r="AD1145" s="4">
        <v>0</v>
      </c>
      <c r="AE1145" s="4">
        <v>3.2258064516128999</v>
      </c>
      <c r="AF1145" s="4">
        <v>3.2258064516128999</v>
      </c>
      <c r="AG1145" s="4">
        <v>6.4516129032258096</v>
      </c>
      <c r="AH1145" s="4">
        <v>6.4516129032258096</v>
      </c>
      <c r="AI1145" s="4">
        <v>0</v>
      </c>
      <c r="AJ1145" s="4">
        <v>12.9032258064516</v>
      </c>
      <c r="AK1145" s="4">
        <v>12.9032258064516</v>
      </c>
      <c r="AL1145" s="4">
        <v>12.9032258064516</v>
      </c>
      <c r="AM1145" s="4">
        <v>9.67741935483871</v>
      </c>
      <c r="AN1145" s="4">
        <v>22.580645161290299</v>
      </c>
      <c r="AO1145" s="4">
        <v>16.129032258064498</v>
      </c>
      <c r="AP1145" s="4">
        <v>12.9032258064516</v>
      </c>
      <c r="AQ1145" s="4">
        <v>3.2258064516128999</v>
      </c>
      <c r="AR1145" s="4">
        <v>3.2258064516128999</v>
      </c>
      <c r="AS1145" s="4">
        <v>0</v>
      </c>
      <c r="AT1145" s="4">
        <v>22.580645161290299</v>
      </c>
      <c r="AU1145" s="4">
        <v>0</v>
      </c>
      <c r="AV1145" s="4">
        <v>16.129032258064498</v>
      </c>
      <c r="AW1145" s="4">
        <v>3.2258064516128999</v>
      </c>
      <c r="AX1145" s="4">
        <v>3.2258064516128999</v>
      </c>
      <c r="AY1145" s="4">
        <v>6.4516129032258096</v>
      </c>
      <c r="AZ1145" s="4">
        <v>9.67741935483871</v>
      </c>
      <c r="BA1145" s="4">
        <v>19.354838709677399</v>
      </c>
      <c r="BB1145" s="38">
        <v>31</v>
      </c>
    </row>
    <row r="1146" spans="1:54" x14ac:dyDescent="0.3">
      <c r="A1146" s="31" t="s">
        <v>52</v>
      </c>
      <c r="B1146" s="5" t="s">
        <v>9</v>
      </c>
      <c r="C1146" s="5" t="s">
        <v>168</v>
      </c>
      <c r="D1146" s="9">
        <v>69.384991079585504</v>
      </c>
      <c r="E1146" s="8">
        <v>67.622586710650594</v>
      </c>
      <c r="F1146" s="8">
        <v>22.566156930154399</v>
      </c>
      <c r="G1146" s="3">
        <v>3.9741794841861</v>
      </c>
      <c r="H1146" s="4">
        <v>9.7291357588959695</v>
      </c>
      <c r="I1146" s="4">
        <v>9.4589602405068902</v>
      </c>
      <c r="J1146" s="4">
        <v>4.1063033262571897</v>
      </c>
      <c r="K1146" s="4">
        <v>5.1433325027970396</v>
      </c>
      <c r="L1146" s="4">
        <v>5.67804015923178</v>
      </c>
      <c r="M1146" s="4">
        <v>4.9342808282105599</v>
      </c>
      <c r="N1146" s="4">
        <v>6.9651530230802496</v>
      </c>
      <c r="O1146" s="4">
        <v>7.0623536570845102</v>
      </c>
      <c r="P1146" s="4">
        <v>8.27053776185328</v>
      </c>
      <c r="Q1146" s="4">
        <v>3.2169211403103399</v>
      </c>
      <c r="R1146" s="4">
        <v>5.5066599034694903</v>
      </c>
      <c r="S1146" s="4">
        <v>7.1658750183359601</v>
      </c>
      <c r="T1146" s="4">
        <v>5.0469762488493597</v>
      </c>
      <c r="U1146" s="4">
        <v>7.2223350572957203</v>
      </c>
      <c r="V1146" s="4">
        <v>8.51247776193226</v>
      </c>
      <c r="W1146" s="4">
        <v>8.0029666858163999</v>
      </c>
      <c r="X1146" s="4">
        <v>3.0786086187122299</v>
      </c>
      <c r="Y1146" s="4">
        <v>7.6284366482631896</v>
      </c>
      <c r="Z1146" s="4">
        <v>5.8779382175464203</v>
      </c>
      <c r="AA1146" s="4">
        <v>6.8757943802906301</v>
      </c>
      <c r="AB1146" s="4">
        <v>2.2342254620427502</v>
      </c>
      <c r="AC1146" s="4">
        <v>15.635932402370299</v>
      </c>
      <c r="AD1146" s="4">
        <v>5.3979232185008996</v>
      </c>
      <c r="AE1146" s="4">
        <v>4.7444754155323796</v>
      </c>
      <c r="AF1146" s="4">
        <v>9.6736655966195801</v>
      </c>
      <c r="AG1146" s="4">
        <v>12.004317646669801</v>
      </c>
      <c r="AH1146" s="4">
        <v>23.556535928062299</v>
      </c>
      <c r="AI1146" s="4">
        <v>11.3778390682926</v>
      </c>
      <c r="AJ1146" s="4">
        <v>24.094675080528798</v>
      </c>
      <c r="AK1146" s="4">
        <v>34.457554264061898</v>
      </c>
      <c r="AL1146" s="4">
        <v>22.251764378913901</v>
      </c>
      <c r="AM1146" s="4">
        <v>16.3383832580523</v>
      </c>
      <c r="AN1146" s="4">
        <v>32.085647516904999</v>
      </c>
      <c r="AO1146" s="4">
        <v>23.1469082604624</v>
      </c>
      <c r="AP1146" s="4">
        <v>32.047511442017701</v>
      </c>
      <c r="AQ1146" s="4">
        <v>8.7388641552598099</v>
      </c>
      <c r="AR1146" s="4">
        <v>29.651650214983501</v>
      </c>
      <c r="AS1146" s="4">
        <v>11.4881413414744</v>
      </c>
      <c r="AT1146" s="4">
        <v>24.8998740475284</v>
      </c>
      <c r="AU1146" s="4">
        <v>18.7477606851972</v>
      </c>
      <c r="AV1146" s="4">
        <v>20.3940605345629</v>
      </c>
      <c r="AW1146" s="4">
        <v>21.9999673545828</v>
      </c>
      <c r="AX1146" s="4">
        <v>6.9246438932904599</v>
      </c>
      <c r="AY1146" s="4">
        <v>15.0152022454083</v>
      </c>
      <c r="AZ1146" s="4">
        <v>27.394762712829301</v>
      </c>
      <c r="BA1146" s="4">
        <v>31.456191816203901</v>
      </c>
      <c r="BB1146" s="38">
        <v>5138</v>
      </c>
    </row>
    <row r="1147" spans="1:54" x14ac:dyDescent="0.3">
      <c r="A1147" s="31" t="s">
        <v>52</v>
      </c>
      <c r="B1147" s="5" t="s">
        <v>9</v>
      </c>
      <c r="C1147" s="5" t="s">
        <v>1</v>
      </c>
      <c r="D1147" s="9">
        <v>45.8943181818182</v>
      </c>
      <c r="E1147" s="8">
        <v>69.900771114364701</v>
      </c>
      <c r="F1147" s="8">
        <v>36.079545454545503</v>
      </c>
      <c r="G1147" s="3">
        <v>6.25</v>
      </c>
      <c r="H1147" s="4">
        <v>11.363636363636401</v>
      </c>
      <c r="I1147" s="4">
        <v>18.181818181818201</v>
      </c>
      <c r="J1147" s="4">
        <v>7.6704545454545503</v>
      </c>
      <c r="K1147" s="4">
        <v>6.8181818181818201</v>
      </c>
      <c r="L1147" s="4">
        <v>7.3863636363636402</v>
      </c>
      <c r="M1147" s="4">
        <v>7.1022727272727302</v>
      </c>
      <c r="N1147" s="4">
        <v>12.5</v>
      </c>
      <c r="O1147" s="4">
        <v>10.511363636363599</v>
      </c>
      <c r="P1147" s="4">
        <v>14.7727272727273</v>
      </c>
      <c r="Q1147" s="4">
        <v>5.6818181818181799</v>
      </c>
      <c r="R1147" s="4">
        <v>10.795454545454501</v>
      </c>
      <c r="S1147" s="4">
        <v>14.7727272727273</v>
      </c>
      <c r="T1147" s="4">
        <v>9.6590909090909101</v>
      </c>
      <c r="U1147" s="4">
        <v>11.363636363636401</v>
      </c>
      <c r="V1147" s="4">
        <v>15.625</v>
      </c>
      <c r="W1147" s="4">
        <v>14.204545454545499</v>
      </c>
      <c r="X1147" s="4">
        <v>5.3977272727272698</v>
      </c>
      <c r="Y1147" s="4">
        <v>10.795454545454501</v>
      </c>
      <c r="Z1147" s="4">
        <v>10.511363636363599</v>
      </c>
      <c r="AA1147" s="4">
        <v>11.6477272727273</v>
      </c>
      <c r="AB1147" s="4">
        <v>3.4090909090909101</v>
      </c>
      <c r="AC1147" s="4">
        <v>25.852272727272702</v>
      </c>
      <c r="AD1147" s="4">
        <v>8.5227272727272698</v>
      </c>
      <c r="AE1147" s="4">
        <v>10.511363636363599</v>
      </c>
      <c r="AF1147" s="4">
        <v>15.625</v>
      </c>
      <c r="AG1147" s="4">
        <v>27.272727272727298</v>
      </c>
      <c r="AH1147" s="4">
        <v>37.784090909090899</v>
      </c>
      <c r="AI1147" s="4">
        <v>14.488636363636401</v>
      </c>
      <c r="AJ1147" s="4">
        <v>30.681818181818201</v>
      </c>
      <c r="AK1147" s="4">
        <v>43.75</v>
      </c>
      <c r="AL1147" s="4">
        <v>33.806818181818201</v>
      </c>
      <c r="AM1147" s="4">
        <v>21.022727272727298</v>
      </c>
      <c r="AN1147" s="4">
        <v>38.068181818181799</v>
      </c>
      <c r="AO1147" s="4">
        <v>31.534090909090899</v>
      </c>
      <c r="AP1147" s="4">
        <v>37.5</v>
      </c>
      <c r="AQ1147" s="4">
        <v>9.9431818181818201</v>
      </c>
      <c r="AR1147" s="4">
        <v>38.068181818181799</v>
      </c>
      <c r="AS1147" s="4">
        <v>10.795454545454501</v>
      </c>
      <c r="AT1147" s="4">
        <v>25.568181818181799</v>
      </c>
      <c r="AU1147" s="4">
        <v>29.261363636363601</v>
      </c>
      <c r="AV1147" s="4">
        <v>23.011363636363601</v>
      </c>
      <c r="AW1147" s="4">
        <v>33.238636363636402</v>
      </c>
      <c r="AX1147" s="4">
        <v>9.6590909090909101</v>
      </c>
      <c r="AY1147" s="4">
        <v>16.477272727272702</v>
      </c>
      <c r="AZ1147" s="4">
        <v>36.079545454545503</v>
      </c>
      <c r="BA1147" s="4">
        <v>46.022727272727302</v>
      </c>
      <c r="BB1147" s="38">
        <v>352</v>
      </c>
    </row>
    <row r="1148" spans="1:54" x14ac:dyDescent="0.3">
      <c r="A1148" s="31" t="s">
        <v>52</v>
      </c>
      <c r="B1148" s="5" t="s">
        <v>9</v>
      </c>
      <c r="C1148" s="5" t="s">
        <v>2</v>
      </c>
      <c r="D1148" s="9">
        <v>54.751387213510299</v>
      </c>
      <c r="E1148" s="8">
        <v>67.142172961422105</v>
      </c>
      <c r="F1148" s="8">
        <v>28.9505428226779</v>
      </c>
      <c r="G1148" s="3">
        <v>5.0663449939686398</v>
      </c>
      <c r="H1148" s="4">
        <v>12.907117008443899</v>
      </c>
      <c r="I1148" s="4">
        <v>13.8721351025332</v>
      </c>
      <c r="J1148" s="4">
        <v>4.1013268998793704</v>
      </c>
      <c r="K1148" s="4">
        <v>6.0313630880579003</v>
      </c>
      <c r="L1148" s="4">
        <v>7.72014475271411</v>
      </c>
      <c r="M1148" s="4">
        <v>6.8757539203860096</v>
      </c>
      <c r="N1148" s="4">
        <v>9.1676718938480093</v>
      </c>
      <c r="O1148" s="4">
        <v>10.132689987937299</v>
      </c>
      <c r="P1148" s="4">
        <v>11.2183353437877</v>
      </c>
      <c r="Q1148" s="4">
        <v>3.8600723763570599</v>
      </c>
      <c r="R1148" s="4">
        <v>7.1170084439083201</v>
      </c>
      <c r="S1148" s="4">
        <v>9.7708082026538001</v>
      </c>
      <c r="T1148" s="4">
        <v>5.3075995174909503</v>
      </c>
      <c r="U1148" s="4">
        <v>10.2533172496984</v>
      </c>
      <c r="V1148" s="4">
        <v>12.062726176115801</v>
      </c>
      <c r="W1148" s="4">
        <v>10.9770808202654</v>
      </c>
      <c r="X1148" s="4">
        <v>3.7394451145958998</v>
      </c>
      <c r="Y1148" s="4">
        <v>9.0470446320868501</v>
      </c>
      <c r="Z1148" s="4">
        <v>8.9264173703256908</v>
      </c>
      <c r="AA1148" s="4">
        <v>8.0820265379975904</v>
      </c>
      <c r="AB1148" s="4">
        <v>2.5331724969843199</v>
      </c>
      <c r="AC1148" s="4">
        <v>21.351025331725001</v>
      </c>
      <c r="AD1148" s="4">
        <v>7.9613992762364303</v>
      </c>
      <c r="AE1148" s="4">
        <v>5.9107358262967402</v>
      </c>
      <c r="AF1148" s="4">
        <v>13.027744270205099</v>
      </c>
      <c r="AG1148" s="4">
        <v>14.7165259348613</v>
      </c>
      <c r="AH1148" s="4">
        <v>31.001206272617601</v>
      </c>
      <c r="AI1148" s="4">
        <v>12.062726176115801</v>
      </c>
      <c r="AJ1148" s="4">
        <v>27.261761158021699</v>
      </c>
      <c r="AK1148" s="4">
        <v>43.063932448733397</v>
      </c>
      <c r="AL1148" s="4">
        <v>28.468033775633302</v>
      </c>
      <c r="AM1148" s="4">
        <v>20.024125452352202</v>
      </c>
      <c r="AN1148" s="4">
        <v>40.410132689987897</v>
      </c>
      <c r="AO1148" s="4">
        <v>28.226779252111001</v>
      </c>
      <c r="AP1148" s="4">
        <v>42.460796139927602</v>
      </c>
      <c r="AQ1148" s="4">
        <v>10.012062726176101</v>
      </c>
      <c r="AR1148" s="4">
        <v>35.343787696019298</v>
      </c>
      <c r="AS1148" s="4">
        <v>12.3039806996381</v>
      </c>
      <c r="AT1148" s="4">
        <v>26.055488540410099</v>
      </c>
      <c r="AU1148" s="4">
        <v>22.557297949336601</v>
      </c>
      <c r="AV1148" s="4">
        <v>23.281061519903499</v>
      </c>
      <c r="AW1148" s="4">
        <v>27.6236429433052</v>
      </c>
      <c r="AX1148" s="4">
        <v>6.9963811821471698</v>
      </c>
      <c r="AY1148" s="4">
        <v>15.9227985524729</v>
      </c>
      <c r="AZ1148" s="4">
        <v>33.2931242460796</v>
      </c>
      <c r="BA1148" s="4">
        <v>40.772014475271398</v>
      </c>
      <c r="BB1148" s="38">
        <v>829</v>
      </c>
    </row>
    <row r="1149" spans="1:54" x14ac:dyDescent="0.3">
      <c r="A1149" s="31" t="s">
        <v>52</v>
      </c>
      <c r="B1149" s="5" t="s">
        <v>9</v>
      </c>
      <c r="C1149" s="5" t="s">
        <v>3</v>
      </c>
      <c r="D1149" s="9">
        <v>70.464191419141898</v>
      </c>
      <c r="E1149" s="8">
        <v>68.317924436146896</v>
      </c>
      <c r="F1149" s="8">
        <v>21.864686468646902</v>
      </c>
      <c r="G1149" s="3">
        <v>4.2079207920792099</v>
      </c>
      <c r="H1149" s="4">
        <v>9.8184818481848204</v>
      </c>
      <c r="I1149" s="4">
        <v>9.0759075907590798</v>
      </c>
      <c r="J1149" s="4">
        <v>4.4554455445544603</v>
      </c>
      <c r="K1149" s="4">
        <v>6.0231023102310202</v>
      </c>
      <c r="L1149" s="4">
        <v>6.4356435643564396</v>
      </c>
      <c r="M1149" s="4">
        <v>5.4455445544554504</v>
      </c>
      <c r="N1149" s="4">
        <v>7.0957095709570996</v>
      </c>
      <c r="O1149" s="4">
        <v>8.0033003300329995</v>
      </c>
      <c r="P1149" s="4">
        <v>8.6633663366336595</v>
      </c>
      <c r="Q1149" s="4">
        <v>2.8877887788778902</v>
      </c>
      <c r="R1149" s="4">
        <v>5.6105610561056096</v>
      </c>
      <c r="S1149" s="4">
        <v>7.5082508250825102</v>
      </c>
      <c r="T1149" s="4">
        <v>4.9504950495049496</v>
      </c>
      <c r="U1149" s="4">
        <v>7.9207920792079198</v>
      </c>
      <c r="V1149" s="4">
        <v>9.2409240924092408</v>
      </c>
      <c r="W1149" s="4">
        <v>8.6633663366336595</v>
      </c>
      <c r="X1149" s="4">
        <v>2.9702970297029698</v>
      </c>
      <c r="Y1149" s="4">
        <v>9.6534653465346505</v>
      </c>
      <c r="Z1149" s="4">
        <v>6.0231023102310202</v>
      </c>
      <c r="AA1149" s="4">
        <v>6.3531353135313502</v>
      </c>
      <c r="AB1149" s="4">
        <v>1.8151815181518201</v>
      </c>
      <c r="AC1149" s="4">
        <v>15.924092409240901</v>
      </c>
      <c r="AD1149" s="4">
        <v>5.4455445544554504</v>
      </c>
      <c r="AE1149" s="4">
        <v>4.4554455445544603</v>
      </c>
      <c r="AF1149" s="4">
        <v>10.643564356435601</v>
      </c>
      <c r="AG1149" s="4">
        <v>8.7458745874587507</v>
      </c>
      <c r="AH1149" s="4">
        <v>21.699669966996701</v>
      </c>
      <c r="AI1149" s="4">
        <v>11.6336633663366</v>
      </c>
      <c r="AJ1149" s="4">
        <v>25.495049504950501</v>
      </c>
      <c r="AK1149" s="4">
        <v>33.1683168316832</v>
      </c>
      <c r="AL1149" s="4">
        <v>22.8547854785479</v>
      </c>
      <c r="AM1149" s="4">
        <v>16.006600660065999</v>
      </c>
      <c r="AN1149" s="4">
        <v>32.095709570957098</v>
      </c>
      <c r="AO1149" s="4">
        <v>22.6897689768977</v>
      </c>
      <c r="AP1149" s="4">
        <v>31.518151815181501</v>
      </c>
      <c r="AQ1149" s="4">
        <v>8.3333333333333304</v>
      </c>
      <c r="AR1149" s="4">
        <v>29.785478547854801</v>
      </c>
      <c r="AS1149" s="4">
        <v>11.5511551155116</v>
      </c>
      <c r="AT1149" s="4">
        <v>25.412541254125401</v>
      </c>
      <c r="AU1149" s="4">
        <v>18.234323432343199</v>
      </c>
      <c r="AV1149" s="4">
        <v>20.957095709571</v>
      </c>
      <c r="AW1149" s="4">
        <v>21.947194719471899</v>
      </c>
      <c r="AX1149" s="4">
        <v>6.7656765676567696</v>
      </c>
      <c r="AY1149" s="4">
        <v>16.4191419141914</v>
      </c>
      <c r="AZ1149" s="4">
        <v>26.7326732673267</v>
      </c>
      <c r="BA1149" s="4">
        <v>31.435643564356401</v>
      </c>
      <c r="BB1149" s="38">
        <v>1212</v>
      </c>
    </row>
    <row r="1150" spans="1:54" x14ac:dyDescent="0.3">
      <c r="A1150" s="31" t="s">
        <v>52</v>
      </c>
      <c r="B1150" s="5" t="s">
        <v>9</v>
      </c>
      <c r="C1150" s="5" t="s">
        <v>4</v>
      </c>
      <c r="D1150" s="9">
        <v>85.671977507029098</v>
      </c>
      <c r="E1150" s="8">
        <v>63.236038452918599</v>
      </c>
      <c r="F1150" s="8">
        <v>15.838800374882799</v>
      </c>
      <c r="G1150" s="3">
        <v>2.5304592314901599</v>
      </c>
      <c r="H1150" s="4">
        <v>9.4657919400187396</v>
      </c>
      <c r="I1150" s="4">
        <v>5.0609184629803199</v>
      </c>
      <c r="J1150" s="4">
        <v>2.5304592314901599</v>
      </c>
      <c r="K1150" s="4">
        <v>4.6860356138706702</v>
      </c>
      <c r="L1150" s="4">
        <v>4.1237113402061896</v>
      </c>
      <c r="M1150" s="4">
        <v>2.90534208059981</v>
      </c>
      <c r="N1150" s="4">
        <v>3.8425492033739501</v>
      </c>
      <c r="O1150" s="4">
        <v>4.1237113402061896</v>
      </c>
      <c r="P1150" s="4">
        <v>3.5613870665417098</v>
      </c>
      <c r="Q1150" s="4">
        <v>1.87441424554827</v>
      </c>
      <c r="R1150" s="4">
        <v>2.5304592314901599</v>
      </c>
      <c r="S1150" s="4">
        <v>2.24929709465792</v>
      </c>
      <c r="T1150" s="4">
        <v>3.7488284910965302</v>
      </c>
      <c r="U1150" s="4">
        <v>4.0299906279287701</v>
      </c>
      <c r="V1150" s="4">
        <v>3.8425492033739501</v>
      </c>
      <c r="W1150" s="4">
        <v>4.1237113402061896</v>
      </c>
      <c r="X1150" s="4">
        <v>2.1555763823805099</v>
      </c>
      <c r="Y1150" s="4">
        <v>6.3730084348641096</v>
      </c>
      <c r="Z1150" s="4">
        <v>2.4367385192127502</v>
      </c>
      <c r="AA1150" s="4">
        <v>5.7169634489222103</v>
      </c>
      <c r="AB1150" s="4">
        <v>2.1555763823805099</v>
      </c>
      <c r="AC1150" s="4">
        <v>10.8716026241799</v>
      </c>
      <c r="AD1150" s="4">
        <v>3.4676663542642898</v>
      </c>
      <c r="AE1150" s="4">
        <v>1.9681349578256799</v>
      </c>
      <c r="AF1150" s="4">
        <v>7.029053420806</v>
      </c>
      <c r="AG1150" s="4">
        <v>5.7169634489222103</v>
      </c>
      <c r="AH1150" s="4">
        <v>13.495782567947501</v>
      </c>
      <c r="AI1150" s="4">
        <v>10.777881911902499</v>
      </c>
      <c r="AJ1150" s="4">
        <v>19.868791002811601</v>
      </c>
      <c r="AK1150" s="4">
        <v>30.271790065604499</v>
      </c>
      <c r="AL1150" s="4">
        <v>15.0890346766635</v>
      </c>
      <c r="AM1150" s="4">
        <v>12.5585754451734</v>
      </c>
      <c r="AN1150" s="4">
        <v>28.022492970946601</v>
      </c>
      <c r="AO1150" s="4">
        <v>17.900656044985901</v>
      </c>
      <c r="AP1150" s="4">
        <v>27.4601686972821</v>
      </c>
      <c r="AQ1150" s="4">
        <v>7.1227741330834098</v>
      </c>
      <c r="AR1150" s="4">
        <v>25.304592314901601</v>
      </c>
      <c r="AS1150" s="4">
        <v>9.4657919400187396</v>
      </c>
      <c r="AT1150" s="4">
        <v>22.7741330834114</v>
      </c>
      <c r="AU1150" s="4">
        <v>13.964386129334599</v>
      </c>
      <c r="AV1150" s="4">
        <v>16.776007497657002</v>
      </c>
      <c r="AW1150" s="4">
        <v>14.620431115276499</v>
      </c>
      <c r="AX1150" s="4">
        <v>5.1546391752577296</v>
      </c>
      <c r="AY1150" s="4">
        <v>12.0899718837863</v>
      </c>
      <c r="AZ1150" s="4">
        <v>21.930646672914701</v>
      </c>
      <c r="BA1150" s="4">
        <v>22.492970946579199</v>
      </c>
      <c r="BB1150" s="38">
        <v>1067</v>
      </c>
    </row>
    <row r="1151" spans="1:54" x14ac:dyDescent="0.3">
      <c r="A1151" s="31" t="s">
        <v>52</v>
      </c>
      <c r="B1151" s="5" t="s">
        <v>9</v>
      </c>
      <c r="C1151" s="5" t="s">
        <v>5</v>
      </c>
      <c r="D1151" s="9">
        <v>85.786808923375403</v>
      </c>
      <c r="E1151" s="8">
        <v>62.159489981487098</v>
      </c>
      <c r="F1151" s="8">
        <v>13.8700290979631</v>
      </c>
      <c r="G1151" s="3">
        <v>2.13385063045587</v>
      </c>
      <c r="H1151" s="4">
        <v>5.7225994180407396</v>
      </c>
      <c r="I1151" s="4">
        <v>2.8128031037827399</v>
      </c>
      <c r="J1151" s="4">
        <v>2.4248302618816702</v>
      </c>
      <c r="K1151" s="4">
        <v>3.0067895247332701</v>
      </c>
      <c r="L1151" s="4">
        <v>2.9097963142580001</v>
      </c>
      <c r="M1151" s="4">
        <v>2.6188166828321999</v>
      </c>
      <c r="N1151" s="4">
        <v>3.2007759456837999</v>
      </c>
      <c r="O1151" s="4">
        <v>3.2007759456837999</v>
      </c>
      <c r="P1151" s="4">
        <v>4.0737148399612</v>
      </c>
      <c r="Q1151" s="4">
        <v>2.0368574199806</v>
      </c>
      <c r="R1151" s="4">
        <v>2.9097963142580001</v>
      </c>
      <c r="S1151" s="4">
        <v>2.6188166828321999</v>
      </c>
      <c r="T1151" s="4">
        <v>2.7158098933074699</v>
      </c>
      <c r="U1151" s="4">
        <v>3.9767216294859402</v>
      </c>
      <c r="V1151" s="4">
        <v>3.0067895247332701</v>
      </c>
      <c r="W1151" s="4">
        <v>3.2007759456837999</v>
      </c>
      <c r="X1151" s="4">
        <v>1.64888457807953</v>
      </c>
      <c r="Y1151" s="4">
        <v>3.7827352085353998</v>
      </c>
      <c r="Z1151" s="4">
        <v>2.4248302618816702</v>
      </c>
      <c r="AA1151" s="4">
        <v>4.5586808923375397</v>
      </c>
      <c r="AB1151" s="4">
        <v>1.64888457807953</v>
      </c>
      <c r="AC1151" s="4">
        <v>7.7594568380213396</v>
      </c>
      <c r="AD1151" s="4">
        <v>1.84287099903007</v>
      </c>
      <c r="AE1151" s="4">
        <v>1.64888457807953</v>
      </c>
      <c r="AF1151" s="4">
        <v>3.68574199806014</v>
      </c>
      <c r="AG1151" s="4">
        <v>6.2075654704170704</v>
      </c>
      <c r="AH1151" s="4">
        <v>16.2948593598448</v>
      </c>
      <c r="AI1151" s="4">
        <v>9.3113482056256096</v>
      </c>
      <c r="AJ1151" s="4">
        <v>19.204655674102799</v>
      </c>
      <c r="AK1151" s="4">
        <v>25.606207565470399</v>
      </c>
      <c r="AL1151" s="4">
        <v>13.579049466537301</v>
      </c>
      <c r="AM1151" s="4">
        <v>12.609117361784699</v>
      </c>
      <c r="AN1151" s="4">
        <v>23.6663433559651</v>
      </c>
      <c r="AO1151" s="4">
        <v>18.331716779825399</v>
      </c>
      <c r="AP1151" s="4">
        <v>24.4422890397672</v>
      </c>
      <c r="AQ1151" s="4">
        <v>8.3414161008729408</v>
      </c>
      <c r="AR1151" s="4">
        <v>21.9204655674103</v>
      </c>
      <c r="AS1151" s="4">
        <v>13.2880698351115</v>
      </c>
      <c r="AT1151" s="4">
        <v>22.599418040737099</v>
      </c>
      <c r="AU1151" s="4">
        <v>13.2880698351115</v>
      </c>
      <c r="AV1151" s="4">
        <v>17.1677982541222</v>
      </c>
      <c r="AW1151" s="4">
        <v>14.54898157129</v>
      </c>
      <c r="AX1151" s="4">
        <v>6.9835111542192001</v>
      </c>
      <c r="AY1151" s="4">
        <v>12.512124151309401</v>
      </c>
      <c r="AZ1151" s="4">
        <v>22.3084384093113</v>
      </c>
      <c r="BA1151" s="4">
        <v>20.271580989330701</v>
      </c>
      <c r="BB1151" s="38">
        <v>1031</v>
      </c>
    </row>
    <row r="1152" spans="1:54" x14ac:dyDescent="0.3">
      <c r="A1152" s="31" t="s">
        <v>52</v>
      </c>
      <c r="B1152" s="5" t="s">
        <v>9</v>
      </c>
      <c r="C1152" s="5" t="s">
        <v>6</v>
      </c>
      <c r="D1152" s="9">
        <v>89.962568807339494</v>
      </c>
      <c r="E1152" s="8">
        <v>57.574469302355901</v>
      </c>
      <c r="F1152" s="8">
        <v>10.6422018348624</v>
      </c>
      <c r="G1152" s="3">
        <v>2.3853211009174302</v>
      </c>
      <c r="H1152" s="4">
        <v>4.7706422018348604</v>
      </c>
      <c r="I1152" s="4">
        <v>1.65137614678899</v>
      </c>
      <c r="J1152" s="4">
        <v>2.01834862385321</v>
      </c>
      <c r="K1152" s="4">
        <v>2.01834862385321</v>
      </c>
      <c r="L1152" s="4">
        <v>2.75229357798165</v>
      </c>
      <c r="M1152" s="4">
        <v>2.2018348623853199</v>
      </c>
      <c r="N1152" s="4">
        <v>2.2018348623853199</v>
      </c>
      <c r="O1152" s="4">
        <v>2.75229357798165</v>
      </c>
      <c r="P1152" s="4">
        <v>3.3027522935779801</v>
      </c>
      <c r="Q1152" s="4">
        <v>2.3853211009174302</v>
      </c>
      <c r="R1152" s="4">
        <v>1.4678899082568799</v>
      </c>
      <c r="S1152" s="4">
        <v>2.3853211009174302</v>
      </c>
      <c r="T1152" s="4">
        <v>2.3853211009174302</v>
      </c>
      <c r="U1152" s="4">
        <v>2.01834862385321</v>
      </c>
      <c r="V1152" s="4">
        <v>2.2018348623853199</v>
      </c>
      <c r="W1152" s="4">
        <v>2.2018348623853199</v>
      </c>
      <c r="X1152" s="4">
        <v>1.4678899082568799</v>
      </c>
      <c r="Y1152" s="4">
        <v>3.1192660550458702</v>
      </c>
      <c r="Z1152" s="4">
        <v>1.28440366972477</v>
      </c>
      <c r="AA1152" s="4">
        <v>2.01834862385321</v>
      </c>
      <c r="AB1152" s="4">
        <v>1.1009174311926599</v>
      </c>
      <c r="AC1152" s="4">
        <v>4.2201834862385299</v>
      </c>
      <c r="AD1152" s="4">
        <v>2.01834862385321</v>
      </c>
      <c r="AE1152" s="4">
        <v>1.8348623853210999</v>
      </c>
      <c r="AF1152" s="4">
        <v>2.75229357798165</v>
      </c>
      <c r="AG1152" s="4">
        <v>5.1376146788990802</v>
      </c>
      <c r="AH1152" s="4">
        <v>12.660550458715599</v>
      </c>
      <c r="AI1152" s="4">
        <v>8.07339449541284</v>
      </c>
      <c r="AJ1152" s="4">
        <v>16.330275229357799</v>
      </c>
      <c r="AK1152" s="4">
        <v>19.449541284403701</v>
      </c>
      <c r="AL1152" s="4">
        <v>10.825688073394501</v>
      </c>
      <c r="AM1152" s="4">
        <v>10.6422018348624</v>
      </c>
      <c r="AN1152" s="4">
        <v>22.0183486238532</v>
      </c>
      <c r="AO1152" s="4">
        <v>13.394495412844</v>
      </c>
      <c r="AP1152" s="4">
        <v>18.348623853210999</v>
      </c>
      <c r="AQ1152" s="4">
        <v>9.1743119266054993</v>
      </c>
      <c r="AR1152" s="4">
        <v>19.633027522935802</v>
      </c>
      <c r="AS1152" s="4">
        <v>12.293577981651399</v>
      </c>
      <c r="AT1152" s="4">
        <v>26.2385321100917</v>
      </c>
      <c r="AU1152" s="4">
        <v>9.7247706422018307</v>
      </c>
      <c r="AV1152" s="4">
        <v>15.779816513761499</v>
      </c>
      <c r="AW1152" s="4">
        <v>11.743119266055</v>
      </c>
      <c r="AX1152" s="4">
        <v>6.2385321100917404</v>
      </c>
      <c r="AY1152" s="4">
        <v>15.4128440366972</v>
      </c>
      <c r="AZ1152" s="4">
        <v>18.5321100917431</v>
      </c>
      <c r="BA1152" s="4">
        <v>15.5963302752294</v>
      </c>
      <c r="BB1152" s="38">
        <v>545</v>
      </c>
    </row>
    <row r="1153" spans="1:54" x14ac:dyDescent="0.3">
      <c r="A1153" s="31" t="s">
        <v>52</v>
      </c>
      <c r="B1153" s="5" t="s">
        <v>9</v>
      </c>
      <c r="C1153" s="5" t="s">
        <v>7</v>
      </c>
      <c r="D1153" s="9">
        <v>98.463725490196097</v>
      </c>
      <c r="E1153" s="8">
        <v>54.648956743125602</v>
      </c>
      <c r="F1153" s="8">
        <v>5.8823529411764701</v>
      </c>
      <c r="G1153" s="3">
        <v>0.98039215686274495</v>
      </c>
      <c r="H1153" s="4">
        <v>6.8627450980392197</v>
      </c>
      <c r="I1153" s="4">
        <v>0.98039215686274495</v>
      </c>
      <c r="J1153" s="4">
        <v>2.9411764705882399</v>
      </c>
      <c r="K1153" s="4">
        <v>2.9411764705882399</v>
      </c>
      <c r="L1153" s="4">
        <v>2.9411764705882399</v>
      </c>
      <c r="M1153" s="4">
        <v>1.9607843137254899</v>
      </c>
      <c r="N1153" s="4">
        <v>2.9411764705882399</v>
      </c>
      <c r="O1153" s="4">
        <v>0.98039215686274495</v>
      </c>
      <c r="P1153" s="4">
        <v>1.9607843137254899</v>
      </c>
      <c r="Q1153" s="4">
        <v>0.98039215686274495</v>
      </c>
      <c r="R1153" s="4">
        <v>0</v>
      </c>
      <c r="S1153" s="4">
        <v>0</v>
      </c>
      <c r="T1153" s="4">
        <v>1.9607843137254899</v>
      </c>
      <c r="U1153" s="4">
        <v>0</v>
      </c>
      <c r="V1153" s="4">
        <v>0.98039215686274495</v>
      </c>
      <c r="W1153" s="4">
        <v>1.9607843137254899</v>
      </c>
      <c r="X1153" s="4">
        <v>0.98039215686274495</v>
      </c>
      <c r="Y1153" s="4">
        <v>0.98039215686274495</v>
      </c>
      <c r="Z1153" s="4">
        <v>0</v>
      </c>
      <c r="AA1153" s="4">
        <v>2.9411764705882399</v>
      </c>
      <c r="AB1153" s="4">
        <v>1.9607843137254899</v>
      </c>
      <c r="AC1153" s="4">
        <v>0.98039215686274495</v>
      </c>
      <c r="AD1153" s="4">
        <v>1.9607843137254899</v>
      </c>
      <c r="AE1153" s="4">
        <v>0.98039215686274495</v>
      </c>
      <c r="AF1153" s="4">
        <v>1.9607843137254899</v>
      </c>
      <c r="AG1153" s="4">
        <v>2.9411764705882399</v>
      </c>
      <c r="AH1153" s="4">
        <v>9.8039215686274499</v>
      </c>
      <c r="AI1153" s="4">
        <v>7.8431372549019596</v>
      </c>
      <c r="AJ1153" s="4">
        <v>16.6666666666667</v>
      </c>
      <c r="AK1153" s="4">
        <v>22.5490196078431</v>
      </c>
      <c r="AL1153" s="4">
        <v>9.8039215686274499</v>
      </c>
      <c r="AM1153" s="4">
        <v>13.7254901960784</v>
      </c>
      <c r="AN1153" s="4">
        <v>17.647058823529399</v>
      </c>
      <c r="AO1153" s="4">
        <v>12.7450980392157</v>
      </c>
      <c r="AP1153" s="4">
        <v>15.6862745098039</v>
      </c>
      <c r="AQ1153" s="4">
        <v>3.9215686274509798</v>
      </c>
      <c r="AR1153" s="4">
        <v>19.6078431372549</v>
      </c>
      <c r="AS1153" s="4">
        <v>8.8235294117647101</v>
      </c>
      <c r="AT1153" s="4">
        <v>26.470588235294102</v>
      </c>
      <c r="AU1153" s="4">
        <v>5.8823529411764701</v>
      </c>
      <c r="AV1153" s="4">
        <v>23.529411764705898</v>
      </c>
      <c r="AW1153" s="4">
        <v>12.7450980392157</v>
      </c>
      <c r="AX1153" s="4">
        <v>2.9411764705882399</v>
      </c>
      <c r="AY1153" s="4">
        <v>15.6862745098039</v>
      </c>
      <c r="AZ1153" s="4">
        <v>10.7843137254902</v>
      </c>
      <c r="BA1153" s="4">
        <v>13.7254901960784</v>
      </c>
      <c r="BB1153" s="38">
        <v>102</v>
      </c>
    </row>
    <row r="1154" spans="1:54" x14ac:dyDescent="0.3">
      <c r="A1154" s="31" t="s">
        <v>53</v>
      </c>
      <c r="B1154" s="5" t="s">
        <v>168</v>
      </c>
      <c r="C1154" s="5" t="s">
        <v>168</v>
      </c>
      <c r="D1154" s="9">
        <v>70.603082148318293</v>
      </c>
      <c r="E1154" s="8">
        <v>70.260293258381694</v>
      </c>
      <c r="F1154" s="8">
        <v>23.7074935667037</v>
      </c>
      <c r="G1154" s="3">
        <v>3.3072551108005399</v>
      </c>
      <c r="H1154" s="4">
        <v>9.72901136363223</v>
      </c>
      <c r="I1154" s="4">
        <v>9.4479672543762003</v>
      </c>
      <c r="J1154" s="4">
        <v>3.3686356892464202</v>
      </c>
      <c r="K1154" s="4">
        <v>5.4073547499837602</v>
      </c>
      <c r="L1154" s="4">
        <v>4.0491266389540197</v>
      </c>
      <c r="M1154" s="4">
        <v>4.4420179977509404</v>
      </c>
      <c r="N1154" s="4">
        <v>6.7564027515952798</v>
      </c>
      <c r="O1154" s="4">
        <v>8.0759382287977903</v>
      </c>
      <c r="P1154" s="4">
        <v>6.5277208264656501</v>
      </c>
      <c r="Q1154" s="4">
        <v>2.8514261414097701</v>
      </c>
      <c r="R1154" s="4">
        <v>5.8734630052499597</v>
      </c>
      <c r="S1154" s="4">
        <v>6.9987594917582197</v>
      </c>
      <c r="T1154" s="4">
        <v>5.1394439646155998</v>
      </c>
      <c r="U1154" s="4">
        <v>4.8041437214951896</v>
      </c>
      <c r="V1154" s="4">
        <v>6.5758952346966604</v>
      </c>
      <c r="W1154" s="4">
        <v>7.91604811182955</v>
      </c>
      <c r="X1154" s="4">
        <v>2.7292811831462802</v>
      </c>
      <c r="Y1154" s="4">
        <v>8.8495656164862702</v>
      </c>
      <c r="Z1154" s="4">
        <v>6.0937979246312599</v>
      </c>
      <c r="AA1154" s="4">
        <v>7.9526899178430703</v>
      </c>
      <c r="AB1154" s="4">
        <v>2.3595203345988698</v>
      </c>
      <c r="AC1154" s="4">
        <v>14.2419267926707</v>
      </c>
      <c r="AD1154" s="4">
        <v>4.29188345282759</v>
      </c>
      <c r="AE1154" s="4">
        <v>3.7790057290152599</v>
      </c>
      <c r="AF1154" s="4">
        <v>10.4290721422219</v>
      </c>
      <c r="AG1154" s="4">
        <v>8.3471591504284604</v>
      </c>
      <c r="AH1154" s="4">
        <v>14.5552541883436</v>
      </c>
      <c r="AI1154" s="4">
        <v>11.8556478750036</v>
      </c>
      <c r="AJ1154" s="4">
        <v>19.8744925186672</v>
      </c>
      <c r="AK1154" s="4">
        <v>30.575480093499799</v>
      </c>
      <c r="AL1154" s="4">
        <v>23.1326170242932</v>
      </c>
      <c r="AM1154" s="4">
        <v>27.147190651314499</v>
      </c>
      <c r="AN1154" s="4">
        <v>37.021352425030699</v>
      </c>
      <c r="AO1154" s="4">
        <v>25.449259279832301</v>
      </c>
      <c r="AP1154" s="4">
        <v>29.5572840266424</v>
      </c>
      <c r="AQ1154" s="4">
        <v>11.0618248686137</v>
      </c>
      <c r="AR1154" s="4">
        <v>29.534667738428102</v>
      </c>
      <c r="AS1154" s="4">
        <v>17.905203049507399</v>
      </c>
      <c r="AT1154" s="4">
        <v>21.519666905098301</v>
      </c>
      <c r="AU1154" s="4">
        <v>18.565415307449602</v>
      </c>
      <c r="AV1154" s="4">
        <v>20.464777013546399</v>
      </c>
      <c r="AW1154" s="4">
        <v>24.400219171358501</v>
      </c>
      <c r="AX1154" s="4">
        <v>10.659114634234101</v>
      </c>
      <c r="AY1154" s="4">
        <v>20.349616882643002</v>
      </c>
      <c r="AZ1154" s="4">
        <v>29.252785454686698</v>
      </c>
      <c r="BA1154" s="4">
        <v>31.0948572649956</v>
      </c>
      <c r="BB1154" s="38">
        <v>6602</v>
      </c>
    </row>
    <row r="1155" spans="1:54" x14ac:dyDescent="0.3">
      <c r="A1155" s="31" t="s">
        <v>53</v>
      </c>
      <c r="B1155" s="5" t="s">
        <v>168</v>
      </c>
      <c r="C1155" s="5" t="s">
        <v>1</v>
      </c>
      <c r="D1155" s="9">
        <v>47.523472398523097</v>
      </c>
      <c r="E1155" s="8">
        <v>69.562360347198293</v>
      </c>
      <c r="F1155" s="8">
        <v>33.293005357971502</v>
      </c>
      <c r="G1155" s="3">
        <v>5.1917692104936997</v>
      </c>
      <c r="H1155" s="4">
        <v>15.212400183290301</v>
      </c>
      <c r="I1155" s="4">
        <v>16.619085945032399</v>
      </c>
      <c r="J1155" s="4">
        <v>6.1872187396243401</v>
      </c>
      <c r="K1155" s="4">
        <v>9.5147091480454993</v>
      </c>
      <c r="L1155" s="4">
        <v>7.5085491461086598</v>
      </c>
      <c r="M1155" s="4">
        <v>8.4765819412859695</v>
      </c>
      <c r="N1155" s="4">
        <v>12.2851233938989</v>
      </c>
      <c r="O1155" s="4">
        <v>13.4264128529858</v>
      </c>
      <c r="P1155" s="4">
        <v>12.1353247338507</v>
      </c>
      <c r="Q1155" s="4">
        <v>4.3887960190401696</v>
      </c>
      <c r="R1155" s="4">
        <v>11.7998340196133</v>
      </c>
      <c r="S1155" s="4">
        <v>13.3328604375422</v>
      </c>
      <c r="T1155" s="4">
        <v>7.9596375029531297</v>
      </c>
      <c r="U1155" s="4">
        <v>8.3762452423545195</v>
      </c>
      <c r="V1155" s="4">
        <v>11.929000229195999</v>
      </c>
      <c r="W1155" s="4">
        <v>15.188942179429</v>
      </c>
      <c r="X1155" s="4">
        <v>4.4300609199711101</v>
      </c>
      <c r="Y1155" s="4">
        <v>13.965402518482099</v>
      </c>
      <c r="Z1155" s="4">
        <v>11.5799409479828</v>
      </c>
      <c r="AA1155" s="4">
        <v>12.461205611204401</v>
      </c>
      <c r="AB1155" s="4">
        <v>3.2421350531633699</v>
      </c>
      <c r="AC1155" s="4">
        <v>20.828974193371199</v>
      </c>
      <c r="AD1155" s="4">
        <v>8.9234319680365903</v>
      </c>
      <c r="AE1155" s="4">
        <v>6.1171243280421104</v>
      </c>
      <c r="AF1155" s="4">
        <v>16.609476108148701</v>
      </c>
      <c r="AG1155" s="4">
        <v>13.81136552834</v>
      </c>
      <c r="AH1155" s="4">
        <v>17.498378631552299</v>
      </c>
      <c r="AI1155" s="4">
        <v>11.094371973695299</v>
      </c>
      <c r="AJ1155" s="4">
        <v>24.694041490590699</v>
      </c>
      <c r="AK1155" s="4">
        <v>41.476494662647099</v>
      </c>
      <c r="AL1155" s="4">
        <v>31.633358683853899</v>
      </c>
      <c r="AM1155" s="4">
        <v>31.880948089439499</v>
      </c>
      <c r="AN1155" s="4">
        <v>46.419541290859101</v>
      </c>
      <c r="AO1155" s="4">
        <v>32.177999456141897</v>
      </c>
      <c r="AP1155" s="4">
        <v>39.9185974641588</v>
      </c>
      <c r="AQ1155" s="4">
        <v>11.483562979143301</v>
      </c>
      <c r="AR1155" s="4">
        <v>42.506424809220803</v>
      </c>
      <c r="AS1155" s="4">
        <v>17.265196592948001</v>
      </c>
      <c r="AT1155" s="4">
        <v>19.077467480509799</v>
      </c>
      <c r="AU1155" s="4">
        <v>25.711256646882902</v>
      </c>
      <c r="AV1155" s="4">
        <v>20.002542998056299</v>
      </c>
      <c r="AW1155" s="4">
        <v>35.2053333444629</v>
      </c>
      <c r="AX1155" s="4">
        <v>14.981484498078199</v>
      </c>
      <c r="AY1155" s="4">
        <v>23.1417953988942</v>
      </c>
      <c r="AZ1155" s="4">
        <v>34.067149038773799</v>
      </c>
      <c r="BA1155" s="4">
        <v>45.254793827910802</v>
      </c>
      <c r="BB1155" s="38">
        <v>1604</v>
      </c>
    </row>
    <row r="1156" spans="1:54" x14ac:dyDescent="0.3">
      <c r="A1156" s="31" t="s">
        <v>53</v>
      </c>
      <c r="B1156" s="5" t="s">
        <v>168</v>
      </c>
      <c r="C1156" s="5" t="s">
        <v>2</v>
      </c>
      <c r="D1156" s="9">
        <v>68.852664191817595</v>
      </c>
      <c r="E1156" s="8">
        <v>68.177989302110404</v>
      </c>
      <c r="F1156" s="8">
        <v>23.892092791575301</v>
      </c>
      <c r="G1156" s="3">
        <v>3.3118013105952402</v>
      </c>
      <c r="H1156" s="4">
        <v>11.1718927800259</v>
      </c>
      <c r="I1156" s="4">
        <v>10.191020008831099</v>
      </c>
      <c r="J1156" s="4">
        <v>3.0808261419040899</v>
      </c>
      <c r="K1156" s="4">
        <v>5.3297567814239004</v>
      </c>
      <c r="L1156" s="4">
        <v>3.5354634724596599</v>
      </c>
      <c r="M1156" s="4">
        <v>4.1333046453836397</v>
      </c>
      <c r="N1156" s="4">
        <v>6.4780894082452001</v>
      </c>
      <c r="O1156" s="4">
        <v>8.6288565538464006</v>
      </c>
      <c r="P1156" s="4">
        <v>6.3833899701918799</v>
      </c>
      <c r="Q1156" s="4">
        <v>2.6208002800025101</v>
      </c>
      <c r="R1156" s="4">
        <v>5.4175281077466302</v>
      </c>
      <c r="S1156" s="4">
        <v>7.3034416939950404</v>
      </c>
      <c r="T1156" s="4">
        <v>5.6076967740455599</v>
      </c>
      <c r="U1156" s="4">
        <v>4.4528209305898203</v>
      </c>
      <c r="V1156" s="4">
        <v>6.6647940186788404</v>
      </c>
      <c r="W1156" s="4">
        <v>7.3969864467599296</v>
      </c>
      <c r="X1156" s="4">
        <v>2.52687063214147</v>
      </c>
      <c r="Y1156" s="4">
        <v>10.0589781242508</v>
      </c>
      <c r="Z1156" s="4">
        <v>5.8302042506215503</v>
      </c>
      <c r="AA1156" s="4">
        <v>9.64938114214503</v>
      </c>
      <c r="AB1156" s="4">
        <v>2.5303346880067599</v>
      </c>
      <c r="AC1156" s="4">
        <v>15.120802185552799</v>
      </c>
      <c r="AD1156" s="4">
        <v>3.3067976743453702</v>
      </c>
      <c r="AE1156" s="4">
        <v>3.4915778092982901</v>
      </c>
      <c r="AF1156" s="4">
        <v>12.6755445581957</v>
      </c>
      <c r="AG1156" s="4">
        <v>7.2133609970954398</v>
      </c>
      <c r="AH1156" s="4">
        <v>13.545929570194399</v>
      </c>
      <c r="AI1156" s="4">
        <v>11.858659964560999</v>
      </c>
      <c r="AJ1156" s="4">
        <v>21.412571878460501</v>
      </c>
      <c r="AK1156" s="4">
        <v>30.836366383260401</v>
      </c>
      <c r="AL1156" s="4">
        <v>23.801627199579499</v>
      </c>
      <c r="AM1156" s="4">
        <v>27.469902346811701</v>
      </c>
      <c r="AN1156" s="4">
        <v>40.445710813205501</v>
      </c>
      <c r="AO1156" s="4">
        <v>27.702417095887501</v>
      </c>
      <c r="AP1156" s="4">
        <v>31.9000068445281</v>
      </c>
      <c r="AQ1156" s="4">
        <v>10.5282414684598</v>
      </c>
      <c r="AR1156" s="4">
        <v>30.972257218802</v>
      </c>
      <c r="AS1156" s="4">
        <v>20.224972329631498</v>
      </c>
      <c r="AT1156" s="4">
        <v>19.710283741876601</v>
      </c>
      <c r="AU1156" s="4">
        <v>18.990407956872001</v>
      </c>
      <c r="AV1156" s="4">
        <v>20.600306025979499</v>
      </c>
      <c r="AW1156" s="4">
        <v>24.361741030880399</v>
      </c>
      <c r="AX1156" s="4">
        <v>8.9633837478021707</v>
      </c>
      <c r="AY1156" s="4">
        <v>21.457227331814099</v>
      </c>
      <c r="AZ1156" s="4">
        <v>31.295622454969699</v>
      </c>
      <c r="BA1156" s="4">
        <v>34.006118536775602</v>
      </c>
      <c r="BB1156" s="38">
        <v>2175</v>
      </c>
    </row>
    <row r="1157" spans="1:54" x14ac:dyDescent="0.3">
      <c r="A1157" s="31" t="s">
        <v>53</v>
      </c>
      <c r="B1157" s="5" t="s">
        <v>168</v>
      </c>
      <c r="C1157" s="5" t="s">
        <v>3</v>
      </c>
      <c r="D1157" s="9">
        <v>80.818990371431894</v>
      </c>
      <c r="E1157" s="8">
        <v>68.6623535556392</v>
      </c>
      <c r="F1157" s="8">
        <v>19.414384629549399</v>
      </c>
      <c r="G1157" s="3">
        <v>1.4300877681911299</v>
      </c>
      <c r="H1157" s="4">
        <v>6.5672265091822499</v>
      </c>
      <c r="I1157" s="4">
        <v>6.3463164266452097</v>
      </c>
      <c r="J1157" s="4">
        <v>2.0697451759450902</v>
      </c>
      <c r="K1157" s="4">
        <v>3.60034824592503</v>
      </c>
      <c r="L1157" s="4">
        <v>2.5586296310158501</v>
      </c>
      <c r="M1157" s="4">
        <v>2.6913992619363998</v>
      </c>
      <c r="N1157" s="4">
        <v>3.5742813418794399</v>
      </c>
      <c r="O1157" s="4">
        <v>5.5558860662080498</v>
      </c>
      <c r="P1157" s="4">
        <v>3.9887173992069802</v>
      </c>
      <c r="Q1157" s="4">
        <v>2.1944512245827101</v>
      </c>
      <c r="R1157" s="4">
        <v>2.8080417282910801</v>
      </c>
      <c r="S1157" s="4">
        <v>4.00484456377285</v>
      </c>
      <c r="T1157" s="4">
        <v>3.69711123332028</v>
      </c>
      <c r="U1157" s="4">
        <v>2.8744265437513601</v>
      </c>
      <c r="V1157" s="4">
        <v>3.6326025750567799</v>
      </c>
      <c r="W1157" s="4">
        <v>5.0024929528737898</v>
      </c>
      <c r="X1157" s="4">
        <v>1.52872691278316</v>
      </c>
      <c r="Y1157" s="4">
        <v>6.1589778769408703</v>
      </c>
      <c r="Z1157" s="4">
        <v>3.6729204864714702</v>
      </c>
      <c r="AA1157" s="4">
        <v>5.1693930701228696</v>
      </c>
      <c r="AB1157" s="4">
        <v>1.85258740780161</v>
      </c>
      <c r="AC1157" s="4">
        <v>10.5640074906722</v>
      </c>
      <c r="AD1157" s="4">
        <v>2.3352844377861999</v>
      </c>
      <c r="AE1157" s="4">
        <v>2.6268906036729001</v>
      </c>
      <c r="AF1157" s="4">
        <v>6.7204345725580703</v>
      </c>
      <c r="AG1157" s="4">
        <v>5.7066590188912496</v>
      </c>
      <c r="AH1157" s="4">
        <v>13.449690977604201</v>
      </c>
      <c r="AI1157" s="4">
        <v>12.438350534630001</v>
      </c>
      <c r="AJ1157" s="4">
        <v>16.891761642058899</v>
      </c>
      <c r="AK1157" s="4">
        <v>27.214420617738799</v>
      </c>
      <c r="AL1157" s="4">
        <v>20.293514395098899</v>
      </c>
      <c r="AM1157" s="4">
        <v>26.9252495625447</v>
      </c>
      <c r="AN1157" s="4">
        <v>32.498579997019597</v>
      </c>
      <c r="AO1157" s="4">
        <v>23.391286132079902</v>
      </c>
      <c r="AP1157" s="4">
        <v>26.031868789626099</v>
      </c>
      <c r="AQ1157" s="4">
        <v>12.146744368743301</v>
      </c>
      <c r="AR1157" s="4">
        <v>24.800935467815801</v>
      </c>
      <c r="AS1157" s="4">
        <v>19.1749122717539</v>
      </c>
      <c r="AT1157" s="4">
        <v>23.773467860275701</v>
      </c>
      <c r="AU1157" s="4">
        <v>16.2762949811538</v>
      </c>
      <c r="AV1157" s="4">
        <v>19.735810013875302</v>
      </c>
      <c r="AW1157" s="4">
        <v>20.339460778103899</v>
      </c>
      <c r="AX1157" s="4">
        <v>9.0290931528028509</v>
      </c>
      <c r="AY1157" s="4">
        <v>19.231357347734502</v>
      </c>
      <c r="AZ1157" s="4">
        <v>27.594726188737798</v>
      </c>
      <c r="BA1157" s="4">
        <v>24.873507708362201</v>
      </c>
      <c r="BB1157" s="38">
        <v>1605</v>
      </c>
    </row>
    <row r="1158" spans="1:54" x14ac:dyDescent="0.3">
      <c r="A1158" s="31" t="s">
        <v>53</v>
      </c>
      <c r="B1158" s="5" t="s">
        <v>168</v>
      </c>
      <c r="C1158" s="5" t="s">
        <v>4</v>
      </c>
      <c r="D1158" s="9">
        <v>89.6739290130174</v>
      </c>
      <c r="E1158" s="8">
        <v>68.935442652995206</v>
      </c>
      <c r="F1158" s="8">
        <v>17.061033974899001</v>
      </c>
      <c r="G1158" s="3">
        <v>2.8834870312658101</v>
      </c>
      <c r="H1158" s="4">
        <v>5.4322313717085802</v>
      </c>
      <c r="I1158" s="4">
        <v>3.7268448207392701</v>
      </c>
      <c r="J1158" s="4">
        <v>2.2700145656869202</v>
      </c>
      <c r="K1158" s="4">
        <v>3.0831988763215001</v>
      </c>
      <c r="L1158" s="4">
        <v>2.2700145656869202</v>
      </c>
      <c r="M1158" s="4">
        <v>2.7254511718654899</v>
      </c>
      <c r="N1158" s="4">
        <v>4.2914728354568696</v>
      </c>
      <c r="O1158" s="4">
        <v>4.4308377228348004</v>
      </c>
      <c r="P1158" s="4">
        <v>2.6952776930266</v>
      </c>
      <c r="Q1158" s="4">
        <v>2.5674153124651702</v>
      </c>
      <c r="R1158" s="4">
        <v>2.99267843980485</v>
      </c>
      <c r="S1158" s="4">
        <v>2.34903249538708</v>
      </c>
      <c r="T1158" s="4">
        <v>3.50846200366118</v>
      </c>
      <c r="U1158" s="4">
        <v>3.61765341220022</v>
      </c>
      <c r="V1158" s="4">
        <v>3.7268448207392701</v>
      </c>
      <c r="W1158" s="4">
        <v>3.80586275043943</v>
      </c>
      <c r="X1158" s="4">
        <v>3.10186984834389</v>
      </c>
      <c r="Y1158" s="4">
        <v>4.7469094416354398</v>
      </c>
      <c r="Z1158" s="4">
        <v>3.0228519186437302</v>
      </c>
      <c r="AA1158" s="4">
        <v>4.9652922587135304</v>
      </c>
      <c r="AB1158" s="4">
        <v>2.64643324216533</v>
      </c>
      <c r="AC1158" s="4">
        <v>8.9406933753697597</v>
      </c>
      <c r="AD1158" s="4">
        <v>2.1119787062866</v>
      </c>
      <c r="AE1158" s="4">
        <v>3.2714082145607</v>
      </c>
      <c r="AF1158" s="4">
        <v>5.31153745635305</v>
      </c>
      <c r="AG1158" s="4">
        <v>5.0443101884136796</v>
      </c>
      <c r="AH1158" s="4">
        <v>13.0411224489921</v>
      </c>
      <c r="AI1158" s="4">
        <v>13.2365002524372</v>
      </c>
      <c r="AJ1158" s="4">
        <v>16.805309213776201</v>
      </c>
      <c r="AK1158" s="4">
        <v>21.266320415449801</v>
      </c>
      <c r="AL1158" s="4">
        <v>16.7708016933267</v>
      </c>
      <c r="AM1158" s="4">
        <v>25.941380392591</v>
      </c>
      <c r="AN1158" s="4">
        <v>30.406725635875301</v>
      </c>
      <c r="AO1158" s="4">
        <v>18.329654891712199</v>
      </c>
      <c r="AP1158" s="4">
        <v>19.621280822158301</v>
      </c>
      <c r="AQ1158" s="4">
        <v>9.6676912910982704</v>
      </c>
      <c r="AR1158" s="4">
        <v>19.591107343319401</v>
      </c>
      <c r="AS1158" s="4">
        <v>15.209114071345899</v>
      </c>
      <c r="AT1158" s="4">
        <v>24.235993841621699</v>
      </c>
      <c r="AU1158" s="4">
        <v>11.4520957717677</v>
      </c>
      <c r="AV1158" s="4">
        <v>22.158522655784601</v>
      </c>
      <c r="AW1158" s="4">
        <v>16.5869263966981</v>
      </c>
      <c r="AX1158" s="4">
        <v>7.9924782189678396</v>
      </c>
      <c r="AY1158" s="4">
        <v>17.1027099605544</v>
      </c>
      <c r="AZ1158" s="4">
        <v>22.165691120990498</v>
      </c>
      <c r="BA1158" s="4">
        <v>18.687402596168202</v>
      </c>
      <c r="BB1158" s="38">
        <v>698</v>
      </c>
    </row>
    <row r="1159" spans="1:54" x14ac:dyDescent="0.3">
      <c r="A1159" s="31" t="s">
        <v>53</v>
      </c>
      <c r="B1159" s="5" t="s">
        <v>168</v>
      </c>
      <c r="C1159" s="5" t="s">
        <v>5</v>
      </c>
      <c r="D1159" s="9">
        <v>90.350628223437596</v>
      </c>
      <c r="E1159" s="8">
        <v>64.430789444630804</v>
      </c>
      <c r="F1159" s="8">
        <v>14.489077142447499</v>
      </c>
      <c r="G1159" s="3">
        <v>2.2628964874212198</v>
      </c>
      <c r="H1159" s="4">
        <v>4.9038506703781497</v>
      </c>
      <c r="I1159" s="4">
        <v>2.41302962847689</v>
      </c>
      <c r="J1159" s="4">
        <v>1.5456768030619701</v>
      </c>
      <c r="K1159" s="4">
        <v>2.7521916173004199</v>
      </c>
      <c r="L1159" s="4">
        <v>2.41302962847689</v>
      </c>
      <c r="M1159" s="4">
        <v>1.05638167318277</v>
      </c>
      <c r="N1159" s="4">
        <v>3.6195444427153398</v>
      </c>
      <c r="O1159" s="4">
        <v>2.2240007807090301</v>
      </c>
      <c r="P1159" s="4">
        <v>1.8848387918855001</v>
      </c>
      <c r="Q1159" s="4">
        <v>1.5845725097741601</v>
      </c>
      <c r="R1159" s="4">
        <v>1.3955436620063</v>
      </c>
      <c r="S1159" s="4">
        <v>2.41302962847689</v>
      </c>
      <c r="T1159" s="4">
        <v>2.2628964874212198</v>
      </c>
      <c r="U1159" s="4">
        <v>2.41302962847689</v>
      </c>
      <c r="V1159" s="4">
        <v>2.1127633463655502</v>
      </c>
      <c r="W1159" s="4">
        <v>2.6020584762447498</v>
      </c>
      <c r="X1159" s="4">
        <v>1.73470565082983</v>
      </c>
      <c r="Y1159" s="4">
        <v>2.6020584762447498</v>
      </c>
      <c r="Z1159" s="4">
        <v>2.2240007807090301</v>
      </c>
      <c r="AA1159" s="4">
        <v>2.4519253351890802</v>
      </c>
      <c r="AB1159" s="4">
        <v>1.05638167318277</v>
      </c>
      <c r="AC1159" s="4">
        <v>9.9578344818119806</v>
      </c>
      <c r="AD1159" s="4">
        <v>2.4519253351890802</v>
      </c>
      <c r="AE1159" s="4">
        <v>2.41302962847689</v>
      </c>
      <c r="AF1159" s="4">
        <v>3.8085732904831899</v>
      </c>
      <c r="AG1159" s="4">
        <v>6.3717360600157598</v>
      </c>
      <c r="AH1159" s="4">
        <v>11.625648090803599</v>
      </c>
      <c r="AI1159" s="4">
        <v>10.869532699732099</v>
      </c>
      <c r="AJ1159" s="4">
        <v>12.148389241601899</v>
      </c>
      <c r="AK1159" s="4">
        <v>21.127633463655499</v>
      </c>
      <c r="AL1159" s="4">
        <v>11.586752384091399</v>
      </c>
      <c r="AM1159" s="4">
        <v>19.8822229427048</v>
      </c>
      <c r="AN1159" s="4">
        <v>23.9576164943803</v>
      </c>
      <c r="AO1159" s="4">
        <v>17.430297607515801</v>
      </c>
      <c r="AP1159" s="4">
        <v>17.3190601731723</v>
      </c>
      <c r="AQ1159" s="4">
        <v>10.0410755810294</v>
      </c>
      <c r="AR1159" s="4">
        <v>16.979898184348698</v>
      </c>
      <c r="AS1159" s="4">
        <v>15.133955099175401</v>
      </c>
      <c r="AT1159" s="4">
        <v>22.934680842116599</v>
      </c>
      <c r="AU1159" s="4">
        <v>11.6201984050105</v>
      </c>
      <c r="AV1159" s="4">
        <v>19.965464041922299</v>
      </c>
      <c r="AW1159" s="4">
        <v>17.018793891060898</v>
      </c>
      <c r="AX1159" s="4">
        <v>9.5463307653571405</v>
      </c>
      <c r="AY1159" s="4">
        <v>17.130031325404399</v>
      </c>
      <c r="AZ1159" s="4">
        <v>22.823443407773102</v>
      </c>
      <c r="BA1159" s="4">
        <v>14.7947931103519</v>
      </c>
      <c r="BB1159" s="38">
        <v>394</v>
      </c>
    </row>
    <row r="1160" spans="1:54" x14ac:dyDescent="0.3">
      <c r="A1160" s="31" t="s">
        <v>53</v>
      </c>
      <c r="B1160" s="5" t="s">
        <v>168</v>
      </c>
      <c r="C1160" s="5" t="s">
        <v>6</v>
      </c>
      <c r="D1160" s="9">
        <v>95.886765939753403</v>
      </c>
      <c r="E1160" s="8">
        <v>66.158403579683394</v>
      </c>
      <c r="F1160" s="8">
        <v>13.778097016038201</v>
      </c>
      <c r="G1160" s="3">
        <v>1.2873977523404301</v>
      </c>
      <c r="H1160" s="4">
        <v>1.96829957371974</v>
      </c>
      <c r="I1160" s="4">
        <v>2.5747955046808499</v>
      </c>
      <c r="J1160" s="4">
        <v>0</v>
      </c>
      <c r="K1160" s="4">
        <v>0</v>
      </c>
      <c r="L1160" s="4">
        <v>0.68090182137930999</v>
      </c>
      <c r="M1160" s="4">
        <v>0</v>
      </c>
      <c r="N1160" s="4">
        <v>1.2873977523404301</v>
      </c>
      <c r="O1160" s="4">
        <v>1.2873977523404301</v>
      </c>
      <c r="P1160" s="4">
        <v>0.68090182137930999</v>
      </c>
      <c r="Q1160" s="4">
        <v>1.2873977523404301</v>
      </c>
      <c r="R1160" s="4">
        <v>0</v>
      </c>
      <c r="S1160" s="4">
        <v>0</v>
      </c>
      <c r="T1160" s="4">
        <v>1.2873977523404301</v>
      </c>
      <c r="U1160" s="4">
        <v>0</v>
      </c>
      <c r="V1160" s="4">
        <v>1.96829957371974</v>
      </c>
      <c r="W1160" s="4">
        <v>0</v>
      </c>
      <c r="X1160" s="4">
        <v>0</v>
      </c>
      <c r="Y1160" s="4">
        <v>0.68090182137930999</v>
      </c>
      <c r="Z1160" s="4">
        <v>0</v>
      </c>
      <c r="AA1160" s="4">
        <v>0</v>
      </c>
      <c r="AB1160" s="4">
        <v>0</v>
      </c>
      <c r="AC1160" s="4">
        <v>5.2239968997799</v>
      </c>
      <c r="AD1160" s="4">
        <v>0</v>
      </c>
      <c r="AE1160" s="4">
        <v>0.68090182137930999</v>
      </c>
      <c r="AF1160" s="4">
        <v>0.68090182137930999</v>
      </c>
      <c r="AG1160" s="4">
        <v>7.7243865140425498</v>
      </c>
      <c r="AH1160" s="4">
        <v>18.3211920944387</v>
      </c>
      <c r="AI1160" s="4">
        <v>13.171601085077</v>
      </c>
      <c r="AJ1160" s="4">
        <v>13.171601085077</v>
      </c>
      <c r="AK1160" s="4">
        <v>18.470003875275101</v>
      </c>
      <c r="AL1160" s="4">
        <v>14.991088877960401</v>
      </c>
      <c r="AM1160" s="4">
        <v>15.139900658796799</v>
      </c>
      <c r="AN1160" s="4">
        <v>19.980619298870099</v>
      </c>
      <c r="AO1160" s="4">
        <v>12.490699263697699</v>
      </c>
      <c r="AP1160" s="4">
        <v>17.565884382641201</v>
      </c>
      <c r="AQ1160" s="4">
        <v>11.8097974423184</v>
      </c>
      <c r="AR1160" s="4">
        <v>13.0971951946588</v>
      </c>
      <c r="AS1160" s="4">
        <v>16.427298411137201</v>
      </c>
      <c r="AT1160" s="4">
        <v>28.843591784416699</v>
      </c>
      <c r="AU1160" s="4">
        <v>12.490699263697699</v>
      </c>
      <c r="AV1160" s="4">
        <v>14.3845929469993</v>
      </c>
      <c r="AW1160" s="4">
        <v>13.246006975495201</v>
      </c>
      <c r="AX1160" s="4">
        <v>8.4796942258400598</v>
      </c>
      <c r="AY1160" s="4">
        <v>13.778097016038201</v>
      </c>
      <c r="AZ1160" s="4">
        <v>23.694000775054999</v>
      </c>
      <c r="BA1160" s="4">
        <v>15.139900658796799</v>
      </c>
      <c r="BB1160" s="38">
        <v>105</v>
      </c>
    </row>
    <row r="1161" spans="1:54" x14ac:dyDescent="0.3">
      <c r="A1161" s="31" t="s">
        <v>53</v>
      </c>
      <c r="B1161" s="5" t="s">
        <v>168</v>
      </c>
      <c r="C1161" s="5" t="s">
        <v>7</v>
      </c>
      <c r="D1161" s="9">
        <v>87.837964973038098</v>
      </c>
      <c r="E1161" s="8">
        <v>65.904891804400506</v>
      </c>
      <c r="F1161" s="8">
        <v>20.264256836388899</v>
      </c>
      <c r="G1161" s="3">
        <v>5.5800432941666704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5.5800432941666704</v>
      </c>
      <c r="P1161" s="4">
        <v>5.5800432941666704</v>
      </c>
      <c r="Q1161" s="4">
        <v>0</v>
      </c>
      <c r="R1161" s="4">
        <v>3.67105338555556</v>
      </c>
      <c r="S1161" s="4">
        <v>0</v>
      </c>
      <c r="T1161" s="4">
        <v>0</v>
      </c>
      <c r="U1161" s="4">
        <v>3.67105338555556</v>
      </c>
      <c r="V1161" s="4">
        <v>0</v>
      </c>
      <c r="W1161" s="4">
        <v>0</v>
      </c>
      <c r="X1161" s="4">
        <v>0</v>
      </c>
      <c r="Y1161" s="4">
        <v>9.2510966797222203</v>
      </c>
      <c r="Z1161" s="4">
        <v>0</v>
      </c>
      <c r="AA1161" s="4">
        <v>0</v>
      </c>
      <c r="AB1161" s="4">
        <v>0</v>
      </c>
      <c r="AC1161" s="4">
        <v>9.2510966797222203</v>
      </c>
      <c r="AD1161" s="4">
        <v>0</v>
      </c>
      <c r="AE1161" s="4">
        <v>0</v>
      </c>
      <c r="AF1161" s="4">
        <v>0</v>
      </c>
      <c r="AG1161" s="4">
        <v>0</v>
      </c>
      <c r="AH1161" s="4">
        <v>9.2510966797222203</v>
      </c>
      <c r="AI1161" s="4">
        <v>9.2510966797222203</v>
      </c>
      <c r="AJ1161" s="4">
        <v>18.502193359444401</v>
      </c>
      <c r="AK1161" s="4">
        <v>18.502193359444401</v>
      </c>
      <c r="AL1161" s="4">
        <v>16.5932034508333</v>
      </c>
      <c r="AM1161" s="4">
        <v>14.8311399738889</v>
      </c>
      <c r="AN1161" s="4">
        <v>18.502193359444401</v>
      </c>
      <c r="AO1161" s="4">
        <v>14.8311399738889</v>
      </c>
      <c r="AP1161" s="4">
        <v>9.2510966797222203</v>
      </c>
      <c r="AQ1161" s="4">
        <v>12.922150065277799</v>
      </c>
      <c r="AR1161" s="4">
        <v>7.3421067711111103</v>
      </c>
      <c r="AS1161" s="4">
        <v>9.2510966797222203</v>
      </c>
      <c r="AT1161" s="4">
        <v>24.082236653611101</v>
      </c>
      <c r="AU1161" s="4">
        <v>12.922150065277799</v>
      </c>
      <c r="AV1161" s="4">
        <v>38.9133766275</v>
      </c>
      <c r="AW1161" s="4">
        <v>5.5800432941666704</v>
      </c>
      <c r="AX1161" s="4">
        <v>14.684213542222199</v>
      </c>
      <c r="AY1161" s="4">
        <v>20.411183268055598</v>
      </c>
      <c r="AZ1161" s="4">
        <v>24.082236653611101</v>
      </c>
      <c r="BA1161" s="4">
        <v>12.922150065277799</v>
      </c>
      <c r="BB1161" s="38">
        <v>21</v>
      </c>
    </row>
    <row r="1162" spans="1:54" x14ac:dyDescent="0.3">
      <c r="A1162" s="31" t="s">
        <v>53</v>
      </c>
      <c r="B1162" s="5" t="s">
        <v>8</v>
      </c>
      <c r="C1162" s="5" t="s">
        <v>168</v>
      </c>
      <c r="D1162" s="9">
        <v>60.362536754072103</v>
      </c>
      <c r="E1162" s="8">
        <v>70.874722102338595</v>
      </c>
      <c r="F1162" s="8">
        <v>28.446196083591801</v>
      </c>
      <c r="G1162" s="3">
        <v>3.8004645675201298</v>
      </c>
      <c r="H1162" s="4">
        <v>11.132347156815101</v>
      </c>
      <c r="I1162" s="4">
        <v>13.036276767915</v>
      </c>
      <c r="J1162" s="4">
        <v>3.7001695795468499</v>
      </c>
      <c r="K1162" s="4">
        <v>6.8617330726860297</v>
      </c>
      <c r="L1162" s="4">
        <v>4.9791304844722903</v>
      </c>
      <c r="M1162" s="4">
        <v>5.8626249082478497</v>
      </c>
      <c r="N1162" s="4">
        <v>8.2050068035576995</v>
      </c>
      <c r="O1162" s="4">
        <v>11.226738078910801</v>
      </c>
      <c r="P1162" s="4">
        <v>8.5823671968722604</v>
      </c>
      <c r="Q1162" s="4">
        <v>3.13539998180888</v>
      </c>
      <c r="R1162" s="4">
        <v>7.7314798627040604</v>
      </c>
      <c r="S1162" s="4">
        <v>8.7760932272413203</v>
      </c>
      <c r="T1162" s="4">
        <v>6.7122093917124497</v>
      </c>
      <c r="U1162" s="4">
        <v>6.6002560608835701</v>
      </c>
      <c r="V1162" s="4">
        <v>7.5416266690139704</v>
      </c>
      <c r="W1162" s="4">
        <v>9.2226415222432703</v>
      </c>
      <c r="X1162" s="4">
        <v>3.38036693582744</v>
      </c>
      <c r="Y1162" s="4">
        <v>11.369201607308399</v>
      </c>
      <c r="Z1162" s="4">
        <v>8.6488274424744702</v>
      </c>
      <c r="AA1162" s="4">
        <v>10.046240322868901</v>
      </c>
      <c r="AB1162" s="4">
        <v>2.79806818336735</v>
      </c>
      <c r="AC1162" s="4">
        <v>16.496037265697201</v>
      </c>
      <c r="AD1162" s="4">
        <v>5.3889244538703496</v>
      </c>
      <c r="AE1162" s="4">
        <v>4.46493338374116</v>
      </c>
      <c r="AF1162" s="4">
        <v>14.1370962793948</v>
      </c>
      <c r="AG1162" s="4">
        <v>11.029696302515999</v>
      </c>
      <c r="AH1162" s="4">
        <v>10.1918129774451</v>
      </c>
      <c r="AI1162" s="4">
        <v>12.5993890015519</v>
      </c>
      <c r="AJ1162" s="4">
        <v>23.118131392894401</v>
      </c>
      <c r="AK1162" s="4">
        <v>34.729557859070098</v>
      </c>
      <c r="AL1162" s="4">
        <v>27.721752822340601</v>
      </c>
      <c r="AM1162" s="4">
        <v>33.713180126669798</v>
      </c>
      <c r="AN1162" s="4">
        <v>42.516786749777197</v>
      </c>
      <c r="AO1162" s="4">
        <v>31.8750513967329</v>
      </c>
      <c r="AP1162" s="4">
        <v>33.035236174413299</v>
      </c>
      <c r="AQ1162" s="4">
        <v>11.9632048129561</v>
      </c>
      <c r="AR1162" s="4">
        <v>34.375309489686799</v>
      </c>
      <c r="AS1162" s="4">
        <v>20.290785236738401</v>
      </c>
      <c r="AT1162" s="4">
        <v>27.180009502547101</v>
      </c>
      <c r="AU1162" s="4">
        <v>19.3342010261829</v>
      </c>
      <c r="AV1162" s="4">
        <v>21.6306073823866</v>
      </c>
      <c r="AW1162" s="4">
        <v>27.003358488372001</v>
      </c>
      <c r="AX1162" s="4">
        <v>12.101790305484499</v>
      </c>
      <c r="AY1162" s="4">
        <v>24.656434080358501</v>
      </c>
      <c r="AZ1162" s="4">
        <v>35.166964742974301</v>
      </c>
      <c r="BA1162" s="4">
        <v>35.531831603869001</v>
      </c>
      <c r="BB1162" s="38">
        <v>3429</v>
      </c>
    </row>
    <row r="1163" spans="1:54" x14ac:dyDescent="0.3">
      <c r="A1163" s="31" t="s">
        <v>53</v>
      </c>
      <c r="B1163" s="5" t="s">
        <v>8</v>
      </c>
      <c r="C1163" s="5" t="s">
        <v>1</v>
      </c>
      <c r="D1163" s="9">
        <v>29.4832997987928</v>
      </c>
      <c r="E1163" s="8">
        <v>67.1913115605076</v>
      </c>
      <c r="F1163" s="8">
        <v>43.101711983887199</v>
      </c>
      <c r="G1163" s="3">
        <v>5.9415911379657604</v>
      </c>
      <c r="H1163" s="4">
        <v>19.0332326283988</v>
      </c>
      <c r="I1163" s="4">
        <v>23.2628398791541</v>
      </c>
      <c r="J1163" s="4">
        <v>6.9486404833836897</v>
      </c>
      <c r="K1163" s="4">
        <v>13.695871097683799</v>
      </c>
      <c r="L1163" s="4">
        <v>8.7613293051359502</v>
      </c>
      <c r="M1163" s="4">
        <v>11.4803625377643</v>
      </c>
      <c r="N1163" s="4">
        <v>15.0050352467271</v>
      </c>
      <c r="O1163" s="4">
        <v>18.2275931520645</v>
      </c>
      <c r="P1163" s="4">
        <v>16.314199395770402</v>
      </c>
      <c r="Q1163" s="4">
        <v>4.8338368580060402</v>
      </c>
      <c r="R1163" s="4">
        <v>15.8106747230614</v>
      </c>
      <c r="S1163" s="4">
        <v>16.9184290030211</v>
      </c>
      <c r="T1163" s="4">
        <v>11.581067472306099</v>
      </c>
      <c r="U1163" s="4">
        <v>12.084592145015099</v>
      </c>
      <c r="V1163" s="4">
        <v>14.300100704934501</v>
      </c>
      <c r="W1163" s="4">
        <v>17.2205438066465</v>
      </c>
      <c r="X1163" s="4">
        <v>5.2366565961732103</v>
      </c>
      <c r="Y1163" s="4">
        <v>19.133937562940599</v>
      </c>
      <c r="Z1163" s="4">
        <v>17.623363544813699</v>
      </c>
      <c r="AA1163" s="4">
        <v>17.119838872104701</v>
      </c>
      <c r="AB1163" s="4">
        <v>4.3303121852970801</v>
      </c>
      <c r="AC1163" s="4">
        <v>24.3705941591138</v>
      </c>
      <c r="AD1163" s="4">
        <v>11.8831822759315</v>
      </c>
      <c r="AE1163" s="4">
        <v>7.4521651560926498</v>
      </c>
      <c r="AF1163" s="4">
        <v>23.564954682779501</v>
      </c>
      <c r="AG1163" s="4">
        <v>18.026183282980899</v>
      </c>
      <c r="AH1163" s="4">
        <v>10.070493454179299</v>
      </c>
      <c r="AI1163" s="4">
        <v>12.4874118831823</v>
      </c>
      <c r="AJ1163" s="4">
        <v>31.2185297079557</v>
      </c>
      <c r="AK1163" s="4">
        <v>49.345417925478401</v>
      </c>
      <c r="AL1163" s="4">
        <v>39.174219536757299</v>
      </c>
      <c r="AM1163" s="4">
        <v>41.591137965760304</v>
      </c>
      <c r="AN1163" s="4">
        <v>58.006042296072501</v>
      </c>
      <c r="AO1163" s="4">
        <v>43.303121852970797</v>
      </c>
      <c r="AP1163" s="4">
        <v>45.619335347431999</v>
      </c>
      <c r="AQ1163" s="4">
        <v>14.7029204431017</v>
      </c>
      <c r="AR1163" s="4">
        <v>52.6686807653575</v>
      </c>
      <c r="AS1163" s="4">
        <v>21.651560926485399</v>
      </c>
      <c r="AT1163" s="4">
        <v>25.881168177240699</v>
      </c>
      <c r="AU1163" s="4">
        <v>27.291037260825799</v>
      </c>
      <c r="AV1163" s="4">
        <v>21.450151057401801</v>
      </c>
      <c r="AW1163" s="4">
        <v>40.785498489425997</v>
      </c>
      <c r="AX1163" s="4">
        <v>20.342396777442101</v>
      </c>
      <c r="AY1163" s="4">
        <v>30.715005035246701</v>
      </c>
      <c r="AZ1163" s="4">
        <v>45.1158106747231</v>
      </c>
      <c r="BA1163" s="4">
        <v>52.970795568982901</v>
      </c>
      <c r="BB1163" s="38">
        <v>994</v>
      </c>
    </row>
    <row r="1164" spans="1:54" x14ac:dyDescent="0.3">
      <c r="A1164" s="31" t="s">
        <v>53</v>
      </c>
      <c r="B1164" s="5" t="s">
        <v>8</v>
      </c>
      <c r="C1164" s="5" t="s">
        <v>2</v>
      </c>
      <c r="D1164" s="9">
        <v>54.090557553956799</v>
      </c>
      <c r="E1164" s="8">
        <v>67.171109009435298</v>
      </c>
      <c r="F1164" s="8">
        <v>30.2158273381295</v>
      </c>
      <c r="G1164" s="3">
        <v>3.3273381294964</v>
      </c>
      <c r="H1164" s="4">
        <v>12.5</v>
      </c>
      <c r="I1164" s="4">
        <v>15.017985611510801</v>
      </c>
      <c r="J1164" s="4">
        <v>3.3273381294964</v>
      </c>
      <c r="K1164" s="4">
        <v>6.7446043165467602</v>
      </c>
      <c r="L1164" s="4">
        <v>5.0359712230215798</v>
      </c>
      <c r="M1164" s="4">
        <v>5.6654676258992804</v>
      </c>
      <c r="N1164" s="4">
        <v>8.2733812949640306</v>
      </c>
      <c r="O1164" s="4">
        <v>13.039568345323699</v>
      </c>
      <c r="P1164" s="4">
        <v>8.8129496402877692</v>
      </c>
      <c r="Q1164" s="4">
        <v>2.8776978417266199</v>
      </c>
      <c r="R1164" s="4">
        <v>7.8237410071942399</v>
      </c>
      <c r="S1164" s="4">
        <v>9.7122302158273399</v>
      </c>
      <c r="T1164" s="4">
        <v>6.5647482014388503</v>
      </c>
      <c r="U1164" s="4">
        <v>6.5647482014388503</v>
      </c>
      <c r="V1164" s="4">
        <v>7.8237410071942399</v>
      </c>
      <c r="W1164" s="4">
        <v>9.4424460431654698</v>
      </c>
      <c r="X1164" s="4">
        <v>3.2374100719424499</v>
      </c>
      <c r="Y1164" s="4">
        <v>13.489208633093501</v>
      </c>
      <c r="Z1164" s="4">
        <v>8.5431654676259008</v>
      </c>
      <c r="AA1164" s="4">
        <v>12.0503597122302</v>
      </c>
      <c r="AB1164" s="4">
        <v>2.4280575539568301</v>
      </c>
      <c r="AC1164" s="4">
        <v>18.075539568345299</v>
      </c>
      <c r="AD1164" s="4">
        <v>4.4964028776978404</v>
      </c>
      <c r="AE1164" s="4">
        <v>4.4964028776978404</v>
      </c>
      <c r="AF1164" s="4">
        <v>17.356115107913698</v>
      </c>
      <c r="AG1164" s="4">
        <v>9.1726618705035996</v>
      </c>
      <c r="AH1164" s="4">
        <v>8.2733812949640306</v>
      </c>
      <c r="AI1164" s="4">
        <v>13.9388489208633</v>
      </c>
      <c r="AJ1164" s="4">
        <v>26.708633093525201</v>
      </c>
      <c r="AK1164" s="4">
        <v>37.5</v>
      </c>
      <c r="AL1164" s="4">
        <v>29.766187050359701</v>
      </c>
      <c r="AM1164" s="4">
        <v>36.151079136690598</v>
      </c>
      <c r="AN1164" s="4">
        <v>48.111510791366896</v>
      </c>
      <c r="AO1164" s="4">
        <v>35.791366906474799</v>
      </c>
      <c r="AP1164" s="4">
        <v>37.2302158273381</v>
      </c>
      <c r="AQ1164" s="4">
        <v>11.7805755395683</v>
      </c>
      <c r="AR1164" s="4">
        <v>38.129496402877699</v>
      </c>
      <c r="AS1164" s="4">
        <v>23.5611510791367</v>
      </c>
      <c r="AT1164" s="4">
        <v>25.089928057554001</v>
      </c>
      <c r="AU1164" s="4">
        <v>20.593525179856101</v>
      </c>
      <c r="AV1164" s="4">
        <v>22.212230215827301</v>
      </c>
      <c r="AW1164" s="4">
        <v>28.417266187050402</v>
      </c>
      <c r="AX1164" s="4">
        <v>10.431654676259001</v>
      </c>
      <c r="AY1164" s="4">
        <v>27.068345323740999</v>
      </c>
      <c r="AZ1164" s="4">
        <v>38.129496402877699</v>
      </c>
      <c r="BA1164" s="4">
        <v>41.636690647481998</v>
      </c>
      <c r="BB1164" s="38">
        <v>1112</v>
      </c>
    </row>
    <row r="1165" spans="1:54" x14ac:dyDescent="0.3">
      <c r="A1165" s="31" t="s">
        <v>53</v>
      </c>
      <c r="B1165" s="5" t="s">
        <v>8</v>
      </c>
      <c r="C1165" s="5" t="s">
        <v>3</v>
      </c>
      <c r="D1165" s="9">
        <v>71.390794451450205</v>
      </c>
      <c r="E1165" s="8">
        <v>67.282434283627694</v>
      </c>
      <c r="F1165" s="8">
        <v>22.6986128625473</v>
      </c>
      <c r="G1165" s="3">
        <v>1.3871374527112199</v>
      </c>
      <c r="H1165" s="4">
        <v>6.9356872635561198</v>
      </c>
      <c r="I1165" s="4">
        <v>8.9533417402269908</v>
      </c>
      <c r="J1165" s="4">
        <v>2.2698612862547298</v>
      </c>
      <c r="K1165" s="4">
        <v>3.4047919293820899</v>
      </c>
      <c r="L1165" s="4">
        <v>3.5308953341740201</v>
      </c>
      <c r="M1165" s="4">
        <v>3.7831021437578798</v>
      </c>
      <c r="N1165" s="4">
        <v>3.9092055485498101</v>
      </c>
      <c r="O1165" s="4">
        <v>8.4489281210592697</v>
      </c>
      <c r="P1165" s="4">
        <v>4.9180327868852496</v>
      </c>
      <c r="Q1165" s="4">
        <v>2.3959646910466601</v>
      </c>
      <c r="R1165" s="4">
        <v>3.7831021437578798</v>
      </c>
      <c r="S1165" s="4">
        <v>5.1702395964691004</v>
      </c>
      <c r="T1165" s="4">
        <v>4.9180327868852496</v>
      </c>
      <c r="U1165" s="4">
        <v>3.9092055485498101</v>
      </c>
      <c r="V1165" s="4">
        <v>3.9092055485498101</v>
      </c>
      <c r="W1165" s="4">
        <v>6.1790668348045399</v>
      </c>
      <c r="X1165" s="4">
        <v>2.0176544766708702</v>
      </c>
      <c r="Y1165" s="4">
        <v>6.9356872635561198</v>
      </c>
      <c r="Z1165" s="4">
        <v>4.5397225725094597</v>
      </c>
      <c r="AA1165" s="4">
        <v>6.0529634300126096</v>
      </c>
      <c r="AB1165" s="4">
        <v>2.5220680958385899</v>
      </c>
      <c r="AC1165" s="4">
        <v>11.9798234552333</v>
      </c>
      <c r="AD1165" s="4">
        <v>2.77427490542245</v>
      </c>
      <c r="AE1165" s="4">
        <v>2.77427490542245</v>
      </c>
      <c r="AF1165" s="4">
        <v>9.3316519546027692</v>
      </c>
      <c r="AG1165" s="4">
        <v>8.0706179066834807</v>
      </c>
      <c r="AH1165" s="4">
        <v>10.5926860025221</v>
      </c>
      <c r="AI1165" s="4">
        <v>12.1059268600252</v>
      </c>
      <c r="AJ1165" s="4">
        <v>17.906683480453999</v>
      </c>
      <c r="AK1165" s="4">
        <v>29.760403530895299</v>
      </c>
      <c r="AL1165" s="4">
        <v>24.590163934426201</v>
      </c>
      <c r="AM1165" s="4">
        <v>32.534678436317797</v>
      </c>
      <c r="AN1165" s="4">
        <v>36.6960907944515</v>
      </c>
      <c r="AO1165" s="4">
        <v>29.2559899117276</v>
      </c>
      <c r="AP1165" s="4">
        <v>29.508196721311499</v>
      </c>
      <c r="AQ1165" s="4">
        <v>12.1059268600252</v>
      </c>
      <c r="AR1165" s="4">
        <v>28.499369482976</v>
      </c>
      <c r="AS1165" s="4">
        <v>21.6897856242119</v>
      </c>
      <c r="AT1165" s="4">
        <v>29.760403530895299</v>
      </c>
      <c r="AU1165" s="4">
        <v>17.4022698612863</v>
      </c>
      <c r="AV1165" s="4">
        <v>20.428751576292601</v>
      </c>
      <c r="AW1165" s="4">
        <v>22.572509457755402</v>
      </c>
      <c r="AX1165" s="4">
        <v>8.9533417402269908</v>
      </c>
      <c r="AY1165" s="4">
        <v>22.572509457755402</v>
      </c>
      <c r="AZ1165" s="4">
        <v>31.1475409836066</v>
      </c>
      <c r="BA1165" s="4">
        <v>29.634300126103401</v>
      </c>
      <c r="BB1165" s="38">
        <v>793</v>
      </c>
    </row>
    <row r="1166" spans="1:54" x14ac:dyDescent="0.3">
      <c r="A1166" s="31" t="s">
        <v>53</v>
      </c>
      <c r="B1166" s="5" t="s">
        <v>8</v>
      </c>
      <c r="C1166" s="5" t="s">
        <v>4</v>
      </c>
      <c r="D1166" s="9">
        <v>86.413953488372101</v>
      </c>
      <c r="E1166" s="8">
        <v>70.869322497945703</v>
      </c>
      <c r="F1166" s="8">
        <v>18.936877076411999</v>
      </c>
      <c r="G1166" s="3">
        <v>4.3189368770764096</v>
      </c>
      <c r="H1166" s="4">
        <v>6.3122923588039903</v>
      </c>
      <c r="I1166" s="4">
        <v>4.6511627906976702</v>
      </c>
      <c r="J1166" s="4">
        <v>2.6578073089701002</v>
      </c>
      <c r="K1166" s="4">
        <v>3.3222591362126201</v>
      </c>
      <c r="L1166" s="4">
        <v>2.6578073089701002</v>
      </c>
      <c r="M1166" s="4">
        <v>3.6544850498338901</v>
      </c>
      <c r="N1166" s="4">
        <v>5.6478405315614602</v>
      </c>
      <c r="O1166" s="4">
        <v>5.3156146179402004</v>
      </c>
      <c r="P1166" s="4">
        <v>3.9867109634551499</v>
      </c>
      <c r="Q1166" s="4">
        <v>2.99003322259136</v>
      </c>
      <c r="R1166" s="4">
        <v>4.3189368770764096</v>
      </c>
      <c r="S1166" s="4">
        <v>2.99003322259136</v>
      </c>
      <c r="T1166" s="4">
        <v>4.6511627906976702</v>
      </c>
      <c r="U1166" s="4">
        <v>4.6511627906976702</v>
      </c>
      <c r="V1166" s="4">
        <v>4.6511627906976702</v>
      </c>
      <c r="W1166" s="4">
        <v>4.9833887043189398</v>
      </c>
      <c r="X1166" s="4">
        <v>4.3189368770764096</v>
      </c>
      <c r="Y1166" s="4">
        <v>6.6445182724252501</v>
      </c>
      <c r="Z1166" s="4">
        <v>3.9867109634551499</v>
      </c>
      <c r="AA1166" s="4">
        <v>6.6445182724252501</v>
      </c>
      <c r="AB1166" s="4">
        <v>3.3222591362126201</v>
      </c>
      <c r="AC1166" s="4">
        <v>10.9634551495017</v>
      </c>
      <c r="AD1166" s="4">
        <v>1.99335548172757</v>
      </c>
      <c r="AE1166" s="4">
        <v>3.6544850498338901</v>
      </c>
      <c r="AF1166" s="4">
        <v>7.64119601328904</v>
      </c>
      <c r="AG1166" s="4">
        <v>6.9767441860465098</v>
      </c>
      <c r="AH1166" s="4">
        <v>10.2990033222591</v>
      </c>
      <c r="AI1166" s="4">
        <v>12.9568106312292</v>
      </c>
      <c r="AJ1166" s="4">
        <v>16.943521594684398</v>
      </c>
      <c r="AK1166" s="4">
        <v>21.9269102990033</v>
      </c>
      <c r="AL1166" s="4">
        <v>20.930232558139501</v>
      </c>
      <c r="AM1166" s="4">
        <v>30.564784053156099</v>
      </c>
      <c r="AN1166" s="4">
        <v>31.893687707641199</v>
      </c>
      <c r="AO1166" s="4">
        <v>20.5980066445183</v>
      </c>
      <c r="AP1166" s="4">
        <v>19.601328903654501</v>
      </c>
      <c r="AQ1166" s="4">
        <v>8.9700996677740896</v>
      </c>
      <c r="AR1166" s="4">
        <v>19.933554817275699</v>
      </c>
      <c r="AS1166" s="4">
        <v>15.282392026578099</v>
      </c>
      <c r="AT1166" s="4">
        <v>28.903654485049799</v>
      </c>
      <c r="AU1166" s="4">
        <v>10.9634551495017</v>
      </c>
      <c r="AV1166" s="4">
        <v>22.923588039867099</v>
      </c>
      <c r="AW1166" s="4">
        <v>16.943521594684398</v>
      </c>
      <c r="AX1166" s="4">
        <v>6.9767441860465098</v>
      </c>
      <c r="AY1166" s="4">
        <v>17.275747508305599</v>
      </c>
      <c r="AZ1166" s="4">
        <v>25.249169435215901</v>
      </c>
      <c r="BA1166" s="4">
        <v>20.265780730896999</v>
      </c>
      <c r="BB1166" s="38">
        <v>301</v>
      </c>
    </row>
    <row r="1167" spans="1:54" x14ac:dyDescent="0.3">
      <c r="A1167" s="31" t="s">
        <v>53</v>
      </c>
      <c r="B1167" s="5" t="s">
        <v>8</v>
      </c>
      <c r="C1167" s="5" t="s">
        <v>5</v>
      </c>
      <c r="D1167" s="9">
        <v>86.93</v>
      </c>
      <c r="E1167" s="8">
        <v>62.4314439152989</v>
      </c>
      <c r="F1167" s="8">
        <v>15.294117647058799</v>
      </c>
      <c r="G1167" s="3">
        <v>2.9411764705882399</v>
      </c>
      <c r="H1167" s="4">
        <v>5.8823529411764701</v>
      </c>
      <c r="I1167" s="4">
        <v>3.52941176470588</v>
      </c>
      <c r="J1167" s="4">
        <v>2.3529411764705901</v>
      </c>
      <c r="K1167" s="4">
        <v>4.1176470588235299</v>
      </c>
      <c r="L1167" s="4">
        <v>3.52941176470588</v>
      </c>
      <c r="M1167" s="4">
        <v>1.1764705882352899</v>
      </c>
      <c r="N1167" s="4">
        <v>5.2941176470588198</v>
      </c>
      <c r="O1167" s="4">
        <v>3.52941176470588</v>
      </c>
      <c r="P1167" s="4">
        <v>2.9411764705882399</v>
      </c>
      <c r="Q1167" s="4">
        <v>1.76470588235294</v>
      </c>
      <c r="R1167" s="4">
        <v>1.76470588235294</v>
      </c>
      <c r="S1167" s="4">
        <v>3.52941176470588</v>
      </c>
      <c r="T1167" s="4">
        <v>2.9411764705882399</v>
      </c>
      <c r="U1167" s="4">
        <v>3.52941176470588</v>
      </c>
      <c r="V1167" s="4">
        <v>2.3529411764705901</v>
      </c>
      <c r="W1167" s="4">
        <v>3.52941176470588</v>
      </c>
      <c r="X1167" s="4">
        <v>2.3529411764705901</v>
      </c>
      <c r="Y1167" s="4">
        <v>3.52941176470588</v>
      </c>
      <c r="Z1167" s="4">
        <v>3.52941176470588</v>
      </c>
      <c r="AA1167" s="4">
        <v>2.9411764705882399</v>
      </c>
      <c r="AB1167" s="4">
        <v>1.1764705882352899</v>
      </c>
      <c r="AC1167" s="4">
        <v>12.352941176470599</v>
      </c>
      <c r="AD1167" s="4">
        <v>2.9411764705882399</v>
      </c>
      <c r="AE1167" s="4">
        <v>3.52941176470588</v>
      </c>
      <c r="AF1167" s="4">
        <v>5.2941176470588198</v>
      </c>
      <c r="AG1167" s="4">
        <v>9.4117647058823497</v>
      </c>
      <c r="AH1167" s="4">
        <v>10</v>
      </c>
      <c r="AI1167" s="4">
        <v>10</v>
      </c>
      <c r="AJ1167" s="4">
        <v>13.5294117647059</v>
      </c>
      <c r="AK1167" s="4">
        <v>23.529411764705898</v>
      </c>
      <c r="AL1167" s="4">
        <v>10.588235294117601</v>
      </c>
      <c r="AM1167" s="4">
        <v>22.352941176470601</v>
      </c>
      <c r="AN1167" s="4">
        <v>26.470588235294102</v>
      </c>
      <c r="AO1167" s="4">
        <v>19.411764705882401</v>
      </c>
      <c r="AP1167" s="4">
        <v>18.235294117647101</v>
      </c>
      <c r="AQ1167" s="4">
        <v>8.2352941176470598</v>
      </c>
      <c r="AR1167" s="4">
        <v>17.647058823529399</v>
      </c>
      <c r="AS1167" s="4">
        <v>14.117647058823501</v>
      </c>
      <c r="AT1167" s="4">
        <v>27.647058823529399</v>
      </c>
      <c r="AU1167" s="4">
        <v>12.9411764705882</v>
      </c>
      <c r="AV1167" s="4">
        <v>18.235294117647101</v>
      </c>
      <c r="AW1167" s="4">
        <v>17.0588235294118</v>
      </c>
      <c r="AX1167" s="4">
        <v>10</v>
      </c>
      <c r="AY1167" s="4">
        <v>18.235294117647101</v>
      </c>
      <c r="AZ1167" s="4">
        <v>26.470588235294102</v>
      </c>
      <c r="BA1167" s="4">
        <v>13.5294117647059</v>
      </c>
      <c r="BB1167" s="38">
        <v>170</v>
      </c>
    </row>
    <row r="1168" spans="1:54" x14ac:dyDescent="0.3">
      <c r="A1168" s="31" t="s">
        <v>53</v>
      </c>
      <c r="B1168" s="5" t="s">
        <v>8</v>
      </c>
      <c r="C1168" s="5" t="s">
        <v>6</v>
      </c>
      <c r="D1168" s="9">
        <v>93.591489361702102</v>
      </c>
      <c r="E1168" s="8">
        <v>70.873104084103602</v>
      </c>
      <c r="F1168" s="8">
        <v>14.893617021276601</v>
      </c>
      <c r="G1168" s="3">
        <v>2.12765957446809</v>
      </c>
      <c r="H1168" s="4">
        <v>2.12765957446809</v>
      </c>
      <c r="I1168" s="4">
        <v>4.2553191489361701</v>
      </c>
      <c r="J1168" s="4">
        <v>0</v>
      </c>
      <c r="K1168" s="4">
        <v>0</v>
      </c>
      <c r="L1168" s="4">
        <v>0</v>
      </c>
      <c r="M1168" s="4">
        <v>0</v>
      </c>
      <c r="N1168" s="4">
        <v>2.12765957446809</v>
      </c>
      <c r="O1168" s="4">
        <v>2.12765957446809</v>
      </c>
      <c r="P1168" s="4">
        <v>0</v>
      </c>
      <c r="Q1168" s="4">
        <v>2.12765957446809</v>
      </c>
      <c r="R1168" s="4">
        <v>0</v>
      </c>
      <c r="S1168" s="4">
        <v>0</v>
      </c>
      <c r="T1168" s="4">
        <v>2.12765957446809</v>
      </c>
      <c r="U1168" s="4">
        <v>0</v>
      </c>
      <c r="V1168" s="4">
        <v>2.12765957446809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6.3829787234042596</v>
      </c>
      <c r="AD1168" s="4">
        <v>0</v>
      </c>
      <c r="AE1168" s="4">
        <v>0</v>
      </c>
      <c r="AF1168" s="4">
        <v>0</v>
      </c>
      <c r="AG1168" s="4">
        <v>12.7659574468085</v>
      </c>
      <c r="AH1168" s="4">
        <v>21.2765957446809</v>
      </c>
      <c r="AI1168" s="4">
        <v>12.7659574468085</v>
      </c>
      <c r="AJ1168" s="4">
        <v>12.7659574468085</v>
      </c>
      <c r="AK1168" s="4">
        <v>17.021276595744698</v>
      </c>
      <c r="AL1168" s="4">
        <v>19.148936170212799</v>
      </c>
      <c r="AM1168" s="4">
        <v>14.893617021276601</v>
      </c>
      <c r="AN1168" s="4">
        <v>12.7659574468085</v>
      </c>
      <c r="AO1168" s="4">
        <v>12.7659574468085</v>
      </c>
      <c r="AP1168" s="4">
        <v>23.404255319148898</v>
      </c>
      <c r="AQ1168" s="4">
        <v>12.7659574468085</v>
      </c>
      <c r="AR1168" s="4">
        <v>14.893617021276601</v>
      </c>
      <c r="AS1168" s="4">
        <v>17.021276595744698</v>
      </c>
      <c r="AT1168" s="4">
        <v>31.914893617021299</v>
      </c>
      <c r="AU1168" s="4">
        <v>12.7659574468085</v>
      </c>
      <c r="AV1168" s="4">
        <v>17.021276595744698</v>
      </c>
      <c r="AW1168" s="4">
        <v>10.6382978723404</v>
      </c>
      <c r="AX1168" s="4">
        <v>10.6382978723404</v>
      </c>
      <c r="AY1168" s="4">
        <v>14.893617021276601</v>
      </c>
      <c r="AZ1168" s="4">
        <v>23.404255319148898</v>
      </c>
      <c r="BA1168" s="4">
        <v>14.893617021276601</v>
      </c>
      <c r="BB1168" s="38">
        <v>47</v>
      </c>
    </row>
    <row r="1169" spans="1:54" x14ac:dyDescent="0.3">
      <c r="A1169" s="31" t="s">
        <v>53</v>
      </c>
      <c r="B1169" s="5" t="s">
        <v>8</v>
      </c>
      <c r="C1169" s="5" t="s">
        <v>7</v>
      </c>
      <c r="D1169" s="9">
        <v>103.558333333333</v>
      </c>
      <c r="E1169" s="8">
        <v>53.445017768192599</v>
      </c>
      <c r="F1169" s="8">
        <v>8.3333333333333304</v>
      </c>
      <c r="G1169" s="3">
        <v>8.3333333333333304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8.3333333333333304</v>
      </c>
      <c r="P1169" s="4">
        <v>8.3333333333333304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8.3333333333333304</v>
      </c>
      <c r="Z1169" s="4">
        <v>0</v>
      </c>
      <c r="AA1169" s="4">
        <v>0</v>
      </c>
      <c r="AB1169" s="4">
        <v>0</v>
      </c>
      <c r="AC1169" s="4">
        <v>8.3333333333333304</v>
      </c>
      <c r="AD1169" s="4">
        <v>0</v>
      </c>
      <c r="AE1169" s="4">
        <v>0</v>
      </c>
      <c r="AF1169" s="4">
        <v>0</v>
      </c>
      <c r="AG1169" s="4">
        <v>0</v>
      </c>
      <c r="AH1169" s="4">
        <v>8.3333333333333304</v>
      </c>
      <c r="AI1169" s="4">
        <v>8.3333333333333304</v>
      </c>
      <c r="AJ1169" s="4">
        <v>16.6666666666667</v>
      </c>
      <c r="AK1169" s="4">
        <v>16.6666666666667</v>
      </c>
      <c r="AL1169" s="4">
        <v>8.3333333333333304</v>
      </c>
      <c r="AM1169" s="4">
        <v>16.6666666666667</v>
      </c>
      <c r="AN1169" s="4">
        <v>16.6666666666667</v>
      </c>
      <c r="AO1169" s="4">
        <v>16.6666666666667</v>
      </c>
      <c r="AP1169" s="4">
        <v>8.3333333333333304</v>
      </c>
      <c r="AQ1169" s="4">
        <v>8.3333333333333304</v>
      </c>
      <c r="AR1169" s="4">
        <v>0</v>
      </c>
      <c r="AS1169" s="4">
        <v>8.3333333333333304</v>
      </c>
      <c r="AT1169" s="4">
        <v>25</v>
      </c>
      <c r="AU1169" s="4">
        <v>8.3333333333333304</v>
      </c>
      <c r="AV1169" s="4">
        <v>41.6666666666667</v>
      </c>
      <c r="AW1169" s="4">
        <v>8.3333333333333304</v>
      </c>
      <c r="AX1169" s="4">
        <v>0</v>
      </c>
      <c r="AY1169" s="4">
        <v>25</v>
      </c>
      <c r="AZ1169" s="4">
        <v>25</v>
      </c>
      <c r="BA1169" s="4">
        <v>8.3333333333333304</v>
      </c>
      <c r="BB1169" s="38">
        <v>12</v>
      </c>
    </row>
    <row r="1170" spans="1:54" x14ac:dyDescent="0.3">
      <c r="A1170" s="31" t="s">
        <v>53</v>
      </c>
      <c r="B1170" s="5" t="s">
        <v>9</v>
      </c>
      <c r="C1170" s="5" t="s">
        <v>168</v>
      </c>
      <c r="D1170" s="9">
        <v>82.134869374332595</v>
      </c>
      <c r="E1170" s="8">
        <v>67.748348896400998</v>
      </c>
      <c r="F1170" s="8">
        <v>18.371282744793898</v>
      </c>
      <c r="G1170" s="3">
        <v>2.7518563215929799</v>
      </c>
      <c r="H1170" s="4">
        <v>8.1487273895940309</v>
      </c>
      <c r="I1170" s="4">
        <v>5.4072037776502704</v>
      </c>
      <c r="J1170" s="4">
        <v>2.99529831990013</v>
      </c>
      <c r="K1170" s="4">
        <v>3.7695922367368002</v>
      </c>
      <c r="L1170" s="4">
        <v>3.0018575678694099</v>
      </c>
      <c r="M1170" s="4">
        <v>2.8422851718786699</v>
      </c>
      <c r="N1170" s="4">
        <v>5.1251425936228996</v>
      </c>
      <c r="O1170" s="4">
        <v>4.5278504985821302</v>
      </c>
      <c r="P1170" s="4">
        <v>4.2140017954033402</v>
      </c>
      <c r="Q1170" s="4">
        <v>2.5316457217759698</v>
      </c>
      <c r="R1170" s="4">
        <v>3.7811667226418502</v>
      </c>
      <c r="S1170" s="4">
        <v>4.9973197564216401</v>
      </c>
      <c r="T1170" s="4">
        <v>3.3683667840777498</v>
      </c>
      <c r="U1170" s="4">
        <v>2.7815575666491501</v>
      </c>
      <c r="V1170" s="4">
        <v>5.4883936432520599</v>
      </c>
      <c r="W1170" s="4">
        <v>6.4447048764276103</v>
      </c>
      <c r="X1170" s="4">
        <v>1.9960992991961399</v>
      </c>
      <c r="Y1170" s="4">
        <v>6.0122259028895302</v>
      </c>
      <c r="Z1170" s="4">
        <v>3.2166018748938399</v>
      </c>
      <c r="AA1170" s="4">
        <v>5.5951613986366198</v>
      </c>
      <c r="AB1170" s="4">
        <v>1.86567549657475</v>
      </c>
      <c r="AC1170" s="4">
        <v>11.7035930070123</v>
      </c>
      <c r="AD1170" s="4">
        <v>3.0565153244126999</v>
      </c>
      <c r="AE1170" s="4">
        <v>3.0065886887282498</v>
      </c>
      <c r="AF1170" s="4">
        <v>6.2534990905569297</v>
      </c>
      <c r="AG1170" s="4">
        <v>5.3263778861024802</v>
      </c>
      <c r="AH1170" s="4">
        <v>19.4688865875071</v>
      </c>
      <c r="AI1170" s="4">
        <v>11.0181275972999</v>
      </c>
      <c r="AJ1170" s="4">
        <v>16.221859587733199</v>
      </c>
      <c r="AK1170" s="4">
        <v>25.897610012951201</v>
      </c>
      <c r="AL1170" s="4">
        <v>17.964831956051899</v>
      </c>
      <c r="AM1170" s="4">
        <v>19.7532882123128</v>
      </c>
      <c r="AN1170" s="4">
        <v>30.832992634397399</v>
      </c>
      <c r="AO1170" s="4">
        <v>18.2132318410662</v>
      </c>
      <c r="AP1170" s="4">
        <v>25.640792999922599</v>
      </c>
      <c r="AQ1170" s="4">
        <v>10.0467889178863</v>
      </c>
      <c r="AR1170" s="4">
        <v>24.083664050760799</v>
      </c>
      <c r="AS1170" s="4">
        <v>15.218820133135701</v>
      </c>
      <c r="AT1170" s="4">
        <v>15.1456053716593</v>
      </c>
      <c r="AU1170" s="4">
        <v>17.6996925374205</v>
      </c>
      <c r="AV1170" s="4">
        <v>19.151945787982601</v>
      </c>
      <c r="AW1170" s="4">
        <v>21.468847104987798</v>
      </c>
      <c r="AX1170" s="4">
        <v>9.0345303726990007</v>
      </c>
      <c r="AY1170" s="4">
        <v>15.4997482828232</v>
      </c>
      <c r="AZ1170" s="4">
        <v>22.5928806784149</v>
      </c>
      <c r="BA1170" s="4">
        <v>26.098419865627999</v>
      </c>
      <c r="BB1170" s="38">
        <v>3173</v>
      </c>
    </row>
    <row r="1171" spans="1:54" x14ac:dyDescent="0.3">
      <c r="A1171" s="31" t="s">
        <v>53</v>
      </c>
      <c r="B1171" s="5" t="s">
        <v>9</v>
      </c>
      <c r="C1171" s="5" t="s">
        <v>1</v>
      </c>
      <c r="D1171" s="9">
        <v>65.941803278688496</v>
      </c>
      <c r="E1171" s="8">
        <v>67.112208370326996</v>
      </c>
      <c r="F1171" s="8">
        <v>23.278688524590201</v>
      </c>
      <c r="G1171" s="3">
        <v>4.4262295081967196</v>
      </c>
      <c r="H1171" s="4">
        <v>11.311475409836101</v>
      </c>
      <c r="I1171" s="4">
        <v>9.8360655737704903</v>
      </c>
      <c r="J1171" s="4">
        <v>5.4098360655737698</v>
      </c>
      <c r="K1171" s="4">
        <v>5.2459016393442601</v>
      </c>
      <c r="L1171" s="4">
        <v>6.2295081967213104</v>
      </c>
      <c r="M1171" s="4">
        <v>5.4098360655737698</v>
      </c>
      <c r="N1171" s="4">
        <v>9.5081967213114797</v>
      </c>
      <c r="O1171" s="4">
        <v>8.5245901639344304</v>
      </c>
      <c r="P1171" s="4">
        <v>7.8688524590163897</v>
      </c>
      <c r="Q1171" s="4">
        <v>3.9344262295082002</v>
      </c>
      <c r="R1171" s="4">
        <v>7.7049180327868898</v>
      </c>
      <c r="S1171" s="4">
        <v>9.6721311475409806</v>
      </c>
      <c r="T1171" s="4">
        <v>4.2622950819672099</v>
      </c>
      <c r="U1171" s="4">
        <v>4.5901639344262302</v>
      </c>
      <c r="V1171" s="4">
        <v>9.5081967213114797</v>
      </c>
      <c r="W1171" s="4">
        <v>13.1147540983607</v>
      </c>
      <c r="X1171" s="4">
        <v>3.6065573770491799</v>
      </c>
      <c r="Y1171" s="4">
        <v>8.6885245901639294</v>
      </c>
      <c r="Z1171" s="4">
        <v>5.4098360655737698</v>
      </c>
      <c r="AA1171" s="4">
        <v>7.7049180327868898</v>
      </c>
      <c r="AB1171" s="4">
        <v>2.1311475409836098</v>
      </c>
      <c r="AC1171" s="4">
        <v>17.213114754098399</v>
      </c>
      <c r="AD1171" s="4">
        <v>5.9016393442622999</v>
      </c>
      <c r="AE1171" s="4">
        <v>4.7540983606557399</v>
      </c>
      <c r="AF1171" s="4">
        <v>9.5081967213114797</v>
      </c>
      <c r="AG1171" s="4">
        <v>9.5081967213114797</v>
      </c>
      <c r="AH1171" s="4">
        <v>25.081967213114801</v>
      </c>
      <c r="AI1171" s="4">
        <v>9.6721311475409806</v>
      </c>
      <c r="AJ1171" s="4">
        <v>18.032786885245901</v>
      </c>
      <c r="AK1171" s="4">
        <v>33.442622950819697</v>
      </c>
      <c r="AL1171" s="4">
        <v>23.934426229508201</v>
      </c>
      <c r="AM1171" s="4">
        <v>21.967213114754099</v>
      </c>
      <c r="AN1171" s="4">
        <v>34.590163934426201</v>
      </c>
      <c r="AO1171" s="4">
        <v>20.819672131147499</v>
      </c>
      <c r="AP1171" s="4">
        <v>34.0983606557377</v>
      </c>
      <c r="AQ1171" s="4">
        <v>8.1967213114754092</v>
      </c>
      <c r="AR1171" s="4">
        <v>32.131147540983598</v>
      </c>
      <c r="AS1171" s="4">
        <v>12.786885245901599</v>
      </c>
      <c r="AT1171" s="4">
        <v>12.1311475409836</v>
      </c>
      <c r="AU1171" s="4">
        <v>24.0983606557377</v>
      </c>
      <c r="AV1171" s="4">
        <v>18.524590163934398</v>
      </c>
      <c r="AW1171" s="4">
        <v>29.508196721311499</v>
      </c>
      <c r="AX1171" s="4">
        <v>9.5081967213114797</v>
      </c>
      <c r="AY1171" s="4">
        <v>15.409836065573799</v>
      </c>
      <c r="AZ1171" s="4">
        <v>22.786885245901601</v>
      </c>
      <c r="BA1171" s="4">
        <v>37.377049180327901</v>
      </c>
      <c r="BB1171" s="38">
        <v>610</v>
      </c>
    </row>
    <row r="1172" spans="1:54" x14ac:dyDescent="0.3">
      <c r="A1172" s="31" t="s">
        <v>53</v>
      </c>
      <c r="B1172" s="5" t="s">
        <v>9</v>
      </c>
      <c r="C1172" s="5" t="s">
        <v>2</v>
      </c>
      <c r="D1172" s="9">
        <v>84.180997177798702</v>
      </c>
      <c r="E1172" s="8">
        <v>65.821289151732898</v>
      </c>
      <c r="F1172" s="8">
        <v>17.325800376647798</v>
      </c>
      <c r="G1172" s="3">
        <v>3.29566854990584</v>
      </c>
      <c r="H1172" s="4">
        <v>9.7928436911487804</v>
      </c>
      <c r="I1172" s="4">
        <v>5.1789077212806003</v>
      </c>
      <c r="J1172" s="4">
        <v>2.8248587570621502</v>
      </c>
      <c r="K1172" s="4">
        <v>3.86064030131827</v>
      </c>
      <c r="L1172" s="4">
        <v>1.9774011299434999</v>
      </c>
      <c r="M1172" s="4">
        <v>2.5423728813559299</v>
      </c>
      <c r="N1172" s="4">
        <v>4.6139359698681703</v>
      </c>
      <c r="O1172" s="4">
        <v>4.0489642184557404</v>
      </c>
      <c r="P1172" s="4">
        <v>3.86064030131827</v>
      </c>
      <c r="Q1172" s="4">
        <v>2.3540489642184599</v>
      </c>
      <c r="R1172" s="4">
        <v>2.9190207156308801</v>
      </c>
      <c r="S1172" s="4">
        <v>4.8022598870056497</v>
      </c>
      <c r="T1172" s="4">
        <v>4.6139359698681703</v>
      </c>
      <c r="U1172" s="4">
        <v>2.2598870056497198</v>
      </c>
      <c r="V1172" s="4">
        <v>5.4613935969868201</v>
      </c>
      <c r="W1172" s="4">
        <v>5.2730696798493399</v>
      </c>
      <c r="X1172" s="4">
        <v>1.7890772128060299</v>
      </c>
      <c r="Y1172" s="4">
        <v>6.4971751412429404</v>
      </c>
      <c r="Z1172" s="4">
        <v>3.0131826741996202</v>
      </c>
      <c r="AA1172" s="4">
        <v>7.15630885122411</v>
      </c>
      <c r="AB1172" s="4">
        <v>2.63653483992467</v>
      </c>
      <c r="AC1172" s="4">
        <v>12.0527306967985</v>
      </c>
      <c r="AD1172" s="4">
        <v>2.07156308851224</v>
      </c>
      <c r="AE1172" s="4">
        <v>2.4482109227871902</v>
      </c>
      <c r="AF1172" s="4">
        <v>7.8154425612052698</v>
      </c>
      <c r="AG1172" s="4">
        <v>5.1789077212806003</v>
      </c>
      <c r="AH1172" s="4">
        <v>19.0207156308851</v>
      </c>
      <c r="AI1172" s="4">
        <v>9.6986817325800398</v>
      </c>
      <c r="AJ1172" s="4">
        <v>15.9133709981168</v>
      </c>
      <c r="AK1172" s="4">
        <v>23.917137476459501</v>
      </c>
      <c r="AL1172" s="4">
        <v>17.608286252353999</v>
      </c>
      <c r="AM1172" s="4">
        <v>18.455743879472699</v>
      </c>
      <c r="AN1172" s="4">
        <v>32.485875706214699</v>
      </c>
      <c r="AO1172" s="4">
        <v>19.3032015065913</v>
      </c>
      <c r="AP1172" s="4">
        <v>26.365348399246699</v>
      </c>
      <c r="AQ1172" s="4">
        <v>9.2278719397363496</v>
      </c>
      <c r="AR1172" s="4">
        <v>23.5404896421846</v>
      </c>
      <c r="AS1172" s="4">
        <v>16.760828625235401</v>
      </c>
      <c r="AT1172" s="4">
        <v>14.1242937853107</v>
      </c>
      <c r="AU1172" s="4">
        <v>17.325800376647798</v>
      </c>
      <c r="AV1172" s="4">
        <v>18.926553672316398</v>
      </c>
      <c r="AW1172" s="4">
        <v>20.150659133710001</v>
      </c>
      <c r="AX1172" s="4">
        <v>7.4387947269303201</v>
      </c>
      <c r="AY1172" s="4">
        <v>15.630885122410501</v>
      </c>
      <c r="AZ1172" s="4">
        <v>24.199623352165698</v>
      </c>
      <c r="BA1172" s="4">
        <v>26.082862523540499</v>
      </c>
      <c r="BB1172" s="38">
        <v>1063</v>
      </c>
    </row>
    <row r="1173" spans="1:54" x14ac:dyDescent="0.3">
      <c r="A1173" s="31" t="s">
        <v>53</v>
      </c>
      <c r="B1173" s="5" t="s">
        <v>9</v>
      </c>
      <c r="C1173" s="5" t="s">
        <v>3</v>
      </c>
      <c r="D1173" s="9">
        <v>91.299630541871906</v>
      </c>
      <c r="E1173" s="8">
        <v>68.704622597933593</v>
      </c>
      <c r="F1173" s="8">
        <v>15.7635467980296</v>
      </c>
      <c r="G1173" s="3">
        <v>1.47783251231527</v>
      </c>
      <c r="H1173" s="4">
        <v>6.1576354679802998</v>
      </c>
      <c r="I1173" s="4">
        <v>3.4482758620689702</v>
      </c>
      <c r="J1173" s="4">
        <v>1.8472906403940901</v>
      </c>
      <c r="K1173" s="4">
        <v>3.8177339901477798</v>
      </c>
      <c r="L1173" s="4">
        <v>1.47783251231527</v>
      </c>
      <c r="M1173" s="4">
        <v>1.47783251231527</v>
      </c>
      <c r="N1173" s="4">
        <v>3.20197044334975</v>
      </c>
      <c r="O1173" s="4">
        <v>2.3399014778325098</v>
      </c>
      <c r="P1173" s="4">
        <v>2.95566502463054</v>
      </c>
      <c r="Q1173" s="4">
        <v>1.97044334975369</v>
      </c>
      <c r="R1173" s="4">
        <v>1.72413793103448</v>
      </c>
      <c r="S1173" s="4">
        <v>2.7093596059113301</v>
      </c>
      <c r="T1173" s="4">
        <v>2.3399014778325098</v>
      </c>
      <c r="U1173" s="4">
        <v>1.72413793103448</v>
      </c>
      <c r="V1173" s="4">
        <v>3.3251231527093599</v>
      </c>
      <c r="W1173" s="4">
        <v>3.6945812807881802</v>
      </c>
      <c r="X1173" s="4">
        <v>0.98522167487684698</v>
      </c>
      <c r="Y1173" s="4">
        <v>5.2955665024630498</v>
      </c>
      <c r="Z1173" s="4">
        <v>2.7093596059113301</v>
      </c>
      <c r="AA1173" s="4">
        <v>4.1871921182265996</v>
      </c>
      <c r="AB1173" s="4">
        <v>1.10837438423645</v>
      </c>
      <c r="AC1173" s="4">
        <v>8.9901477832512295</v>
      </c>
      <c r="AD1173" s="4">
        <v>1.8472906403940901</v>
      </c>
      <c r="AE1173" s="4">
        <v>2.4630541871921201</v>
      </c>
      <c r="AF1173" s="4">
        <v>3.8177339901477798</v>
      </c>
      <c r="AG1173" s="4">
        <v>3.0788177339901499</v>
      </c>
      <c r="AH1173" s="4">
        <v>16.625615763546801</v>
      </c>
      <c r="AI1173" s="4">
        <v>12.807881773399</v>
      </c>
      <c r="AJ1173" s="4">
        <v>15.7635467980296</v>
      </c>
      <c r="AK1173" s="4">
        <v>24.384236453202</v>
      </c>
      <c r="AL1173" s="4">
        <v>15.517241379310301</v>
      </c>
      <c r="AM1173" s="4">
        <v>20.689655172413801</v>
      </c>
      <c r="AN1173" s="4">
        <v>27.8325123152709</v>
      </c>
      <c r="AO1173" s="4">
        <v>16.871921182266</v>
      </c>
      <c r="AP1173" s="4">
        <v>22.1674876847291</v>
      </c>
      <c r="AQ1173" s="4">
        <v>12.192118226601</v>
      </c>
      <c r="AR1173" s="4">
        <v>20.689655172413801</v>
      </c>
      <c r="AS1173" s="4">
        <v>16.379310344827601</v>
      </c>
      <c r="AT1173" s="4">
        <v>17.118226600985199</v>
      </c>
      <c r="AU1173" s="4">
        <v>15.0246305418719</v>
      </c>
      <c r="AV1173" s="4">
        <v>18.965517241379299</v>
      </c>
      <c r="AW1173" s="4">
        <v>17.8571428571429</v>
      </c>
      <c r="AX1173" s="4">
        <v>9.1133004926108399</v>
      </c>
      <c r="AY1173" s="4">
        <v>15.517241379310301</v>
      </c>
      <c r="AZ1173" s="4">
        <v>23.645320197044299</v>
      </c>
      <c r="BA1173" s="4">
        <v>19.581280788177299</v>
      </c>
      <c r="BB1173" s="38">
        <v>812</v>
      </c>
    </row>
    <row r="1174" spans="1:54" x14ac:dyDescent="0.3">
      <c r="A1174" s="31" t="s">
        <v>53</v>
      </c>
      <c r="B1174" s="5" t="s">
        <v>9</v>
      </c>
      <c r="C1174" s="5" t="s">
        <v>4</v>
      </c>
      <c r="D1174" s="9">
        <v>93.934256926952102</v>
      </c>
      <c r="E1174" s="8">
        <v>66.201925841440897</v>
      </c>
      <c r="F1174" s="8">
        <v>14.609571788413099</v>
      </c>
      <c r="G1174" s="3">
        <v>1.0075566750629701</v>
      </c>
      <c r="H1174" s="4">
        <v>4.2821158690176304</v>
      </c>
      <c r="I1174" s="4">
        <v>2.5188916876574301</v>
      </c>
      <c r="J1174" s="4">
        <v>1.7632241813602001</v>
      </c>
      <c r="K1174" s="4">
        <v>2.77078085642317</v>
      </c>
      <c r="L1174" s="4">
        <v>1.7632241813602001</v>
      </c>
      <c r="M1174" s="4">
        <v>1.51133501259446</v>
      </c>
      <c r="N1174" s="4">
        <v>2.5188916876574301</v>
      </c>
      <c r="O1174" s="4">
        <v>3.2745591939546599</v>
      </c>
      <c r="P1174" s="4">
        <v>1.0075566750629701</v>
      </c>
      <c r="Q1174" s="4">
        <v>2.0151133501259402</v>
      </c>
      <c r="R1174" s="4">
        <v>1.2594458438287199</v>
      </c>
      <c r="S1174" s="4">
        <v>1.51133501259446</v>
      </c>
      <c r="T1174" s="4">
        <v>2.0151133501259402</v>
      </c>
      <c r="U1174" s="4">
        <v>2.2670025188916898</v>
      </c>
      <c r="V1174" s="4">
        <v>2.5188916876574301</v>
      </c>
      <c r="W1174" s="4">
        <v>2.2670025188916898</v>
      </c>
      <c r="X1174" s="4">
        <v>1.51133501259446</v>
      </c>
      <c r="Y1174" s="4">
        <v>2.2670025188916898</v>
      </c>
      <c r="Z1174" s="4">
        <v>1.7632241813602001</v>
      </c>
      <c r="AA1174" s="4">
        <v>2.77078085642317</v>
      </c>
      <c r="AB1174" s="4">
        <v>1.7632241813602001</v>
      </c>
      <c r="AC1174" s="4">
        <v>6.2972292191435804</v>
      </c>
      <c r="AD1174" s="4">
        <v>2.2670025188916898</v>
      </c>
      <c r="AE1174" s="4">
        <v>2.77078085642317</v>
      </c>
      <c r="AF1174" s="4">
        <v>2.2670025188916898</v>
      </c>
      <c r="AG1174" s="4">
        <v>2.5188916876574301</v>
      </c>
      <c r="AH1174" s="4">
        <v>16.624685138539</v>
      </c>
      <c r="AI1174" s="4">
        <v>13.602015113350101</v>
      </c>
      <c r="AJ1174" s="4">
        <v>16.624685138539</v>
      </c>
      <c r="AK1174" s="4">
        <v>20.403022670025202</v>
      </c>
      <c r="AL1174" s="4">
        <v>11.3350125944584</v>
      </c>
      <c r="AM1174" s="4">
        <v>19.899244332493701</v>
      </c>
      <c r="AN1174" s="4">
        <v>28.463476070529001</v>
      </c>
      <c r="AO1174" s="4">
        <v>15.3652392947103</v>
      </c>
      <c r="AP1174" s="4">
        <v>19.647355163728001</v>
      </c>
      <c r="AQ1174" s="4">
        <v>10.579345088161199</v>
      </c>
      <c r="AR1174" s="4">
        <v>19.143576826196501</v>
      </c>
      <c r="AS1174" s="4">
        <v>15.113350125944599</v>
      </c>
      <c r="AT1174" s="4">
        <v>18.136020151133501</v>
      </c>
      <c r="AU1174" s="4">
        <v>12.0906801007557</v>
      </c>
      <c r="AV1174" s="4">
        <v>21.158690176322398</v>
      </c>
      <c r="AW1174" s="4">
        <v>16.1209068010076</v>
      </c>
      <c r="AX1174" s="4">
        <v>9.3198992443324897</v>
      </c>
      <c r="AY1174" s="4">
        <v>16.8765743073048</v>
      </c>
      <c r="AZ1174" s="4">
        <v>18.136020151133501</v>
      </c>
      <c r="BA1174" s="4">
        <v>16.624685138539</v>
      </c>
      <c r="BB1174" s="38">
        <v>397</v>
      </c>
    </row>
    <row r="1175" spans="1:54" x14ac:dyDescent="0.3">
      <c r="A1175" s="31" t="s">
        <v>53</v>
      </c>
      <c r="B1175" s="5" t="s">
        <v>9</v>
      </c>
      <c r="C1175" s="5" t="s">
        <v>5</v>
      </c>
      <c r="D1175" s="9">
        <v>95.008482142857105</v>
      </c>
      <c r="E1175" s="8">
        <v>66.957420841588004</v>
      </c>
      <c r="F1175" s="8">
        <v>13.3928571428571</v>
      </c>
      <c r="G1175" s="3">
        <v>1.33928571428571</v>
      </c>
      <c r="H1175" s="4">
        <v>3.5714285714285698</v>
      </c>
      <c r="I1175" s="4">
        <v>0.89285714285714302</v>
      </c>
      <c r="J1175" s="4">
        <v>0.44642857142857101</v>
      </c>
      <c r="K1175" s="4">
        <v>0.89285714285714302</v>
      </c>
      <c r="L1175" s="4">
        <v>0.89285714285714302</v>
      </c>
      <c r="M1175" s="4">
        <v>0.89285714285714302</v>
      </c>
      <c r="N1175" s="4">
        <v>1.33928571428571</v>
      </c>
      <c r="O1175" s="4">
        <v>0.44642857142857101</v>
      </c>
      <c r="P1175" s="4">
        <v>0.44642857142857101</v>
      </c>
      <c r="Q1175" s="4">
        <v>1.33928571428571</v>
      </c>
      <c r="R1175" s="4">
        <v>0.89285714285714302</v>
      </c>
      <c r="S1175" s="4">
        <v>0.89285714285714302</v>
      </c>
      <c r="T1175" s="4">
        <v>1.33928571428571</v>
      </c>
      <c r="U1175" s="4">
        <v>0.89285714285714302</v>
      </c>
      <c r="V1175" s="4">
        <v>1.78571428571429</v>
      </c>
      <c r="W1175" s="4">
        <v>1.33928571428571</v>
      </c>
      <c r="X1175" s="4">
        <v>0.89285714285714302</v>
      </c>
      <c r="Y1175" s="4">
        <v>1.33928571428571</v>
      </c>
      <c r="Z1175" s="4">
        <v>0.44642857142857101</v>
      </c>
      <c r="AA1175" s="4">
        <v>1.78571428571429</v>
      </c>
      <c r="AB1175" s="4">
        <v>0.89285714285714302</v>
      </c>
      <c r="AC1175" s="4">
        <v>6.6964285714285703</v>
      </c>
      <c r="AD1175" s="4">
        <v>1.78571428571429</v>
      </c>
      <c r="AE1175" s="4">
        <v>0.89285714285714302</v>
      </c>
      <c r="AF1175" s="4">
        <v>1.78571428571429</v>
      </c>
      <c r="AG1175" s="4">
        <v>2.2321428571428599</v>
      </c>
      <c r="AH1175" s="4">
        <v>13.839285714285699</v>
      </c>
      <c r="AI1175" s="4">
        <v>12.0535714285714</v>
      </c>
      <c r="AJ1175" s="4">
        <v>10.2678571428571</v>
      </c>
      <c r="AK1175" s="4">
        <v>17.8571428571429</v>
      </c>
      <c r="AL1175" s="4">
        <v>12.9464285714286</v>
      </c>
      <c r="AM1175" s="4">
        <v>16.5178571428571</v>
      </c>
      <c r="AN1175" s="4">
        <v>20.535714285714299</v>
      </c>
      <c r="AO1175" s="4">
        <v>14.7321428571429</v>
      </c>
      <c r="AP1175" s="4">
        <v>16.071428571428601</v>
      </c>
      <c r="AQ1175" s="4">
        <v>12.5</v>
      </c>
      <c r="AR1175" s="4">
        <v>16.071428571428601</v>
      </c>
      <c r="AS1175" s="4">
        <v>16.5178571428571</v>
      </c>
      <c r="AT1175" s="4">
        <v>16.5178571428571</v>
      </c>
      <c r="AU1175" s="4">
        <v>9.8214285714285694</v>
      </c>
      <c r="AV1175" s="4">
        <v>22.321428571428601</v>
      </c>
      <c r="AW1175" s="4">
        <v>16.964285714285701</v>
      </c>
      <c r="AX1175" s="4">
        <v>8.9285714285714306</v>
      </c>
      <c r="AY1175" s="4">
        <v>15.625</v>
      </c>
      <c r="AZ1175" s="4">
        <v>17.8571428571429</v>
      </c>
      <c r="BA1175" s="4">
        <v>16.5178571428571</v>
      </c>
      <c r="BB1175" s="38">
        <v>224</v>
      </c>
    </row>
    <row r="1176" spans="1:54" x14ac:dyDescent="0.3">
      <c r="A1176" s="31" t="s">
        <v>53</v>
      </c>
      <c r="B1176" s="5" t="s">
        <v>9</v>
      </c>
      <c r="C1176" s="5" t="s">
        <v>6</v>
      </c>
      <c r="D1176" s="9">
        <v>99.403448275862104</v>
      </c>
      <c r="E1176" s="8">
        <v>58.941868375119498</v>
      </c>
      <c r="F1176" s="8">
        <v>12.0689655172414</v>
      </c>
      <c r="G1176" s="3">
        <v>0</v>
      </c>
      <c r="H1176" s="4">
        <v>1.72413793103448</v>
      </c>
      <c r="I1176" s="4">
        <v>0</v>
      </c>
      <c r="J1176" s="4">
        <v>0</v>
      </c>
      <c r="K1176" s="4">
        <v>0</v>
      </c>
      <c r="L1176" s="4">
        <v>1.72413793103448</v>
      </c>
      <c r="M1176" s="4">
        <v>0</v>
      </c>
      <c r="N1176" s="4">
        <v>0</v>
      </c>
      <c r="O1176" s="4">
        <v>0</v>
      </c>
      <c r="P1176" s="4">
        <v>1.72413793103448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1.72413793103448</v>
      </c>
      <c r="W1176" s="4">
        <v>0</v>
      </c>
      <c r="X1176" s="4">
        <v>0</v>
      </c>
      <c r="Y1176" s="4">
        <v>1.72413793103448</v>
      </c>
      <c r="Z1176" s="4">
        <v>0</v>
      </c>
      <c r="AA1176" s="4">
        <v>0</v>
      </c>
      <c r="AB1176" s="4">
        <v>0</v>
      </c>
      <c r="AC1176" s="4">
        <v>3.4482758620689702</v>
      </c>
      <c r="AD1176" s="4">
        <v>0</v>
      </c>
      <c r="AE1176" s="4">
        <v>1.72413793103448</v>
      </c>
      <c r="AF1176" s="4">
        <v>1.72413793103448</v>
      </c>
      <c r="AG1176" s="4">
        <v>0</v>
      </c>
      <c r="AH1176" s="4">
        <v>13.7931034482759</v>
      </c>
      <c r="AI1176" s="4">
        <v>13.7931034482759</v>
      </c>
      <c r="AJ1176" s="4">
        <v>13.7931034482759</v>
      </c>
      <c r="AK1176" s="4">
        <v>20.689655172413801</v>
      </c>
      <c r="AL1176" s="4">
        <v>8.6206896551724093</v>
      </c>
      <c r="AM1176" s="4">
        <v>15.517241379310301</v>
      </c>
      <c r="AN1176" s="4">
        <v>31.034482758620701</v>
      </c>
      <c r="AO1176" s="4">
        <v>12.0689655172414</v>
      </c>
      <c r="AP1176" s="4">
        <v>8.6206896551724093</v>
      </c>
      <c r="AQ1176" s="4">
        <v>10.3448275862069</v>
      </c>
      <c r="AR1176" s="4">
        <v>10.3448275862069</v>
      </c>
      <c r="AS1176" s="4">
        <v>15.517241379310301</v>
      </c>
      <c r="AT1176" s="4">
        <v>24.137931034482801</v>
      </c>
      <c r="AU1176" s="4">
        <v>12.0689655172414</v>
      </c>
      <c r="AV1176" s="4">
        <v>10.3448275862069</v>
      </c>
      <c r="AW1176" s="4">
        <v>17.241379310344801</v>
      </c>
      <c r="AX1176" s="4">
        <v>5.1724137931034502</v>
      </c>
      <c r="AY1176" s="4">
        <v>12.0689655172414</v>
      </c>
      <c r="AZ1176" s="4">
        <v>24.137931034482801</v>
      </c>
      <c r="BA1176" s="4">
        <v>15.517241379310301</v>
      </c>
      <c r="BB1176" s="38">
        <v>58</v>
      </c>
    </row>
    <row r="1177" spans="1:54" x14ac:dyDescent="0.3">
      <c r="A1177" s="31" t="s">
        <v>53</v>
      </c>
      <c r="B1177" s="5" t="s">
        <v>9</v>
      </c>
      <c r="C1177" s="5" t="s">
        <v>7</v>
      </c>
      <c r="D1177" s="9">
        <v>55.977777777777803</v>
      </c>
      <c r="E1177" s="8">
        <v>79.889185403560404</v>
      </c>
      <c r="F1177" s="8">
        <v>44.4444444444444</v>
      </c>
      <c r="G1177" s="3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11.1111111111111</v>
      </c>
      <c r="S1177" s="4">
        <v>0</v>
      </c>
      <c r="T1177" s="4">
        <v>0</v>
      </c>
      <c r="U1177" s="4">
        <v>11.1111111111111</v>
      </c>
      <c r="V1177" s="4">
        <v>0</v>
      </c>
      <c r="W1177" s="4">
        <v>0</v>
      </c>
      <c r="X1177" s="4">
        <v>0</v>
      </c>
      <c r="Y1177" s="4">
        <v>11.1111111111111</v>
      </c>
      <c r="Z1177" s="4">
        <v>0</v>
      </c>
      <c r="AA1177" s="4">
        <v>0</v>
      </c>
      <c r="AB1177" s="4">
        <v>0</v>
      </c>
      <c r="AC1177" s="4">
        <v>11.1111111111111</v>
      </c>
      <c r="AD1177" s="4">
        <v>0</v>
      </c>
      <c r="AE1177" s="4">
        <v>0</v>
      </c>
      <c r="AF1177" s="4">
        <v>0</v>
      </c>
      <c r="AG1177" s="4">
        <v>0</v>
      </c>
      <c r="AH1177" s="4">
        <v>11.1111111111111</v>
      </c>
      <c r="AI1177" s="4">
        <v>11.1111111111111</v>
      </c>
      <c r="AJ1177" s="4">
        <v>22.2222222222222</v>
      </c>
      <c r="AK1177" s="4">
        <v>22.2222222222222</v>
      </c>
      <c r="AL1177" s="4">
        <v>33.3333333333333</v>
      </c>
      <c r="AM1177" s="4">
        <v>11.1111111111111</v>
      </c>
      <c r="AN1177" s="4">
        <v>22.2222222222222</v>
      </c>
      <c r="AO1177" s="4">
        <v>11.1111111111111</v>
      </c>
      <c r="AP1177" s="4">
        <v>11.1111111111111</v>
      </c>
      <c r="AQ1177" s="4">
        <v>22.2222222222222</v>
      </c>
      <c r="AR1177" s="4">
        <v>22.2222222222222</v>
      </c>
      <c r="AS1177" s="4">
        <v>11.1111111111111</v>
      </c>
      <c r="AT1177" s="4">
        <v>22.2222222222222</v>
      </c>
      <c r="AU1177" s="4">
        <v>22.2222222222222</v>
      </c>
      <c r="AV1177" s="4">
        <v>33.3333333333333</v>
      </c>
      <c r="AW1177" s="4">
        <v>0</v>
      </c>
      <c r="AX1177" s="4">
        <v>44.4444444444444</v>
      </c>
      <c r="AY1177" s="4">
        <v>11.1111111111111</v>
      </c>
      <c r="AZ1177" s="4">
        <v>22.2222222222222</v>
      </c>
      <c r="BA1177" s="4">
        <v>22.2222222222222</v>
      </c>
      <c r="BB1177" s="38">
        <v>9</v>
      </c>
    </row>
    <row r="1178" spans="1:54" x14ac:dyDescent="0.3">
      <c r="A1178" s="31" t="s">
        <v>54</v>
      </c>
      <c r="B1178" s="5" t="s">
        <v>168</v>
      </c>
      <c r="C1178" s="5" t="s">
        <v>168</v>
      </c>
      <c r="D1178" s="9">
        <v>54.823219869395601</v>
      </c>
      <c r="E1178" s="8">
        <v>73.145694797686801</v>
      </c>
      <c r="F1178" s="8">
        <v>31.581021515281599</v>
      </c>
      <c r="G1178" s="3">
        <v>6.6159728343661603</v>
      </c>
      <c r="H1178" s="4">
        <v>6.64209965008257</v>
      </c>
      <c r="I1178" s="4">
        <v>18.310406588265899</v>
      </c>
      <c r="J1178" s="4">
        <v>3.59515732780834</v>
      </c>
      <c r="K1178" s="4">
        <v>6.4240367537935503</v>
      </c>
      <c r="L1178" s="4">
        <v>12.0582698775216</v>
      </c>
      <c r="M1178" s="4">
        <v>5.0339145867632702</v>
      </c>
      <c r="N1178" s="4">
        <v>14.7090810846284</v>
      </c>
      <c r="O1178" s="4">
        <v>16.0920141794996</v>
      </c>
      <c r="P1178" s="4">
        <v>13.7997344857966</v>
      </c>
      <c r="Q1178" s="4">
        <v>6.0002992427639503</v>
      </c>
      <c r="R1178" s="4">
        <v>18.141438017683502</v>
      </c>
      <c r="S1178" s="4">
        <v>14.1422131238527</v>
      </c>
      <c r="T1178" s="4">
        <v>7.7811488941307498</v>
      </c>
      <c r="U1178" s="4">
        <v>19.1591817958939</v>
      </c>
      <c r="V1178" s="4">
        <v>10.190882899302901</v>
      </c>
      <c r="W1178" s="4">
        <v>8.9131677154559306</v>
      </c>
      <c r="X1178" s="4">
        <v>5.7224510423233399</v>
      </c>
      <c r="Y1178" s="4">
        <v>10.0262919708835</v>
      </c>
      <c r="Z1178" s="4">
        <v>19.088686057779999</v>
      </c>
      <c r="AA1178" s="4">
        <v>18.056173525287601</v>
      </c>
      <c r="AB1178" s="4">
        <v>3.2184315507633698</v>
      </c>
      <c r="AC1178" s="4">
        <v>25.210417295893102</v>
      </c>
      <c r="AD1178" s="4">
        <v>5.5568463179313499</v>
      </c>
      <c r="AE1178" s="4">
        <v>5.1331369079685398</v>
      </c>
      <c r="AF1178" s="4">
        <v>11.9681792159867</v>
      </c>
      <c r="AG1178" s="4">
        <v>20.6440610675504</v>
      </c>
      <c r="AH1178" s="4">
        <v>23.593233379882101</v>
      </c>
      <c r="AI1178" s="4">
        <v>10.206893399893399</v>
      </c>
      <c r="AJ1178" s="4">
        <v>22.456609815823199</v>
      </c>
      <c r="AK1178" s="4">
        <v>40.941414924518398</v>
      </c>
      <c r="AL1178" s="4">
        <v>23.673257417805999</v>
      </c>
      <c r="AM1178" s="4">
        <v>26.4123730196061</v>
      </c>
      <c r="AN1178" s="4">
        <v>38.274171091025302</v>
      </c>
      <c r="AO1178" s="4">
        <v>38.346206036661897</v>
      </c>
      <c r="AP1178" s="4">
        <v>35.7392930062923</v>
      </c>
      <c r="AQ1178" s="4">
        <v>7.6627665839872696</v>
      </c>
      <c r="AR1178" s="4">
        <v>30.004294625410399</v>
      </c>
      <c r="AS1178" s="4">
        <v>14.7686331586923</v>
      </c>
      <c r="AT1178" s="4">
        <v>25.635350375171601</v>
      </c>
      <c r="AU1178" s="4">
        <v>16.388645792372401</v>
      </c>
      <c r="AV1178" s="4">
        <v>21.796317768499001</v>
      </c>
      <c r="AW1178" s="4">
        <v>22.0715755112663</v>
      </c>
      <c r="AX1178" s="4">
        <v>18.9895336621749</v>
      </c>
      <c r="AY1178" s="4">
        <v>13.0858666233524</v>
      </c>
      <c r="AZ1178" s="4">
        <v>24.045643586019398</v>
      </c>
      <c r="BA1178" s="4">
        <v>32.787299985390099</v>
      </c>
      <c r="BB1178" s="38">
        <v>3122</v>
      </c>
    </row>
    <row r="1179" spans="1:54" x14ac:dyDescent="0.3">
      <c r="A1179" s="31" t="s">
        <v>54</v>
      </c>
      <c r="B1179" s="5" t="s">
        <v>168</v>
      </c>
      <c r="C1179" s="5" t="s">
        <v>1</v>
      </c>
      <c r="D1179" s="9">
        <v>7.9907053151080598</v>
      </c>
      <c r="E1179" s="8">
        <v>72.318903818961402</v>
      </c>
      <c r="F1179" s="8">
        <v>58.262468162698397</v>
      </c>
      <c r="G1179" s="3">
        <v>15.5042519102381</v>
      </c>
      <c r="H1179" s="4">
        <v>5.6865089144444401</v>
      </c>
      <c r="I1179" s="4">
        <v>42.114226440396799</v>
      </c>
      <c r="J1179" s="4">
        <v>3.4872442692857102</v>
      </c>
      <c r="K1179" s="4">
        <v>15.5042519102381</v>
      </c>
      <c r="L1179" s="4">
        <v>24.0340152819048</v>
      </c>
      <c r="M1179" s="4">
        <v>9.8177429957936493</v>
      </c>
      <c r="N1179" s="4">
        <v>28.809239175317501</v>
      </c>
      <c r="O1179" s="4">
        <v>45.601470709682502</v>
      </c>
      <c r="P1179" s="4">
        <v>29.453228987380999</v>
      </c>
      <c r="Q1179" s="4">
        <v>18.9914961795238</v>
      </c>
      <c r="R1179" s="4">
        <v>42.114226440396799</v>
      </c>
      <c r="S1179" s="4">
        <v>44.313491085555597</v>
      </c>
      <c r="T1179" s="4">
        <v>15.5042519102381</v>
      </c>
      <c r="U1179" s="4">
        <v>42.114226440396799</v>
      </c>
      <c r="V1179" s="4">
        <v>18.9914961795238</v>
      </c>
      <c r="W1179" s="4">
        <v>16.148241722301599</v>
      </c>
      <c r="X1179" s="4">
        <v>18.9914961795238</v>
      </c>
      <c r="Y1179" s="4">
        <v>25.321994906031801</v>
      </c>
      <c r="Z1179" s="4">
        <v>42.758216252460301</v>
      </c>
      <c r="AA1179" s="4">
        <v>38.626982171111102</v>
      </c>
      <c r="AB1179" s="4">
        <v>13.304987265079401</v>
      </c>
      <c r="AC1179" s="4">
        <v>25.9659847180952</v>
      </c>
      <c r="AD1179" s="4">
        <v>10.4617328078571</v>
      </c>
      <c r="AE1179" s="4">
        <v>13.948977077142899</v>
      </c>
      <c r="AF1179" s="4">
        <v>23.122730260872999</v>
      </c>
      <c r="AG1179" s="4">
        <v>18.347506367460301</v>
      </c>
      <c r="AH1179" s="4">
        <v>41.470236628333303</v>
      </c>
      <c r="AI1179" s="4">
        <v>21.834750636746001</v>
      </c>
      <c r="AJ1179" s="4">
        <v>44.957480897619</v>
      </c>
      <c r="AK1179" s="4">
        <v>51.931969436190499</v>
      </c>
      <c r="AL1179" s="4">
        <v>36.427717525952403</v>
      </c>
      <c r="AM1179" s="4">
        <v>38.626982171111102</v>
      </c>
      <c r="AN1179" s="4">
        <v>54.775223893412701</v>
      </c>
      <c r="AO1179" s="4">
        <v>61.105722619920599</v>
      </c>
      <c r="AP1179" s="4">
        <v>51.931969436190499</v>
      </c>
      <c r="AQ1179" s="4">
        <v>10.4617328078571</v>
      </c>
      <c r="AR1179" s="4">
        <v>56.063203517539698</v>
      </c>
      <c r="AS1179" s="4">
        <v>10.4617328078571</v>
      </c>
      <c r="AT1179" s="4">
        <v>16.148241722301599</v>
      </c>
      <c r="AU1179" s="4">
        <v>32.940473256666699</v>
      </c>
      <c r="AV1179" s="4">
        <v>44.313491085555597</v>
      </c>
      <c r="AW1179" s="4">
        <v>38.626982171111102</v>
      </c>
      <c r="AX1179" s="4">
        <v>41.470236628333303</v>
      </c>
      <c r="AY1179" s="4">
        <v>20.279475803650801</v>
      </c>
      <c r="AZ1179" s="4">
        <v>36.427717525952403</v>
      </c>
      <c r="BA1179" s="4">
        <v>58.529763371666697</v>
      </c>
      <c r="BB1179" s="38">
        <v>48</v>
      </c>
    </row>
    <row r="1180" spans="1:54" x14ac:dyDescent="0.3">
      <c r="A1180" s="31" t="s">
        <v>54</v>
      </c>
      <c r="B1180" s="5" t="s">
        <v>168</v>
      </c>
      <c r="C1180" s="5" t="s">
        <v>2</v>
      </c>
      <c r="D1180" s="9">
        <v>16.542463818696302</v>
      </c>
      <c r="E1180" s="8">
        <v>59.117705487899599</v>
      </c>
      <c r="F1180" s="8">
        <v>49.219296128333298</v>
      </c>
      <c r="G1180" s="3">
        <v>13.249126194666699</v>
      </c>
      <c r="H1180" s="4">
        <v>10.780703871666701</v>
      </c>
      <c r="I1180" s="4">
        <v>23.375436902666699</v>
      </c>
      <c r="J1180" s="4">
        <v>4.9368446459999999</v>
      </c>
      <c r="K1180" s="4">
        <v>8.3122815486666699</v>
      </c>
      <c r="L1180" s="4">
        <v>14.1561407743333</v>
      </c>
      <c r="M1180" s="4">
        <v>7.4052669690000004</v>
      </c>
      <c r="N1180" s="4">
        <v>24.936844646000001</v>
      </c>
      <c r="O1180" s="4">
        <v>24.0298300663333</v>
      </c>
      <c r="P1180" s="4">
        <v>15.063155353999999</v>
      </c>
      <c r="Q1180" s="4">
        <v>6.7508738053333301</v>
      </c>
      <c r="R1180" s="4">
        <v>23.375436902666699</v>
      </c>
      <c r="S1180" s="4">
        <v>21.561407743333302</v>
      </c>
      <c r="T1180" s="4">
        <v>12.342111615</v>
      </c>
      <c r="U1180" s="4">
        <v>25.843859225666701</v>
      </c>
      <c r="V1180" s="4">
        <v>20</v>
      </c>
      <c r="W1180" s="4">
        <v>7.4052669690000004</v>
      </c>
      <c r="X1180" s="4">
        <v>2.468422323</v>
      </c>
      <c r="Y1180" s="4">
        <v>9.2192961283333297</v>
      </c>
      <c r="Z1180" s="4">
        <v>22.468422322999999</v>
      </c>
      <c r="AA1180" s="4">
        <v>30.780703871666699</v>
      </c>
      <c r="AB1180" s="4">
        <v>0</v>
      </c>
      <c r="AC1180" s="4">
        <v>39.092985420333299</v>
      </c>
      <c r="AD1180" s="4">
        <v>4.9368446459999999</v>
      </c>
      <c r="AE1180" s="4">
        <v>7.4052669690000004</v>
      </c>
      <c r="AF1180" s="4">
        <v>14.1561407743333</v>
      </c>
      <c r="AG1180" s="4">
        <v>21.814029159333298</v>
      </c>
      <c r="AH1180" s="4">
        <v>28.3122815486667</v>
      </c>
      <c r="AI1180" s="4">
        <v>14.1561407743333</v>
      </c>
      <c r="AJ1180" s="4">
        <v>24.936844646000001</v>
      </c>
      <c r="AK1180" s="4">
        <v>64.2824514823333</v>
      </c>
      <c r="AL1180" s="4">
        <v>38.185970840666698</v>
      </c>
      <c r="AM1180" s="4">
        <v>31.6877184513333</v>
      </c>
      <c r="AN1180" s="4">
        <v>50.780703871666702</v>
      </c>
      <c r="AO1180" s="4">
        <v>63.375436902666699</v>
      </c>
      <c r="AP1180" s="4">
        <v>58.185970840666698</v>
      </c>
      <c r="AQ1180" s="4">
        <v>11.6877184513333</v>
      </c>
      <c r="AR1180" s="4">
        <v>49.219296128333298</v>
      </c>
      <c r="AS1180" s="4">
        <v>22.468422322999999</v>
      </c>
      <c r="AT1180" s="4">
        <v>28.3122815486667</v>
      </c>
      <c r="AU1180" s="4">
        <v>28.3122815486667</v>
      </c>
      <c r="AV1180" s="4">
        <v>29.873689292000002</v>
      </c>
      <c r="AW1180" s="4">
        <v>34.156140774333302</v>
      </c>
      <c r="AX1180" s="4">
        <v>30.126310707999998</v>
      </c>
      <c r="AY1180" s="4">
        <v>11.6877184513333</v>
      </c>
      <c r="AZ1180" s="4">
        <v>33.249126194666701</v>
      </c>
      <c r="BA1180" s="4">
        <v>53.501747610666698</v>
      </c>
      <c r="BB1180" s="38">
        <v>40</v>
      </c>
    </row>
    <row r="1181" spans="1:54" x14ac:dyDescent="0.3">
      <c r="A1181" s="31" t="s">
        <v>54</v>
      </c>
      <c r="B1181" s="5" t="s">
        <v>168</v>
      </c>
      <c r="C1181" s="5" t="s">
        <v>3</v>
      </c>
      <c r="D1181" s="9">
        <v>34.4404357191355</v>
      </c>
      <c r="E1181" s="8">
        <v>65.896469955854897</v>
      </c>
      <c r="F1181" s="8">
        <v>40.0917606059555</v>
      </c>
      <c r="G1181" s="3">
        <v>5.2776464114666704</v>
      </c>
      <c r="H1181" s="4">
        <v>12.661763357222201</v>
      </c>
      <c r="I1181" s="4">
        <v>22.129410685777799</v>
      </c>
      <c r="J1181" s="4">
        <v>7.3611767942666697</v>
      </c>
      <c r="K1181" s="4">
        <v>9.4676473285555591</v>
      </c>
      <c r="L1181" s="4">
        <v>19.0499954145556</v>
      </c>
      <c r="M1181" s="4">
        <v>8.4488222886444397</v>
      </c>
      <c r="N1181" s="4">
        <v>21.0188250399111</v>
      </c>
      <c r="O1181" s="4">
        <v>17.9394097686889</v>
      </c>
      <c r="P1181" s="4">
        <v>24.304701674533302</v>
      </c>
      <c r="Q1181" s="4">
        <v>6.3652919058444404</v>
      </c>
      <c r="R1181" s="4">
        <v>24.167060765599999</v>
      </c>
      <c r="S1181" s="4">
        <v>14.7682338915111</v>
      </c>
      <c r="T1181" s="4">
        <v>8.4029419856666703</v>
      </c>
      <c r="U1181" s="4">
        <v>26.457052511800001</v>
      </c>
      <c r="V1181" s="4">
        <v>14.791174043</v>
      </c>
      <c r="W1181" s="4">
        <v>16.920584728777801</v>
      </c>
      <c r="X1181" s="4">
        <v>11.5741178628444</v>
      </c>
      <c r="Y1181" s="4">
        <v>15.878819537377799</v>
      </c>
      <c r="Z1181" s="4">
        <v>24.304701674533302</v>
      </c>
      <c r="AA1181" s="4">
        <v>24.212941068577798</v>
      </c>
      <c r="AB1181" s="4">
        <v>5.2776464114666704</v>
      </c>
      <c r="AC1181" s="4">
        <v>33.703528548622202</v>
      </c>
      <c r="AD1181" s="4">
        <v>10.5552928229333</v>
      </c>
      <c r="AE1181" s="4">
        <v>5.3235267144444398</v>
      </c>
      <c r="AF1181" s="4">
        <v>18.9352946571111</v>
      </c>
      <c r="AG1181" s="4">
        <v>29.5594079345111</v>
      </c>
      <c r="AH1181" s="4">
        <v>35.901759688866697</v>
      </c>
      <c r="AI1181" s="4">
        <v>10.6011731259111</v>
      </c>
      <c r="AJ1181" s="4">
        <v>28.380001834177801</v>
      </c>
      <c r="AK1181" s="4">
        <v>49.5594079345111</v>
      </c>
      <c r="AL1181" s="4">
        <v>33.657648245644403</v>
      </c>
      <c r="AM1181" s="4">
        <v>32.638823205733303</v>
      </c>
      <c r="AN1181" s="4">
        <v>48.425882137155497</v>
      </c>
      <c r="AO1181" s="4">
        <v>44.258821371555499</v>
      </c>
      <c r="AP1181" s="4">
        <v>43.262936483133302</v>
      </c>
      <c r="AQ1181" s="4">
        <v>7.3841169457555598</v>
      </c>
      <c r="AR1181" s="4">
        <v>34.791174042999998</v>
      </c>
      <c r="AS1181" s="4">
        <v>26.296471451377801</v>
      </c>
      <c r="AT1181" s="4">
        <v>31.5052974083778</v>
      </c>
      <c r="AU1181" s="4">
        <v>16.851764274311101</v>
      </c>
      <c r="AV1181" s="4">
        <v>20.068820454466699</v>
      </c>
      <c r="AW1181" s="4">
        <v>28.5176427431111</v>
      </c>
      <c r="AX1181" s="4">
        <v>22.175290988755599</v>
      </c>
      <c r="AY1181" s="4">
        <v>13.6347080941556</v>
      </c>
      <c r="AZ1181" s="4">
        <v>27.384116945755601</v>
      </c>
      <c r="BA1181" s="4">
        <v>37.939409768688897</v>
      </c>
      <c r="BB1181" s="38">
        <v>95</v>
      </c>
    </row>
    <row r="1182" spans="1:54" x14ac:dyDescent="0.3">
      <c r="A1182" s="31" t="s">
        <v>54</v>
      </c>
      <c r="B1182" s="5" t="s">
        <v>168</v>
      </c>
      <c r="C1182" s="5" t="s">
        <v>4</v>
      </c>
      <c r="D1182" s="9">
        <v>57.950657076400397</v>
      </c>
      <c r="E1182" s="8">
        <v>67.940370624155804</v>
      </c>
      <c r="F1182" s="8">
        <v>27.5969493204767</v>
      </c>
      <c r="G1182" s="3">
        <v>4.3901720769873904</v>
      </c>
      <c r="H1182" s="4">
        <v>5.88311351349655</v>
      </c>
      <c r="I1182" s="4">
        <v>16.1902597579743</v>
      </c>
      <c r="J1182" s="4">
        <v>2.8633699864844</v>
      </c>
      <c r="K1182" s="4">
        <v>4.0306346124966703</v>
      </c>
      <c r="L1182" s="4">
        <v>10.7553359415086</v>
      </c>
      <c r="M1182" s="4">
        <v>3.1213254889936399</v>
      </c>
      <c r="N1182" s="4">
        <v>9.9476087799870392</v>
      </c>
      <c r="O1182" s="4">
        <v>9.2962551589932492</v>
      </c>
      <c r="P1182" s="4">
        <v>12.159625145477699</v>
      </c>
      <c r="Q1182" s="4">
        <v>4.2208688070182498</v>
      </c>
      <c r="R1182" s="4">
        <v>15.3486719424589</v>
      </c>
      <c r="S1182" s="4">
        <v>8.4885279974717101</v>
      </c>
      <c r="T1182" s="4">
        <v>6.53446713449034</v>
      </c>
      <c r="U1182" s="4">
        <v>15.213229326483599</v>
      </c>
      <c r="V1182" s="4">
        <v>5.5912973569934801</v>
      </c>
      <c r="W1182" s="4">
        <v>8.93671769450253</v>
      </c>
      <c r="X1182" s="4">
        <v>3.67109714800594</v>
      </c>
      <c r="Y1182" s="4">
        <v>9.1398816184655001</v>
      </c>
      <c r="Z1182" s="4">
        <v>18.761813587955601</v>
      </c>
      <c r="AA1182" s="4">
        <v>12.3289284154468</v>
      </c>
      <c r="AB1182" s="4">
        <v>2.7617880245029198</v>
      </c>
      <c r="AC1182" s="4">
        <v>24.5094844854769</v>
      </c>
      <c r="AD1182" s="4">
        <v>5.3333418544842397</v>
      </c>
      <c r="AE1182" s="4">
        <v>3.4470022994905301</v>
      </c>
      <c r="AF1182" s="4">
        <v>11.060081827453001</v>
      </c>
      <c r="AG1182" s="4">
        <v>25.093116798482999</v>
      </c>
      <c r="AH1182" s="4">
        <v>21.971791309489401</v>
      </c>
      <c r="AI1182" s="4">
        <v>7.6678711065087803</v>
      </c>
      <c r="AJ1182" s="4">
        <v>23.3292901300232</v>
      </c>
      <c r="AK1182" s="4">
        <v>40.428859011500599</v>
      </c>
      <c r="AL1182" s="4">
        <v>20.906108645458598</v>
      </c>
      <c r="AM1182" s="4">
        <v>28.831935254476601</v>
      </c>
      <c r="AN1182" s="4">
        <v>37.937956218948301</v>
      </c>
      <c r="AO1182" s="4">
        <v>36.499806360985403</v>
      </c>
      <c r="AP1182" s="4">
        <v>33.289828639451699</v>
      </c>
      <c r="AQ1182" s="4">
        <v>9.9814694339808696</v>
      </c>
      <c r="AR1182" s="4">
        <v>26.002425921985999</v>
      </c>
      <c r="AS1182" s="4">
        <v>14.9552738239744</v>
      </c>
      <c r="AT1182" s="4">
        <v>32.9302911749609</v>
      </c>
      <c r="AU1182" s="4">
        <v>14.7521099000114</v>
      </c>
      <c r="AV1182" s="4">
        <v>18.6263709719803</v>
      </c>
      <c r="AW1182" s="4">
        <v>17.683201194483502</v>
      </c>
      <c r="AX1182" s="4">
        <v>14.324851127533099</v>
      </c>
      <c r="AY1182" s="4">
        <v>14.113686008459</v>
      </c>
      <c r="AZ1182" s="4">
        <v>23.240637897483101</v>
      </c>
      <c r="BA1182" s="4">
        <v>27.427646050507601</v>
      </c>
      <c r="BB1182" s="38">
        <v>324</v>
      </c>
    </row>
    <row r="1183" spans="1:54" x14ac:dyDescent="0.3">
      <c r="A1183" s="31" t="s">
        <v>54</v>
      </c>
      <c r="B1183" s="5" t="s">
        <v>168</v>
      </c>
      <c r="C1183" s="5" t="s">
        <v>5</v>
      </c>
      <c r="D1183" s="9">
        <v>77.654738066012996</v>
      </c>
      <c r="E1183" s="8">
        <v>66.147490096127399</v>
      </c>
      <c r="F1183" s="8">
        <v>19.294020329558599</v>
      </c>
      <c r="G1183" s="3">
        <v>3.0980126769253502</v>
      </c>
      <c r="H1183" s="4">
        <v>3.7605717099243399</v>
      </c>
      <c r="I1183" s="4">
        <v>11.8528622944722</v>
      </c>
      <c r="J1183" s="4">
        <v>2.0539153010794302</v>
      </c>
      <c r="K1183" s="4">
        <v>4.0964041186213898</v>
      </c>
      <c r="L1183" s="4">
        <v>7.9917729318530197</v>
      </c>
      <c r="M1183" s="4">
        <v>2.9746420571555299</v>
      </c>
      <c r="N1183" s="4">
        <v>7.3954521009364997</v>
      </c>
      <c r="O1183" s="4">
        <v>8.0808641010104303</v>
      </c>
      <c r="P1183" s="4">
        <v>7.6330875560810298</v>
      </c>
      <c r="Q1183" s="4">
        <v>4.03927170093404</v>
      </c>
      <c r="R1183" s="4">
        <v>9.6870028571604596</v>
      </c>
      <c r="S1183" s="4">
        <v>5.2981515648495403</v>
      </c>
      <c r="T1183" s="4">
        <v>4.7818161186953203</v>
      </c>
      <c r="U1183" s="4">
        <v>11.5832680878577</v>
      </c>
      <c r="V1183" s="4">
        <v>4.6013130812381497</v>
      </c>
      <c r="W1183" s="4">
        <v>7.1372843778593902</v>
      </c>
      <c r="X1183" s="4">
        <v>2.57025074723366</v>
      </c>
      <c r="Y1183" s="4">
        <v>5.9150046636986504</v>
      </c>
      <c r="Z1183" s="4">
        <v>12.4149036747763</v>
      </c>
      <c r="AA1183" s="4">
        <v>8.1608494857727205</v>
      </c>
      <c r="AB1183" s="4">
        <v>1.1446150285408001</v>
      </c>
      <c r="AC1183" s="4">
        <v>20.710550263856401</v>
      </c>
      <c r="AD1183" s="4">
        <v>3.7148657757744599</v>
      </c>
      <c r="AE1183" s="4">
        <v>3.2213832966951701</v>
      </c>
      <c r="AF1183" s="4">
        <v>7.7221787252384404</v>
      </c>
      <c r="AG1183" s="4">
        <v>19.4630968834783</v>
      </c>
      <c r="AH1183" s="4">
        <v>16.566119511942698</v>
      </c>
      <c r="AI1183" s="4">
        <v>6.9019696218572202</v>
      </c>
      <c r="AJ1183" s="4">
        <v>17.473099085339001</v>
      </c>
      <c r="AK1183" s="4">
        <v>35.624825085499197</v>
      </c>
      <c r="AL1183" s="4">
        <v>15.266175112162101</v>
      </c>
      <c r="AM1183" s="4">
        <v>22.101906531936802</v>
      </c>
      <c r="AN1183" s="4">
        <v>30.2513295341721</v>
      </c>
      <c r="AO1183" s="4">
        <v>24.0095982461715</v>
      </c>
      <c r="AP1183" s="4">
        <v>26.513610791322701</v>
      </c>
      <c r="AQ1183" s="4">
        <v>4.7246837010079696</v>
      </c>
      <c r="AR1183" s="4">
        <v>18.2704552216453</v>
      </c>
      <c r="AS1183" s="4">
        <v>9.6641498900855201</v>
      </c>
      <c r="AT1183" s="4">
        <v>26.456478373635299</v>
      </c>
      <c r="AU1183" s="4">
        <v>8.6862907163220608</v>
      </c>
      <c r="AV1183" s="4">
        <v>15.0056866899426</v>
      </c>
      <c r="AW1183" s="4">
        <v>15.8464280612564</v>
      </c>
      <c r="AX1183" s="4">
        <v>10.347241191017099</v>
      </c>
      <c r="AY1183" s="4">
        <v>12.954092088005501</v>
      </c>
      <c r="AZ1183" s="4">
        <v>18.8576702681667</v>
      </c>
      <c r="BA1183" s="4">
        <v>21.615209138110298</v>
      </c>
      <c r="BB1183" s="38">
        <v>778</v>
      </c>
    </row>
    <row r="1184" spans="1:54" x14ac:dyDescent="0.3">
      <c r="A1184" s="31" t="s">
        <v>54</v>
      </c>
      <c r="B1184" s="5" t="s">
        <v>168</v>
      </c>
      <c r="C1184" s="5" t="s">
        <v>6</v>
      </c>
      <c r="D1184" s="9">
        <v>105.72353182289601</v>
      </c>
      <c r="E1184" s="8">
        <v>57.324830076462597</v>
      </c>
      <c r="F1184" s="8">
        <v>9.3939479031519504</v>
      </c>
      <c r="G1184" s="3">
        <v>1.0458920165501899</v>
      </c>
      <c r="H1184" s="4">
        <v>2.4965372463094599</v>
      </c>
      <c r="I1184" s="4">
        <v>5.14071239422179</v>
      </c>
      <c r="J1184" s="4">
        <v>1.5294404264699499</v>
      </c>
      <c r="K1184" s="4">
        <v>1.0458920165501899</v>
      </c>
      <c r="L1184" s="4">
        <v>2.5604037052924098</v>
      </c>
      <c r="M1184" s="4">
        <v>0.75974396732573102</v>
      </c>
      <c r="N1184" s="4">
        <v>2.8664567381538402</v>
      </c>
      <c r="O1184" s="4">
        <v>3.1675335251060299</v>
      </c>
      <c r="P1184" s="4">
        <v>2.46667977085401</v>
      </c>
      <c r="Q1184" s="4">
        <v>0.66602003288732603</v>
      </c>
      <c r="R1184" s="4">
        <v>4.8346593613603597</v>
      </c>
      <c r="S1184" s="4">
        <v>1.61818811499911</v>
      </c>
      <c r="T1184" s="4">
        <v>2.2054129511757599</v>
      </c>
      <c r="U1184" s="4">
        <v>4.3859446728052998</v>
      </c>
      <c r="V1184" s="4">
        <v>1.9043361642235701</v>
      </c>
      <c r="W1184" s="4">
        <v>1.71191204943752</v>
      </c>
      <c r="X1184" s="4">
        <v>0.473595918101271</v>
      </c>
      <c r="Y1184" s="4">
        <v>2.1067127708281101</v>
      </c>
      <c r="Z1184" s="4">
        <v>5.26429380411565</v>
      </c>
      <c r="AA1184" s="4">
        <v>3.7298771317364601</v>
      </c>
      <c r="AB1184" s="4">
        <v>0.65606754106884102</v>
      </c>
      <c r="AC1184" s="4">
        <v>11.698061034675399</v>
      </c>
      <c r="AD1184" s="4">
        <v>1.34199255759314</v>
      </c>
      <c r="AE1184" s="4">
        <v>0.853467901764137</v>
      </c>
      <c r="AF1184" s="4">
        <v>3.2612574595444301</v>
      </c>
      <c r="AG1184" s="4">
        <v>12.803668002136501</v>
      </c>
      <c r="AH1184" s="4">
        <v>9.3690666736057402</v>
      </c>
      <c r="AI1184" s="4">
        <v>4.4307308859884902</v>
      </c>
      <c r="AJ1184" s="4">
        <v>7.2582023947055898</v>
      </c>
      <c r="AK1184" s="4">
        <v>14.6980516745415</v>
      </c>
      <c r="AL1184" s="4">
        <v>6.4188384928319797</v>
      </c>
      <c r="AM1184" s="4">
        <v>12.196538182322801</v>
      </c>
      <c r="AN1184" s="4">
        <v>18.5017477570794</v>
      </c>
      <c r="AO1184" s="4">
        <v>13.7110498710651</v>
      </c>
      <c r="AP1184" s="4">
        <v>11.599360854327699</v>
      </c>
      <c r="AQ1184" s="4">
        <v>3.2612574595444301</v>
      </c>
      <c r="AR1184" s="4">
        <v>8.8515092801584903</v>
      </c>
      <c r="AS1184" s="4">
        <v>6.2562718535013797</v>
      </c>
      <c r="AT1184" s="4">
        <v>17.929451658630501</v>
      </c>
      <c r="AU1184" s="4">
        <v>4.21840178756546</v>
      </c>
      <c r="AV1184" s="4">
        <v>11.3331177887402</v>
      </c>
      <c r="AW1184" s="4">
        <v>6.8335441978595401</v>
      </c>
      <c r="AX1184" s="4">
        <v>5.5852755747048102</v>
      </c>
      <c r="AY1184" s="4">
        <v>8.9103994932321893</v>
      </c>
      <c r="AZ1184" s="4">
        <v>12.280309624942801</v>
      </c>
      <c r="BA1184" s="4">
        <v>11.6690282970571</v>
      </c>
      <c r="BB1184" s="38">
        <v>1042</v>
      </c>
    </row>
    <row r="1185" spans="1:54" x14ac:dyDescent="0.3">
      <c r="A1185" s="31" t="s">
        <v>54</v>
      </c>
      <c r="B1185" s="5" t="s">
        <v>168</v>
      </c>
      <c r="C1185" s="5" t="s">
        <v>7</v>
      </c>
      <c r="D1185" s="9">
        <v>113.091718524025</v>
      </c>
      <c r="E1185" s="8">
        <v>53.697063797416</v>
      </c>
      <c r="F1185" s="8">
        <v>5.6329784873166604</v>
      </c>
      <c r="G1185" s="3">
        <v>1.7727191777384499</v>
      </c>
      <c r="H1185" s="4">
        <v>1.5136134510872901</v>
      </c>
      <c r="I1185" s="4">
        <v>3.2863326288257402</v>
      </c>
      <c r="J1185" s="4">
        <v>1.5300218146151601</v>
      </c>
      <c r="K1185" s="4">
        <v>1.26271190620006</v>
      </c>
      <c r="L1185" s="4">
        <v>2.5254238124001298</v>
      </c>
      <c r="M1185" s="4">
        <v>1.11675067934661</v>
      </c>
      <c r="N1185" s="4">
        <v>2.6631808574896501</v>
      </c>
      <c r="O1185" s="4">
        <v>2.2581139039850302</v>
      </c>
      <c r="P1185" s="4">
        <v>1.9022720410640299</v>
      </c>
      <c r="Q1185" s="4">
        <v>0.63135595310003201</v>
      </c>
      <c r="R1185" s="4">
        <v>3.78813571860019</v>
      </c>
      <c r="S1185" s="4">
        <v>1.36765222423383</v>
      </c>
      <c r="T1185" s="4">
        <v>2.541832175928</v>
      </c>
      <c r="U1185" s="4">
        <v>3.6503786735106698</v>
      </c>
      <c r="V1185" s="4">
        <v>0.76090881642561303</v>
      </c>
      <c r="W1185" s="4">
        <v>1.4972050875594101</v>
      </c>
      <c r="X1185" s="4">
        <v>1.14136322463842</v>
      </c>
      <c r="Y1185" s="4">
        <v>1.0036061795489</v>
      </c>
      <c r="Z1185" s="4">
        <v>3.1567797655001599</v>
      </c>
      <c r="AA1185" s="4">
        <v>2.43689185789423</v>
      </c>
      <c r="AB1185" s="4">
        <v>0.74450045289773803</v>
      </c>
      <c r="AC1185" s="4">
        <v>9.5359727506119807</v>
      </c>
      <c r="AD1185" s="4">
        <v>1.14136322463842</v>
      </c>
      <c r="AE1185" s="4">
        <v>0.88225749798725694</v>
      </c>
      <c r="AF1185" s="4">
        <v>1.9022720410640299</v>
      </c>
      <c r="AG1185" s="4">
        <v>10.5460690670274</v>
      </c>
      <c r="AH1185" s="4">
        <v>4.1521817632851201</v>
      </c>
      <c r="AI1185" s="4">
        <v>4.6129639442398904</v>
      </c>
      <c r="AJ1185" s="4">
        <v>5.2771366243956699</v>
      </c>
      <c r="AK1185" s="4">
        <v>10.8461957024982</v>
      </c>
      <c r="AL1185" s="4">
        <v>4.1193650362293699</v>
      </c>
      <c r="AM1185" s="4">
        <v>11.389019701092399</v>
      </c>
      <c r="AN1185" s="4">
        <v>15.654345964175199</v>
      </c>
      <c r="AO1185" s="4">
        <v>10.247656476454001</v>
      </c>
      <c r="AP1185" s="4">
        <v>10.1263077948923</v>
      </c>
      <c r="AQ1185" s="4">
        <v>3.2371075382421202</v>
      </c>
      <c r="AR1185" s="4">
        <v>5.7379188053504304</v>
      </c>
      <c r="AS1185" s="4">
        <v>5.6739993961363497</v>
      </c>
      <c r="AT1185" s="4">
        <v>18.228994867158999</v>
      </c>
      <c r="AU1185" s="4">
        <v>2.9862059933548899</v>
      </c>
      <c r="AV1185" s="4">
        <v>10.821583157206399</v>
      </c>
      <c r="AW1185" s="4">
        <v>4.76712935285728</v>
      </c>
      <c r="AX1185" s="4">
        <v>3.61756194645492</v>
      </c>
      <c r="AY1185" s="4">
        <v>9.3472765700414104</v>
      </c>
      <c r="AZ1185" s="4">
        <v>10.134511976656301</v>
      </c>
      <c r="BA1185" s="4">
        <v>6.7989542572468897</v>
      </c>
      <c r="BB1185" s="38">
        <v>795</v>
      </c>
    </row>
    <row r="1186" spans="1:54" x14ac:dyDescent="0.3">
      <c r="A1186" s="31" t="s">
        <v>54</v>
      </c>
      <c r="B1186" s="5" t="s">
        <v>8</v>
      </c>
      <c r="C1186" s="5" t="s">
        <v>168</v>
      </c>
      <c r="D1186" s="9">
        <v>54.460357240162402</v>
      </c>
      <c r="E1186" s="8">
        <v>73.391281628198797</v>
      </c>
      <c r="F1186" s="8">
        <v>31.5748133126916</v>
      </c>
      <c r="G1186" s="3">
        <v>7.5851189302442101</v>
      </c>
      <c r="H1186" s="4">
        <v>6.3882549809769902</v>
      </c>
      <c r="I1186" s="4">
        <v>19.409703649857899</v>
      </c>
      <c r="J1186" s="4">
        <v>5.2773466661117201</v>
      </c>
      <c r="K1186" s="4">
        <v>6.5470405371940901</v>
      </c>
      <c r="L1186" s="4">
        <v>9.5230227534939296</v>
      </c>
      <c r="M1186" s="4">
        <v>6.52768920049422</v>
      </c>
      <c r="N1186" s="4">
        <v>16.601662065151999</v>
      </c>
      <c r="O1186" s="4">
        <v>19.072463288981901</v>
      </c>
      <c r="P1186" s="4">
        <v>13.5785776833093</v>
      </c>
      <c r="Q1186" s="4">
        <v>3.7059559011367602</v>
      </c>
      <c r="R1186" s="4">
        <v>20.604973412004401</v>
      </c>
      <c r="S1186" s="4">
        <v>15.971120617584701</v>
      </c>
      <c r="T1186" s="4">
        <v>10.234978552169901</v>
      </c>
      <c r="U1186" s="4">
        <v>18.778132315767301</v>
      </c>
      <c r="V1186" s="4">
        <v>9.5514509810913104</v>
      </c>
      <c r="W1186" s="4">
        <v>9.3641997959351198</v>
      </c>
      <c r="X1186" s="4">
        <v>6.3349794581497703</v>
      </c>
      <c r="Y1186" s="4">
        <v>8.7897993801020107</v>
      </c>
      <c r="Z1186" s="4">
        <v>21.335329243495099</v>
      </c>
      <c r="AA1186" s="4">
        <v>20.877176054138499</v>
      </c>
      <c r="AB1186" s="4">
        <v>3.8293213359204499</v>
      </c>
      <c r="AC1186" s="4">
        <v>27.841770723435499</v>
      </c>
      <c r="AD1186" s="4">
        <v>7.4347233359999096</v>
      </c>
      <c r="AE1186" s="4">
        <v>7.3720689573888301</v>
      </c>
      <c r="AF1186" s="4">
        <v>14.322003130773901</v>
      </c>
      <c r="AG1186" s="4">
        <v>16.9232442487105</v>
      </c>
      <c r="AH1186" s="4">
        <v>23.1270036378749</v>
      </c>
      <c r="AI1186" s="4">
        <v>8.5755674291278492</v>
      </c>
      <c r="AJ1186" s="4">
        <v>23.642252973438602</v>
      </c>
      <c r="AK1186" s="4">
        <v>39.549455563272197</v>
      </c>
      <c r="AL1186" s="4">
        <v>28.932892110191101</v>
      </c>
      <c r="AM1186" s="4">
        <v>27.8103747302405</v>
      </c>
      <c r="AN1186" s="4">
        <v>41.855663863657803</v>
      </c>
      <c r="AO1186" s="4">
        <v>39.078145567745899</v>
      </c>
      <c r="AP1186" s="4">
        <v>39.385279288082003</v>
      </c>
      <c r="AQ1186" s="4">
        <v>8.3973452346120592</v>
      </c>
      <c r="AR1186" s="4">
        <v>30.7893500616252</v>
      </c>
      <c r="AS1186" s="4">
        <v>16.993424047728301</v>
      </c>
      <c r="AT1186" s="4">
        <v>28.684932985342101</v>
      </c>
      <c r="AU1186" s="4">
        <v>17.639917602686801</v>
      </c>
      <c r="AV1186" s="4">
        <v>22.968019154425399</v>
      </c>
      <c r="AW1186" s="4">
        <v>21.477618641872301</v>
      </c>
      <c r="AX1186" s="4">
        <v>15.821940131786301</v>
      </c>
      <c r="AY1186" s="4">
        <v>15.9039073803115</v>
      </c>
      <c r="AZ1186" s="4">
        <v>27.717350773919701</v>
      </c>
      <c r="BA1186" s="4">
        <v>27.319914752441999</v>
      </c>
      <c r="BB1186" s="38">
        <v>1623</v>
      </c>
    </row>
    <row r="1187" spans="1:54" x14ac:dyDescent="0.3">
      <c r="A1187" s="31" t="s">
        <v>54</v>
      </c>
      <c r="B1187" s="5" t="s">
        <v>8</v>
      </c>
      <c r="C1187" s="5" t="s">
        <v>1</v>
      </c>
      <c r="D1187" s="9">
        <v>-16.322857142857099</v>
      </c>
      <c r="E1187" s="8">
        <v>65.028749422302198</v>
      </c>
      <c r="F1187" s="8">
        <v>78.571428571428598</v>
      </c>
      <c r="G1187" s="3">
        <v>14.285714285714301</v>
      </c>
      <c r="H1187" s="4">
        <v>0</v>
      </c>
      <c r="I1187" s="4">
        <v>57.142857142857103</v>
      </c>
      <c r="J1187" s="4">
        <v>7.1428571428571397</v>
      </c>
      <c r="K1187" s="4">
        <v>14.285714285714301</v>
      </c>
      <c r="L1187" s="4">
        <v>14.285714285714301</v>
      </c>
      <c r="M1187" s="4">
        <v>14.285714285714301</v>
      </c>
      <c r="N1187" s="4">
        <v>35.714285714285701</v>
      </c>
      <c r="O1187" s="4">
        <v>64.285714285714306</v>
      </c>
      <c r="P1187" s="4">
        <v>42.857142857142897</v>
      </c>
      <c r="Q1187" s="4">
        <v>21.428571428571399</v>
      </c>
      <c r="R1187" s="4">
        <v>57.142857142857103</v>
      </c>
      <c r="S1187" s="4">
        <v>50</v>
      </c>
      <c r="T1187" s="4">
        <v>14.285714285714301</v>
      </c>
      <c r="U1187" s="4">
        <v>57.142857142857103</v>
      </c>
      <c r="V1187" s="4">
        <v>21.428571428571399</v>
      </c>
      <c r="W1187" s="4">
        <v>21.428571428571399</v>
      </c>
      <c r="X1187" s="4">
        <v>21.428571428571399</v>
      </c>
      <c r="Y1187" s="4">
        <v>28.571428571428601</v>
      </c>
      <c r="Z1187" s="4">
        <v>64.285714285714306</v>
      </c>
      <c r="AA1187" s="4">
        <v>50</v>
      </c>
      <c r="AB1187" s="4">
        <v>21.428571428571399</v>
      </c>
      <c r="AC1187" s="4">
        <v>35.714285714285701</v>
      </c>
      <c r="AD1187" s="4">
        <v>21.428571428571399</v>
      </c>
      <c r="AE1187" s="4">
        <v>28.571428571428601</v>
      </c>
      <c r="AF1187" s="4">
        <v>35.714285714285701</v>
      </c>
      <c r="AG1187" s="4">
        <v>14.285714285714301</v>
      </c>
      <c r="AH1187" s="4">
        <v>50</v>
      </c>
      <c r="AI1187" s="4">
        <v>21.428571428571399</v>
      </c>
      <c r="AJ1187" s="4">
        <v>57.142857142857103</v>
      </c>
      <c r="AK1187" s="4">
        <v>71.428571428571402</v>
      </c>
      <c r="AL1187" s="4">
        <v>57.142857142857103</v>
      </c>
      <c r="AM1187" s="4">
        <v>50</v>
      </c>
      <c r="AN1187" s="4">
        <v>71.428571428571402</v>
      </c>
      <c r="AO1187" s="4">
        <v>78.571428571428598</v>
      </c>
      <c r="AP1187" s="4">
        <v>71.428571428571402</v>
      </c>
      <c r="AQ1187" s="4">
        <v>21.428571428571399</v>
      </c>
      <c r="AR1187" s="4">
        <v>85.714285714285694</v>
      </c>
      <c r="AS1187" s="4">
        <v>21.428571428571399</v>
      </c>
      <c r="AT1187" s="4">
        <v>21.428571428571399</v>
      </c>
      <c r="AU1187" s="4">
        <v>50</v>
      </c>
      <c r="AV1187" s="4">
        <v>50</v>
      </c>
      <c r="AW1187" s="4">
        <v>50</v>
      </c>
      <c r="AX1187" s="4">
        <v>50</v>
      </c>
      <c r="AY1187" s="4">
        <v>35.714285714285701</v>
      </c>
      <c r="AZ1187" s="4">
        <v>57.142857142857103</v>
      </c>
      <c r="BA1187" s="4">
        <v>50</v>
      </c>
      <c r="BB1187" s="38">
        <v>21</v>
      </c>
    </row>
    <row r="1188" spans="1:54" x14ac:dyDescent="0.3">
      <c r="A1188" s="31" t="s">
        <v>54</v>
      </c>
      <c r="B1188" s="5" t="s">
        <v>8</v>
      </c>
      <c r="C1188" s="5" t="s">
        <v>2</v>
      </c>
      <c r="D1188" s="9">
        <v>18.733333333333299</v>
      </c>
      <c r="E1188" s="8">
        <v>54.7483862511166</v>
      </c>
      <c r="F1188" s="8">
        <v>45</v>
      </c>
      <c r="G1188" s="3">
        <v>20</v>
      </c>
      <c r="H1188" s="4">
        <v>15</v>
      </c>
      <c r="I1188" s="4">
        <v>20</v>
      </c>
      <c r="J1188" s="4">
        <v>10</v>
      </c>
      <c r="K1188" s="4">
        <v>10</v>
      </c>
      <c r="L1188" s="4">
        <v>15</v>
      </c>
      <c r="M1188" s="4">
        <v>15</v>
      </c>
      <c r="N1188" s="4">
        <v>30</v>
      </c>
      <c r="O1188" s="4">
        <v>35</v>
      </c>
      <c r="P1188" s="4">
        <v>10</v>
      </c>
      <c r="Q1188" s="4">
        <v>0</v>
      </c>
      <c r="R1188" s="4">
        <v>20</v>
      </c>
      <c r="S1188" s="4">
        <v>30</v>
      </c>
      <c r="T1188" s="4">
        <v>25</v>
      </c>
      <c r="U1188" s="4">
        <v>25</v>
      </c>
      <c r="V1188" s="4">
        <v>20</v>
      </c>
      <c r="W1188" s="4">
        <v>15</v>
      </c>
      <c r="X1188" s="4">
        <v>5</v>
      </c>
      <c r="Y1188" s="4">
        <v>5</v>
      </c>
      <c r="Z1188" s="4">
        <v>25</v>
      </c>
      <c r="AA1188" s="4">
        <v>35</v>
      </c>
      <c r="AB1188" s="4">
        <v>0</v>
      </c>
      <c r="AC1188" s="4">
        <v>45</v>
      </c>
      <c r="AD1188" s="4">
        <v>10</v>
      </c>
      <c r="AE1188" s="4">
        <v>15</v>
      </c>
      <c r="AF1188" s="4">
        <v>15</v>
      </c>
      <c r="AG1188" s="4">
        <v>10</v>
      </c>
      <c r="AH1188" s="4">
        <v>30</v>
      </c>
      <c r="AI1188" s="4">
        <v>15</v>
      </c>
      <c r="AJ1188" s="4">
        <v>30</v>
      </c>
      <c r="AK1188" s="4">
        <v>55</v>
      </c>
      <c r="AL1188" s="4">
        <v>50</v>
      </c>
      <c r="AM1188" s="4">
        <v>30</v>
      </c>
      <c r="AN1188" s="4">
        <v>55</v>
      </c>
      <c r="AO1188" s="4">
        <v>60</v>
      </c>
      <c r="AP1188" s="4">
        <v>70</v>
      </c>
      <c r="AQ1188" s="4">
        <v>10</v>
      </c>
      <c r="AR1188" s="4">
        <v>45</v>
      </c>
      <c r="AS1188" s="4">
        <v>25</v>
      </c>
      <c r="AT1188" s="4">
        <v>30</v>
      </c>
      <c r="AU1188" s="4">
        <v>30</v>
      </c>
      <c r="AV1188" s="4">
        <v>40</v>
      </c>
      <c r="AW1188" s="4">
        <v>35</v>
      </c>
      <c r="AX1188" s="4">
        <v>20</v>
      </c>
      <c r="AY1188" s="4">
        <v>10</v>
      </c>
      <c r="AZ1188" s="4">
        <v>40</v>
      </c>
      <c r="BA1188" s="4">
        <v>40</v>
      </c>
      <c r="BB1188" s="38">
        <v>24</v>
      </c>
    </row>
    <row r="1189" spans="1:54" x14ac:dyDescent="0.3">
      <c r="A1189" s="31" t="s">
        <v>54</v>
      </c>
      <c r="B1189" s="5" t="s">
        <v>8</v>
      </c>
      <c r="C1189" s="5" t="s">
        <v>3</v>
      </c>
      <c r="D1189" s="9">
        <v>43.405999999999999</v>
      </c>
      <c r="E1189" s="8">
        <v>64.999894536806096</v>
      </c>
      <c r="F1189" s="8">
        <v>32</v>
      </c>
      <c r="G1189" s="3">
        <v>4</v>
      </c>
      <c r="H1189" s="4">
        <v>10</v>
      </c>
      <c r="I1189" s="4">
        <v>20</v>
      </c>
      <c r="J1189" s="4">
        <v>8</v>
      </c>
      <c r="K1189" s="4">
        <v>10</v>
      </c>
      <c r="L1189" s="4">
        <v>10</v>
      </c>
      <c r="M1189" s="4">
        <v>6</v>
      </c>
      <c r="N1189" s="4">
        <v>24</v>
      </c>
      <c r="O1189" s="4">
        <v>14</v>
      </c>
      <c r="P1189" s="4">
        <v>16</v>
      </c>
      <c r="Q1189" s="4">
        <v>2</v>
      </c>
      <c r="R1189" s="4">
        <v>28</v>
      </c>
      <c r="S1189" s="4">
        <v>12</v>
      </c>
      <c r="T1189" s="4">
        <v>10</v>
      </c>
      <c r="U1189" s="4">
        <v>14</v>
      </c>
      <c r="V1189" s="4">
        <v>10</v>
      </c>
      <c r="W1189" s="4">
        <v>10</v>
      </c>
      <c r="X1189" s="4">
        <v>12</v>
      </c>
      <c r="Y1189" s="4">
        <v>8</v>
      </c>
      <c r="Z1189" s="4">
        <v>16</v>
      </c>
      <c r="AA1189" s="4">
        <v>24</v>
      </c>
      <c r="AB1189" s="4">
        <v>4</v>
      </c>
      <c r="AC1189" s="4">
        <v>32</v>
      </c>
      <c r="AD1189" s="4">
        <v>8</v>
      </c>
      <c r="AE1189" s="4">
        <v>0</v>
      </c>
      <c r="AF1189" s="4">
        <v>20</v>
      </c>
      <c r="AG1189" s="4">
        <v>22</v>
      </c>
      <c r="AH1189" s="4">
        <v>26</v>
      </c>
      <c r="AI1189" s="4">
        <v>4</v>
      </c>
      <c r="AJ1189" s="4">
        <v>32</v>
      </c>
      <c r="AK1189" s="4">
        <v>42</v>
      </c>
      <c r="AL1189" s="4">
        <v>36</v>
      </c>
      <c r="AM1189" s="4">
        <v>32</v>
      </c>
      <c r="AN1189" s="4">
        <v>48</v>
      </c>
      <c r="AO1189" s="4">
        <v>40</v>
      </c>
      <c r="AP1189" s="4">
        <v>34</v>
      </c>
      <c r="AQ1189" s="4">
        <v>6</v>
      </c>
      <c r="AR1189" s="4">
        <v>30</v>
      </c>
      <c r="AS1189" s="4">
        <v>28</v>
      </c>
      <c r="AT1189" s="4">
        <v>38</v>
      </c>
      <c r="AU1189" s="4">
        <v>16</v>
      </c>
      <c r="AV1189" s="4">
        <v>14</v>
      </c>
      <c r="AW1189" s="4">
        <v>20</v>
      </c>
      <c r="AX1189" s="4">
        <v>16</v>
      </c>
      <c r="AY1189" s="4">
        <v>18</v>
      </c>
      <c r="AZ1189" s="4">
        <v>26</v>
      </c>
      <c r="BA1189" s="4">
        <v>34</v>
      </c>
      <c r="BB1189" s="38">
        <v>50</v>
      </c>
    </row>
    <row r="1190" spans="1:54" x14ac:dyDescent="0.3">
      <c r="A1190" s="31" t="s">
        <v>54</v>
      </c>
      <c r="B1190" s="5" t="s">
        <v>8</v>
      </c>
      <c r="C1190" s="5" t="s">
        <v>4</v>
      </c>
      <c r="D1190" s="9">
        <v>51.442236024844703</v>
      </c>
      <c r="E1190" s="8">
        <v>67.859965774887797</v>
      </c>
      <c r="F1190" s="8">
        <v>29.813664596273298</v>
      </c>
      <c r="G1190" s="3">
        <v>5.5900621118012399</v>
      </c>
      <c r="H1190" s="4">
        <v>6.2111801242236</v>
      </c>
      <c r="I1190" s="4">
        <v>18.633540372670801</v>
      </c>
      <c r="J1190" s="4">
        <v>4.3478260869565197</v>
      </c>
      <c r="K1190" s="4">
        <v>4.3478260869565197</v>
      </c>
      <c r="L1190" s="4">
        <v>9.9378881987577596</v>
      </c>
      <c r="M1190" s="4">
        <v>3.7267080745341601</v>
      </c>
      <c r="N1190" s="4">
        <v>11.180124223602499</v>
      </c>
      <c r="O1190" s="4">
        <v>9.9378881987577596</v>
      </c>
      <c r="P1190" s="4">
        <v>14.285714285714301</v>
      </c>
      <c r="Q1190" s="4">
        <v>2.4844720496894399</v>
      </c>
      <c r="R1190" s="4">
        <v>19.254658385093201</v>
      </c>
      <c r="S1190" s="4">
        <v>11.180124223602499</v>
      </c>
      <c r="T1190" s="4">
        <v>7.4534161490683202</v>
      </c>
      <c r="U1190" s="4">
        <v>16.7701863354037</v>
      </c>
      <c r="V1190" s="4">
        <v>6.2111801242236</v>
      </c>
      <c r="W1190" s="4">
        <v>8.6956521739130395</v>
      </c>
      <c r="X1190" s="4">
        <v>3.1055900621118</v>
      </c>
      <c r="Y1190" s="4">
        <v>12.4223602484472</v>
      </c>
      <c r="Z1190" s="4">
        <v>22.981366459627299</v>
      </c>
      <c r="AA1190" s="4">
        <v>17.3913043478261</v>
      </c>
      <c r="AB1190" s="4">
        <v>2.4844720496894399</v>
      </c>
      <c r="AC1190" s="4">
        <v>26.708074534161501</v>
      </c>
      <c r="AD1190" s="4">
        <v>6.8322981366459601</v>
      </c>
      <c r="AE1190" s="4">
        <v>4.3478260869565197</v>
      </c>
      <c r="AF1190" s="4">
        <v>15.527950310559</v>
      </c>
      <c r="AG1190" s="4">
        <v>26.708074534161501</v>
      </c>
      <c r="AH1190" s="4">
        <v>22.981366459627299</v>
      </c>
      <c r="AI1190" s="4">
        <v>6.8322981366459601</v>
      </c>
      <c r="AJ1190" s="4">
        <v>21.118012422360199</v>
      </c>
      <c r="AK1190" s="4">
        <v>40.372670807453403</v>
      </c>
      <c r="AL1190" s="4">
        <v>24.8447204968944</v>
      </c>
      <c r="AM1190" s="4">
        <v>31.055900621117999</v>
      </c>
      <c r="AN1190" s="4">
        <v>42.857142857142897</v>
      </c>
      <c r="AO1190" s="4">
        <v>37.888198757764002</v>
      </c>
      <c r="AP1190" s="4">
        <v>37.888198757764002</v>
      </c>
      <c r="AQ1190" s="4">
        <v>11.8012422360248</v>
      </c>
      <c r="AR1190" s="4">
        <v>27.329192546583901</v>
      </c>
      <c r="AS1190" s="4">
        <v>17.3913043478261</v>
      </c>
      <c r="AT1190" s="4">
        <v>36.645962732919301</v>
      </c>
      <c r="AU1190" s="4">
        <v>13.664596273291901</v>
      </c>
      <c r="AV1190" s="4">
        <v>20.496894409937902</v>
      </c>
      <c r="AW1190" s="4">
        <v>19.254658385093201</v>
      </c>
      <c r="AX1190" s="4">
        <v>11.180124223602499</v>
      </c>
      <c r="AY1190" s="4">
        <v>18.012422360248401</v>
      </c>
      <c r="AZ1190" s="4">
        <v>24.8447204968944</v>
      </c>
      <c r="BA1190" s="4">
        <v>26.708074534161501</v>
      </c>
      <c r="BB1190" s="38">
        <v>161</v>
      </c>
    </row>
    <row r="1191" spans="1:54" x14ac:dyDescent="0.3">
      <c r="A1191" s="31" t="s">
        <v>54</v>
      </c>
      <c r="B1191" s="5" t="s">
        <v>8</v>
      </c>
      <c r="C1191" s="5" t="s">
        <v>5</v>
      </c>
      <c r="D1191" s="9">
        <v>81.824675324675297</v>
      </c>
      <c r="E1191" s="8">
        <v>64.735237127866299</v>
      </c>
      <c r="F1191" s="8">
        <v>17.96875</v>
      </c>
      <c r="G1191" s="3">
        <v>3.125</v>
      </c>
      <c r="H1191" s="4">
        <v>4.1666666666666696</v>
      </c>
      <c r="I1191" s="4">
        <v>11.4583333333333</v>
      </c>
      <c r="J1191" s="4">
        <v>1.8229166666666701</v>
      </c>
      <c r="K1191" s="4">
        <v>3.3854166666666701</v>
      </c>
      <c r="L1191" s="4">
        <v>7.8125</v>
      </c>
      <c r="M1191" s="4">
        <v>3.125</v>
      </c>
      <c r="N1191" s="4">
        <v>5.46875</v>
      </c>
      <c r="O1191" s="4">
        <v>7.03125</v>
      </c>
      <c r="P1191" s="4">
        <v>8.0729166666666696</v>
      </c>
      <c r="Q1191" s="4">
        <v>2.0833333333333299</v>
      </c>
      <c r="R1191" s="4">
        <v>9.8958333333333304</v>
      </c>
      <c r="S1191" s="4">
        <v>5.46875</v>
      </c>
      <c r="T1191" s="4">
        <v>4.9479166666666696</v>
      </c>
      <c r="U1191" s="4">
        <v>10.9375</v>
      </c>
      <c r="V1191" s="4">
        <v>3.6458333333333299</v>
      </c>
      <c r="W1191" s="4">
        <v>5.2083333333333304</v>
      </c>
      <c r="X1191" s="4">
        <v>2.34375</v>
      </c>
      <c r="Y1191" s="4">
        <v>5.46875</v>
      </c>
      <c r="Z1191" s="4">
        <v>13.0208333333333</v>
      </c>
      <c r="AA1191" s="4">
        <v>8.8541666666666696</v>
      </c>
      <c r="AB1191" s="4">
        <v>0.78125</v>
      </c>
      <c r="AC1191" s="4">
        <v>22.1354166666667</v>
      </c>
      <c r="AD1191" s="4">
        <v>3.125</v>
      </c>
      <c r="AE1191" s="4">
        <v>3.125</v>
      </c>
      <c r="AF1191" s="4">
        <v>7.2916666666666696</v>
      </c>
      <c r="AG1191" s="4">
        <v>19.0104166666667</v>
      </c>
      <c r="AH1191" s="4">
        <v>14.84375</v>
      </c>
      <c r="AI1191" s="4">
        <v>5.46875</v>
      </c>
      <c r="AJ1191" s="4">
        <v>13.0208333333333</v>
      </c>
      <c r="AK1191" s="4">
        <v>33.0729166666667</v>
      </c>
      <c r="AL1191" s="4">
        <v>16.1458333333333</v>
      </c>
      <c r="AM1191" s="4">
        <v>22.9166666666667</v>
      </c>
      <c r="AN1191" s="4">
        <v>31.5104166666667</v>
      </c>
      <c r="AO1191" s="4">
        <v>24.21875</v>
      </c>
      <c r="AP1191" s="4">
        <v>27.8645833333333</v>
      </c>
      <c r="AQ1191" s="4">
        <v>3.6458333333333299</v>
      </c>
      <c r="AR1191" s="4">
        <v>14.3229166666667</v>
      </c>
      <c r="AS1191" s="4">
        <v>9.375</v>
      </c>
      <c r="AT1191" s="4">
        <v>26.5625</v>
      </c>
      <c r="AU1191" s="4">
        <v>6.7708333333333304</v>
      </c>
      <c r="AV1191" s="4">
        <v>13.0208333333333</v>
      </c>
      <c r="AW1191" s="4">
        <v>12.5</v>
      </c>
      <c r="AX1191" s="4">
        <v>8.0729166666666696</v>
      </c>
      <c r="AY1191" s="4">
        <v>14.0625</v>
      </c>
      <c r="AZ1191" s="4">
        <v>19.2708333333333</v>
      </c>
      <c r="BA1191" s="4">
        <v>17.4479166666667</v>
      </c>
      <c r="BB1191" s="38">
        <v>385</v>
      </c>
    </row>
    <row r="1192" spans="1:54" x14ac:dyDescent="0.3">
      <c r="A1192" s="31" t="s">
        <v>54</v>
      </c>
      <c r="B1192" s="5" t="s">
        <v>8</v>
      </c>
      <c r="C1192" s="5" t="s">
        <v>6</v>
      </c>
      <c r="D1192" s="9">
        <v>107.21014492753601</v>
      </c>
      <c r="E1192" s="8">
        <v>59.486339129178702</v>
      </c>
      <c r="F1192" s="8">
        <v>10.144927536231901</v>
      </c>
      <c r="G1192" s="3">
        <v>1.4492753623188399</v>
      </c>
      <c r="H1192" s="4">
        <v>2.5362318840579698</v>
      </c>
      <c r="I1192" s="4">
        <v>6.8840579710144896</v>
      </c>
      <c r="J1192" s="4">
        <v>1.8115942028985501</v>
      </c>
      <c r="K1192" s="4">
        <v>1.4492753623188399</v>
      </c>
      <c r="L1192" s="4">
        <v>3.8043478260869601</v>
      </c>
      <c r="M1192" s="4">
        <v>1.0869565217391299</v>
      </c>
      <c r="N1192" s="4">
        <v>3.4420289855072501</v>
      </c>
      <c r="O1192" s="4">
        <v>3.2608695652173898</v>
      </c>
      <c r="P1192" s="4">
        <v>3.6231884057971002</v>
      </c>
      <c r="Q1192" s="4">
        <v>0.90579710144927505</v>
      </c>
      <c r="R1192" s="4">
        <v>7.2463768115942004</v>
      </c>
      <c r="S1192" s="4">
        <v>2.1739130434782599</v>
      </c>
      <c r="T1192" s="4">
        <v>2.3550724637681202</v>
      </c>
      <c r="U1192" s="4">
        <v>5.6159420289855104</v>
      </c>
      <c r="V1192" s="4">
        <v>2.5362318840579698</v>
      </c>
      <c r="W1192" s="4">
        <v>2.3550724637681202</v>
      </c>
      <c r="X1192" s="4">
        <v>0.72463768115941996</v>
      </c>
      <c r="Y1192" s="4">
        <v>2.3550724637681202</v>
      </c>
      <c r="Z1192" s="4">
        <v>5.9782608695652204</v>
      </c>
      <c r="AA1192" s="4">
        <v>4.3478260869565197</v>
      </c>
      <c r="AB1192" s="4">
        <v>1.26811594202899</v>
      </c>
      <c r="AC1192" s="4">
        <v>12.5</v>
      </c>
      <c r="AD1192" s="4">
        <v>1.4492753623188399</v>
      </c>
      <c r="AE1192" s="4">
        <v>1.26811594202899</v>
      </c>
      <c r="AF1192" s="4">
        <v>3.4420289855072501</v>
      </c>
      <c r="AG1192" s="4">
        <v>11.7753623188406</v>
      </c>
      <c r="AH1192" s="4">
        <v>11.050724637681199</v>
      </c>
      <c r="AI1192" s="4">
        <v>3.9855072463768102</v>
      </c>
      <c r="AJ1192" s="4">
        <v>5.2536231884057996</v>
      </c>
      <c r="AK1192" s="4">
        <v>14.673913043478301</v>
      </c>
      <c r="AL1192" s="4">
        <v>7.0652173913043503</v>
      </c>
      <c r="AM1192" s="4">
        <v>12.3188405797101</v>
      </c>
      <c r="AN1192" s="4">
        <v>19.927536231884101</v>
      </c>
      <c r="AO1192" s="4">
        <v>14.673913043478301</v>
      </c>
      <c r="AP1192" s="4">
        <v>12.5</v>
      </c>
      <c r="AQ1192" s="4">
        <v>3.4420289855072501</v>
      </c>
      <c r="AR1192" s="4">
        <v>8.3333333333333304</v>
      </c>
      <c r="AS1192" s="4">
        <v>5.7971014492753596</v>
      </c>
      <c r="AT1192" s="4">
        <v>19.202898550724601</v>
      </c>
      <c r="AU1192" s="4">
        <v>4.5289855072463796</v>
      </c>
      <c r="AV1192" s="4">
        <v>11.413043478260899</v>
      </c>
      <c r="AW1192" s="4">
        <v>6.3405797101449304</v>
      </c>
      <c r="AX1192" s="4">
        <v>5.0724637681159397</v>
      </c>
      <c r="AY1192" s="4">
        <v>9.7826086956521703</v>
      </c>
      <c r="AZ1192" s="4">
        <v>12.8623188405797</v>
      </c>
      <c r="BA1192" s="4">
        <v>9.9637681159420293</v>
      </c>
      <c r="BB1192" s="38">
        <v>552</v>
      </c>
    </row>
    <row r="1193" spans="1:54" x14ac:dyDescent="0.3">
      <c r="A1193" s="31" t="s">
        <v>54</v>
      </c>
      <c r="B1193" s="5" t="s">
        <v>8</v>
      </c>
      <c r="C1193" s="5" t="s">
        <v>7</v>
      </c>
      <c r="D1193" s="9">
        <v>111.62348837209299</v>
      </c>
      <c r="E1193" s="8">
        <v>52.0160131513992</v>
      </c>
      <c r="F1193" s="8">
        <v>4.8837209302325597</v>
      </c>
      <c r="G1193" s="3">
        <v>2.0930232558139501</v>
      </c>
      <c r="H1193" s="4">
        <v>1.62790697674419</v>
      </c>
      <c r="I1193" s="4">
        <v>3.7209302325581399</v>
      </c>
      <c r="J1193" s="4">
        <v>2.0930232558139501</v>
      </c>
      <c r="K1193" s="4">
        <v>1.3953488372092999</v>
      </c>
      <c r="L1193" s="4">
        <v>2.7906976744185998</v>
      </c>
      <c r="M1193" s="4">
        <v>0.69767441860465096</v>
      </c>
      <c r="N1193" s="4">
        <v>3.2558139534883699</v>
      </c>
      <c r="O1193" s="4">
        <v>2.0930232558139501</v>
      </c>
      <c r="P1193" s="4">
        <v>2.32558139534884</v>
      </c>
      <c r="Q1193" s="4">
        <v>0.69767441860465096</v>
      </c>
      <c r="R1193" s="4">
        <v>4.18604651162791</v>
      </c>
      <c r="S1193" s="4">
        <v>0.93023255813953498</v>
      </c>
      <c r="T1193" s="4">
        <v>3.2558139534883699</v>
      </c>
      <c r="U1193" s="4">
        <v>3.7209302325581399</v>
      </c>
      <c r="V1193" s="4">
        <v>0.93023255813953498</v>
      </c>
      <c r="W1193" s="4">
        <v>1.16279069767442</v>
      </c>
      <c r="X1193" s="4">
        <v>1.3953488372092999</v>
      </c>
      <c r="Y1193" s="4">
        <v>0.93023255813953498</v>
      </c>
      <c r="Z1193" s="4">
        <v>3.4883720930232598</v>
      </c>
      <c r="AA1193" s="4">
        <v>3.7209302325581399</v>
      </c>
      <c r="AB1193" s="4">
        <v>0.46511627906976699</v>
      </c>
      <c r="AC1193" s="4">
        <v>12.3255813953488</v>
      </c>
      <c r="AD1193" s="4">
        <v>1.3953488372092999</v>
      </c>
      <c r="AE1193" s="4">
        <v>0.93023255813953498</v>
      </c>
      <c r="AF1193" s="4">
        <v>2.32558139534884</v>
      </c>
      <c r="AG1193" s="4">
        <v>10</v>
      </c>
      <c r="AH1193" s="4">
        <v>4.18604651162791</v>
      </c>
      <c r="AI1193" s="4">
        <v>3.4883720930232598</v>
      </c>
      <c r="AJ1193" s="4">
        <v>5.1162790697674403</v>
      </c>
      <c r="AK1193" s="4">
        <v>11.6279069767442</v>
      </c>
      <c r="AL1193" s="4">
        <v>3.2558139534883699</v>
      </c>
      <c r="AM1193" s="4">
        <v>13.255813953488399</v>
      </c>
      <c r="AN1193" s="4">
        <v>17.209302325581401</v>
      </c>
      <c r="AO1193" s="4">
        <v>11.8604651162791</v>
      </c>
      <c r="AP1193" s="4">
        <v>11.8604651162791</v>
      </c>
      <c r="AQ1193" s="4">
        <v>2.32558139534884</v>
      </c>
      <c r="AR1193" s="4">
        <v>4.4186046511627897</v>
      </c>
      <c r="AS1193" s="4">
        <v>6.0465116279069804</v>
      </c>
      <c r="AT1193" s="4">
        <v>21.395348837209301</v>
      </c>
      <c r="AU1193" s="4">
        <v>2.0930232558139501</v>
      </c>
      <c r="AV1193" s="4">
        <v>10.930232558139499</v>
      </c>
      <c r="AW1193" s="4">
        <v>4.4186046511627897</v>
      </c>
      <c r="AX1193" s="4">
        <v>2.7906976744185998</v>
      </c>
      <c r="AY1193" s="4">
        <v>6.9767441860465098</v>
      </c>
      <c r="AZ1193" s="4">
        <v>12.093023255814</v>
      </c>
      <c r="BA1193" s="4">
        <v>6.9767441860465098</v>
      </c>
      <c r="BB1193" s="38">
        <v>430</v>
      </c>
    </row>
    <row r="1194" spans="1:54" x14ac:dyDescent="0.3">
      <c r="A1194" s="31" t="s">
        <v>54</v>
      </c>
      <c r="B1194" s="5" t="s">
        <v>9</v>
      </c>
      <c r="C1194" s="5" t="s">
        <v>168</v>
      </c>
      <c r="D1194" s="9">
        <v>55.2084021603644</v>
      </c>
      <c r="E1194" s="8">
        <v>73.099343617264793</v>
      </c>
      <c r="F1194" s="8">
        <v>31.587611585222199</v>
      </c>
      <c r="G1194" s="3">
        <v>5.5872146073303002</v>
      </c>
      <c r="H1194" s="4">
        <v>6.9115582932559203</v>
      </c>
      <c r="I1194" s="4">
        <v>17.143491815460798</v>
      </c>
      <c r="J1194" s="4">
        <v>1.8094966001252399</v>
      </c>
      <c r="K1194" s="4">
        <v>6.2934670138250599</v>
      </c>
      <c r="L1194" s="4">
        <v>14.7494599367364</v>
      </c>
      <c r="M1194" s="4">
        <v>3.4482579650738598</v>
      </c>
      <c r="N1194" s="4">
        <v>12.7000875353583</v>
      </c>
      <c r="O1194" s="4">
        <v>12.928237783167299</v>
      </c>
      <c r="P1194" s="4">
        <v>14.0344946332429</v>
      </c>
      <c r="Q1194" s="4">
        <v>8.4357675388812901</v>
      </c>
      <c r="R1194" s="4">
        <v>15.5263706747506</v>
      </c>
      <c r="S1194" s="4">
        <v>12.2008096158077</v>
      </c>
      <c r="T1194" s="4">
        <v>5.1763842866707996</v>
      </c>
      <c r="U1194" s="4">
        <v>19.563669612926802</v>
      </c>
      <c r="V1194" s="4">
        <v>10.869646246301899</v>
      </c>
      <c r="W1194" s="4">
        <v>8.4343926719906896</v>
      </c>
      <c r="X1194" s="4">
        <v>5.0722460320268903</v>
      </c>
      <c r="Y1194" s="4">
        <v>11.3388411648867</v>
      </c>
      <c r="Z1194" s="4">
        <v>16.703851953009899</v>
      </c>
      <c r="AA1194" s="4">
        <v>15.0616512613414</v>
      </c>
      <c r="AB1194" s="4">
        <v>2.5699659629190199</v>
      </c>
      <c r="AC1194" s="4">
        <v>22.4172094392882</v>
      </c>
      <c r="AD1194" s="4">
        <v>3.5634611701332699</v>
      </c>
      <c r="AE1194" s="4">
        <v>2.7564882508047099</v>
      </c>
      <c r="AF1194" s="4">
        <v>9.4695717000255701</v>
      </c>
      <c r="AG1194" s="4">
        <v>24.5937451581066</v>
      </c>
      <c r="AH1194" s="4">
        <v>24.088140892141698</v>
      </c>
      <c r="AI1194" s="4">
        <v>11.9385621572911</v>
      </c>
      <c r="AJ1194" s="4">
        <v>21.198037802055001</v>
      </c>
      <c r="AK1194" s="4">
        <v>42.418993642443397</v>
      </c>
      <c r="AL1194" s="4">
        <v>18.090102836458101</v>
      </c>
      <c r="AM1194" s="4">
        <v>24.928380287700602</v>
      </c>
      <c r="AN1194" s="4">
        <v>34.472380862118101</v>
      </c>
      <c r="AO1194" s="4">
        <v>37.5692449396157</v>
      </c>
      <c r="AP1194" s="4">
        <v>31.869042275916001</v>
      </c>
      <c r="AQ1194" s="4">
        <v>6.8830040339110896</v>
      </c>
      <c r="AR1194" s="4">
        <v>29.170950466156501</v>
      </c>
      <c r="AS1194" s="4">
        <v>12.406995483208901</v>
      </c>
      <c r="AT1194" s="4">
        <v>22.398188076727699</v>
      </c>
      <c r="AU1194" s="4">
        <v>15.0604083108071</v>
      </c>
      <c r="AV1194" s="4">
        <v>20.552545085298799</v>
      </c>
      <c r="AW1194" s="4">
        <v>22.702066641319099</v>
      </c>
      <c r="AX1194" s="4">
        <v>22.3519657269193</v>
      </c>
      <c r="AY1194" s="4">
        <v>10.0944883082303</v>
      </c>
      <c r="AZ1194" s="4">
        <v>20.1480898571278</v>
      </c>
      <c r="BA1194" s="4">
        <v>38.590983835986599</v>
      </c>
      <c r="BB1194" s="38">
        <v>1499</v>
      </c>
    </row>
    <row r="1195" spans="1:54" x14ac:dyDescent="0.3">
      <c r="A1195" s="31" t="s">
        <v>54</v>
      </c>
      <c r="B1195" s="5" t="s">
        <v>9</v>
      </c>
      <c r="C1195" s="5" t="s">
        <v>1</v>
      </c>
      <c r="D1195" s="9">
        <v>31.184444444444399</v>
      </c>
      <c r="E1195" s="8">
        <v>72.367430909285801</v>
      </c>
      <c r="F1195" s="8">
        <v>38.8888888888889</v>
      </c>
      <c r="G1195" s="3">
        <v>16.6666666666667</v>
      </c>
      <c r="H1195" s="4">
        <v>11.1111111111111</v>
      </c>
      <c r="I1195" s="4">
        <v>27.7777777777778</v>
      </c>
      <c r="J1195" s="4">
        <v>0</v>
      </c>
      <c r="K1195" s="4">
        <v>16.6666666666667</v>
      </c>
      <c r="L1195" s="4">
        <v>33.3333333333333</v>
      </c>
      <c r="M1195" s="4">
        <v>5.5555555555555598</v>
      </c>
      <c r="N1195" s="4">
        <v>22.2222222222222</v>
      </c>
      <c r="O1195" s="4">
        <v>27.7777777777778</v>
      </c>
      <c r="P1195" s="4">
        <v>16.6666666666667</v>
      </c>
      <c r="Q1195" s="4">
        <v>16.6666666666667</v>
      </c>
      <c r="R1195" s="4">
        <v>27.7777777777778</v>
      </c>
      <c r="S1195" s="4">
        <v>38.8888888888889</v>
      </c>
      <c r="T1195" s="4">
        <v>16.6666666666667</v>
      </c>
      <c r="U1195" s="4">
        <v>27.7777777777778</v>
      </c>
      <c r="V1195" s="4">
        <v>16.6666666666667</v>
      </c>
      <c r="W1195" s="4">
        <v>11.1111111111111</v>
      </c>
      <c r="X1195" s="4">
        <v>16.6666666666667</v>
      </c>
      <c r="Y1195" s="4">
        <v>22.2222222222222</v>
      </c>
      <c r="Z1195" s="4">
        <v>22.2222222222222</v>
      </c>
      <c r="AA1195" s="4">
        <v>27.7777777777778</v>
      </c>
      <c r="AB1195" s="4">
        <v>5.5555555555555598</v>
      </c>
      <c r="AC1195" s="4">
        <v>16.6666666666667</v>
      </c>
      <c r="AD1195" s="4">
        <v>0</v>
      </c>
      <c r="AE1195" s="4">
        <v>0</v>
      </c>
      <c r="AF1195" s="4">
        <v>11.1111111111111</v>
      </c>
      <c r="AG1195" s="4">
        <v>22.2222222222222</v>
      </c>
      <c r="AH1195" s="4">
        <v>33.3333333333333</v>
      </c>
      <c r="AI1195" s="4">
        <v>22.2222222222222</v>
      </c>
      <c r="AJ1195" s="4">
        <v>33.3333333333333</v>
      </c>
      <c r="AK1195" s="4">
        <v>33.3333333333333</v>
      </c>
      <c r="AL1195" s="4">
        <v>16.6666666666667</v>
      </c>
      <c r="AM1195" s="4">
        <v>27.7777777777778</v>
      </c>
      <c r="AN1195" s="4">
        <v>38.8888888888889</v>
      </c>
      <c r="AO1195" s="4">
        <v>44.4444444444444</v>
      </c>
      <c r="AP1195" s="4">
        <v>33.3333333333333</v>
      </c>
      <c r="AQ1195" s="4">
        <v>0</v>
      </c>
      <c r="AR1195" s="4">
        <v>27.7777777777778</v>
      </c>
      <c r="AS1195" s="4">
        <v>0</v>
      </c>
      <c r="AT1195" s="4">
        <v>11.1111111111111</v>
      </c>
      <c r="AU1195" s="4">
        <v>16.6666666666667</v>
      </c>
      <c r="AV1195" s="4">
        <v>38.8888888888889</v>
      </c>
      <c r="AW1195" s="4">
        <v>27.7777777777778</v>
      </c>
      <c r="AX1195" s="4">
        <v>33.3333333333333</v>
      </c>
      <c r="AY1195" s="4">
        <v>5.5555555555555598</v>
      </c>
      <c r="AZ1195" s="4">
        <v>16.6666666666667</v>
      </c>
      <c r="BA1195" s="4">
        <v>66.6666666666667</v>
      </c>
      <c r="BB1195" s="38">
        <v>27</v>
      </c>
    </row>
    <row r="1196" spans="1:54" x14ac:dyDescent="0.3">
      <c r="A1196" s="31" t="s">
        <v>54</v>
      </c>
      <c r="B1196" s="5" t="s">
        <v>9</v>
      </c>
      <c r="C1196" s="5" t="s">
        <v>2</v>
      </c>
      <c r="D1196" s="9">
        <v>14.40625</v>
      </c>
      <c r="E1196" s="8">
        <v>64.595959303452801</v>
      </c>
      <c r="F1196" s="8">
        <v>53.3333333333333</v>
      </c>
      <c r="G1196" s="3">
        <v>6.6666666666666696</v>
      </c>
      <c r="H1196" s="4">
        <v>6.6666666666666696</v>
      </c>
      <c r="I1196" s="4">
        <v>26.6666666666667</v>
      </c>
      <c r="J1196" s="4">
        <v>0</v>
      </c>
      <c r="K1196" s="4">
        <v>6.6666666666666696</v>
      </c>
      <c r="L1196" s="4">
        <v>13.3333333333333</v>
      </c>
      <c r="M1196" s="4">
        <v>0</v>
      </c>
      <c r="N1196" s="4">
        <v>20</v>
      </c>
      <c r="O1196" s="4">
        <v>13.3333333333333</v>
      </c>
      <c r="P1196" s="4">
        <v>20</v>
      </c>
      <c r="Q1196" s="4">
        <v>13.3333333333333</v>
      </c>
      <c r="R1196" s="4">
        <v>26.6666666666667</v>
      </c>
      <c r="S1196" s="4">
        <v>13.3333333333333</v>
      </c>
      <c r="T1196" s="4">
        <v>0</v>
      </c>
      <c r="U1196" s="4">
        <v>26.6666666666667</v>
      </c>
      <c r="V1196" s="4">
        <v>20</v>
      </c>
      <c r="W1196" s="4">
        <v>0</v>
      </c>
      <c r="X1196" s="4">
        <v>0</v>
      </c>
      <c r="Y1196" s="4">
        <v>13.3333333333333</v>
      </c>
      <c r="Z1196" s="4">
        <v>20</v>
      </c>
      <c r="AA1196" s="4">
        <v>26.6666666666667</v>
      </c>
      <c r="AB1196" s="4">
        <v>0</v>
      </c>
      <c r="AC1196" s="4">
        <v>33.3333333333333</v>
      </c>
      <c r="AD1196" s="4">
        <v>0</v>
      </c>
      <c r="AE1196" s="4">
        <v>0</v>
      </c>
      <c r="AF1196" s="4">
        <v>13.3333333333333</v>
      </c>
      <c r="AG1196" s="4">
        <v>33.3333333333333</v>
      </c>
      <c r="AH1196" s="4">
        <v>26.6666666666667</v>
      </c>
      <c r="AI1196" s="4">
        <v>13.3333333333333</v>
      </c>
      <c r="AJ1196" s="4">
        <v>20</v>
      </c>
      <c r="AK1196" s="4">
        <v>73.3333333333333</v>
      </c>
      <c r="AL1196" s="4">
        <v>26.6666666666667</v>
      </c>
      <c r="AM1196" s="4">
        <v>33.3333333333333</v>
      </c>
      <c r="AN1196" s="4">
        <v>46.6666666666667</v>
      </c>
      <c r="AO1196" s="4">
        <v>66.6666666666667</v>
      </c>
      <c r="AP1196" s="4">
        <v>46.6666666666667</v>
      </c>
      <c r="AQ1196" s="4">
        <v>13.3333333333333</v>
      </c>
      <c r="AR1196" s="4">
        <v>53.3333333333333</v>
      </c>
      <c r="AS1196" s="4">
        <v>20</v>
      </c>
      <c r="AT1196" s="4">
        <v>26.6666666666667</v>
      </c>
      <c r="AU1196" s="4">
        <v>26.6666666666667</v>
      </c>
      <c r="AV1196" s="4">
        <v>20</v>
      </c>
      <c r="AW1196" s="4">
        <v>33.3333333333333</v>
      </c>
      <c r="AX1196" s="4">
        <v>40</v>
      </c>
      <c r="AY1196" s="4">
        <v>13.3333333333333</v>
      </c>
      <c r="AZ1196" s="4">
        <v>26.6666666666667</v>
      </c>
      <c r="BA1196" s="4">
        <v>66.6666666666667</v>
      </c>
      <c r="BB1196" s="38">
        <v>16</v>
      </c>
    </row>
    <row r="1197" spans="1:54" x14ac:dyDescent="0.3">
      <c r="A1197" s="31" t="s">
        <v>54</v>
      </c>
      <c r="B1197" s="5" t="s">
        <v>9</v>
      </c>
      <c r="C1197" s="5" t="s">
        <v>3</v>
      </c>
      <c r="D1197" s="9">
        <v>24.6933333333333</v>
      </c>
      <c r="E1197" s="8">
        <v>66.191802568541107</v>
      </c>
      <c r="F1197" s="8">
        <v>48.8888888888889</v>
      </c>
      <c r="G1197" s="3">
        <v>6.6666666666666696</v>
      </c>
      <c r="H1197" s="4">
        <v>15.5555555555556</v>
      </c>
      <c r="I1197" s="4">
        <v>24.4444444444444</v>
      </c>
      <c r="J1197" s="4">
        <v>6.6666666666666696</v>
      </c>
      <c r="K1197" s="4">
        <v>8.8888888888888893</v>
      </c>
      <c r="L1197" s="4">
        <v>28.8888888888889</v>
      </c>
      <c r="M1197" s="4">
        <v>11.1111111111111</v>
      </c>
      <c r="N1197" s="4">
        <v>17.7777777777778</v>
      </c>
      <c r="O1197" s="4">
        <v>22.2222222222222</v>
      </c>
      <c r="P1197" s="4">
        <v>33.3333333333333</v>
      </c>
      <c r="Q1197" s="4">
        <v>11.1111111111111</v>
      </c>
      <c r="R1197" s="4">
        <v>20</v>
      </c>
      <c r="S1197" s="4">
        <v>17.7777777777778</v>
      </c>
      <c r="T1197" s="4">
        <v>6.6666666666666696</v>
      </c>
      <c r="U1197" s="4">
        <v>40</v>
      </c>
      <c r="V1197" s="4">
        <v>20</v>
      </c>
      <c r="W1197" s="4">
        <v>24.4444444444444</v>
      </c>
      <c r="X1197" s="4">
        <v>11.1111111111111</v>
      </c>
      <c r="Y1197" s="4">
        <v>24.4444444444444</v>
      </c>
      <c r="Z1197" s="4">
        <v>33.3333333333333</v>
      </c>
      <c r="AA1197" s="4">
        <v>24.4444444444444</v>
      </c>
      <c r="AB1197" s="4">
        <v>6.6666666666666696</v>
      </c>
      <c r="AC1197" s="4">
        <v>35.5555555555556</v>
      </c>
      <c r="AD1197" s="4">
        <v>13.3333333333333</v>
      </c>
      <c r="AE1197" s="4">
        <v>11.1111111111111</v>
      </c>
      <c r="AF1197" s="4">
        <v>17.7777777777778</v>
      </c>
      <c r="AG1197" s="4">
        <v>37.7777777777778</v>
      </c>
      <c r="AH1197" s="4">
        <v>46.6666666666667</v>
      </c>
      <c r="AI1197" s="4">
        <v>17.7777777777778</v>
      </c>
      <c r="AJ1197" s="4">
        <v>24.4444444444444</v>
      </c>
      <c r="AK1197" s="4">
        <v>57.7777777777778</v>
      </c>
      <c r="AL1197" s="4">
        <v>31.1111111111111</v>
      </c>
      <c r="AM1197" s="4">
        <v>33.3333333333333</v>
      </c>
      <c r="AN1197" s="4">
        <v>48.8888888888889</v>
      </c>
      <c r="AO1197" s="4">
        <v>48.8888888888889</v>
      </c>
      <c r="AP1197" s="4">
        <v>53.3333333333333</v>
      </c>
      <c r="AQ1197" s="4">
        <v>8.8888888888888893</v>
      </c>
      <c r="AR1197" s="4">
        <v>40</v>
      </c>
      <c r="AS1197" s="4">
        <v>24.4444444444444</v>
      </c>
      <c r="AT1197" s="4">
        <v>24.4444444444444</v>
      </c>
      <c r="AU1197" s="4">
        <v>17.7777777777778</v>
      </c>
      <c r="AV1197" s="4">
        <v>26.6666666666667</v>
      </c>
      <c r="AW1197" s="4">
        <v>37.7777777777778</v>
      </c>
      <c r="AX1197" s="4">
        <v>28.8888888888889</v>
      </c>
      <c r="AY1197" s="4">
        <v>8.8888888888888893</v>
      </c>
      <c r="AZ1197" s="4">
        <v>28.8888888888889</v>
      </c>
      <c r="BA1197" s="4">
        <v>42.2222222222222</v>
      </c>
      <c r="BB1197" s="38">
        <v>45</v>
      </c>
    </row>
    <row r="1198" spans="1:54" x14ac:dyDescent="0.3">
      <c r="A1198" s="31" t="s">
        <v>54</v>
      </c>
      <c r="B1198" s="5" t="s">
        <v>9</v>
      </c>
      <c r="C1198" s="5" t="s">
        <v>4</v>
      </c>
      <c r="D1198" s="9">
        <v>65.125153374233093</v>
      </c>
      <c r="E1198" s="8">
        <v>67.522005872030405</v>
      </c>
      <c r="F1198" s="8">
        <v>25.153374233128801</v>
      </c>
      <c r="G1198" s="3">
        <v>3.0674846625766898</v>
      </c>
      <c r="H1198" s="4">
        <v>5.5214723926380396</v>
      </c>
      <c r="I1198" s="4">
        <v>13.4969325153374</v>
      </c>
      <c r="J1198" s="4">
        <v>1.22699386503067</v>
      </c>
      <c r="K1198" s="4">
        <v>3.6809815950920202</v>
      </c>
      <c r="L1198" s="4">
        <v>11.656441717791401</v>
      </c>
      <c r="M1198" s="4">
        <v>2.4539877300613502</v>
      </c>
      <c r="N1198" s="4">
        <v>8.5889570552147205</v>
      </c>
      <c r="O1198" s="4">
        <v>8.5889570552147205</v>
      </c>
      <c r="P1198" s="4">
        <v>9.8159509202454007</v>
      </c>
      <c r="Q1198" s="4">
        <v>6.1349693251533699</v>
      </c>
      <c r="R1198" s="4">
        <v>11.0429447852761</v>
      </c>
      <c r="S1198" s="4">
        <v>5.5214723926380396</v>
      </c>
      <c r="T1198" s="4">
        <v>5.5214723926380396</v>
      </c>
      <c r="U1198" s="4">
        <v>13.4969325153374</v>
      </c>
      <c r="V1198" s="4">
        <v>4.9079754601227004</v>
      </c>
      <c r="W1198" s="4">
        <v>9.2024539877300597</v>
      </c>
      <c r="X1198" s="4">
        <v>4.2944785276073603</v>
      </c>
      <c r="Y1198" s="4">
        <v>5.5214723926380396</v>
      </c>
      <c r="Z1198" s="4">
        <v>14.1104294478528</v>
      </c>
      <c r="AA1198" s="4">
        <v>6.74846625766871</v>
      </c>
      <c r="AB1198" s="4">
        <v>3.0674846625766898</v>
      </c>
      <c r="AC1198" s="4">
        <v>22.085889570552101</v>
      </c>
      <c r="AD1198" s="4">
        <v>3.6809815950920202</v>
      </c>
      <c r="AE1198" s="4">
        <v>2.4539877300613502</v>
      </c>
      <c r="AF1198" s="4">
        <v>6.1349693251533699</v>
      </c>
      <c r="AG1198" s="4">
        <v>23.312883435582801</v>
      </c>
      <c r="AH1198" s="4">
        <v>20.858895705521501</v>
      </c>
      <c r="AI1198" s="4">
        <v>8.5889570552147205</v>
      </c>
      <c r="AJ1198" s="4">
        <v>25.766871165644201</v>
      </c>
      <c r="AK1198" s="4">
        <v>40.490797546012303</v>
      </c>
      <c r="AL1198" s="4">
        <v>16.564417177914098</v>
      </c>
      <c r="AM1198" s="4">
        <v>26.380368098159501</v>
      </c>
      <c r="AN1198" s="4">
        <v>32.5153374233129</v>
      </c>
      <c r="AO1198" s="4">
        <v>34.9693251533742</v>
      </c>
      <c r="AP1198" s="4">
        <v>28.220858895705501</v>
      </c>
      <c r="AQ1198" s="4">
        <v>7.9754601226993902</v>
      </c>
      <c r="AR1198" s="4">
        <v>24.539877300613501</v>
      </c>
      <c r="AS1198" s="4">
        <v>12.269938650306701</v>
      </c>
      <c r="AT1198" s="4">
        <v>28.8343558282209</v>
      </c>
      <c r="AU1198" s="4">
        <v>15.9509202453988</v>
      </c>
      <c r="AV1198" s="4">
        <v>16.564417177914098</v>
      </c>
      <c r="AW1198" s="4">
        <v>15.9509202453988</v>
      </c>
      <c r="AX1198" s="4">
        <v>17.791411042944802</v>
      </c>
      <c r="AY1198" s="4">
        <v>9.8159509202454007</v>
      </c>
      <c r="AZ1198" s="4">
        <v>21.472392638036801</v>
      </c>
      <c r="BA1198" s="4">
        <v>28.220858895705501</v>
      </c>
      <c r="BB1198" s="38">
        <v>163</v>
      </c>
    </row>
    <row r="1199" spans="1:54" x14ac:dyDescent="0.3">
      <c r="A1199" s="31" t="s">
        <v>54</v>
      </c>
      <c r="B1199" s="5" t="s">
        <v>9</v>
      </c>
      <c r="C1199" s="5" t="s">
        <v>5</v>
      </c>
      <c r="D1199" s="9">
        <v>73.180152671755707</v>
      </c>
      <c r="E1199" s="8">
        <v>67.429367148582003</v>
      </c>
      <c r="F1199" s="8">
        <v>20.716112531969301</v>
      </c>
      <c r="G1199" s="3">
        <v>3.0690537084398999</v>
      </c>
      <c r="H1199" s="4">
        <v>3.3248081841432202</v>
      </c>
      <c r="I1199" s="4">
        <v>12.2762148337596</v>
      </c>
      <c r="J1199" s="4">
        <v>2.3017902813299198</v>
      </c>
      <c r="K1199" s="4">
        <v>4.8593350383631702</v>
      </c>
      <c r="L1199" s="4">
        <v>8.1841432225063908</v>
      </c>
      <c r="M1199" s="4">
        <v>2.8132992327365698</v>
      </c>
      <c r="N1199" s="4">
        <v>9.4629156010230204</v>
      </c>
      <c r="O1199" s="4">
        <v>9.2071611253196899</v>
      </c>
      <c r="P1199" s="4">
        <v>7.16112531969309</v>
      </c>
      <c r="Q1199" s="4">
        <v>6.1381074168797998</v>
      </c>
      <c r="R1199" s="4">
        <v>9.4629156010230204</v>
      </c>
      <c r="S1199" s="4">
        <v>5.1150895140664998</v>
      </c>
      <c r="T1199" s="4">
        <v>4.6035805626598503</v>
      </c>
      <c r="U1199" s="4">
        <v>12.2762148337596</v>
      </c>
      <c r="V1199" s="4">
        <v>5.6265984654731502</v>
      </c>
      <c r="W1199" s="4">
        <v>9.2071611253196899</v>
      </c>
      <c r="X1199" s="4">
        <v>2.8132992327365698</v>
      </c>
      <c r="Y1199" s="4">
        <v>6.3938618925831197</v>
      </c>
      <c r="Z1199" s="4">
        <v>11.764705882352899</v>
      </c>
      <c r="AA1199" s="4">
        <v>7.4168797953964196</v>
      </c>
      <c r="AB1199" s="4">
        <v>1.5345268542199499</v>
      </c>
      <c r="AC1199" s="4">
        <v>19.1815856777494</v>
      </c>
      <c r="AD1199" s="4">
        <v>4.3478260869565197</v>
      </c>
      <c r="AE1199" s="4">
        <v>3.3248081841432202</v>
      </c>
      <c r="AF1199" s="4">
        <v>8.1841432225063908</v>
      </c>
      <c r="AG1199" s="4">
        <v>19.948849104859299</v>
      </c>
      <c r="AH1199" s="4">
        <v>18.414322250639401</v>
      </c>
      <c r="AI1199" s="4">
        <v>8.4398976982097196</v>
      </c>
      <c r="AJ1199" s="4">
        <v>22.250639386189299</v>
      </c>
      <c r="AK1199" s="4">
        <v>38.3631713554987</v>
      </c>
      <c r="AL1199" s="4">
        <v>14.322250639386199</v>
      </c>
      <c r="AM1199" s="4">
        <v>21.227621483376002</v>
      </c>
      <c r="AN1199" s="4">
        <v>28.900255754475701</v>
      </c>
      <c r="AO1199" s="4">
        <v>23.7851662404092</v>
      </c>
      <c r="AP1199" s="4">
        <v>25.0639386189258</v>
      </c>
      <c r="AQ1199" s="4">
        <v>5.8823529411764701</v>
      </c>
      <c r="AR1199" s="4">
        <v>22.506393861892601</v>
      </c>
      <c r="AS1199" s="4">
        <v>9.9744245524296709</v>
      </c>
      <c r="AT1199" s="4">
        <v>26.342710997442499</v>
      </c>
      <c r="AU1199" s="4">
        <v>10.7416879795396</v>
      </c>
      <c r="AV1199" s="4">
        <v>17.135549872122802</v>
      </c>
      <c r="AW1199" s="4">
        <v>19.437340153452698</v>
      </c>
      <c r="AX1199" s="4">
        <v>12.7877237851662</v>
      </c>
      <c r="AY1199" s="4">
        <v>11.764705882352899</v>
      </c>
      <c r="AZ1199" s="4">
        <v>18.414322250639401</v>
      </c>
      <c r="BA1199" s="4">
        <v>26.086956521739101</v>
      </c>
      <c r="BB1199" s="38">
        <v>393</v>
      </c>
    </row>
    <row r="1200" spans="1:54" x14ac:dyDescent="0.3">
      <c r="A1200" s="31" t="s">
        <v>54</v>
      </c>
      <c r="B1200" s="5" t="s">
        <v>9</v>
      </c>
      <c r="C1200" s="5" t="s">
        <v>6</v>
      </c>
      <c r="D1200" s="9">
        <v>104.13</v>
      </c>
      <c r="E1200" s="8">
        <v>54.927869954609697</v>
      </c>
      <c r="F1200" s="8">
        <v>8.5889570552147205</v>
      </c>
      <c r="G1200" s="3">
        <v>0.61349693251533699</v>
      </c>
      <c r="H1200" s="4">
        <v>2.4539877300613502</v>
      </c>
      <c r="I1200" s="4">
        <v>3.2719836400818001</v>
      </c>
      <c r="J1200" s="4">
        <v>1.22699386503067</v>
      </c>
      <c r="K1200" s="4">
        <v>0.61349693251533699</v>
      </c>
      <c r="L1200" s="4">
        <v>1.22699386503067</v>
      </c>
      <c r="M1200" s="4">
        <v>0.40899795501022501</v>
      </c>
      <c r="N1200" s="4">
        <v>2.2494887525562399</v>
      </c>
      <c r="O1200" s="4">
        <v>3.0674846625766898</v>
      </c>
      <c r="P1200" s="4">
        <v>1.22699386503067</v>
      </c>
      <c r="Q1200" s="4">
        <v>0.40899795501022501</v>
      </c>
      <c r="R1200" s="4">
        <v>2.2494887525562399</v>
      </c>
      <c r="S1200" s="4">
        <v>1.0224948875255599</v>
      </c>
      <c r="T1200" s="4">
        <v>2.0449897750511199</v>
      </c>
      <c r="U1200" s="4">
        <v>3.0674846625766898</v>
      </c>
      <c r="V1200" s="4">
        <v>1.22699386503067</v>
      </c>
      <c r="W1200" s="4">
        <v>1.0224948875255599</v>
      </c>
      <c r="X1200" s="4">
        <v>0.20449897750511201</v>
      </c>
      <c r="Y1200" s="4">
        <v>1.8404907975460101</v>
      </c>
      <c r="Z1200" s="4">
        <v>4.4989775051124701</v>
      </c>
      <c r="AA1200" s="4">
        <v>3.0674846625766898</v>
      </c>
      <c r="AB1200" s="4">
        <v>0</v>
      </c>
      <c r="AC1200" s="4">
        <v>10.838445807771</v>
      </c>
      <c r="AD1200" s="4">
        <v>1.22699386503067</v>
      </c>
      <c r="AE1200" s="4">
        <v>0.40899795501022501</v>
      </c>
      <c r="AF1200" s="4">
        <v>3.0674846625766898</v>
      </c>
      <c r="AG1200" s="4">
        <v>13.905930470347601</v>
      </c>
      <c r="AH1200" s="4">
        <v>7.5664621676891599</v>
      </c>
      <c r="AI1200" s="4">
        <v>4.9079754601227004</v>
      </c>
      <c r="AJ1200" s="4">
        <v>9.4069529652351704</v>
      </c>
      <c r="AK1200" s="4">
        <v>14.7239263803681</v>
      </c>
      <c r="AL1200" s="4">
        <v>5.7259713701431503</v>
      </c>
      <c r="AM1200" s="4">
        <v>12.065439672801601</v>
      </c>
      <c r="AN1200" s="4">
        <v>16.973415132924298</v>
      </c>
      <c r="AO1200" s="4">
        <v>12.678936605317</v>
      </c>
      <c r="AP1200" s="4">
        <v>10.633946830265799</v>
      </c>
      <c r="AQ1200" s="4">
        <v>3.0674846625766898</v>
      </c>
      <c r="AR1200" s="4">
        <v>9.4069529652351704</v>
      </c>
      <c r="AS1200" s="4">
        <v>6.74846625766871</v>
      </c>
      <c r="AT1200" s="4">
        <v>16.564417177914098</v>
      </c>
      <c r="AU1200" s="4">
        <v>3.8854805725971402</v>
      </c>
      <c r="AV1200" s="4">
        <v>11.247443762781201</v>
      </c>
      <c r="AW1200" s="4">
        <v>7.3619631901840501</v>
      </c>
      <c r="AX1200" s="4">
        <v>6.1349693251533699</v>
      </c>
      <c r="AY1200" s="4">
        <v>7.9754601226993902</v>
      </c>
      <c r="AZ1200" s="4">
        <v>11.656441717791401</v>
      </c>
      <c r="BA1200" s="4">
        <v>13.4969325153374</v>
      </c>
      <c r="BB1200" s="38">
        <v>490</v>
      </c>
    </row>
    <row r="1201" spans="1:54" x14ac:dyDescent="0.3">
      <c r="A1201" s="31" t="s">
        <v>54</v>
      </c>
      <c r="B1201" s="5" t="s">
        <v>9</v>
      </c>
      <c r="C1201" s="5" t="s">
        <v>7</v>
      </c>
      <c r="D1201" s="9">
        <v>114.938356164384</v>
      </c>
      <c r="E1201" s="8">
        <v>55.758388789197497</v>
      </c>
      <c r="F1201" s="8">
        <v>6.5753424657534199</v>
      </c>
      <c r="G1201" s="3">
        <v>1.3698630136986301</v>
      </c>
      <c r="H1201" s="4">
        <v>1.3698630136986301</v>
      </c>
      <c r="I1201" s="4">
        <v>2.7397260273972601</v>
      </c>
      <c r="J1201" s="4">
        <v>0.82191780821917804</v>
      </c>
      <c r="K1201" s="4">
        <v>1.0958904109589001</v>
      </c>
      <c r="L1201" s="4">
        <v>2.1917808219178099</v>
      </c>
      <c r="M1201" s="4">
        <v>1.6438356164383601</v>
      </c>
      <c r="N1201" s="4">
        <v>1.9178082191780801</v>
      </c>
      <c r="O1201" s="4">
        <v>2.4657534246575299</v>
      </c>
      <c r="P1201" s="4">
        <v>1.3698630136986301</v>
      </c>
      <c r="Q1201" s="4">
        <v>0.54794520547945202</v>
      </c>
      <c r="R1201" s="4">
        <v>3.2876712328767099</v>
      </c>
      <c r="S1201" s="4">
        <v>1.9178082191780801</v>
      </c>
      <c r="T1201" s="4">
        <v>1.6438356164383601</v>
      </c>
      <c r="U1201" s="4">
        <v>3.5616438356164402</v>
      </c>
      <c r="V1201" s="4">
        <v>0.54794520547945202</v>
      </c>
      <c r="W1201" s="4">
        <v>1.9178082191780801</v>
      </c>
      <c r="X1201" s="4">
        <v>0.82191780821917804</v>
      </c>
      <c r="Y1201" s="4">
        <v>1.0958904109589001</v>
      </c>
      <c r="Z1201" s="4">
        <v>2.7397260273972601</v>
      </c>
      <c r="AA1201" s="4">
        <v>0.82191780821917804</v>
      </c>
      <c r="AB1201" s="4">
        <v>1.0958904109589001</v>
      </c>
      <c r="AC1201" s="4">
        <v>6.02739726027397</v>
      </c>
      <c r="AD1201" s="4">
        <v>0.82191780821917804</v>
      </c>
      <c r="AE1201" s="4">
        <v>0.82191780821917804</v>
      </c>
      <c r="AF1201" s="4">
        <v>1.3698630136986301</v>
      </c>
      <c r="AG1201" s="4">
        <v>11.2328767123288</v>
      </c>
      <c r="AH1201" s="4">
        <v>4.10958904109589</v>
      </c>
      <c r="AI1201" s="4">
        <v>6.02739726027397</v>
      </c>
      <c r="AJ1201" s="4">
        <v>5.4794520547945202</v>
      </c>
      <c r="AK1201" s="4">
        <v>9.8630136986301409</v>
      </c>
      <c r="AL1201" s="4">
        <v>5.2054794520547896</v>
      </c>
      <c r="AM1201" s="4">
        <v>9.0410958904109595</v>
      </c>
      <c r="AN1201" s="4">
        <v>13.698630136986299</v>
      </c>
      <c r="AO1201" s="4">
        <v>8.2191780821917799</v>
      </c>
      <c r="AP1201" s="4">
        <v>7.9452054794520501</v>
      </c>
      <c r="AQ1201" s="4">
        <v>4.3835616438356197</v>
      </c>
      <c r="AR1201" s="4">
        <v>7.3972602739726003</v>
      </c>
      <c r="AS1201" s="4">
        <v>5.2054794520547896</v>
      </c>
      <c r="AT1201" s="4">
        <v>14.2465753424658</v>
      </c>
      <c r="AU1201" s="4">
        <v>4.10958904109589</v>
      </c>
      <c r="AV1201" s="4">
        <v>10.684931506849299</v>
      </c>
      <c r="AW1201" s="4">
        <v>5.2054794520547896</v>
      </c>
      <c r="AX1201" s="4">
        <v>4.6575342465753398</v>
      </c>
      <c r="AY1201" s="4">
        <v>12.328767123287699</v>
      </c>
      <c r="AZ1201" s="4">
        <v>7.6712328767123301</v>
      </c>
      <c r="BA1201" s="4">
        <v>6.5753424657534199</v>
      </c>
      <c r="BB1201" s="38">
        <v>365</v>
      </c>
    </row>
    <row r="1202" spans="1:54" x14ac:dyDescent="0.3">
      <c r="A1202" s="31" t="s">
        <v>55</v>
      </c>
      <c r="B1202" s="5" t="s">
        <v>168</v>
      </c>
      <c r="C1202" s="5" t="s">
        <v>168</v>
      </c>
      <c r="D1202" s="9">
        <v>72.778782448215594</v>
      </c>
      <c r="E1202" s="8">
        <v>75.622188764308504</v>
      </c>
      <c r="F1202" s="8">
        <v>24.5986043724862</v>
      </c>
      <c r="G1202" s="3">
        <v>2.70617224988947</v>
      </c>
      <c r="H1202" s="4">
        <v>6.8664959480121004</v>
      </c>
      <c r="I1202" s="4">
        <v>10.0207015119357</v>
      </c>
      <c r="J1202" s="4">
        <v>2.6807121732719201</v>
      </c>
      <c r="K1202" s="4">
        <v>4.84803509370483</v>
      </c>
      <c r="L1202" s="4">
        <v>4.8336837414212299</v>
      </c>
      <c r="M1202" s="4">
        <v>4.5013599383436498</v>
      </c>
      <c r="N1202" s="4">
        <v>5.9038063420095401</v>
      </c>
      <c r="O1202" s="4">
        <v>8.1599664260612705</v>
      </c>
      <c r="P1202" s="4">
        <v>6.7063248057212101</v>
      </c>
      <c r="Q1202" s="4">
        <v>3.2094894429222398</v>
      </c>
      <c r="R1202" s="4">
        <v>7.1058570054105701</v>
      </c>
      <c r="S1202" s="4">
        <v>5.86277964322686</v>
      </c>
      <c r="T1202" s="4">
        <v>4.8358822621293198</v>
      </c>
      <c r="U1202" s="4">
        <v>7.0077353109659901</v>
      </c>
      <c r="V1202" s="4">
        <v>5.5961725100997297</v>
      </c>
      <c r="W1202" s="4">
        <v>6.7929744655931099</v>
      </c>
      <c r="X1202" s="4">
        <v>2.31676801573823</v>
      </c>
      <c r="Y1202" s="4">
        <v>8.7306039614731095</v>
      </c>
      <c r="Z1202" s="4">
        <v>8.2389738242259707</v>
      </c>
      <c r="AA1202" s="4">
        <v>7.0416877092013097</v>
      </c>
      <c r="AB1202" s="4">
        <v>1.8473382027276699</v>
      </c>
      <c r="AC1202" s="4">
        <v>15.921193686897199</v>
      </c>
      <c r="AD1202" s="4">
        <v>4.1312431907357299</v>
      </c>
      <c r="AE1202" s="4">
        <v>2.9245428450845501</v>
      </c>
      <c r="AF1202" s="4">
        <v>10.678114372587499</v>
      </c>
      <c r="AG1202" s="4">
        <v>10.8902939495414</v>
      </c>
      <c r="AH1202" s="4">
        <v>17.0372255838627</v>
      </c>
      <c r="AI1202" s="4">
        <v>14.1269484450511</v>
      </c>
      <c r="AJ1202" s="4">
        <v>22.9404242424832</v>
      </c>
      <c r="AK1202" s="4">
        <v>34.200332184289401</v>
      </c>
      <c r="AL1202" s="4">
        <v>22.157202380744899</v>
      </c>
      <c r="AM1202" s="4">
        <v>26.924499975340701</v>
      </c>
      <c r="AN1202" s="4">
        <v>35.3902156182697</v>
      </c>
      <c r="AO1202" s="4">
        <v>29.425048332381401</v>
      </c>
      <c r="AP1202" s="4">
        <v>29.006780936622398</v>
      </c>
      <c r="AQ1202" s="4">
        <v>12.1648814486118</v>
      </c>
      <c r="AR1202" s="4">
        <v>30.054545505844501</v>
      </c>
      <c r="AS1202" s="4">
        <v>18.2770164108159</v>
      </c>
      <c r="AT1202" s="4">
        <v>28.920060387745099</v>
      </c>
      <c r="AU1202" s="4">
        <v>15.7461076763206</v>
      </c>
      <c r="AV1202" s="4">
        <v>23.561936885300899</v>
      </c>
      <c r="AW1202" s="4">
        <v>22.7883906287963</v>
      </c>
      <c r="AX1202" s="4">
        <v>13.3020281334672</v>
      </c>
      <c r="AY1202" s="4">
        <v>21.248145395801501</v>
      </c>
      <c r="AZ1202" s="4">
        <v>24.581435082688099</v>
      </c>
      <c r="BA1202" s="4">
        <v>31.296864199827102</v>
      </c>
      <c r="BB1202" s="38">
        <v>4491</v>
      </c>
    </row>
    <row r="1203" spans="1:54" x14ac:dyDescent="0.3">
      <c r="A1203" s="31" t="s">
        <v>55</v>
      </c>
      <c r="B1203" s="5" t="s">
        <v>168</v>
      </c>
      <c r="C1203" s="5" t="s">
        <v>1</v>
      </c>
      <c r="D1203" s="9">
        <v>29.085342719193299</v>
      </c>
      <c r="E1203" s="8">
        <v>71.261981068546007</v>
      </c>
      <c r="F1203" s="8">
        <v>44.794847373514699</v>
      </c>
      <c r="G1203" s="3">
        <v>3.8688657619756599</v>
      </c>
      <c r="H1203" s="4">
        <v>10.864753589463101</v>
      </c>
      <c r="I1203" s="4">
        <v>19.948900767874001</v>
      </c>
      <c r="J1203" s="4">
        <v>6.1902457323407303</v>
      </c>
      <c r="K1203" s="4">
        <v>9.03108270147459</v>
      </c>
      <c r="L1203" s="4">
        <v>7.7378828069005001</v>
      </c>
      <c r="M1203" s="4">
        <v>7.7696307232927699</v>
      </c>
      <c r="N1203" s="4">
        <v>12.677410482806</v>
      </c>
      <c r="O1203" s="4">
        <v>15.549844085383</v>
      </c>
      <c r="P1203" s="4">
        <v>13.228615397967101</v>
      </c>
      <c r="Q1203" s="4">
        <v>6.8050977632354996</v>
      </c>
      <c r="R1203" s="4">
        <v>13.769086391381499</v>
      </c>
      <c r="S1203" s="4">
        <v>13.514800494345</v>
      </c>
      <c r="T1203" s="4">
        <v>9.5609710560916206</v>
      </c>
      <c r="U1203" s="4">
        <v>13.673842642204701</v>
      </c>
      <c r="V1203" s="4">
        <v>12.3171469148461</v>
      </c>
      <c r="W1203" s="4">
        <v>14.108335964695801</v>
      </c>
      <c r="X1203" s="4">
        <v>5.0349227080315</v>
      </c>
      <c r="Y1203" s="4">
        <v>15.306140827143899</v>
      </c>
      <c r="Z1203" s="4">
        <v>19.9807999672155</v>
      </c>
      <c r="AA1203" s="4">
        <v>15.751368071381499</v>
      </c>
      <c r="AB1203" s="4">
        <v>3.3070782080171801</v>
      </c>
      <c r="AC1203" s="4">
        <v>23.605962470952001</v>
      </c>
      <c r="AD1203" s="4">
        <v>9.5503884172942008</v>
      </c>
      <c r="AE1203" s="4">
        <v>7.1547786923979899</v>
      </c>
      <c r="AF1203" s="4">
        <v>18.3483504993271</v>
      </c>
      <c r="AG1203" s="4">
        <v>21.252683301245501</v>
      </c>
      <c r="AH1203" s="4">
        <v>22.556768400515399</v>
      </c>
      <c r="AI1203" s="4">
        <v>18.3271852217323</v>
      </c>
      <c r="AJ1203" s="4">
        <v>28.969400830551201</v>
      </c>
      <c r="AK1203" s="4">
        <v>48.727814100071598</v>
      </c>
      <c r="AL1203" s="4">
        <v>37.926253777494601</v>
      </c>
      <c r="AM1203" s="4">
        <v>35.721434116850403</v>
      </c>
      <c r="AN1203" s="4">
        <v>51.112689903221202</v>
      </c>
      <c r="AO1203" s="4">
        <v>45.7489489777237</v>
      </c>
      <c r="AP1203" s="4">
        <v>49.830072647444503</v>
      </c>
      <c r="AQ1203" s="4">
        <v>21.5281344758769</v>
      </c>
      <c r="AR1203" s="4">
        <v>47.646418264395102</v>
      </c>
      <c r="AS1203" s="4">
        <v>23.945060761317102</v>
      </c>
      <c r="AT1203" s="4">
        <v>28.481691748174701</v>
      </c>
      <c r="AU1203" s="4">
        <v>26.870710123779499</v>
      </c>
      <c r="AV1203" s="4">
        <v>25.885011886127401</v>
      </c>
      <c r="AW1203" s="4">
        <v>40.025247050164602</v>
      </c>
      <c r="AX1203" s="4">
        <v>25.1640309013601</v>
      </c>
      <c r="AY1203" s="4">
        <v>26.0756506674302</v>
      </c>
      <c r="AZ1203" s="4">
        <v>39.537537967788097</v>
      </c>
      <c r="BA1203" s="4">
        <v>48.833791770994999</v>
      </c>
      <c r="BB1203" s="38">
        <v>795</v>
      </c>
    </row>
    <row r="1204" spans="1:54" x14ac:dyDescent="0.3">
      <c r="A1204" s="31" t="s">
        <v>55</v>
      </c>
      <c r="B1204" s="5" t="s">
        <v>168</v>
      </c>
      <c r="C1204" s="5" t="s">
        <v>2</v>
      </c>
      <c r="D1204" s="9">
        <v>55.310369469812898</v>
      </c>
      <c r="E1204" s="8">
        <v>73.321578693518305</v>
      </c>
      <c r="F1204" s="8">
        <v>31.5929266823183</v>
      </c>
      <c r="G1204" s="3">
        <v>3.6409245640290999</v>
      </c>
      <c r="H1204" s="4">
        <v>9.1891939860660692</v>
      </c>
      <c r="I1204" s="4">
        <v>12.6862684055287</v>
      </c>
      <c r="J1204" s="4">
        <v>2.25201271571397</v>
      </c>
      <c r="K1204" s="4">
        <v>5.1736865569106998</v>
      </c>
      <c r="L1204" s="4">
        <v>6.4634192105266104</v>
      </c>
      <c r="M1204" s="4">
        <v>5.8904779560018898</v>
      </c>
      <c r="N1204" s="4">
        <v>7.0859500624009302</v>
      </c>
      <c r="O1204" s="4">
        <v>10.630154755472001</v>
      </c>
      <c r="P1204" s="4">
        <v>8.8592820708070494</v>
      </c>
      <c r="Q1204" s="4">
        <v>3.1101949356304499</v>
      </c>
      <c r="R1204" s="4">
        <v>9.3875523754645194</v>
      </c>
      <c r="S1204" s="4">
        <v>7.47037022249192</v>
      </c>
      <c r="T1204" s="4">
        <v>5.6994975378269803</v>
      </c>
      <c r="U1204" s="4">
        <v>9.4322233253317709</v>
      </c>
      <c r="V1204" s="4">
        <v>6.5105494841350398</v>
      </c>
      <c r="W1204" s="4">
        <v>8.5219921843244908</v>
      </c>
      <c r="X1204" s="4">
        <v>2.44299313388888</v>
      </c>
      <c r="Y1204" s="4">
        <v>12.210047021962</v>
      </c>
      <c r="Z1204" s="4">
        <v>11.1137541102622</v>
      </c>
      <c r="AA1204" s="4">
        <v>7.7605298353660501</v>
      </c>
      <c r="AB1204" s="4">
        <v>1.9643124265810199</v>
      </c>
      <c r="AC1204" s="4">
        <v>23.023804224385401</v>
      </c>
      <c r="AD1204" s="4">
        <v>5.7937580850438497</v>
      </c>
      <c r="AE1204" s="4">
        <v>3.3507649511549702</v>
      </c>
      <c r="AF1204" s="4">
        <v>14.9358217975015</v>
      </c>
      <c r="AG1204" s="4">
        <v>11.4436660255212</v>
      </c>
      <c r="AH1204" s="4">
        <v>18.4058436558111</v>
      </c>
      <c r="AI1204" s="4">
        <v>15.650153872851501</v>
      </c>
      <c r="AJ1204" s="4">
        <v>30.246226460129201</v>
      </c>
      <c r="AK1204" s="4">
        <v>43.160768262476502</v>
      </c>
      <c r="AL1204" s="4">
        <v>27.517992360848599</v>
      </c>
      <c r="AM1204" s="4">
        <v>32.168327260584199</v>
      </c>
      <c r="AN1204" s="4">
        <v>40.630892552594297</v>
      </c>
      <c r="AO1204" s="4">
        <v>37.337095170012503</v>
      </c>
      <c r="AP1204" s="4">
        <v>36.801446894131502</v>
      </c>
      <c r="AQ1204" s="4">
        <v>12.1579981008712</v>
      </c>
      <c r="AR1204" s="4">
        <v>38.386257808103899</v>
      </c>
      <c r="AS1204" s="4">
        <v>22.4434849986371</v>
      </c>
      <c r="AT1204" s="4">
        <v>30.541304720485702</v>
      </c>
      <c r="AU1204" s="4">
        <v>19.571400754790002</v>
      </c>
      <c r="AV1204" s="4">
        <v>23.252077621203998</v>
      </c>
      <c r="AW1204" s="4">
        <v>30.293356733737699</v>
      </c>
      <c r="AX1204" s="4">
        <v>16.895215576600101</v>
      </c>
      <c r="AY1204" s="4">
        <v>22.259882551685699</v>
      </c>
      <c r="AZ1204" s="4">
        <v>30.107294963045099</v>
      </c>
      <c r="BA1204" s="4">
        <v>40.298521313594101</v>
      </c>
      <c r="BB1204" s="38">
        <v>613</v>
      </c>
    </row>
    <row r="1205" spans="1:54" x14ac:dyDescent="0.3">
      <c r="A1205" s="31" t="s">
        <v>55</v>
      </c>
      <c r="B1205" s="5" t="s">
        <v>168</v>
      </c>
      <c r="C1205" s="5" t="s">
        <v>3</v>
      </c>
      <c r="D1205" s="9">
        <v>84.544885695760499</v>
      </c>
      <c r="E1205" s="8">
        <v>72.224097113590901</v>
      </c>
      <c r="F1205" s="8">
        <v>18.715717361596099</v>
      </c>
      <c r="G1205" s="3">
        <v>1.52090823446366</v>
      </c>
      <c r="H1205" s="4">
        <v>5.7712529282747003</v>
      </c>
      <c r="I1205" s="4">
        <v>7.0080728443019904</v>
      </c>
      <c r="J1205" s="4">
        <v>1.6190691336871399</v>
      </c>
      <c r="K1205" s="4">
        <v>4.3433084034174803</v>
      </c>
      <c r="L1205" s="4">
        <v>3.32590478736368</v>
      </c>
      <c r="M1205" s="4">
        <v>3.6925624361724001</v>
      </c>
      <c r="N1205" s="4">
        <v>3.55571546657126</v>
      </c>
      <c r="O1205" s="4">
        <v>5.1799817898754403</v>
      </c>
      <c r="P1205" s="4">
        <v>4.4362721130239198</v>
      </c>
      <c r="Q1205" s="4">
        <v>2.47883702167164</v>
      </c>
      <c r="R1205" s="4">
        <v>4.9888571810455202</v>
      </c>
      <c r="S1205" s="4">
        <v>3.2716271481349</v>
      </c>
      <c r="T1205" s="4">
        <v>3.2716271481349</v>
      </c>
      <c r="U1205" s="4">
        <v>4.0488257057470296</v>
      </c>
      <c r="V1205" s="4">
        <v>4.3923888530292201</v>
      </c>
      <c r="W1205" s="4">
        <v>4.2890307641887002</v>
      </c>
      <c r="X1205" s="4">
        <v>0.78239574722917904</v>
      </c>
      <c r="Y1205" s="4">
        <v>6.6956928347220597</v>
      </c>
      <c r="Z1205" s="4">
        <v>3.96105918575764</v>
      </c>
      <c r="AA1205" s="4">
        <v>4.8520102114443802</v>
      </c>
      <c r="AB1205" s="4">
        <v>1.6577552040648</v>
      </c>
      <c r="AC1205" s="4">
        <v>12.314507224544499</v>
      </c>
      <c r="AD1205" s="4">
        <v>1.6138719440700999</v>
      </c>
      <c r="AE1205" s="4">
        <v>1.1490533960378999</v>
      </c>
      <c r="AF1205" s="4">
        <v>8.64273354684026</v>
      </c>
      <c r="AG1205" s="4">
        <v>6.5097654155091798</v>
      </c>
      <c r="AH1205" s="4">
        <v>17.548180950148399</v>
      </c>
      <c r="AI1205" s="4">
        <v>13.8302182693911</v>
      </c>
      <c r="AJ1205" s="4">
        <v>21.889183610507501</v>
      </c>
      <c r="AK1205" s="4">
        <v>30.227040080443199</v>
      </c>
      <c r="AL1205" s="4">
        <v>17.249086766361199</v>
      </c>
      <c r="AM1205" s="4">
        <v>25.9460979524303</v>
      </c>
      <c r="AN1205" s="4">
        <v>31.363393354188698</v>
      </c>
      <c r="AO1205" s="4">
        <v>25.705892893988601</v>
      </c>
      <c r="AP1205" s="4">
        <v>23.758852181870399</v>
      </c>
      <c r="AQ1205" s="4">
        <v>10.295291561288</v>
      </c>
      <c r="AR1205" s="4">
        <v>24.497364669104901</v>
      </c>
      <c r="AS1205" s="4">
        <v>16.7403849583343</v>
      </c>
      <c r="AT1205" s="4">
        <v>28.435329353336002</v>
      </c>
      <c r="AU1205" s="4">
        <v>13.447969051731301</v>
      </c>
      <c r="AV1205" s="4">
        <v>22.098205531246901</v>
      </c>
      <c r="AW1205" s="4">
        <v>16.094836180706299</v>
      </c>
      <c r="AX1205" s="4">
        <v>9.3939461563671909</v>
      </c>
      <c r="AY1205" s="4">
        <v>20.164450644921502</v>
      </c>
      <c r="AZ1205" s="4">
        <v>20.3451808745173</v>
      </c>
      <c r="BA1205" s="4">
        <v>25.981892576249301</v>
      </c>
      <c r="BB1205" s="38">
        <v>911</v>
      </c>
    </row>
    <row r="1206" spans="1:54" x14ac:dyDescent="0.3">
      <c r="A1206" s="31" t="s">
        <v>55</v>
      </c>
      <c r="B1206" s="5" t="s">
        <v>168</v>
      </c>
      <c r="C1206" s="5" t="s">
        <v>4</v>
      </c>
      <c r="D1206" s="9">
        <v>94.815514359455605</v>
      </c>
      <c r="E1206" s="8">
        <v>67.148727490981699</v>
      </c>
      <c r="F1206" s="8">
        <v>13.6985845271966</v>
      </c>
      <c r="G1206" s="3">
        <v>1.91761417025447</v>
      </c>
      <c r="H1206" s="4">
        <v>4.0180456367689397</v>
      </c>
      <c r="I1206" s="4">
        <v>5.6985118832405499</v>
      </c>
      <c r="J1206" s="4">
        <v>1.02274773634572</v>
      </c>
      <c r="K1206" s="4">
        <v>2.5020846886163302</v>
      </c>
      <c r="L1206" s="4">
        <v>3.28768450117918</v>
      </c>
      <c r="M1206" s="4">
        <v>2.1916887730694299</v>
      </c>
      <c r="N1206" s="4">
        <v>2.1550647771874201</v>
      </c>
      <c r="O1206" s="4">
        <v>4.8765907579457499</v>
      </c>
      <c r="P1206" s="4">
        <v>3.4701991142891</v>
      </c>
      <c r="Q1206" s="4">
        <v>2.1916887730694299</v>
      </c>
      <c r="R1206" s="4">
        <v>2.8491046000452398</v>
      </c>
      <c r="S1206" s="4">
        <v>2.53870868449834</v>
      </c>
      <c r="T1206" s="4">
        <v>3.0133072152141498</v>
      </c>
      <c r="U1206" s="4">
        <v>3.48851111223011</v>
      </c>
      <c r="V1206" s="4">
        <v>1.4063916436566499</v>
      </c>
      <c r="W1206" s="4">
        <v>2.9589765876912799</v>
      </c>
      <c r="X1206" s="4">
        <v>1.4063916436566499</v>
      </c>
      <c r="Y1206" s="4">
        <v>3.7076497212220501</v>
      </c>
      <c r="Z1206" s="4">
        <v>2.9952979004232199</v>
      </c>
      <c r="AA1206" s="4">
        <v>2.66658998693531</v>
      </c>
      <c r="AB1206" s="4">
        <v>0.80360912735378798</v>
      </c>
      <c r="AC1206" s="4">
        <v>10.648047949800301</v>
      </c>
      <c r="AD1206" s="4">
        <v>1.8812928575225301</v>
      </c>
      <c r="AE1206" s="4">
        <v>1.3697676477746299</v>
      </c>
      <c r="AF1206" s="4">
        <v>5.8627144984094599</v>
      </c>
      <c r="AG1206" s="4">
        <v>6.6843329405541798</v>
      </c>
      <c r="AH1206" s="4">
        <v>13.2795273566039</v>
      </c>
      <c r="AI1206" s="4">
        <v>11.251435832403301</v>
      </c>
      <c r="AJ1206" s="4">
        <v>18.356339359300499</v>
      </c>
      <c r="AK1206" s="4">
        <v>24.748588382248698</v>
      </c>
      <c r="AL1206" s="4">
        <v>13.9906684448025</v>
      </c>
      <c r="AM1206" s="4">
        <v>25.405398842924399</v>
      </c>
      <c r="AN1206" s="4">
        <v>28.492862099352799</v>
      </c>
      <c r="AO1206" s="4">
        <v>20.4921840890966</v>
      </c>
      <c r="AP1206" s="4">
        <v>17.8261994684615</v>
      </c>
      <c r="AQ1206" s="4">
        <v>9.3881522896716607</v>
      </c>
      <c r="AR1206" s="4">
        <v>21.4428945662786</v>
      </c>
      <c r="AS1206" s="4">
        <v>14.7765709405154</v>
      </c>
      <c r="AT1206" s="4">
        <v>29.7341430783903</v>
      </c>
      <c r="AU1206" s="4">
        <v>10.082494795679599</v>
      </c>
      <c r="AV1206" s="4">
        <v>22.867900891026402</v>
      </c>
      <c r="AW1206" s="4">
        <v>12.548560854713999</v>
      </c>
      <c r="AX1206" s="4">
        <v>6.9590129096692896</v>
      </c>
      <c r="AY1206" s="4">
        <v>19.743813638715899</v>
      </c>
      <c r="AZ1206" s="4">
        <v>17.1324623287537</v>
      </c>
      <c r="BA1206" s="4">
        <v>19.8906123053941</v>
      </c>
      <c r="BB1206" s="38">
        <v>853</v>
      </c>
    </row>
    <row r="1207" spans="1:54" x14ac:dyDescent="0.3">
      <c r="A1207" s="31" t="s">
        <v>55</v>
      </c>
      <c r="B1207" s="5" t="s">
        <v>168</v>
      </c>
      <c r="C1207" s="5" t="s">
        <v>5</v>
      </c>
      <c r="D1207" s="9">
        <v>108.307085345261</v>
      </c>
      <c r="E1207" s="8">
        <v>65.891135439600106</v>
      </c>
      <c r="F1207" s="8">
        <v>11.2300258489909</v>
      </c>
      <c r="G1207" s="3">
        <v>2.1242443537837898</v>
      </c>
      <c r="H1207" s="4">
        <v>3.6991102400865898</v>
      </c>
      <c r="I1207" s="4">
        <v>3.23726343576759</v>
      </c>
      <c r="J1207" s="4">
        <v>1.45405588008987</v>
      </c>
      <c r="K1207" s="4">
        <v>2.47478924990441</v>
      </c>
      <c r="L1207" s="4">
        <v>1.7927156536922899</v>
      </c>
      <c r="M1207" s="4">
        <v>1.45405588008987</v>
      </c>
      <c r="N1207" s="4">
        <v>2.8063179499959099</v>
      </c>
      <c r="O1207" s="4">
        <v>2.7991868764849901</v>
      </c>
      <c r="P1207" s="4">
        <v>2.3516022191878299</v>
      </c>
      <c r="Q1207" s="4">
        <v>1.1177731309910801</v>
      </c>
      <c r="R1207" s="4">
        <v>2.35635626819511</v>
      </c>
      <c r="S1207" s="4">
        <v>1.6837907699975501</v>
      </c>
      <c r="T1207" s="4">
        <v>2.2379232864858101</v>
      </c>
      <c r="U1207" s="4">
        <v>2.2379232864858101</v>
      </c>
      <c r="V1207" s="4">
        <v>1.45405588008987</v>
      </c>
      <c r="W1207" s="4">
        <v>3.0194136683781099</v>
      </c>
      <c r="X1207" s="4">
        <v>1.34275397189149</v>
      </c>
      <c r="Y1207" s="4">
        <v>2.91524283369065</v>
      </c>
      <c r="Z1207" s="4">
        <v>1.56773481279189</v>
      </c>
      <c r="AA1207" s="4">
        <v>2.12899840279107</v>
      </c>
      <c r="AB1207" s="4">
        <v>1.0112252717999799</v>
      </c>
      <c r="AC1207" s="4">
        <v>7.0595607065707702</v>
      </c>
      <c r="AD1207" s="4">
        <v>0.67256549819756295</v>
      </c>
      <c r="AE1207" s="4">
        <v>2.0176964945926898</v>
      </c>
      <c r="AF1207" s="4">
        <v>3.0265447418890301</v>
      </c>
      <c r="AG1207" s="4">
        <v>7.9238287026177803</v>
      </c>
      <c r="AH1207" s="4">
        <v>13.406564741854799</v>
      </c>
      <c r="AI1207" s="4">
        <v>11.019307155112401</v>
      </c>
      <c r="AJ1207" s="4">
        <v>11.9002143226848</v>
      </c>
      <c r="AK1207" s="4">
        <v>19.421621833574601</v>
      </c>
      <c r="AL1207" s="4">
        <v>11.5639315735861</v>
      </c>
      <c r="AM1207" s="4">
        <v>16.586779589534999</v>
      </c>
      <c r="AN1207" s="4">
        <v>23.7033888841931</v>
      </c>
      <c r="AO1207" s="4">
        <v>14.8059490583609</v>
      </c>
      <c r="AP1207" s="4">
        <v>13.2382142455691</v>
      </c>
      <c r="AQ1207" s="4">
        <v>8.5397638562006701</v>
      </c>
      <c r="AR1207" s="4">
        <v>14.6190006095188</v>
      </c>
      <c r="AS1207" s="4">
        <v>10.8889890508849</v>
      </c>
      <c r="AT1207" s="4">
        <v>27.1632561363575</v>
      </c>
      <c r="AU1207" s="4">
        <v>6.2756933001748303</v>
      </c>
      <c r="AV1207" s="4">
        <v>22.940914698330001</v>
      </c>
      <c r="AW1207" s="4">
        <v>11.019307155112401</v>
      </c>
      <c r="AX1207" s="4">
        <v>7.0809539271035202</v>
      </c>
      <c r="AY1207" s="4">
        <v>15.9308532628629</v>
      </c>
      <c r="AZ1207" s="4">
        <v>13.9179108172775</v>
      </c>
      <c r="BA1207" s="4">
        <v>16.622434957089599</v>
      </c>
      <c r="BB1207" s="38">
        <v>890</v>
      </c>
    </row>
    <row r="1208" spans="1:54" x14ac:dyDescent="0.3">
      <c r="A1208" s="31" t="s">
        <v>55</v>
      </c>
      <c r="B1208" s="5" t="s">
        <v>168</v>
      </c>
      <c r="C1208" s="5" t="s">
        <v>6</v>
      </c>
      <c r="D1208" s="9">
        <v>114.364614686278</v>
      </c>
      <c r="E1208" s="8">
        <v>58.151639995116902</v>
      </c>
      <c r="F1208" s="8">
        <v>6.6020817495625002</v>
      </c>
      <c r="G1208" s="3">
        <v>2.67013624927083</v>
      </c>
      <c r="H1208" s="4">
        <v>3.0003501258020799</v>
      </c>
      <c r="I1208" s="4">
        <v>2.2152724985416699</v>
      </c>
      <c r="J1208" s="4">
        <v>1.8631907489791699</v>
      </c>
      <c r="K1208" s="4">
        <v>1.15902724985417</v>
      </c>
      <c r="L1208" s="4">
        <v>2.3399223727395801</v>
      </c>
      <c r="M1208" s="4">
        <v>0.93159537448958296</v>
      </c>
      <c r="N1208" s="4">
        <v>2.8975681246354199</v>
      </c>
      <c r="O1208" s="4">
        <v>1.03437737565625</v>
      </c>
      <c r="P1208" s="4">
        <v>1.51110899941667</v>
      </c>
      <c r="Q1208" s="4">
        <v>0.93159537448958296</v>
      </c>
      <c r="R1208" s="4">
        <v>1.8631907489791699</v>
      </c>
      <c r="S1208" s="4">
        <v>1.51110899941667</v>
      </c>
      <c r="T1208" s="4">
        <v>1.2836771240520799</v>
      </c>
      <c r="U1208" s="4">
        <v>2.4427043739062499</v>
      </c>
      <c r="V1208" s="4">
        <v>1.3864591252187499</v>
      </c>
      <c r="W1208" s="4">
        <v>2.3399223727395801</v>
      </c>
      <c r="X1208" s="4">
        <v>1.8631907489791699</v>
      </c>
      <c r="Y1208" s="4">
        <v>1.61389100058333</v>
      </c>
      <c r="Z1208" s="4">
        <v>0.70416349912499998</v>
      </c>
      <c r="AA1208" s="4">
        <v>3.0222179988333302</v>
      </c>
      <c r="AB1208" s="4">
        <v>0.80694550029166701</v>
      </c>
      <c r="AC1208" s="4">
        <v>4.3058951228854196</v>
      </c>
      <c r="AD1208" s="4">
        <v>1.8631907489791699</v>
      </c>
      <c r="AE1208" s="4">
        <v>0.57951362492708303</v>
      </c>
      <c r="AF1208" s="4">
        <v>3.0222179988333302</v>
      </c>
      <c r="AG1208" s="4">
        <v>6.8732493709895799</v>
      </c>
      <c r="AH1208" s="4">
        <v>11.6711866266771</v>
      </c>
      <c r="AI1208" s="4">
        <v>9.2722179988333302</v>
      </c>
      <c r="AJ1208" s="4">
        <v>11.714922372739601</v>
      </c>
      <c r="AK1208" s="4">
        <v>17.6937547513125</v>
      </c>
      <c r="AL1208" s="4">
        <v>7.9666730017500003</v>
      </c>
      <c r="AM1208" s="4">
        <v>9.6242997483958295</v>
      </c>
      <c r="AN1208" s="4">
        <v>19.7471989935833</v>
      </c>
      <c r="AO1208" s="4">
        <v>8.6117902457708304</v>
      </c>
      <c r="AP1208" s="4">
        <v>8.7736185020416695</v>
      </c>
      <c r="AQ1208" s="4">
        <v>5.1937547513125004</v>
      </c>
      <c r="AR1208" s="4">
        <v>9.5805640023333307</v>
      </c>
      <c r="AS1208" s="4">
        <v>10.5121593768229</v>
      </c>
      <c r="AT1208" s="4">
        <v>25.6013814979583</v>
      </c>
      <c r="AU1208" s="4">
        <v>6.8295136249270803</v>
      </c>
      <c r="AV1208" s="4">
        <v>20.715972750145799</v>
      </c>
      <c r="AW1208" s="4">
        <v>8.1722370040833301</v>
      </c>
      <c r="AX1208" s="4">
        <v>5.5677043739062499</v>
      </c>
      <c r="AY1208" s="4">
        <v>14.113891000583299</v>
      </c>
      <c r="AZ1208" s="4">
        <v>7.9885408747812496</v>
      </c>
      <c r="BA1208" s="4">
        <v>11.5465367524792</v>
      </c>
      <c r="BB1208" s="38">
        <v>352</v>
      </c>
    </row>
    <row r="1209" spans="1:54" x14ac:dyDescent="0.3">
      <c r="A1209" s="31" t="s">
        <v>55</v>
      </c>
      <c r="B1209" s="5" t="s">
        <v>168</v>
      </c>
      <c r="C1209" s="5" t="s">
        <v>7</v>
      </c>
      <c r="D1209" s="9">
        <v>115.693882923838</v>
      </c>
      <c r="E1209" s="8">
        <v>62.662408069009302</v>
      </c>
      <c r="F1209" s="8">
        <v>8.0136332360062905</v>
      </c>
      <c r="G1209" s="3">
        <v>1.5345604671698101</v>
      </c>
      <c r="H1209" s="4">
        <v>0.76728023358490605</v>
      </c>
      <c r="I1209" s="4">
        <v>3.2395363844182401</v>
      </c>
      <c r="J1209" s="4">
        <v>4.9445123016666699</v>
      </c>
      <c r="K1209" s="4">
        <v>4.77409685158805</v>
      </c>
      <c r="L1209" s="4">
        <v>4.9445123016666699</v>
      </c>
      <c r="M1209" s="4">
        <v>4.9445123016666699</v>
      </c>
      <c r="N1209" s="4">
        <v>3.2395363844182401</v>
      </c>
      <c r="O1209" s="4">
        <v>7.4167684525000004</v>
      </c>
      <c r="P1209" s="4">
        <v>2.4722561508333301</v>
      </c>
      <c r="Q1209" s="4">
        <v>2.4722561508333301</v>
      </c>
      <c r="R1209" s="4">
        <v>5.7117925352515702</v>
      </c>
      <c r="S1209" s="4">
        <v>0</v>
      </c>
      <c r="T1209" s="4">
        <v>2.4722561508333301</v>
      </c>
      <c r="U1209" s="4">
        <v>5.7117925352515702</v>
      </c>
      <c r="V1209" s="4">
        <v>4.9445123016666699</v>
      </c>
      <c r="W1209" s="4">
        <v>2.4722561508333301</v>
      </c>
      <c r="X1209" s="4">
        <v>3.2395363844182401</v>
      </c>
      <c r="Y1209" s="4">
        <v>7.4167684525000004</v>
      </c>
      <c r="Z1209" s="4">
        <v>0.76728023358490605</v>
      </c>
      <c r="AA1209" s="4">
        <v>5.7117925352515702</v>
      </c>
      <c r="AB1209" s="4">
        <v>2.4722561508333301</v>
      </c>
      <c r="AC1209" s="4">
        <v>7.4167684525000004</v>
      </c>
      <c r="AD1209" s="4">
        <v>0</v>
      </c>
      <c r="AE1209" s="4">
        <v>0</v>
      </c>
      <c r="AF1209" s="4">
        <v>2.4722561508333301</v>
      </c>
      <c r="AG1209" s="4">
        <v>8.9513289196698107</v>
      </c>
      <c r="AH1209" s="4">
        <v>7.0759375523427703</v>
      </c>
      <c r="AI1209" s="4">
        <v>9.5481937031760999</v>
      </c>
      <c r="AJ1209" s="4">
        <v>8.7809134695911997</v>
      </c>
      <c r="AK1209" s="4">
        <v>17.9026578393396</v>
      </c>
      <c r="AL1209" s="4">
        <v>11.253169620424501</v>
      </c>
      <c r="AM1209" s="4">
        <v>7.2463530024213796</v>
      </c>
      <c r="AN1209" s="4">
        <v>20.204498540094299</v>
      </c>
      <c r="AO1209" s="4">
        <v>13.7254257712579</v>
      </c>
      <c r="AP1209" s="4">
        <v>10.485889386839601</v>
      </c>
      <c r="AQ1209" s="4">
        <v>4.77409685158805</v>
      </c>
      <c r="AR1209" s="4">
        <v>16.197681922091199</v>
      </c>
      <c r="AS1209" s="4">
        <v>12.7877300875943</v>
      </c>
      <c r="AT1209" s="4">
        <v>28.985412009685501</v>
      </c>
      <c r="AU1209" s="4">
        <v>4.0068166180031497</v>
      </c>
      <c r="AV1209" s="4">
        <v>31.6280836105975</v>
      </c>
      <c r="AW1209" s="4">
        <v>11.253169620424501</v>
      </c>
      <c r="AX1209" s="4">
        <v>0.76728023358490605</v>
      </c>
      <c r="AY1209" s="4">
        <v>26.683571308930802</v>
      </c>
      <c r="AZ1209" s="4">
        <v>13.7254257712579</v>
      </c>
      <c r="BA1209" s="4">
        <v>19.437218306509401</v>
      </c>
      <c r="BB1209" s="38">
        <v>77</v>
      </c>
    </row>
    <row r="1210" spans="1:54" x14ac:dyDescent="0.3">
      <c r="A1210" s="31" t="s">
        <v>55</v>
      </c>
      <c r="B1210" s="5" t="s">
        <v>8</v>
      </c>
      <c r="C1210" s="5" t="s">
        <v>168</v>
      </c>
      <c r="D1210" s="9">
        <v>65.225594091563394</v>
      </c>
      <c r="E1210" s="8">
        <v>77.028203392166404</v>
      </c>
      <c r="F1210" s="8">
        <v>28.306559850635502</v>
      </c>
      <c r="G1210" s="3">
        <v>3.89540606594896</v>
      </c>
      <c r="H1210" s="4">
        <v>8.2875872530372394</v>
      </c>
      <c r="I1210" s="4">
        <v>11.916743458035199</v>
      </c>
      <c r="J1210" s="4">
        <v>3.9582427105179199</v>
      </c>
      <c r="K1210" s="4">
        <v>6.1931369046084299</v>
      </c>
      <c r="L1210" s="4">
        <v>6.0213406082428103</v>
      </c>
      <c r="M1210" s="4">
        <v>6.0117586912722203</v>
      </c>
      <c r="N1210" s="4">
        <v>7.2291049994332797</v>
      </c>
      <c r="O1210" s="4">
        <v>10.881532650814</v>
      </c>
      <c r="P1210" s="4">
        <v>8.4875059679896392</v>
      </c>
      <c r="Q1210" s="4">
        <v>3.45858553830797</v>
      </c>
      <c r="R1210" s="4">
        <v>9.6873832930229504</v>
      </c>
      <c r="S1210" s="4">
        <v>7.1028649149146901</v>
      </c>
      <c r="T1210" s="4">
        <v>6.6257543329102901</v>
      </c>
      <c r="U1210" s="4">
        <v>8.1520306403752496</v>
      </c>
      <c r="V1210" s="4">
        <v>6.3865240210615202</v>
      </c>
      <c r="W1210" s="4">
        <v>8.3765932658791495</v>
      </c>
      <c r="X1210" s="4">
        <v>2.9380444525892999</v>
      </c>
      <c r="Y1210" s="4">
        <v>11.0351623874885</v>
      </c>
      <c r="Z1210" s="4">
        <v>10.0974232084347</v>
      </c>
      <c r="AA1210" s="4">
        <v>9.2028396605601195</v>
      </c>
      <c r="AB1210" s="4">
        <v>2.6230888741012199</v>
      </c>
      <c r="AC1210" s="4">
        <v>18.293978224853301</v>
      </c>
      <c r="AD1210" s="4">
        <v>5.2492988281436697</v>
      </c>
      <c r="AE1210" s="4">
        <v>3.8199644528001802</v>
      </c>
      <c r="AF1210" s="4">
        <v>13.002067844344401</v>
      </c>
      <c r="AG1210" s="4">
        <v>14.0963006470541</v>
      </c>
      <c r="AH1210" s="4">
        <v>12.56456145856</v>
      </c>
      <c r="AI1210" s="4">
        <v>15.0079566343246</v>
      </c>
      <c r="AJ1210" s="4">
        <v>24.766813284231102</v>
      </c>
      <c r="AK1210" s="4">
        <v>35.502947964591499</v>
      </c>
      <c r="AL1210" s="4">
        <v>24.6259539852655</v>
      </c>
      <c r="AM1210" s="4">
        <v>32.477604906280497</v>
      </c>
      <c r="AN1210" s="4">
        <v>38.705541828793898</v>
      </c>
      <c r="AO1210" s="4">
        <v>34.886208318891001</v>
      </c>
      <c r="AP1210" s="4">
        <v>31.6567476506488</v>
      </c>
      <c r="AQ1210" s="4">
        <v>14.4420684479709</v>
      </c>
      <c r="AR1210" s="4">
        <v>33.367791485279902</v>
      </c>
      <c r="AS1210" s="4">
        <v>19.615152586708401</v>
      </c>
      <c r="AT1210" s="4">
        <v>34.778380866412597</v>
      </c>
      <c r="AU1210" s="4">
        <v>16.233496768099201</v>
      </c>
      <c r="AV1210" s="4">
        <v>23.428483439313101</v>
      </c>
      <c r="AW1210" s="4">
        <v>23.548332433928799</v>
      </c>
      <c r="AX1210" s="4">
        <v>14.474453218576899</v>
      </c>
      <c r="AY1210" s="4">
        <v>24.9770870634894</v>
      </c>
      <c r="AZ1210" s="4">
        <v>27.592014157290201</v>
      </c>
      <c r="BA1210" s="4">
        <v>32.967720427021597</v>
      </c>
      <c r="BB1210" s="38">
        <v>2590</v>
      </c>
    </row>
    <row r="1211" spans="1:54" x14ac:dyDescent="0.3">
      <c r="A1211" s="31" t="s">
        <v>55</v>
      </c>
      <c r="B1211" s="5" t="s">
        <v>8</v>
      </c>
      <c r="C1211" s="5" t="s">
        <v>1</v>
      </c>
      <c r="D1211" s="9">
        <v>11.137992125984301</v>
      </c>
      <c r="E1211" s="8">
        <v>68.132990047730303</v>
      </c>
      <c r="F1211" s="8">
        <v>57.480314960629897</v>
      </c>
      <c r="G1211" s="3">
        <v>6.4960629921259798</v>
      </c>
      <c r="H1211" s="4">
        <v>15.354330708661401</v>
      </c>
      <c r="I1211" s="4">
        <v>24.803149606299201</v>
      </c>
      <c r="J1211" s="4">
        <v>9.0551181102362204</v>
      </c>
      <c r="K1211" s="4">
        <v>10.8267716535433</v>
      </c>
      <c r="L1211" s="4">
        <v>9.6456692913385798</v>
      </c>
      <c r="M1211" s="4">
        <v>10.8267716535433</v>
      </c>
      <c r="N1211" s="4">
        <v>15.748031496063</v>
      </c>
      <c r="O1211" s="4">
        <v>22.0472440944882</v>
      </c>
      <c r="P1211" s="4">
        <v>16.141732283464599</v>
      </c>
      <c r="Q1211" s="4">
        <v>8.4645669291338592</v>
      </c>
      <c r="R1211" s="4">
        <v>19.488188976378002</v>
      </c>
      <c r="S1211" s="4">
        <v>16.732283464566901</v>
      </c>
      <c r="T1211" s="4">
        <v>13.779527559055101</v>
      </c>
      <c r="U1211" s="4">
        <v>15.944881889763799</v>
      </c>
      <c r="V1211" s="4">
        <v>12.4015748031496</v>
      </c>
      <c r="W1211" s="4">
        <v>18.7007874015748</v>
      </c>
      <c r="X1211" s="4">
        <v>6.2992125984251999</v>
      </c>
      <c r="Y1211" s="4">
        <v>19.685039370078702</v>
      </c>
      <c r="Z1211" s="4">
        <v>22.637795275590602</v>
      </c>
      <c r="AA1211" s="4">
        <v>19.488188976378002</v>
      </c>
      <c r="AB1211" s="4">
        <v>5.7086614173228298</v>
      </c>
      <c r="AC1211" s="4">
        <v>26.771653543307099</v>
      </c>
      <c r="AD1211" s="4">
        <v>13.3858267716535</v>
      </c>
      <c r="AE1211" s="4">
        <v>11.417322834645701</v>
      </c>
      <c r="AF1211" s="4">
        <v>22.244094488188999</v>
      </c>
      <c r="AG1211" s="4">
        <v>26.3779527559055</v>
      </c>
      <c r="AH1211" s="4">
        <v>21.259842519685002</v>
      </c>
      <c r="AI1211" s="4">
        <v>21.456692913385801</v>
      </c>
      <c r="AJ1211" s="4">
        <v>35.236220472440898</v>
      </c>
      <c r="AK1211" s="4">
        <v>52.9527559055118</v>
      </c>
      <c r="AL1211" s="4">
        <v>46.653543307086601</v>
      </c>
      <c r="AM1211" s="4">
        <v>45.078740157480297</v>
      </c>
      <c r="AN1211" s="4">
        <v>57.874015748031503</v>
      </c>
      <c r="AO1211" s="4">
        <v>56.1023622047244</v>
      </c>
      <c r="AP1211" s="4">
        <v>57.086614173228298</v>
      </c>
      <c r="AQ1211" s="4">
        <v>29.921259842519699</v>
      </c>
      <c r="AR1211" s="4">
        <v>56.2992125984252</v>
      </c>
      <c r="AS1211" s="4">
        <v>29.330708661417301</v>
      </c>
      <c r="AT1211" s="4">
        <v>37.204724409448801</v>
      </c>
      <c r="AU1211" s="4">
        <v>30.905511811023601</v>
      </c>
      <c r="AV1211" s="4">
        <v>27.755905511811001</v>
      </c>
      <c r="AW1211" s="4">
        <v>44.291338582677199</v>
      </c>
      <c r="AX1211" s="4">
        <v>31.1023622047244</v>
      </c>
      <c r="AY1211" s="4">
        <v>31.496062992125999</v>
      </c>
      <c r="AZ1211" s="4">
        <v>46.259842519685002</v>
      </c>
      <c r="BA1211" s="4">
        <v>53.543307086614199</v>
      </c>
      <c r="BB1211" s="38">
        <v>508</v>
      </c>
    </row>
    <row r="1212" spans="1:54" x14ac:dyDescent="0.3">
      <c r="A1212" s="31" t="s">
        <v>55</v>
      </c>
      <c r="B1212" s="5" t="s">
        <v>8</v>
      </c>
      <c r="C1212" s="5" t="s">
        <v>2</v>
      </c>
      <c r="D1212" s="9">
        <v>42.701436781609203</v>
      </c>
      <c r="E1212" s="8">
        <v>72.900503219714693</v>
      </c>
      <c r="F1212" s="8">
        <v>38.150289017341002</v>
      </c>
      <c r="G1212" s="3">
        <v>5.7803468208092497</v>
      </c>
      <c r="H1212" s="4">
        <v>10.4046242774566</v>
      </c>
      <c r="I1212" s="4">
        <v>15.895953757225399</v>
      </c>
      <c r="J1212" s="4">
        <v>3.7572254335260098</v>
      </c>
      <c r="K1212" s="4">
        <v>8.0924855491329506</v>
      </c>
      <c r="L1212" s="4">
        <v>8.3815028901734099</v>
      </c>
      <c r="M1212" s="4">
        <v>8.3815028901734099</v>
      </c>
      <c r="N1212" s="4">
        <v>9.2485549132948002</v>
      </c>
      <c r="O1212" s="4">
        <v>14.450867052023099</v>
      </c>
      <c r="P1212" s="4">
        <v>12.4277456647399</v>
      </c>
      <c r="Q1212" s="4">
        <v>3.1791907514450899</v>
      </c>
      <c r="R1212" s="4">
        <v>13.8728323699422</v>
      </c>
      <c r="S1212" s="4">
        <v>10.4046242774566</v>
      </c>
      <c r="T1212" s="4">
        <v>8.3815028901734099</v>
      </c>
      <c r="U1212" s="4">
        <v>12.4277456647399</v>
      </c>
      <c r="V1212" s="4">
        <v>8.0924855491329506</v>
      </c>
      <c r="W1212" s="4">
        <v>10.9826589595376</v>
      </c>
      <c r="X1212" s="4">
        <v>3.7572254335260098</v>
      </c>
      <c r="Y1212" s="4">
        <v>16.4739884393064</v>
      </c>
      <c r="Z1212" s="4">
        <v>17.341040462427699</v>
      </c>
      <c r="AA1212" s="4">
        <v>12.1387283236994</v>
      </c>
      <c r="AB1212" s="4">
        <v>3.1791907514450899</v>
      </c>
      <c r="AC1212" s="4">
        <v>27.456647398843899</v>
      </c>
      <c r="AD1212" s="4">
        <v>7.8034682080924904</v>
      </c>
      <c r="AE1212" s="4">
        <v>4.04624277456647</v>
      </c>
      <c r="AF1212" s="4">
        <v>18.4971098265896</v>
      </c>
      <c r="AG1212" s="4">
        <v>15.3179190751445</v>
      </c>
      <c r="AH1212" s="4">
        <v>11.271676300577999</v>
      </c>
      <c r="AI1212" s="4">
        <v>17.630057803468201</v>
      </c>
      <c r="AJ1212" s="4">
        <v>33.526011560693597</v>
      </c>
      <c r="AK1212" s="4">
        <v>44.508670520231199</v>
      </c>
      <c r="AL1212" s="4">
        <v>30.346820809248602</v>
      </c>
      <c r="AM1212" s="4">
        <v>39.306358381502903</v>
      </c>
      <c r="AN1212" s="4">
        <v>44.797687861271697</v>
      </c>
      <c r="AO1212" s="4">
        <v>45.086705202312103</v>
      </c>
      <c r="AP1212" s="4">
        <v>40.173410404624299</v>
      </c>
      <c r="AQ1212" s="4">
        <v>14.450867052023099</v>
      </c>
      <c r="AR1212" s="4">
        <v>44.508670520231199</v>
      </c>
      <c r="AS1212" s="4">
        <v>23.988439306358401</v>
      </c>
      <c r="AT1212" s="4">
        <v>37.572254335260098</v>
      </c>
      <c r="AU1212" s="4">
        <v>20.520231213872801</v>
      </c>
      <c r="AV1212" s="4">
        <v>22.543352601156101</v>
      </c>
      <c r="AW1212" s="4">
        <v>33.236994219653198</v>
      </c>
      <c r="AX1212" s="4">
        <v>19.364161849711</v>
      </c>
      <c r="AY1212" s="4">
        <v>27.456647398843899</v>
      </c>
      <c r="AZ1212" s="4">
        <v>35.549132947976901</v>
      </c>
      <c r="BA1212" s="4">
        <v>45.6647398843931</v>
      </c>
      <c r="BB1212" s="38">
        <v>348</v>
      </c>
    </row>
    <row r="1213" spans="1:54" x14ac:dyDescent="0.3">
      <c r="A1213" s="31" t="s">
        <v>55</v>
      </c>
      <c r="B1213" s="5" t="s">
        <v>8</v>
      </c>
      <c r="C1213" s="5" t="s">
        <v>3</v>
      </c>
      <c r="D1213" s="9">
        <v>75.987142857142899</v>
      </c>
      <c r="E1213" s="8">
        <v>71.229930135438195</v>
      </c>
      <c r="F1213" s="8">
        <v>20.214669051878399</v>
      </c>
      <c r="G1213" s="3">
        <v>1.61001788908766</v>
      </c>
      <c r="H1213" s="4">
        <v>7.1556350626118101</v>
      </c>
      <c r="I1213" s="4">
        <v>7.6923076923076898</v>
      </c>
      <c r="J1213" s="4">
        <v>2.32558139534884</v>
      </c>
      <c r="K1213" s="4">
        <v>5.7245080500894501</v>
      </c>
      <c r="L1213" s="4">
        <v>4.2933810375670802</v>
      </c>
      <c r="M1213" s="4">
        <v>4.4722719141323797</v>
      </c>
      <c r="N1213" s="4">
        <v>4.4722719141323797</v>
      </c>
      <c r="O1213" s="4">
        <v>7.3345259391770998</v>
      </c>
      <c r="P1213" s="4">
        <v>5.9033989266547398</v>
      </c>
      <c r="Q1213" s="4">
        <v>1.61001788908766</v>
      </c>
      <c r="R1213" s="4">
        <v>6.4400715563506301</v>
      </c>
      <c r="S1213" s="4">
        <v>3.3989266547406101</v>
      </c>
      <c r="T1213" s="4">
        <v>3.3989266547406101</v>
      </c>
      <c r="U1213" s="4">
        <v>3.5778175313059002</v>
      </c>
      <c r="V1213" s="4">
        <v>6.0822898032200401</v>
      </c>
      <c r="W1213" s="4">
        <v>4.8300536672629697</v>
      </c>
      <c r="X1213" s="4">
        <v>0.71556350626118104</v>
      </c>
      <c r="Y1213" s="4">
        <v>8.4078711985688699</v>
      </c>
      <c r="Z1213" s="4">
        <v>3.9355992844364902</v>
      </c>
      <c r="AA1213" s="4">
        <v>6.4400715563506301</v>
      </c>
      <c r="AB1213" s="4">
        <v>1.61001788908766</v>
      </c>
      <c r="AC1213" s="4">
        <v>13.953488372093</v>
      </c>
      <c r="AD1213" s="4">
        <v>1.7889087656529501</v>
      </c>
      <c r="AE1213" s="4">
        <v>0.89445438282647605</v>
      </c>
      <c r="AF1213" s="4">
        <v>11.6279069767442</v>
      </c>
      <c r="AG1213" s="4">
        <v>8.0500894454382799</v>
      </c>
      <c r="AH1213" s="4">
        <v>12.701252236136</v>
      </c>
      <c r="AI1213" s="4">
        <v>15.0268336314848</v>
      </c>
      <c r="AJ1213" s="4">
        <v>22.8980322003578</v>
      </c>
      <c r="AK1213" s="4">
        <v>31.305903398926699</v>
      </c>
      <c r="AL1213" s="4">
        <v>19.499105545617201</v>
      </c>
      <c r="AM1213" s="4">
        <v>32.0214669051878</v>
      </c>
      <c r="AN1213" s="4">
        <v>35.599284436493697</v>
      </c>
      <c r="AO1213" s="4">
        <v>30.769230769230798</v>
      </c>
      <c r="AP1213" s="4">
        <v>27.549194991055501</v>
      </c>
      <c r="AQ1213" s="4">
        <v>12.701252236136</v>
      </c>
      <c r="AR1213" s="4">
        <v>28.4436493738819</v>
      </c>
      <c r="AS1213" s="4">
        <v>18.783542039356</v>
      </c>
      <c r="AT1213" s="4">
        <v>34.704830053667301</v>
      </c>
      <c r="AU1213" s="4">
        <v>13.237924865831801</v>
      </c>
      <c r="AV1213" s="4">
        <v>20.930232558139501</v>
      </c>
      <c r="AW1213" s="4">
        <v>18.067978533094799</v>
      </c>
      <c r="AX1213" s="4">
        <v>9.1234347048300499</v>
      </c>
      <c r="AY1213" s="4">
        <v>23.792486583184299</v>
      </c>
      <c r="AZ1213" s="4">
        <v>23.613595706619002</v>
      </c>
      <c r="BA1213" s="4">
        <v>26.296958855098399</v>
      </c>
      <c r="BB1213" s="38">
        <v>560</v>
      </c>
    </row>
    <row r="1214" spans="1:54" x14ac:dyDescent="0.3">
      <c r="A1214" s="31" t="s">
        <v>55</v>
      </c>
      <c r="B1214" s="5" t="s">
        <v>8</v>
      </c>
      <c r="C1214" s="5" t="s">
        <v>4</v>
      </c>
      <c r="D1214" s="9">
        <v>91.799193548387095</v>
      </c>
      <c r="E1214" s="8">
        <v>64.942103814345003</v>
      </c>
      <c r="F1214" s="8">
        <v>13.9112903225806</v>
      </c>
      <c r="G1214" s="3">
        <v>2.82258064516129</v>
      </c>
      <c r="H1214" s="4">
        <v>5.0403225806451601</v>
      </c>
      <c r="I1214" s="4">
        <v>6.25</v>
      </c>
      <c r="J1214" s="4">
        <v>1.4112903225806499</v>
      </c>
      <c r="K1214" s="4">
        <v>3.42741935483871</v>
      </c>
      <c r="L1214" s="4">
        <v>3.2258064516128999</v>
      </c>
      <c r="M1214" s="4">
        <v>2.62096774193548</v>
      </c>
      <c r="N1214" s="4">
        <v>3.0241935483871001</v>
      </c>
      <c r="O1214" s="4">
        <v>5.4435483870967696</v>
      </c>
      <c r="P1214" s="4">
        <v>4.0322580645161299</v>
      </c>
      <c r="Q1214" s="4">
        <v>2.62096774193548</v>
      </c>
      <c r="R1214" s="4">
        <v>3.8306451612903198</v>
      </c>
      <c r="S1214" s="4">
        <v>3.0241935483871001</v>
      </c>
      <c r="T1214" s="4">
        <v>4.8387096774193497</v>
      </c>
      <c r="U1214" s="4">
        <v>3.8306451612903198</v>
      </c>
      <c r="V1214" s="4">
        <v>1.4112903225806499</v>
      </c>
      <c r="W1214" s="4">
        <v>2.62096774193548</v>
      </c>
      <c r="X1214" s="4">
        <v>1.4112903225806499</v>
      </c>
      <c r="Y1214" s="4">
        <v>4.2338709677419404</v>
      </c>
      <c r="Z1214" s="4">
        <v>3.62903225806452</v>
      </c>
      <c r="AA1214" s="4">
        <v>3.0241935483871001</v>
      </c>
      <c r="AB1214" s="4">
        <v>1.00806451612903</v>
      </c>
      <c r="AC1214" s="4">
        <v>12.298387096774199</v>
      </c>
      <c r="AD1214" s="4">
        <v>1.81451612903226</v>
      </c>
      <c r="AE1214" s="4">
        <v>1.81451612903226</v>
      </c>
      <c r="AF1214" s="4">
        <v>7.2580645161290303</v>
      </c>
      <c r="AG1214" s="4">
        <v>9.4758064516129004</v>
      </c>
      <c r="AH1214" s="4">
        <v>8.6693548387096797</v>
      </c>
      <c r="AI1214" s="4">
        <v>9.8790322580645196</v>
      </c>
      <c r="AJ1214" s="4">
        <v>17.540322580645199</v>
      </c>
      <c r="AK1214" s="4">
        <v>26.008064516129</v>
      </c>
      <c r="AL1214" s="4">
        <v>14.919354838709699</v>
      </c>
      <c r="AM1214" s="4">
        <v>30.040322580645199</v>
      </c>
      <c r="AN1214" s="4">
        <v>29.838709677419399</v>
      </c>
      <c r="AO1214" s="4">
        <v>25</v>
      </c>
      <c r="AP1214" s="4">
        <v>19.153225806451601</v>
      </c>
      <c r="AQ1214" s="4">
        <v>9.2741935483870996</v>
      </c>
      <c r="AR1214" s="4">
        <v>21.572580645161299</v>
      </c>
      <c r="AS1214" s="4">
        <v>13.306451612903199</v>
      </c>
      <c r="AT1214" s="4">
        <v>34.475806451612897</v>
      </c>
      <c r="AU1214" s="4">
        <v>8.6693548387096797</v>
      </c>
      <c r="AV1214" s="4">
        <v>21.370967741935502</v>
      </c>
      <c r="AW1214" s="4">
        <v>9.67741935483871</v>
      </c>
      <c r="AX1214" s="4">
        <v>6.4516129032258096</v>
      </c>
      <c r="AY1214" s="4">
        <v>21.9758064516129</v>
      </c>
      <c r="AZ1214" s="4">
        <v>16.935483870967701</v>
      </c>
      <c r="BA1214" s="4">
        <v>18.951612903225801</v>
      </c>
      <c r="BB1214" s="38">
        <v>496</v>
      </c>
    </row>
    <row r="1215" spans="1:54" x14ac:dyDescent="0.3">
      <c r="A1215" s="31" t="s">
        <v>55</v>
      </c>
      <c r="B1215" s="5" t="s">
        <v>8</v>
      </c>
      <c r="C1215" s="5" t="s">
        <v>5</v>
      </c>
      <c r="D1215" s="9">
        <v>106.554251012146</v>
      </c>
      <c r="E1215" s="8">
        <v>67.4614812502696</v>
      </c>
      <c r="F1215" s="8">
        <v>11.7408906882591</v>
      </c>
      <c r="G1215" s="3">
        <v>3.0364372469635601</v>
      </c>
      <c r="H1215" s="4">
        <v>4.4534412955465603</v>
      </c>
      <c r="I1215" s="4">
        <v>5.0607287449392704</v>
      </c>
      <c r="J1215" s="4">
        <v>2.0242914979757098</v>
      </c>
      <c r="K1215" s="4">
        <v>2.2267206477732802</v>
      </c>
      <c r="L1215" s="4">
        <v>2.2267206477732802</v>
      </c>
      <c r="M1215" s="4">
        <v>2.0242914979757098</v>
      </c>
      <c r="N1215" s="4">
        <v>3.0364372469635601</v>
      </c>
      <c r="O1215" s="4">
        <v>3.6437246963562799</v>
      </c>
      <c r="P1215" s="4">
        <v>3.0364372469635601</v>
      </c>
      <c r="Q1215" s="4">
        <v>1.6194331983805701</v>
      </c>
      <c r="R1215" s="4">
        <v>2.6315789473684199</v>
      </c>
      <c r="S1215" s="4">
        <v>1.82186234817814</v>
      </c>
      <c r="T1215" s="4">
        <v>3.0364372469635601</v>
      </c>
      <c r="U1215" s="4">
        <v>3.0364372469635601</v>
      </c>
      <c r="V1215" s="4">
        <v>2.0242914979757098</v>
      </c>
      <c r="W1215" s="4">
        <v>4.25101214574899</v>
      </c>
      <c r="X1215" s="4">
        <v>1.82186234817814</v>
      </c>
      <c r="Y1215" s="4">
        <v>3.4412955465586998</v>
      </c>
      <c r="Z1215" s="4">
        <v>2.0242914979757098</v>
      </c>
      <c r="AA1215" s="4">
        <v>2.6315789473684199</v>
      </c>
      <c r="AB1215" s="4">
        <v>1.01214574898785</v>
      </c>
      <c r="AC1215" s="4">
        <v>8.7044534412955503</v>
      </c>
      <c r="AD1215" s="4">
        <v>0.80971659919028305</v>
      </c>
      <c r="AE1215" s="4">
        <v>2.42914979757085</v>
      </c>
      <c r="AF1215" s="4">
        <v>3.6437246963562799</v>
      </c>
      <c r="AG1215" s="4">
        <v>12.550607287449401</v>
      </c>
      <c r="AH1215" s="4">
        <v>10.3238866396761</v>
      </c>
      <c r="AI1215" s="4">
        <v>10.3238866396761</v>
      </c>
      <c r="AJ1215" s="4">
        <v>12.753036437246999</v>
      </c>
      <c r="AK1215" s="4">
        <v>20.8502024291498</v>
      </c>
      <c r="AL1215" s="4">
        <v>12.3481781376518</v>
      </c>
      <c r="AM1215" s="4">
        <v>20.242914979757099</v>
      </c>
      <c r="AN1215" s="4">
        <v>24.0890688259109</v>
      </c>
      <c r="AO1215" s="4">
        <v>17.004048582995999</v>
      </c>
      <c r="AP1215" s="4">
        <v>14.9797570850202</v>
      </c>
      <c r="AQ1215" s="4">
        <v>8.50202429149798</v>
      </c>
      <c r="AR1215" s="4">
        <v>13.562753036437201</v>
      </c>
      <c r="AS1215" s="4">
        <v>11.7408906882591</v>
      </c>
      <c r="AT1215" s="4">
        <v>29.554655870445298</v>
      </c>
      <c r="AU1215" s="4">
        <v>7.6923076923076898</v>
      </c>
      <c r="AV1215" s="4">
        <v>21.255060728744901</v>
      </c>
      <c r="AW1215" s="4">
        <v>10.3238866396761</v>
      </c>
      <c r="AX1215" s="4">
        <v>6.8825910931174104</v>
      </c>
      <c r="AY1215" s="4">
        <v>18.016194331983801</v>
      </c>
      <c r="AZ1215" s="4">
        <v>15.1821862348178</v>
      </c>
      <c r="BA1215" s="4">
        <v>17.206477732793498</v>
      </c>
      <c r="BB1215" s="38">
        <v>494</v>
      </c>
    </row>
    <row r="1216" spans="1:54" x14ac:dyDescent="0.3">
      <c r="A1216" s="31" t="s">
        <v>55</v>
      </c>
      <c r="B1216" s="5" t="s">
        <v>8</v>
      </c>
      <c r="C1216" s="5" t="s">
        <v>6</v>
      </c>
      <c r="D1216" s="9">
        <v>114.346875</v>
      </c>
      <c r="E1216" s="8">
        <v>60.178447344245697</v>
      </c>
      <c r="F1216" s="8">
        <v>6.875</v>
      </c>
      <c r="G1216" s="3">
        <v>3.125</v>
      </c>
      <c r="H1216" s="4">
        <v>2.5</v>
      </c>
      <c r="I1216" s="4">
        <v>3.125</v>
      </c>
      <c r="J1216" s="4">
        <v>2.5</v>
      </c>
      <c r="K1216" s="4">
        <v>1.25</v>
      </c>
      <c r="L1216" s="4">
        <v>3.75</v>
      </c>
      <c r="M1216" s="4">
        <v>1.25</v>
      </c>
      <c r="N1216" s="4">
        <v>3.125</v>
      </c>
      <c r="O1216" s="4">
        <v>0.625</v>
      </c>
      <c r="P1216" s="4">
        <v>1.875</v>
      </c>
      <c r="Q1216" s="4">
        <v>1.25</v>
      </c>
      <c r="R1216" s="4">
        <v>2.5</v>
      </c>
      <c r="S1216" s="4">
        <v>1.875</v>
      </c>
      <c r="T1216" s="4">
        <v>1.875</v>
      </c>
      <c r="U1216" s="4">
        <v>3.125</v>
      </c>
      <c r="V1216" s="4">
        <v>1.25</v>
      </c>
      <c r="W1216" s="4">
        <v>3.75</v>
      </c>
      <c r="X1216" s="4">
        <v>2.5</v>
      </c>
      <c r="Y1216" s="4">
        <v>1.25</v>
      </c>
      <c r="Z1216" s="4">
        <v>1.25</v>
      </c>
      <c r="AA1216" s="4">
        <v>3.75</v>
      </c>
      <c r="AB1216" s="4">
        <v>0.625</v>
      </c>
      <c r="AC1216" s="4">
        <v>5.625</v>
      </c>
      <c r="AD1216" s="4">
        <v>2.5</v>
      </c>
      <c r="AE1216" s="4">
        <v>0.625</v>
      </c>
      <c r="AF1216" s="4">
        <v>3.75</v>
      </c>
      <c r="AG1216" s="4">
        <v>9.375</v>
      </c>
      <c r="AH1216" s="4">
        <v>10.625</v>
      </c>
      <c r="AI1216" s="4">
        <v>10</v>
      </c>
      <c r="AJ1216" s="4">
        <v>13.125</v>
      </c>
      <c r="AK1216" s="4">
        <v>16.875</v>
      </c>
      <c r="AL1216" s="4">
        <v>6.875</v>
      </c>
      <c r="AM1216" s="4">
        <v>10.625</v>
      </c>
      <c r="AN1216" s="4">
        <v>23.75</v>
      </c>
      <c r="AO1216" s="4">
        <v>11.25</v>
      </c>
      <c r="AP1216" s="4">
        <v>7.5</v>
      </c>
      <c r="AQ1216" s="4">
        <v>4.375</v>
      </c>
      <c r="AR1216" s="4">
        <v>8.125</v>
      </c>
      <c r="AS1216" s="4">
        <v>9.375</v>
      </c>
      <c r="AT1216" s="4">
        <v>26.875</v>
      </c>
      <c r="AU1216" s="4">
        <v>6.875</v>
      </c>
      <c r="AV1216" s="4">
        <v>20.625</v>
      </c>
      <c r="AW1216" s="4">
        <v>5.625</v>
      </c>
      <c r="AX1216" s="4">
        <v>6.25</v>
      </c>
      <c r="AY1216" s="4">
        <v>13.75</v>
      </c>
      <c r="AZ1216" s="4">
        <v>8.125</v>
      </c>
      <c r="BA1216" s="4">
        <v>10</v>
      </c>
      <c r="BB1216" s="38">
        <v>160</v>
      </c>
    </row>
    <row r="1217" spans="1:54" x14ac:dyDescent="0.3">
      <c r="A1217" s="31" t="s">
        <v>55</v>
      </c>
      <c r="B1217" s="5" t="s">
        <v>8</v>
      </c>
      <c r="C1217" s="5" t="s">
        <v>7</v>
      </c>
      <c r="D1217" s="9">
        <v>110.841666666667</v>
      </c>
      <c r="E1217" s="8">
        <v>66.723315243634701</v>
      </c>
      <c r="F1217" s="8">
        <v>8.3333333333333304</v>
      </c>
      <c r="G1217" s="3">
        <v>0</v>
      </c>
      <c r="H1217" s="4">
        <v>0</v>
      </c>
      <c r="I1217" s="4">
        <v>4.1666666666666696</v>
      </c>
      <c r="J1217" s="4">
        <v>8.3333333333333304</v>
      </c>
      <c r="K1217" s="4">
        <v>4.1666666666666696</v>
      </c>
      <c r="L1217" s="4">
        <v>8.3333333333333304</v>
      </c>
      <c r="M1217" s="4">
        <v>8.3333333333333304</v>
      </c>
      <c r="N1217" s="4">
        <v>4.1666666666666696</v>
      </c>
      <c r="O1217" s="4">
        <v>12.5</v>
      </c>
      <c r="P1217" s="4">
        <v>4.1666666666666696</v>
      </c>
      <c r="Q1217" s="4">
        <v>4.1666666666666696</v>
      </c>
      <c r="R1217" s="4">
        <v>8.3333333333333304</v>
      </c>
      <c r="S1217" s="4">
        <v>0</v>
      </c>
      <c r="T1217" s="4">
        <v>4.1666666666666696</v>
      </c>
      <c r="U1217" s="4">
        <v>8.3333333333333304</v>
      </c>
      <c r="V1217" s="4">
        <v>8.3333333333333304</v>
      </c>
      <c r="W1217" s="4">
        <v>4.1666666666666696</v>
      </c>
      <c r="X1217" s="4">
        <v>4.1666666666666696</v>
      </c>
      <c r="Y1217" s="4">
        <v>12.5</v>
      </c>
      <c r="Z1217" s="4">
        <v>0</v>
      </c>
      <c r="AA1217" s="4">
        <v>8.3333333333333304</v>
      </c>
      <c r="AB1217" s="4">
        <v>4.1666666666666696</v>
      </c>
      <c r="AC1217" s="4">
        <v>12.5</v>
      </c>
      <c r="AD1217" s="4">
        <v>0</v>
      </c>
      <c r="AE1217" s="4">
        <v>0</v>
      </c>
      <c r="AF1217" s="4">
        <v>4.1666666666666696</v>
      </c>
      <c r="AG1217" s="4">
        <v>12.5</v>
      </c>
      <c r="AH1217" s="4">
        <v>4.1666666666666696</v>
      </c>
      <c r="AI1217" s="4">
        <v>8.3333333333333304</v>
      </c>
      <c r="AJ1217" s="4">
        <v>8.3333333333333304</v>
      </c>
      <c r="AK1217" s="4">
        <v>25</v>
      </c>
      <c r="AL1217" s="4">
        <v>12.5</v>
      </c>
      <c r="AM1217" s="4">
        <v>8.3333333333333304</v>
      </c>
      <c r="AN1217" s="4">
        <v>25</v>
      </c>
      <c r="AO1217" s="4">
        <v>16.6666666666667</v>
      </c>
      <c r="AP1217" s="4">
        <v>12.5</v>
      </c>
      <c r="AQ1217" s="4">
        <v>4.1666666666666696</v>
      </c>
      <c r="AR1217" s="4">
        <v>20.8333333333333</v>
      </c>
      <c r="AS1217" s="4">
        <v>12.5</v>
      </c>
      <c r="AT1217" s="4">
        <v>33.3333333333333</v>
      </c>
      <c r="AU1217" s="4">
        <v>4.1666666666666696</v>
      </c>
      <c r="AV1217" s="4">
        <v>41.6666666666667</v>
      </c>
      <c r="AW1217" s="4">
        <v>12.5</v>
      </c>
      <c r="AX1217" s="4">
        <v>0</v>
      </c>
      <c r="AY1217" s="4">
        <v>33.3333333333333</v>
      </c>
      <c r="AZ1217" s="4">
        <v>16.6666666666667</v>
      </c>
      <c r="BA1217" s="4">
        <v>25</v>
      </c>
      <c r="BB1217" s="38">
        <v>24</v>
      </c>
    </row>
    <row r="1218" spans="1:54" x14ac:dyDescent="0.3">
      <c r="A1218" s="31" t="s">
        <v>55</v>
      </c>
      <c r="B1218" s="5" t="s">
        <v>9</v>
      </c>
      <c r="C1218" s="5" t="s">
        <v>168</v>
      </c>
      <c r="D1218" s="9">
        <v>80.910905215716596</v>
      </c>
      <c r="E1218" s="8">
        <v>73.239642827691398</v>
      </c>
      <c r="F1218" s="8">
        <v>20.6064426866064</v>
      </c>
      <c r="G1218" s="3">
        <v>1.42578641355894</v>
      </c>
      <c r="H1218" s="4">
        <v>5.33648128284816</v>
      </c>
      <c r="I1218" s="4">
        <v>7.97933233783984</v>
      </c>
      <c r="J1218" s="4">
        <v>1.3052618768019</v>
      </c>
      <c r="K1218" s="4">
        <v>3.3998343415552501</v>
      </c>
      <c r="L1218" s="4">
        <v>3.5549957239418402</v>
      </c>
      <c r="M1218" s="4">
        <v>2.8751926160619501</v>
      </c>
      <c r="N1218" s="4">
        <v>4.4769266091329101</v>
      </c>
      <c r="O1218" s="4">
        <v>5.2297984480121498</v>
      </c>
      <c r="P1218" s="4">
        <v>4.7886202287831496</v>
      </c>
      <c r="Q1218" s="4">
        <v>2.9413007082614602</v>
      </c>
      <c r="R1218" s="4">
        <v>4.3264627014411703</v>
      </c>
      <c r="S1218" s="4">
        <v>4.5276447047227499</v>
      </c>
      <c r="T1218" s="4">
        <v>2.90882063884693</v>
      </c>
      <c r="U1218" s="4">
        <v>5.7757323919880896</v>
      </c>
      <c r="V1218" s="4">
        <v>4.7452423846289102</v>
      </c>
      <c r="W1218" s="4">
        <v>5.0879749486662398</v>
      </c>
      <c r="X1218" s="4">
        <v>1.64787217757785</v>
      </c>
      <c r="Y1218" s="4">
        <v>6.2494064646236298</v>
      </c>
      <c r="Z1218" s="4">
        <v>6.2380785943317303</v>
      </c>
      <c r="AA1218" s="4">
        <v>4.7148884616666198</v>
      </c>
      <c r="AB1218" s="4">
        <v>1.0121280375739401</v>
      </c>
      <c r="AC1218" s="4">
        <v>13.366540703857099</v>
      </c>
      <c r="AD1218" s="4">
        <v>2.9274911757576598</v>
      </c>
      <c r="AE1218" s="4">
        <v>1.9604892432201</v>
      </c>
      <c r="AF1218" s="4">
        <v>8.1760352445879594</v>
      </c>
      <c r="AG1218" s="4">
        <v>7.4385542573180103</v>
      </c>
      <c r="AH1218" s="4">
        <v>21.852709064304602</v>
      </c>
      <c r="AI1218" s="4">
        <v>13.1784130167377</v>
      </c>
      <c r="AJ1218" s="4">
        <v>20.974046706371599</v>
      </c>
      <c r="AK1218" s="4">
        <v>32.797873917753897</v>
      </c>
      <c r="AL1218" s="4">
        <v>19.4992266782026</v>
      </c>
      <c r="AM1218" s="4">
        <v>20.9457624014046</v>
      </c>
      <c r="AN1218" s="4">
        <v>31.8207773252743</v>
      </c>
      <c r="AO1218" s="4">
        <v>23.545303069623401</v>
      </c>
      <c r="AP1218" s="4">
        <v>26.1537004054086</v>
      </c>
      <c r="AQ1218" s="4">
        <v>9.7131533357595607</v>
      </c>
      <c r="AR1218" s="4">
        <v>26.487346888418301</v>
      </c>
      <c r="AS1218" s="4">
        <v>16.8363151934591</v>
      </c>
      <c r="AT1218" s="4">
        <v>22.612713201215499</v>
      </c>
      <c r="AU1218" s="4">
        <v>15.2213613380785</v>
      </c>
      <c r="AV1218" s="4">
        <v>23.7056192294366</v>
      </c>
      <c r="AW1218" s="4">
        <v>21.9702010419172</v>
      </c>
      <c r="AX1218" s="4">
        <v>12.039739378113399</v>
      </c>
      <c r="AY1218" s="4">
        <v>17.233388978478398</v>
      </c>
      <c r="AZ1218" s="4">
        <v>21.340102088120801</v>
      </c>
      <c r="BA1218" s="4">
        <v>29.497940707893601</v>
      </c>
      <c r="BB1218" s="38">
        <v>1901</v>
      </c>
    </row>
    <row r="1219" spans="1:54" x14ac:dyDescent="0.3">
      <c r="A1219" s="31" t="s">
        <v>55</v>
      </c>
      <c r="B1219" s="5" t="s">
        <v>9</v>
      </c>
      <c r="C1219" s="5" t="s">
        <v>1</v>
      </c>
      <c r="D1219" s="9">
        <v>45.960627177700403</v>
      </c>
      <c r="E1219" s="8">
        <v>70.0911909782686</v>
      </c>
      <c r="F1219" s="8">
        <v>32.867132867132902</v>
      </c>
      <c r="G1219" s="3">
        <v>1.3986013986014001</v>
      </c>
      <c r="H1219" s="4">
        <v>6.6433566433566398</v>
      </c>
      <c r="I1219" s="4">
        <v>15.384615384615399</v>
      </c>
      <c r="J1219" s="4">
        <v>3.4965034965034998</v>
      </c>
      <c r="K1219" s="4">
        <v>7.3426573426573398</v>
      </c>
      <c r="L1219" s="4">
        <v>5.9440559440559397</v>
      </c>
      <c r="M1219" s="4">
        <v>4.8951048951048897</v>
      </c>
      <c r="N1219" s="4">
        <v>9.79020979020979</v>
      </c>
      <c r="O1219" s="4">
        <v>9.44055944055944</v>
      </c>
      <c r="P1219" s="4">
        <v>10.489510489510501</v>
      </c>
      <c r="Q1219" s="4">
        <v>5.2447552447552503</v>
      </c>
      <c r="R1219" s="4">
        <v>8.3916083916083899</v>
      </c>
      <c r="S1219" s="4">
        <v>10.489510489510501</v>
      </c>
      <c r="T1219" s="4">
        <v>5.5944055944055897</v>
      </c>
      <c r="U1219" s="4">
        <v>11.538461538461499</v>
      </c>
      <c r="V1219" s="4">
        <v>12.237762237762199</v>
      </c>
      <c r="W1219" s="4">
        <v>9.79020979020979</v>
      </c>
      <c r="X1219" s="4">
        <v>3.8461538461538498</v>
      </c>
      <c r="Y1219" s="4">
        <v>11.188811188811201</v>
      </c>
      <c r="Z1219" s="4">
        <v>17.482517482517501</v>
      </c>
      <c r="AA1219" s="4">
        <v>12.237762237762199</v>
      </c>
      <c r="AB1219" s="4">
        <v>1.0489510489510501</v>
      </c>
      <c r="AC1219" s="4">
        <v>20.629370629370602</v>
      </c>
      <c r="AD1219" s="4">
        <v>5.9440559440559397</v>
      </c>
      <c r="AE1219" s="4">
        <v>3.1468531468531502</v>
      </c>
      <c r="AF1219" s="4">
        <v>14.685314685314699</v>
      </c>
      <c r="AG1219" s="4">
        <v>16.433566433566401</v>
      </c>
      <c r="AH1219" s="4">
        <v>23.776223776223802</v>
      </c>
      <c r="AI1219" s="4">
        <v>15.384615384615399</v>
      </c>
      <c r="AJ1219" s="4">
        <v>23.076923076923102</v>
      </c>
      <c r="AK1219" s="4">
        <v>44.755244755244803</v>
      </c>
      <c r="AL1219" s="4">
        <v>29.720279720279699</v>
      </c>
      <c r="AM1219" s="4">
        <v>26.923076923076898</v>
      </c>
      <c r="AN1219" s="4">
        <v>44.755244755244803</v>
      </c>
      <c r="AO1219" s="4">
        <v>36.013986013985999</v>
      </c>
      <c r="AP1219" s="4">
        <v>43.006993006993</v>
      </c>
      <c r="AQ1219" s="4">
        <v>13.636363636363599</v>
      </c>
      <c r="AR1219" s="4">
        <v>39.510489510489499</v>
      </c>
      <c r="AS1219" s="4">
        <v>18.881118881118901</v>
      </c>
      <c r="AT1219" s="4">
        <v>20.279720279720301</v>
      </c>
      <c r="AU1219" s="4">
        <v>23.076923076923102</v>
      </c>
      <c r="AV1219" s="4">
        <v>24.125874125874098</v>
      </c>
      <c r="AW1219" s="4">
        <v>36.013986013985999</v>
      </c>
      <c r="AX1219" s="4">
        <v>19.580419580419601</v>
      </c>
      <c r="AY1219" s="4">
        <v>20.979020979021001</v>
      </c>
      <c r="AZ1219" s="4">
        <v>33.216783216783199</v>
      </c>
      <c r="BA1219" s="4">
        <v>44.4055944055944</v>
      </c>
      <c r="BB1219" s="38">
        <v>287</v>
      </c>
    </row>
    <row r="1220" spans="1:54" x14ac:dyDescent="0.3">
      <c r="A1220" s="31" t="s">
        <v>55</v>
      </c>
      <c r="B1220" s="5" t="s">
        <v>9</v>
      </c>
      <c r="C1220" s="5" t="s">
        <v>2</v>
      </c>
      <c r="D1220" s="9">
        <v>67.804905660377401</v>
      </c>
      <c r="E1220" s="8">
        <v>71.694702152616799</v>
      </c>
      <c r="F1220" s="8">
        <v>25.095057034220499</v>
      </c>
      <c r="G1220" s="3">
        <v>1.5209125475285199</v>
      </c>
      <c r="H1220" s="4">
        <v>7.9847908745247196</v>
      </c>
      <c r="I1220" s="4">
        <v>9.5057034220532302</v>
      </c>
      <c r="J1220" s="4">
        <v>0.76045627376425895</v>
      </c>
      <c r="K1220" s="4">
        <v>2.2813688212927801</v>
      </c>
      <c r="L1220" s="4">
        <v>4.5627376425855504</v>
      </c>
      <c r="M1220" s="4">
        <v>3.4220532319391599</v>
      </c>
      <c r="N1220" s="4">
        <v>4.9429657794676798</v>
      </c>
      <c r="O1220" s="4">
        <v>6.8441064638783304</v>
      </c>
      <c r="P1220" s="4">
        <v>5.3231939163498101</v>
      </c>
      <c r="Q1220" s="4">
        <v>3.04182509505703</v>
      </c>
      <c r="R1220" s="4">
        <v>4.9429657794676798</v>
      </c>
      <c r="S1220" s="4">
        <v>4.5627376425855504</v>
      </c>
      <c r="T1220" s="4">
        <v>3.04182509505703</v>
      </c>
      <c r="U1220" s="4">
        <v>6.4638783269962001</v>
      </c>
      <c r="V1220" s="4">
        <v>4.9429657794676798</v>
      </c>
      <c r="W1220" s="4">
        <v>6.0836501901140698</v>
      </c>
      <c r="X1220" s="4">
        <v>1.14068441064639</v>
      </c>
      <c r="Y1220" s="4">
        <v>7.9847908745247196</v>
      </c>
      <c r="Z1220" s="4">
        <v>4.9429657794676798</v>
      </c>
      <c r="AA1220" s="4">
        <v>3.4220532319391599</v>
      </c>
      <c r="AB1220" s="4">
        <v>0.76045627376425895</v>
      </c>
      <c r="AC1220" s="4">
        <v>18.631178707224301</v>
      </c>
      <c r="AD1220" s="4">
        <v>3.8022813688212902</v>
      </c>
      <c r="AE1220" s="4">
        <v>2.6615969581749099</v>
      </c>
      <c r="AF1220" s="4">
        <v>11.4068441064639</v>
      </c>
      <c r="AG1220" s="4">
        <v>7.6045627376425902</v>
      </c>
      <c r="AH1220" s="4">
        <v>25.475285171102701</v>
      </c>
      <c r="AI1220" s="4">
        <v>13.6882129277567</v>
      </c>
      <c r="AJ1220" s="4">
        <v>26.996197718631201</v>
      </c>
      <c r="AK1220" s="4">
        <v>41.825095057034197</v>
      </c>
      <c r="AL1220" s="4">
        <v>24.7148288973384</v>
      </c>
      <c r="AM1220" s="4">
        <v>25.095057034220499</v>
      </c>
      <c r="AN1220" s="4">
        <v>36.501901140684403</v>
      </c>
      <c r="AO1220" s="4">
        <v>29.657794676806098</v>
      </c>
      <c r="AP1220" s="4">
        <v>33.460076045627403</v>
      </c>
      <c r="AQ1220" s="4">
        <v>9.8859315589353596</v>
      </c>
      <c r="AR1220" s="4">
        <v>32.319391634981002</v>
      </c>
      <c r="AS1220" s="4">
        <v>20.912547528517099</v>
      </c>
      <c r="AT1220" s="4">
        <v>23.574144486691999</v>
      </c>
      <c r="AU1220" s="4">
        <v>18.631178707224301</v>
      </c>
      <c r="AV1220" s="4">
        <v>23.954372623574098</v>
      </c>
      <c r="AW1220" s="4">
        <v>27.3764258555133</v>
      </c>
      <c r="AX1220" s="4">
        <v>14.4486692015209</v>
      </c>
      <c r="AY1220" s="4">
        <v>17.110266159695801</v>
      </c>
      <c r="AZ1220" s="4">
        <v>24.7148288973384</v>
      </c>
      <c r="BA1220" s="4">
        <v>34.980988593155899</v>
      </c>
      <c r="BB1220" s="38">
        <v>265</v>
      </c>
    </row>
    <row r="1221" spans="1:54" x14ac:dyDescent="0.3">
      <c r="A1221" s="31" t="s">
        <v>55</v>
      </c>
      <c r="B1221" s="5" t="s">
        <v>9</v>
      </c>
      <c r="C1221" s="5" t="s">
        <v>3</v>
      </c>
      <c r="D1221" s="9">
        <v>93.803418803418793</v>
      </c>
      <c r="E1221" s="8">
        <v>72.235423757469903</v>
      </c>
      <c r="F1221" s="8">
        <v>17.094017094017101</v>
      </c>
      <c r="G1221" s="3">
        <v>1.42450142450142</v>
      </c>
      <c r="H1221" s="4">
        <v>4.2735042735042699</v>
      </c>
      <c r="I1221" s="4">
        <v>6.2678062678062698</v>
      </c>
      <c r="J1221" s="4">
        <v>0.854700854700855</v>
      </c>
      <c r="K1221" s="4">
        <v>2.8490028490028498</v>
      </c>
      <c r="L1221" s="4">
        <v>2.2792022792022801</v>
      </c>
      <c r="M1221" s="4">
        <v>2.8490028490028498</v>
      </c>
      <c r="N1221" s="4">
        <v>2.5641025641025599</v>
      </c>
      <c r="O1221" s="4">
        <v>2.8490028490028498</v>
      </c>
      <c r="P1221" s="4">
        <v>2.8490028490028498</v>
      </c>
      <c r="Q1221" s="4">
        <v>3.41880341880342</v>
      </c>
      <c r="R1221" s="4">
        <v>3.41880341880342</v>
      </c>
      <c r="S1221" s="4">
        <v>3.13390313390313</v>
      </c>
      <c r="T1221" s="4">
        <v>3.13390313390313</v>
      </c>
      <c r="U1221" s="4">
        <v>4.5584045584045603</v>
      </c>
      <c r="V1221" s="4">
        <v>2.5641025641025599</v>
      </c>
      <c r="W1221" s="4">
        <v>3.7037037037037002</v>
      </c>
      <c r="X1221" s="4">
        <v>0.854700854700855</v>
      </c>
      <c r="Y1221" s="4">
        <v>4.84330484330484</v>
      </c>
      <c r="Z1221" s="4">
        <v>3.9886039886039901</v>
      </c>
      <c r="AA1221" s="4">
        <v>3.13390313390313</v>
      </c>
      <c r="AB1221" s="4">
        <v>1.70940170940171</v>
      </c>
      <c r="AC1221" s="4">
        <v>10.5413105413105</v>
      </c>
      <c r="AD1221" s="4">
        <v>1.42450142450142</v>
      </c>
      <c r="AE1221" s="4">
        <v>1.42450142450142</v>
      </c>
      <c r="AF1221" s="4">
        <v>5.4131054131054102</v>
      </c>
      <c r="AG1221" s="4">
        <v>4.84330484330484</v>
      </c>
      <c r="AH1221" s="4">
        <v>22.792022792022799</v>
      </c>
      <c r="AI1221" s="4">
        <v>12.535612535612501</v>
      </c>
      <c r="AJ1221" s="4">
        <v>20.7977207977208</v>
      </c>
      <c r="AK1221" s="4">
        <v>29.059829059829099</v>
      </c>
      <c r="AL1221" s="4">
        <v>14.814814814814801</v>
      </c>
      <c r="AM1221" s="4">
        <v>19.373219373219399</v>
      </c>
      <c r="AN1221" s="4">
        <v>26.7806267806268</v>
      </c>
      <c r="AO1221" s="4">
        <v>20.227920227920201</v>
      </c>
      <c r="AP1221" s="4">
        <v>19.658119658119698</v>
      </c>
      <c r="AQ1221" s="4">
        <v>7.6923076923076898</v>
      </c>
      <c r="AR1221" s="4">
        <v>20.227920227920201</v>
      </c>
      <c r="AS1221" s="4">
        <v>14.5299145299145</v>
      </c>
      <c r="AT1221" s="4">
        <v>21.652421652421701</v>
      </c>
      <c r="AU1221" s="4">
        <v>13.675213675213699</v>
      </c>
      <c r="AV1221" s="4">
        <v>23.361823361823401</v>
      </c>
      <c r="AW1221" s="4">
        <v>13.960113960114001</v>
      </c>
      <c r="AX1221" s="4">
        <v>9.6866096866096907</v>
      </c>
      <c r="AY1221" s="4">
        <v>16.239316239316199</v>
      </c>
      <c r="AZ1221" s="4">
        <v>16.809116809116802</v>
      </c>
      <c r="BA1221" s="4">
        <v>25.6410256410256</v>
      </c>
      <c r="BB1221" s="38">
        <v>351</v>
      </c>
    </row>
    <row r="1222" spans="1:54" x14ac:dyDescent="0.3">
      <c r="A1222" s="31" t="s">
        <v>55</v>
      </c>
      <c r="B1222" s="5" t="s">
        <v>9</v>
      </c>
      <c r="C1222" s="5" t="s">
        <v>4</v>
      </c>
      <c r="D1222" s="9">
        <v>98.406162464985997</v>
      </c>
      <c r="E1222" s="8">
        <v>69.600616813313906</v>
      </c>
      <c r="F1222" s="8">
        <v>13.445378151260501</v>
      </c>
      <c r="G1222" s="3">
        <v>0.84033613445378197</v>
      </c>
      <c r="H1222" s="4">
        <v>2.8011204481792702</v>
      </c>
      <c r="I1222" s="4">
        <v>5.0420168067226898</v>
      </c>
      <c r="J1222" s="4">
        <v>0.56022408963585402</v>
      </c>
      <c r="K1222" s="4">
        <v>1.40056022408964</v>
      </c>
      <c r="L1222" s="4">
        <v>3.3613445378151301</v>
      </c>
      <c r="M1222" s="4">
        <v>1.6806722689075599</v>
      </c>
      <c r="N1222" s="4">
        <v>1.12044817927171</v>
      </c>
      <c r="O1222" s="4">
        <v>4.2016806722689104</v>
      </c>
      <c r="P1222" s="4">
        <v>2.8011204481792702</v>
      </c>
      <c r="Q1222" s="4">
        <v>1.6806722689075599</v>
      </c>
      <c r="R1222" s="4">
        <v>1.6806722689075599</v>
      </c>
      <c r="S1222" s="4">
        <v>1.9607843137254899</v>
      </c>
      <c r="T1222" s="4">
        <v>0.84033613445378197</v>
      </c>
      <c r="U1222" s="4">
        <v>3.0812324929971999</v>
      </c>
      <c r="V1222" s="4">
        <v>1.40056022408964</v>
      </c>
      <c r="W1222" s="4">
        <v>3.3613445378151301</v>
      </c>
      <c r="X1222" s="4">
        <v>1.40056022408964</v>
      </c>
      <c r="Y1222" s="4">
        <v>3.0812324929971999</v>
      </c>
      <c r="Z1222" s="4">
        <v>2.2408963585434201</v>
      </c>
      <c r="AA1222" s="4">
        <v>2.2408963585434201</v>
      </c>
      <c r="AB1222" s="4">
        <v>0.56022408963585402</v>
      </c>
      <c r="AC1222" s="4">
        <v>8.6834733893557399</v>
      </c>
      <c r="AD1222" s="4">
        <v>1.9607843137254899</v>
      </c>
      <c r="AE1222" s="4">
        <v>0.84033613445378197</v>
      </c>
      <c r="AF1222" s="4">
        <v>4.2016806722689104</v>
      </c>
      <c r="AG1222" s="4">
        <v>3.3613445378151301</v>
      </c>
      <c r="AH1222" s="4">
        <v>18.7675070028011</v>
      </c>
      <c r="AI1222" s="4">
        <v>12.8851540616247</v>
      </c>
      <c r="AJ1222" s="4">
        <v>19.327731092436998</v>
      </c>
      <c r="AK1222" s="4">
        <v>23.249299719888</v>
      </c>
      <c r="AL1222" s="4">
        <v>12.8851540616247</v>
      </c>
      <c r="AM1222" s="4">
        <v>19.887955182072801</v>
      </c>
      <c r="AN1222" s="4">
        <v>26.890756302521002</v>
      </c>
      <c r="AO1222" s="4">
        <v>15.126050420168101</v>
      </c>
      <c r="AP1222" s="4">
        <v>16.2464985994398</v>
      </c>
      <c r="AQ1222" s="4">
        <v>9.5238095238095202</v>
      </c>
      <c r="AR1222" s="4">
        <v>21.288515406162499</v>
      </c>
      <c r="AS1222" s="4">
        <v>16.526610644257701</v>
      </c>
      <c r="AT1222" s="4">
        <v>24.089635854341701</v>
      </c>
      <c r="AU1222" s="4">
        <v>11.764705882352899</v>
      </c>
      <c r="AV1222" s="4">
        <v>24.649859943977599</v>
      </c>
      <c r="AW1222" s="4">
        <v>15.966386554621799</v>
      </c>
      <c r="AX1222" s="4">
        <v>7.5630252100840298</v>
      </c>
      <c r="AY1222" s="4">
        <v>17.0868347338936</v>
      </c>
      <c r="AZ1222" s="4">
        <v>17.366946778711501</v>
      </c>
      <c r="BA1222" s="4">
        <v>21.008403361344499</v>
      </c>
      <c r="BB1222" s="38">
        <v>357</v>
      </c>
    </row>
    <row r="1223" spans="1:54" x14ac:dyDescent="0.3">
      <c r="A1223" s="31" t="s">
        <v>55</v>
      </c>
      <c r="B1223" s="5" t="s">
        <v>9</v>
      </c>
      <c r="C1223" s="5" t="s">
        <v>5</v>
      </c>
      <c r="D1223" s="9">
        <v>110.44797979798</v>
      </c>
      <c r="E1223" s="8">
        <v>63.939605768114298</v>
      </c>
      <c r="F1223" s="8">
        <v>10.6060606060606</v>
      </c>
      <c r="G1223" s="3">
        <v>1.0101010101010099</v>
      </c>
      <c r="H1223" s="4">
        <v>2.7777777777777799</v>
      </c>
      <c r="I1223" s="4">
        <v>1.0101010101010099</v>
      </c>
      <c r="J1223" s="4">
        <v>0.75757575757575801</v>
      </c>
      <c r="K1223" s="4">
        <v>2.7777777777777799</v>
      </c>
      <c r="L1223" s="4">
        <v>1.2626262626262601</v>
      </c>
      <c r="M1223" s="4">
        <v>0.75757575757575801</v>
      </c>
      <c r="N1223" s="4">
        <v>2.52525252525253</v>
      </c>
      <c r="O1223" s="4">
        <v>1.76767676767677</v>
      </c>
      <c r="P1223" s="4">
        <v>1.51515151515152</v>
      </c>
      <c r="Q1223" s="4">
        <v>0.50505050505050497</v>
      </c>
      <c r="R1223" s="4">
        <v>2.0202020202020199</v>
      </c>
      <c r="S1223" s="4">
        <v>1.51515151515152</v>
      </c>
      <c r="T1223" s="4">
        <v>1.2626262626262601</v>
      </c>
      <c r="U1223" s="4">
        <v>1.2626262626262601</v>
      </c>
      <c r="V1223" s="4">
        <v>0.75757575757575801</v>
      </c>
      <c r="W1223" s="4">
        <v>1.51515151515152</v>
      </c>
      <c r="X1223" s="4">
        <v>0.75757575757575801</v>
      </c>
      <c r="Y1223" s="4">
        <v>2.2727272727272698</v>
      </c>
      <c r="Z1223" s="4">
        <v>1.0101010101010099</v>
      </c>
      <c r="AA1223" s="4">
        <v>1.51515151515152</v>
      </c>
      <c r="AB1223" s="4">
        <v>1.0101010101010099</v>
      </c>
      <c r="AC1223" s="4">
        <v>5.0505050505050502</v>
      </c>
      <c r="AD1223" s="4">
        <v>0.50505050505050497</v>
      </c>
      <c r="AE1223" s="4">
        <v>1.51515151515152</v>
      </c>
      <c r="AF1223" s="4">
        <v>2.2727272727272698</v>
      </c>
      <c r="AG1223" s="4">
        <v>2.2727272727272698</v>
      </c>
      <c r="AH1223" s="4">
        <v>17.171717171717201</v>
      </c>
      <c r="AI1223" s="4">
        <v>11.8686868686869</v>
      </c>
      <c r="AJ1223" s="4">
        <v>10.858585858585901</v>
      </c>
      <c r="AK1223" s="4">
        <v>17.6767676767677</v>
      </c>
      <c r="AL1223" s="4">
        <v>10.6060606060606</v>
      </c>
      <c r="AM1223" s="4">
        <v>12.1212121212121</v>
      </c>
      <c r="AN1223" s="4">
        <v>23.2323232323232</v>
      </c>
      <c r="AO1223" s="4">
        <v>12.1212121212121</v>
      </c>
      <c r="AP1223" s="4">
        <v>11.1111111111111</v>
      </c>
      <c r="AQ1223" s="4">
        <v>8.5858585858585901</v>
      </c>
      <c r="AR1223" s="4">
        <v>15.909090909090899</v>
      </c>
      <c r="AS1223" s="4">
        <v>9.8484848484848495</v>
      </c>
      <c r="AT1223" s="4">
        <v>24.2424242424242</v>
      </c>
      <c r="AU1223" s="4">
        <v>4.5454545454545503</v>
      </c>
      <c r="AV1223" s="4">
        <v>25</v>
      </c>
      <c r="AW1223" s="4">
        <v>11.8686868686869</v>
      </c>
      <c r="AX1223" s="4">
        <v>7.32323232323232</v>
      </c>
      <c r="AY1223" s="4">
        <v>13.3838383838384</v>
      </c>
      <c r="AZ1223" s="4">
        <v>12.3737373737374</v>
      </c>
      <c r="BA1223" s="4">
        <v>15.909090909090899</v>
      </c>
      <c r="BB1223" s="38">
        <v>396</v>
      </c>
    </row>
    <row r="1224" spans="1:54" x14ac:dyDescent="0.3">
      <c r="A1224" s="31" t="s">
        <v>55</v>
      </c>
      <c r="B1224" s="5" t="s">
        <v>9</v>
      </c>
      <c r="C1224" s="5" t="s">
        <v>6</v>
      </c>
      <c r="D1224" s="9">
        <v>114.3875</v>
      </c>
      <c r="E1224" s="8">
        <v>55.628046242842402</v>
      </c>
      <c r="F1224" s="8">
        <v>6.25</v>
      </c>
      <c r="G1224" s="3">
        <v>2.0833333333333299</v>
      </c>
      <c r="H1224" s="4">
        <v>3.6458333333333299</v>
      </c>
      <c r="I1224" s="4">
        <v>1.0416666666666701</v>
      </c>
      <c r="J1224" s="4">
        <v>1.0416666666666701</v>
      </c>
      <c r="K1224" s="4">
        <v>1.0416666666666701</v>
      </c>
      <c r="L1224" s="4">
        <v>0.52083333333333304</v>
      </c>
      <c r="M1224" s="4">
        <v>0.52083333333333304</v>
      </c>
      <c r="N1224" s="4">
        <v>2.6041666666666701</v>
      </c>
      <c r="O1224" s="4">
        <v>1.5625</v>
      </c>
      <c r="P1224" s="4">
        <v>1.0416666666666701</v>
      </c>
      <c r="Q1224" s="4">
        <v>0.52083333333333304</v>
      </c>
      <c r="R1224" s="4">
        <v>1.0416666666666701</v>
      </c>
      <c r="S1224" s="4">
        <v>1.0416666666666701</v>
      </c>
      <c r="T1224" s="4">
        <v>0.52083333333333304</v>
      </c>
      <c r="U1224" s="4">
        <v>1.5625</v>
      </c>
      <c r="V1224" s="4">
        <v>1.5625</v>
      </c>
      <c r="W1224" s="4">
        <v>0.52083333333333304</v>
      </c>
      <c r="X1224" s="4">
        <v>1.0416666666666701</v>
      </c>
      <c r="Y1224" s="4">
        <v>2.0833333333333299</v>
      </c>
      <c r="Z1224" s="4">
        <v>0</v>
      </c>
      <c r="AA1224" s="4">
        <v>2.0833333333333299</v>
      </c>
      <c r="AB1224" s="4">
        <v>1.0416666666666701</v>
      </c>
      <c r="AC1224" s="4">
        <v>2.6041666666666701</v>
      </c>
      <c r="AD1224" s="4">
        <v>1.0416666666666701</v>
      </c>
      <c r="AE1224" s="4">
        <v>0.52083333333333304</v>
      </c>
      <c r="AF1224" s="4">
        <v>2.0833333333333299</v>
      </c>
      <c r="AG1224" s="4">
        <v>3.6458333333333299</v>
      </c>
      <c r="AH1224" s="4">
        <v>13.0208333333333</v>
      </c>
      <c r="AI1224" s="4">
        <v>8.3333333333333304</v>
      </c>
      <c r="AJ1224" s="4">
        <v>9.8958333333333304</v>
      </c>
      <c r="AK1224" s="4">
        <v>18.75</v>
      </c>
      <c r="AL1224" s="4">
        <v>9.375</v>
      </c>
      <c r="AM1224" s="4">
        <v>8.3333333333333304</v>
      </c>
      <c r="AN1224" s="4">
        <v>14.5833333333333</v>
      </c>
      <c r="AO1224" s="4">
        <v>5.2083333333333304</v>
      </c>
      <c r="AP1224" s="4">
        <v>10.4166666666667</v>
      </c>
      <c r="AQ1224" s="4">
        <v>6.25</v>
      </c>
      <c r="AR1224" s="4">
        <v>11.4583333333333</v>
      </c>
      <c r="AS1224" s="4">
        <v>11.9791666666667</v>
      </c>
      <c r="AT1224" s="4">
        <v>23.9583333333333</v>
      </c>
      <c r="AU1224" s="4">
        <v>6.7708333333333304</v>
      </c>
      <c r="AV1224" s="4">
        <v>20.8333333333333</v>
      </c>
      <c r="AW1224" s="4">
        <v>11.4583333333333</v>
      </c>
      <c r="AX1224" s="4">
        <v>4.6875</v>
      </c>
      <c r="AY1224" s="4">
        <v>14.5833333333333</v>
      </c>
      <c r="AZ1224" s="4">
        <v>7.8125</v>
      </c>
      <c r="BA1224" s="4">
        <v>13.5416666666667</v>
      </c>
      <c r="BB1224" s="38">
        <v>192</v>
      </c>
    </row>
    <row r="1225" spans="1:54" x14ac:dyDescent="0.3">
      <c r="A1225" s="31" t="s">
        <v>55</v>
      </c>
      <c r="B1225" s="5" t="s">
        <v>9</v>
      </c>
      <c r="C1225" s="5" t="s">
        <v>7</v>
      </c>
      <c r="D1225" s="9">
        <v>122.77358490566</v>
      </c>
      <c r="E1225" s="8">
        <v>56.880675206095297</v>
      </c>
      <c r="F1225" s="8">
        <v>7.5471698113207504</v>
      </c>
      <c r="G1225" s="3">
        <v>3.7735849056603801</v>
      </c>
      <c r="H1225" s="4">
        <v>1.88679245283019</v>
      </c>
      <c r="I1225" s="4">
        <v>1.88679245283019</v>
      </c>
      <c r="J1225" s="4">
        <v>0</v>
      </c>
      <c r="K1225" s="4">
        <v>5.6603773584905701</v>
      </c>
      <c r="L1225" s="4">
        <v>0</v>
      </c>
      <c r="M1225" s="4">
        <v>0</v>
      </c>
      <c r="N1225" s="4">
        <v>1.88679245283019</v>
      </c>
      <c r="O1225" s="4">
        <v>0</v>
      </c>
      <c r="P1225" s="4">
        <v>0</v>
      </c>
      <c r="Q1225" s="4">
        <v>0</v>
      </c>
      <c r="R1225" s="4">
        <v>1.88679245283019</v>
      </c>
      <c r="S1225" s="4">
        <v>0</v>
      </c>
      <c r="T1225" s="4">
        <v>0</v>
      </c>
      <c r="U1225" s="4">
        <v>1.88679245283019</v>
      </c>
      <c r="V1225" s="4">
        <v>0</v>
      </c>
      <c r="W1225" s="4">
        <v>0</v>
      </c>
      <c r="X1225" s="4">
        <v>1.88679245283019</v>
      </c>
      <c r="Y1225" s="4">
        <v>0</v>
      </c>
      <c r="Z1225" s="4">
        <v>1.88679245283019</v>
      </c>
      <c r="AA1225" s="4">
        <v>1.88679245283019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3.7735849056603801</v>
      </c>
      <c r="AH1225" s="4">
        <v>11.320754716981099</v>
      </c>
      <c r="AI1225" s="4">
        <v>11.320754716981099</v>
      </c>
      <c r="AJ1225" s="4">
        <v>9.4339622641509404</v>
      </c>
      <c r="AK1225" s="4">
        <v>7.5471698113207504</v>
      </c>
      <c r="AL1225" s="4">
        <v>9.4339622641509404</v>
      </c>
      <c r="AM1225" s="4">
        <v>5.6603773584905701</v>
      </c>
      <c r="AN1225" s="4">
        <v>13.207547169811299</v>
      </c>
      <c r="AO1225" s="4">
        <v>9.4339622641509404</v>
      </c>
      <c r="AP1225" s="4">
        <v>7.5471698113207504</v>
      </c>
      <c r="AQ1225" s="4">
        <v>5.6603773584905701</v>
      </c>
      <c r="AR1225" s="4">
        <v>9.4339622641509404</v>
      </c>
      <c r="AS1225" s="4">
        <v>13.207547169811299</v>
      </c>
      <c r="AT1225" s="4">
        <v>22.641509433962302</v>
      </c>
      <c r="AU1225" s="4">
        <v>3.7735849056603801</v>
      </c>
      <c r="AV1225" s="4">
        <v>16.981132075471699</v>
      </c>
      <c r="AW1225" s="4">
        <v>9.4339622641509404</v>
      </c>
      <c r="AX1225" s="4">
        <v>1.88679245283019</v>
      </c>
      <c r="AY1225" s="4">
        <v>16.981132075471699</v>
      </c>
      <c r="AZ1225" s="4">
        <v>9.4339622641509404</v>
      </c>
      <c r="BA1225" s="4">
        <v>11.320754716981099</v>
      </c>
      <c r="BB1225" s="38">
        <v>53</v>
      </c>
    </row>
    <row r="1226" spans="1:54" x14ac:dyDescent="0.3">
      <c r="A1226" s="31" t="s">
        <v>56</v>
      </c>
      <c r="B1226" s="5" t="s">
        <v>168</v>
      </c>
      <c r="C1226" s="5" t="s">
        <v>168</v>
      </c>
      <c r="D1226" s="9">
        <v>82.969530130841505</v>
      </c>
      <c r="E1226" s="8">
        <v>67.937971412460598</v>
      </c>
      <c r="F1226" s="8">
        <v>17.363635236154199</v>
      </c>
      <c r="G1226" s="3">
        <v>2.3761712924598899</v>
      </c>
      <c r="H1226" s="4">
        <v>6.5101025040182003</v>
      </c>
      <c r="I1226" s="4">
        <v>6.7381893898513399</v>
      </c>
      <c r="J1226" s="4">
        <v>2.3097713182409598</v>
      </c>
      <c r="K1226" s="4">
        <v>4.4437966349803704</v>
      </c>
      <c r="L1226" s="4">
        <v>3.4924393244321701</v>
      </c>
      <c r="M1226" s="4">
        <v>3.1336195610707902</v>
      </c>
      <c r="N1226" s="4">
        <v>4.1581697479522903</v>
      </c>
      <c r="O1226" s="4">
        <v>5.0567612496759304</v>
      </c>
      <c r="P1226" s="4">
        <v>4.5865085255576101</v>
      </c>
      <c r="Q1226" s="4">
        <v>1.96976267252462</v>
      </c>
      <c r="R1226" s="4">
        <v>3.5650424271813401</v>
      </c>
      <c r="S1226" s="4">
        <v>4.6341568625276901</v>
      </c>
      <c r="T1226" s="4">
        <v>3.1815947499722399</v>
      </c>
      <c r="U1226" s="4">
        <v>2.7748636869730201</v>
      </c>
      <c r="V1226" s="4">
        <v>4.5936363642132596</v>
      </c>
      <c r="W1226" s="4">
        <v>5.02469740490967</v>
      </c>
      <c r="X1226" s="4">
        <v>1.54879206541086</v>
      </c>
      <c r="Y1226" s="4">
        <v>5.3520209495196598</v>
      </c>
      <c r="Z1226" s="4">
        <v>3.8670434575977199</v>
      </c>
      <c r="AA1226" s="4">
        <v>6.3046152239029203</v>
      </c>
      <c r="AB1226" s="4">
        <v>0.991321278546891</v>
      </c>
      <c r="AC1226" s="4">
        <v>9.5802864044042408</v>
      </c>
      <c r="AD1226" s="4">
        <v>3.59777797870243</v>
      </c>
      <c r="AE1226" s="4">
        <v>3.31348678307676</v>
      </c>
      <c r="AF1226" s="4">
        <v>6.3744495751776604</v>
      </c>
      <c r="AG1226" s="4">
        <v>9.4056964997867905</v>
      </c>
      <c r="AH1226" s="4">
        <v>17.942001747665699</v>
      </c>
      <c r="AI1226" s="4">
        <v>9.1778233642082903</v>
      </c>
      <c r="AJ1226" s="4">
        <v>16.6213600378133</v>
      </c>
      <c r="AK1226" s="4">
        <v>32.647792745453003</v>
      </c>
      <c r="AL1226" s="4">
        <v>17.1510447198017</v>
      </c>
      <c r="AM1226" s="4">
        <v>20.373575588043899</v>
      </c>
      <c r="AN1226" s="4">
        <v>31.0397556372933</v>
      </c>
      <c r="AO1226" s="4">
        <v>22.780445647165902</v>
      </c>
      <c r="AP1226" s="4">
        <v>25.466687534008699</v>
      </c>
      <c r="AQ1226" s="4">
        <v>9.6223858580235504</v>
      </c>
      <c r="AR1226" s="4">
        <v>27.069480968754</v>
      </c>
      <c r="AS1226" s="4">
        <v>11.885773104636201</v>
      </c>
      <c r="AT1226" s="4">
        <v>12.565130744364501</v>
      </c>
      <c r="AU1226" s="4">
        <v>15.737107793480099</v>
      </c>
      <c r="AV1226" s="4">
        <v>18.0321988099051</v>
      </c>
      <c r="AW1226" s="4">
        <v>18.894634162935599</v>
      </c>
      <c r="AX1226" s="4">
        <v>8.6669434395164693</v>
      </c>
      <c r="AY1226" s="4">
        <v>15.7208970310868</v>
      </c>
      <c r="AZ1226" s="4">
        <v>21.725002995317301</v>
      </c>
      <c r="BA1226" s="4">
        <v>28.070840783286901</v>
      </c>
      <c r="BB1226" s="38">
        <v>12204</v>
      </c>
    </row>
    <row r="1227" spans="1:54" x14ac:dyDescent="0.3">
      <c r="A1227" s="31" t="s">
        <v>56</v>
      </c>
      <c r="B1227" s="5" t="s">
        <v>168</v>
      </c>
      <c r="C1227" s="5" t="s">
        <v>1</v>
      </c>
      <c r="D1227" s="9">
        <v>49.9062893931549</v>
      </c>
      <c r="E1227" s="8">
        <v>66.506108533512204</v>
      </c>
      <c r="F1227" s="8">
        <v>29.223696532224501</v>
      </c>
      <c r="G1227" s="3">
        <v>3.1195128037748301</v>
      </c>
      <c r="H1227" s="4">
        <v>9.5811363037718102</v>
      </c>
      <c r="I1227" s="4">
        <v>12.9918595172667</v>
      </c>
      <c r="J1227" s="4">
        <v>3.9378873485121901</v>
      </c>
      <c r="K1227" s="4">
        <v>7.3017340478988402</v>
      </c>
      <c r="L1227" s="4">
        <v>6.2624638646037702</v>
      </c>
      <c r="M1227" s="4">
        <v>5.1846973375150496</v>
      </c>
      <c r="N1227" s="4">
        <v>7.5310098567711297</v>
      </c>
      <c r="O1227" s="4">
        <v>9.6865429109485603</v>
      </c>
      <c r="P1227" s="4">
        <v>8.5636021236412407</v>
      </c>
      <c r="Q1227" s="4">
        <v>4.2273955043426197</v>
      </c>
      <c r="R1227" s="4">
        <v>7.8071621797516499</v>
      </c>
      <c r="S1227" s="4">
        <v>9.3518604948995296</v>
      </c>
      <c r="T1227" s="4">
        <v>5.9026409376109896</v>
      </c>
      <c r="U1227" s="4">
        <v>5.7503578163259998</v>
      </c>
      <c r="V1227" s="4">
        <v>9.3200420675308298</v>
      </c>
      <c r="W1227" s="4">
        <v>11.4454589482292</v>
      </c>
      <c r="X1227" s="4">
        <v>2.4316853771579598</v>
      </c>
      <c r="Y1227" s="4">
        <v>8.9217227967443904</v>
      </c>
      <c r="Z1227" s="4">
        <v>8.1519270200048908</v>
      </c>
      <c r="AA1227" s="4">
        <v>11.5542700631852</v>
      </c>
      <c r="AB1227" s="4">
        <v>1.3605967664942</v>
      </c>
      <c r="AC1227" s="4">
        <v>14.344076113446301</v>
      </c>
      <c r="AD1227" s="4">
        <v>8.3878807453021391</v>
      </c>
      <c r="AE1227" s="4">
        <v>5.9344593649796904</v>
      </c>
      <c r="AF1227" s="4">
        <v>10.1166806091037</v>
      </c>
      <c r="AG1227" s="4">
        <v>16.256977525901601</v>
      </c>
      <c r="AH1227" s="4">
        <v>28.555771755748999</v>
      </c>
      <c r="AI1227" s="4">
        <v>10.037985667626799</v>
      </c>
      <c r="AJ1227" s="4">
        <v>25.285809183712299</v>
      </c>
      <c r="AK1227" s="4">
        <v>49.0637141421808</v>
      </c>
      <c r="AL1227" s="4">
        <v>29.146703844637202</v>
      </c>
      <c r="AM1227" s="4">
        <v>30.202734368561401</v>
      </c>
      <c r="AN1227" s="4">
        <v>42.038132417262503</v>
      </c>
      <c r="AO1227" s="4">
        <v>37.3136889513816</v>
      </c>
      <c r="AP1227" s="4">
        <v>42.951831144972402</v>
      </c>
      <c r="AQ1227" s="4">
        <v>14.1599745647926</v>
      </c>
      <c r="AR1227" s="4">
        <v>43.781990367803601</v>
      </c>
      <c r="AS1227" s="4">
        <v>13.3114838465762</v>
      </c>
      <c r="AT1227" s="4">
        <v>13.626132513350401</v>
      </c>
      <c r="AU1227" s="4">
        <v>27.1316692336509</v>
      </c>
      <c r="AV1227" s="4">
        <v>23.105135618591099</v>
      </c>
      <c r="AW1227" s="4">
        <v>31.7390525133947</v>
      </c>
      <c r="AX1227" s="4">
        <v>15.162450658183699</v>
      </c>
      <c r="AY1227" s="4">
        <v>18.260227458793999</v>
      </c>
      <c r="AZ1227" s="4">
        <v>31.539892878001499</v>
      </c>
      <c r="BA1227" s="4">
        <v>45.207795143791202</v>
      </c>
      <c r="BB1227" s="38">
        <v>1210</v>
      </c>
    </row>
    <row r="1228" spans="1:54" x14ac:dyDescent="0.3">
      <c r="A1228" s="31" t="s">
        <v>56</v>
      </c>
      <c r="B1228" s="5" t="s">
        <v>168</v>
      </c>
      <c r="C1228" s="5" t="s">
        <v>2</v>
      </c>
      <c r="D1228" s="9">
        <v>79.175635070419602</v>
      </c>
      <c r="E1228" s="8">
        <v>66.624166751304301</v>
      </c>
      <c r="F1228" s="8">
        <v>18.467430527597202</v>
      </c>
      <c r="G1228" s="3">
        <v>2.8297219917668599</v>
      </c>
      <c r="H1228" s="4">
        <v>7.3185285094435297</v>
      </c>
      <c r="I1228" s="4">
        <v>7.4685874981246902</v>
      </c>
      <c r="J1228" s="4">
        <v>2.1991350753121601</v>
      </c>
      <c r="K1228" s="4">
        <v>4.7715024040246501</v>
      </c>
      <c r="L1228" s="4">
        <v>3.7303341829227201</v>
      </c>
      <c r="M1228" s="4">
        <v>3.6461331216937798</v>
      </c>
      <c r="N1228" s="4">
        <v>4.1798483652727301</v>
      </c>
      <c r="O1228" s="4">
        <v>5.5815782281281701</v>
      </c>
      <c r="P1228" s="4">
        <v>5.1241449134989097</v>
      </c>
      <c r="Q1228" s="4">
        <v>1.526447628243</v>
      </c>
      <c r="R1228" s="4">
        <v>2.9750295010804702</v>
      </c>
      <c r="S1228" s="4">
        <v>4.8962201694122101</v>
      </c>
      <c r="T1228" s="4">
        <v>2.82655433885515</v>
      </c>
      <c r="U1228" s="4">
        <v>2.6581522163972702</v>
      </c>
      <c r="V1228" s="4">
        <v>4.8072676288157199</v>
      </c>
      <c r="W1228" s="4">
        <v>4.4967256499559198</v>
      </c>
      <c r="X1228" s="4">
        <v>1.80122438231173</v>
      </c>
      <c r="Y1228" s="4">
        <v>6.9611345206017097</v>
      </c>
      <c r="Z1228" s="4">
        <v>4.0908958246762399</v>
      </c>
      <c r="AA1228" s="4">
        <v>7.2359112746704399</v>
      </c>
      <c r="AB1228" s="4">
        <v>0.761639987665652</v>
      </c>
      <c r="AC1228" s="4">
        <v>11.8621061693815</v>
      </c>
      <c r="AD1228" s="4">
        <v>2.9218421852750498</v>
      </c>
      <c r="AE1228" s="4">
        <v>3.5540129281855899</v>
      </c>
      <c r="AF1228" s="4">
        <v>7.3875540898074501</v>
      </c>
      <c r="AG1228" s="4">
        <v>9.8972311439794094</v>
      </c>
      <c r="AH1228" s="4">
        <v>19.661420865667399</v>
      </c>
      <c r="AI1228" s="4">
        <v>9.2913226671248399</v>
      </c>
      <c r="AJ1228" s="4">
        <v>16.531985421162801</v>
      </c>
      <c r="AK1228" s="4">
        <v>35.514125274868803</v>
      </c>
      <c r="AL1228" s="4">
        <v>17.966312855897598</v>
      </c>
      <c r="AM1228" s="4">
        <v>20.3639427563288</v>
      </c>
      <c r="AN1228" s="4">
        <v>35.525212060059701</v>
      </c>
      <c r="AO1228" s="4">
        <v>25.0170627007893</v>
      </c>
      <c r="AP1228" s="4">
        <v>27.5808481135291</v>
      </c>
      <c r="AQ1228" s="4">
        <v>9.7297500642838894</v>
      </c>
      <c r="AR1228" s="4">
        <v>29.580567320959801</v>
      </c>
      <c r="AS1228" s="4">
        <v>13.4790901646768</v>
      </c>
      <c r="AT1228" s="4">
        <v>13.241662461855</v>
      </c>
      <c r="AU1228" s="4">
        <v>16.587677606186499</v>
      </c>
      <c r="AV1228" s="4">
        <v>18.3452176314279</v>
      </c>
      <c r="AW1228" s="4">
        <v>20.340185359491102</v>
      </c>
      <c r="AX1228" s="4">
        <v>7.2795956317407597</v>
      </c>
      <c r="AY1228" s="4">
        <v>18.197405252896001</v>
      </c>
      <c r="AZ1228" s="4">
        <v>24.327874205468198</v>
      </c>
      <c r="BA1228" s="4">
        <v>29.542555486019399</v>
      </c>
      <c r="BB1228" s="38">
        <v>1659</v>
      </c>
    </row>
    <row r="1229" spans="1:54" x14ac:dyDescent="0.3">
      <c r="A1229" s="31" t="s">
        <v>56</v>
      </c>
      <c r="B1229" s="5" t="s">
        <v>168</v>
      </c>
      <c r="C1229" s="5" t="s">
        <v>3</v>
      </c>
      <c r="D1229" s="9">
        <v>94.264626835883703</v>
      </c>
      <c r="E1229" s="8">
        <v>63.943938749649803</v>
      </c>
      <c r="F1229" s="8">
        <v>12.5844057503082</v>
      </c>
      <c r="G1229" s="3">
        <v>1.68759888931917</v>
      </c>
      <c r="H1229" s="4">
        <v>5.2687227857236802</v>
      </c>
      <c r="I1229" s="4">
        <v>3.96236423339449</v>
      </c>
      <c r="J1229" s="4">
        <v>1.67351365598544</v>
      </c>
      <c r="K1229" s="4">
        <v>3.1770654749867502</v>
      </c>
      <c r="L1229" s="4">
        <v>2.3883862477245699</v>
      </c>
      <c r="M1229" s="4">
        <v>2.1849015618333398</v>
      </c>
      <c r="N1229" s="4">
        <v>2.9677588883661299</v>
      </c>
      <c r="O1229" s="4">
        <v>2.9648479380014399</v>
      </c>
      <c r="P1229" s="4">
        <v>2.6511228173153798</v>
      </c>
      <c r="Q1229" s="4">
        <v>0.89600871169230201</v>
      </c>
      <c r="R1229" s="4">
        <v>2.15090919443651</v>
      </c>
      <c r="S1229" s="4">
        <v>2.4986266825193999</v>
      </c>
      <c r="T1229" s="4">
        <v>2.1708163284996198</v>
      </c>
      <c r="U1229" s="4">
        <v>1.4331256523326901</v>
      </c>
      <c r="V1229" s="4">
        <v>2.5015376328840899</v>
      </c>
      <c r="W1229" s="4">
        <v>2.2980529469928599</v>
      </c>
      <c r="X1229" s="4">
        <v>0.93000107908912999</v>
      </c>
      <c r="Y1229" s="4">
        <v>3.0809102735256499</v>
      </c>
      <c r="Z1229" s="4">
        <v>1.70994745525723</v>
      </c>
      <c r="AA1229" s="4">
        <v>3.55295342973707</v>
      </c>
      <c r="AB1229" s="4">
        <v>0.94699726278754404</v>
      </c>
      <c r="AC1229" s="4">
        <v>7.3914615134927502</v>
      </c>
      <c r="AD1229" s="4">
        <v>1.7327655396850199</v>
      </c>
      <c r="AE1229" s="4">
        <v>2.0124982929742501</v>
      </c>
      <c r="AF1229" s="4">
        <v>5.2798970686927102</v>
      </c>
      <c r="AG1229" s="4">
        <v>5.9379592086072099</v>
      </c>
      <c r="AH1229" s="4">
        <v>13.1743893160028</v>
      </c>
      <c r="AI1229" s="4">
        <v>9.9167562677841197</v>
      </c>
      <c r="AJ1229" s="4">
        <v>14.7270516121404</v>
      </c>
      <c r="AK1229" s="4">
        <v>27.8743033378814</v>
      </c>
      <c r="AL1229" s="4">
        <v>12.903483253233899</v>
      </c>
      <c r="AM1229" s="4">
        <v>18.1639427063532</v>
      </c>
      <c r="AN1229" s="4">
        <v>27.873833819391699</v>
      </c>
      <c r="AO1229" s="4">
        <v>17.676405761338899</v>
      </c>
      <c r="AP1229" s="4">
        <v>19.4673903083177</v>
      </c>
      <c r="AQ1229" s="4">
        <v>8.0222922237192904</v>
      </c>
      <c r="AR1229" s="4">
        <v>21.614919033899799</v>
      </c>
      <c r="AS1229" s="4">
        <v>11.5271680527258</v>
      </c>
      <c r="AT1229" s="4">
        <v>11.389226669753301</v>
      </c>
      <c r="AU1229" s="4">
        <v>11.494114722308501</v>
      </c>
      <c r="AV1229" s="4">
        <v>16.681237058394501</v>
      </c>
      <c r="AW1229" s="4">
        <v>13.0253674894875</v>
      </c>
      <c r="AX1229" s="4">
        <v>6.4959223202901901</v>
      </c>
      <c r="AY1229" s="4">
        <v>15.3433275705434</v>
      </c>
      <c r="AZ1229" s="4">
        <v>19.570869805403699</v>
      </c>
      <c r="BA1229" s="4">
        <v>22.666804349242501</v>
      </c>
      <c r="BB1229" s="38">
        <v>2643</v>
      </c>
    </row>
    <row r="1230" spans="1:54" x14ac:dyDescent="0.3">
      <c r="A1230" s="31" t="s">
        <v>56</v>
      </c>
      <c r="B1230" s="5" t="s">
        <v>168</v>
      </c>
      <c r="C1230" s="5" t="s">
        <v>4</v>
      </c>
      <c r="D1230" s="9">
        <v>106.54690069201899</v>
      </c>
      <c r="E1230" s="8">
        <v>60.364107744736302</v>
      </c>
      <c r="F1230" s="8">
        <v>9.1625400274054201</v>
      </c>
      <c r="G1230" s="3">
        <v>2.0710788221557102</v>
      </c>
      <c r="H1230" s="4">
        <v>4.7846024856273601</v>
      </c>
      <c r="I1230" s="4">
        <v>2.54676603281911</v>
      </c>
      <c r="J1230" s="4">
        <v>1.49352883192379</v>
      </c>
      <c r="K1230" s="4">
        <v>3.0549006690245202</v>
      </c>
      <c r="L1230" s="4">
        <v>1.66441387830642</v>
      </c>
      <c r="M1230" s="4">
        <v>1.5285313243463301</v>
      </c>
      <c r="N1230" s="4">
        <v>2.03686250415794</v>
      </c>
      <c r="O1230" s="4">
        <v>2.17136925287467</v>
      </c>
      <c r="P1230" s="4">
        <v>1.8333334886271</v>
      </c>
      <c r="Q1230" s="4">
        <v>1.22254989842839</v>
      </c>
      <c r="R1230" s="4">
        <v>1.39264877038624</v>
      </c>
      <c r="S1230" s="4">
        <v>1.6300010167024599</v>
      </c>
      <c r="T1230" s="4">
        <v>1.9355893554080099</v>
      </c>
      <c r="U1230" s="4">
        <v>1.08706043168069</v>
      </c>
      <c r="V1230" s="4">
        <v>1.76529393984396</v>
      </c>
      <c r="W1230" s="4">
        <v>1.7649008526315699</v>
      </c>
      <c r="X1230" s="4">
        <v>0.81450914933574303</v>
      </c>
      <c r="Y1230" s="4">
        <v>2.0700961041247301</v>
      </c>
      <c r="Z1230" s="4">
        <v>1.2563731292137701</v>
      </c>
      <c r="AA1230" s="4">
        <v>2.91764230982107</v>
      </c>
      <c r="AB1230" s="4">
        <v>0.95019515968963497</v>
      </c>
      <c r="AC1230" s="4">
        <v>5.3993169479499601</v>
      </c>
      <c r="AD1230" s="4">
        <v>1.2221568112159999</v>
      </c>
      <c r="AE1230" s="4">
        <v>1.56176492431312</v>
      </c>
      <c r="AF1230" s="4">
        <v>3.0210774382391499</v>
      </c>
      <c r="AG1230" s="4">
        <v>4.9944208965564201</v>
      </c>
      <c r="AH1230" s="4">
        <v>10.5791848482673</v>
      </c>
      <c r="AI1230" s="4">
        <v>7.9053807237668803</v>
      </c>
      <c r="AJ1230" s="4">
        <v>11.43518242903</v>
      </c>
      <c r="AK1230" s="4">
        <v>20.426051235628002</v>
      </c>
      <c r="AL1230" s="4">
        <v>9.7052840688209905</v>
      </c>
      <c r="AM1230" s="4">
        <v>13.6450919592387</v>
      </c>
      <c r="AN1230" s="4">
        <v>20.599491348891199</v>
      </c>
      <c r="AO1230" s="4">
        <v>12.5930340199806</v>
      </c>
      <c r="AP1230" s="4">
        <v>12.1478287987972</v>
      </c>
      <c r="AQ1230" s="4">
        <v>6.6464525276725803</v>
      </c>
      <c r="AR1230" s="4">
        <v>14.8926206261737</v>
      </c>
      <c r="AS1230" s="4">
        <v>10.045285269130501</v>
      </c>
      <c r="AT1230" s="4">
        <v>11.2296879774372</v>
      </c>
      <c r="AU1230" s="4">
        <v>7.87037823134433</v>
      </c>
      <c r="AV1230" s="4">
        <v>15.266248513662401</v>
      </c>
      <c r="AW1230" s="4">
        <v>11.2975309826142</v>
      </c>
      <c r="AX1230" s="4">
        <v>5.4964626809697998</v>
      </c>
      <c r="AY1230" s="4">
        <v>12.7938114250247</v>
      </c>
      <c r="AZ1230" s="4">
        <v>12.623712553066801</v>
      </c>
      <c r="BA1230" s="4">
        <v>16.4901742173342</v>
      </c>
      <c r="BB1230" s="38">
        <v>2948</v>
      </c>
    </row>
    <row r="1231" spans="1:54" x14ac:dyDescent="0.3">
      <c r="A1231" s="31" t="s">
        <v>56</v>
      </c>
      <c r="B1231" s="5" t="s">
        <v>168</v>
      </c>
      <c r="C1231" s="5" t="s">
        <v>5</v>
      </c>
      <c r="D1231" s="9">
        <v>111.95920779782</v>
      </c>
      <c r="E1231" s="8">
        <v>57.734704065486298</v>
      </c>
      <c r="F1231" s="8">
        <v>7.7691742984297196</v>
      </c>
      <c r="G1231" s="3">
        <v>1.1601686795239099</v>
      </c>
      <c r="H1231" s="4">
        <v>2.8011876318991602</v>
      </c>
      <c r="I1231" s="4">
        <v>1.81104279715339</v>
      </c>
      <c r="J1231" s="4">
        <v>1.1384469765215901</v>
      </c>
      <c r="K1231" s="4">
        <v>1.9952887864530799</v>
      </c>
      <c r="L1231" s="4">
        <v>1.3174567831807</v>
      </c>
      <c r="M1231" s="4">
        <v>0.84934225145071096</v>
      </c>
      <c r="N1231" s="4">
        <v>1.27401337717607</v>
      </c>
      <c r="O1231" s="4">
        <v>1.1204750527596601</v>
      </c>
      <c r="P1231" s="4">
        <v>1.7331419470250899</v>
      </c>
      <c r="Q1231" s="4">
        <v>0.66509626215102602</v>
      </c>
      <c r="R1231" s="4">
        <v>0.80066266280550202</v>
      </c>
      <c r="S1231" s="4">
        <v>1.01936609622886</v>
      </c>
      <c r="T1231" s="4">
        <v>1.2073618647689299</v>
      </c>
      <c r="U1231" s="4">
        <v>0.89278565745534499</v>
      </c>
      <c r="V1231" s="4">
        <v>1.27401337717607</v>
      </c>
      <c r="W1231" s="4">
        <v>1.1946261236475799</v>
      </c>
      <c r="X1231" s="4">
        <v>0.74823329491990498</v>
      </c>
      <c r="Y1231" s="4">
        <v>2.0042747483340402</v>
      </c>
      <c r="Z1231" s="4">
        <v>0.95420098722190605</v>
      </c>
      <c r="AA1231" s="4">
        <v>1.9735670834507599</v>
      </c>
      <c r="AB1231" s="4">
        <v>0.65236052102967401</v>
      </c>
      <c r="AC1231" s="4">
        <v>3.4917553762928901</v>
      </c>
      <c r="AD1231" s="4">
        <v>1.01561631698847</v>
      </c>
      <c r="AE1231" s="4">
        <v>1.2650274152951</v>
      </c>
      <c r="AF1231" s="4">
        <v>2.4416816151807499</v>
      </c>
      <c r="AG1231" s="4">
        <v>4.2587375674147401</v>
      </c>
      <c r="AH1231" s="4">
        <v>9.1255477359346493</v>
      </c>
      <c r="AI1231" s="4">
        <v>8.4792003699855698</v>
      </c>
      <c r="AJ1231" s="4">
        <v>8.2477611954408605</v>
      </c>
      <c r="AK1231" s="4">
        <v>16.0978091507993</v>
      </c>
      <c r="AL1231" s="4">
        <v>6.8471673794912897</v>
      </c>
      <c r="AM1231" s="4">
        <v>11.555270582434099</v>
      </c>
      <c r="AN1231" s="4">
        <v>16.595144944012301</v>
      </c>
      <c r="AO1231" s="4">
        <v>8.8701910240272692</v>
      </c>
      <c r="AP1231" s="4">
        <v>10.2789938294178</v>
      </c>
      <c r="AQ1231" s="4">
        <v>6.0974476811711904</v>
      </c>
      <c r="AR1231" s="4">
        <v>11.5440212447129</v>
      </c>
      <c r="AS1231" s="4">
        <v>8.7518195746947107</v>
      </c>
      <c r="AT1231" s="4">
        <v>11.3942326995369</v>
      </c>
      <c r="AU1231" s="4">
        <v>6.6554218317108198</v>
      </c>
      <c r="AV1231" s="4">
        <v>12.692940586515601</v>
      </c>
      <c r="AW1231" s="4">
        <v>8.6222663291208193</v>
      </c>
      <c r="AX1231" s="4">
        <v>5.1919262825945003</v>
      </c>
      <c r="AY1231" s="4">
        <v>9.2888489946720405</v>
      </c>
      <c r="AZ1231" s="4">
        <v>10.910409619885201</v>
      </c>
      <c r="BA1231" s="4">
        <v>12.415085199165899</v>
      </c>
      <c r="BB1231" s="38">
        <v>2564</v>
      </c>
    </row>
    <row r="1232" spans="1:54" x14ac:dyDescent="0.3">
      <c r="A1232" s="31" t="s">
        <v>56</v>
      </c>
      <c r="B1232" s="5" t="s">
        <v>168</v>
      </c>
      <c r="C1232" s="5" t="s">
        <v>6</v>
      </c>
      <c r="D1232" s="9">
        <v>117.007860058467</v>
      </c>
      <c r="E1232" s="8">
        <v>56.254575637612703</v>
      </c>
      <c r="F1232" s="8">
        <v>6.7626074751179797</v>
      </c>
      <c r="G1232" s="3">
        <v>1.6052509208441601</v>
      </c>
      <c r="H1232" s="4">
        <v>2.4517426306829502</v>
      </c>
      <c r="I1232" s="4">
        <v>1.4105654495856099</v>
      </c>
      <c r="J1232" s="4">
        <v>1.1566941566776801</v>
      </c>
      <c r="K1232" s="4">
        <v>0.89711352833295099</v>
      </c>
      <c r="L1232" s="4">
        <v>0.83507303896517104</v>
      </c>
      <c r="M1232" s="4">
        <v>0.64038756770662097</v>
      </c>
      <c r="N1232" s="4">
        <v>1.4077107818672101</v>
      </c>
      <c r="O1232" s="4">
        <v>1.15383948895928</v>
      </c>
      <c r="P1232" s="4">
        <v>0.96486335313753802</v>
      </c>
      <c r="Q1232" s="4">
        <v>1.0889443318731</v>
      </c>
      <c r="R1232" s="4">
        <v>0.96200868541913398</v>
      </c>
      <c r="S1232" s="4">
        <v>1.0889443318731</v>
      </c>
      <c r="T1232" s="4">
        <v>1.28648447085005</v>
      </c>
      <c r="U1232" s="4">
        <v>1.0889443318731</v>
      </c>
      <c r="V1232" s="4">
        <v>1.15383948895928</v>
      </c>
      <c r="W1232" s="4">
        <v>0.96486335313753802</v>
      </c>
      <c r="X1232" s="4">
        <v>1.28077513541324</v>
      </c>
      <c r="Y1232" s="4">
        <v>1.7999363921027101</v>
      </c>
      <c r="Z1232" s="4">
        <v>1.0269038425053201</v>
      </c>
      <c r="AA1232" s="4">
        <v>1.22158931376387</v>
      </c>
      <c r="AB1232" s="4">
        <v>0.89711352833295099</v>
      </c>
      <c r="AC1232" s="4">
        <v>3.21335650940672</v>
      </c>
      <c r="AD1232" s="4">
        <v>0.77017788187898795</v>
      </c>
      <c r="AE1232" s="4">
        <v>1.4105654495856099</v>
      </c>
      <c r="AF1232" s="4">
        <v>1.6701460779303401</v>
      </c>
      <c r="AG1232" s="4">
        <v>4.4263818200153802</v>
      </c>
      <c r="AH1232" s="4">
        <v>8.3029632388759502</v>
      </c>
      <c r="AI1232" s="4">
        <v>6.2605742247389298</v>
      </c>
      <c r="AJ1232" s="4">
        <v>7.7217614928187102</v>
      </c>
      <c r="AK1232" s="4">
        <v>13.2093031679603</v>
      </c>
      <c r="AL1232" s="4">
        <v>6.37609120031928</v>
      </c>
      <c r="AM1232" s="4">
        <v>11.9648765124492</v>
      </c>
      <c r="AN1232" s="4">
        <v>13.7762315754255</v>
      </c>
      <c r="AO1232" s="4">
        <v>7.5213666861233497</v>
      </c>
      <c r="AP1232" s="4">
        <v>9.1266176069675105</v>
      </c>
      <c r="AQ1232" s="4">
        <v>6.1842603967791296</v>
      </c>
      <c r="AR1232" s="4">
        <v>8.3086725743127605</v>
      </c>
      <c r="AS1232" s="4">
        <v>7.2168735747212596</v>
      </c>
      <c r="AT1232" s="4">
        <v>14.142765176195301</v>
      </c>
      <c r="AU1232" s="4">
        <v>6.4352770219686599</v>
      </c>
      <c r="AV1232" s="4">
        <v>11.7195692226964</v>
      </c>
      <c r="AW1232" s="4">
        <v>6.64138116410082</v>
      </c>
      <c r="AX1232" s="4">
        <v>4.7002357869521303</v>
      </c>
      <c r="AY1232" s="4">
        <v>10.486561238059</v>
      </c>
      <c r="AZ1232" s="4">
        <v>9.0759957884733407</v>
      </c>
      <c r="BA1232" s="4">
        <v>11.400802772702299</v>
      </c>
      <c r="BB1232" s="38">
        <v>1005</v>
      </c>
    </row>
    <row r="1233" spans="1:54" x14ac:dyDescent="0.3">
      <c r="A1233" s="31" t="s">
        <v>56</v>
      </c>
      <c r="B1233" s="5" t="s">
        <v>168</v>
      </c>
      <c r="C1233" s="5" t="s">
        <v>7</v>
      </c>
      <c r="D1233" s="9">
        <v>108.516925437246</v>
      </c>
      <c r="E1233" s="8">
        <v>63.242274463747698</v>
      </c>
      <c r="F1233" s="8">
        <v>12.106055557356299</v>
      </c>
      <c r="G1233" s="3">
        <v>2.0992856214022999</v>
      </c>
      <c r="H1233" s="4">
        <v>2.0992856214022999</v>
      </c>
      <c r="I1233" s="4">
        <v>1.77736013133333</v>
      </c>
      <c r="J1233" s="4">
        <v>1.77736013133333</v>
      </c>
      <c r="K1233" s="4">
        <v>1.77736013133333</v>
      </c>
      <c r="L1233" s="4">
        <v>1.77736013133333</v>
      </c>
      <c r="M1233" s="4">
        <v>5.3320803940000001</v>
      </c>
      <c r="N1233" s="4">
        <v>4.1985712428045998</v>
      </c>
      <c r="O1233" s="4">
        <v>1.77736013133333</v>
      </c>
      <c r="P1233" s="4">
        <v>2.4212111114712598</v>
      </c>
      <c r="Q1233" s="4">
        <v>2.0992856214022999</v>
      </c>
      <c r="R1233" s="4">
        <v>2.0992856214022999</v>
      </c>
      <c r="S1233" s="4">
        <v>3.8766457527356302</v>
      </c>
      <c r="T1233" s="4">
        <v>3.8766457527356302</v>
      </c>
      <c r="U1233" s="4">
        <v>1.77736013133333</v>
      </c>
      <c r="V1233" s="4">
        <v>0</v>
      </c>
      <c r="W1233" s="4">
        <v>2.0992856214022999</v>
      </c>
      <c r="X1233" s="4">
        <v>1.77736013133333</v>
      </c>
      <c r="Y1233" s="4">
        <v>2.0992856214022999</v>
      </c>
      <c r="Z1233" s="4">
        <v>2.0992856214022999</v>
      </c>
      <c r="AA1233" s="4">
        <v>3.8766457527356302</v>
      </c>
      <c r="AB1233" s="4">
        <v>2.0992856214022999</v>
      </c>
      <c r="AC1233" s="4">
        <v>2.7431366015402299</v>
      </c>
      <c r="AD1233" s="4">
        <v>1.77736013133333</v>
      </c>
      <c r="AE1233" s="4">
        <v>3.5547202626666698</v>
      </c>
      <c r="AF1233" s="4">
        <v>2.0992856214022999</v>
      </c>
      <c r="AG1233" s="4">
        <v>10.986086278068999</v>
      </c>
      <c r="AH1233" s="4">
        <v>7.5855588244827601</v>
      </c>
      <c r="AI1233" s="4">
        <v>4.9966150320229898</v>
      </c>
      <c r="AJ1233" s="4">
        <v>10.9725464061609</v>
      </c>
      <c r="AK1233" s="4">
        <v>13.226024836643701</v>
      </c>
      <c r="AL1233" s="4">
        <v>4.3527640518850603</v>
      </c>
      <c r="AM1233" s="4">
        <v>11.770590195379301</v>
      </c>
      <c r="AN1233" s="4">
        <v>21.133509151195401</v>
      </c>
      <c r="AO1233" s="4">
        <v>8.2294098046206905</v>
      </c>
      <c r="AP1233" s="4">
        <v>12.4279810474253</v>
      </c>
      <c r="AQ1233" s="4">
        <v>6.1301241832183901</v>
      </c>
      <c r="AR1233" s="4">
        <v>10.8048137251724</v>
      </c>
      <c r="AS1233" s="4">
        <v>9.1951862748275897</v>
      </c>
      <c r="AT1233" s="4">
        <v>11.4486647053103</v>
      </c>
      <c r="AU1233" s="4">
        <v>5.8081986931494196</v>
      </c>
      <c r="AV1233" s="4">
        <v>14.3595339878391</v>
      </c>
      <c r="AW1233" s="4">
        <v>7.4178261434942501</v>
      </c>
      <c r="AX1233" s="4">
        <v>10.328695426023</v>
      </c>
      <c r="AY1233" s="4">
        <v>6.2843169922988498</v>
      </c>
      <c r="AZ1233" s="4">
        <v>7.7397516335632197</v>
      </c>
      <c r="BA1233" s="4">
        <v>12.582173856505699</v>
      </c>
      <c r="BB1233" s="38">
        <v>175</v>
      </c>
    </row>
    <row r="1234" spans="1:54" x14ac:dyDescent="0.3">
      <c r="A1234" s="31" t="s">
        <v>56</v>
      </c>
      <c r="B1234" s="5" t="s">
        <v>8</v>
      </c>
      <c r="C1234" s="5" t="s">
        <v>168</v>
      </c>
      <c r="D1234" s="9">
        <v>77.618405328161501</v>
      </c>
      <c r="E1234" s="8">
        <v>68.903988935530194</v>
      </c>
      <c r="F1234" s="8">
        <v>20.100807476562899</v>
      </c>
      <c r="G1234" s="3">
        <v>2.7058432060692899</v>
      </c>
      <c r="H1234" s="4">
        <v>7.5982200277801004</v>
      </c>
      <c r="I1234" s="4">
        <v>8.9469786667037106</v>
      </c>
      <c r="J1234" s="4">
        <v>2.6046970050266398</v>
      </c>
      <c r="K1234" s="4">
        <v>5.43003685398401</v>
      </c>
      <c r="L1234" s="4">
        <v>4.3370125674890403</v>
      </c>
      <c r="M1234" s="4">
        <v>4.2435956112727498</v>
      </c>
      <c r="N1234" s="4">
        <v>4.8851207676021202</v>
      </c>
      <c r="O1234" s="4">
        <v>5.9172147199507998</v>
      </c>
      <c r="P1234" s="4">
        <v>5.5224380340604498</v>
      </c>
      <c r="Q1234" s="4">
        <v>2.0068175210986698</v>
      </c>
      <c r="R1234" s="4">
        <v>4.7760173559226304</v>
      </c>
      <c r="S1234" s="4">
        <v>5.75241626269022</v>
      </c>
      <c r="T1234" s="4">
        <v>3.6308343668341601</v>
      </c>
      <c r="U1234" s="4">
        <v>3.7044311144540298</v>
      </c>
      <c r="V1234" s="4">
        <v>5.1448078528574204</v>
      </c>
      <c r="W1234" s="4">
        <v>5.6713098378150004</v>
      </c>
      <c r="X1234" s="4">
        <v>2.0462076726084999</v>
      </c>
      <c r="Y1234" s="4">
        <v>5.70815254116083</v>
      </c>
      <c r="Z1234" s="4">
        <v>5.1132776120278303</v>
      </c>
      <c r="AA1234" s="4">
        <v>7.8022351680578801</v>
      </c>
      <c r="AB1234" s="4">
        <v>0.91843548145502696</v>
      </c>
      <c r="AC1234" s="4">
        <v>11.404227098540099</v>
      </c>
      <c r="AD1234" s="4">
        <v>4.2611124215976499</v>
      </c>
      <c r="AE1234" s="4">
        <v>4.4983894888141904</v>
      </c>
      <c r="AF1234" s="4">
        <v>8.5011984626177703</v>
      </c>
      <c r="AG1234" s="4">
        <v>12.7634467495326</v>
      </c>
      <c r="AH1234" s="4">
        <v>12.0265472680911</v>
      </c>
      <c r="AI1234" s="4">
        <v>9.1367150524544893</v>
      </c>
      <c r="AJ1234" s="4">
        <v>18.958616245692799</v>
      </c>
      <c r="AK1234" s="4">
        <v>35.619767005046697</v>
      </c>
      <c r="AL1234" s="4">
        <v>19.4587076165868</v>
      </c>
      <c r="AM1234" s="4">
        <v>24.2165586184753</v>
      </c>
      <c r="AN1234" s="4">
        <v>35.1004607449212</v>
      </c>
      <c r="AO1234" s="4">
        <v>28.5927097188857</v>
      </c>
      <c r="AP1234" s="4">
        <v>27.557277401327202</v>
      </c>
      <c r="AQ1234" s="4">
        <v>9.8426670930212197</v>
      </c>
      <c r="AR1234" s="4">
        <v>31.719716327331799</v>
      </c>
      <c r="AS1234" s="4">
        <v>13.3892882913976</v>
      </c>
      <c r="AT1234" s="4">
        <v>13.9395391412595</v>
      </c>
      <c r="AU1234" s="4">
        <v>14.7336297865922</v>
      </c>
      <c r="AV1234" s="4">
        <v>18.340574804586499</v>
      </c>
      <c r="AW1234" s="4">
        <v>21.110356902824599</v>
      </c>
      <c r="AX1234" s="4">
        <v>9.8990395850644592</v>
      </c>
      <c r="AY1234" s="4">
        <v>18.456190963458798</v>
      </c>
      <c r="AZ1234" s="4">
        <v>24.585352901734598</v>
      </c>
      <c r="BA1234" s="4">
        <v>30.136653076227699</v>
      </c>
      <c r="BB1234" s="38">
        <v>6352</v>
      </c>
    </row>
    <row r="1235" spans="1:54" x14ac:dyDescent="0.3">
      <c r="A1235" s="31" t="s">
        <v>56</v>
      </c>
      <c r="B1235" s="5" t="s">
        <v>8</v>
      </c>
      <c r="C1235" s="5" t="s">
        <v>1</v>
      </c>
      <c r="D1235" s="9">
        <v>43.206188925081399</v>
      </c>
      <c r="E1235" s="8">
        <v>66.542239892540707</v>
      </c>
      <c r="F1235" s="8">
        <v>34.385201305767097</v>
      </c>
      <c r="G1235" s="3">
        <v>3.4820457018498399</v>
      </c>
      <c r="H1235" s="4">
        <v>11.9695321001088</v>
      </c>
      <c r="I1235" s="4">
        <v>16.757344940152301</v>
      </c>
      <c r="J1235" s="4">
        <v>4.7878128400435296</v>
      </c>
      <c r="K1235" s="4">
        <v>8.0522306855277499</v>
      </c>
      <c r="L1235" s="4">
        <v>7.7257889009793299</v>
      </c>
      <c r="M1235" s="4">
        <v>6.9640914036996699</v>
      </c>
      <c r="N1235" s="4">
        <v>8.1610446137105495</v>
      </c>
      <c r="O1235" s="4">
        <v>9.6844396082698605</v>
      </c>
      <c r="P1235" s="4">
        <v>9.9020674646354703</v>
      </c>
      <c r="Q1235" s="4">
        <v>3.5908596300326399</v>
      </c>
      <c r="R1235" s="4">
        <v>9.7932535364526707</v>
      </c>
      <c r="S1235" s="4">
        <v>11.860718171926001</v>
      </c>
      <c r="T1235" s="4">
        <v>6.63764961915125</v>
      </c>
      <c r="U1235" s="4">
        <v>7.3993471164309002</v>
      </c>
      <c r="V1235" s="4">
        <v>10.0108813928183</v>
      </c>
      <c r="W1235" s="4">
        <v>12.1871599564744</v>
      </c>
      <c r="X1235" s="4">
        <v>3.1556039173014101</v>
      </c>
      <c r="Y1235" s="4">
        <v>8.4874863982589801</v>
      </c>
      <c r="Z1235" s="4">
        <v>11.2078346028292</v>
      </c>
      <c r="AA1235" s="4">
        <v>14.9075081610446</v>
      </c>
      <c r="AB1235" s="4">
        <v>0.97932535364526696</v>
      </c>
      <c r="AC1235" s="4">
        <v>16.648531011969499</v>
      </c>
      <c r="AD1235" s="4">
        <v>9.9020674646354703</v>
      </c>
      <c r="AE1235" s="4">
        <v>8.4874863982589801</v>
      </c>
      <c r="AF1235" s="4">
        <v>13.057671381936901</v>
      </c>
      <c r="AG1235" s="4">
        <v>20.892274211099</v>
      </c>
      <c r="AH1235" s="4">
        <v>18.389553862894498</v>
      </c>
      <c r="AI1235" s="4">
        <v>9.6844396082698605</v>
      </c>
      <c r="AJ1235" s="4">
        <v>29.597388465723601</v>
      </c>
      <c r="AK1235" s="4">
        <v>55.059847660500502</v>
      </c>
      <c r="AL1235" s="4">
        <v>33.514689880304701</v>
      </c>
      <c r="AM1235" s="4">
        <v>36.017410228509199</v>
      </c>
      <c r="AN1235" s="4">
        <v>48.6398258977149</v>
      </c>
      <c r="AO1235" s="4">
        <v>44.396082698585403</v>
      </c>
      <c r="AP1235" s="4">
        <v>44.069640914037002</v>
      </c>
      <c r="AQ1235" s="4">
        <v>15.5603917301415</v>
      </c>
      <c r="AR1235" s="4">
        <v>51.468988030467898</v>
      </c>
      <c r="AS1235" s="4">
        <v>14.9075081610446</v>
      </c>
      <c r="AT1235" s="4">
        <v>16.974972796517999</v>
      </c>
      <c r="AU1235" s="4">
        <v>25.136017410228501</v>
      </c>
      <c r="AV1235" s="4">
        <v>24.8095756256801</v>
      </c>
      <c r="AW1235" s="4">
        <v>36.9967355821545</v>
      </c>
      <c r="AX1235" s="4">
        <v>17.954298150163201</v>
      </c>
      <c r="AY1235" s="4">
        <v>23.177366702937999</v>
      </c>
      <c r="AZ1235" s="4">
        <v>36.235038084874901</v>
      </c>
      <c r="BA1235" s="4">
        <v>47.225244831338401</v>
      </c>
      <c r="BB1235" s="38">
        <v>921</v>
      </c>
    </row>
    <row r="1236" spans="1:54" x14ac:dyDescent="0.3">
      <c r="A1236" s="31" t="s">
        <v>56</v>
      </c>
      <c r="B1236" s="5" t="s">
        <v>8</v>
      </c>
      <c r="C1236" s="5" t="s">
        <v>2</v>
      </c>
      <c r="D1236" s="9">
        <v>72.078696051423293</v>
      </c>
      <c r="E1236" s="8">
        <v>66.901456735796799</v>
      </c>
      <c r="F1236" s="8">
        <v>21.763085399449</v>
      </c>
      <c r="G1236" s="3">
        <v>3.2139577594122999</v>
      </c>
      <c r="H1236" s="4">
        <v>7.9889807162534403</v>
      </c>
      <c r="I1236" s="4">
        <v>9.9173553719008307</v>
      </c>
      <c r="J1236" s="4">
        <v>2.2956841138659301</v>
      </c>
      <c r="K1236" s="4">
        <v>6.61157024793388</v>
      </c>
      <c r="L1236" s="4">
        <v>4.4995408631772298</v>
      </c>
      <c r="M1236" s="4">
        <v>5.0505050505050502</v>
      </c>
      <c r="N1236" s="4">
        <v>5.0505050505050502</v>
      </c>
      <c r="O1236" s="4">
        <v>7.7134986225895297</v>
      </c>
      <c r="P1236" s="4">
        <v>6.2442607897153399</v>
      </c>
      <c r="Q1236" s="4">
        <v>1.65289256198347</v>
      </c>
      <c r="R1236" s="4">
        <v>4.5913682277318602</v>
      </c>
      <c r="S1236" s="4">
        <v>5.6014692378328697</v>
      </c>
      <c r="T1236" s="4">
        <v>2.8466483011937598</v>
      </c>
      <c r="U1236" s="4">
        <v>3.9485766758494001</v>
      </c>
      <c r="V1236" s="4">
        <v>5.6014692378328697</v>
      </c>
      <c r="W1236" s="4">
        <v>5.6932966023875098</v>
      </c>
      <c r="X1236" s="4">
        <v>2.5711662075298398</v>
      </c>
      <c r="Y1236" s="4">
        <v>7.8053259871441698</v>
      </c>
      <c r="Z1236" s="4">
        <v>5.0505050505050502</v>
      </c>
      <c r="AA1236" s="4">
        <v>8.7235996326905401</v>
      </c>
      <c r="AB1236" s="4">
        <v>0.64279155188246095</v>
      </c>
      <c r="AC1236" s="4">
        <v>13.957759412304901</v>
      </c>
      <c r="AD1236" s="4">
        <v>3.5812672176308502</v>
      </c>
      <c r="AE1236" s="4">
        <v>4.6831955922865003</v>
      </c>
      <c r="AF1236" s="4">
        <v>10.8356290174472</v>
      </c>
      <c r="AG1236" s="4">
        <v>13.039485766758499</v>
      </c>
      <c r="AH1236" s="4">
        <v>10.6519742883379</v>
      </c>
      <c r="AI1236" s="4">
        <v>9.8255280073461897</v>
      </c>
      <c r="AJ1236" s="4">
        <v>19.100091827364601</v>
      </c>
      <c r="AK1236" s="4">
        <v>38.659320477502298</v>
      </c>
      <c r="AL1236" s="4">
        <v>20.3856749311295</v>
      </c>
      <c r="AM1236" s="4">
        <v>25.068870523415999</v>
      </c>
      <c r="AN1236" s="4">
        <v>39.944903581267198</v>
      </c>
      <c r="AO1236" s="4">
        <v>33.425160697888003</v>
      </c>
      <c r="AP1236" s="4">
        <v>31.588613406795201</v>
      </c>
      <c r="AQ1236" s="4">
        <v>9.0909090909090899</v>
      </c>
      <c r="AR1236" s="4">
        <v>36.547291092745603</v>
      </c>
      <c r="AS1236" s="4">
        <v>15.7943067033976</v>
      </c>
      <c r="AT1236" s="4">
        <v>14.049586776859501</v>
      </c>
      <c r="AU1236" s="4">
        <v>15.2433425160698</v>
      </c>
      <c r="AV1236" s="4">
        <v>17.906336088154301</v>
      </c>
      <c r="AW1236" s="4">
        <v>22.3140495867769</v>
      </c>
      <c r="AX1236" s="4">
        <v>8.6317722681359008</v>
      </c>
      <c r="AY1236" s="4">
        <v>21.3957759412305</v>
      </c>
      <c r="AZ1236" s="4">
        <v>25.711662075298399</v>
      </c>
      <c r="BA1236" s="4">
        <v>32.139577594122997</v>
      </c>
      <c r="BB1236" s="38">
        <v>1089</v>
      </c>
    </row>
    <row r="1237" spans="1:54" x14ac:dyDescent="0.3">
      <c r="A1237" s="31" t="s">
        <v>56</v>
      </c>
      <c r="B1237" s="5" t="s">
        <v>8</v>
      </c>
      <c r="C1237" s="5" t="s">
        <v>3</v>
      </c>
      <c r="D1237" s="9">
        <v>87.914798488664999</v>
      </c>
      <c r="E1237" s="8">
        <v>64.172193047899498</v>
      </c>
      <c r="F1237" s="8">
        <v>14.3037177063642</v>
      </c>
      <c r="G1237" s="3">
        <v>1.7643352236925001</v>
      </c>
      <c r="H1237" s="4">
        <v>6.4902331442974202</v>
      </c>
      <c r="I1237" s="4">
        <v>5.9861373660995598</v>
      </c>
      <c r="J1237" s="4">
        <v>1.6383112791430401</v>
      </c>
      <c r="K1237" s="4">
        <v>3.9067422810334</v>
      </c>
      <c r="L1237" s="4">
        <v>3.08758664146188</v>
      </c>
      <c r="M1237" s="4">
        <v>2.7725267800882198</v>
      </c>
      <c r="N1237" s="4">
        <v>3.96975425330813</v>
      </c>
      <c r="O1237" s="4">
        <v>4.1587901701323204</v>
      </c>
      <c r="P1237" s="4">
        <v>3.7177063642091999</v>
      </c>
      <c r="Q1237" s="4">
        <v>1.13421550094518</v>
      </c>
      <c r="R1237" s="4">
        <v>2.8985507246376798</v>
      </c>
      <c r="S1237" s="4">
        <v>3.21361058601134</v>
      </c>
      <c r="T1237" s="4">
        <v>2.6465028355387501</v>
      </c>
      <c r="U1237" s="4">
        <v>1.6383112791430401</v>
      </c>
      <c r="V1237" s="4">
        <v>3.02457466918715</v>
      </c>
      <c r="W1237" s="4">
        <v>2.7095148078134801</v>
      </c>
      <c r="X1237" s="4">
        <v>1.00819155639572</v>
      </c>
      <c r="Y1237" s="4">
        <v>3.9067422810334</v>
      </c>
      <c r="Z1237" s="4">
        <v>2.3944549464398199</v>
      </c>
      <c r="AA1237" s="4">
        <v>4.4738500315059904</v>
      </c>
      <c r="AB1237" s="4">
        <v>0.94517958412098302</v>
      </c>
      <c r="AC1237" s="4">
        <v>9.1367359798361694</v>
      </c>
      <c r="AD1237" s="4">
        <v>1.9533711405167</v>
      </c>
      <c r="AE1237" s="4">
        <v>2.5204788909892901</v>
      </c>
      <c r="AF1237" s="4">
        <v>6.8052930056710803</v>
      </c>
      <c r="AG1237" s="4">
        <v>8.8216761184625092</v>
      </c>
      <c r="AH1237" s="4">
        <v>10.3339634530561</v>
      </c>
      <c r="AI1237" s="4">
        <v>9.5778197857592904</v>
      </c>
      <c r="AJ1237" s="4">
        <v>16.698172652804001</v>
      </c>
      <c r="AK1237" s="4">
        <v>30.875866414618802</v>
      </c>
      <c r="AL1237" s="4">
        <v>15.437933207309401</v>
      </c>
      <c r="AM1237" s="4">
        <v>21.424070573408901</v>
      </c>
      <c r="AN1237" s="4">
        <v>31.9470699432892</v>
      </c>
      <c r="AO1237" s="4">
        <v>23.9445494643982</v>
      </c>
      <c r="AP1237" s="4">
        <v>22.117202268431001</v>
      </c>
      <c r="AQ1237" s="4">
        <v>8.7586641461877797</v>
      </c>
      <c r="AR1237" s="4">
        <v>26.2759924385633</v>
      </c>
      <c r="AS1237" s="4">
        <v>13.232514177693799</v>
      </c>
      <c r="AT1237" s="4">
        <v>11.783238815374901</v>
      </c>
      <c r="AU1237" s="4">
        <v>11.216131064902299</v>
      </c>
      <c r="AV1237" s="4">
        <v>16.761184625078801</v>
      </c>
      <c r="AW1237" s="4">
        <v>14.8078134845621</v>
      </c>
      <c r="AX1237" s="4">
        <v>6.9313169502205403</v>
      </c>
      <c r="AY1237" s="4">
        <v>17.265280403276599</v>
      </c>
      <c r="AZ1237" s="4">
        <v>24.763705103969802</v>
      </c>
      <c r="BA1237" s="4">
        <v>26.654064272211698</v>
      </c>
      <c r="BB1237" s="38">
        <v>1588</v>
      </c>
    </row>
    <row r="1238" spans="1:54" x14ac:dyDescent="0.3">
      <c r="A1238" s="31" t="s">
        <v>56</v>
      </c>
      <c r="B1238" s="5" t="s">
        <v>8</v>
      </c>
      <c r="C1238" s="5" t="s">
        <v>4</v>
      </c>
      <c r="D1238" s="9">
        <v>102.178925900748</v>
      </c>
      <c r="E1238" s="8">
        <v>61.575859119694897</v>
      </c>
      <c r="F1238" s="8">
        <v>10.469068660774999</v>
      </c>
      <c r="G1238" s="3">
        <v>2.7192386131883102</v>
      </c>
      <c r="H1238" s="4">
        <v>5.3704962610469096</v>
      </c>
      <c r="I1238" s="4">
        <v>3.4670292318150899</v>
      </c>
      <c r="J1238" s="4">
        <v>1.83548606390211</v>
      </c>
      <c r="K1238" s="4">
        <v>3.7389530931339201</v>
      </c>
      <c r="L1238" s="4">
        <v>2.44731475186948</v>
      </c>
      <c r="M1238" s="4">
        <v>2.2433718558803499</v>
      </c>
      <c r="N1238" s="4">
        <v>2.58327668252889</v>
      </c>
      <c r="O1238" s="4">
        <v>2.3113528212100598</v>
      </c>
      <c r="P1238" s="4">
        <v>2.3793337865397701</v>
      </c>
      <c r="Q1238" s="4">
        <v>1.69952413324269</v>
      </c>
      <c r="R1238" s="4">
        <v>2.0394289598912301</v>
      </c>
      <c r="S1238" s="4">
        <v>2.2433718558803499</v>
      </c>
      <c r="T1238" s="4">
        <v>2.6512576478585999</v>
      </c>
      <c r="U1238" s="4">
        <v>1.6315431679129799</v>
      </c>
      <c r="V1238" s="4">
        <v>2.2433718558803499</v>
      </c>
      <c r="W1238" s="4">
        <v>2.10740992522094</v>
      </c>
      <c r="X1238" s="4">
        <v>0.95173351461590705</v>
      </c>
      <c r="Y1238" s="4">
        <v>2.3793337865397701</v>
      </c>
      <c r="Z1238" s="4">
        <v>1.69952413324269</v>
      </c>
      <c r="AA1238" s="4">
        <v>3.0591434398368502</v>
      </c>
      <c r="AB1238" s="4">
        <v>1.08769544527532</v>
      </c>
      <c r="AC1238" s="4">
        <v>7.4099252209381401</v>
      </c>
      <c r="AD1238" s="4">
        <v>1.56356220258328</v>
      </c>
      <c r="AE1238" s="4">
        <v>2.0394289598912301</v>
      </c>
      <c r="AF1238" s="4">
        <v>3.7389530931339201</v>
      </c>
      <c r="AG1238" s="4">
        <v>7.7498300475866797</v>
      </c>
      <c r="AH1238" s="4">
        <v>9.1094493541808301</v>
      </c>
      <c r="AI1238" s="4">
        <v>8.4976206662134608</v>
      </c>
      <c r="AJ1238" s="4">
        <v>12.712440516655301</v>
      </c>
      <c r="AK1238" s="4">
        <v>22.2977566281441</v>
      </c>
      <c r="AL1238" s="4">
        <v>11.0129163834126</v>
      </c>
      <c r="AM1238" s="4">
        <v>16.655336505778401</v>
      </c>
      <c r="AN1238" s="4">
        <v>23.793337865397699</v>
      </c>
      <c r="AO1238" s="4">
        <v>15.4316791298436</v>
      </c>
      <c r="AP1238" s="4">
        <v>13.5282121006118</v>
      </c>
      <c r="AQ1238" s="4">
        <v>5.9143439836845699</v>
      </c>
      <c r="AR1238" s="4">
        <v>15.2957171991842</v>
      </c>
      <c r="AS1238" s="4">
        <v>11.62474507138</v>
      </c>
      <c r="AT1238" s="4">
        <v>11.828687967369101</v>
      </c>
      <c r="AU1238" s="4">
        <v>8.0897348742352104</v>
      </c>
      <c r="AV1238" s="4">
        <v>15.8395649218219</v>
      </c>
      <c r="AW1238" s="4">
        <v>11.8966689326988</v>
      </c>
      <c r="AX1238" s="4">
        <v>5.9143439836845699</v>
      </c>
      <c r="AY1238" s="4">
        <v>14.6838885112169</v>
      </c>
      <c r="AZ1238" s="4">
        <v>14.3439836845683</v>
      </c>
      <c r="BA1238" s="4">
        <v>18.014955812372499</v>
      </c>
      <c r="BB1238" s="38">
        <v>1471</v>
      </c>
    </row>
    <row r="1239" spans="1:54" x14ac:dyDescent="0.3">
      <c r="A1239" s="31" t="s">
        <v>56</v>
      </c>
      <c r="B1239" s="5" t="s">
        <v>8</v>
      </c>
      <c r="C1239" s="5" t="s">
        <v>5</v>
      </c>
      <c r="D1239" s="9">
        <v>110.393769152196</v>
      </c>
      <c r="E1239" s="8">
        <v>59.087930317401501</v>
      </c>
      <c r="F1239" s="8">
        <v>8.3758937691521993</v>
      </c>
      <c r="G1239" s="3">
        <v>1.1235955056179801</v>
      </c>
      <c r="H1239" s="4">
        <v>3.0643513789581198</v>
      </c>
      <c r="I1239" s="4">
        <v>2.4514811031665</v>
      </c>
      <c r="J1239" s="4">
        <v>1.0214504596527101</v>
      </c>
      <c r="K1239" s="4">
        <v>2.4514811031665</v>
      </c>
      <c r="L1239" s="4">
        <v>1.4300306435137899</v>
      </c>
      <c r="M1239" s="4">
        <v>0.81716036772216505</v>
      </c>
      <c r="N1239" s="4">
        <v>1.22574055158325</v>
      </c>
      <c r="O1239" s="4">
        <v>1.22574055158325</v>
      </c>
      <c r="P1239" s="4">
        <v>1.94075587334014</v>
      </c>
      <c r="Q1239" s="4">
        <v>0.81716036772216505</v>
      </c>
      <c r="R1239" s="4">
        <v>1.0214504596527101</v>
      </c>
      <c r="S1239" s="4">
        <v>1.32788559754852</v>
      </c>
      <c r="T1239" s="4">
        <v>1.6343207354443301</v>
      </c>
      <c r="U1239" s="4">
        <v>1.0214504596527101</v>
      </c>
      <c r="V1239" s="4">
        <v>1.22574055158325</v>
      </c>
      <c r="W1239" s="4">
        <v>1.4300306435137899</v>
      </c>
      <c r="X1239" s="4">
        <v>0.91930541368743601</v>
      </c>
      <c r="Y1239" s="4">
        <v>2.3493360572012301</v>
      </c>
      <c r="Z1239" s="4">
        <v>1.0214504596527101</v>
      </c>
      <c r="AA1239" s="4">
        <v>2.3493360572012301</v>
      </c>
      <c r="AB1239" s="4">
        <v>0.61287027579162401</v>
      </c>
      <c r="AC1239" s="4">
        <v>4.2900919305413696</v>
      </c>
      <c r="AD1239" s="4">
        <v>1.0214504596527101</v>
      </c>
      <c r="AE1239" s="4">
        <v>1.32788559754852</v>
      </c>
      <c r="AF1239" s="4">
        <v>2.9622063329928499</v>
      </c>
      <c r="AG1239" s="4">
        <v>6.7415730337078603</v>
      </c>
      <c r="AH1239" s="4">
        <v>7.9673135852911097</v>
      </c>
      <c r="AI1239" s="4">
        <v>8.6823289070480101</v>
      </c>
      <c r="AJ1239" s="4">
        <v>8.1716036772216505</v>
      </c>
      <c r="AK1239" s="4">
        <v>15.6281920326864</v>
      </c>
      <c r="AL1239" s="4">
        <v>6.6394279877425904</v>
      </c>
      <c r="AM1239" s="4">
        <v>12.461695607763</v>
      </c>
      <c r="AN1239" s="4">
        <v>16.956077630234901</v>
      </c>
      <c r="AO1239" s="4">
        <v>10.5209397344229</v>
      </c>
      <c r="AP1239" s="4">
        <v>10.2145045965271</v>
      </c>
      <c r="AQ1239" s="4">
        <v>6.4351378958120504</v>
      </c>
      <c r="AR1239" s="4">
        <v>11.542390194075599</v>
      </c>
      <c r="AS1239" s="4">
        <v>8.3758937691521993</v>
      </c>
      <c r="AT1239" s="4">
        <v>11.848825331971399</v>
      </c>
      <c r="AU1239" s="4">
        <v>6.0265577119509697</v>
      </c>
      <c r="AV1239" s="4">
        <v>11.7466802860061</v>
      </c>
      <c r="AW1239" s="4">
        <v>9.4994892747701698</v>
      </c>
      <c r="AX1239" s="4">
        <v>5.2093973442288002</v>
      </c>
      <c r="AY1239" s="4">
        <v>9.6016343207354407</v>
      </c>
      <c r="AZ1239" s="4">
        <v>12.461695607763</v>
      </c>
      <c r="BA1239" s="4">
        <v>12.461695607763</v>
      </c>
      <c r="BB1239" s="38">
        <v>979</v>
      </c>
    </row>
    <row r="1240" spans="1:54" x14ac:dyDescent="0.3">
      <c r="A1240" s="31" t="s">
        <v>56</v>
      </c>
      <c r="B1240" s="5" t="s">
        <v>8</v>
      </c>
      <c r="C1240" s="5" t="s">
        <v>6</v>
      </c>
      <c r="D1240" s="9">
        <v>117.50510948905099</v>
      </c>
      <c r="E1240" s="8">
        <v>57.321763660778203</v>
      </c>
      <c r="F1240" s="8">
        <v>6.5693430656934302</v>
      </c>
      <c r="G1240" s="3">
        <v>2.1897810218978102</v>
      </c>
      <c r="H1240" s="4">
        <v>1.8248175182481801</v>
      </c>
      <c r="I1240" s="4">
        <v>2.1897810218978102</v>
      </c>
      <c r="J1240" s="4">
        <v>1.4598540145985399</v>
      </c>
      <c r="K1240" s="4">
        <v>1.4598540145985399</v>
      </c>
      <c r="L1240" s="4">
        <v>1.09489051094891</v>
      </c>
      <c r="M1240" s="4">
        <v>1.09489051094891</v>
      </c>
      <c r="N1240" s="4">
        <v>2.5547445255474499</v>
      </c>
      <c r="O1240" s="4">
        <v>1.8248175182481801</v>
      </c>
      <c r="P1240" s="4">
        <v>1.09489051094891</v>
      </c>
      <c r="Q1240" s="4">
        <v>1.8248175182481801</v>
      </c>
      <c r="R1240" s="4">
        <v>1.4598540145985399</v>
      </c>
      <c r="S1240" s="4">
        <v>1.8248175182481801</v>
      </c>
      <c r="T1240" s="4">
        <v>1.4598540145985399</v>
      </c>
      <c r="U1240" s="4">
        <v>1.8248175182481801</v>
      </c>
      <c r="V1240" s="4">
        <v>1.8248175182481801</v>
      </c>
      <c r="W1240" s="4">
        <v>1.09489051094891</v>
      </c>
      <c r="X1240" s="4">
        <v>2.1897810218978102</v>
      </c>
      <c r="Y1240" s="4">
        <v>2.1897810218978102</v>
      </c>
      <c r="Z1240" s="4">
        <v>1.4598540145985399</v>
      </c>
      <c r="AA1240" s="4">
        <v>1.4598540145985399</v>
      </c>
      <c r="AB1240" s="4">
        <v>1.4598540145985399</v>
      </c>
      <c r="AC1240" s="4">
        <v>4.0145985401459896</v>
      </c>
      <c r="AD1240" s="4">
        <v>1.09489051094891</v>
      </c>
      <c r="AE1240" s="4">
        <v>2.1897810218978102</v>
      </c>
      <c r="AF1240" s="4">
        <v>2.1897810218978102</v>
      </c>
      <c r="AG1240" s="4">
        <v>6.5693430656934302</v>
      </c>
      <c r="AH1240" s="4">
        <v>8.7591240875912408</v>
      </c>
      <c r="AI1240" s="4">
        <v>4.3795620437956204</v>
      </c>
      <c r="AJ1240" s="4">
        <v>8.3941605839416091</v>
      </c>
      <c r="AK1240" s="4">
        <v>12.043795620438001</v>
      </c>
      <c r="AL1240" s="4">
        <v>6.2043795620438003</v>
      </c>
      <c r="AM1240" s="4">
        <v>13.503649635036499</v>
      </c>
      <c r="AN1240" s="4">
        <v>14.2335766423358</v>
      </c>
      <c r="AO1240" s="4">
        <v>9.1240875912408796</v>
      </c>
      <c r="AP1240" s="4">
        <v>11.3138686131387</v>
      </c>
      <c r="AQ1240" s="4">
        <v>5.8394160583941597</v>
      </c>
      <c r="AR1240" s="4">
        <v>8.0291970802919703</v>
      </c>
      <c r="AS1240" s="4">
        <v>6.5693430656934302</v>
      </c>
      <c r="AT1240" s="4">
        <v>17.153284671532798</v>
      </c>
      <c r="AU1240" s="4">
        <v>6.9343065693430699</v>
      </c>
      <c r="AV1240" s="4">
        <v>11.6788321167883</v>
      </c>
      <c r="AW1240" s="4">
        <v>5.4744525547445297</v>
      </c>
      <c r="AX1240" s="4">
        <v>4.7445255474452601</v>
      </c>
      <c r="AY1240" s="4">
        <v>11.6788321167883</v>
      </c>
      <c r="AZ1240" s="4">
        <v>9.4890510948905096</v>
      </c>
      <c r="BA1240" s="4">
        <v>10.9489051094891</v>
      </c>
      <c r="BB1240" s="38">
        <v>274</v>
      </c>
    </row>
    <row r="1241" spans="1:54" x14ac:dyDescent="0.3">
      <c r="A1241" s="31" t="s">
        <v>56</v>
      </c>
      <c r="B1241" s="5" t="s">
        <v>8</v>
      </c>
      <c r="C1241" s="5" t="s">
        <v>7</v>
      </c>
      <c r="D1241" s="9">
        <v>105.183333333333</v>
      </c>
      <c r="E1241" s="8">
        <v>70.164531187642197</v>
      </c>
      <c r="F1241" s="8">
        <v>16.6666666666667</v>
      </c>
      <c r="G1241" s="3">
        <v>3.3333333333333299</v>
      </c>
      <c r="H1241" s="4">
        <v>3.3333333333333299</v>
      </c>
      <c r="I1241" s="4">
        <v>3.3333333333333299</v>
      </c>
      <c r="J1241" s="4">
        <v>3.3333333333333299</v>
      </c>
      <c r="K1241" s="4">
        <v>3.3333333333333299</v>
      </c>
      <c r="L1241" s="4">
        <v>3.3333333333333299</v>
      </c>
      <c r="M1241" s="4">
        <v>10</v>
      </c>
      <c r="N1241" s="4">
        <v>6.6666666666666696</v>
      </c>
      <c r="O1241" s="4">
        <v>3.3333333333333299</v>
      </c>
      <c r="P1241" s="4">
        <v>3.3333333333333299</v>
      </c>
      <c r="Q1241" s="4">
        <v>3.3333333333333299</v>
      </c>
      <c r="R1241" s="4">
        <v>3.3333333333333299</v>
      </c>
      <c r="S1241" s="4">
        <v>6.6666666666666696</v>
      </c>
      <c r="T1241" s="4">
        <v>6.6666666666666696</v>
      </c>
      <c r="U1241" s="4">
        <v>3.3333333333333299</v>
      </c>
      <c r="V1241" s="4">
        <v>0</v>
      </c>
      <c r="W1241" s="4">
        <v>3.3333333333333299</v>
      </c>
      <c r="X1241" s="4">
        <v>3.3333333333333299</v>
      </c>
      <c r="Y1241" s="4">
        <v>3.3333333333333299</v>
      </c>
      <c r="Z1241" s="4">
        <v>3.3333333333333299</v>
      </c>
      <c r="AA1241" s="4">
        <v>6.6666666666666696</v>
      </c>
      <c r="AB1241" s="4">
        <v>3.3333333333333299</v>
      </c>
      <c r="AC1241" s="4">
        <v>3.3333333333333299</v>
      </c>
      <c r="AD1241" s="4">
        <v>3.3333333333333299</v>
      </c>
      <c r="AE1241" s="4">
        <v>6.6666666666666696</v>
      </c>
      <c r="AF1241" s="4">
        <v>3.3333333333333299</v>
      </c>
      <c r="AG1241" s="4">
        <v>20</v>
      </c>
      <c r="AH1241" s="4">
        <v>10</v>
      </c>
      <c r="AI1241" s="4">
        <v>3.3333333333333299</v>
      </c>
      <c r="AJ1241" s="4">
        <v>13.3333333333333</v>
      </c>
      <c r="AK1241" s="4">
        <v>13.3333333333333</v>
      </c>
      <c r="AL1241" s="4">
        <v>3.3333333333333299</v>
      </c>
      <c r="AM1241" s="4">
        <v>10</v>
      </c>
      <c r="AN1241" s="4">
        <v>23.3333333333333</v>
      </c>
      <c r="AO1241" s="4">
        <v>10</v>
      </c>
      <c r="AP1241" s="4">
        <v>16.6666666666667</v>
      </c>
      <c r="AQ1241" s="4">
        <v>6.6666666666666696</v>
      </c>
      <c r="AR1241" s="4">
        <v>10</v>
      </c>
      <c r="AS1241" s="4">
        <v>10</v>
      </c>
      <c r="AT1241" s="4">
        <v>10</v>
      </c>
      <c r="AU1241" s="4">
        <v>6.6666666666666696</v>
      </c>
      <c r="AV1241" s="4">
        <v>16.6666666666667</v>
      </c>
      <c r="AW1241" s="4">
        <v>6.6666666666666696</v>
      </c>
      <c r="AX1241" s="4">
        <v>13.3333333333333</v>
      </c>
      <c r="AY1241" s="4">
        <v>3.3333333333333299</v>
      </c>
      <c r="AZ1241" s="4">
        <v>6.6666666666666696</v>
      </c>
      <c r="BA1241" s="4">
        <v>13.3333333333333</v>
      </c>
      <c r="BB1241" s="38">
        <v>30</v>
      </c>
    </row>
    <row r="1242" spans="1:54" x14ac:dyDescent="0.3">
      <c r="A1242" s="31" t="s">
        <v>56</v>
      </c>
      <c r="B1242" s="5" t="s">
        <v>9</v>
      </c>
      <c r="C1242" s="5" t="s">
        <v>168</v>
      </c>
      <c r="D1242" s="9">
        <v>88.264314494651799</v>
      </c>
      <c r="E1242" s="8">
        <v>66.561565675974293</v>
      </c>
      <c r="F1242" s="8">
        <v>14.6552818875538</v>
      </c>
      <c r="G1242" s="3">
        <v>2.04997039875447</v>
      </c>
      <c r="H1242" s="4">
        <v>5.4334414536401203</v>
      </c>
      <c r="I1242" s="4">
        <v>4.5526558141664699</v>
      </c>
      <c r="J1242" s="4">
        <v>2.0179508183872898</v>
      </c>
      <c r="K1242" s="4">
        <v>3.4679402532203798</v>
      </c>
      <c r="L1242" s="4">
        <v>2.65675834790903</v>
      </c>
      <c r="M1242" s="4">
        <v>2.0353301267184198</v>
      </c>
      <c r="N1242" s="4">
        <v>3.43887258472291</v>
      </c>
      <c r="O1242" s="4">
        <v>4.2053672443595698</v>
      </c>
      <c r="P1242" s="4">
        <v>3.6604331470990101</v>
      </c>
      <c r="Q1242" s="4">
        <v>1.9330979638324299</v>
      </c>
      <c r="R1242" s="4">
        <v>2.36681750221494</v>
      </c>
      <c r="S1242" s="4">
        <v>3.5276712908959902</v>
      </c>
      <c r="T1242" s="4">
        <v>2.7370850467422199</v>
      </c>
      <c r="U1242" s="4">
        <v>1.8550834052451</v>
      </c>
      <c r="V1242" s="4">
        <v>4.0482680000234401</v>
      </c>
      <c r="W1242" s="4">
        <v>4.3848929666450402</v>
      </c>
      <c r="X1242" s="4">
        <v>1.0566136028420701</v>
      </c>
      <c r="Y1242" s="4">
        <v>4.9996389637117797</v>
      </c>
      <c r="Z1242" s="4">
        <v>2.6339305406981701</v>
      </c>
      <c r="AA1242" s="4">
        <v>4.8227632852249602</v>
      </c>
      <c r="AB1242" s="4">
        <v>1.06343968233644</v>
      </c>
      <c r="AC1242" s="4">
        <v>7.7755494522035997</v>
      </c>
      <c r="AD1242" s="4">
        <v>2.9414275916282202</v>
      </c>
      <c r="AE1242" s="4">
        <v>2.1410595740597702</v>
      </c>
      <c r="AF1242" s="4">
        <v>4.2700926097051601</v>
      </c>
      <c r="AG1242" s="4">
        <v>6.08329902845127</v>
      </c>
      <c r="AH1242" s="4">
        <v>23.795174121540299</v>
      </c>
      <c r="AI1242" s="4">
        <v>9.2184988584305998</v>
      </c>
      <c r="AJ1242" s="4">
        <v>14.308712122288499</v>
      </c>
      <c r="AK1242" s="4">
        <v>29.707109539146298</v>
      </c>
      <c r="AL1242" s="4">
        <v>14.867678535366</v>
      </c>
      <c r="AM1242" s="4">
        <v>16.5710542109458</v>
      </c>
      <c r="AN1242" s="4">
        <v>27.021804514568</v>
      </c>
      <c r="AO1242" s="4">
        <v>17.0293772173539</v>
      </c>
      <c r="AP1242" s="4">
        <v>23.3981088801198</v>
      </c>
      <c r="AQ1242" s="4">
        <v>9.4044238997510092</v>
      </c>
      <c r="AR1242" s="4">
        <v>22.468206588149801</v>
      </c>
      <c r="AS1242" s="4">
        <v>10.3980879929798</v>
      </c>
      <c r="AT1242" s="4">
        <v>11.2051930944136</v>
      </c>
      <c r="AU1242" s="4">
        <v>16.7300204706365</v>
      </c>
      <c r="AV1242" s="4">
        <v>17.727069616173502</v>
      </c>
      <c r="AW1242" s="4">
        <v>16.702240123844</v>
      </c>
      <c r="AX1242" s="4">
        <v>7.4478196769118803</v>
      </c>
      <c r="AY1242" s="4">
        <v>13.014402214461001</v>
      </c>
      <c r="AZ1242" s="4">
        <v>18.894768882125501</v>
      </c>
      <c r="BA1242" s="4">
        <v>26.026778827742199</v>
      </c>
      <c r="BB1242" s="38">
        <v>5852</v>
      </c>
    </row>
    <row r="1243" spans="1:54" x14ac:dyDescent="0.3">
      <c r="A1243" s="31" t="s">
        <v>56</v>
      </c>
      <c r="B1243" s="5" t="s">
        <v>9</v>
      </c>
      <c r="C1243" s="5" t="s">
        <v>1</v>
      </c>
      <c r="D1243" s="9">
        <v>56.399653979238799</v>
      </c>
      <c r="E1243" s="8">
        <v>65.896551133338903</v>
      </c>
      <c r="F1243" s="8">
        <v>24.2214532871972</v>
      </c>
      <c r="G1243" s="3">
        <v>2.7681660899653999</v>
      </c>
      <c r="H1243" s="4">
        <v>7.2664359861591699</v>
      </c>
      <c r="I1243" s="4">
        <v>9.3425605536332199</v>
      </c>
      <c r="J1243" s="4">
        <v>3.1141868512110702</v>
      </c>
      <c r="K1243" s="4">
        <v>6.5743944636678204</v>
      </c>
      <c r="L1243" s="4">
        <v>4.8442906574394504</v>
      </c>
      <c r="M1243" s="4">
        <v>3.4602076124567498</v>
      </c>
      <c r="N1243" s="4">
        <v>6.9204152249134996</v>
      </c>
      <c r="O1243" s="4">
        <v>9.6885813148788902</v>
      </c>
      <c r="P1243" s="4">
        <v>7.2664359861591699</v>
      </c>
      <c r="Q1243" s="4">
        <v>4.8442906574394504</v>
      </c>
      <c r="R1243" s="4">
        <v>5.8823529411764701</v>
      </c>
      <c r="S1243" s="4">
        <v>6.9204152249134996</v>
      </c>
      <c r="T1243" s="4">
        <v>5.1903114186851198</v>
      </c>
      <c r="U1243" s="4">
        <v>4.1522491349481001</v>
      </c>
      <c r="V1243" s="4">
        <v>8.6505190311418705</v>
      </c>
      <c r="W1243" s="4">
        <v>10.726643598615899</v>
      </c>
      <c r="X1243" s="4">
        <v>1.73010380622837</v>
      </c>
      <c r="Y1243" s="4">
        <v>9.3425605536332199</v>
      </c>
      <c r="Z1243" s="4">
        <v>5.1903114186851198</v>
      </c>
      <c r="AA1243" s="4">
        <v>8.3044982698961896</v>
      </c>
      <c r="AB1243" s="4">
        <v>1.73010380622837</v>
      </c>
      <c r="AC1243" s="4">
        <v>12.1107266435986</v>
      </c>
      <c r="AD1243" s="4">
        <v>6.9204152249134996</v>
      </c>
      <c r="AE1243" s="4">
        <v>3.4602076124567498</v>
      </c>
      <c r="AF1243" s="4">
        <v>7.2664359861591699</v>
      </c>
      <c r="AG1243" s="4">
        <v>11.764705882352899</v>
      </c>
      <c r="AH1243" s="4">
        <v>38.408304498269899</v>
      </c>
      <c r="AI1243" s="4">
        <v>10.380622837370201</v>
      </c>
      <c r="AJ1243" s="4">
        <v>21.107266435986201</v>
      </c>
      <c r="AK1243" s="4">
        <v>43.252595155709301</v>
      </c>
      <c r="AL1243" s="4">
        <v>24.913494809688601</v>
      </c>
      <c r="AM1243" s="4">
        <v>24.5674740484429</v>
      </c>
      <c r="AN1243" s="4">
        <v>35.640138408304502</v>
      </c>
      <c r="AO1243" s="4">
        <v>30.4498269896194</v>
      </c>
      <c r="AP1243" s="4">
        <v>41.868512110726599</v>
      </c>
      <c r="AQ1243" s="4">
        <v>12.802768166090001</v>
      </c>
      <c r="AR1243" s="4">
        <v>36.332179930795803</v>
      </c>
      <c r="AS1243" s="4">
        <v>11.764705882352899</v>
      </c>
      <c r="AT1243" s="4">
        <v>10.380622837370201</v>
      </c>
      <c r="AU1243" s="4">
        <v>29.065743944636701</v>
      </c>
      <c r="AV1243" s="4">
        <v>21.453287197231798</v>
      </c>
      <c r="AW1243" s="4">
        <v>26.643598615917</v>
      </c>
      <c r="AX1243" s="4">
        <v>12.4567474048443</v>
      </c>
      <c r="AY1243" s="4">
        <v>13.4948096885813</v>
      </c>
      <c r="AZ1243" s="4">
        <v>26.989619377162601</v>
      </c>
      <c r="BA1243" s="4">
        <v>43.252595155709301</v>
      </c>
      <c r="BB1243" s="38">
        <v>289</v>
      </c>
    </row>
    <row r="1244" spans="1:54" x14ac:dyDescent="0.3">
      <c r="A1244" s="31" t="s">
        <v>56</v>
      </c>
      <c r="B1244" s="5" t="s">
        <v>9</v>
      </c>
      <c r="C1244" s="5" t="s">
        <v>2</v>
      </c>
      <c r="D1244" s="9">
        <v>86.075789473684196</v>
      </c>
      <c r="E1244" s="8">
        <v>65.664735433900205</v>
      </c>
      <c r="F1244" s="8">
        <v>15.2631578947368</v>
      </c>
      <c r="G1244" s="3">
        <v>2.45614035087719</v>
      </c>
      <c r="H1244" s="4">
        <v>6.6666666666666696</v>
      </c>
      <c r="I1244" s="4">
        <v>5.0877192982456103</v>
      </c>
      <c r="J1244" s="4">
        <v>2.1052631578947398</v>
      </c>
      <c r="K1244" s="4">
        <v>2.9824561403508798</v>
      </c>
      <c r="L1244" s="4">
        <v>2.9824561403508798</v>
      </c>
      <c r="M1244" s="4">
        <v>2.28070175438596</v>
      </c>
      <c r="N1244" s="4">
        <v>3.3333333333333299</v>
      </c>
      <c r="O1244" s="4">
        <v>3.5087719298245599</v>
      </c>
      <c r="P1244" s="4">
        <v>4.0350877192982502</v>
      </c>
      <c r="Q1244" s="4">
        <v>1.40350877192982</v>
      </c>
      <c r="R1244" s="4">
        <v>1.40350877192982</v>
      </c>
      <c r="S1244" s="4">
        <v>4.2105263157894699</v>
      </c>
      <c r="T1244" s="4">
        <v>2.8070175438596499</v>
      </c>
      <c r="U1244" s="4">
        <v>1.40350877192982</v>
      </c>
      <c r="V1244" s="4">
        <v>4.0350877192982502</v>
      </c>
      <c r="W1244" s="4">
        <v>3.3333333333333299</v>
      </c>
      <c r="X1244" s="4">
        <v>1.0526315789473699</v>
      </c>
      <c r="Y1244" s="4">
        <v>6.1403508771929802</v>
      </c>
      <c r="Z1244" s="4">
        <v>3.1578947368421102</v>
      </c>
      <c r="AA1244" s="4">
        <v>5.7894736842105301</v>
      </c>
      <c r="AB1244" s="4">
        <v>0.87719298245613997</v>
      </c>
      <c r="AC1244" s="4">
        <v>9.8245614035087705</v>
      </c>
      <c r="AD1244" s="4">
        <v>2.28070175438596</v>
      </c>
      <c r="AE1244" s="4">
        <v>2.45614035087719</v>
      </c>
      <c r="AF1244" s="4">
        <v>4.0350877192982502</v>
      </c>
      <c r="AG1244" s="4">
        <v>6.8421052631578902</v>
      </c>
      <c r="AH1244" s="4">
        <v>28.421052631578899</v>
      </c>
      <c r="AI1244" s="4">
        <v>8.7719298245614006</v>
      </c>
      <c r="AJ1244" s="4">
        <v>14.0350877192982</v>
      </c>
      <c r="AK1244" s="4">
        <v>32.456140350877199</v>
      </c>
      <c r="AL1244" s="4">
        <v>15.6140350877193</v>
      </c>
      <c r="AM1244" s="4">
        <v>15.789473684210501</v>
      </c>
      <c r="AN1244" s="4">
        <v>31.228070175438599</v>
      </c>
      <c r="AO1244" s="4">
        <v>16.842105263157901</v>
      </c>
      <c r="AP1244" s="4">
        <v>23.684210526315798</v>
      </c>
      <c r="AQ1244" s="4">
        <v>10.3508771929825</v>
      </c>
      <c r="AR1244" s="4">
        <v>22.8070175438597</v>
      </c>
      <c r="AS1244" s="4">
        <v>11.228070175438599</v>
      </c>
      <c r="AT1244" s="4">
        <v>12.456140350877201</v>
      </c>
      <c r="AU1244" s="4">
        <v>17.894736842105299</v>
      </c>
      <c r="AV1244" s="4">
        <v>18.771929824561401</v>
      </c>
      <c r="AW1244" s="4">
        <v>18.421052631578899</v>
      </c>
      <c r="AX1244" s="4">
        <v>5.9649122807017498</v>
      </c>
      <c r="AY1244" s="4">
        <v>15.087719298245601</v>
      </c>
      <c r="AZ1244" s="4">
        <v>22.982456140350902</v>
      </c>
      <c r="BA1244" s="4">
        <v>27.017543859649098</v>
      </c>
      <c r="BB1244" s="38">
        <v>570</v>
      </c>
    </row>
    <row r="1245" spans="1:54" x14ac:dyDescent="0.3">
      <c r="A1245" s="31" t="s">
        <v>56</v>
      </c>
      <c r="B1245" s="5" t="s">
        <v>9</v>
      </c>
      <c r="C1245" s="5" t="s">
        <v>3</v>
      </c>
      <c r="D1245" s="9">
        <v>100.445592417062</v>
      </c>
      <c r="E1245" s="8">
        <v>63.134869619443101</v>
      </c>
      <c r="F1245" s="8">
        <v>10.910815939278899</v>
      </c>
      <c r="G1245" s="3">
        <v>1.61290322580645</v>
      </c>
      <c r="H1245" s="4">
        <v>4.07969639468691</v>
      </c>
      <c r="I1245" s="4">
        <v>1.99240986717268</v>
      </c>
      <c r="J1245" s="4">
        <v>1.70777988614801</v>
      </c>
      <c r="K1245" s="4">
        <v>2.4667931688804599</v>
      </c>
      <c r="L1245" s="4">
        <v>1.70777988614801</v>
      </c>
      <c r="M1245" s="4">
        <v>1.61290322580645</v>
      </c>
      <c r="N1245" s="4">
        <v>1.99240986717268</v>
      </c>
      <c r="O1245" s="4">
        <v>1.8026565464895601</v>
      </c>
      <c r="P1245" s="4">
        <v>1.61290322580645</v>
      </c>
      <c r="Q1245" s="4">
        <v>0.664136622390892</v>
      </c>
      <c r="R1245" s="4">
        <v>1.4231499051233401</v>
      </c>
      <c r="S1245" s="4">
        <v>1.8026565464895601</v>
      </c>
      <c r="T1245" s="4">
        <v>1.70777988614801</v>
      </c>
      <c r="U1245" s="4">
        <v>1.2333965844402299</v>
      </c>
      <c r="V1245" s="4">
        <v>1.99240986717268</v>
      </c>
      <c r="W1245" s="4">
        <v>1.8975332068311199</v>
      </c>
      <c r="X1245" s="4">
        <v>0.85388994307400401</v>
      </c>
      <c r="Y1245" s="4">
        <v>2.2770398481973402</v>
      </c>
      <c r="Z1245" s="4">
        <v>1.04364326375712</v>
      </c>
      <c r="AA1245" s="4">
        <v>2.6565464895635702</v>
      </c>
      <c r="AB1245" s="4">
        <v>0.94876660341555996</v>
      </c>
      <c r="AC1245" s="4">
        <v>5.6925996204933602</v>
      </c>
      <c r="AD1245" s="4">
        <v>1.5180265654648999</v>
      </c>
      <c r="AE1245" s="4">
        <v>1.5180265654648999</v>
      </c>
      <c r="AF1245" s="4">
        <v>3.7950664136622398</v>
      </c>
      <c r="AG1245" s="4">
        <v>3.1309297912713498</v>
      </c>
      <c r="AH1245" s="4">
        <v>15.939278937381401</v>
      </c>
      <c r="AI1245" s="4">
        <v>10.246679316888001</v>
      </c>
      <c r="AJ1245" s="4">
        <v>12.8083491461101</v>
      </c>
      <c r="AK1245" s="4">
        <v>24.952561669829201</v>
      </c>
      <c r="AL1245" s="4">
        <v>10.436432637571199</v>
      </c>
      <c r="AM1245" s="4">
        <v>14.9905123339658</v>
      </c>
      <c r="AN1245" s="4">
        <v>23.9089184060721</v>
      </c>
      <c r="AO1245" s="4">
        <v>11.5749525616698</v>
      </c>
      <c r="AP1245" s="4">
        <v>16.888045540796998</v>
      </c>
      <c r="AQ1245" s="4">
        <v>7.3055028462998104</v>
      </c>
      <c r="AR1245" s="4">
        <v>17.077798861480101</v>
      </c>
      <c r="AS1245" s="4">
        <v>9.8671726755218199</v>
      </c>
      <c r="AT1245" s="4">
        <v>11.005692599620501</v>
      </c>
      <c r="AU1245" s="4">
        <v>11.764705882352899</v>
      </c>
      <c r="AV1245" s="4">
        <v>16.603415559772301</v>
      </c>
      <c r="AW1245" s="4">
        <v>11.290322580645199</v>
      </c>
      <c r="AX1245" s="4">
        <v>6.07210626185958</v>
      </c>
      <c r="AY1245" s="4">
        <v>13.472485768500899</v>
      </c>
      <c r="AZ1245" s="4">
        <v>14.5161290322581</v>
      </c>
      <c r="BA1245" s="4">
        <v>18.785578747628101</v>
      </c>
      <c r="BB1245" s="38">
        <v>1055</v>
      </c>
    </row>
    <row r="1246" spans="1:54" x14ac:dyDescent="0.3">
      <c r="A1246" s="31" t="s">
        <v>56</v>
      </c>
      <c r="B1246" s="5" t="s">
        <v>9</v>
      </c>
      <c r="C1246" s="5" t="s">
        <v>4</v>
      </c>
      <c r="D1246" s="9">
        <v>110.922410291131</v>
      </c>
      <c r="E1246" s="8">
        <v>58.821789029638197</v>
      </c>
      <c r="F1246" s="8">
        <v>7.8537576167907899</v>
      </c>
      <c r="G1246" s="3">
        <v>1.4218009478672999</v>
      </c>
      <c r="H1246" s="4">
        <v>4.1976980365605998</v>
      </c>
      <c r="I1246" s="4">
        <v>1.6249153689911999</v>
      </c>
      <c r="J1246" s="4">
        <v>1.1509817197020999</v>
      </c>
      <c r="K1246" s="4">
        <v>2.3696682464454999</v>
      </c>
      <c r="L1246" s="4">
        <v>0.88016249153689896</v>
      </c>
      <c r="M1246" s="4">
        <v>0.81245768449559896</v>
      </c>
      <c r="N1246" s="4">
        <v>1.4895057549085999</v>
      </c>
      <c r="O1246" s="4">
        <v>2.0311442112389999</v>
      </c>
      <c r="P1246" s="4">
        <v>1.2863913337846999</v>
      </c>
      <c r="Q1246" s="4">
        <v>0.74475287745429897</v>
      </c>
      <c r="R1246" s="4">
        <v>0.74475287745429897</v>
      </c>
      <c r="S1246" s="4">
        <v>1.0155721056195</v>
      </c>
      <c r="T1246" s="4">
        <v>1.2186865267433999</v>
      </c>
      <c r="U1246" s="4">
        <v>0.54163845633039898</v>
      </c>
      <c r="V1246" s="4">
        <v>1.2863913337846999</v>
      </c>
      <c r="W1246" s="4">
        <v>1.4218009478672999</v>
      </c>
      <c r="X1246" s="4">
        <v>0.67704807041299897</v>
      </c>
      <c r="Y1246" s="4">
        <v>1.7603249830737999</v>
      </c>
      <c r="Z1246" s="4">
        <v>0.81245768449559896</v>
      </c>
      <c r="AA1246" s="4">
        <v>2.7758970886932999</v>
      </c>
      <c r="AB1246" s="4">
        <v>0.81245768449559896</v>
      </c>
      <c r="AC1246" s="4">
        <v>3.3852403520649998</v>
      </c>
      <c r="AD1246" s="4">
        <v>0.88016249153689896</v>
      </c>
      <c r="AE1246" s="4">
        <v>1.0832769126608</v>
      </c>
      <c r="AF1246" s="4">
        <v>2.3019634394041999</v>
      </c>
      <c r="AG1246" s="4">
        <v>2.2342586323628999</v>
      </c>
      <c r="AH1246" s="4">
        <v>12.0514556533514</v>
      </c>
      <c r="AI1246" s="4">
        <v>7.3121191604603899</v>
      </c>
      <c r="AJ1246" s="4">
        <v>10.155721056195</v>
      </c>
      <c r="AK1246" s="4">
        <v>18.5511171293162</v>
      </c>
      <c r="AL1246" s="4">
        <v>8.3953960731211907</v>
      </c>
      <c r="AM1246" s="4">
        <v>10.6296547054841</v>
      </c>
      <c r="AN1246" s="4">
        <v>17.400135409614101</v>
      </c>
      <c r="AO1246" s="4">
        <v>9.7494922139471907</v>
      </c>
      <c r="AP1246" s="4">
        <v>10.765064319566701</v>
      </c>
      <c r="AQ1246" s="4">
        <v>7.3798239675016903</v>
      </c>
      <c r="AR1246" s="4">
        <v>14.4888287068382</v>
      </c>
      <c r="AS1246" s="4">
        <v>8.4631008801624894</v>
      </c>
      <c r="AT1246" s="4">
        <v>10.6296547054841</v>
      </c>
      <c r="AU1246" s="4">
        <v>7.6506431956668903</v>
      </c>
      <c r="AV1246" s="4">
        <v>14.6919431279621</v>
      </c>
      <c r="AW1246" s="4">
        <v>10.6973595125254</v>
      </c>
      <c r="AX1246" s="4">
        <v>5.0778605280974896</v>
      </c>
      <c r="AY1246" s="4">
        <v>10.9004739336493</v>
      </c>
      <c r="AZ1246" s="4">
        <v>10.9004739336493</v>
      </c>
      <c r="BA1246" s="4">
        <v>14.9627623561273</v>
      </c>
      <c r="BB1246" s="38">
        <v>1477</v>
      </c>
    </row>
    <row r="1247" spans="1:54" x14ac:dyDescent="0.3">
      <c r="A1247" s="31" t="s">
        <v>56</v>
      </c>
      <c r="B1247" s="5" t="s">
        <v>9</v>
      </c>
      <c r="C1247" s="5" t="s">
        <v>5</v>
      </c>
      <c r="D1247" s="9">
        <v>113.61009463722399</v>
      </c>
      <c r="E1247" s="8">
        <v>56.250870130676297</v>
      </c>
      <c r="F1247" s="8">
        <v>7.1293375394321803</v>
      </c>
      <c r="G1247" s="3">
        <v>1.1987381703469999</v>
      </c>
      <c r="H1247" s="4">
        <v>2.5236593059936898</v>
      </c>
      <c r="I1247" s="4">
        <v>1.13564668769716</v>
      </c>
      <c r="J1247" s="4">
        <v>1.26182965299685</v>
      </c>
      <c r="K1247" s="4">
        <v>1.51419558359621</v>
      </c>
      <c r="L1247" s="4">
        <v>1.1987381703469999</v>
      </c>
      <c r="M1247" s="4">
        <v>0.88328075709779197</v>
      </c>
      <c r="N1247" s="4">
        <v>1.3249211356466899</v>
      </c>
      <c r="O1247" s="4">
        <v>1.0094637223974801</v>
      </c>
      <c r="P1247" s="4">
        <v>1.51419558359621</v>
      </c>
      <c r="Q1247" s="4">
        <v>0.50473186119873803</v>
      </c>
      <c r="R1247" s="4">
        <v>0.56782334384858002</v>
      </c>
      <c r="S1247" s="4">
        <v>0.694006309148265</v>
      </c>
      <c r="T1247" s="4">
        <v>0.75709779179810699</v>
      </c>
      <c r="U1247" s="4">
        <v>0.75709779179810699</v>
      </c>
      <c r="V1247" s="4">
        <v>1.3249211356466899</v>
      </c>
      <c r="W1247" s="4">
        <v>0.94637223974763396</v>
      </c>
      <c r="X1247" s="4">
        <v>0.56782334384858002</v>
      </c>
      <c r="Y1247" s="4">
        <v>1.6403785488959</v>
      </c>
      <c r="Z1247" s="4">
        <v>0.88328075709779197</v>
      </c>
      <c r="AA1247" s="4">
        <v>1.5772870662460601</v>
      </c>
      <c r="AB1247" s="4">
        <v>0.694006309148265</v>
      </c>
      <c r="AC1247" s="4">
        <v>2.6498422712933798</v>
      </c>
      <c r="AD1247" s="4">
        <v>1.0094637223974801</v>
      </c>
      <c r="AE1247" s="4">
        <v>1.1987381703469999</v>
      </c>
      <c r="AF1247" s="4">
        <v>1.8927444794952699</v>
      </c>
      <c r="AG1247" s="4">
        <v>1.6403785488959</v>
      </c>
      <c r="AH1247" s="4">
        <v>10.3470031545741</v>
      </c>
      <c r="AI1247" s="4">
        <v>8.2649842271293394</v>
      </c>
      <c r="AJ1247" s="4">
        <v>8.3280757097791795</v>
      </c>
      <c r="AK1247" s="4">
        <v>16.593059936908499</v>
      </c>
      <c r="AL1247" s="4">
        <v>7.0662460567823304</v>
      </c>
      <c r="AM1247" s="4">
        <v>10.5993690851735</v>
      </c>
      <c r="AN1247" s="4">
        <v>16.214511041009501</v>
      </c>
      <c r="AO1247" s="4">
        <v>7.1293375394321803</v>
      </c>
      <c r="AP1247" s="4">
        <v>10.3470031545741</v>
      </c>
      <c r="AQ1247" s="4">
        <v>5.7413249211356501</v>
      </c>
      <c r="AR1247" s="4">
        <v>11.545741324921099</v>
      </c>
      <c r="AS1247" s="4">
        <v>9.1482649842271293</v>
      </c>
      <c r="AT1247" s="4">
        <v>10.9148264984227</v>
      </c>
      <c r="AU1247" s="4">
        <v>7.3186119873816997</v>
      </c>
      <c r="AV1247" s="4">
        <v>13.6908517350158</v>
      </c>
      <c r="AW1247" s="4">
        <v>7.6971608832807599</v>
      </c>
      <c r="AX1247" s="4">
        <v>5.1735015772870696</v>
      </c>
      <c r="AY1247" s="4">
        <v>8.9589905362776001</v>
      </c>
      <c r="AZ1247" s="4">
        <v>9.2744479495268095</v>
      </c>
      <c r="BA1247" s="4">
        <v>12.365930599369101</v>
      </c>
      <c r="BB1247" s="38">
        <v>1585</v>
      </c>
    </row>
    <row r="1248" spans="1:54" x14ac:dyDescent="0.3">
      <c r="A1248" s="31" t="s">
        <v>56</v>
      </c>
      <c r="B1248" s="5" t="s">
        <v>9</v>
      </c>
      <c r="C1248" s="5" t="s">
        <v>6</v>
      </c>
      <c r="D1248" s="9">
        <v>116.45690834473299</v>
      </c>
      <c r="E1248" s="8">
        <v>55.121373332853501</v>
      </c>
      <c r="F1248" s="8">
        <v>6.9767441860465098</v>
      </c>
      <c r="G1248" s="3">
        <v>0.95759233926128595</v>
      </c>
      <c r="H1248" s="4">
        <v>3.14637482900137</v>
      </c>
      <c r="I1248" s="4">
        <v>0.54719562243502096</v>
      </c>
      <c r="J1248" s="4">
        <v>0.82079343365253099</v>
      </c>
      <c r="K1248" s="4">
        <v>0.27359781121750998</v>
      </c>
      <c r="L1248" s="4">
        <v>0.54719562243502096</v>
      </c>
      <c r="M1248" s="4">
        <v>0.13679890560875499</v>
      </c>
      <c r="N1248" s="4">
        <v>0.13679890560875499</v>
      </c>
      <c r="O1248" s="4">
        <v>0.410396716826265</v>
      </c>
      <c r="P1248" s="4">
        <v>0.82079343365253099</v>
      </c>
      <c r="Q1248" s="4">
        <v>0.27359781121750998</v>
      </c>
      <c r="R1248" s="4">
        <v>0.410396716826265</v>
      </c>
      <c r="S1248" s="4">
        <v>0.27359781121750998</v>
      </c>
      <c r="T1248" s="4">
        <v>1.0943912448700399</v>
      </c>
      <c r="U1248" s="4">
        <v>0.27359781121750998</v>
      </c>
      <c r="V1248" s="4">
        <v>0.410396716826265</v>
      </c>
      <c r="W1248" s="4">
        <v>0.82079343365253099</v>
      </c>
      <c r="X1248" s="4">
        <v>0.27359781121750998</v>
      </c>
      <c r="Y1248" s="4">
        <v>1.3679890560875501</v>
      </c>
      <c r="Z1248" s="4">
        <v>0.54719562243502096</v>
      </c>
      <c r="AA1248" s="4">
        <v>0.95759233926128595</v>
      </c>
      <c r="AB1248" s="4">
        <v>0.27359781121750998</v>
      </c>
      <c r="AC1248" s="4">
        <v>2.32558139534884</v>
      </c>
      <c r="AD1248" s="4">
        <v>0.410396716826265</v>
      </c>
      <c r="AE1248" s="4">
        <v>0.54719562243502096</v>
      </c>
      <c r="AF1248" s="4">
        <v>1.0943912448700399</v>
      </c>
      <c r="AG1248" s="4">
        <v>2.0519835841313299</v>
      </c>
      <c r="AH1248" s="4">
        <v>7.7975376196990398</v>
      </c>
      <c r="AI1248" s="4">
        <v>8.3447332421340601</v>
      </c>
      <c r="AJ1248" s="4">
        <v>6.9767441860465098</v>
      </c>
      <c r="AK1248" s="4">
        <v>14.500683994528</v>
      </c>
      <c r="AL1248" s="4">
        <v>6.5663474692202497</v>
      </c>
      <c r="AM1248" s="4">
        <v>10.2599179206566</v>
      </c>
      <c r="AN1248" s="4">
        <v>13.269493844049199</v>
      </c>
      <c r="AO1248" s="4">
        <v>5.7455540355677197</v>
      </c>
      <c r="AP1248" s="4">
        <v>6.7031463748290001</v>
      </c>
      <c r="AQ1248" s="4">
        <v>6.5663474692202497</v>
      </c>
      <c r="AR1248" s="4">
        <v>8.6183310533515698</v>
      </c>
      <c r="AS1248" s="4">
        <v>7.9343365253078</v>
      </c>
      <c r="AT1248" s="4">
        <v>10.807113543091701</v>
      </c>
      <c r="AU1248" s="4">
        <v>5.8823529411764701</v>
      </c>
      <c r="AV1248" s="4">
        <v>11.764705882352899</v>
      </c>
      <c r="AW1248" s="4">
        <v>7.9343365253078</v>
      </c>
      <c r="AX1248" s="4">
        <v>4.6511627906976702</v>
      </c>
      <c r="AY1248" s="4">
        <v>9.1655266757865892</v>
      </c>
      <c r="AZ1248" s="4">
        <v>8.6183310533515698</v>
      </c>
      <c r="BA1248" s="4">
        <v>11.9015047879617</v>
      </c>
      <c r="BB1248" s="38">
        <v>731</v>
      </c>
    </row>
    <row r="1249" spans="1:54" x14ac:dyDescent="0.3">
      <c r="A1249" s="31" t="s">
        <v>56</v>
      </c>
      <c r="B1249" s="5" t="s">
        <v>9</v>
      </c>
      <c r="C1249" s="5" t="s">
        <v>7</v>
      </c>
      <c r="D1249" s="9">
        <v>112.32482758620699</v>
      </c>
      <c r="E1249" s="8">
        <v>55.061816941197101</v>
      </c>
      <c r="F1249" s="8">
        <v>6.8965517241379297</v>
      </c>
      <c r="G1249" s="3">
        <v>0.68965517241379304</v>
      </c>
      <c r="H1249" s="4">
        <v>0.68965517241379304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1.3793103448275901</v>
      </c>
      <c r="O1249" s="4">
        <v>0</v>
      </c>
      <c r="P1249" s="4">
        <v>1.3793103448275901</v>
      </c>
      <c r="Q1249" s="4">
        <v>0.68965517241379304</v>
      </c>
      <c r="R1249" s="4">
        <v>0.68965517241379304</v>
      </c>
      <c r="S1249" s="4">
        <v>0.68965517241379304</v>
      </c>
      <c r="T1249" s="4">
        <v>0.68965517241379304</v>
      </c>
      <c r="U1249" s="4">
        <v>0</v>
      </c>
      <c r="V1249" s="4">
        <v>0</v>
      </c>
      <c r="W1249" s="4">
        <v>0.68965517241379304</v>
      </c>
      <c r="X1249" s="4">
        <v>0</v>
      </c>
      <c r="Y1249" s="4">
        <v>0.68965517241379304</v>
      </c>
      <c r="Z1249" s="4">
        <v>0.68965517241379304</v>
      </c>
      <c r="AA1249" s="4">
        <v>0.68965517241379304</v>
      </c>
      <c r="AB1249" s="4">
        <v>0.68965517241379304</v>
      </c>
      <c r="AC1249" s="4">
        <v>2.0689655172413799</v>
      </c>
      <c r="AD1249" s="4">
        <v>0</v>
      </c>
      <c r="AE1249" s="4">
        <v>0</v>
      </c>
      <c r="AF1249" s="4">
        <v>0.68965517241379304</v>
      </c>
      <c r="AG1249" s="4">
        <v>0.68965517241379304</v>
      </c>
      <c r="AH1249" s="4">
        <v>4.8275862068965498</v>
      </c>
      <c r="AI1249" s="4">
        <v>6.8965517241379297</v>
      </c>
      <c r="AJ1249" s="4">
        <v>8.2758620689655196</v>
      </c>
      <c r="AK1249" s="4">
        <v>13.1034482758621</v>
      </c>
      <c r="AL1249" s="4">
        <v>5.5172413793103496</v>
      </c>
      <c r="AM1249" s="4">
        <v>13.7931034482759</v>
      </c>
      <c r="AN1249" s="4">
        <v>18.620689655172399</v>
      </c>
      <c r="AO1249" s="4">
        <v>6.2068965517241397</v>
      </c>
      <c r="AP1249" s="4">
        <v>7.5862068965517198</v>
      </c>
      <c r="AQ1249" s="4">
        <v>5.5172413793103496</v>
      </c>
      <c r="AR1249" s="4">
        <v>11.7241379310345</v>
      </c>
      <c r="AS1249" s="4">
        <v>8.2758620689655196</v>
      </c>
      <c r="AT1249" s="4">
        <v>13.1034482758621</v>
      </c>
      <c r="AU1249" s="4">
        <v>4.8275862068965498</v>
      </c>
      <c r="AV1249" s="4">
        <v>11.7241379310345</v>
      </c>
      <c r="AW1249" s="4">
        <v>8.2758620689655196</v>
      </c>
      <c r="AX1249" s="4">
        <v>6.8965517241379297</v>
      </c>
      <c r="AY1249" s="4">
        <v>9.6551724137930997</v>
      </c>
      <c r="AZ1249" s="4">
        <v>8.9655172413793096</v>
      </c>
      <c r="BA1249" s="4">
        <v>11.7241379310345</v>
      </c>
      <c r="BB1249" s="38">
        <v>145</v>
      </c>
    </row>
    <row r="1250" spans="1:54" x14ac:dyDescent="0.3">
      <c r="A1250" s="31" t="s">
        <v>57</v>
      </c>
      <c r="B1250" s="5" t="s">
        <v>168</v>
      </c>
      <c r="C1250" s="5" t="s">
        <v>168</v>
      </c>
      <c r="D1250" s="9">
        <v>57.663216868981898</v>
      </c>
      <c r="E1250" s="8">
        <v>71.028332465783606</v>
      </c>
      <c r="F1250" s="8">
        <v>28.753119913879001</v>
      </c>
      <c r="G1250" s="3">
        <v>3.4308377113788899</v>
      </c>
      <c r="H1250" s="4">
        <v>9.8838706368850406</v>
      </c>
      <c r="I1250" s="4">
        <v>9.7906242474542395</v>
      </c>
      <c r="J1250" s="4">
        <v>3.26998111470889</v>
      </c>
      <c r="K1250" s="4">
        <v>5.9225218314742101</v>
      </c>
      <c r="L1250" s="4">
        <v>5.8371935850961396</v>
      </c>
      <c r="M1250" s="4">
        <v>6.5825093484336898</v>
      </c>
      <c r="N1250" s="4">
        <v>7.0802755432187103</v>
      </c>
      <c r="O1250" s="4">
        <v>10.5263488030623</v>
      </c>
      <c r="P1250" s="4">
        <v>7.9323547210719996</v>
      </c>
      <c r="Q1250" s="4">
        <v>3.0649644428440701</v>
      </c>
      <c r="R1250" s="4">
        <v>8.1460101766103801</v>
      </c>
      <c r="S1250" s="4">
        <v>8.9654994513652007</v>
      </c>
      <c r="T1250" s="4">
        <v>5.3934698798790803</v>
      </c>
      <c r="U1250" s="4">
        <v>6.8883189966854497</v>
      </c>
      <c r="V1250" s="4">
        <v>6.5595366789123801</v>
      </c>
      <c r="W1250" s="4">
        <v>6.220578732821</v>
      </c>
      <c r="X1250" s="4">
        <v>3.1646494625305901</v>
      </c>
      <c r="Y1250" s="4">
        <v>10.8182304330655</v>
      </c>
      <c r="Z1250" s="4">
        <v>7.2311544759612296</v>
      </c>
      <c r="AA1250" s="4">
        <v>8.8537242591691996</v>
      </c>
      <c r="AB1250" s="4">
        <v>1.9246090301591201</v>
      </c>
      <c r="AC1250" s="4">
        <v>13.824774889801301</v>
      </c>
      <c r="AD1250" s="4">
        <v>5.5005841048822903</v>
      </c>
      <c r="AE1250" s="4">
        <v>5.1728567241088603</v>
      </c>
      <c r="AF1250" s="4">
        <v>12.4344952723358</v>
      </c>
      <c r="AG1250" s="4">
        <v>14.3243077459395</v>
      </c>
      <c r="AH1250" s="4">
        <v>21.1052551184987</v>
      </c>
      <c r="AI1250" s="4">
        <v>17.0685838310105</v>
      </c>
      <c r="AJ1250" s="4">
        <v>28.171136957166599</v>
      </c>
      <c r="AK1250" s="4">
        <v>33.009013690841101</v>
      </c>
      <c r="AL1250" s="4">
        <v>24.785593429191199</v>
      </c>
      <c r="AM1250" s="4">
        <v>30.0198007427208</v>
      </c>
      <c r="AN1250" s="4">
        <v>39.087468827030499</v>
      </c>
      <c r="AO1250" s="4">
        <v>34.258050193013403</v>
      </c>
      <c r="AP1250" s="4">
        <v>32.424965621412902</v>
      </c>
      <c r="AQ1250" s="4">
        <v>12.3199664694961</v>
      </c>
      <c r="AR1250" s="4">
        <v>36.144362862463197</v>
      </c>
      <c r="AS1250" s="4">
        <v>15.6313273171308</v>
      </c>
      <c r="AT1250" s="4">
        <v>27.587165313340101</v>
      </c>
      <c r="AU1250" s="4">
        <v>20.282489455725202</v>
      </c>
      <c r="AV1250" s="4">
        <v>25.724574759326298</v>
      </c>
      <c r="AW1250" s="4">
        <v>23.367991218797499</v>
      </c>
      <c r="AX1250" s="4">
        <v>13.5619635295726</v>
      </c>
      <c r="AY1250" s="4">
        <v>19.507991873681899</v>
      </c>
      <c r="AZ1250" s="4">
        <v>31.0664623928152</v>
      </c>
      <c r="BA1250" s="4">
        <v>38.168250510905203</v>
      </c>
      <c r="BB1250" s="38">
        <v>24646</v>
      </c>
    </row>
    <row r="1251" spans="1:54" x14ac:dyDescent="0.3">
      <c r="A1251" s="31" t="s">
        <v>57</v>
      </c>
      <c r="B1251" s="5" t="s">
        <v>168</v>
      </c>
      <c r="C1251" s="5" t="s">
        <v>1</v>
      </c>
      <c r="D1251" s="9">
        <v>27.316294659444299</v>
      </c>
      <c r="E1251" s="8">
        <v>68.655719920755899</v>
      </c>
      <c r="F1251" s="8">
        <v>44.978887364598997</v>
      </c>
      <c r="G1251" s="3">
        <v>4.8444727903356801</v>
      </c>
      <c r="H1251" s="4">
        <v>15.5851859236206</v>
      </c>
      <c r="I1251" s="4">
        <v>18.016531570548501</v>
      </c>
      <c r="J1251" s="4">
        <v>5.5213385843720699</v>
      </c>
      <c r="K1251" s="4">
        <v>8.2525679023805605</v>
      </c>
      <c r="L1251" s="4">
        <v>8.0244874327757998</v>
      </c>
      <c r="M1251" s="4">
        <v>10.752249476819999</v>
      </c>
      <c r="N1251" s="4">
        <v>12.194174793453699</v>
      </c>
      <c r="O1251" s="4">
        <v>16.858792852703299</v>
      </c>
      <c r="P1251" s="4">
        <v>14.0347680105275</v>
      </c>
      <c r="Q1251" s="4">
        <v>4.3499831586132398</v>
      </c>
      <c r="R1251" s="4">
        <v>14.0086691163424</v>
      </c>
      <c r="S1251" s="4">
        <v>16.9462931264713</v>
      </c>
      <c r="T1251" s="4">
        <v>8.4663382092788595</v>
      </c>
      <c r="U1251" s="4">
        <v>12.183772971560799</v>
      </c>
      <c r="V1251" s="4">
        <v>11.726918577558401</v>
      </c>
      <c r="W1251" s="4">
        <v>11.763166905692801</v>
      </c>
      <c r="X1251" s="4">
        <v>5.12172484119555</v>
      </c>
      <c r="Y1251" s="4">
        <v>16.974913451884301</v>
      </c>
      <c r="Z1251" s="4">
        <v>14.3284105884724</v>
      </c>
      <c r="AA1251" s="4">
        <v>16.4190224405788</v>
      </c>
      <c r="AB1251" s="4">
        <v>2.8173426821907999</v>
      </c>
      <c r="AC1251" s="4">
        <v>20.203406220786601</v>
      </c>
      <c r="AD1251" s="4">
        <v>10.7016909859792</v>
      </c>
      <c r="AE1251" s="4">
        <v>9.99828523090844</v>
      </c>
      <c r="AF1251" s="4">
        <v>19.8550444232438</v>
      </c>
      <c r="AG1251" s="4">
        <v>23.985709636615901</v>
      </c>
      <c r="AH1251" s="4">
        <v>31.850516236336102</v>
      </c>
      <c r="AI1251" s="4">
        <v>21.838802976419899</v>
      </c>
      <c r="AJ1251" s="4">
        <v>38.917354841213701</v>
      </c>
      <c r="AK1251" s="4">
        <v>44.829292256455197</v>
      </c>
      <c r="AL1251" s="4">
        <v>35.4305219797644</v>
      </c>
      <c r="AM1251" s="4">
        <v>37.703257606241301</v>
      </c>
      <c r="AN1251" s="4">
        <v>48.993431978790198</v>
      </c>
      <c r="AO1251" s="4">
        <v>48.379354473922497</v>
      </c>
      <c r="AP1251" s="4">
        <v>46.5782244710038</v>
      </c>
      <c r="AQ1251" s="4">
        <v>14.5463416241278</v>
      </c>
      <c r="AR1251" s="4">
        <v>48.056398115771799</v>
      </c>
      <c r="AS1251" s="4">
        <v>19.2273502104625</v>
      </c>
      <c r="AT1251" s="4">
        <v>31.860601961247799</v>
      </c>
      <c r="AU1251" s="4">
        <v>31.027711287026001</v>
      </c>
      <c r="AV1251" s="4">
        <v>29.2715921366053</v>
      </c>
      <c r="AW1251" s="4">
        <v>33.453509295610999</v>
      </c>
      <c r="AX1251" s="4">
        <v>23.417588826982499</v>
      </c>
      <c r="AY1251" s="4">
        <v>22.1991421843471</v>
      </c>
      <c r="AZ1251" s="4">
        <v>40.7893422028719</v>
      </c>
      <c r="BA1251" s="4">
        <v>52.347060259180601</v>
      </c>
      <c r="BB1251" s="38">
        <v>3740</v>
      </c>
    </row>
    <row r="1252" spans="1:54" x14ac:dyDescent="0.3">
      <c r="A1252" s="31" t="s">
        <v>57</v>
      </c>
      <c r="B1252" s="5" t="s">
        <v>168</v>
      </c>
      <c r="C1252" s="5" t="s">
        <v>2</v>
      </c>
      <c r="D1252" s="9">
        <v>39.560434612118001</v>
      </c>
      <c r="E1252" s="8">
        <v>69.947075875469395</v>
      </c>
      <c r="F1252" s="8">
        <v>37.980346301933402</v>
      </c>
      <c r="G1252" s="3">
        <v>3.7954290836692599</v>
      </c>
      <c r="H1252" s="4">
        <v>12.698659318769099</v>
      </c>
      <c r="I1252" s="4">
        <v>11.9449249786829</v>
      </c>
      <c r="J1252" s="4">
        <v>3.7156236940013798</v>
      </c>
      <c r="K1252" s="4">
        <v>7.5358096805965902</v>
      </c>
      <c r="L1252" s="4">
        <v>7.8413436981222597</v>
      </c>
      <c r="M1252" s="4">
        <v>8.6494877711610005</v>
      </c>
      <c r="N1252" s="4">
        <v>8.7077931910580393</v>
      </c>
      <c r="O1252" s="4">
        <v>14.374232070163799</v>
      </c>
      <c r="P1252" s="4">
        <v>10.3459006838011</v>
      </c>
      <c r="Q1252" s="4">
        <v>3.8970538200026601</v>
      </c>
      <c r="R1252" s="4">
        <v>10.766746978805999</v>
      </c>
      <c r="S1252" s="4">
        <v>11.725369785504499</v>
      </c>
      <c r="T1252" s="4">
        <v>6.3358123340540997</v>
      </c>
      <c r="U1252" s="4">
        <v>9.1318964192180498</v>
      </c>
      <c r="V1252" s="4">
        <v>8.3960646841168494</v>
      </c>
      <c r="W1252" s="4">
        <v>8.1143083840969794</v>
      </c>
      <c r="X1252" s="4">
        <v>3.9120399234633201</v>
      </c>
      <c r="Y1252" s="4">
        <v>15.572271045866</v>
      </c>
      <c r="Z1252" s="4">
        <v>9.1296186714830903</v>
      </c>
      <c r="AA1252" s="4">
        <v>10.7915038817319</v>
      </c>
      <c r="AB1252" s="4">
        <v>2.2781685492955401</v>
      </c>
      <c r="AC1252" s="4">
        <v>18.035786462843401</v>
      </c>
      <c r="AD1252" s="4">
        <v>6.3791316504904696</v>
      </c>
      <c r="AE1252" s="4">
        <v>6.0540560340342298</v>
      </c>
      <c r="AF1252" s="4">
        <v>16.6165743547533</v>
      </c>
      <c r="AG1252" s="4">
        <v>17.0680316104688</v>
      </c>
      <c r="AH1252" s="4">
        <v>25.535727769261602</v>
      </c>
      <c r="AI1252" s="4">
        <v>21.095043379780599</v>
      </c>
      <c r="AJ1252" s="4">
        <v>35.112609687357299</v>
      </c>
      <c r="AK1252" s="4">
        <v>40.871860634015199</v>
      </c>
      <c r="AL1252" s="4">
        <v>33.256905372276201</v>
      </c>
      <c r="AM1252" s="4">
        <v>36.045517460446</v>
      </c>
      <c r="AN1252" s="4">
        <v>48.029823959148601</v>
      </c>
      <c r="AO1252" s="4">
        <v>43.508354994579499</v>
      </c>
      <c r="AP1252" s="4">
        <v>40.514215686008001</v>
      </c>
      <c r="AQ1252" s="4">
        <v>13.4380673639201</v>
      </c>
      <c r="AR1252" s="4">
        <v>45.599218305352899</v>
      </c>
      <c r="AS1252" s="4">
        <v>19.7247063237531</v>
      </c>
      <c r="AT1252" s="4">
        <v>31.333465269463499</v>
      </c>
      <c r="AU1252" s="4">
        <v>25.631838879441101</v>
      </c>
      <c r="AV1252" s="4">
        <v>30.1047942783145</v>
      </c>
      <c r="AW1252" s="4">
        <v>29.388504142143901</v>
      </c>
      <c r="AX1252" s="4">
        <v>17.9077658296384</v>
      </c>
      <c r="AY1252" s="4">
        <v>21.725674068498599</v>
      </c>
      <c r="AZ1252" s="4">
        <v>40.601514127406197</v>
      </c>
      <c r="BA1252" s="4">
        <v>48.880308163203502</v>
      </c>
      <c r="BB1252" s="38">
        <v>3765</v>
      </c>
    </row>
    <row r="1253" spans="1:54" x14ac:dyDescent="0.3">
      <c r="A1253" s="31" t="s">
        <v>57</v>
      </c>
      <c r="B1253" s="5" t="s">
        <v>168</v>
      </c>
      <c r="C1253" s="5" t="s">
        <v>3</v>
      </c>
      <c r="D1253" s="9">
        <v>64.997738330419494</v>
      </c>
      <c r="E1253" s="8">
        <v>66.606315540159201</v>
      </c>
      <c r="F1253" s="8">
        <v>23.421758269880499</v>
      </c>
      <c r="G1253" s="3">
        <v>3.30582414704807</v>
      </c>
      <c r="H1253" s="4">
        <v>7.8799982495752303</v>
      </c>
      <c r="I1253" s="4">
        <v>7.6729011666922604</v>
      </c>
      <c r="J1253" s="4">
        <v>2.6360863889509898</v>
      </c>
      <c r="K1253" s="4">
        <v>5.4271588914682498</v>
      </c>
      <c r="L1253" s="4">
        <v>5.22120847329791</v>
      </c>
      <c r="M1253" s="4">
        <v>5.2297814019853703</v>
      </c>
      <c r="N1253" s="4">
        <v>5.3676216581767102</v>
      </c>
      <c r="O1253" s="4">
        <v>8.5096622972404106</v>
      </c>
      <c r="P1253" s="4">
        <v>5.9465458669684601</v>
      </c>
      <c r="Q1253" s="4">
        <v>3.0340812323834299</v>
      </c>
      <c r="R1253" s="4">
        <v>6.0554274726307096</v>
      </c>
      <c r="S1253" s="4">
        <v>5.8902484981436301</v>
      </c>
      <c r="T1253" s="4">
        <v>5.0004298632373496</v>
      </c>
      <c r="U1253" s="4">
        <v>5.0432945066746697</v>
      </c>
      <c r="V1253" s="4">
        <v>5.1577336422883198</v>
      </c>
      <c r="W1253" s="4">
        <v>3.93015513049248</v>
      </c>
      <c r="X1253" s="4">
        <v>2.6870506935550602</v>
      </c>
      <c r="Y1253" s="4">
        <v>8.7878849408384294</v>
      </c>
      <c r="Z1253" s="4">
        <v>4.6758782460046602</v>
      </c>
      <c r="AA1253" s="4">
        <v>6.2416899022107799</v>
      </c>
      <c r="AB1253" s="4">
        <v>1.5048789564118801</v>
      </c>
      <c r="AC1253" s="4">
        <v>11.6454476731013</v>
      </c>
      <c r="AD1253" s="4">
        <v>3.6475216216556801</v>
      </c>
      <c r="AE1253" s="4">
        <v>3.4726230537684999</v>
      </c>
      <c r="AF1253" s="4">
        <v>10.4468278118346</v>
      </c>
      <c r="AG1253" s="4">
        <v>9.6531557904544005</v>
      </c>
      <c r="AH1253" s="4">
        <v>18.335574783708999</v>
      </c>
      <c r="AI1253" s="4">
        <v>15.9501721903891</v>
      </c>
      <c r="AJ1253" s="4">
        <v>26.360863889509901</v>
      </c>
      <c r="AK1253" s="4">
        <v>29.983813389815801</v>
      </c>
      <c r="AL1253" s="4">
        <v>20.885282824652901</v>
      </c>
      <c r="AM1253" s="4">
        <v>29.586091684232901</v>
      </c>
      <c r="AN1253" s="4">
        <v>36.370745476133301</v>
      </c>
      <c r="AO1253" s="4">
        <v>31.273968869698699</v>
      </c>
      <c r="AP1253" s="4">
        <v>28.179179403251599</v>
      </c>
      <c r="AQ1253" s="4">
        <v>11.3915240130036</v>
      </c>
      <c r="AR1253" s="4">
        <v>34.758380380561903</v>
      </c>
      <c r="AS1253" s="4">
        <v>14.5731894310379</v>
      </c>
      <c r="AT1253" s="4">
        <v>27.051685102699899</v>
      </c>
      <c r="AU1253" s="4">
        <v>16.651186264500001</v>
      </c>
      <c r="AV1253" s="4">
        <v>25.729804375341999</v>
      </c>
      <c r="AW1253" s="4">
        <v>19.854135267298499</v>
      </c>
      <c r="AX1253" s="4">
        <v>9.0769981786086298</v>
      </c>
      <c r="AY1253" s="4">
        <v>19.7093663507125</v>
      </c>
      <c r="AZ1253" s="4">
        <v>28.891332873324799</v>
      </c>
      <c r="BA1253" s="4">
        <v>33.825248170757</v>
      </c>
      <c r="BB1253" s="38">
        <v>4894</v>
      </c>
    </row>
    <row r="1254" spans="1:54" x14ac:dyDescent="0.3">
      <c r="A1254" s="31" t="s">
        <v>57</v>
      </c>
      <c r="B1254" s="5" t="s">
        <v>168</v>
      </c>
      <c r="C1254" s="5" t="s">
        <v>4</v>
      </c>
      <c r="D1254" s="9">
        <v>82.315828389980894</v>
      </c>
      <c r="E1254" s="8">
        <v>62.000675797740797</v>
      </c>
      <c r="F1254" s="8">
        <v>15.027152596405299</v>
      </c>
      <c r="G1254" s="3">
        <v>2.27270358080174</v>
      </c>
      <c r="H1254" s="4">
        <v>5.0479087500406203</v>
      </c>
      <c r="I1254" s="4">
        <v>4.3137843316287796</v>
      </c>
      <c r="J1254" s="4">
        <v>1.9368301678772599</v>
      </c>
      <c r="K1254" s="4">
        <v>3.4204510303843501</v>
      </c>
      <c r="L1254" s="4">
        <v>3.4581824814137399</v>
      </c>
      <c r="M1254" s="4">
        <v>3.3703965085882199</v>
      </c>
      <c r="N1254" s="4">
        <v>3.25643991677088</v>
      </c>
      <c r="O1254" s="4">
        <v>4.8854221138854896</v>
      </c>
      <c r="P1254" s="4">
        <v>3.3562186146514699</v>
      </c>
      <c r="Q1254" s="4">
        <v>1.7062999223434001</v>
      </c>
      <c r="R1254" s="4">
        <v>3.67191777111166</v>
      </c>
      <c r="S1254" s="4">
        <v>3.27923123513435</v>
      </c>
      <c r="T1254" s="4">
        <v>3.3677794466890401</v>
      </c>
      <c r="U1254" s="4">
        <v>2.8092269739282401</v>
      </c>
      <c r="V1254" s="4">
        <v>2.56037729510011</v>
      </c>
      <c r="W1254" s="4">
        <v>2.3586347304572501</v>
      </c>
      <c r="X1254" s="4">
        <v>1.50455735770054</v>
      </c>
      <c r="Y1254" s="4">
        <v>4.3664559153240896</v>
      </c>
      <c r="Z1254" s="4">
        <v>2.4023625440141698</v>
      </c>
      <c r="AA1254" s="4">
        <v>3.68271636442006</v>
      </c>
      <c r="AB1254" s="4">
        <v>1.30205255432852</v>
      </c>
      <c r="AC1254" s="4">
        <v>8.5229877345961196</v>
      </c>
      <c r="AD1254" s="4">
        <v>2.56037729510011</v>
      </c>
      <c r="AE1254" s="4">
        <v>2.4374769331443802</v>
      </c>
      <c r="AF1254" s="4">
        <v>6.05258158120321</v>
      </c>
      <c r="AG1254" s="4">
        <v>8.1886387991299792</v>
      </c>
      <c r="AH1254" s="4">
        <v>12.648572407889599</v>
      </c>
      <c r="AI1254" s="4">
        <v>12.084455465618801</v>
      </c>
      <c r="AJ1254" s="4">
        <v>18.563745387488702</v>
      </c>
      <c r="AK1254" s="4">
        <v>21.838835083265501</v>
      </c>
      <c r="AL1254" s="4">
        <v>15.1589967284994</v>
      </c>
      <c r="AM1254" s="4">
        <v>24.839209123139899</v>
      </c>
      <c r="AN1254" s="4">
        <v>29.766529931206399</v>
      </c>
      <c r="AO1254" s="4">
        <v>21.9491835760487</v>
      </c>
      <c r="AP1254" s="4">
        <v>21.7671833748526</v>
      </c>
      <c r="AQ1254" s="4">
        <v>11.832658379179801</v>
      </c>
      <c r="AR1254" s="4">
        <v>25.019049859248401</v>
      </c>
      <c r="AS1254" s="4">
        <v>11.0305918986951</v>
      </c>
      <c r="AT1254" s="4">
        <v>23.2818786344382</v>
      </c>
      <c r="AU1254" s="4">
        <v>12.099065252573</v>
      </c>
      <c r="AV1254" s="4">
        <v>21.601546236474999</v>
      </c>
      <c r="AW1254" s="4">
        <v>15.451472673578699</v>
      </c>
      <c r="AX1254" s="4">
        <v>6.0125634139863102</v>
      </c>
      <c r="AY1254" s="4">
        <v>16.0216875256829</v>
      </c>
      <c r="AZ1254" s="4">
        <v>20.8877991691391</v>
      </c>
      <c r="BA1254" s="4">
        <v>25.0224291598768</v>
      </c>
      <c r="BB1254" s="38">
        <v>4677</v>
      </c>
    </row>
    <row r="1255" spans="1:54" x14ac:dyDescent="0.3">
      <c r="A1255" s="31" t="s">
        <v>57</v>
      </c>
      <c r="B1255" s="5" t="s">
        <v>168</v>
      </c>
      <c r="C1255" s="5" t="s">
        <v>5</v>
      </c>
      <c r="D1255" s="9">
        <v>96.6717690574377</v>
      </c>
      <c r="E1255" s="8">
        <v>57.932644211766601</v>
      </c>
      <c r="F1255" s="8">
        <v>9.9593144343734608</v>
      </c>
      <c r="G1255" s="3">
        <v>1.84392428735601</v>
      </c>
      <c r="H1255" s="4">
        <v>4.0050235764549296</v>
      </c>
      <c r="I1255" s="4">
        <v>2.1260571782280602</v>
      </c>
      <c r="J1255" s="4">
        <v>1.3083547211826401</v>
      </c>
      <c r="K1255" s="4">
        <v>3.1689334179940798</v>
      </c>
      <c r="L1255" s="4">
        <v>1.9302295955631701</v>
      </c>
      <c r="M1255" s="4">
        <v>1.9823594388794601</v>
      </c>
      <c r="N1255" s="4">
        <v>2.5468418821185499</v>
      </c>
      <c r="O1255" s="4">
        <v>2.8749753825017499</v>
      </c>
      <c r="P1255" s="4">
        <v>1.9766635280643201</v>
      </c>
      <c r="Q1255" s="4">
        <v>0.96817941468415603</v>
      </c>
      <c r="R1255" s="4">
        <v>1.87831641374187</v>
      </c>
      <c r="S1255" s="4">
        <v>1.9418380786884599</v>
      </c>
      <c r="T1255" s="4">
        <v>1.6020960951799701</v>
      </c>
      <c r="U1255" s="4">
        <v>1.63057564925569</v>
      </c>
      <c r="V1255" s="4">
        <v>1.3486594198786499</v>
      </c>
      <c r="W1255" s="4">
        <v>1.41766033414537</v>
      </c>
      <c r="X1255" s="4">
        <v>0.96796275318915603</v>
      </c>
      <c r="Y1255" s="4">
        <v>2.5468418821185499</v>
      </c>
      <c r="Z1255" s="4">
        <v>1.4691401929766701</v>
      </c>
      <c r="AA1255" s="4">
        <v>2.8865838656270402</v>
      </c>
      <c r="AB1255" s="4">
        <v>0.88165744498200005</v>
      </c>
      <c r="AC1255" s="4">
        <v>6.1926524661745699</v>
      </c>
      <c r="AD1255" s="4">
        <v>1.3024421488725</v>
      </c>
      <c r="AE1255" s="4">
        <v>1.3138339705027799</v>
      </c>
      <c r="AF1255" s="4">
        <v>3.6243269097654398</v>
      </c>
      <c r="AG1255" s="4">
        <v>7.2517497924060299</v>
      </c>
      <c r="AH1255" s="4">
        <v>10.478229591091401</v>
      </c>
      <c r="AI1255" s="4">
        <v>9.8681798613311607</v>
      </c>
      <c r="AJ1255" s="4">
        <v>13.969383937158501</v>
      </c>
      <c r="AK1255" s="4">
        <v>18.084363111061201</v>
      </c>
      <c r="AL1255" s="4">
        <v>10.241447325245501</v>
      </c>
      <c r="AM1255" s="4">
        <v>16.7328870917476</v>
      </c>
      <c r="AN1255" s="4">
        <v>23.541439148047399</v>
      </c>
      <c r="AO1255" s="4">
        <v>15.185304116328901</v>
      </c>
      <c r="AP1255" s="4">
        <v>15.0418230384753</v>
      </c>
      <c r="AQ1255" s="4">
        <v>9.6784815124714196</v>
      </c>
      <c r="AR1255" s="4">
        <v>16.9218727441772</v>
      </c>
      <c r="AS1255" s="4">
        <v>9.1635289746086208</v>
      </c>
      <c r="AT1255" s="4">
        <v>20.484473992901201</v>
      </c>
      <c r="AU1255" s="4">
        <v>8.4323484872653598</v>
      </c>
      <c r="AV1255" s="4">
        <v>17.9634490149732</v>
      </c>
      <c r="AW1255" s="4">
        <v>11.331840804987699</v>
      </c>
      <c r="AX1255" s="4">
        <v>4.28867309779198</v>
      </c>
      <c r="AY1255" s="4">
        <v>14.682826707571399</v>
      </c>
      <c r="AZ1255" s="4">
        <v>14.7345232278977</v>
      </c>
      <c r="BA1255" s="4">
        <v>18.384233718863701</v>
      </c>
      <c r="BB1255" s="38">
        <v>4148</v>
      </c>
    </row>
    <row r="1256" spans="1:54" x14ac:dyDescent="0.3">
      <c r="A1256" s="31" t="s">
        <v>57</v>
      </c>
      <c r="B1256" s="5" t="s">
        <v>168</v>
      </c>
      <c r="C1256" s="5" t="s">
        <v>6</v>
      </c>
      <c r="D1256" s="9">
        <v>103.11595192521</v>
      </c>
      <c r="E1256" s="8">
        <v>57.4952264300275</v>
      </c>
      <c r="F1256" s="8">
        <v>8.5480942016533206</v>
      </c>
      <c r="G1256" s="3">
        <v>2.3027130222546699</v>
      </c>
      <c r="H1256" s="4">
        <v>4.5371288348893097</v>
      </c>
      <c r="I1256" s="4">
        <v>2.5939329860292002</v>
      </c>
      <c r="J1256" s="4">
        <v>1.7485483417522401</v>
      </c>
      <c r="K1256" s="4">
        <v>2.51962540131104</v>
      </c>
      <c r="L1256" s="4">
        <v>2.95194756564924</v>
      </c>
      <c r="M1256" s="4">
        <v>1.6519758850855699</v>
      </c>
      <c r="N1256" s="4">
        <v>3.0009850908698401</v>
      </c>
      <c r="O1256" s="4">
        <v>2.3992854789213398</v>
      </c>
      <c r="P1256" s="4">
        <v>1.8466233921934401</v>
      </c>
      <c r="Q1256" s="4">
        <v>1.36676629640917</v>
      </c>
      <c r="R1256" s="4">
        <v>1.99373596785524</v>
      </c>
      <c r="S1256" s="4">
        <v>2.1348381684189</v>
      </c>
      <c r="T1256" s="4">
        <v>2.0367631179777002</v>
      </c>
      <c r="U1256" s="4">
        <v>1.3890311683576699</v>
      </c>
      <c r="V1256" s="4">
        <v>1.8451207984189</v>
      </c>
      <c r="W1256" s="4">
        <v>1.6282084193625399</v>
      </c>
      <c r="X1256" s="4">
        <v>1.6074461411885701</v>
      </c>
      <c r="Y1256" s="4">
        <v>2.30121042848014</v>
      </c>
      <c r="Z1256" s="4">
        <v>1.4173064154043</v>
      </c>
      <c r="AA1256" s="4">
        <v>3.1688599447055998</v>
      </c>
      <c r="AB1256" s="4">
        <v>1.6089487349631</v>
      </c>
      <c r="AC1256" s="4">
        <v>4.7110140638232103</v>
      </c>
      <c r="AD1256" s="4">
        <v>1.8451207984189</v>
      </c>
      <c r="AE1256" s="4">
        <v>1.60594354741404</v>
      </c>
      <c r="AF1256" s="4">
        <v>2.5626525514335099</v>
      </c>
      <c r="AG1256" s="4">
        <v>6.85186260734024</v>
      </c>
      <c r="AH1256" s="4">
        <v>8.2999013880012598</v>
      </c>
      <c r="AI1256" s="4">
        <v>8.63114331434919</v>
      </c>
      <c r="AJ1256" s="4">
        <v>9.4599994271063004</v>
      </c>
      <c r="AK1256" s="4">
        <v>14.6626173022405</v>
      </c>
      <c r="AL1256" s="4">
        <v>7.3461975715308503</v>
      </c>
      <c r="AM1256" s="4">
        <v>11.844807037621299</v>
      </c>
      <c r="AN1256" s="4">
        <v>17.951817169335801</v>
      </c>
      <c r="AO1256" s="4">
        <v>11.6158739083687</v>
      </c>
      <c r="AP1256" s="4">
        <v>12.7166903005009</v>
      </c>
      <c r="AQ1256" s="4">
        <v>8.1437732496922592</v>
      </c>
      <c r="AR1256" s="4">
        <v>13.4637258596671</v>
      </c>
      <c r="AS1256" s="4">
        <v>8.4410035885649304</v>
      </c>
      <c r="AT1256" s="4">
        <v>18.234295605132701</v>
      </c>
      <c r="AU1256" s="4">
        <v>7.05497760775632</v>
      </c>
      <c r="AV1256" s="4">
        <v>14.640352430291999</v>
      </c>
      <c r="AW1256" s="4">
        <v>9.1272549069838291</v>
      </c>
      <c r="AX1256" s="4">
        <v>4.8103176733694504</v>
      </c>
      <c r="AY1256" s="4">
        <v>13.828024849054801</v>
      </c>
      <c r="AZ1256" s="4">
        <v>11.768996859128601</v>
      </c>
      <c r="BA1256" s="4">
        <v>14.9568424535641</v>
      </c>
      <c r="BB1256" s="38">
        <v>2636</v>
      </c>
    </row>
    <row r="1257" spans="1:54" x14ac:dyDescent="0.3">
      <c r="A1257" s="31" t="s">
        <v>57</v>
      </c>
      <c r="B1257" s="5" t="s">
        <v>168</v>
      </c>
      <c r="C1257" s="5" t="s">
        <v>7</v>
      </c>
      <c r="D1257" s="9">
        <v>104.427268854023</v>
      </c>
      <c r="E1257" s="8">
        <v>57.085984067736199</v>
      </c>
      <c r="F1257" s="8">
        <v>7.1233867389492804</v>
      </c>
      <c r="G1257" s="3">
        <v>2.1021060060516201</v>
      </c>
      <c r="H1257" s="4">
        <v>1.99036030857353</v>
      </c>
      <c r="I1257" s="4">
        <v>1.0754854256801201</v>
      </c>
      <c r="J1257" s="4">
        <v>0.61456310038864004</v>
      </c>
      <c r="K1257" s="4">
        <v>1.6062583708306299</v>
      </c>
      <c r="L1257" s="4">
        <v>2.0671806961221102</v>
      </c>
      <c r="M1257" s="4">
        <v>1.1523058132287001</v>
      </c>
      <c r="N1257" s="4">
        <v>2.2557467811487801</v>
      </c>
      <c r="O1257" s="4">
        <v>2.0671806961221102</v>
      </c>
      <c r="P1257" s="4">
        <v>0.99866503813153995</v>
      </c>
      <c r="Q1257" s="4">
        <v>1.11041073560963</v>
      </c>
      <c r="R1257" s="4">
        <v>2.6398487188916802</v>
      </c>
      <c r="S1257" s="4">
        <v>1.34087189825537</v>
      </c>
      <c r="T1257" s="4">
        <v>2.1440010836706902</v>
      </c>
      <c r="U1257" s="4">
        <v>1.5294379832820499</v>
      </c>
      <c r="V1257" s="4">
        <v>1.2291262007772801</v>
      </c>
      <c r="W1257" s="4">
        <v>1.34087189825537</v>
      </c>
      <c r="X1257" s="4">
        <v>1.34087189825537</v>
      </c>
      <c r="Y1257" s="4">
        <v>1.57133306090111</v>
      </c>
      <c r="Z1257" s="4">
        <v>1.6062583708306299</v>
      </c>
      <c r="AA1257" s="4">
        <v>1.41769228580395</v>
      </c>
      <c r="AB1257" s="4">
        <v>1.18723112315821</v>
      </c>
      <c r="AC1257" s="4">
        <v>2.2208214712192702</v>
      </c>
      <c r="AD1257" s="4">
        <v>2.3325671686973601</v>
      </c>
      <c r="AE1257" s="4">
        <v>1.6062583708306299</v>
      </c>
      <c r="AF1257" s="4">
        <v>2.0252856185030401</v>
      </c>
      <c r="AG1257" s="4">
        <v>8.1360677839416802</v>
      </c>
      <c r="AH1257" s="4">
        <v>7.9614412342941101</v>
      </c>
      <c r="AI1257" s="4">
        <v>8.9950315823551605</v>
      </c>
      <c r="AJ1257" s="4">
        <v>10.908571503380101</v>
      </c>
      <c r="AK1257" s="4">
        <v>15.9857633207577</v>
      </c>
      <c r="AL1257" s="4">
        <v>6.89292557630354</v>
      </c>
      <c r="AM1257" s="4">
        <v>10.978422123239101</v>
      </c>
      <c r="AN1257" s="4">
        <v>22.599362889106899</v>
      </c>
      <c r="AO1257" s="4">
        <v>10.9365270456201</v>
      </c>
      <c r="AP1257" s="4">
        <v>10.4825744880181</v>
      </c>
      <c r="AQ1257" s="4">
        <v>7.8496955368160197</v>
      </c>
      <c r="AR1257" s="4">
        <v>12.095802626538299</v>
      </c>
      <c r="AS1257" s="4">
        <v>9.6724755349132803</v>
      </c>
      <c r="AT1257" s="4">
        <v>20.196945100550501</v>
      </c>
      <c r="AU1257" s="4">
        <v>7.6541596840997901</v>
      </c>
      <c r="AV1257" s="4">
        <v>18.465001496862701</v>
      </c>
      <c r="AW1257" s="4">
        <v>9.5676996051247407</v>
      </c>
      <c r="AX1257" s="4">
        <v>4.9374905776595304</v>
      </c>
      <c r="AY1257" s="4">
        <v>17.326635219013099</v>
      </c>
      <c r="AZ1257" s="4">
        <v>9.5258045275056702</v>
      </c>
      <c r="BA1257" s="4">
        <v>17.207919753845399</v>
      </c>
      <c r="BB1257" s="38">
        <v>786</v>
      </c>
    </row>
    <row r="1258" spans="1:54" x14ac:dyDescent="0.3">
      <c r="A1258" s="31" t="s">
        <v>57</v>
      </c>
      <c r="B1258" s="5" t="s">
        <v>8</v>
      </c>
      <c r="C1258" s="5" t="s">
        <v>168</v>
      </c>
      <c r="D1258" s="9">
        <v>52.7920848543326</v>
      </c>
      <c r="E1258" s="8">
        <v>71.629816133224594</v>
      </c>
      <c r="F1258" s="8">
        <v>31.559558152935899</v>
      </c>
      <c r="G1258" s="3">
        <v>3.8482433219040502</v>
      </c>
      <c r="H1258" s="4">
        <v>10.7999817450763</v>
      </c>
      <c r="I1258" s="4">
        <v>12.0894274334171</v>
      </c>
      <c r="J1258" s="4">
        <v>3.3981167442331199</v>
      </c>
      <c r="K1258" s="4">
        <v>6.8324592803270399</v>
      </c>
      <c r="L1258" s="4">
        <v>6.3023108965975201</v>
      </c>
      <c r="M1258" s="4">
        <v>7.6476961265188796</v>
      </c>
      <c r="N1258" s="4">
        <v>7.87890445557015</v>
      </c>
      <c r="O1258" s="4">
        <v>12.915949030967401</v>
      </c>
      <c r="P1258" s="4">
        <v>9.1049640863985903</v>
      </c>
      <c r="Q1258" s="4">
        <v>3.0272961709106698</v>
      </c>
      <c r="R1258" s="4">
        <v>9.8847062050471699</v>
      </c>
      <c r="S1258" s="4">
        <v>9.8153727151047594</v>
      </c>
      <c r="T1258" s="4">
        <v>5.9101650815548901</v>
      </c>
      <c r="U1258" s="4">
        <v>8.11651682164268</v>
      </c>
      <c r="V1258" s="4">
        <v>7.09168142867538</v>
      </c>
      <c r="W1258" s="4">
        <v>6.7820064317273996</v>
      </c>
      <c r="X1258" s="4">
        <v>3.47304157493567</v>
      </c>
      <c r="Y1258" s="4">
        <v>12.721913858616199</v>
      </c>
      <c r="Z1258" s="4">
        <v>8.5702496275303197</v>
      </c>
      <c r="AA1258" s="4">
        <v>10.5896198210168</v>
      </c>
      <c r="AB1258" s="4">
        <v>2.0692471226628202</v>
      </c>
      <c r="AC1258" s="4">
        <v>17.1714530579818</v>
      </c>
      <c r="AD1258" s="4">
        <v>5.9281591026474203</v>
      </c>
      <c r="AE1258" s="4">
        <v>6.0190885704000898</v>
      </c>
      <c r="AF1258" s="4">
        <v>15.441744399664801</v>
      </c>
      <c r="AG1258" s="4">
        <v>18.0754082671343</v>
      </c>
      <c r="AH1258" s="4">
        <v>17.029271106725499</v>
      </c>
      <c r="AI1258" s="4">
        <v>16.2291632140772</v>
      </c>
      <c r="AJ1258" s="4">
        <v>31.506317657576801</v>
      </c>
      <c r="AK1258" s="4">
        <v>35.059778776426</v>
      </c>
      <c r="AL1258" s="4">
        <v>27.306323642677999</v>
      </c>
      <c r="AM1258" s="4">
        <v>37.811593606236997</v>
      </c>
      <c r="AN1258" s="4">
        <v>42.1909445485609</v>
      </c>
      <c r="AO1258" s="4">
        <v>39.835043781110897</v>
      </c>
      <c r="AP1258" s="4">
        <v>36.545266352686802</v>
      </c>
      <c r="AQ1258" s="4">
        <v>12.0061442689949</v>
      </c>
      <c r="AR1258" s="4">
        <v>39.326881188764197</v>
      </c>
      <c r="AS1258" s="4">
        <v>18.2813796513637</v>
      </c>
      <c r="AT1258" s="4">
        <v>32.047861044336202</v>
      </c>
      <c r="AU1258" s="4">
        <v>20.301246188627001</v>
      </c>
      <c r="AV1258" s="4">
        <v>27.109592820644998</v>
      </c>
      <c r="AW1258" s="4">
        <v>23.362628161623999</v>
      </c>
      <c r="AX1258" s="4">
        <v>14.9781523796398</v>
      </c>
      <c r="AY1258" s="4">
        <v>21.839945862185601</v>
      </c>
      <c r="AZ1258" s="4">
        <v>36.2046930703386</v>
      </c>
      <c r="BA1258" s="4">
        <v>40.985617236598699</v>
      </c>
      <c r="BB1258" s="38">
        <v>12771</v>
      </c>
    </row>
    <row r="1259" spans="1:54" x14ac:dyDescent="0.3">
      <c r="A1259" s="31" t="s">
        <v>57</v>
      </c>
      <c r="B1259" s="5" t="s">
        <v>8</v>
      </c>
      <c r="C1259" s="5" t="s">
        <v>1</v>
      </c>
      <c r="D1259" s="9">
        <v>18.799728813559302</v>
      </c>
      <c r="E1259" s="8">
        <v>66.707632038532296</v>
      </c>
      <c r="F1259" s="8">
        <v>50.442176870748298</v>
      </c>
      <c r="G1259" s="3">
        <v>4.9659863945578202</v>
      </c>
      <c r="H1259" s="4">
        <v>16.530612244897998</v>
      </c>
      <c r="I1259" s="4">
        <v>20.476190476190499</v>
      </c>
      <c r="J1259" s="4">
        <v>5.4081632653061202</v>
      </c>
      <c r="K1259" s="4">
        <v>9.0136054421768694</v>
      </c>
      <c r="L1259" s="4">
        <v>8.2653061224489797</v>
      </c>
      <c r="M1259" s="4">
        <v>12.5510204081633</v>
      </c>
      <c r="N1259" s="4">
        <v>12.380952380952399</v>
      </c>
      <c r="O1259" s="4">
        <v>20.136054421768701</v>
      </c>
      <c r="P1259" s="4">
        <v>15.2380952380952</v>
      </c>
      <c r="Q1259" s="4">
        <v>4.4897959183673501</v>
      </c>
      <c r="R1259" s="4">
        <v>17.108843537415002</v>
      </c>
      <c r="S1259" s="4">
        <v>19.2176870748299</v>
      </c>
      <c r="T1259" s="4">
        <v>9.3197278911564592</v>
      </c>
      <c r="U1259" s="4">
        <v>14.421768707483</v>
      </c>
      <c r="V1259" s="4">
        <v>13.061224489795899</v>
      </c>
      <c r="W1259" s="4">
        <v>12.4489795918367</v>
      </c>
      <c r="X1259" s="4">
        <v>5.8163265306122396</v>
      </c>
      <c r="Y1259" s="4">
        <v>20.1020408163265</v>
      </c>
      <c r="Z1259" s="4">
        <v>16.122448979591798</v>
      </c>
      <c r="AA1259" s="4">
        <v>18.673469387755102</v>
      </c>
      <c r="AB1259" s="4">
        <v>2.9591836734693899</v>
      </c>
      <c r="AC1259" s="4">
        <v>23.639455782312901</v>
      </c>
      <c r="AD1259" s="4">
        <v>12.721088435374099</v>
      </c>
      <c r="AE1259" s="4">
        <v>10.9863945578231</v>
      </c>
      <c r="AF1259" s="4">
        <v>23.7414965986395</v>
      </c>
      <c r="AG1259" s="4">
        <v>29.0136054421769</v>
      </c>
      <c r="AH1259" s="4">
        <v>26.360544217687099</v>
      </c>
      <c r="AI1259" s="4">
        <v>21.2585034013605</v>
      </c>
      <c r="AJ1259" s="4">
        <v>43.775510204081598</v>
      </c>
      <c r="AK1259" s="4">
        <v>50.544217687074799</v>
      </c>
      <c r="AL1259" s="4">
        <v>42.176870748299301</v>
      </c>
      <c r="AM1259" s="4">
        <v>47.993197278911602</v>
      </c>
      <c r="AN1259" s="4">
        <v>55.748299319727899</v>
      </c>
      <c r="AO1259" s="4">
        <v>55.986394557823097</v>
      </c>
      <c r="AP1259" s="4">
        <v>55.136054421768698</v>
      </c>
      <c r="AQ1259" s="4">
        <v>15.612244897959201</v>
      </c>
      <c r="AR1259" s="4">
        <v>54.353741496598602</v>
      </c>
      <c r="AS1259" s="4">
        <v>23.401360544217699</v>
      </c>
      <c r="AT1259" s="4">
        <v>37.380952380952401</v>
      </c>
      <c r="AU1259" s="4">
        <v>31.802721088435401</v>
      </c>
      <c r="AV1259" s="4">
        <v>31.8707482993197</v>
      </c>
      <c r="AW1259" s="4">
        <v>36.836734693877602</v>
      </c>
      <c r="AX1259" s="4">
        <v>26.734693877550999</v>
      </c>
      <c r="AY1259" s="4">
        <v>25.3061224489796</v>
      </c>
      <c r="AZ1259" s="4">
        <v>46.9727891156463</v>
      </c>
      <c r="BA1259" s="4">
        <v>57.482993197278901</v>
      </c>
      <c r="BB1259" s="38">
        <v>2950</v>
      </c>
    </row>
    <row r="1260" spans="1:54" x14ac:dyDescent="0.3">
      <c r="A1260" s="31" t="s">
        <v>57</v>
      </c>
      <c r="B1260" s="5" t="s">
        <v>8</v>
      </c>
      <c r="C1260" s="5" t="s">
        <v>2</v>
      </c>
      <c r="D1260" s="9">
        <v>33.352845528455298</v>
      </c>
      <c r="E1260" s="8">
        <v>69.771712689689494</v>
      </c>
      <c r="F1260" s="8">
        <v>41.952599929253601</v>
      </c>
      <c r="G1260" s="3">
        <v>4.2801556420233497</v>
      </c>
      <c r="H1260" s="4">
        <v>13.724796604173999</v>
      </c>
      <c r="I1260" s="4">
        <v>15.5642023346303</v>
      </c>
      <c r="J1260" s="4">
        <v>3.8910505836575902</v>
      </c>
      <c r="K1260" s="4">
        <v>8.5603112840466906</v>
      </c>
      <c r="L1260" s="4">
        <v>8.1712062256809297</v>
      </c>
      <c r="M1260" s="4">
        <v>9.9398655818889292</v>
      </c>
      <c r="N1260" s="4">
        <v>9.8337460205164504</v>
      </c>
      <c r="O1260" s="4">
        <v>17.7219667492041</v>
      </c>
      <c r="P1260" s="4">
        <v>12.0622568093385</v>
      </c>
      <c r="Q1260" s="4">
        <v>3.3604527767951899</v>
      </c>
      <c r="R1260" s="4">
        <v>12.698974177573399</v>
      </c>
      <c r="S1260" s="4">
        <v>11.956137247966</v>
      </c>
      <c r="T1260" s="4">
        <v>7.0038910505836602</v>
      </c>
      <c r="U1260" s="4">
        <v>10.3643438273788</v>
      </c>
      <c r="V1260" s="4">
        <v>8.6310576582950098</v>
      </c>
      <c r="W1260" s="4">
        <v>8.8432967810399692</v>
      </c>
      <c r="X1260" s="4">
        <v>4.0679165192783904</v>
      </c>
      <c r="Y1260" s="4">
        <v>18.146444994694001</v>
      </c>
      <c r="Z1260" s="4">
        <v>11.0364343827379</v>
      </c>
      <c r="AA1260" s="4">
        <v>13.088079235939199</v>
      </c>
      <c r="AB1260" s="4">
        <v>2.29925716307039</v>
      </c>
      <c r="AC1260" s="4">
        <v>22.178988326848199</v>
      </c>
      <c r="AD1260" s="4">
        <v>6.1903077467279797</v>
      </c>
      <c r="AE1260" s="4">
        <v>7.2161301733286196</v>
      </c>
      <c r="AF1260" s="4">
        <v>21.188539087371801</v>
      </c>
      <c r="AG1260" s="4">
        <v>19.6321188539087</v>
      </c>
      <c r="AH1260" s="4">
        <v>19.950477538026199</v>
      </c>
      <c r="AI1260" s="4">
        <v>20.5518217191369</v>
      </c>
      <c r="AJ1260" s="4">
        <v>40.926777502653003</v>
      </c>
      <c r="AK1260" s="4">
        <v>42.801556420233503</v>
      </c>
      <c r="AL1260" s="4">
        <v>36.2221436151397</v>
      </c>
      <c r="AM1260" s="4">
        <v>45.206933144676299</v>
      </c>
      <c r="AN1260" s="4">
        <v>51.7155995755218</v>
      </c>
      <c r="AO1260" s="4">
        <v>51.361867704280201</v>
      </c>
      <c r="AP1260" s="4">
        <v>44.8885744605589</v>
      </c>
      <c r="AQ1260" s="4">
        <v>13.547930668553199</v>
      </c>
      <c r="AR1260" s="4">
        <v>50.795896710293597</v>
      </c>
      <c r="AS1260" s="4">
        <v>23.9476476830562</v>
      </c>
      <c r="AT1260" s="4">
        <v>36.116024053767198</v>
      </c>
      <c r="AU1260" s="4">
        <v>25.787053413512599</v>
      </c>
      <c r="AV1260" s="4">
        <v>31.9066147859922</v>
      </c>
      <c r="AW1260" s="4">
        <v>29.536611248673498</v>
      </c>
      <c r="AX1260" s="4">
        <v>19.773611602405399</v>
      </c>
      <c r="AY1260" s="4">
        <v>25.1149628581535</v>
      </c>
      <c r="AZ1260" s="4">
        <v>45.631411390166299</v>
      </c>
      <c r="BA1260" s="4">
        <v>52.104704633887501</v>
      </c>
      <c r="BB1260" s="38">
        <v>2829</v>
      </c>
    </row>
    <row r="1261" spans="1:54" x14ac:dyDescent="0.3">
      <c r="A1261" s="31" t="s">
        <v>57</v>
      </c>
      <c r="B1261" s="5" t="s">
        <v>8</v>
      </c>
      <c r="C1261" s="5" t="s">
        <v>3</v>
      </c>
      <c r="D1261" s="9">
        <v>58.619073203492299</v>
      </c>
      <c r="E1261" s="8">
        <v>66.330454514124995</v>
      </c>
      <c r="F1261" s="8">
        <v>25.7891202149093</v>
      </c>
      <c r="G1261" s="3">
        <v>4.0295500335795804</v>
      </c>
      <c r="H1261" s="4">
        <v>9.2343854936198806</v>
      </c>
      <c r="I1261" s="4">
        <v>10.4432505036938</v>
      </c>
      <c r="J1261" s="4">
        <v>2.9885829415715199</v>
      </c>
      <c r="K1261" s="4">
        <v>6.7830758898589698</v>
      </c>
      <c r="L1261" s="4">
        <v>6.1450638012088596</v>
      </c>
      <c r="M1261" s="4">
        <v>6.3801208865010102</v>
      </c>
      <c r="N1261" s="4">
        <v>6.7159167226326399</v>
      </c>
      <c r="O1261" s="4">
        <v>10.8462055070517</v>
      </c>
      <c r="P1261" s="4">
        <v>7.3539288112827403</v>
      </c>
      <c r="Q1261" s="4">
        <v>3.2572196104768301</v>
      </c>
      <c r="R1261" s="4">
        <v>7.5218267293485601</v>
      </c>
      <c r="S1261" s="4">
        <v>6.7494963062458</v>
      </c>
      <c r="T1261" s="4">
        <v>5.2048354600403002</v>
      </c>
      <c r="U1261" s="4">
        <v>6.3801208865010102</v>
      </c>
      <c r="V1261" s="4">
        <v>6.1786433848220303</v>
      </c>
      <c r="W1261" s="4">
        <v>4.8690396239086597</v>
      </c>
      <c r="X1261" s="4">
        <v>2.8206850235057099</v>
      </c>
      <c r="Y1261" s="4">
        <v>10.5439892545332</v>
      </c>
      <c r="Z1261" s="4">
        <v>6.0107454667562097</v>
      </c>
      <c r="AA1261" s="4">
        <v>8.6635325721961092</v>
      </c>
      <c r="AB1261" s="4">
        <v>1.71255876427132</v>
      </c>
      <c r="AC1261" s="4">
        <v>14.9093351242445</v>
      </c>
      <c r="AD1261" s="4">
        <v>3.6937541974479502</v>
      </c>
      <c r="AE1261" s="4">
        <v>4.53324378777703</v>
      </c>
      <c r="AF1261" s="4">
        <v>13.7676292813969</v>
      </c>
      <c r="AG1261" s="4">
        <v>13.398253861652099</v>
      </c>
      <c r="AH1261" s="4">
        <v>14.3720617864338</v>
      </c>
      <c r="AI1261" s="4">
        <v>15.648085963733999</v>
      </c>
      <c r="AJ1261" s="4">
        <v>29.8858294157152</v>
      </c>
      <c r="AK1261" s="4">
        <v>31.0275352585628</v>
      </c>
      <c r="AL1261" s="4">
        <v>22.296843519140399</v>
      </c>
      <c r="AM1261" s="4">
        <v>37.340496977837503</v>
      </c>
      <c r="AN1261" s="4">
        <v>38.247145735392898</v>
      </c>
      <c r="AO1261" s="4">
        <v>36.8703828072532</v>
      </c>
      <c r="AP1261" s="4">
        <v>31.5312290127602</v>
      </c>
      <c r="AQ1261" s="4">
        <v>11.1820013431833</v>
      </c>
      <c r="AR1261" s="4">
        <v>37.239758226997999</v>
      </c>
      <c r="AS1261" s="4">
        <v>17.024848891873699</v>
      </c>
      <c r="AT1261" s="4">
        <v>31.296171927468102</v>
      </c>
      <c r="AU1261" s="4">
        <v>17.024848891873699</v>
      </c>
      <c r="AV1261" s="4">
        <v>27.400940228341199</v>
      </c>
      <c r="AW1261" s="4">
        <v>18.233713901947599</v>
      </c>
      <c r="AX1261" s="4">
        <v>10.6447280053727</v>
      </c>
      <c r="AY1261" s="4">
        <v>21.2558764271323</v>
      </c>
      <c r="AZ1261" s="4">
        <v>36.030893216924099</v>
      </c>
      <c r="BA1261" s="4">
        <v>36.8032236400269</v>
      </c>
      <c r="BB1261" s="38">
        <v>2978</v>
      </c>
    </row>
    <row r="1262" spans="1:54" x14ac:dyDescent="0.3">
      <c r="A1262" s="31" t="s">
        <v>57</v>
      </c>
      <c r="B1262" s="5" t="s">
        <v>8</v>
      </c>
      <c r="C1262" s="5" t="s">
        <v>4</v>
      </c>
      <c r="D1262" s="9">
        <v>76.879786740843798</v>
      </c>
      <c r="E1262" s="8">
        <v>62.015308417052204</v>
      </c>
      <c r="F1262" s="8">
        <v>17.107093184979099</v>
      </c>
      <c r="G1262" s="3">
        <v>2.7352804821511398</v>
      </c>
      <c r="H1262" s="4">
        <v>5.7950857672693603</v>
      </c>
      <c r="I1262" s="4">
        <v>5.6560037088548896</v>
      </c>
      <c r="J1262" s="4">
        <v>2.5034770514603601</v>
      </c>
      <c r="K1262" s="4">
        <v>4.1261010662957798</v>
      </c>
      <c r="L1262" s="4">
        <v>4.07974038015763</v>
      </c>
      <c r="M1262" s="4">
        <v>4.3115438108484003</v>
      </c>
      <c r="N1262" s="4">
        <v>4.07974038015763</v>
      </c>
      <c r="O1262" s="4">
        <v>6.4904960593416803</v>
      </c>
      <c r="P1262" s="4">
        <v>4.7751506722299499</v>
      </c>
      <c r="Q1262" s="4">
        <v>1.9935095039406601</v>
      </c>
      <c r="R1262" s="4">
        <v>5.0069541029207203</v>
      </c>
      <c r="S1262" s="4">
        <v>4.1261010662957798</v>
      </c>
      <c r="T1262" s="4">
        <v>4.2651831247102496</v>
      </c>
      <c r="U1262" s="4">
        <v>3.6624942049142302</v>
      </c>
      <c r="V1262" s="4">
        <v>2.8280018544274501</v>
      </c>
      <c r="W1262" s="4">
        <v>2.8280018544274501</v>
      </c>
      <c r="X1262" s="4">
        <v>1.9935095039406601</v>
      </c>
      <c r="Y1262" s="4">
        <v>5.5169216504404304</v>
      </c>
      <c r="Z1262" s="4">
        <v>3.2452480296708401</v>
      </c>
      <c r="AA1262" s="4">
        <v>4.1261010662957798</v>
      </c>
      <c r="AB1262" s="4">
        <v>1.6226240148354201</v>
      </c>
      <c r="AC1262" s="4">
        <v>11.9610570236439</v>
      </c>
      <c r="AD1262" s="4">
        <v>2.8280018544274501</v>
      </c>
      <c r="AE1262" s="4">
        <v>3.1525266573945299</v>
      </c>
      <c r="AF1262" s="4">
        <v>7.51043115438108</v>
      </c>
      <c r="AG1262" s="4">
        <v>12.471024571163699</v>
      </c>
      <c r="AH1262" s="4">
        <v>10.709318497913801</v>
      </c>
      <c r="AI1262" s="4">
        <v>11.080203987019001</v>
      </c>
      <c r="AJ1262" s="4">
        <v>20.074177097821</v>
      </c>
      <c r="AK1262" s="4">
        <v>23.412146499768198</v>
      </c>
      <c r="AL1262" s="4">
        <v>16.226240148354201</v>
      </c>
      <c r="AM1262" s="4">
        <v>32.962447844228102</v>
      </c>
      <c r="AN1262" s="4">
        <v>31.6179879462216</v>
      </c>
      <c r="AO1262" s="4">
        <v>26.796476587853501</v>
      </c>
      <c r="AP1262" s="4">
        <v>25.359295317570702</v>
      </c>
      <c r="AQ1262" s="4">
        <v>11.2656467315716</v>
      </c>
      <c r="AR1262" s="4">
        <v>27.2137227630969</v>
      </c>
      <c r="AS1262" s="4">
        <v>12.424663885025501</v>
      </c>
      <c r="AT1262" s="4">
        <v>28.604543347241499</v>
      </c>
      <c r="AU1262" s="4">
        <v>12.0537783959203</v>
      </c>
      <c r="AV1262" s="4">
        <v>22.0676866017617</v>
      </c>
      <c r="AW1262" s="4">
        <v>14.974501622624</v>
      </c>
      <c r="AX1262" s="4">
        <v>6.4441353732035198</v>
      </c>
      <c r="AY1262" s="4">
        <v>17.570700046360699</v>
      </c>
      <c r="AZ1262" s="4">
        <v>26.935558646267999</v>
      </c>
      <c r="BA1262" s="4">
        <v>27.630968938340299</v>
      </c>
      <c r="BB1262" s="38">
        <v>2157</v>
      </c>
    </row>
    <row r="1263" spans="1:54" x14ac:dyDescent="0.3">
      <c r="A1263" s="31" t="s">
        <v>57</v>
      </c>
      <c r="B1263" s="5" t="s">
        <v>8</v>
      </c>
      <c r="C1263" s="5" t="s">
        <v>5</v>
      </c>
      <c r="D1263" s="9">
        <v>98.068867155664194</v>
      </c>
      <c r="E1263" s="8">
        <v>56.5050617109681</v>
      </c>
      <c r="F1263" s="8">
        <v>9.0464547677261606</v>
      </c>
      <c r="G1263" s="3">
        <v>2.1189894050529698</v>
      </c>
      <c r="H1263" s="4">
        <v>4.3194784026079898</v>
      </c>
      <c r="I1263" s="4">
        <v>2.68948655256724</v>
      </c>
      <c r="J1263" s="4">
        <v>1.1409942950285199</v>
      </c>
      <c r="K1263" s="4">
        <v>3.9934800325998401</v>
      </c>
      <c r="L1263" s="4">
        <v>2.3634881825590899</v>
      </c>
      <c r="M1263" s="4">
        <v>2.1189894050529698</v>
      </c>
      <c r="N1263" s="4">
        <v>3.0154849225753901</v>
      </c>
      <c r="O1263" s="4">
        <v>3.74898125509372</v>
      </c>
      <c r="P1263" s="4">
        <v>2.0374898125509402</v>
      </c>
      <c r="Q1263" s="4">
        <v>0.97799511002445005</v>
      </c>
      <c r="R1263" s="4">
        <v>2.3634881825590899</v>
      </c>
      <c r="S1263" s="4">
        <v>2.28198859005705</v>
      </c>
      <c r="T1263" s="4">
        <v>1.62999185004075</v>
      </c>
      <c r="U1263" s="4">
        <v>2.0374898125509402</v>
      </c>
      <c r="V1263" s="4">
        <v>1.22249388753056</v>
      </c>
      <c r="W1263" s="4">
        <v>1.46699266503667</v>
      </c>
      <c r="X1263" s="4">
        <v>1.22249388753056</v>
      </c>
      <c r="Y1263" s="4">
        <v>3.0154849225753901</v>
      </c>
      <c r="Z1263" s="4">
        <v>1.9559902200489001</v>
      </c>
      <c r="AA1263" s="4">
        <v>3.66748166259169</v>
      </c>
      <c r="AB1263" s="4">
        <v>0.97799511002445005</v>
      </c>
      <c r="AC1263" s="4">
        <v>9.1279543602282001</v>
      </c>
      <c r="AD1263" s="4">
        <v>1.3039934800326001</v>
      </c>
      <c r="AE1263" s="4">
        <v>1.46699266503667</v>
      </c>
      <c r="AF1263" s="4">
        <v>4.3194784026079898</v>
      </c>
      <c r="AG1263" s="4">
        <v>11.654441727791401</v>
      </c>
      <c r="AH1263" s="4">
        <v>9.29095354523227</v>
      </c>
      <c r="AI1263" s="4">
        <v>7.7424612876935601</v>
      </c>
      <c r="AJ1263" s="4">
        <v>14.1809290953545</v>
      </c>
      <c r="AK1263" s="4">
        <v>18.0929095354523</v>
      </c>
      <c r="AL1263" s="4">
        <v>9.6169519152404206</v>
      </c>
      <c r="AM1263" s="4">
        <v>20.0488997555012</v>
      </c>
      <c r="AN1263" s="4">
        <v>24.1238793806031</v>
      </c>
      <c r="AO1263" s="4">
        <v>15.484922575387101</v>
      </c>
      <c r="AP1263" s="4">
        <v>14.669926650366699</v>
      </c>
      <c r="AQ1263" s="4">
        <v>7.0089649551752196</v>
      </c>
      <c r="AR1263" s="4">
        <v>15.0774246128769</v>
      </c>
      <c r="AS1263" s="4">
        <v>8.8019559902200495</v>
      </c>
      <c r="AT1263" s="4">
        <v>23.960880195599</v>
      </c>
      <c r="AU1263" s="4">
        <v>7.2534637326813396</v>
      </c>
      <c r="AV1263" s="4">
        <v>17.848410757946201</v>
      </c>
      <c r="AW1263" s="4">
        <v>9.3724531377343094</v>
      </c>
      <c r="AX1263" s="4">
        <v>3.1784841075794601</v>
      </c>
      <c r="AY1263" s="4">
        <v>16.218418907905502</v>
      </c>
      <c r="AZ1263" s="4">
        <v>16.4629176854116</v>
      </c>
      <c r="BA1263" s="4">
        <v>18.174409127954402</v>
      </c>
      <c r="BB1263" s="38">
        <v>1227</v>
      </c>
    </row>
    <row r="1264" spans="1:54" x14ac:dyDescent="0.3">
      <c r="A1264" s="31" t="s">
        <v>57</v>
      </c>
      <c r="B1264" s="5" t="s">
        <v>8</v>
      </c>
      <c r="C1264" s="5" t="s">
        <v>6</v>
      </c>
      <c r="D1264" s="9">
        <v>108.62280701754401</v>
      </c>
      <c r="E1264" s="8">
        <v>56.362325750276298</v>
      </c>
      <c r="F1264" s="8">
        <v>8.1871345029239802</v>
      </c>
      <c r="G1264" s="3">
        <v>2.7290448343079898</v>
      </c>
      <c r="H1264" s="4">
        <v>5.84795321637427</v>
      </c>
      <c r="I1264" s="4">
        <v>3.5087719298245599</v>
      </c>
      <c r="J1264" s="4">
        <v>1.7543859649122799</v>
      </c>
      <c r="K1264" s="4">
        <v>3.1189083820662802</v>
      </c>
      <c r="L1264" s="4">
        <v>3.7037037037037002</v>
      </c>
      <c r="M1264" s="4">
        <v>1.5594541910331401</v>
      </c>
      <c r="N1264" s="4">
        <v>3.8986354775828498</v>
      </c>
      <c r="O1264" s="4">
        <v>2.9239766081871301</v>
      </c>
      <c r="P1264" s="4">
        <v>2.1442495126705698</v>
      </c>
      <c r="Q1264" s="4">
        <v>1.5594541910331401</v>
      </c>
      <c r="R1264" s="4">
        <v>2.7290448343079898</v>
      </c>
      <c r="S1264" s="4">
        <v>2.53411306042885</v>
      </c>
      <c r="T1264" s="4">
        <v>2.1442495126705698</v>
      </c>
      <c r="U1264" s="4">
        <v>1.364522417154</v>
      </c>
      <c r="V1264" s="4">
        <v>1.94931773879142</v>
      </c>
      <c r="W1264" s="4">
        <v>1.5594541910331401</v>
      </c>
      <c r="X1264" s="4">
        <v>1.94931773879142</v>
      </c>
      <c r="Y1264" s="4">
        <v>2.53411306042885</v>
      </c>
      <c r="Z1264" s="4">
        <v>1.94931773879142</v>
      </c>
      <c r="AA1264" s="4">
        <v>4.0935672514619901</v>
      </c>
      <c r="AB1264" s="4">
        <v>2.1442495126705698</v>
      </c>
      <c r="AC1264" s="4">
        <v>6.8226120857699799</v>
      </c>
      <c r="AD1264" s="4">
        <v>1.94931773879142</v>
      </c>
      <c r="AE1264" s="4">
        <v>1.7543859649122799</v>
      </c>
      <c r="AF1264" s="4">
        <v>2.53411306042885</v>
      </c>
      <c r="AG1264" s="4">
        <v>10.1364522417154</v>
      </c>
      <c r="AH1264" s="4">
        <v>6.8226120857699799</v>
      </c>
      <c r="AI1264" s="4">
        <v>6.6276803118908401</v>
      </c>
      <c r="AJ1264" s="4">
        <v>6.2378167641325497</v>
      </c>
      <c r="AK1264" s="4">
        <v>12.0857699805068</v>
      </c>
      <c r="AL1264" s="4">
        <v>6.4327485380117002</v>
      </c>
      <c r="AM1264" s="4">
        <v>13.4502923976608</v>
      </c>
      <c r="AN1264" s="4">
        <v>16.374269005847999</v>
      </c>
      <c r="AO1264" s="4">
        <v>11.500974658869399</v>
      </c>
      <c r="AP1264" s="4">
        <v>12.475633528265099</v>
      </c>
      <c r="AQ1264" s="4">
        <v>5.0682261208577</v>
      </c>
      <c r="AR1264" s="4">
        <v>10.721247563352801</v>
      </c>
      <c r="AS1264" s="4">
        <v>6.6276803118908401</v>
      </c>
      <c r="AT1264" s="4">
        <v>19.103313840155899</v>
      </c>
      <c r="AU1264" s="4">
        <v>5.6530214424951302</v>
      </c>
      <c r="AV1264" s="4">
        <v>12.280701754386</v>
      </c>
      <c r="AW1264" s="4">
        <v>6.2378167641325497</v>
      </c>
      <c r="AX1264" s="4">
        <v>4.2884990253411299</v>
      </c>
      <c r="AY1264" s="4">
        <v>14.814814814814801</v>
      </c>
      <c r="AZ1264" s="4">
        <v>12.8654970760234</v>
      </c>
      <c r="BA1264" s="4">
        <v>13.2553606237817</v>
      </c>
      <c r="BB1264" s="38">
        <v>513</v>
      </c>
    </row>
    <row r="1265" spans="1:54" x14ac:dyDescent="0.3">
      <c r="A1265" s="31" t="s">
        <v>57</v>
      </c>
      <c r="B1265" s="5" t="s">
        <v>8</v>
      </c>
      <c r="C1265" s="5" t="s">
        <v>7</v>
      </c>
      <c r="D1265" s="9">
        <v>109.87777777777799</v>
      </c>
      <c r="E1265" s="8">
        <v>55.942069961442101</v>
      </c>
      <c r="F1265" s="8">
        <v>5.1724137931034502</v>
      </c>
      <c r="G1265" s="3">
        <v>2.5862068965517202</v>
      </c>
      <c r="H1265" s="4">
        <v>1.72413793103448</v>
      </c>
      <c r="I1265" s="4">
        <v>0</v>
      </c>
      <c r="J1265" s="4">
        <v>0</v>
      </c>
      <c r="K1265" s="4">
        <v>1.72413793103448</v>
      </c>
      <c r="L1265" s="4">
        <v>1.72413793103448</v>
      </c>
      <c r="M1265" s="4">
        <v>0</v>
      </c>
      <c r="N1265" s="4">
        <v>2.5862068965517202</v>
      </c>
      <c r="O1265" s="4">
        <v>1.72413793103448</v>
      </c>
      <c r="P1265" s="4">
        <v>0</v>
      </c>
      <c r="Q1265" s="4">
        <v>0.86206896551724099</v>
      </c>
      <c r="R1265" s="4">
        <v>2.5862068965517202</v>
      </c>
      <c r="S1265" s="4">
        <v>0.86206896551724099</v>
      </c>
      <c r="T1265" s="4">
        <v>1.72413793103448</v>
      </c>
      <c r="U1265" s="4">
        <v>1.72413793103448</v>
      </c>
      <c r="V1265" s="4">
        <v>0</v>
      </c>
      <c r="W1265" s="4">
        <v>0.86206896551724099</v>
      </c>
      <c r="X1265" s="4">
        <v>0.86206896551724099</v>
      </c>
      <c r="Y1265" s="4">
        <v>0.86206896551724099</v>
      </c>
      <c r="Z1265" s="4">
        <v>1.72413793103448</v>
      </c>
      <c r="AA1265" s="4">
        <v>0.86206896551724099</v>
      </c>
      <c r="AB1265" s="4">
        <v>0.86206896551724099</v>
      </c>
      <c r="AC1265" s="4">
        <v>1.72413793103448</v>
      </c>
      <c r="AD1265" s="4">
        <v>2.5862068965517202</v>
      </c>
      <c r="AE1265" s="4">
        <v>1.72413793103448</v>
      </c>
      <c r="AF1265" s="4">
        <v>2.5862068965517202</v>
      </c>
      <c r="AG1265" s="4">
        <v>11.2068965517241</v>
      </c>
      <c r="AH1265" s="4">
        <v>6.8965517241379297</v>
      </c>
      <c r="AI1265" s="4">
        <v>7.7586206896551699</v>
      </c>
      <c r="AJ1265" s="4">
        <v>9.4827586206896495</v>
      </c>
      <c r="AK1265" s="4">
        <v>17.241379310344801</v>
      </c>
      <c r="AL1265" s="4">
        <v>5.1724137931034502</v>
      </c>
      <c r="AM1265" s="4">
        <v>11.2068965517241</v>
      </c>
      <c r="AN1265" s="4">
        <v>25</v>
      </c>
      <c r="AO1265" s="4">
        <v>12.0689655172414</v>
      </c>
      <c r="AP1265" s="4">
        <v>10.3448275862069</v>
      </c>
      <c r="AQ1265" s="4">
        <v>6.0344827586206904</v>
      </c>
      <c r="AR1265" s="4">
        <v>10.3448275862069</v>
      </c>
      <c r="AS1265" s="4">
        <v>11.2068965517241</v>
      </c>
      <c r="AT1265" s="4">
        <v>20.689655172413801</v>
      </c>
      <c r="AU1265" s="4">
        <v>6.8965517241379297</v>
      </c>
      <c r="AV1265" s="4">
        <v>21.551724137931</v>
      </c>
      <c r="AW1265" s="4">
        <v>8.6206896551724093</v>
      </c>
      <c r="AX1265" s="4">
        <v>4.31034482758621</v>
      </c>
      <c r="AY1265" s="4">
        <v>18.1034482758621</v>
      </c>
      <c r="AZ1265" s="4">
        <v>9.4827586206896495</v>
      </c>
      <c r="BA1265" s="4">
        <v>18.965517241379299</v>
      </c>
      <c r="BB1265" s="38">
        <v>117</v>
      </c>
    </row>
    <row r="1266" spans="1:54" x14ac:dyDescent="0.3">
      <c r="A1266" s="31" t="s">
        <v>57</v>
      </c>
      <c r="B1266" s="5" t="s">
        <v>9</v>
      </c>
      <c r="C1266" s="5" t="s">
        <v>168</v>
      </c>
      <c r="D1266" s="9">
        <v>62.313588176819799</v>
      </c>
      <c r="E1266" s="8">
        <v>70.140667631562707</v>
      </c>
      <c r="F1266" s="8">
        <v>26.0738700345543</v>
      </c>
      <c r="G1266" s="3">
        <v>3.0323490094288301</v>
      </c>
      <c r="H1266" s="4">
        <v>9.0092778730862602</v>
      </c>
      <c r="I1266" s="4">
        <v>7.5960032970624702</v>
      </c>
      <c r="J1266" s="4">
        <v>3.14765261826307</v>
      </c>
      <c r="K1266" s="4">
        <v>5.0538229358533302</v>
      </c>
      <c r="L1266" s="4">
        <v>5.3931554860388404</v>
      </c>
      <c r="M1266" s="4">
        <v>5.5655970550597598</v>
      </c>
      <c r="N1266" s="4">
        <v>6.3178406580732798</v>
      </c>
      <c r="O1266" s="4">
        <v>8.2450457512964004</v>
      </c>
      <c r="P1266" s="4">
        <v>6.8128882542907796</v>
      </c>
      <c r="Q1266" s="4">
        <v>3.1009255806570399</v>
      </c>
      <c r="R1266" s="4">
        <v>6.4861122113210703</v>
      </c>
      <c r="S1266" s="4">
        <v>8.15414261888988</v>
      </c>
      <c r="T1266" s="4">
        <v>4.9001914113929503</v>
      </c>
      <c r="U1266" s="4">
        <v>5.7157833507166496</v>
      </c>
      <c r="V1266" s="4">
        <v>6.0515088387317597</v>
      </c>
      <c r="W1266" s="4">
        <v>5.68459505287443</v>
      </c>
      <c r="X1266" s="4">
        <v>2.8702337442674102</v>
      </c>
      <c r="Y1266" s="4">
        <v>9.0008223334641606</v>
      </c>
      <c r="Z1266" s="4">
        <v>5.9527473932332899</v>
      </c>
      <c r="AA1266" s="4">
        <v>7.1964998428286204</v>
      </c>
      <c r="AB1266" s="4">
        <v>1.78652596583095</v>
      </c>
      <c r="AC1266" s="4">
        <v>10.6297688681023</v>
      </c>
      <c r="AD1266" s="4">
        <v>5.09238689393184</v>
      </c>
      <c r="AE1266" s="4">
        <v>4.36497627986226</v>
      </c>
      <c r="AF1266" s="4">
        <v>9.5635352970538801</v>
      </c>
      <c r="AG1266" s="4">
        <v>10.743207875694599</v>
      </c>
      <c r="AH1266" s="4">
        <v>24.996514690075301</v>
      </c>
      <c r="AI1266" s="4">
        <v>17.869961731043201</v>
      </c>
      <c r="AJ1266" s="4">
        <v>24.9871073350674</v>
      </c>
      <c r="AK1266" s="4">
        <v>31.051189701557998</v>
      </c>
      <c r="AL1266" s="4">
        <v>22.3791032287611</v>
      </c>
      <c r="AM1266" s="4">
        <v>22.581133543122998</v>
      </c>
      <c r="AN1266" s="4">
        <v>36.124643265646</v>
      </c>
      <c r="AO1266" s="4">
        <v>28.933807106752202</v>
      </c>
      <c r="AP1266" s="4">
        <v>28.491397769911099</v>
      </c>
      <c r="AQ1266" s="4">
        <v>12.619566182447601</v>
      </c>
      <c r="AR1266" s="4">
        <v>33.106076923506102</v>
      </c>
      <c r="AS1266" s="4">
        <v>13.1013759025401</v>
      </c>
      <c r="AT1266" s="4">
        <v>23.328629235408101</v>
      </c>
      <c r="AU1266" s="4">
        <v>20.264582780472601</v>
      </c>
      <c r="AV1266" s="4">
        <v>24.402326002381798</v>
      </c>
      <c r="AW1266" s="4">
        <v>23.373111219555799</v>
      </c>
      <c r="AX1266" s="4">
        <v>12.2099566500882</v>
      </c>
      <c r="AY1266" s="4">
        <v>17.281722522317502</v>
      </c>
      <c r="AZ1266" s="4">
        <v>26.1610973911509</v>
      </c>
      <c r="BA1266" s="4">
        <v>35.478567426047498</v>
      </c>
      <c r="BB1266" s="38">
        <v>11875</v>
      </c>
    </row>
    <row r="1267" spans="1:54" x14ac:dyDescent="0.3">
      <c r="A1267" s="31" t="s">
        <v>57</v>
      </c>
      <c r="B1267" s="5" t="s">
        <v>9</v>
      </c>
      <c r="C1267" s="5" t="s">
        <v>1</v>
      </c>
      <c r="D1267" s="9">
        <v>35.237215189873403</v>
      </c>
      <c r="E1267" s="8">
        <v>69.515299497483795</v>
      </c>
      <c r="F1267" s="8">
        <v>39.897698209718698</v>
      </c>
      <c r="G1267" s="3">
        <v>4.7314578005115102</v>
      </c>
      <c r="H1267" s="4">
        <v>14.705882352941201</v>
      </c>
      <c r="I1267" s="4">
        <v>15.7289002557545</v>
      </c>
      <c r="J1267" s="4">
        <v>5.6265984654731502</v>
      </c>
      <c r="K1267" s="4">
        <v>7.5447570332480796</v>
      </c>
      <c r="L1267" s="4">
        <v>7.8005115089514101</v>
      </c>
      <c r="M1267" s="4">
        <v>9.0792838874680299</v>
      </c>
      <c r="N1267" s="4">
        <v>12.020460358056299</v>
      </c>
      <c r="O1267" s="4">
        <v>13.810741687979499</v>
      </c>
      <c r="P1267" s="4">
        <v>12.915601023017899</v>
      </c>
      <c r="Q1267" s="4">
        <v>4.2199488491048598</v>
      </c>
      <c r="R1267" s="4">
        <v>11.1253196930946</v>
      </c>
      <c r="S1267" s="4">
        <v>14.8337595907928</v>
      </c>
      <c r="T1267" s="4">
        <v>7.6726342710997404</v>
      </c>
      <c r="U1267" s="4">
        <v>10.102301790281301</v>
      </c>
      <c r="V1267" s="4">
        <v>10.4859335038363</v>
      </c>
      <c r="W1267" s="4">
        <v>11.1253196930946</v>
      </c>
      <c r="X1267" s="4">
        <v>4.4757033248081797</v>
      </c>
      <c r="Y1267" s="4">
        <v>14.066496163682899</v>
      </c>
      <c r="Z1267" s="4">
        <v>12.659846547314601</v>
      </c>
      <c r="AA1267" s="4">
        <v>14.322250639386199</v>
      </c>
      <c r="AB1267" s="4">
        <v>2.6854219948849098</v>
      </c>
      <c r="AC1267" s="4">
        <v>17.007672634271099</v>
      </c>
      <c r="AD1267" s="4">
        <v>8.8235294117647101</v>
      </c>
      <c r="AE1267" s="4">
        <v>9.0792838874680299</v>
      </c>
      <c r="AF1267" s="4">
        <v>16.2404092071611</v>
      </c>
      <c r="AG1267" s="4">
        <v>19.309462915600999</v>
      </c>
      <c r="AH1267" s="4">
        <v>36.956521739130402</v>
      </c>
      <c r="AI1267" s="4">
        <v>22.378516624040898</v>
      </c>
      <c r="AJ1267" s="4">
        <v>34.398976982097203</v>
      </c>
      <c r="AK1267" s="4">
        <v>39.5140664961637</v>
      </c>
      <c r="AL1267" s="4">
        <v>29.156010230179</v>
      </c>
      <c r="AM1267" s="4">
        <v>28.132992327365699</v>
      </c>
      <c r="AN1267" s="4">
        <v>42.710997442455202</v>
      </c>
      <c r="AO1267" s="4">
        <v>41.304347826087003</v>
      </c>
      <c r="AP1267" s="4">
        <v>38.618925831201999</v>
      </c>
      <c r="AQ1267" s="4">
        <v>13.554987212276201</v>
      </c>
      <c r="AR1267" s="4">
        <v>42.199488491048598</v>
      </c>
      <c r="AS1267" s="4">
        <v>15.3452685421995</v>
      </c>
      <c r="AT1267" s="4">
        <v>26.7263427109974</v>
      </c>
      <c r="AU1267" s="4">
        <v>30.306905370843999</v>
      </c>
      <c r="AV1267" s="4">
        <v>26.854219948849099</v>
      </c>
      <c r="AW1267" s="4">
        <v>30.306905370843999</v>
      </c>
      <c r="AX1267" s="4">
        <v>20.3324808184143</v>
      </c>
      <c r="AY1267" s="4">
        <v>19.309462915600999</v>
      </c>
      <c r="AZ1267" s="4">
        <v>35.038363171355499</v>
      </c>
      <c r="BA1267" s="4">
        <v>47.570332480818401</v>
      </c>
      <c r="BB1267" s="38">
        <v>790</v>
      </c>
    </row>
    <row r="1268" spans="1:54" x14ac:dyDescent="0.3">
      <c r="A1268" s="31" t="s">
        <v>57</v>
      </c>
      <c r="B1268" s="5" t="s">
        <v>9</v>
      </c>
      <c r="C1268" s="5" t="s">
        <v>2</v>
      </c>
      <c r="D1268" s="9">
        <v>45.478205128205097</v>
      </c>
      <c r="E1268" s="8">
        <v>69.624239243606297</v>
      </c>
      <c r="F1268" s="8">
        <v>34.193548387096797</v>
      </c>
      <c r="G1268" s="3">
        <v>3.3333333333333299</v>
      </c>
      <c r="H1268" s="4">
        <v>11.7204301075269</v>
      </c>
      <c r="I1268" s="4">
        <v>8.4946236559139798</v>
      </c>
      <c r="J1268" s="4">
        <v>3.54838709677419</v>
      </c>
      <c r="K1268" s="4">
        <v>6.5591397849462396</v>
      </c>
      <c r="L1268" s="4">
        <v>7.5268817204301097</v>
      </c>
      <c r="M1268" s="4">
        <v>7.4193548387096797</v>
      </c>
      <c r="N1268" s="4">
        <v>7.6344086021505397</v>
      </c>
      <c r="O1268" s="4">
        <v>11.1827956989247</v>
      </c>
      <c r="P1268" s="4">
        <v>8.7096774193548399</v>
      </c>
      <c r="Q1268" s="4">
        <v>4.4086021505376296</v>
      </c>
      <c r="R1268" s="4">
        <v>8.9247311827956999</v>
      </c>
      <c r="S1268" s="4">
        <v>11.505376344086001</v>
      </c>
      <c r="T1268" s="4">
        <v>5.6989247311828004</v>
      </c>
      <c r="U1268" s="4">
        <v>7.9569892473118298</v>
      </c>
      <c r="V1268" s="4">
        <v>8.1720430107526898</v>
      </c>
      <c r="W1268" s="4">
        <v>7.4193548387096797</v>
      </c>
      <c r="X1268" s="4">
        <v>3.76344086021505</v>
      </c>
      <c r="Y1268" s="4">
        <v>13.118279569892501</v>
      </c>
      <c r="Z1268" s="4">
        <v>7.3118279569892497</v>
      </c>
      <c r="AA1268" s="4">
        <v>8.6021505376344098</v>
      </c>
      <c r="AB1268" s="4">
        <v>2.2580645161290298</v>
      </c>
      <c r="AC1268" s="4">
        <v>14.0860215053763</v>
      </c>
      <c r="AD1268" s="4">
        <v>6.5591397849462396</v>
      </c>
      <c r="AE1268" s="4">
        <v>4.9462365591397797</v>
      </c>
      <c r="AF1268" s="4">
        <v>12.258064516129</v>
      </c>
      <c r="AG1268" s="4">
        <v>14.623655913978499</v>
      </c>
      <c r="AH1268" s="4">
        <v>30.860215053763401</v>
      </c>
      <c r="AI1268" s="4">
        <v>21.612903225806502</v>
      </c>
      <c r="AJ1268" s="4">
        <v>29.569892473118301</v>
      </c>
      <c r="AK1268" s="4">
        <v>39.0322580645161</v>
      </c>
      <c r="AL1268" s="4">
        <v>30.430107526881699</v>
      </c>
      <c r="AM1268" s="4">
        <v>27.311827956989202</v>
      </c>
      <c r="AN1268" s="4">
        <v>44.5161290322581</v>
      </c>
      <c r="AO1268" s="4">
        <v>36.021505376344102</v>
      </c>
      <c r="AP1268" s="4">
        <v>36.344086021505397</v>
      </c>
      <c r="AQ1268" s="4">
        <v>13.3333333333333</v>
      </c>
      <c r="AR1268" s="4">
        <v>40.645161290322598</v>
      </c>
      <c r="AS1268" s="4">
        <v>15.6989247311828</v>
      </c>
      <c r="AT1268" s="4">
        <v>26.7741935483871</v>
      </c>
      <c r="AU1268" s="4">
        <v>25.4838709677419</v>
      </c>
      <c r="AV1268" s="4">
        <v>28.387096774193498</v>
      </c>
      <c r="AW1268" s="4">
        <v>29.247311827956999</v>
      </c>
      <c r="AX1268" s="4">
        <v>16.129032258064498</v>
      </c>
      <c r="AY1268" s="4">
        <v>18.494623655914001</v>
      </c>
      <c r="AZ1268" s="4">
        <v>35.806451612903203</v>
      </c>
      <c r="BA1268" s="4">
        <v>45.806451612903203</v>
      </c>
      <c r="BB1268" s="38">
        <v>936</v>
      </c>
    </row>
    <row r="1269" spans="1:54" x14ac:dyDescent="0.3">
      <c r="A1269" s="31" t="s">
        <v>57</v>
      </c>
      <c r="B1269" s="5" t="s">
        <v>9</v>
      </c>
      <c r="C1269" s="5" t="s">
        <v>3</v>
      </c>
      <c r="D1269" s="9">
        <v>71.121972860125297</v>
      </c>
      <c r="E1269" s="8">
        <v>66.308908171090295</v>
      </c>
      <c r="F1269" s="8">
        <v>21.148825065274199</v>
      </c>
      <c r="G1269" s="3">
        <v>2.6109660574412499</v>
      </c>
      <c r="H1269" s="4">
        <v>6.57963446475196</v>
      </c>
      <c r="I1269" s="4">
        <v>5.01305483028721</v>
      </c>
      <c r="J1269" s="4">
        <v>2.2976501305483001</v>
      </c>
      <c r="K1269" s="4">
        <v>4.1253263707571799</v>
      </c>
      <c r="L1269" s="4">
        <v>4.3342036553524803</v>
      </c>
      <c r="M1269" s="4">
        <v>4.1253263707571799</v>
      </c>
      <c r="N1269" s="4">
        <v>4.0731070496083603</v>
      </c>
      <c r="O1269" s="4">
        <v>6.2663185378590098</v>
      </c>
      <c r="P1269" s="4">
        <v>4.5953002610966101</v>
      </c>
      <c r="Q1269" s="4">
        <v>2.8198433420365498</v>
      </c>
      <c r="R1269" s="4">
        <v>4.6475195822454296</v>
      </c>
      <c r="S1269" s="4">
        <v>5.0652741514360304</v>
      </c>
      <c r="T1269" s="4">
        <v>4.8041775456919096</v>
      </c>
      <c r="U1269" s="4">
        <v>3.7597911227153999</v>
      </c>
      <c r="V1269" s="4">
        <v>4.1775456919060101</v>
      </c>
      <c r="W1269" s="4">
        <v>3.0287206266318498</v>
      </c>
      <c r="X1269" s="4">
        <v>2.5587467362924299</v>
      </c>
      <c r="Y1269" s="4">
        <v>7.1018276762402097</v>
      </c>
      <c r="Z1269" s="4">
        <v>3.3942558746736302</v>
      </c>
      <c r="AA1269" s="4">
        <v>3.9164490861618799</v>
      </c>
      <c r="AB1269" s="4">
        <v>1.30548302872063</v>
      </c>
      <c r="AC1269" s="4">
        <v>8.5117493472584904</v>
      </c>
      <c r="AD1269" s="4">
        <v>3.6031331592689302</v>
      </c>
      <c r="AE1269" s="4">
        <v>2.4543080939947801</v>
      </c>
      <c r="AF1269" s="4">
        <v>7.2584856396866799</v>
      </c>
      <c r="AG1269" s="4">
        <v>6.0574412532637103</v>
      </c>
      <c r="AH1269" s="4">
        <v>22.1409921671018</v>
      </c>
      <c r="AI1269" s="4">
        <v>16.240208877284601</v>
      </c>
      <c r="AJ1269" s="4">
        <v>22.976501305483001</v>
      </c>
      <c r="AK1269" s="4">
        <v>28.981723237597901</v>
      </c>
      <c r="AL1269" s="4">
        <v>19.5300261096606</v>
      </c>
      <c r="AM1269" s="4">
        <v>22.1409921671018</v>
      </c>
      <c r="AN1269" s="4">
        <v>34.569190600522198</v>
      </c>
      <c r="AO1269" s="4">
        <v>25.900783289817198</v>
      </c>
      <c r="AP1269" s="4">
        <v>24.960835509138398</v>
      </c>
      <c r="AQ1269" s="4">
        <v>11.5926892950392</v>
      </c>
      <c r="AR1269" s="4">
        <v>32.375979112271501</v>
      </c>
      <c r="AS1269" s="4">
        <v>12.219321148825101</v>
      </c>
      <c r="AT1269" s="4">
        <v>22.976501305483001</v>
      </c>
      <c r="AU1269" s="4">
        <v>16.292428198433399</v>
      </c>
      <c r="AV1269" s="4">
        <v>24.1253263707572</v>
      </c>
      <c r="AW1269" s="4">
        <v>21.409921671018299</v>
      </c>
      <c r="AX1269" s="4">
        <v>7.5718015665796301</v>
      </c>
      <c r="AY1269" s="4">
        <v>18.224543080939899</v>
      </c>
      <c r="AZ1269" s="4">
        <v>22.036553524804201</v>
      </c>
      <c r="BA1269" s="4">
        <v>30.966057441253302</v>
      </c>
      <c r="BB1269" s="38">
        <v>1916</v>
      </c>
    </row>
    <row r="1270" spans="1:54" x14ac:dyDescent="0.3">
      <c r="A1270" s="31" t="s">
        <v>57</v>
      </c>
      <c r="B1270" s="5" t="s">
        <v>9</v>
      </c>
      <c r="C1270" s="5" t="s">
        <v>4</v>
      </c>
      <c r="D1270" s="9">
        <v>87.572420634920604</v>
      </c>
      <c r="E1270" s="8">
        <v>61.544509831879097</v>
      </c>
      <c r="F1270" s="8">
        <v>13.015873015873</v>
      </c>
      <c r="G1270" s="3">
        <v>1.82539682539683</v>
      </c>
      <c r="H1270" s="4">
        <v>4.3253968253968296</v>
      </c>
      <c r="I1270" s="4">
        <v>3.0158730158730198</v>
      </c>
      <c r="J1270" s="4">
        <v>1.3888888888888899</v>
      </c>
      <c r="K1270" s="4">
        <v>2.7380952380952399</v>
      </c>
      <c r="L1270" s="4">
        <v>2.8571428571428599</v>
      </c>
      <c r="M1270" s="4">
        <v>2.46031746031746</v>
      </c>
      <c r="N1270" s="4">
        <v>2.46031746031746</v>
      </c>
      <c r="O1270" s="4">
        <v>3.3333333333333299</v>
      </c>
      <c r="P1270" s="4">
        <v>1.98412698412698</v>
      </c>
      <c r="Q1270" s="4">
        <v>1.4285714285714299</v>
      </c>
      <c r="R1270" s="4">
        <v>2.38095238095238</v>
      </c>
      <c r="S1270" s="4">
        <v>2.46031746031746</v>
      </c>
      <c r="T1270" s="4">
        <v>2.5</v>
      </c>
      <c r="U1270" s="4">
        <v>1.98412698412698</v>
      </c>
      <c r="V1270" s="4">
        <v>2.3015873015873001</v>
      </c>
      <c r="W1270" s="4">
        <v>1.9047619047619</v>
      </c>
      <c r="X1270" s="4">
        <v>1.0317460317460301</v>
      </c>
      <c r="Y1270" s="4">
        <v>3.25396825396825</v>
      </c>
      <c r="Z1270" s="4">
        <v>1.5873015873015901</v>
      </c>
      <c r="AA1270" s="4">
        <v>3.25396825396825</v>
      </c>
      <c r="AB1270" s="4">
        <v>0.99206349206349198</v>
      </c>
      <c r="AC1270" s="4">
        <v>5.1984126984127004</v>
      </c>
      <c r="AD1270" s="4">
        <v>2.3015873015873001</v>
      </c>
      <c r="AE1270" s="4">
        <v>1.74603174603175</v>
      </c>
      <c r="AF1270" s="4">
        <v>4.6428571428571397</v>
      </c>
      <c r="AG1270" s="4">
        <v>4.0476190476190501</v>
      </c>
      <c r="AH1270" s="4">
        <v>14.523809523809501</v>
      </c>
      <c r="AI1270" s="4">
        <v>13.0555555555556</v>
      </c>
      <c r="AJ1270" s="4">
        <v>17.103174603174601</v>
      </c>
      <c r="AK1270" s="4">
        <v>20.317460317460299</v>
      </c>
      <c r="AL1270" s="4">
        <v>14.1269841269841</v>
      </c>
      <c r="AM1270" s="4">
        <v>16.984126984126998</v>
      </c>
      <c r="AN1270" s="4">
        <v>27.976190476190499</v>
      </c>
      <c r="AO1270" s="4">
        <v>17.261904761904798</v>
      </c>
      <c r="AP1270" s="4">
        <v>18.293650793650801</v>
      </c>
      <c r="AQ1270" s="4">
        <v>12.380952380952399</v>
      </c>
      <c r="AR1270" s="4">
        <v>22.896825396825399</v>
      </c>
      <c r="AS1270" s="4">
        <v>9.6825396825396801</v>
      </c>
      <c r="AT1270" s="4">
        <v>18.134920634920601</v>
      </c>
      <c r="AU1270" s="4">
        <v>12.1428571428571</v>
      </c>
      <c r="AV1270" s="4">
        <v>21.150793650793702</v>
      </c>
      <c r="AW1270" s="4">
        <v>15.912698412698401</v>
      </c>
      <c r="AX1270" s="4">
        <v>5.5952380952380896</v>
      </c>
      <c r="AY1270" s="4">
        <v>14.523809523809501</v>
      </c>
      <c r="AZ1270" s="4">
        <v>15.0396825396825</v>
      </c>
      <c r="BA1270" s="4">
        <v>22.5</v>
      </c>
      <c r="BB1270" s="38">
        <v>2520</v>
      </c>
    </row>
    <row r="1271" spans="1:54" x14ac:dyDescent="0.3">
      <c r="A1271" s="31" t="s">
        <v>57</v>
      </c>
      <c r="B1271" s="5" t="s">
        <v>9</v>
      </c>
      <c r="C1271" s="5" t="s">
        <v>5</v>
      </c>
      <c r="D1271" s="9">
        <v>95.304861348853095</v>
      </c>
      <c r="E1271" s="8">
        <v>59.2798177989525</v>
      </c>
      <c r="F1271" s="8">
        <v>10.8524477918521</v>
      </c>
      <c r="G1271" s="3">
        <v>1.5748031496063</v>
      </c>
      <c r="H1271" s="4">
        <v>3.6973639164669598</v>
      </c>
      <c r="I1271" s="4">
        <v>1.5748031496063</v>
      </c>
      <c r="J1271" s="4">
        <v>1.47209859637111</v>
      </c>
      <c r="K1271" s="4">
        <v>2.36220472440945</v>
      </c>
      <c r="L1271" s="4">
        <v>1.5063334474495</v>
      </c>
      <c r="M1271" s="4">
        <v>1.8486819582334799</v>
      </c>
      <c r="N1271" s="4">
        <v>2.0883259157822698</v>
      </c>
      <c r="O1271" s="4">
        <v>2.0198562136254701</v>
      </c>
      <c r="P1271" s="4">
        <v>1.9171516603902801</v>
      </c>
      <c r="Q1271" s="4">
        <v>0.95857583019513903</v>
      </c>
      <c r="R1271" s="4">
        <v>1.40362889421431</v>
      </c>
      <c r="S1271" s="4">
        <v>1.6090380006847</v>
      </c>
      <c r="T1271" s="4">
        <v>1.5748031496063</v>
      </c>
      <c r="U1271" s="4">
        <v>1.2324546388223201</v>
      </c>
      <c r="V1271" s="4">
        <v>1.47209859637111</v>
      </c>
      <c r="W1271" s="4">
        <v>1.36939404313591</v>
      </c>
      <c r="X1271" s="4">
        <v>0.71893187264635405</v>
      </c>
      <c r="Y1271" s="4">
        <v>2.0883259157822698</v>
      </c>
      <c r="Z1271" s="4">
        <v>0.992810681273536</v>
      </c>
      <c r="AA1271" s="4">
        <v>2.1225607668606599</v>
      </c>
      <c r="AB1271" s="4">
        <v>0.78740157480314998</v>
      </c>
      <c r="AC1271" s="4">
        <v>3.3207805546045899</v>
      </c>
      <c r="AD1271" s="4">
        <v>1.30092434097912</v>
      </c>
      <c r="AE1271" s="4">
        <v>1.1639849366655299</v>
      </c>
      <c r="AF1271" s="4">
        <v>2.9441971927422101</v>
      </c>
      <c r="AG1271" s="4">
        <v>2.9441971927422101</v>
      </c>
      <c r="AH1271" s="4">
        <v>11.6398493666553</v>
      </c>
      <c r="AI1271" s="4">
        <v>11.947963026360799</v>
      </c>
      <c r="AJ1271" s="4">
        <v>13.7624101335159</v>
      </c>
      <c r="AK1271" s="4">
        <v>18.076001369394</v>
      </c>
      <c r="AL1271" s="4">
        <v>10.8524477918521</v>
      </c>
      <c r="AM1271" s="4">
        <v>13.488531324888701</v>
      </c>
      <c r="AN1271" s="4">
        <v>22.971585073604899</v>
      </c>
      <c r="AO1271" s="4">
        <v>14.892160219102999</v>
      </c>
      <c r="AP1271" s="4">
        <v>15.405682985279</v>
      </c>
      <c r="AQ1271" s="4">
        <v>12.290311537144801</v>
      </c>
      <c r="AR1271" s="4">
        <v>18.7264635398836</v>
      </c>
      <c r="AS1271" s="4">
        <v>9.5172885997945897</v>
      </c>
      <c r="AT1271" s="4">
        <v>17.083190688120499</v>
      </c>
      <c r="AU1271" s="4">
        <v>9.5857583019513903</v>
      </c>
      <c r="AV1271" s="4">
        <v>18.076001369394</v>
      </c>
      <c r="AW1271" s="4">
        <v>13.24888736734</v>
      </c>
      <c r="AX1271" s="4">
        <v>5.3748716193084602</v>
      </c>
      <c r="AY1271" s="4">
        <v>13.180417665183199</v>
      </c>
      <c r="AZ1271" s="4">
        <v>13.0434782608696</v>
      </c>
      <c r="BA1271" s="4">
        <v>18.589524135569999</v>
      </c>
      <c r="BB1271" s="38">
        <v>2921</v>
      </c>
    </row>
    <row r="1272" spans="1:54" x14ac:dyDescent="0.3">
      <c r="A1272" s="31" t="s">
        <v>57</v>
      </c>
      <c r="B1272" s="5" t="s">
        <v>9</v>
      </c>
      <c r="C1272" s="5" t="s">
        <v>6</v>
      </c>
      <c r="D1272" s="9">
        <v>97.709138012246797</v>
      </c>
      <c r="E1272" s="8">
        <v>58.112730410631897</v>
      </c>
      <c r="F1272" s="8">
        <v>8.90249646726331</v>
      </c>
      <c r="G1272" s="3">
        <v>1.8841262364578399</v>
      </c>
      <c r="H1272" s="4">
        <v>3.2501177578897802</v>
      </c>
      <c r="I1272" s="4">
        <v>1.69571361281206</v>
      </c>
      <c r="J1272" s="4">
        <v>1.7428167687235001</v>
      </c>
      <c r="K1272" s="4">
        <v>1.93122939236929</v>
      </c>
      <c r="L1272" s="4">
        <v>2.2138483278379701</v>
      </c>
      <c r="M1272" s="4">
        <v>1.7428167687235001</v>
      </c>
      <c r="N1272" s="4">
        <v>2.11964201601507</v>
      </c>
      <c r="O1272" s="4">
        <v>1.8841262364578399</v>
      </c>
      <c r="P1272" s="4">
        <v>1.55440414507772</v>
      </c>
      <c r="Q1272" s="4">
        <v>1.1775788977861501</v>
      </c>
      <c r="R1272" s="4">
        <v>1.2717852096090401</v>
      </c>
      <c r="S1272" s="4">
        <v>1.7428167687235001</v>
      </c>
      <c r="T1272" s="4">
        <v>1.93122939236929</v>
      </c>
      <c r="U1272" s="4">
        <v>1.4130946773433799</v>
      </c>
      <c r="V1272" s="4">
        <v>1.7428167687235001</v>
      </c>
      <c r="W1272" s="4">
        <v>1.69571361281206</v>
      </c>
      <c r="X1272" s="4">
        <v>1.2717852096090401</v>
      </c>
      <c r="Y1272" s="4">
        <v>2.0725388601036299</v>
      </c>
      <c r="Z1272" s="4">
        <v>0.89495996231747499</v>
      </c>
      <c r="AA1272" s="4">
        <v>2.2609514837494098</v>
      </c>
      <c r="AB1272" s="4">
        <v>1.0833725859632599</v>
      </c>
      <c r="AC1272" s="4">
        <v>2.6377767310409799</v>
      </c>
      <c r="AD1272" s="4">
        <v>1.7428167687235001</v>
      </c>
      <c r="AE1272" s="4">
        <v>1.46019783325483</v>
      </c>
      <c r="AF1272" s="4">
        <v>2.59067357512953</v>
      </c>
      <c r="AG1272" s="4">
        <v>3.6269430051813498</v>
      </c>
      <c r="AH1272" s="4">
        <v>9.7503532736693401</v>
      </c>
      <c r="AI1272" s="4">
        <v>10.5982100800754</v>
      </c>
      <c r="AJ1272" s="4">
        <v>12.623645784267501</v>
      </c>
      <c r="AK1272" s="4">
        <v>17.192651907677799</v>
      </c>
      <c r="AL1272" s="4">
        <v>8.2430522845030598</v>
      </c>
      <c r="AM1272" s="4">
        <v>10.268487988695201</v>
      </c>
      <c r="AN1272" s="4">
        <v>19.500706547338702</v>
      </c>
      <c r="AO1272" s="4">
        <v>11.7286858219501</v>
      </c>
      <c r="AP1272" s="4">
        <v>12.9533678756477</v>
      </c>
      <c r="AQ1272" s="4">
        <v>11.163447951012699</v>
      </c>
      <c r="AR1272" s="4">
        <v>16.156382477626</v>
      </c>
      <c r="AS1272" s="4">
        <v>10.2213848327838</v>
      </c>
      <c r="AT1272" s="4">
        <v>17.381064531323599</v>
      </c>
      <c r="AU1272" s="4">
        <v>8.4314649081488504</v>
      </c>
      <c r="AV1272" s="4">
        <v>16.957136128120599</v>
      </c>
      <c r="AW1272" s="4">
        <v>11.9642016015073</v>
      </c>
      <c r="AX1272" s="4">
        <v>5.3226566179934096</v>
      </c>
      <c r="AY1272" s="4">
        <v>12.8591615638248</v>
      </c>
      <c r="AZ1272" s="4">
        <v>10.6924163918983</v>
      </c>
      <c r="BA1272" s="4">
        <v>16.6274140367405</v>
      </c>
      <c r="BB1272" s="38">
        <v>2123</v>
      </c>
    </row>
    <row r="1273" spans="1:54" x14ac:dyDescent="0.3">
      <c r="A1273" s="31" t="s">
        <v>57</v>
      </c>
      <c r="B1273" s="5" t="s">
        <v>9</v>
      </c>
      <c r="C1273" s="5" t="s">
        <v>7</v>
      </c>
      <c r="D1273" s="9">
        <v>99.272197309417095</v>
      </c>
      <c r="E1273" s="8">
        <v>57.8049117174968</v>
      </c>
      <c r="F1273" s="8">
        <v>8.9686098654708495</v>
      </c>
      <c r="G1273" s="3">
        <v>1.64424514200299</v>
      </c>
      <c r="H1273" s="4">
        <v>2.2421524663677102</v>
      </c>
      <c r="I1273" s="4">
        <v>2.0926756352765299</v>
      </c>
      <c r="J1273" s="4">
        <v>1.1958146487294501</v>
      </c>
      <c r="K1273" s="4">
        <v>1.4947683109118099</v>
      </c>
      <c r="L1273" s="4">
        <v>2.39162929745889</v>
      </c>
      <c r="M1273" s="4">
        <v>2.2421524663677102</v>
      </c>
      <c r="N1273" s="4">
        <v>1.9431988041853501</v>
      </c>
      <c r="O1273" s="4">
        <v>2.39162929745889</v>
      </c>
      <c r="P1273" s="4">
        <v>1.9431988041853501</v>
      </c>
      <c r="Q1273" s="4">
        <v>1.3452914798206299</v>
      </c>
      <c r="R1273" s="4">
        <v>2.6905829596412598</v>
      </c>
      <c r="S1273" s="4">
        <v>1.79372197309417</v>
      </c>
      <c r="T1273" s="4">
        <v>2.5411061285500698</v>
      </c>
      <c r="U1273" s="4">
        <v>1.3452914798206299</v>
      </c>
      <c r="V1273" s="4">
        <v>2.39162929745889</v>
      </c>
      <c r="W1273" s="4">
        <v>1.79372197309417</v>
      </c>
      <c r="X1273" s="4">
        <v>1.79372197309417</v>
      </c>
      <c r="Y1273" s="4">
        <v>2.2421524663677102</v>
      </c>
      <c r="Z1273" s="4">
        <v>1.4947683109118099</v>
      </c>
      <c r="AA1273" s="4">
        <v>1.9431988041853501</v>
      </c>
      <c r="AB1273" s="4">
        <v>1.4947683109118099</v>
      </c>
      <c r="AC1273" s="4">
        <v>2.6905829596412598</v>
      </c>
      <c r="AD1273" s="4">
        <v>2.0926756352765299</v>
      </c>
      <c r="AE1273" s="4">
        <v>1.4947683109118099</v>
      </c>
      <c r="AF1273" s="4">
        <v>1.4947683109118099</v>
      </c>
      <c r="AG1273" s="4">
        <v>5.2316890881913301</v>
      </c>
      <c r="AH1273" s="4">
        <v>8.9686098654708495</v>
      </c>
      <c r="AI1273" s="4">
        <v>10.1644245142003</v>
      </c>
      <c r="AJ1273" s="4">
        <v>12.2571001494768</v>
      </c>
      <c r="AK1273" s="4">
        <v>14.7982062780269</v>
      </c>
      <c r="AL1273" s="4">
        <v>8.52017937219731</v>
      </c>
      <c r="AM1273" s="4">
        <v>10.762331838565</v>
      </c>
      <c r="AN1273" s="4">
        <v>20.328849028400601</v>
      </c>
      <c r="AO1273" s="4">
        <v>9.8654708520179408</v>
      </c>
      <c r="AP1273" s="4">
        <v>10.612855007473801</v>
      </c>
      <c r="AQ1273" s="4">
        <v>9.5665171898355794</v>
      </c>
      <c r="AR1273" s="4">
        <v>13.7518684603886</v>
      </c>
      <c r="AS1273" s="4">
        <v>8.2212257100149504</v>
      </c>
      <c r="AT1273" s="4">
        <v>19.730941704035899</v>
      </c>
      <c r="AU1273" s="4">
        <v>8.3707025411061302</v>
      </c>
      <c r="AV1273" s="4">
        <v>15.545590433482801</v>
      </c>
      <c r="AW1273" s="4">
        <v>10.463378176382699</v>
      </c>
      <c r="AX1273" s="4">
        <v>5.5306427503736897</v>
      </c>
      <c r="AY1273" s="4">
        <v>16.5919282511211</v>
      </c>
      <c r="AZ1273" s="4">
        <v>9.5665171898355794</v>
      </c>
      <c r="BA1273" s="4">
        <v>15.545590433482801</v>
      </c>
      <c r="BB1273" s="38">
        <v>669</v>
      </c>
    </row>
    <row r="1274" spans="1:54" x14ac:dyDescent="0.3">
      <c r="A1274" s="31" t="s">
        <v>58</v>
      </c>
      <c r="B1274" s="5" t="s">
        <v>168</v>
      </c>
      <c r="C1274" s="5" t="s">
        <v>168</v>
      </c>
      <c r="D1274" s="9">
        <v>84.359895498118405</v>
      </c>
      <c r="E1274" s="8">
        <v>74.0846669674184</v>
      </c>
      <c r="F1274" s="8">
        <v>19.921247862684101</v>
      </c>
      <c r="G1274" s="3">
        <v>1.63175870679371</v>
      </c>
      <c r="H1274" s="4">
        <v>5.3082758921476403</v>
      </c>
      <c r="I1274" s="4">
        <v>8.0472422552420095</v>
      </c>
      <c r="J1274" s="4">
        <v>2.0469342195406202</v>
      </c>
      <c r="K1274" s="4">
        <v>2.6210242012505902</v>
      </c>
      <c r="L1274" s="4">
        <v>3.7121383284477898</v>
      </c>
      <c r="M1274" s="4">
        <v>2.8666608649541301</v>
      </c>
      <c r="N1274" s="4">
        <v>5.1798421437329596</v>
      </c>
      <c r="O1274" s="4">
        <v>8.62942646975816</v>
      </c>
      <c r="P1274" s="4">
        <v>5.95609759286772</v>
      </c>
      <c r="Q1274" s="4">
        <v>2.8836619462959798</v>
      </c>
      <c r="R1274" s="4">
        <v>6.0087688238147798</v>
      </c>
      <c r="S1274" s="4">
        <v>6.2253794546203602</v>
      </c>
      <c r="T1274" s="4">
        <v>3.44565623300285</v>
      </c>
      <c r="U1274" s="4">
        <v>5.31666988633435</v>
      </c>
      <c r="V1274" s="4">
        <v>4.6862509791402402</v>
      </c>
      <c r="W1274" s="4">
        <v>5.5700899548499399</v>
      </c>
      <c r="X1274" s="4">
        <v>1.7555748505342199</v>
      </c>
      <c r="Y1274" s="4">
        <v>6.92628310049062</v>
      </c>
      <c r="Z1274" s="4">
        <v>8.1667228066827899</v>
      </c>
      <c r="AA1274" s="4">
        <v>6.5291666928913399</v>
      </c>
      <c r="AB1274" s="4">
        <v>1.2724505213542101</v>
      </c>
      <c r="AC1274" s="4">
        <v>13.0233800806405</v>
      </c>
      <c r="AD1274" s="4">
        <v>4.1963777568507403</v>
      </c>
      <c r="AE1274" s="4">
        <v>2.24225932134043</v>
      </c>
      <c r="AF1274" s="4">
        <v>8.0625417357174207</v>
      </c>
      <c r="AG1274" s="4">
        <v>9.1402019760767903</v>
      </c>
      <c r="AH1274" s="4">
        <v>13.933807987585499</v>
      </c>
      <c r="AI1274" s="4">
        <v>10.8065407564103</v>
      </c>
      <c r="AJ1274" s="4">
        <v>18.0316256503049</v>
      </c>
      <c r="AK1274" s="4">
        <v>30.901731353113401</v>
      </c>
      <c r="AL1274" s="4">
        <v>17.651213357290299</v>
      </c>
      <c r="AM1274" s="4">
        <v>22.403903923748501</v>
      </c>
      <c r="AN1274" s="4">
        <v>32.284618443224701</v>
      </c>
      <c r="AO1274" s="4">
        <v>25.966541555912301</v>
      </c>
      <c r="AP1274" s="4">
        <v>25.029205476929899</v>
      </c>
      <c r="AQ1274" s="4">
        <v>9.8673141126353503</v>
      </c>
      <c r="AR1274" s="4">
        <v>26.601040616130501</v>
      </c>
      <c r="AS1274" s="4">
        <v>13.8129060860142</v>
      </c>
      <c r="AT1274" s="4">
        <v>20.1029464963962</v>
      </c>
      <c r="AU1274" s="4">
        <v>12.459890187478001</v>
      </c>
      <c r="AV1274" s="4">
        <v>21.280744226854001</v>
      </c>
      <c r="AW1274" s="4">
        <v>19.9655068083202</v>
      </c>
      <c r="AX1274" s="4">
        <v>11.811562927673499</v>
      </c>
      <c r="AY1274" s="4">
        <v>19.4441884330591</v>
      </c>
      <c r="AZ1274" s="4">
        <v>20.464104122026701</v>
      </c>
      <c r="BA1274" s="4">
        <v>29.936639349442199</v>
      </c>
      <c r="BB1274" s="38">
        <v>2965</v>
      </c>
    </row>
    <row r="1275" spans="1:54" x14ac:dyDescent="0.3">
      <c r="A1275" s="31" t="s">
        <v>58</v>
      </c>
      <c r="B1275" s="5" t="s">
        <v>168</v>
      </c>
      <c r="C1275" s="5" t="s">
        <v>1</v>
      </c>
      <c r="D1275" s="9">
        <v>33.513214033637198</v>
      </c>
      <c r="E1275" s="8">
        <v>67.490483179936902</v>
      </c>
      <c r="F1275" s="8">
        <v>40.3630892942437</v>
      </c>
      <c r="G1275" s="3">
        <v>4.5379731674089596</v>
      </c>
      <c r="H1275" s="4">
        <v>10.982524855097999</v>
      </c>
      <c r="I1275" s="4">
        <v>14.8310294578992</v>
      </c>
      <c r="J1275" s="4">
        <v>5.4912624275490201</v>
      </c>
      <c r="K1275" s="4">
        <v>4.90378738492997</v>
      </c>
      <c r="L1275" s="4">
        <v>9.0161126832633105</v>
      </c>
      <c r="M1275" s="4">
        <v>9.1480230310294104</v>
      </c>
      <c r="N1275" s="4">
        <v>10.850614507331899</v>
      </c>
      <c r="O1275" s="4">
        <v>18.823687453123199</v>
      </c>
      <c r="P1275" s="4">
        <v>14.8011126321218</v>
      </c>
      <c r="Q1275" s="4">
        <v>6.3724749914775902</v>
      </c>
      <c r="R1275" s="4">
        <v>13.6560793726611</v>
      </c>
      <c r="S1275" s="4">
        <v>15.520498022507001</v>
      </c>
      <c r="T1275" s="4">
        <v>8.5605479884103595</v>
      </c>
      <c r="U1275" s="4">
        <v>12.906777156498601</v>
      </c>
      <c r="V1275" s="4">
        <v>12.906777156498601</v>
      </c>
      <c r="W1275" s="4">
        <v>13.2304315035854</v>
      </c>
      <c r="X1275" s="4">
        <v>5.4912624275490201</v>
      </c>
      <c r="Y1275" s="4">
        <v>13.464335373340299</v>
      </c>
      <c r="Z1275" s="4">
        <v>24.872508097514</v>
      </c>
      <c r="AA1275" s="4">
        <v>17.121095976820701</v>
      </c>
      <c r="AB1275" s="4">
        <v>2.1880729969327701</v>
      </c>
      <c r="AC1275" s="4">
        <v>22.948255796113401</v>
      </c>
      <c r="AD1275" s="4">
        <v>11.468006375728301</v>
      </c>
      <c r="AE1275" s="4">
        <v>7.3855979031722701</v>
      </c>
      <c r="AF1275" s="4">
        <v>15.9162290658053</v>
      </c>
      <c r="AG1275" s="4">
        <v>19.087508148655498</v>
      </c>
      <c r="AH1275" s="4">
        <v>23.445980361400601</v>
      </c>
      <c r="AI1275" s="4">
        <v>13.1406810262535</v>
      </c>
      <c r="AJ1275" s="4">
        <v>29.878289004432801</v>
      </c>
      <c r="AK1275" s="4">
        <v>49.025630804642901</v>
      </c>
      <c r="AL1275" s="4">
        <v>32.653837043984602</v>
      </c>
      <c r="AM1275" s="4">
        <v>33.331062563935603</v>
      </c>
      <c r="AN1275" s="4">
        <v>46.309916416645699</v>
      </c>
      <c r="AO1275" s="4">
        <v>44.769152113886598</v>
      </c>
      <c r="AP1275" s="4">
        <v>44.973139157864097</v>
      </c>
      <c r="AQ1275" s="4">
        <v>15.328754023186301</v>
      </c>
      <c r="AR1275" s="4">
        <v>45.692524548249303</v>
      </c>
      <c r="AS1275" s="4">
        <v>15.196843675420199</v>
      </c>
      <c r="AT1275" s="4">
        <v>19.045348278221301</v>
      </c>
      <c r="AU1275" s="4">
        <v>22.582441578592402</v>
      </c>
      <c r="AV1275" s="4">
        <v>25.532059836344501</v>
      </c>
      <c r="AW1275" s="4">
        <v>34.416262171841701</v>
      </c>
      <c r="AX1275" s="4">
        <v>26.341195704061601</v>
      </c>
      <c r="AY1275" s="4">
        <v>23.271910143200301</v>
      </c>
      <c r="AZ1275" s="4">
        <v>31.448970132969201</v>
      </c>
      <c r="BA1275" s="4">
        <v>49.3914450221639</v>
      </c>
      <c r="BB1275" s="38">
        <v>288</v>
      </c>
    </row>
    <row r="1276" spans="1:54" x14ac:dyDescent="0.3">
      <c r="A1276" s="31" t="s">
        <v>58</v>
      </c>
      <c r="B1276" s="5" t="s">
        <v>168</v>
      </c>
      <c r="C1276" s="5" t="s">
        <v>2</v>
      </c>
      <c r="D1276" s="9">
        <v>67.183481839221798</v>
      </c>
      <c r="E1276" s="8">
        <v>72.981382700137701</v>
      </c>
      <c r="F1276" s="8">
        <v>25.093612365336899</v>
      </c>
      <c r="G1276" s="3">
        <v>1.0093270183510601</v>
      </c>
      <c r="H1276" s="4">
        <v>6.1601333483687899</v>
      </c>
      <c r="I1276" s="4">
        <v>11.7984083417908</v>
      </c>
      <c r="J1276" s="4">
        <v>1.5400333370921999</v>
      </c>
      <c r="K1276" s="4">
        <v>3.4368202079432599</v>
      </c>
      <c r="L1276" s="4">
        <v>3.3238010058865202</v>
      </c>
      <c r="M1276" s="4">
        <v>1.83585328792553</v>
      </c>
      <c r="N1276" s="4">
        <v>7.4131946984219796</v>
      </c>
      <c r="O1276" s="4">
        <v>13.277508095957399</v>
      </c>
      <c r="P1276" s="4">
        <v>7.8308818151063804</v>
      </c>
      <c r="Q1276" s="4">
        <v>3.5586873737943301</v>
      </c>
      <c r="R1276" s="4">
        <v>6.6996876309042497</v>
      </c>
      <c r="S1276" s="4">
        <v>7.64808106632979</v>
      </c>
      <c r="T1276" s="4">
        <v>2.6712275212943299</v>
      </c>
      <c r="U1276" s="4">
        <v>6.4038676800709204</v>
      </c>
      <c r="V1276" s="4">
        <v>5.2205878767375902</v>
      </c>
      <c r="W1276" s="4">
        <v>6.8215547967553203</v>
      </c>
      <c r="X1276" s="4">
        <v>1.24421338625887</v>
      </c>
      <c r="Y1276" s="4">
        <v>9.9625550538652501</v>
      </c>
      <c r="Z1276" s="4">
        <v>8.1787873850709207</v>
      </c>
      <c r="AA1276" s="4">
        <v>8.5964745017553206</v>
      </c>
      <c r="AB1276" s="4">
        <v>0.88745985250000003</v>
      </c>
      <c r="AC1276" s="4">
        <v>17.967389653953902</v>
      </c>
      <c r="AD1276" s="4">
        <v>5.3424550425886501</v>
      </c>
      <c r="AE1276" s="4">
        <v>1.5400333370921999</v>
      </c>
      <c r="AF1276" s="4">
        <v>12.6249346113652</v>
      </c>
      <c r="AG1276" s="4">
        <v>10.910948489290799</v>
      </c>
      <c r="AH1276" s="4">
        <v>16.0882987106915</v>
      </c>
      <c r="AI1276" s="4">
        <v>9.9104694347340399</v>
      </c>
      <c r="AJ1276" s="4">
        <v>19.812090905673799</v>
      </c>
      <c r="AK1276" s="4">
        <v>35.6478073208688</v>
      </c>
      <c r="AL1276" s="4">
        <v>20.812569960230501</v>
      </c>
      <c r="AM1276" s="4">
        <v>27.0336368915248</v>
      </c>
      <c r="AN1276" s="4">
        <v>36.178513639609903</v>
      </c>
      <c r="AO1276" s="4">
        <v>32.324006314982299</v>
      </c>
      <c r="AP1276" s="4">
        <v>30.723039394964498</v>
      </c>
      <c r="AQ1276" s="4">
        <v>10.3802421705496</v>
      </c>
      <c r="AR1276" s="4">
        <v>31.2016600945745</v>
      </c>
      <c r="AS1276" s="4">
        <v>16.366422733936201</v>
      </c>
      <c r="AT1276" s="4">
        <v>20.986522745212799</v>
      </c>
      <c r="AU1276" s="4">
        <v>15.018038109414899</v>
      </c>
      <c r="AV1276" s="4">
        <v>20.8823515069504</v>
      </c>
      <c r="AW1276" s="4">
        <v>21.534924991542599</v>
      </c>
      <c r="AX1276" s="4">
        <v>14.356616661028401</v>
      </c>
      <c r="AY1276" s="4">
        <v>20.934437126081601</v>
      </c>
      <c r="AZ1276" s="4">
        <v>27.5211055549291</v>
      </c>
      <c r="BA1276" s="4">
        <v>41.042347982588701</v>
      </c>
      <c r="BB1276" s="38">
        <v>317</v>
      </c>
    </row>
    <row r="1277" spans="1:54" x14ac:dyDescent="0.3">
      <c r="A1277" s="31" t="s">
        <v>58</v>
      </c>
      <c r="B1277" s="5" t="s">
        <v>168</v>
      </c>
      <c r="C1277" s="5" t="s">
        <v>3</v>
      </c>
      <c r="D1277" s="9">
        <v>88.519701535767794</v>
      </c>
      <c r="E1277" s="8">
        <v>69.113176797704199</v>
      </c>
      <c r="F1277" s="8">
        <v>17.125550087579299</v>
      </c>
      <c r="G1277" s="3">
        <v>1.9526075432190599</v>
      </c>
      <c r="H1277" s="4">
        <v>4.8347452889827602</v>
      </c>
      <c r="I1277" s="4">
        <v>8.5929007482741593</v>
      </c>
      <c r="J1277" s="4">
        <v>1.6985229380384701</v>
      </c>
      <c r="K1277" s="4">
        <v>2.62131422063106</v>
      </c>
      <c r="L1277" s="4">
        <v>3.3435333870599901</v>
      </c>
      <c r="M1277" s="4">
        <v>2.2066921483996502</v>
      </c>
      <c r="N1277" s="4">
        <v>3.85170259742118</v>
      </c>
      <c r="O1277" s="4">
        <v>6.3794696799224599</v>
      </c>
      <c r="P1277" s="4">
        <v>5.5502255354596501</v>
      </c>
      <c r="Q1277" s="4">
        <v>2.1131450102698701</v>
      </c>
      <c r="R1277" s="4">
        <v>6.1654197238547104</v>
      </c>
      <c r="S1277" s="4">
        <v>5.2961409302790496</v>
      </c>
      <c r="T1277" s="4">
        <v>3.1362223509442901</v>
      </c>
      <c r="U1277" s="4">
        <v>4.2663246696525903</v>
      </c>
      <c r="V1277" s="4">
        <v>4.1125261225538203</v>
      </c>
      <c r="W1277" s="4">
        <v>4.78123279996582</v>
      </c>
      <c r="X1277" s="4">
        <v>0.76899273549382696</v>
      </c>
      <c r="Y1277" s="4">
        <v>7.3557734515319897</v>
      </c>
      <c r="Z1277" s="4">
        <v>6.2724447018885803</v>
      </c>
      <c r="AA1277" s="4">
        <v>4.9350313470645899</v>
      </c>
      <c r="AB1277" s="4">
        <v>1.3374133548239999</v>
      </c>
      <c r="AC1277" s="4">
        <v>13.0265018049296</v>
      </c>
      <c r="AD1277" s="4">
        <v>2.2134310683516998</v>
      </c>
      <c r="AE1277" s="4">
        <v>1.79880899612029</v>
      </c>
      <c r="AF1277" s="4">
        <v>7.1417234954642401</v>
      </c>
      <c r="AG1277" s="4">
        <v>6.6870667741199901</v>
      </c>
      <c r="AH1277" s="4">
        <v>11.4552206047811</v>
      </c>
      <c r="AI1277" s="4">
        <v>11.542028822958899</v>
      </c>
      <c r="AJ1277" s="4">
        <v>17.393112532663999</v>
      </c>
      <c r="AK1277" s="4">
        <v>29.6375426327951</v>
      </c>
      <c r="AL1277" s="4">
        <v>17.232575065613201</v>
      </c>
      <c r="AM1277" s="4">
        <v>23.2441962423691</v>
      </c>
      <c r="AN1277" s="4">
        <v>33.622827017458903</v>
      </c>
      <c r="AO1277" s="4">
        <v>26.086299339020002</v>
      </c>
      <c r="AP1277" s="4">
        <v>22.970293747931802</v>
      </c>
      <c r="AQ1277" s="4">
        <v>8.0914704578650092</v>
      </c>
      <c r="AR1277" s="4">
        <v>27.912064014948498</v>
      </c>
      <c r="AS1277" s="4">
        <v>15.407209260284199</v>
      </c>
      <c r="AT1277" s="4">
        <v>19.044861901637599</v>
      </c>
      <c r="AU1277" s="4">
        <v>9.7832544759514306</v>
      </c>
      <c r="AV1277" s="4">
        <v>21.439047196896201</v>
      </c>
      <c r="AW1277" s="4">
        <v>19.680272849888802</v>
      </c>
      <c r="AX1277" s="4">
        <v>7.5563455676956401</v>
      </c>
      <c r="AY1277" s="4">
        <v>16.670893366235099</v>
      </c>
      <c r="AZ1277" s="4">
        <v>18.5834662603413</v>
      </c>
      <c r="BA1277" s="4">
        <v>26.842213105209201</v>
      </c>
      <c r="BB1277" s="38">
        <v>567</v>
      </c>
    </row>
    <row r="1278" spans="1:54" x14ac:dyDescent="0.3">
      <c r="A1278" s="31" t="s">
        <v>58</v>
      </c>
      <c r="B1278" s="5" t="s">
        <v>168</v>
      </c>
      <c r="C1278" s="5" t="s">
        <v>4</v>
      </c>
      <c r="D1278" s="9">
        <v>105.890831961196</v>
      </c>
      <c r="E1278" s="8">
        <v>66.505049107620707</v>
      </c>
      <c r="F1278" s="8">
        <v>11.9073226017194</v>
      </c>
      <c r="G1278" s="3">
        <v>0.40932450766304401</v>
      </c>
      <c r="H1278" s="4">
        <v>2.95451883107213</v>
      </c>
      <c r="I1278" s="4">
        <v>3.9096093489525701</v>
      </c>
      <c r="J1278" s="4">
        <v>0.60612105730731203</v>
      </c>
      <c r="K1278" s="4">
        <v>1.22797352298913</v>
      </c>
      <c r="L1278" s="4">
        <v>1.34868361716897</v>
      </c>
      <c r="M1278" s="4">
        <v>1.3329522087944701</v>
      </c>
      <c r="N1278" s="4">
        <v>2.3326663653903199</v>
      </c>
      <c r="O1278" s="4">
        <v>4.5446226366007902</v>
      </c>
      <c r="P1278" s="4">
        <v>1.726545308083</v>
      </c>
      <c r="Q1278" s="4">
        <v>1.3329522087944701</v>
      </c>
      <c r="R1278" s="4">
        <v>3.1355839723418999</v>
      </c>
      <c r="S1278" s="4">
        <v>3.1513153807164</v>
      </c>
      <c r="T1278" s="4">
        <v>1.9548046744762799</v>
      </c>
      <c r="U1278" s="4">
        <v>1.93907326610178</v>
      </c>
      <c r="V1278" s="4">
        <v>1.06006920368577</v>
      </c>
      <c r="W1278" s="4">
        <v>2.4848392763191698</v>
      </c>
      <c r="X1278" s="4">
        <v>0.60612105730731203</v>
      </c>
      <c r="Y1278" s="4">
        <v>4.0906744902223302</v>
      </c>
      <c r="Z1278" s="4">
        <v>3.0463366949110702</v>
      </c>
      <c r="AA1278" s="4">
        <v>1.93907326610178</v>
      </c>
      <c r="AB1278" s="4">
        <v>0.40932450766304401</v>
      </c>
      <c r="AC1278" s="4">
        <v>8.5145870326432807</v>
      </c>
      <c r="AD1278" s="4">
        <v>1.6661902609930801</v>
      </c>
      <c r="AE1278" s="4">
        <v>0.93935910950592905</v>
      </c>
      <c r="AF1278" s="4">
        <v>3.7731678463982199</v>
      </c>
      <c r="AG1278" s="4">
        <v>5.2425615577470399</v>
      </c>
      <c r="AH1278" s="4">
        <v>9.4356441473666006</v>
      </c>
      <c r="AI1278" s="4">
        <v>9.8003450163142301</v>
      </c>
      <c r="AJ1278" s="4">
        <v>14.027461009090899</v>
      </c>
      <c r="AK1278" s="4">
        <v>24.087528208547401</v>
      </c>
      <c r="AL1278" s="4">
        <v>11.7105260520751</v>
      </c>
      <c r="AM1278" s="4">
        <v>16.530602280192699</v>
      </c>
      <c r="AN1278" s="4">
        <v>25.876999150128501</v>
      </c>
      <c r="AO1278" s="4">
        <v>17.514585028414</v>
      </c>
      <c r="AP1278" s="4">
        <v>18.149598316062299</v>
      </c>
      <c r="AQ1278" s="4">
        <v>8.1052625249802404</v>
      </c>
      <c r="AR1278" s="4">
        <v>19.314646205553402</v>
      </c>
      <c r="AS1278" s="4">
        <v>12.694508800296401</v>
      </c>
      <c r="AT1278" s="4">
        <v>21.164472194224299</v>
      </c>
      <c r="AU1278" s="4">
        <v>7.6198515618527702</v>
      </c>
      <c r="AV1278" s="4">
        <v>18.677062331497002</v>
      </c>
      <c r="AW1278" s="4">
        <v>14.5260327941848</v>
      </c>
      <c r="AX1278" s="4">
        <v>6.5886745885079003</v>
      </c>
      <c r="AY1278" s="4">
        <v>17.9999959915415</v>
      </c>
      <c r="AZ1278" s="4">
        <v>14.407893286413</v>
      </c>
      <c r="BA1278" s="4">
        <v>19.647884257752001</v>
      </c>
      <c r="BB1278" s="38">
        <v>621</v>
      </c>
    </row>
    <row r="1279" spans="1:54" x14ac:dyDescent="0.3">
      <c r="A1279" s="31" t="s">
        <v>58</v>
      </c>
      <c r="B1279" s="5" t="s">
        <v>168</v>
      </c>
      <c r="C1279" s="5" t="s">
        <v>5</v>
      </c>
      <c r="D1279" s="9">
        <v>115.145028125663</v>
      </c>
      <c r="E1279" s="8">
        <v>63.357812172997498</v>
      </c>
      <c r="F1279" s="8">
        <v>8.4785724813699304</v>
      </c>
      <c r="G1279" s="3">
        <v>1.1844277653455799</v>
      </c>
      <c r="H1279" s="4">
        <v>3.4120855401297598</v>
      </c>
      <c r="I1279" s="4">
        <v>3.8125184666968202</v>
      </c>
      <c r="J1279" s="4">
        <v>1.58486069191264</v>
      </c>
      <c r="K1279" s="4">
        <v>1.8272248482171201</v>
      </c>
      <c r="L1279" s="4">
        <v>2.6407290406839201</v>
      </c>
      <c r="M1279" s="4">
        <v>1.3846442286291101</v>
      </c>
      <c r="N1279" s="4">
        <v>3.1402120301370098</v>
      </c>
      <c r="O1279" s="4">
        <v>2.697631410549</v>
      </c>
      <c r="P1279" s="4">
        <v>1.88412721808221</v>
      </c>
      <c r="Q1279" s="4">
        <v>1.99793195781238</v>
      </c>
      <c r="R1279" s="4">
        <v>2.4552672542445202</v>
      </c>
      <c r="S1279" s="4">
        <v>1.3846442286291101</v>
      </c>
      <c r="T1279" s="4">
        <v>1.6270083849335899</v>
      </c>
      <c r="U1279" s="4">
        <v>2.3119531608260799</v>
      </c>
      <c r="V1279" s="4">
        <v>1.1844277653455799</v>
      </c>
      <c r="W1279" s="4">
        <v>2.26980546780513</v>
      </c>
      <c r="X1279" s="4">
        <v>0.92730893219696997</v>
      </c>
      <c r="Y1279" s="4">
        <v>1.81247017137299</v>
      </c>
      <c r="Z1279" s="4">
        <v>2.6554837175280501</v>
      </c>
      <c r="AA1279" s="4">
        <v>2.7692884572582201</v>
      </c>
      <c r="AB1279" s="4">
        <v>0.74184714575757604</v>
      </c>
      <c r="AC1279" s="4">
        <v>5.9095004873952401</v>
      </c>
      <c r="AD1279" s="4">
        <v>2.01268663465651</v>
      </c>
      <c r="AE1279" s="4">
        <v>0.31402120301370101</v>
      </c>
      <c r="AF1279" s="4">
        <v>3.0264072904068402</v>
      </c>
      <c r="AG1279" s="4">
        <v>5.7830574083323798</v>
      </c>
      <c r="AH1279" s="4">
        <v>10.8474280120611</v>
      </c>
      <c r="AI1279" s="4">
        <v>8.7925936843836308</v>
      </c>
      <c r="AJ1279" s="4">
        <v>10.9907421054795</v>
      </c>
      <c r="AK1279" s="4">
        <v>20.8286821368132</v>
      </c>
      <c r="AL1279" s="4">
        <v>8.2657176787537203</v>
      </c>
      <c r="AM1279" s="4">
        <v>13.734753884072401</v>
      </c>
      <c r="AN1279" s="4">
        <v>22.982566527376701</v>
      </c>
      <c r="AO1279" s="4">
        <v>13.890706316823501</v>
      </c>
      <c r="AP1279" s="4">
        <v>14.946574665594801</v>
      </c>
      <c r="AQ1279" s="4">
        <v>7.1086829295849601</v>
      </c>
      <c r="AR1279" s="4">
        <v>14.5735347552046</v>
      </c>
      <c r="AS1279" s="4">
        <v>8.8790054079369902</v>
      </c>
      <c r="AT1279" s="4">
        <v>17.3449395499742</v>
      </c>
      <c r="AU1279" s="4">
        <v>8.0507465386260595</v>
      </c>
      <c r="AV1279" s="4">
        <v>19.540971633558701</v>
      </c>
      <c r="AW1279" s="4">
        <v>11.4480774019117</v>
      </c>
      <c r="AX1279" s="4">
        <v>6.3078170764508403</v>
      </c>
      <c r="AY1279" s="4">
        <v>15.3470075921619</v>
      </c>
      <c r="AZ1279" s="4">
        <v>12.9907904008034</v>
      </c>
      <c r="BA1279" s="4">
        <v>17.043556686293201</v>
      </c>
      <c r="BB1279" s="38">
        <v>662</v>
      </c>
    </row>
    <row r="1280" spans="1:54" x14ac:dyDescent="0.3">
      <c r="A1280" s="31" t="s">
        <v>58</v>
      </c>
      <c r="B1280" s="5" t="s">
        <v>168</v>
      </c>
      <c r="C1280" s="5" t="s">
        <v>6</v>
      </c>
      <c r="D1280" s="9">
        <v>120.475197754549</v>
      </c>
      <c r="E1280" s="8">
        <v>60.516914915931302</v>
      </c>
      <c r="F1280" s="8">
        <v>7.79973923662945</v>
      </c>
      <c r="G1280" s="3">
        <v>0.27808608988304101</v>
      </c>
      <c r="H1280" s="4">
        <v>1.81089176421584</v>
      </c>
      <c r="I1280" s="4">
        <v>1.00377566755981</v>
      </c>
      <c r="J1280" s="4">
        <v>0.52903000677299294</v>
      </c>
      <c r="K1280" s="4">
        <v>0.77997392366294505</v>
      </c>
      <c r="L1280" s="4">
        <v>0.75283175066985697</v>
      </c>
      <c r="M1280" s="4">
        <v>0.27808608988304101</v>
      </c>
      <c r="N1280" s="4">
        <v>1.0309178405529</v>
      </c>
      <c r="O1280" s="4">
        <v>0.77997392366294505</v>
      </c>
      <c r="P1280" s="4">
        <v>0.27808608988304101</v>
      </c>
      <c r="Q1280" s="4">
        <v>0.27808608988304101</v>
      </c>
      <c r="R1280" s="4">
        <v>1.08520218653907</v>
      </c>
      <c r="S1280" s="4">
        <v>1.08520218653907</v>
      </c>
      <c r="T1280" s="4">
        <v>0.77997392366294505</v>
      </c>
      <c r="U1280" s="4">
        <v>1.30900393043594</v>
      </c>
      <c r="V1280" s="4">
        <v>1.0309178405529</v>
      </c>
      <c r="W1280" s="4">
        <v>0.80711609665603401</v>
      </c>
      <c r="X1280" s="4">
        <v>0.27808608988304101</v>
      </c>
      <c r="Y1280" s="4">
        <v>0.52903000677299294</v>
      </c>
      <c r="Z1280" s="4">
        <v>0.27808608988304101</v>
      </c>
      <c r="AA1280" s="4">
        <v>1.5328056743328</v>
      </c>
      <c r="AB1280" s="4">
        <v>0.83425826964912297</v>
      </c>
      <c r="AC1280" s="4">
        <v>3.56749918244551</v>
      </c>
      <c r="AD1280" s="4">
        <v>0.25094391688995199</v>
      </c>
      <c r="AE1280" s="4">
        <v>1.0580600135459901</v>
      </c>
      <c r="AF1280" s="4">
        <v>0.75283175066985697</v>
      </c>
      <c r="AG1280" s="4">
        <v>3.56749918244551</v>
      </c>
      <c r="AH1280" s="4">
        <v>7.6030796657256801</v>
      </c>
      <c r="AI1280" s="4">
        <v>9.9701436097076002</v>
      </c>
      <c r="AJ1280" s="4">
        <v>11.889604065895799</v>
      </c>
      <c r="AK1280" s="4">
        <v>17.410370237474702</v>
      </c>
      <c r="AL1280" s="4">
        <v>7.8811657556087198</v>
      </c>
      <c r="AM1280" s="4">
        <v>11.6996088549442</v>
      </c>
      <c r="AN1280" s="4">
        <v>21.561183772679399</v>
      </c>
      <c r="AO1280" s="4">
        <v>11.475807111047301</v>
      </c>
      <c r="AP1280" s="4">
        <v>10.4448892704944</v>
      </c>
      <c r="AQ1280" s="4">
        <v>8.1592518454917595</v>
      </c>
      <c r="AR1280" s="4">
        <v>11.889604065895799</v>
      </c>
      <c r="AS1280" s="4">
        <v>8.9120835961616205</v>
      </c>
      <c r="AT1280" s="4">
        <v>22.531152907294</v>
      </c>
      <c r="AU1280" s="4">
        <v>7.2707092298564602</v>
      </c>
      <c r="AV1280" s="4">
        <v>20.774545489064302</v>
      </c>
      <c r="AW1280" s="4">
        <v>12.228638861717201</v>
      </c>
      <c r="AX1280" s="4">
        <v>4.7612700609569396</v>
      </c>
      <c r="AY1280" s="4">
        <v>18.5769989429931</v>
      </c>
      <c r="AZ1280" s="4">
        <v>10.309178405529</v>
      </c>
      <c r="BA1280" s="4">
        <v>15.2333015044444</v>
      </c>
      <c r="BB1280" s="38">
        <v>380</v>
      </c>
    </row>
    <row r="1281" spans="1:54" x14ac:dyDescent="0.3">
      <c r="A1281" s="31" t="s">
        <v>58</v>
      </c>
      <c r="B1281" s="5" t="s">
        <v>168</v>
      </c>
      <c r="C1281" s="5" t="s">
        <v>7</v>
      </c>
      <c r="D1281" s="9">
        <v>110.438033354476</v>
      </c>
      <c r="E1281" s="8">
        <v>76.032390312208506</v>
      </c>
      <c r="F1281" s="8">
        <v>13.4051010845345</v>
      </c>
      <c r="G1281" s="3">
        <v>0.66785723119402995</v>
      </c>
      <c r="H1281" s="4">
        <v>2.4219386759559298</v>
      </c>
      <c r="I1281" s="4">
        <v>1.7540814447619</v>
      </c>
      <c r="J1281" s="4">
        <v>2.4219386759559298</v>
      </c>
      <c r="K1281" s="4">
        <v>0.87704072238095199</v>
      </c>
      <c r="L1281" s="4">
        <v>4.1760201207178396</v>
      </c>
      <c r="M1281" s="4">
        <v>1.7540814447619</v>
      </c>
      <c r="N1281" s="4">
        <v>2.63112216714286</v>
      </c>
      <c r="O1281" s="4">
        <v>3.2989793983368898</v>
      </c>
      <c r="P1281" s="4">
        <v>2.63112216714286</v>
      </c>
      <c r="Q1281" s="4">
        <v>2.63112216714286</v>
      </c>
      <c r="R1281" s="4">
        <v>2.63112216714286</v>
      </c>
      <c r="S1281" s="4">
        <v>2.63112216714286</v>
      </c>
      <c r="T1281" s="4">
        <v>4.3852036119047604</v>
      </c>
      <c r="U1281" s="4">
        <v>4.1760201207178396</v>
      </c>
      <c r="V1281" s="4">
        <v>3.5081628895238102</v>
      </c>
      <c r="W1281" s="4">
        <v>3.2989793983368898</v>
      </c>
      <c r="X1281" s="4">
        <v>3.5081628895238102</v>
      </c>
      <c r="Y1281" s="4">
        <v>1.7540814447619</v>
      </c>
      <c r="Z1281" s="4">
        <v>2.63112216714286</v>
      </c>
      <c r="AA1281" s="4">
        <v>0.87704072238095199</v>
      </c>
      <c r="AB1281" s="4">
        <v>4.3852036119047604</v>
      </c>
      <c r="AC1281" s="4">
        <v>5.0530608430987902</v>
      </c>
      <c r="AD1281" s="4">
        <v>2.63112216714286</v>
      </c>
      <c r="AE1281" s="4">
        <v>0.87704072238095199</v>
      </c>
      <c r="AF1281" s="4">
        <v>3.2989793983368898</v>
      </c>
      <c r="AG1281" s="4">
        <v>7.6841830102416502</v>
      </c>
      <c r="AH1281" s="4">
        <v>14.7408155469225</v>
      </c>
      <c r="AI1281" s="4">
        <v>13.4454078421677</v>
      </c>
      <c r="AJ1281" s="4">
        <v>13.2362243509808</v>
      </c>
      <c r="AK1281" s="4">
        <v>22.505612072430701</v>
      </c>
      <c r="AL1281" s="4">
        <v>12.9867341021606</v>
      </c>
      <c r="AM1281" s="4">
        <v>19.1663259164606</v>
      </c>
      <c r="AN1281" s="4">
        <v>23.5918362859986</v>
      </c>
      <c r="AO1281" s="4">
        <v>14.7408155469225</v>
      </c>
      <c r="AP1281" s="4">
        <v>11.651019639772599</v>
      </c>
      <c r="AQ1281" s="4">
        <v>11.651019639772599</v>
      </c>
      <c r="AR1281" s="4">
        <v>13.6545913333547</v>
      </c>
      <c r="AS1281" s="4">
        <v>14.531632055735599</v>
      </c>
      <c r="AT1281" s="4">
        <v>23.382652794811701</v>
      </c>
      <c r="AU1281" s="4">
        <v>12.9867341021606</v>
      </c>
      <c r="AV1281" s="4">
        <v>22.046938332423601</v>
      </c>
      <c r="AW1281" s="4">
        <v>16.744387240504601</v>
      </c>
      <c r="AX1281" s="4">
        <v>10.773978917391601</v>
      </c>
      <c r="AY1281" s="4">
        <v>27.059692417889099</v>
      </c>
      <c r="AZ1281" s="4">
        <v>14.322448564548701</v>
      </c>
      <c r="BA1281" s="4">
        <v>17.203060980511701</v>
      </c>
      <c r="BB1281" s="38">
        <v>130</v>
      </c>
    </row>
    <row r="1282" spans="1:54" x14ac:dyDescent="0.3">
      <c r="A1282" s="31" t="s">
        <v>58</v>
      </c>
      <c r="B1282" s="5" t="s">
        <v>8</v>
      </c>
      <c r="C1282" s="5" t="s">
        <v>168</v>
      </c>
      <c r="D1282" s="9">
        <v>79.906396732347801</v>
      </c>
      <c r="E1282" s="8">
        <v>75.659587977087597</v>
      </c>
      <c r="F1282" s="8">
        <v>22.120881711642799</v>
      </c>
      <c r="G1282" s="3">
        <v>2.2917075039288299</v>
      </c>
      <c r="H1282" s="4">
        <v>6.7512024273831699</v>
      </c>
      <c r="I1282" s="4">
        <v>10.582244707820299</v>
      </c>
      <c r="J1282" s="4">
        <v>2.5096089318114601</v>
      </c>
      <c r="K1282" s="4">
        <v>3.3853623926675902</v>
      </c>
      <c r="L1282" s="4">
        <v>4.6263211157068804</v>
      </c>
      <c r="M1282" s="4">
        <v>3.9848723161879902</v>
      </c>
      <c r="N1282" s="4">
        <v>5.9897674446905</v>
      </c>
      <c r="O1282" s="4">
        <v>10.302209294145101</v>
      </c>
      <c r="P1282" s="4">
        <v>7.0786968567960598</v>
      </c>
      <c r="Q1282" s="4">
        <v>3.0335108877442098</v>
      </c>
      <c r="R1282" s="4">
        <v>7.7587449155892703</v>
      </c>
      <c r="S1282" s="4">
        <v>7.7975319376752203</v>
      </c>
      <c r="T1282" s="4">
        <v>4.2458154111624404</v>
      </c>
      <c r="U1282" s="4">
        <v>6.4750441042766402</v>
      </c>
      <c r="V1282" s="4">
        <v>5.5780216031147898</v>
      </c>
      <c r="W1282" s="4">
        <v>7.0004893975740101</v>
      </c>
      <c r="X1282" s="4">
        <v>2.1574967051630001</v>
      </c>
      <c r="Y1282" s="4">
        <v>8.0545528515360001</v>
      </c>
      <c r="Z1282" s="4">
        <v>10.1552449119431</v>
      </c>
      <c r="AA1282" s="4">
        <v>8.2219230994410104</v>
      </c>
      <c r="AB1282" s="4">
        <v>1.9218143327356001</v>
      </c>
      <c r="AC1282" s="4">
        <v>14.2282782571927</v>
      </c>
      <c r="AD1282" s="4">
        <v>4.5882175132798801</v>
      </c>
      <c r="AE1282" s="4">
        <v>2.8905650362598601</v>
      </c>
      <c r="AF1282" s="4">
        <v>10.341964721008701</v>
      </c>
      <c r="AG1282" s="4">
        <v>11.1278828159945</v>
      </c>
      <c r="AH1282" s="4">
        <v>10.9124522273432</v>
      </c>
      <c r="AI1282" s="4">
        <v>10.275275587025799</v>
      </c>
      <c r="AJ1282" s="4">
        <v>18.482743132024702</v>
      </c>
      <c r="AK1282" s="4">
        <v>32.290352273606302</v>
      </c>
      <c r="AL1282" s="4">
        <v>20.087037915718501</v>
      </c>
      <c r="AM1282" s="4">
        <v>28.179951633433198</v>
      </c>
      <c r="AN1282" s="4">
        <v>35.804337191935701</v>
      </c>
      <c r="AO1282" s="4">
        <v>30.399701257312501</v>
      </c>
      <c r="AP1282" s="4">
        <v>27.154614030054201</v>
      </c>
      <c r="AQ1282" s="4">
        <v>10.487473602395699</v>
      </c>
      <c r="AR1282" s="4">
        <v>27.5998446127746</v>
      </c>
      <c r="AS1282" s="4">
        <v>14.8331949638577</v>
      </c>
      <c r="AT1282" s="4">
        <v>23.8640033988213</v>
      </c>
      <c r="AU1282" s="4">
        <v>12.640034012768799</v>
      </c>
      <c r="AV1282" s="4">
        <v>20.285210352634898</v>
      </c>
      <c r="AW1282" s="4">
        <v>20.298139586344401</v>
      </c>
      <c r="AX1282" s="4">
        <v>12.568505595255299</v>
      </c>
      <c r="AY1282" s="4">
        <v>22.740931097947801</v>
      </c>
      <c r="AZ1282" s="4">
        <v>21.856457987493901</v>
      </c>
      <c r="BA1282" s="4">
        <v>30.462068319484601</v>
      </c>
      <c r="BB1282" s="38">
        <v>1706</v>
      </c>
    </row>
    <row r="1283" spans="1:54" x14ac:dyDescent="0.3">
      <c r="A1283" s="31" t="s">
        <v>58</v>
      </c>
      <c r="B1283" s="5" t="s">
        <v>8</v>
      </c>
      <c r="C1283" s="5" t="s">
        <v>1</v>
      </c>
      <c r="D1283" s="9">
        <v>24.039644970414201</v>
      </c>
      <c r="E1283" s="8">
        <v>69.658239880193193</v>
      </c>
      <c r="F1283" s="8">
        <v>46.428571428571402</v>
      </c>
      <c r="G1283" s="3">
        <v>8.3333333333333304</v>
      </c>
      <c r="H1283" s="4">
        <v>11.9047619047619</v>
      </c>
      <c r="I1283" s="4">
        <v>21.428571428571399</v>
      </c>
      <c r="J1283" s="4">
        <v>5.9523809523809499</v>
      </c>
      <c r="K1283" s="4">
        <v>4.7619047619047601</v>
      </c>
      <c r="L1283" s="4">
        <v>13.0952380952381</v>
      </c>
      <c r="M1283" s="4">
        <v>12.5</v>
      </c>
      <c r="N1283" s="4">
        <v>12.5</v>
      </c>
      <c r="O1283" s="4">
        <v>22.619047619047599</v>
      </c>
      <c r="P1283" s="4">
        <v>19.6428571428571</v>
      </c>
      <c r="Q1283" s="4">
        <v>7.7380952380952399</v>
      </c>
      <c r="R1283" s="4">
        <v>19.047619047619001</v>
      </c>
      <c r="S1283" s="4">
        <v>20.238095238095202</v>
      </c>
      <c r="T1283" s="4">
        <v>11.3095238095238</v>
      </c>
      <c r="U1283" s="4">
        <v>16.6666666666667</v>
      </c>
      <c r="V1283" s="4">
        <v>16.6666666666667</v>
      </c>
      <c r="W1283" s="4">
        <v>19.047619047619001</v>
      </c>
      <c r="X1283" s="4">
        <v>5.9523809523809499</v>
      </c>
      <c r="Y1283" s="4">
        <v>16.071428571428601</v>
      </c>
      <c r="Z1283" s="4">
        <v>27.976190476190499</v>
      </c>
      <c r="AA1283" s="4">
        <v>22.619047619047599</v>
      </c>
      <c r="AB1283" s="4">
        <v>3.5714285714285698</v>
      </c>
      <c r="AC1283" s="4">
        <v>23.214285714285701</v>
      </c>
      <c r="AD1283" s="4">
        <v>15.476190476190499</v>
      </c>
      <c r="AE1283" s="4">
        <v>8.9285714285714306</v>
      </c>
      <c r="AF1283" s="4">
        <v>18.452380952380999</v>
      </c>
      <c r="AG1283" s="4">
        <v>21.428571428571399</v>
      </c>
      <c r="AH1283" s="4">
        <v>19.047619047619001</v>
      </c>
      <c r="AI1283" s="4">
        <v>13.6904761904762</v>
      </c>
      <c r="AJ1283" s="4">
        <v>30.3571428571429</v>
      </c>
      <c r="AK1283" s="4">
        <v>55.357142857142897</v>
      </c>
      <c r="AL1283" s="4">
        <v>35.119047619047599</v>
      </c>
      <c r="AM1283" s="4">
        <v>41.6666666666667</v>
      </c>
      <c r="AN1283" s="4">
        <v>54.1666666666667</v>
      </c>
      <c r="AO1283" s="4">
        <v>55.357142857142897</v>
      </c>
      <c r="AP1283" s="4">
        <v>50.595238095238102</v>
      </c>
      <c r="AQ1283" s="4">
        <v>17.261904761904798</v>
      </c>
      <c r="AR1283" s="4">
        <v>51.190476190476197</v>
      </c>
      <c r="AS1283" s="4">
        <v>17.8571428571429</v>
      </c>
      <c r="AT1283" s="4">
        <v>27.380952380952401</v>
      </c>
      <c r="AU1283" s="4">
        <v>26.785714285714299</v>
      </c>
      <c r="AV1283" s="4">
        <v>25</v>
      </c>
      <c r="AW1283" s="4">
        <v>38.690476190476197</v>
      </c>
      <c r="AX1283" s="4">
        <v>30.952380952380999</v>
      </c>
      <c r="AY1283" s="4">
        <v>25.595238095238098</v>
      </c>
      <c r="AZ1283" s="4">
        <v>30.952380952380999</v>
      </c>
      <c r="BA1283" s="4">
        <v>51.785714285714299</v>
      </c>
      <c r="BB1283" s="38">
        <v>169</v>
      </c>
    </row>
    <row r="1284" spans="1:54" x14ac:dyDescent="0.3">
      <c r="A1284" s="31" t="s">
        <v>58</v>
      </c>
      <c r="B1284" s="5" t="s">
        <v>8</v>
      </c>
      <c r="C1284" s="5" t="s">
        <v>2</v>
      </c>
      <c r="D1284" s="9">
        <v>67.355747126436796</v>
      </c>
      <c r="E1284" s="8">
        <v>70.026929966526794</v>
      </c>
      <c r="F1284" s="8">
        <v>23.214285714285701</v>
      </c>
      <c r="G1284" s="3">
        <v>0.59523809523809501</v>
      </c>
      <c r="H1284" s="4">
        <v>9.5238095238095202</v>
      </c>
      <c r="I1284" s="4">
        <v>13.6904761904762</v>
      </c>
      <c r="J1284" s="4">
        <v>2.38095238095238</v>
      </c>
      <c r="K1284" s="4">
        <v>4.7619047619047601</v>
      </c>
      <c r="L1284" s="4">
        <v>2.38095238095238</v>
      </c>
      <c r="M1284" s="4">
        <v>2.9761904761904798</v>
      </c>
      <c r="N1284" s="4">
        <v>7.7380952380952399</v>
      </c>
      <c r="O1284" s="4">
        <v>16.6666666666667</v>
      </c>
      <c r="P1284" s="4">
        <v>7.1428571428571397</v>
      </c>
      <c r="Q1284" s="4">
        <v>3.5714285714285698</v>
      </c>
      <c r="R1284" s="4">
        <v>7.7380952380952399</v>
      </c>
      <c r="S1284" s="4">
        <v>8.9285714285714306</v>
      </c>
      <c r="T1284" s="4">
        <v>1.78571428571429</v>
      </c>
      <c r="U1284" s="4">
        <v>7.1428571428571397</v>
      </c>
      <c r="V1284" s="4">
        <v>4.7619047619047601</v>
      </c>
      <c r="W1284" s="4">
        <v>6.5476190476190501</v>
      </c>
      <c r="X1284" s="4">
        <v>1.78571428571429</v>
      </c>
      <c r="Y1284" s="4">
        <v>10.714285714285699</v>
      </c>
      <c r="Z1284" s="4">
        <v>10.714285714285699</v>
      </c>
      <c r="AA1284" s="4">
        <v>10.119047619047601</v>
      </c>
      <c r="AB1284" s="4">
        <v>1.78571428571429</v>
      </c>
      <c r="AC1284" s="4">
        <v>19.6428571428571</v>
      </c>
      <c r="AD1284" s="4">
        <v>3.5714285714285698</v>
      </c>
      <c r="AE1284" s="4">
        <v>2.38095238095238</v>
      </c>
      <c r="AF1284" s="4">
        <v>16.071428571428601</v>
      </c>
      <c r="AG1284" s="4">
        <v>11.9047619047619</v>
      </c>
      <c r="AH1284" s="4">
        <v>10.119047619047601</v>
      </c>
      <c r="AI1284" s="4">
        <v>7.7380952380952399</v>
      </c>
      <c r="AJ1284" s="4">
        <v>19.047619047619001</v>
      </c>
      <c r="AK1284" s="4">
        <v>35.119047619047599</v>
      </c>
      <c r="AL1284" s="4">
        <v>23.214285714285701</v>
      </c>
      <c r="AM1284" s="4">
        <v>32.142857142857103</v>
      </c>
      <c r="AN1284" s="4">
        <v>36.904761904761898</v>
      </c>
      <c r="AO1284" s="4">
        <v>32.738095238095198</v>
      </c>
      <c r="AP1284" s="4">
        <v>30.952380952380999</v>
      </c>
      <c r="AQ1284" s="4">
        <v>10.119047619047601</v>
      </c>
      <c r="AR1284" s="4">
        <v>29.761904761904798</v>
      </c>
      <c r="AS1284" s="4">
        <v>17.8571428571429</v>
      </c>
      <c r="AT1284" s="4">
        <v>25</v>
      </c>
      <c r="AU1284" s="4">
        <v>10.119047619047601</v>
      </c>
      <c r="AV1284" s="4">
        <v>19.047619047619001</v>
      </c>
      <c r="AW1284" s="4">
        <v>19.6428571428571</v>
      </c>
      <c r="AX1284" s="4">
        <v>13.0952380952381</v>
      </c>
      <c r="AY1284" s="4">
        <v>22.023809523809501</v>
      </c>
      <c r="AZ1284" s="4">
        <v>27.380952380952401</v>
      </c>
      <c r="BA1284" s="4">
        <v>41.6666666666667</v>
      </c>
      <c r="BB1284" s="38">
        <v>174</v>
      </c>
    </row>
    <row r="1285" spans="1:54" x14ac:dyDescent="0.3">
      <c r="A1285" s="31" t="s">
        <v>58</v>
      </c>
      <c r="B1285" s="5" t="s">
        <v>8</v>
      </c>
      <c r="C1285" s="5" t="s">
        <v>3</v>
      </c>
      <c r="D1285" s="9">
        <v>73.438461538461496</v>
      </c>
      <c r="E1285" s="8">
        <v>72.389528206240797</v>
      </c>
      <c r="F1285" s="8">
        <v>24.382716049382701</v>
      </c>
      <c r="G1285" s="3">
        <v>3.0864197530864201</v>
      </c>
      <c r="H1285" s="4">
        <v>6.7901234567901199</v>
      </c>
      <c r="I1285" s="4">
        <v>11.419753086419799</v>
      </c>
      <c r="J1285" s="4">
        <v>2.1604938271604901</v>
      </c>
      <c r="K1285" s="4">
        <v>4.0123456790123502</v>
      </c>
      <c r="L1285" s="4">
        <v>4.6296296296296298</v>
      </c>
      <c r="M1285" s="4">
        <v>4.0123456790123502</v>
      </c>
      <c r="N1285" s="4">
        <v>6.4814814814814801</v>
      </c>
      <c r="O1285" s="4">
        <v>8.6419753086419693</v>
      </c>
      <c r="P1285" s="4">
        <v>8.6419753086419693</v>
      </c>
      <c r="Q1285" s="4">
        <v>2.1604938271604901</v>
      </c>
      <c r="R1285" s="4">
        <v>9.8765432098765409</v>
      </c>
      <c r="S1285" s="4">
        <v>7.7160493827160499</v>
      </c>
      <c r="T1285" s="4">
        <v>4.6296296296296298</v>
      </c>
      <c r="U1285" s="4">
        <v>6.4814814814814801</v>
      </c>
      <c r="V1285" s="4">
        <v>6.1728395061728403</v>
      </c>
      <c r="W1285" s="4">
        <v>7.0987654320987703</v>
      </c>
      <c r="X1285" s="4">
        <v>1.5432098765432101</v>
      </c>
      <c r="Y1285" s="4">
        <v>10.185185185185199</v>
      </c>
      <c r="Z1285" s="4">
        <v>9.2592592592592595</v>
      </c>
      <c r="AA1285" s="4">
        <v>7.4074074074074101</v>
      </c>
      <c r="AB1285" s="4">
        <v>1.8518518518518501</v>
      </c>
      <c r="AC1285" s="4">
        <v>15.7407407407407</v>
      </c>
      <c r="AD1285" s="4">
        <v>2.7777777777777799</v>
      </c>
      <c r="AE1285" s="4">
        <v>2.7777777777777799</v>
      </c>
      <c r="AF1285" s="4">
        <v>11.419753086419799</v>
      </c>
      <c r="AG1285" s="4">
        <v>9.2592592592592595</v>
      </c>
      <c r="AH1285" s="4">
        <v>9.2592592592592595</v>
      </c>
      <c r="AI1285" s="4">
        <v>12.3456790123457</v>
      </c>
      <c r="AJ1285" s="4">
        <v>22.839506172839499</v>
      </c>
      <c r="AK1285" s="4">
        <v>29.938271604938301</v>
      </c>
      <c r="AL1285" s="4">
        <v>23.765432098765402</v>
      </c>
      <c r="AM1285" s="4">
        <v>33.3333333333333</v>
      </c>
      <c r="AN1285" s="4">
        <v>40.432098765432102</v>
      </c>
      <c r="AO1285" s="4">
        <v>34.876543209876502</v>
      </c>
      <c r="AP1285" s="4">
        <v>26.543209876543202</v>
      </c>
      <c r="AQ1285" s="4">
        <v>8.3333333333333304</v>
      </c>
      <c r="AR1285" s="4">
        <v>32.716049382716101</v>
      </c>
      <c r="AS1285" s="4">
        <v>16.358024691358001</v>
      </c>
      <c r="AT1285" s="4">
        <v>24.074074074074101</v>
      </c>
      <c r="AU1285" s="4">
        <v>11.728395061728399</v>
      </c>
      <c r="AV1285" s="4">
        <v>22.2222222222222</v>
      </c>
      <c r="AW1285" s="4">
        <v>21.604938271604901</v>
      </c>
      <c r="AX1285" s="4">
        <v>11.419753086419799</v>
      </c>
      <c r="AY1285" s="4">
        <v>22.2222222222222</v>
      </c>
      <c r="AZ1285" s="4">
        <v>23.148148148148099</v>
      </c>
      <c r="BA1285" s="4">
        <v>29.320987654321002</v>
      </c>
      <c r="BB1285" s="38">
        <v>325</v>
      </c>
    </row>
    <row r="1286" spans="1:54" x14ac:dyDescent="0.3">
      <c r="A1286" s="31" t="s">
        <v>58</v>
      </c>
      <c r="B1286" s="5" t="s">
        <v>8</v>
      </c>
      <c r="C1286" s="5" t="s">
        <v>4</v>
      </c>
      <c r="D1286" s="9">
        <v>104.680434782609</v>
      </c>
      <c r="E1286" s="8">
        <v>63.931998510901501</v>
      </c>
      <c r="F1286" s="8">
        <v>11.9565217391304</v>
      </c>
      <c r="G1286" s="3">
        <v>0.815217391304348</v>
      </c>
      <c r="H1286" s="4">
        <v>3.5326086956521698</v>
      </c>
      <c r="I1286" s="4">
        <v>5.4347826086956497</v>
      </c>
      <c r="J1286" s="4">
        <v>0.815217391304348</v>
      </c>
      <c r="K1286" s="4">
        <v>2.4456521739130399</v>
      </c>
      <c r="L1286" s="4">
        <v>1.90217391304348</v>
      </c>
      <c r="M1286" s="4">
        <v>1.0869565217391299</v>
      </c>
      <c r="N1286" s="4">
        <v>1.90217391304348</v>
      </c>
      <c r="O1286" s="4">
        <v>4.3478260869565197</v>
      </c>
      <c r="P1286" s="4">
        <v>1.0869565217391299</v>
      </c>
      <c r="Q1286" s="4">
        <v>1.0869565217391299</v>
      </c>
      <c r="R1286" s="4">
        <v>2.7173913043478302</v>
      </c>
      <c r="S1286" s="4">
        <v>3.5326086956521698</v>
      </c>
      <c r="T1286" s="4">
        <v>2.7173913043478302</v>
      </c>
      <c r="U1286" s="4">
        <v>1.90217391304348</v>
      </c>
      <c r="V1286" s="4">
        <v>0.54347826086956497</v>
      </c>
      <c r="W1286" s="4">
        <v>2.9891304347826102</v>
      </c>
      <c r="X1286" s="4">
        <v>0.815217391304348</v>
      </c>
      <c r="Y1286" s="4">
        <v>4.6195652173913002</v>
      </c>
      <c r="Z1286" s="4">
        <v>4.8913043478260896</v>
      </c>
      <c r="AA1286" s="4">
        <v>1.90217391304348</v>
      </c>
      <c r="AB1286" s="4">
        <v>0.815217391304348</v>
      </c>
      <c r="AC1286" s="4">
        <v>9.5108695652173907</v>
      </c>
      <c r="AD1286" s="4">
        <v>1.35869565217391</v>
      </c>
      <c r="AE1286" s="4">
        <v>1.0869565217391299</v>
      </c>
      <c r="AF1286" s="4">
        <v>5.1630434782608701</v>
      </c>
      <c r="AG1286" s="4">
        <v>6.5217391304347796</v>
      </c>
      <c r="AH1286" s="4">
        <v>6.25</v>
      </c>
      <c r="AI1286" s="4">
        <v>8.1521739130434803</v>
      </c>
      <c r="AJ1286" s="4">
        <v>13.0434782608696</v>
      </c>
      <c r="AK1286" s="4">
        <v>24.456521739130402</v>
      </c>
      <c r="AL1286" s="4">
        <v>11.9565217391304</v>
      </c>
      <c r="AM1286" s="4">
        <v>20.380434782608699</v>
      </c>
      <c r="AN1286" s="4">
        <v>28.804347826087</v>
      </c>
      <c r="AO1286" s="4">
        <v>20.380434782608699</v>
      </c>
      <c r="AP1286" s="4">
        <v>19.293478260869598</v>
      </c>
      <c r="AQ1286" s="4">
        <v>8.6956521739130395</v>
      </c>
      <c r="AR1286" s="4">
        <v>18.478260869565201</v>
      </c>
      <c r="AS1286" s="4">
        <v>11.9565217391304</v>
      </c>
      <c r="AT1286" s="4">
        <v>22.554347826087</v>
      </c>
      <c r="AU1286" s="4">
        <v>7.3369565217391299</v>
      </c>
      <c r="AV1286" s="4">
        <v>16.0326086956522</v>
      </c>
      <c r="AW1286" s="4">
        <v>11.6847826086957</v>
      </c>
      <c r="AX1286" s="4">
        <v>4.8913043478260896</v>
      </c>
      <c r="AY1286" s="4">
        <v>21.739130434782599</v>
      </c>
      <c r="AZ1286" s="4">
        <v>15.7608695652174</v>
      </c>
      <c r="BA1286" s="4">
        <v>18.75</v>
      </c>
      <c r="BB1286" s="38">
        <v>368</v>
      </c>
    </row>
    <row r="1287" spans="1:54" x14ac:dyDescent="0.3">
      <c r="A1287" s="31" t="s">
        <v>58</v>
      </c>
      <c r="B1287" s="5" t="s">
        <v>8</v>
      </c>
      <c r="C1287" s="5" t="s">
        <v>5</v>
      </c>
      <c r="D1287" s="9">
        <v>118.315829145729</v>
      </c>
      <c r="E1287" s="8">
        <v>59.2700040156152</v>
      </c>
      <c r="F1287" s="8">
        <v>6.8010075566750601</v>
      </c>
      <c r="G1287" s="3">
        <v>0.50377833753148604</v>
      </c>
      <c r="H1287" s="4">
        <v>3.7783375314861498</v>
      </c>
      <c r="I1287" s="4">
        <v>5.2896725440805996</v>
      </c>
      <c r="J1287" s="4">
        <v>2.0151133501259402</v>
      </c>
      <c r="K1287" s="4">
        <v>1.7632241813602001</v>
      </c>
      <c r="L1287" s="4">
        <v>2.2670025188916898</v>
      </c>
      <c r="M1287" s="4">
        <v>1.2594458438287199</v>
      </c>
      <c r="N1287" s="4">
        <v>2.5188916876574301</v>
      </c>
      <c r="O1287" s="4">
        <v>2.0151133501259402</v>
      </c>
      <c r="P1287" s="4">
        <v>1.51133501259446</v>
      </c>
      <c r="Q1287" s="4">
        <v>1.0075566750629701</v>
      </c>
      <c r="R1287" s="4">
        <v>2.2670025188916898</v>
      </c>
      <c r="S1287" s="4">
        <v>1.2594458438287199</v>
      </c>
      <c r="T1287" s="4">
        <v>1.0075566750629701</v>
      </c>
      <c r="U1287" s="4">
        <v>1.2594458438287199</v>
      </c>
      <c r="V1287" s="4">
        <v>0.50377833753148604</v>
      </c>
      <c r="W1287" s="4">
        <v>2.2670025188916898</v>
      </c>
      <c r="X1287" s="4">
        <v>0</v>
      </c>
      <c r="Y1287" s="4">
        <v>1.0075566750629701</v>
      </c>
      <c r="Z1287" s="4">
        <v>3.02267002518892</v>
      </c>
      <c r="AA1287" s="4">
        <v>2.5188916876574301</v>
      </c>
      <c r="AB1287" s="4">
        <v>0</v>
      </c>
      <c r="AC1287" s="4">
        <v>5.0377833753148602</v>
      </c>
      <c r="AD1287" s="4">
        <v>1.7632241813602001</v>
      </c>
      <c r="AE1287" s="4">
        <v>0.25188916876574302</v>
      </c>
      <c r="AF1287" s="4">
        <v>3.02267002518892</v>
      </c>
      <c r="AG1287" s="4">
        <v>8.0604534005037802</v>
      </c>
      <c r="AH1287" s="4">
        <v>7.8085642317380399</v>
      </c>
      <c r="AI1287" s="4">
        <v>7.0528967254408101</v>
      </c>
      <c r="AJ1287" s="4">
        <v>8.8161209068010091</v>
      </c>
      <c r="AK1287" s="4">
        <v>21.914357682619599</v>
      </c>
      <c r="AL1287" s="4">
        <v>8.5642317380352608</v>
      </c>
      <c r="AM1287" s="4">
        <v>16.3727959697733</v>
      </c>
      <c r="AN1287" s="4">
        <v>21.410579345088198</v>
      </c>
      <c r="AO1287" s="4">
        <v>14.861460957178799</v>
      </c>
      <c r="AP1287" s="4">
        <v>15.113350125944599</v>
      </c>
      <c r="AQ1287" s="4">
        <v>6.2972292191435804</v>
      </c>
      <c r="AR1287" s="4">
        <v>11.8387909319899</v>
      </c>
      <c r="AS1287" s="4">
        <v>8.3123425692695196</v>
      </c>
      <c r="AT1287" s="4">
        <v>17.632241813602</v>
      </c>
      <c r="AU1287" s="4">
        <v>7.0528967254408101</v>
      </c>
      <c r="AV1287" s="4">
        <v>16.1209068010076</v>
      </c>
      <c r="AW1287" s="4">
        <v>10.075566750629701</v>
      </c>
      <c r="AX1287" s="4">
        <v>3.2745591939546599</v>
      </c>
      <c r="AY1287" s="4">
        <v>16.624685138539</v>
      </c>
      <c r="AZ1287" s="4">
        <v>13.0982367758186</v>
      </c>
      <c r="BA1287" s="4">
        <v>14.861460957178799</v>
      </c>
      <c r="BB1287" s="38">
        <v>398</v>
      </c>
    </row>
    <row r="1288" spans="1:54" x14ac:dyDescent="0.3">
      <c r="A1288" s="31" t="s">
        <v>58</v>
      </c>
      <c r="B1288" s="5" t="s">
        <v>8</v>
      </c>
      <c r="C1288" s="5" t="s">
        <v>6</v>
      </c>
      <c r="D1288" s="9">
        <v>118.78516746411501</v>
      </c>
      <c r="E1288" s="8">
        <v>63.741348734973798</v>
      </c>
      <c r="F1288" s="8">
        <v>9.5693779904306204</v>
      </c>
      <c r="G1288" s="3">
        <v>0</v>
      </c>
      <c r="H1288" s="4">
        <v>2.39234449760766</v>
      </c>
      <c r="I1288" s="4">
        <v>1.91387559808612</v>
      </c>
      <c r="J1288" s="4">
        <v>0.47846889952153099</v>
      </c>
      <c r="K1288" s="4">
        <v>0.95693779904306198</v>
      </c>
      <c r="L1288" s="4">
        <v>1.4354066985645899</v>
      </c>
      <c r="M1288" s="4">
        <v>0</v>
      </c>
      <c r="N1288" s="4">
        <v>1.4354066985645899</v>
      </c>
      <c r="O1288" s="4">
        <v>0.95693779904306198</v>
      </c>
      <c r="P1288" s="4">
        <v>0</v>
      </c>
      <c r="Q1288" s="4">
        <v>0</v>
      </c>
      <c r="R1288" s="4">
        <v>0.47846889952153099</v>
      </c>
      <c r="S1288" s="4">
        <v>0.47846889952153099</v>
      </c>
      <c r="T1288" s="4">
        <v>0.95693779904306198</v>
      </c>
      <c r="U1288" s="4">
        <v>1.4354066985645899</v>
      </c>
      <c r="V1288" s="4">
        <v>1.4354066985645899</v>
      </c>
      <c r="W1288" s="4">
        <v>0.47846889952153099</v>
      </c>
      <c r="X1288" s="4">
        <v>0</v>
      </c>
      <c r="Y1288" s="4">
        <v>0.47846889952153099</v>
      </c>
      <c r="Z1288" s="4">
        <v>0</v>
      </c>
      <c r="AA1288" s="4">
        <v>2.39234449760766</v>
      </c>
      <c r="AB1288" s="4">
        <v>0</v>
      </c>
      <c r="AC1288" s="4">
        <v>5.7416267942583703</v>
      </c>
      <c r="AD1288" s="4">
        <v>0.47846889952153099</v>
      </c>
      <c r="AE1288" s="4">
        <v>0.95693779904306198</v>
      </c>
      <c r="AF1288" s="4">
        <v>1.4354066985645899</v>
      </c>
      <c r="AG1288" s="4">
        <v>5.7416267942583703</v>
      </c>
      <c r="AH1288" s="4">
        <v>8.1339712918660307</v>
      </c>
      <c r="AI1288" s="4">
        <v>10.526315789473699</v>
      </c>
      <c r="AJ1288" s="4">
        <v>11.004784688995199</v>
      </c>
      <c r="AK1288" s="4">
        <v>21.5311004784689</v>
      </c>
      <c r="AL1288" s="4">
        <v>8.1339712918660307</v>
      </c>
      <c r="AM1288" s="4">
        <v>14.3540669856459</v>
      </c>
      <c r="AN1288" s="4">
        <v>26.7942583732057</v>
      </c>
      <c r="AO1288" s="4">
        <v>13.3971291866029</v>
      </c>
      <c r="AP1288" s="4">
        <v>11.9617224880383</v>
      </c>
      <c r="AQ1288" s="4">
        <v>8.1339712918660307</v>
      </c>
      <c r="AR1288" s="4">
        <v>11.004784688995199</v>
      </c>
      <c r="AS1288" s="4">
        <v>9.5693779904306204</v>
      </c>
      <c r="AT1288" s="4">
        <v>24.401913875598101</v>
      </c>
      <c r="AU1288" s="4">
        <v>9.0909090909090899</v>
      </c>
      <c r="AV1288" s="4">
        <v>21.052631578947398</v>
      </c>
      <c r="AW1288" s="4">
        <v>14.8325358851675</v>
      </c>
      <c r="AX1288" s="4">
        <v>4.3062200956937797</v>
      </c>
      <c r="AY1288" s="4">
        <v>20.5741626794258</v>
      </c>
      <c r="AZ1288" s="4">
        <v>14.3540669856459</v>
      </c>
      <c r="BA1288" s="4">
        <v>15.789473684210501</v>
      </c>
      <c r="BB1288" s="38">
        <v>209</v>
      </c>
    </row>
    <row r="1289" spans="1:54" x14ac:dyDescent="0.3">
      <c r="A1289" s="31" t="s">
        <v>58</v>
      </c>
      <c r="B1289" s="5" t="s">
        <v>8</v>
      </c>
      <c r="C1289" s="5" t="s">
        <v>7</v>
      </c>
      <c r="D1289" s="9">
        <v>101.277777777778</v>
      </c>
      <c r="E1289" s="8">
        <v>89.932480845971995</v>
      </c>
      <c r="F1289" s="8">
        <v>20.634920634920601</v>
      </c>
      <c r="G1289" s="3">
        <v>0</v>
      </c>
      <c r="H1289" s="4">
        <v>3.17460317460317</v>
      </c>
      <c r="I1289" s="4">
        <v>3.17460317460317</v>
      </c>
      <c r="J1289" s="4">
        <v>3.17460317460317</v>
      </c>
      <c r="K1289" s="4">
        <v>1.5873015873015901</v>
      </c>
      <c r="L1289" s="4">
        <v>6.3492063492063497</v>
      </c>
      <c r="M1289" s="4">
        <v>3.17460317460317</v>
      </c>
      <c r="N1289" s="4">
        <v>4.7619047619047601</v>
      </c>
      <c r="O1289" s="4">
        <v>4.7619047619047601</v>
      </c>
      <c r="P1289" s="4">
        <v>4.7619047619047601</v>
      </c>
      <c r="Q1289" s="4">
        <v>4.7619047619047601</v>
      </c>
      <c r="R1289" s="4">
        <v>4.7619047619047601</v>
      </c>
      <c r="S1289" s="4">
        <v>4.7619047619047601</v>
      </c>
      <c r="T1289" s="4">
        <v>7.9365079365079403</v>
      </c>
      <c r="U1289" s="4">
        <v>6.3492063492063497</v>
      </c>
      <c r="V1289" s="4">
        <v>6.3492063492063497</v>
      </c>
      <c r="W1289" s="4">
        <v>4.7619047619047601</v>
      </c>
      <c r="X1289" s="4">
        <v>6.3492063492063497</v>
      </c>
      <c r="Y1289" s="4">
        <v>3.17460317460317</v>
      </c>
      <c r="Z1289" s="4">
        <v>4.7619047619047601</v>
      </c>
      <c r="AA1289" s="4">
        <v>1.5873015873015901</v>
      </c>
      <c r="AB1289" s="4">
        <v>7.9365079365079403</v>
      </c>
      <c r="AC1289" s="4">
        <v>7.9365079365079403</v>
      </c>
      <c r="AD1289" s="4">
        <v>4.7619047619047601</v>
      </c>
      <c r="AE1289" s="4">
        <v>1.5873015873015901</v>
      </c>
      <c r="AF1289" s="4">
        <v>4.7619047619047601</v>
      </c>
      <c r="AG1289" s="4">
        <v>12.698412698412699</v>
      </c>
      <c r="AH1289" s="4">
        <v>20.634920634920601</v>
      </c>
      <c r="AI1289" s="4">
        <v>15.8730158730159</v>
      </c>
      <c r="AJ1289" s="4">
        <v>14.285714285714301</v>
      </c>
      <c r="AK1289" s="4">
        <v>23.8095238095238</v>
      </c>
      <c r="AL1289" s="4">
        <v>17.460317460317501</v>
      </c>
      <c r="AM1289" s="4">
        <v>23.8095238095238</v>
      </c>
      <c r="AN1289" s="4">
        <v>26.984126984126998</v>
      </c>
      <c r="AO1289" s="4">
        <v>20.634920634920601</v>
      </c>
      <c r="AP1289" s="4">
        <v>17.460317460317501</v>
      </c>
      <c r="AQ1289" s="4">
        <v>17.460317460317501</v>
      </c>
      <c r="AR1289" s="4">
        <v>17.460317460317501</v>
      </c>
      <c r="AS1289" s="4">
        <v>19.047619047619001</v>
      </c>
      <c r="AT1289" s="4">
        <v>25.396825396825399</v>
      </c>
      <c r="AU1289" s="4">
        <v>17.460317460317501</v>
      </c>
      <c r="AV1289" s="4">
        <v>25.396825396825399</v>
      </c>
      <c r="AW1289" s="4">
        <v>20.634920634920601</v>
      </c>
      <c r="AX1289" s="4">
        <v>15.8730158730159</v>
      </c>
      <c r="AY1289" s="4">
        <v>38.095238095238102</v>
      </c>
      <c r="AZ1289" s="4">
        <v>17.460317460317501</v>
      </c>
      <c r="BA1289" s="4">
        <v>19.047619047619001</v>
      </c>
      <c r="BB1289" s="38">
        <v>63</v>
      </c>
    </row>
    <row r="1290" spans="1:54" x14ac:dyDescent="0.3">
      <c r="A1290" s="31" t="s">
        <v>58</v>
      </c>
      <c r="B1290" s="5" t="s">
        <v>9</v>
      </c>
      <c r="C1290" s="5" t="s">
        <v>168</v>
      </c>
      <c r="D1290" s="9">
        <v>88.886038835360196</v>
      </c>
      <c r="E1290" s="8">
        <v>72.207380456004699</v>
      </c>
      <c r="F1290" s="8">
        <v>17.685734030910499</v>
      </c>
      <c r="G1290" s="3">
        <v>0.96104495819782898</v>
      </c>
      <c r="H1290" s="4">
        <v>3.8418126308280902</v>
      </c>
      <c r="I1290" s="4">
        <v>5.47088935462381</v>
      </c>
      <c r="J1290" s="4">
        <v>1.5767124508616199</v>
      </c>
      <c r="K1290" s="4">
        <v>1.8442182795089499</v>
      </c>
      <c r="L1290" s="4">
        <v>2.7830435762048902</v>
      </c>
      <c r="M1290" s="4">
        <v>1.73020937455951</v>
      </c>
      <c r="N1290" s="4">
        <v>4.35670550514563</v>
      </c>
      <c r="O1290" s="4">
        <v>6.9293575504887697</v>
      </c>
      <c r="P1290" s="4">
        <v>4.8151867167423896</v>
      </c>
      <c r="Q1290" s="4">
        <v>2.7313686994423998</v>
      </c>
      <c r="R1290" s="4">
        <v>4.2302474756295396</v>
      </c>
      <c r="S1290" s="4">
        <v>4.62758233800281</v>
      </c>
      <c r="T1290" s="4">
        <v>2.6324450197968701</v>
      </c>
      <c r="U1290" s="4">
        <v>4.1394005023942704</v>
      </c>
      <c r="V1290" s="4">
        <v>3.77993397305073</v>
      </c>
      <c r="W1290" s="4">
        <v>4.1163581254752604</v>
      </c>
      <c r="X1290" s="4">
        <v>1.3470969278845599</v>
      </c>
      <c r="Y1290" s="4">
        <v>5.7796092411842297</v>
      </c>
      <c r="Z1290" s="4">
        <v>6.1457643306192402</v>
      </c>
      <c r="AA1290" s="4">
        <v>4.8087983861919401</v>
      </c>
      <c r="AB1290" s="4">
        <v>0.612494418588308</v>
      </c>
      <c r="AC1290" s="4">
        <v>11.798827848436</v>
      </c>
      <c r="AD1290" s="4">
        <v>3.7981463898132302</v>
      </c>
      <c r="AE1290" s="4">
        <v>1.58337857459387</v>
      </c>
      <c r="AF1290" s="4">
        <v>5.7459372632133698</v>
      </c>
      <c r="AG1290" s="4">
        <v>7.1200984877226796</v>
      </c>
      <c r="AH1290" s="4">
        <v>17.004447493512199</v>
      </c>
      <c r="AI1290" s="4">
        <v>11.346471815967</v>
      </c>
      <c r="AJ1290" s="4">
        <v>17.573149631537198</v>
      </c>
      <c r="AK1290" s="4">
        <v>29.4904595290561</v>
      </c>
      <c r="AL1290" s="4">
        <v>15.175656120630901</v>
      </c>
      <c r="AM1290" s="4">
        <v>16.5336384896918</v>
      </c>
      <c r="AN1290" s="4">
        <v>28.707486752671901</v>
      </c>
      <c r="AO1290" s="4">
        <v>21.461069048473199</v>
      </c>
      <c r="AP1290" s="4">
        <v>22.869127689084898</v>
      </c>
      <c r="AQ1290" s="4">
        <v>9.2370387065959001</v>
      </c>
      <c r="AR1290" s="4">
        <v>25.585944330740599</v>
      </c>
      <c r="AS1290" s="4">
        <v>12.7759744620604</v>
      </c>
      <c r="AT1290" s="4">
        <v>16.280539993170901</v>
      </c>
      <c r="AU1290" s="4">
        <v>12.2768078927307</v>
      </c>
      <c r="AV1290" s="4">
        <v>22.2925170489289</v>
      </c>
      <c r="AW1290" s="4">
        <v>19.627448192081498</v>
      </c>
      <c r="AX1290" s="4">
        <v>11.0422731650679</v>
      </c>
      <c r="AY1290" s="4">
        <v>16.093669966823501</v>
      </c>
      <c r="AZ1290" s="4">
        <v>19.0490384615238</v>
      </c>
      <c r="BA1290" s="4">
        <v>29.4026396893045</v>
      </c>
      <c r="BB1290" s="38">
        <v>1259</v>
      </c>
    </row>
    <row r="1291" spans="1:54" x14ac:dyDescent="0.3">
      <c r="A1291" s="31" t="s">
        <v>58</v>
      </c>
      <c r="B1291" s="5" t="s">
        <v>9</v>
      </c>
      <c r="C1291" s="5" t="s">
        <v>1</v>
      </c>
      <c r="D1291" s="9">
        <v>42.742857142857098</v>
      </c>
      <c r="E1291" s="8">
        <v>64.210313300438202</v>
      </c>
      <c r="F1291" s="8">
        <v>34.453781512604998</v>
      </c>
      <c r="G1291" s="3">
        <v>0.84033613445378197</v>
      </c>
      <c r="H1291" s="4">
        <v>10.084033613445399</v>
      </c>
      <c r="I1291" s="4">
        <v>8.4033613445378208</v>
      </c>
      <c r="J1291" s="4">
        <v>5.0420168067226898</v>
      </c>
      <c r="K1291" s="4">
        <v>5.0420168067226898</v>
      </c>
      <c r="L1291" s="4">
        <v>5.0420168067226898</v>
      </c>
      <c r="M1291" s="4">
        <v>5.8823529411764701</v>
      </c>
      <c r="N1291" s="4">
        <v>9.2436974789915993</v>
      </c>
      <c r="O1291" s="4">
        <v>15.126050420168101</v>
      </c>
      <c r="P1291" s="4">
        <v>10.084033613445399</v>
      </c>
      <c r="Q1291" s="4">
        <v>5.0420168067226898</v>
      </c>
      <c r="R1291" s="4">
        <v>8.4033613445378208</v>
      </c>
      <c r="S1291" s="4">
        <v>10.924369747899201</v>
      </c>
      <c r="T1291" s="4">
        <v>5.8823529411764701</v>
      </c>
      <c r="U1291" s="4">
        <v>9.2436974789915993</v>
      </c>
      <c r="V1291" s="4">
        <v>9.2436974789915993</v>
      </c>
      <c r="W1291" s="4">
        <v>7.5630252100840298</v>
      </c>
      <c r="X1291" s="4">
        <v>5.0420168067226898</v>
      </c>
      <c r="Y1291" s="4">
        <v>10.924369747899201</v>
      </c>
      <c r="Z1291" s="4">
        <v>21.848739495798299</v>
      </c>
      <c r="AA1291" s="4">
        <v>11.764705882352899</v>
      </c>
      <c r="AB1291" s="4">
        <v>0.84033613445378197</v>
      </c>
      <c r="AC1291" s="4">
        <v>22.689075630252098</v>
      </c>
      <c r="AD1291" s="4">
        <v>7.5630252100840298</v>
      </c>
      <c r="AE1291" s="4">
        <v>5.8823529411764701</v>
      </c>
      <c r="AF1291" s="4">
        <v>13.445378151260501</v>
      </c>
      <c r="AG1291" s="4">
        <v>16.806722689075599</v>
      </c>
      <c r="AH1291" s="4">
        <v>27.731092436974802</v>
      </c>
      <c r="AI1291" s="4">
        <v>12.605042016806699</v>
      </c>
      <c r="AJ1291" s="4">
        <v>29.411764705882401</v>
      </c>
      <c r="AK1291" s="4">
        <v>42.857142857142897</v>
      </c>
      <c r="AL1291" s="4">
        <v>30.252100840336102</v>
      </c>
      <c r="AM1291" s="4">
        <v>25.210084033613398</v>
      </c>
      <c r="AN1291" s="4">
        <v>38.655462184873898</v>
      </c>
      <c r="AO1291" s="4">
        <v>34.453781512604998</v>
      </c>
      <c r="AP1291" s="4">
        <v>39.495798319327697</v>
      </c>
      <c r="AQ1291" s="4">
        <v>13.445378151260501</v>
      </c>
      <c r="AR1291" s="4">
        <v>40.336134453781497</v>
      </c>
      <c r="AS1291" s="4">
        <v>12.605042016806699</v>
      </c>
      <c r="AT1291" s="4">
        <v>10.924369747899201</v>
      </c>
      <c r="AU1291" s="4">
        <v>18.487394957983199</v>
      </c>
      <c r="AV1291" s="4">
        <v>26.050420168067198</v>
      </c>
      <c r="AW1291" s="4">
        <v>30.252100840336102</v>
      </c>
      <c r="AX1291" s="4">
        <v>21.848739495798299</v>
      </c>
      <c r="AY1291" s="4">
        <v>21.008403361344499</v>
      </c>
      <c r="AZ1291" s="4">
        <v>31.932773109243701</v>
      </c>
      <c r="BA1291" s="4">
        <v>47.058823529411796</v>
      </c>
      <c r="BB1291" s="38">
        <v>119</v>
      </c>
    </row>
    <row r="1292" spans="1:54" x14ac:dyDescent="0.3">
      <c r="A1292" s="31" t="s">
        <v>58</v>
      </c>
      <c r="B1292" s="5" t="s">
        <v>9</v>
      </c>
      <c r="C1292" s="5" t="s">
        <v>2</v>
      </c>
      <c r="D1292" s="9">
        <v>67.013286713286703</v>
      </c>
      <c r="E1292" s="8">
        <v>76.014092686874605</v>
      </c>
      <c r="F1292" s="8">
        <v>26.9503546099291</v>
      </c>
      <c r="G1292" s="3">
        <v>1.4184397163120599</v>
      </c>
      <c r="H1292" s="4">
        <v>2.83687943262411</v>
      </c>
      <c r="I1292" s="4">
        <v>9.9290780141843999</v>
      </c>
      <c r="J1292" s="4">
        <v>0.70921985815602795</v>
      </c>
      <c r="K1292" s="4">
        <v>2.12765957446809</v>
      </c>
      <c r="L1292" s="4">
        <v>4.2553191489361701</v>
      </c>
      <c r="M1292" s="4">
        <v>0.70921985815602795</v>
      </c>
      <c r="N1292" s="4">
        <v>7.0921985815602797</v>
      </c>
      <c r="O1292" s="4">
        <v>9.9290780141843999</v>
      </c>
      <c r="P1292" s="4">
        <v>8.5106382978723403</v>
      </c>
      <c r="Q1292" s="4">
        <v>3.5460992907801399</v>
      </c>
      <c r="R1292" s="4">
        <v>5.6737588652482298</v>
      </c>
      <c r="S1292" s="4">
        <v>6.3829787234042596</v>
      </c>
      <c r="T1292" s="4">
        <v>3.5460992907801399</v>
      </c>
      <c r="U1292" s="4">
        <v>5.6737588652482298</v>
      </c>
      <c r="V1292" s="4">
        <v>5.6737588652482298</v>
      </c>
      <c r="W1292" s="4">
        <v>7.0921985815602797</v>
      </c>
      <c r="X1292" s="4">
        <v>0.70921985815602795</v>
      </c>
      <c r="Y1292" s="4">
        <v>9.2198581560283692</v>
      </c>
      <c r="Z1292" s="4">
        <v>5.6737588652482298</v>
      </c>
      <c r="AA1292" s="4">
        <v>7.0921985815602797</v>
      </c>
      <c r="AB1292" s="4">
        <v>0</v>
      </c>
      <c r="AC1292" s="4">
        <v>16.312056737588701</v>
      </c>
      <c r="AD1292" s="4">
        <v>7.0921985815602797</v>
      </c>
      <c r="AE1292" s="4">
        <v>0.70921985815602795</v>
      </c>
      <c r="AF1292" s="4">
        <v>9.2198581560283692</v>
      </c>
      <c r="AG1292" s="4">
        <v>9.9290780141843999</v>
      </c>
      <c r="AH1292" s="4">
        <v>21.985815602836901</v>
      </c>
      <c r="AI1292" s="4">
        <v>12.056737588652499</v>
      </c>
      <c r="AJ1292" s="4">
        <v>20.5673758865248</v>
      </c>
      <c r="AK1292" s="4">
        <v>36.170212765957402</v>
      </c>
      <c r="AL1292" s="4">
        <v>18.439716312056699</v>
      </c>
      <c r="AM1292" s="4">
        <v>21.985815602836901</v>
      </c>
      <c r="AN1292" s="4">
        <v>35.460992907801398</v>
      </c>
      <c r="AO1292" s="4">
        <v>31.914893617021299</v>
      </c>
      <c r="AP1292" s="4">
        <v>30.496453900709199</v>
      </c>
      <c r="AQ1292" s="4">
        <v>10.6382978723404</v>
      </c>
      <c r="AR1292" s="4">
        <v>32.624113475177303</v>
      </c>
      <c r="AS1292" s="4">
        <v>14.893617021276601</v>
      </c>
      <c r="AT1292" s="4">
        <v>17.021276595744698</v>
      </c>
      <c r="AU1292" s="4">
        <v>19.8581560283688</v>
      </c>
      <c r="AV1292" s="4">
        <v>22.695035460992901</v>
      </c>
      <c r="AW1292" s="4">
        <v>23.404255319148898</v>
      </c>
      <c r="AX1292" s="4">
        <v>15.6028368794326</v>
      </c>
      <c r="AY1292" s="4">
        <v>19.8581560283688</v>
      </c>
      <c r="AZ1292" s="4">
        <v>27.659574468085101</v>
      </c>
      <c r="BA1292" s="4">
        <v>40.425531914893597</v>
      </c>
      <c r="BB1292" s="38">
        <v>143</v>
      </c>
    </row>
    <row r="1293" spans="1:54" x14ac:dyDescent="0.3">
      <c r="A1293" s="31" t="s">
        <v>58</v>
      </c>
      <c r="B1293" s="5" t="s">
        <v>9</v>
      </c>
      <c r="C1293" s="5" t="s">
        <v>3</v>
      </c>
      <c r="D1293" s="9">
        <v>103.499173553719</v>
      </c>
      <c r="E1293" s="8">
        <v>62.295487133150203</v>
      </c>
      <c r="F1293" s="8">
        <v>9.9173553719008307</v>
      </c>
      <c r="G1293" s="3">
        <v>0.826446280991736</v>
      </c>
      <c r="H1293" s="4">
        <v>2.8925619834710701</v>
      </c>
      <c r="I1293" s="4">
        <v>5.7851239669421499</v>
      </c>
      <c r="J1293" s="4">
        <v>1.2396694214876001</v>
      </c>
      <c r="K1293" s="4">
        <v>1.2396694214876001</v>
      </c>
      <c r="L1293" s="4">
        <v>2.06611570247934</v>
      </c>
      <c r="M1293" s="4">
        <v>0.413223140495868</v>
      </c>
      <c r="N1293" s="4">
        <v>1.2396694214876001</v>
      </c>
      <c r="O1293" s="4">
        <v>4.1322314049586799</v>
      </c>
      <c r="P1293" s="4">
        <v>2.4793388429752099</v>
      </c>
      <c r="Q1293" s="4">
        <v>2.06611570247934</v>
      </c>
      <c r="R1293" s="4">
        <v>2.4793388429752099</v>
      </c>
      <c r="S1293" s="4">
        <v>2.8925619834710701</v>
      </c>
      <c r="T1293" s="4">
        <v>1.65289256198347</v>
      </c>
      <c r="U1293" s="4">
        <v>2.06611570247934</v>
      </c>
      <c r="V1293" s="4">
        <v>2.06611570247934</v>
      </c>
      <c r="W1293" s="4">
        <v>2.4793388429752099</v>
      </c>
      <c r="X1293" s="4">
        <v>0</v>
      </c>
      <c r="Y1293" s="4">
        <v>4.5454545454545503</v>
      </c>
      <c r="Z1293" s="4">
        <v>3.30578512396694</v>
      </c>
      <c r="AA1293" s="4">
        <v>2.4793388429752099</v>
      </c>
      <c r="AB1293" s="4">
        <v>0.826446280991736</v>
      </c>
      <c r="AC1293" s="4">
        <v>10.3305785123967</v>
      </c>
      <c r="AD1293" s="4">
        <v>1.65289256198347</v>
      </c>
      <c r="AE1293" s="4">
        <v>0.826446280991736</v>
      </c>
      <c r="AF1293" s="4">
        <v>2.8925619834710701</v>
      </c>
      <c r="AG1293" s="4">
        <v>4.1322314049586799</v>
      </c>
      <c r="AH1293" s="4">
        <v>13.636363636363599</v>
      </c>
      <c r="AI1293" s="4">
        <v>10.7438016528926</v>
      </c>
      <c r="AJ1293" s="4">
        <v>11.9834710743802</v>
      </c>
      <c r="AK1293" s="4">
        <v>29.3388429752066</v>
      </c>
      <c r="AL1293" s="4">
        <v>10.7438016528926</v>
      </c>
      <c r="AM1293" s="4">
        <v>13.223140495867799</v>
      </c>
      <c r="AN1293" s="4">
        <v>26.8595041322314</v>
      </c>
      <c r="AO1293" s="4">
        <v>17.355371900826398</v>
      </c>
      <c r="AP1293" s="4">
        <v>19.421487603305799</v>
      </c>
      <c r="AQ1293" s="4">
        <v>7.8512396694214903</v>
      </c>
      <c r="AR1293" s="4">
        <v>23.1404958677686</v>
      </c>
      <c r="AS1293" s="4">
        <v>14.462809917355401</v>
      </c>
      <c r="AT1293" s="4">
        <v>14.049586776859501</v>
      </c>
      <c r="AU1293" s="4">
        <v>7.8512396694214903</v>
      </c>
      <c r="AV1293" s="4">
        <v>20.6611570247934</v>
      </c>
      <c r="AW1293" s="4">
        <v>17.7685950413223</v>
      </c>
      <c r="AX1293" s="4">
        <v>3.71900826446281</v>
      </c>
      <c r="AY1293" s="4">
        <v>11.1570247933884</v>
      </c>
      <c r="AZ1293" s="4">
        <v>14.049586776859501</v>
      </c>
      <c r="BA1293" s="4">
        <v>24.380165289256201</v>
      </c>
      <c r="BB1293" s="38">
        <v>242</v>
      </c>
    </row>
    <row r="1294" spans="1:54" x14ac:dyDescent="0.3">
      <c r="A1294" s="31" t="s">
        <v>58</v>
      </c>
      <c r="B1294" s="5" t="s">
        <v>9</v>
      </c>
      <c r="C1294" s="5" t="s">
        <v>4</v>
      </c>
      <c r="D1294" s="9">
        <v>107.111462450593</v>
      </c>
      <c r="E1294" s="8">
        <v>69.091909593420894</v>
      </c>
      <c r="F1294" s="8">
        <v>11.857707509881401</v>
      </c>
      <c r="G1294" s="3">
        <v>0</v>
      </c>
      <c r="H1294" s="4">
        <v>2.3715415019762802</v>
      </c>
      <c r="I1294" s="4">
        <v>2.3715415019762802</v>
      </c>
      <c r="J1294" s="4">
        <v>0.39525691699604698</v>
      </c>
      <c r="K1294" s="4">
        <v>0</v>
      </c>
      <c r="L1294" s="4">
        <v>0.79051383399209496</v>
      </c>
      <c r="M1294" s="4">
        <v>1.5810276679841899</v>
      </c>
      <c r="N1294" s="4">
        <v>2.7667984189723298</v>
      </c>
      <c r="O1294" s="4">
        <v>4.7430830039525702</v>
      </c>
      <c r="P1294" s="4">
        <v>2.3715415019762802</v>
      </c>
      <c r="Q1294" s="4">
        <v>1.5810276679841899</v>
      </c>
      <c r="R1294" s="4">
        <v>3.5573122529644299</v>
      </c>
      <c r="S1294" s="4">
        <v>2.7667984189723298</v>
      </c>
      <c r="T1294" s="4">
        <v>1.1857707509881401</v>
      </c>
      <c r="U1294" s="4">
        <v>1.97628458498024</v>
      </c>
      <c r="V1294" s="4">
        <v>1.5810276679841899</v>
      </c>
      <c r="W1294" s="4">
        <v>1.97628458498024</v>
      </c>
      <c r="X1294" s="4">
        <v>0.39525691699604698</v>
      </c>
      <c r="Y1294" s="4">
        <v>3.5573122529644299</v>
      </c>
      <c r="Z1294" s="4">
        <v>1.1857707509881401</v>
      </c>
      <c r="AA1294" s="4">
        <v>1.97628458498024</v>
      </c>
      <c r="AB1294" s="4">
        <v>0</v>
      </c>
      <c r="AC1294" s="4">
        <v>7.5098814229248996</v>
      </c>
      <c r="AD1294" s="4">
        <v>1.97628458498024</v>
      </c>
      <c r="AE1294" s="4">
        <v>0.79051383399209496</v>
      </c>
      <c r="AF1294" s="4">
        <v>2.3715415019762802</v>
      </c>
      <c r="AG1294" s="4">
        <v>3.9525691699604701</v>
      </c>
      <c r="AH1294" s="4">
        <v>12.6482213438735</v>
      </c>
      <c r="AI1294" s="4">
        <v>11.4624505928854</v>
      </c>
      <c r="AJ1294" s="4">
        <v>15.019762845849799</v>
      </c>
      <c r="AK1294" s="4">
        <v>23.715415019762801</v>
      </c>
      <c r="AL1294" s="4">
        <v>11.4624505928854</v>
      </c>
      <c r="AM1294" s="4">
        <v>12.6482213438735</v>
      </c>
      <c r="AN1294" s="4">
        <v>22.9249011857708</v>
      </c>
      <c r="AO1294" s="4">
        <v>14.6245059288538</v>
      </c>
      <c r="AP1294" s="4">
        <v>16.99604743083</v>
      </c>
      <c r="AQ1294" s="4">
        <v>7.5098814229248996</v>
      </c>
      <c r="AR1294" s="4">
        <v>20.1581027667984</v>
      </c>
      <c r="AS1294" s="4">
        <v>13.438735177865601</v>
      </c>
      <c r="AT1294" s="4">
        <v>19.7628458498024</v>
      </c>
      <c r="AU1294" s="4">
        <v>7.9051383399209501</v>
      </c>
      <c r="AV1294" s="4">
        <v>21.343873517786601</v>
      </c>
      <c r="AW1294" s="4">
        <v>17.3913043478261</v>
      </c>
      <c r="AX1294" s="4">
        <v>8.3003952569169996</v>
      </c>
      <c r="AY1294" s="4">
        <v>14.2292490118577</v>
      </c>
      <c r="AZ1294" s="4">
        <v>13.0434782608696</v>
      </c>
      <c r="BA1294" s="4">
        <v>20.553359683794501</v>
      </c>
      <c r="BB1294" s="38">
        <v>253</v>
      </c>
    </row>
    <row r="1295" spans="1:54" x14ac:dyDescent="0.3">
      <c r="A1295" s="31" t="s">
        <v>58</v>
      </c>
      <c r="B1295" s="5" t="s">
        <v>9</v>
      </c>
      <c r="C1295" s="5" t="s">
        <v>5</v>
      </c>
      <c r="D1295" s="9">
        <v>111.839772727273</v>
      </c>
      <c r="E1295" s="8">
        <v>67.297008458598398</v>
      </c>
      <c r="F1295" s="8">
        <v>10.2272727272727</v>
      </c>
      <c r="G1295" s="3">
        <v>1.89393939393939</v>
      </c>
      <c r="H1295" s="4">
        <v>3.0303030303030298</v>
      </c>
      <c r="I1295" s="4">
        <v>2.2727272727272698</v>
      </c>
      <c r="J1295" s="4">
        <v>1.13636363636364</v>
      </c>
      <c r="K1295" s="4">
        <v>1.89393939393939</v>
      </c>
      <c r="L1295" s="4">
        <v>3.0303030303030298</v>
      </c>
      <c r="M1295" s="4">
        <v>1.51515151515152</v>
      </c>
      <c r="N1295" s="4">
        <v>3.7878787878787898</v>
      </c>
      <c r="O1295" s="4">
        <v>3.4090909090909101</v>
      </c>
      <c r="P1295" s="4">
        <v>2.2727272727272698</v>
      </c>
      <c r="Q1295" s="4">
        <v>3.0303030303030298</v>
      </c>
      <c r="R1295" s="4">
        <v>2.65151515151515</v>
      </c>
      <c r="S1295" s="4">
        <v>1.51515151515152</v>
      </c>
      <c r="T1295" s="4">
        <v>2.2727272727272698</v>
      </c>
      <c r="U1295" s="4">
        <v>3.4090909090909101</v>
      </c>
      <c r="V1295" s="4">
        <v>1.89393939393939</v>
      </c>
      <c r="W1295" s="4">
        <v>2.2727272727272698</v>
      </c>
      <c r="X1295" s="4">
        <v>1.89393939393939</v>
      </c>
      <c r="Y1295" s="4">
        <v>2.65151515151515</v>
      </c>
      <c r="Z1295" s="4">
        <v>2.2727272727272698</v>
      </c>
      <c r="AA1295" s="4">
        <v>3.0303030303030298</v>
      </c>
      <c r="AB1295" s="4">
        <v>1.51515151515152</v>
      </c>
      <c r="AC1295" s="4">
        <v>6.8181818181818201</v>
      </c>
      <c r="AD1295" s="4">
        <v>2.2727272727272698</v>
      </c>
      <c r="AE1295" s="4">
        <v>0.37878787878787901</v>
      </c>
      <c r="AF1295" s="4">
        <v>3.0303030303030298</v>
      </c>
      <c r="AG1295" s="4">
        <v>3.4090909090909101</v>
      </c>
      <c r="AH1295" s="4">
        <v>14.0151515151515</v>
      </c>
      <c r="AI1295" s="4">
        <v>10.6060606060606</v>
      </c>
      <c r="AJ1295" s="4">
        <v>13.2575757575758</v>
      </c>
      <c r="AK1295" s="4">
        <v>19.696969696969699</v>
      </c>
      <c r="AL1295" s="4">
        <v>7.9545454545454497</v>
      </c>
      <c r="AM1295" s="4">
        <v>10.9848484848485</v>
      </c>
      <c r="AN1295" s="4">
        <v>24.6212121212121</v>
      </c>
      <c r="AO1295" s="4">
        <v>12.8787878787879</v>
      </c>
      <c r="AP1295" s="4">
        <v>14.7727272727273</v>
      </c>
      <c r="AQ1295" s="4">
        <v>7.9545454545454497</v>
      </c>
      <c r="AR1295" s="4">
        <v>17.424242424242401</v>
      </c>
      <c r="AS1295" s="4">
        <v>9.4696969696969706</v>
      </c>
      <c r="AT1295" s="4">
        <v>17.045454545454501</v>
      </c>
      <c r="AU1295" s="4">
        <v>9.0909090909090899</v>
      </c>
      <c r="AV1295" s="4">
        <v>23.106060606060598</v>
      </c>
      <c r="AW1295" s="4">
        <v>12.8787878787879</v>
      </c>
      <c r="AX1295" s="4">
        <v>9.4696969696969706</v>
      </c>
      <c r="AY1295" s="4">
        <v>14.0151515151515</v>
      </c>
      <c r="AZ1295" s="4">
        <v>12.8787878787879</v>
      </c>
      <c r="BA1295" s="4">
        <v>19.318181818181799</v>
      </c>
      <c r="BB1295" s="38">
        <v>264</v>
      </c>
    </row>
    <row r="1296" spans="1:54" x14ac:dyDescent="0.3">
      <c r="A1296" s="31" t="s">
        <v>58</v>
      </c>
      <c r="B1296" s="5" t="s">
        <v>9</v>
      </c>
      <c r="C1296" s="5" t="s">
        <v>6</v>
      </c>
      <c r="D1296" s="9">
        <v>122.33918128655</v>
      </c>
      <c r="E1296" s="8">
        <v>56.8665231555118</v>
      </c>
      <c r="F1296" s="8">
        <v>5.84795321637427</v>
      </c>
      <c r="G1296" s="3">
        <v>0.58479532163742698</v>
      </c>
      <c r="H1296" s="4">
        <v>1.16959064327485</v>
      </c>
      <c r="I1296" s="4">
        <v>0</v>
      </c>
      <c r="J1296" s="4">
        <v>0.58479532163742698</v>
      </c>
      <c r="K1296" s="4">
        <v>0.58479532163742698</v>
      </c>
      <c r="L1296" s="4">
        <v>0</v>
      </c>
      <c r="M1296" s="4">
        <v>0.58479532163742698</v>
      </c>
      <c r="N1296" s="4">
        <v>0.58479532163742698</v>
      </c>
      <c r="O1296" s="4">
        <v>0.58479532163742698</v>
      </c>
      <c r="P1296" s="4">
        <v>0.58479532163742698</v>
      </c>
      <c r="Q1296" s="4">
        <v>0.58479532163742698</v>
      </c>
      <c r="R1296" s="4">
        <v>1.7543859649122799</v>
      </c>
      <c r="S1296" s="4">
        <v>1.7543859649122799</v>
      </c>
      <c r="T1296" s="4">
        <v>0.58479532163742698</v>
      </c>
      <c r="U1296" s="4">
        <v>1.16959064327485</v>
      </c>
      <c r="V1296" s="4">
        <v>0.58479532163742698</v>
      </c>
      <c r="W1296" s="4">
        <v>1.16959064327485</v>
      </c>
      <c r="X1296" s="4">
        <v>0.58479532163742698</v>
      </c>
      <c r="Y1296" s="4">
        <v>0.58479532163742698</v>
      </c>
      <c r="Z1296" s="4">
        <v>0.58479532163742698</v>
      </c>
      <c r="AA1296" s="4">
        <v>0.58479532163742698</v>
      </c>
      <c r="AB1296" s="4">
        <v>1.7543859649122799</v>
      </c>
      <c r="AC1296" s="4">
        <v>1.16959064327485</v>
      </c>
      <c r="AD1296" s="4">
        <v>0</v>
      </c>
      <c r="AE1296" s="4">
        <v>1.16959064327485</v>
      </c>
      <c r="AF1296" s="4">
        <v>0</v>
      </c>
      <c r="AG1296" s="4">
        <v>1.16959064327485</v>
      </c>
      <c r="AH1296" s="4">
        <v>7.0175438596491198</v>
      </c>
      <c r="AI1296" s="4">
        <v>9.3567251461988299</v>
      </c>
      <c r="AJ1296" s="4">
        <v>12.8654970760234</v>
      </c>
      <c r="AK1296" s="4">
        <v>12.8654970760234</v>
      </c>
      <c r="AL1296" s="4">
        <v>7.60233918128655</v>
      </c>
      <c r="AM1296" s="4">
        <v>8.7719298245614006</v>
      </c>
      <c r="AN1296" s="4">
        <v>15.789473684210501</v>
      </c>
      <c r="AO1296" s="4">
        <v>9.3567251461988299</v>
      </c>
      <c r="AP1296" s="4">
        <v>8.7719298245614006</v>
      </c>
      <c r="AQ1296" s="4">
        <v>8.1871345029239802</v>
      </c>
      <c r="AR1296" s="4">
        <v>12.8654970760234</v>
      </c>
      <c r="AS1296" s="4">
        <v>8.1871345029239802</v>
      </c>
      <c r="AT1296" s="4">
        <v>20.467836257309902</v>
      </c>
      <c r="AU1296" s="4">
        <v>5.2631578947368398</v>
      </c>
      <c r="AV1296" s="4">
        <v>20.467836257309902</v>
      </c>
      <c r="AW1296" s="4">
        <v>9.3567251461988299</v>
      </c>
      <c r="AX1296" s="4">
        <v>5.2631578947368398</v>
      </c>
      <c r="AY1296" s="4">
        <v>16.374269005847999</v>
      </c>
      <c r="AZ1296" s="4">
        <v>5.84795321637427</v>
      </c>
      <c r="BA1296" s="4">
        <v>14.619883040935701</v>
      </c>
      <c r="BB1296" s="38">
        <v>171</v>
      </c>
    </row>
    <row r="1297" spans="1:54" x14ac:dyDescent="0.3">
      <c r="A1297" s="31" t="s">
        <v>58</v>
      </c>
      <c r="B1297" s="5" t="s">
        <v>9</v>
      </c>
      <c r="C1297" s="5" t="s">
        <v>7</v>
      </c>
      <c r="D1297" s="9">
        <v>121.749253731343</v>
      </c>
      <c r="E1297" s="8">
        <v>52.913486775754798</v>
      </c>
      <c r="F1297" s="8">
        <v>4.4776119402985097</v>
      </c>
      <c r="G1297" s="3">
        <v>1.4925373134328399</v>
      </c>
      <c r="H1297" s="4">
        <v>1.4925373134328399</v>
      </c>
      <c r="I1297" s="4">
        <v>0</v>
      </c>
      <c r="J1297" s="4">
        <v>1.4925373134328399</v>
      </c>
      <c r="K1297" s="4">
        <v>0</v>
      </c>
      <c r="L1297" s="4">
        <v>1.4925373134328399</v>
      </c>
      <c r="M1297" s="4">
        <v>0</v>
      </c>
      <c r="N1297" s="4">
        <v>0</v>
      </c>
      <c r="O1297" s="4">
        <v>1.4925373134328399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1.4925373134328399</v>
      </c>
      <c r="V1297" s="4">
        <v>0</v>
      </c>
      <c r="W1297" s="4">
        <v>1.4925373134328399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1.4925373134328399</v>
      </c>
      <c r="AD1297" s="4">
        <v>0</v>
      </c>
      <c r="AE1297" s="4">
        <v>0</v>
      </c>
      <c r="AF1297" s="4">
        <v>1.4925373134328399</v>
      </c>
      <c r="AG1297" s="4">
        <v>1.4925373134328399</v>
      </c>
      <c r="AH1297" s="4">
        <v>7.4626865671641802</v>
      </c>
      <c r="AI1297" s="4">
        <v>10.4477611940299</v>
      </c>
      <c r="AJ1297" s="4">
        <v>11.9402985074627</v>
      </c>
      <c r="AK1297" s="4">
        <v>20.8955223880597</v>
      </c>
      <c r="AL1297" s="4">
        <v>7.4626865671641802</v>
      </c>
      <c r="AM1297" s="4">
        <v>13.4328358208955</v>
      </c>
      <c r="AN1297" s="4">
        <v>19.402985074626901</v>
      </c>
      <c r="AO1297" s="4">
        <v>7.4626865671641802</v>
      </c>
      <c r="AP1297" s="4">
        <v>4.4776119402985097</v>
      </c>
      <c r="AQ1297" s="4">
        <v>4.4776119402985097</v>
      </c>
      <c r="AR1297" s="4">
        <v>8.9552238805970106</v>
      </c>
      <c r="AS1297" s="4">
        <v>8.9552238805970106</v>
      </c>
      <c r="AT1297" s="4">
        <v>20.8955223880597</v>
      </c>
      <c r="AU1297" s="4">
        <v>7.4626865671641802</v>
      </c>
      <c r="AV1297" s="4">
        <v>17.910447761194</v>
      </c>
      <c r="AW1297" s="4">
        <v>11.9402985074627</v>
      </c>
      <c r="AX1297" s="4">
        <v>4.4776119402985097</v>
      </c>
      <c r="AY1297" s="4">
        <v>13.4328358208955</v>
      </c>
      <c r="AZ1297" s="4">
        <v>10.4477611940299</v>
      </c>
      <c r="BA1297" s="4">
        <v>14.9253731343284</v>
      </c>
      <c r="BB1297" s="38">
        <v>67</v>
      </c>
    </row>
    <row r="1298" spans="1:54" x14ac:dyDescent="0.3">
      <c r="A1298" s="31" t="s">
        <v>59</v>
      </c>
      <c r="B1298" s="5" t="s">
        <v>168</v>
      </c>
      <c r="C1298" s="5" t="s">
        <v>168</v>
      </c>
      <c r="D1298" s="9">
        <v>72.378887888459801</v>
      </c>
      <c r="E1298" s="8">
        <v>73.894865461399306</v>
      </c>
      <c r="F1298" s="8">
        <v>24.292722714904698</v>
      </c>
      <c r="G1298" s="3">
        <v>2.4479788749912399</v>
      </c>
      <c r="H1298" s="4">
        <v>6.8391706001212302</v>
      </c>
      <c r="I1298" s="4">
        <v>12.2182155690654</v>
      </c>
      <c r="J1298" s="4">
        <v>2.5991149365138901</v>
      </c>
      <c r="K1298" s="4">
        <v>4.4936574830986302</v>
      </c>
      <c r="L1298" s="4">
        <v>4.8016358915420998</v>
      </c>
      <c r="M1298" s="4">
        <v>3.9515550616313901</v>
      </c>
      <c r="N1298" s="4">
        <v>5.7426638185189303</v>
      </c>
      <c r="O1298" s="4">
        <v>8.8817900085045807</v>
      </c>
      <c r="P1298" s="4">
        <v>6.8961184205714998</v>
      </c>
      <c r="Q1298" s="4">
        <v>2.82812391547971</v>
      </c>
      <c r="R1298" s="4">
        <v>7.62829630802824</v>
      </c>
      <c r="S1298" s="4">
        <v>7.0294313951357896</v>
      </c>
      <c r="T1298" s="4">
        <v>5.22107129885923</v>
      </c>
      <c r="U1298" s="4">
        <v>6.5161463494788601</v>
      </c>
      <c r="V1298" s="4">
        <v>6.3631478622127098</v>
      </c>
      <c r="W1298" s="4">
        <v>7.3869226028997304</v>
      </c>
      <c r="X1298" s="4">
        <v>1.8741425696777601</v>
      </c>
      <c r="Y1298" s="4">
        <v>9.4796627233844895</v>
      </c>
      <c r="Z1298" s="4">
        <v>9.1375648030968808</v>
      </c>
      <c r="AA1298" s="4">
        <v>8.0705467887194597</v>
      </c>
      <c r="AB1298" s="4">
        <v>1.6558372018537599</v>
      </c>
      <c r="AC1298" s="4">
        <v>16.005220833605701</v>
      </c>
      <c r="AD1298" s="4">
        <v>4.4852098423373103</v>
      </c>
      <c r="AE1298" s="4">
        <v>3.4362525370744601</v>
      </c>
      <c r="AF1298" s="4">
        <v>10.6103168370812</v>
      </c>
      <c r="AG1298" s="4">
        <v>9.9770567365266096</v>
      </c>
      <c r="AH1298" s="4">
        <v>14.9215014174119</v>
      </c>
      <c r="AI1298" s="4">
        <v>11.5890198923321</v>
      </c>
      <c r="AJ1298" s="4">
        <v>22.031227356283299</v>
      </c>
      <c r="AK1298" s="4">
        <v>33.186870375628899</v>
      </c>
      <c r="AL1298" s="4">
        <v>20.4611046615072</v>
      </c>
      <c r="AM1298" s="4">
        <v>25.625737407718201</v>
      </c>
      <c r="AN1298" s="4">
        <v>35.181455353078903</v>
      </c>
      <c r="AO1298" s="4">
        <v>28.634043804625499</v>
      </c>
      <c r="AP1298" s="4">
        <v>29.044351580707801</v>
      </c>
      <c r="AQ1298" s="4">
        <v>11.6128543258398</v>
      </c>
      <c r="AR1298" s="4">
        <v>32.079645788102503</v>
      </c>
      <c r="AS1298" s="4">
        <v>16.818918881622999</v>
      </c>
      <c r="AT1298" s="4">
        <v>21.5970058726523</v>
      </c>
      <c r="AU1298" s="4">
        <v>16.185413947776102</v>
      </c>
      <c r="AV1298" s="4">
        <v>21.710263689287501</v>
      </c>
      <c r="AW1298" s="4">
        <v>23.840813421275101</v>
      </c>
      <c r="AX1298" s="4">
        <v>13.897964902161</v>
      </c>
      <c r="AY1298" s="4">
        <v>18.8961201974308</v>
      </c>
      <c r="AZ1298" s="4">
        <v>25.601070626422</v>
      </c>
      <c r="BA1298" s="4">
        <v>31.953910154355</v>
      </c>
      <c r="BB1298" s="38">
        <v>6558</v>
      </c>
    </row>
    <row r="1299" spans="1:54" x14ac:dyDescent="0.3">
      <c r="A1299" s="31" t="s">
        <v>59</v>
      </c>
      <c r="B1299" s="5" t="s">
        <v>168</v>
      </c>
      <c r="C1299" s="5" t="s">
        <v>1</v>
      </c>
      <c r="D1299" s="9">
        <v>35.761491477761801</v>
      </c>
      <c r="E1299" s="8">
        <v>73.822387607066403</v>
      </c>
      <c r="F1299" s="8">
        <v>42.227432149092401</v>
      </c>
      <c r="G1299" s="3">
        <v>4.2338250378535403</v>
      </c>
      <c r="H1299" s="4">
        <v>10.6153374150422</v>
      </c>
      <c r="I1299" s="4">
        <v>18.953579142470801</v>
      </c>
      <c r="J1299" s="4">
        <v>5.1714215102630003</v>
      </c>
      <c r="K1299" s="4">
        <v>7.0466144550819099</v>
      </c>
      <c r="L1299" s="4">
        <v>8.5155220185645693</v>
      </c>
      <c r="M1299" s="4">
        <v>7.1237682219613703</v>
      </c>
      <c r="N1299" s="4">
        <v>10.951307878478699</v>
      </c>
      <c r="O1299" s="4">
        <v>15.210032101812599</v>
      </c>
      <c r="P1299" s="4">
        <v>12.242935150825399</v>
      </c>
      <c r="Q1299" s="4">
        <v>5.4053390213395103</v>
      </c>
      <c r="R1299" s="4">
        <v>13.938921376404901</v>
      </c>
      <c r="S1299" s="4">
        <v>14.9014170342948</v>
      </c>
      <c r="T1299" s="4">
        <v>9.33493163021671</v>
      </c>
      <c r="U1299" s="4">
        <v>11.8752266529288</v>
      </c>
      <c r="V1299" s="4">
        <v>11.171547691595901</v>
      </c>
      <c r="W1299" s="4">
        <v>15.7052225198843</v>
      </c>
      <c r="X1299" s="4">
        <v>3.6981313082388101</v>
      </c>
      <c r="Y1299" s="4">
        <v>14.726592953596899</v>
      </c>
      <c r="Z1299" s="4">
        <v>20.079677393537398</v>
      </c>
      <c r="AA1299" s="4">
        <v>15.845852355683901</v>
      </c>
      <c r="AB1299" s="4">
        <v>2.9807746489465798</v>
      </c>
      <c r="AC1299" s="4">
        <v>24.645090256285901</v>
      </c>
      <c r="AD1299" s="4">
        <v>10.100160232366401</v>
      </c>
      <c r="AE1299" s="4">
        <v>7.56424784819583</v>
      </c>
      <c r="AF1299" s="4">
        <v>16.445022154218801</v>
      </c>
      <c r="AG1299" s="4">
        <v>17.255666488787899</v>
      </c>
      <c r="AH1299" s="4">
        <v>22.581925315144499</v>
      </c>
      <c r="AI1299" s="4">
        <v>14.4746151060196</v>
      </c>
      <c r="AJ1299" s="4">
        <v>25.478177565897301</v>
      </c>
      <c r="AK1299" s="4">
        <v>48.904411678174398</v>
      </c>
      <c r="AL1299" s="4">
        <v>34.543071012035902</v>
      </c>
      <c r="AM1299" s="4">
        <v>33.096606423595503</v>
      </c>
      <c r="AN1299" s="4">
        <v>48.783768606979002</v>
      </c>
      <c r="AO1299" s="4">
        <v>42.427155415270697</v>
      </c>
      <c r="AP1299" s="4">
        <v>44.874692545040702</v>
      </c>
      <c r="AQ1299" s="4">
        <v>19.187496653547299</v>
      </c>
      <c r="AR1299" s="4">
        <v>43.378429585639502</v>
      </c>
      <c r="AS1299" s="4">
        <v>21.648181698941901</v>
      </c>
      <c r="AT1299" s="4">
        <v>19.430179441706901</v>
      </c>
      <c r="AU1299" s="4">
        <v>26.247788806588499</v>
      </c>
      <c r="AV1299" s="4">
        <v>24.304737154307901</v>
      </c>
      <c r="AW1299" s="4">
        <v>39.7779685912191</v>
      </c>
      <c r="AX1299" s="4">
        <v>25.839047214814201</v>
      </c>
      <c r="AY1299" s="4">
        <v>24.0161088513943</v>
      </c>
      <c r="AZ1299" s="4">
        <v>37.780206147101303</v>
      </c>
      <c r="BA1299" s="4">
        <v>47.578590160929501</v>
      </c>
      <c r="BB1299" s="38">
        <v>977</v>
      </c>
    </row>
    <row r="1300" spans="1:54" x14ac:dyDescent="0.3">
      <c r="A1300" s="31" t="s">
        <v>59</v>
      </c>
      <c r="B1300" s="5" t="s">
        <v>168</v>
      </c>
      <c r="C1300" s="5" t="s">
        <v>2</v>
      </c>
      <c r="D1300" s="9">
        <v>55.2401581392945</v>
      </c>
      <c r="E1300" s="8">
        <v>71.815693716795394</v>
      </c>
      <c r="F1300" s="8">
        <v>30.746443033228999</v>
      </c>
      <c r="G1300" s="3">
        <v>2.3606561998663902</v>
      </c>
      <c r="H1300" s="4">
        <v>8.9183974320660901</v>
      </c>
      <c r="I1300" s="4">
        <v>16.752956159088299</v>
      </c>
      <c r="J1300" s="4">
        <v>2.3445763746100599</v>
      </c>
      <c r="K1300" s="4">
        <v>6.5480891597053796</v>
      </c>
      <c r="L1300" s="4">
        <v>6.7957351780149402</v>
      </c>
      <c r="M1300" s="4">
        <v>5.2970035626335497</v>
      </c>
      <c r="N1300" s="4">
        <v>7.2395634191327698</v>
      </c>
      <c r="O1300" s="4">
        <v>11.9351439211149</v>
      </c>
      <c r="P1300" s="4">
        <v>9.5037406674611802</v>
      </c>
      <c r="Q1300" s="4">
        <v>3.1196740800514098</v>
      </c>
      <c r="R1300" s="4">
        <v>10.6937103965374</v>
      </c>
      <c r="S1300" s="4">
        <v>8.5324607392115706</v>
      </c>
      <c r="T1300" s="4">
        <v>5.3452430384025398</v>
      </c>
      <c r="U1300" s="4">
        <v>8.7382950345141595</v>
      </c>
      <c r="V1300" s="4">
        <v>9.2335870711332806</v>
      </c>
      <c r="W1300" s="4">
        <v>10.0054604568423</v>
      </c>
      <c r="X1300" s="4">
        <v>2.3445763746100599</v>
      </c>
      <c r="Y1300" s="4">
        <v>12.9482355723715</v>
      </c>
      <c r="Z1300" s="4">
        <v>11.4173443064774</v>
      </c>
      <c r="AA1300" s="4">
        <v>10.6197390230178</v>
      </c>
      <c r="AB1300" s="4">
        <v>1.54697109115038</v>
      </c>
      <c r="AC1300" s="4">
        <v>22.497012282572001</v>
      </c>
      <c r="AD1300" s="4">
        <v>5.5221420029247703</v>
      </c>
      <c r="AE1300" s="4">
        <v>4.0716498633123699</v>
      </c>
      <c r="AF1300" s="4">
        <v>14.5273663140345</v>
      </c>
      <c r="AG1300" s="4">
        <v>11.8965565178402</v>
      </c>
      <c r="AH1300" s="4">
        <v>15.141686653615199</v>
      </c>
      <c r="AI1300" s="4">
        <v>12.5397913014986</v>
      </c>
      <c r="AJ1300" s="4">
        <v>27.623565520147899</v>
      </c>
      <c r="AK1300" s="4">
        <v>39.555506008233102</v>
      </c>
      <c r="AL1300" s="4">
        <v>25.0216910547339</v>
      </c>
      <c r="AM1300" s="4">
        <v>31.627671762702601</v>
      </c>
      <c r="AN1300" s="4">
        <v>40.49462628597</v>
      </c>
      <c r="AO1300" s="4">
        <v>36.824972054065903</v>
      </c>
      <c r="AP1300" s="4">
        <v>36.969711368075501</v>
      </c>
      <c r="AQ1300" s="4">
        <v>12.5301392290043</v>
      </c>
      <c r="AR1300" s="4">
        <v>40.832323503055598</v>
      </c>
      <c r="AS1300" s="4">
        <v>21.5257323543224</v>
      </c>
      <c r="AT1300" s="4">
        <v>24.4524276445952</v>
      </c>
      <c r="AU1300" s="4">
        <v>19.7536437095834</v>
      </c>
      <c r="AV1300" s="4">
        <v>19.9755578301423</v>
      </c>
      <c r="AW1300" s="4">
        <v>27.774732586919502</v>
      </c>
      <c r="AX1300" s="4">
        <v>16.9234064841459</v>
      </c>
      <c r="AY1300" s="4">
        <v>19.869405919407399</v>
      </c>
      <c r="AZ1300" s="4">
        <v>31.852810202993901</v>
      </c>
      <c r="BA1300" s="4">
        <v>40.095834087591498</v>
      </c>
      <c r="BB1300" s="38">
        <v>1053</v>
      </c>
    </row>
    <row r="1301" spans="1:54" x14ac:dyDescent="0.3">
      <c r="A1301" s="31" t="s">
        <v>59</v>
      </c>
      <c r="B1301" s="5" t="s">
        <v>168</v>
      </c>
      <c r="C1301" s="5" t="s">
        <v>3</v>
      </c>
      <c r="D1301" s="9">
        <v>80.199397075042299</v>
      </c>
      <c r="E1301" s="8">
        <v>69.417642910861105</v>
      </c>
      <c r="F1301" s="8">
        <v>19.587267213519699</v>
      </c>
      <c r="G1301" s="3">
        <v>1.8946208119015899</v>
      </c>
      <c r="H1301" s="4">
        <v>5.5537975000234798</v>
      </c>
      <c r="I1301" s="4">
        <v>11.3048147322058</v>
      </c>
      <c r="J1301" s="4">
        <v>1.7134823359832301</v>
      </c>
      <c r="K1301" s="4">
        <v>3.5102007246843701</v>
      </c>
      <c r="L1301" s="4">
        <v>3.50582668918479</v>
      </c>
      <c r="M1301" s="4">
        <v>3.3086069570259999</v>
      </c>
      <c r="N1301" s="4">
        <v>4.1938440448778298</v>
      </c>
      <c r="O1301" s="4">
        <v>7.6835894778222</v>
      </c>
      <c r="P1301" s="4">
        <v>5.3156671843846803</v>
      </c>
      <c r="Q1301" s="4">
        <v>2.48910977989377</v>
      </c>
      <c r="R1301" s="4">
        <v>5.1287397872088301</v>
      </c>
      <c r="S1301" s="4">
        <v>5.0629998764892399</v>
      </c>
      <c r="T1301" s="4">
        <v>4.9724306385300503</v>
      </c>
      <c r="U1301" s="4">
        <v>4.9358940905496196</v>
      </c>
      <c r="V1301" s="4">
        <v>5.3478296968655297</v>
      </c>
      <c r="W1301" s="4">
        <v>4.2069661513765704</v>
      </c>
      <c r="X1301" s="4">
        <v>1.60245780628404</v>
      </c>
      <c r="Y1301" s="4">
        <v>8.2810375955560502</v>
      </c>
      <c r="Z1301" s="4">
        <v>6.4960264275957504</v>
      </c>
      <c r="AA1301" s="4">
        <v>5.9657331063393899</v>
      </c>
      <c r="AB1301" s="4">
        <v>1.2562621106877301</v>
      </c>
      <c r="AC1301" s="4">
        <v>13.7033552741403</v>
      </c>
      <c r="AD1301" s="4">
        <v>2.71115883929214</v>
      </c>
      <c r="AE1301" s="4">
        <v>2.3766703644366798</v>
      </c>
      <c r="AF1301" s="4">
        <v>10.4517401568348</v>
      </c>
      <c r="AG1301" s="4">
        <v>7.7157519903030503</v>
      </c>
      <c r="AH1301" s="4">
        <v>14.7081062062387</v>
      </c>
      <c r="AI1301" s="4">
        <v>11.875889258716199</v>
      </c>
      <c r="AJ1301" s="4">
        <v>23.385127530096199</v>
      </c>
      <c r="AK1301" s="4">
        <v>30.5282607299049</v>
      </c>
      <c r="AL1301" s="4">
        <v>16.052237161595801</v>
      </c>
      <c r="AM1301" s="4">
        <v>24.352315163133898</v>
      </c>
      <c r="AN1301" s="4">
        <v>33.032036880281197</v>
      </c>
      <c r="AO1301" s="4">
        <v>25.437601754660299</v>
      </c>
      <c r="AP1301" s="4">
        <v>24.721795921986001</v>
      </c>
      <c r="AQ1301" s="4">
        <v>8.65206261839195</v>
      </c>
      <c r="AR1301" s="4">
        <v>31.1402458398954</v>
      </c>
      <c r="AS1301" s="4">
        <v>14.5272264867722</v>
      </c>
      <c r="AT1301" s="4">
        <v>21.972685648955501</v>
      </c>
      <c r="AU1301" s="4">
        <v>14.3080071988896</v>
      </c>
      <c r="AV1301" s="4">
        <v>23.5326886077758</v>
      </c>
      <c r="AW1301" s="4">
        <v>19.341803712639599</v>
      </c>
      <c r="AX1301" s="4">
        <v>10.5232689888119</v>
      </c>
      <c r="AY1301" s="4">
        <v>18.0169719197165</v>
      </c>
      <c r="AZ1301" s="4">
        <v>22.497060670728501</v>
      </c>
      <c r="BA1301" s="4">
        <v>27.304304711354799</v>
      </c>
      <c r="BB1301" s="38">
        <v>1809</v>
      </c>
    </row>
    <row r="1302" spans="1:54" x14ac:dyDescent="0.3">
      <c r="A1302" s="31" t="s">
        <v>59</v>
      </c>
      <c r="B1302" s="5" t="s">
        <v>168</v>
      </c>
      <c r="C1302" s="5" t="s">
        <v>4</v>
      </c>
      <c r="D1302" s="9">
        <v>93.733007451424896</v>
      </c>
      <c r="E1302" s="8">
        <v>67.649722651996797</v>
      </c>
      <c r="F1302" s="8">
        <v>14.780579980318301</v>
      </c>
      <c r="G1302" s="3">
        <v>1.8463120873932299</v>
      </c>
      <c r="H1302" s="4">
        <v>4.0566044759830797</v>
      </c>
      <c r="I1302" s="4">
        <v>7.5153786437751799</v>
      </c>
      <c r="J1302" s="4">
        <v>2.0772811569097498</v>
      </c>
      <c r="K1302" s="4">
        <v>2.1080131445366601</v>
      </c>
      <c r="L1302" s="4">
        <v>2.7365754403545499</v>
      </c>
      <c r="M1302" s="4">
        <v>2.1416260696414202</v>
      </c>
      <c r="N1302" s="4">
        <v>3.0962343353344099</v>
      </c>
      <c r="O1302" s="4">
        <v>4.7144582906889596</v>
      </c>
      <c r="P1302" s="4">
        <v>3.1005557415511702</v>
      </c>
      <c r="Q1302" s="4">
        <v>1.38581441709911</v>
      </c>
      <c r="R1302" s="4">
        <v>4.6808453655842097</v>
      </c>
      <c r="S1302" s="4">
        <v>3.16634112302176</v>
      </c>
      <c r="T1302" s="4">
        <v>3.5932258682111202</v>
      </c>
      <c r="U1302" s="4">
        <v>2.7015220465108798</v>
      </c>
      <c r="V1302" s="4">
        <v>2.9661040411321502</v>
      </c>
      <c r="W1302" s="4">
        <v>2.5406597646817102</v>
      </c>
      <c r="X1302" s="4">
        <v>0.691466739810637</v>
      </c>
      <c r="Y1302" s="4">
        <v>5.5711087185455304</v>
      </c>
      <c r="Z1302" s="4">
        <v>3.3593758612167601</v>
      </c>
      <c r="AA1302" s="4">
        <v>3.1985135793875901</v>
      </c>
      <c r="AB1302" s="4">
        <v>1.18701780394843</v>
      </c>
      <c r="AC1302" s="4">
        <v>8.7388903103062106</v>
      </c>
      <c r="AD1302" s="4">
        <v>2.1766794634850899</v>
      </c>
      <c r="AE1302" s="4">
        <v>1.58317056151088</v>
      </c>
      <c r="AF1302" s="4">
        <v>5.9043570321152297</v>
      </c>
      <c r="AG1302" s="4">
        <v>6.1939091394077401</v>
      </c>
      <c r="AH1302" s="4">
        <v>12.4180681223328</v>
      </c>
      <c r="AI1302" s="4">
        <v>10.37151895305</v>
      </c>
      <c r="AJ1302" s="4">
        <v>18.120747603819499</v>
      </c>
      <c r="AK1302" s="4">
        <v>24.159556336353699</v>
      </c>
      <c r="AL1302" s="4">
        <v>14.023327859037099</v>
      </c>
      <c r="AM1302" s="4">
        <v>21.434986790020101</v>
      </c>
      <c r="AN1302" s="4">
        <v>28.841842170676902</v>
      </c>
      <c r="AO1302" s="4">
        <v>18.600453511829201</v>
      </c>
      <c r="AP1302" s="4">
        <v>20.0299641352055</v>
      </c>
      <c r="AQ1302" s="4">
        <v>9.3031076933924304</v>
      </c>
      <c r="AR1302" s="4">
        <v>23.900736216688198</v>
      </c>
      <c r="AS1302" s="4">
        <v>14.9779361247301</v>
      </c>
      <c r="AT1302" s="4">
        <v>21.673158203231299</v>
      </c>
      <c r="AU1302" s="4">
        <v>9.5033447752820308</v>
      </c>
      <c r="AV1302" s="4">
        <v>20.8602039816519</v>
      </c>
      <c r="AW1302" s="4">
        <v>16.210090603694599</v>
      </c>
      <c r="AX1302" s="4">
        <v>8.3177674400725206</v>
      </c>
      <c r="AY1302" s="4">
        <v>17.0624196253344</v>
      </c>
      <c r="AZ1302" s="4">
        <v>18.674881705733299</v>
      </c>
      <c r="BA1302" s="4">
        <v>21.652509496776801</v>
      </c>
      <c r="BB1302" s="38">
        <v>1260</v>
      </c>
    </row>
    <row r="1303" spans="1:54" x14ac:dyDescent="0.3">
      <c r="A1303" s="31" t="s">
        <v>59</v>
      </c>
      <c r="B1303" s="5" t="s">
        <v>168</v>
      </c>
      <c r="C1303" s="5" t="s">
        <v>5</v>
      </c>
      <c r="D1303" s="9">
        <v>107.961836487013</v>
      </c>
      <c r="E1303" s="8">
        <v>62.281196084071901</v>
      </c>
      <c r="F1303" s="8">
        <v>9.8586521256590807</v>
      </c>
      <c r="G1303" s="3">
        <v>1.0954057917399</v>
      </c>
      <c r="H1303" s="4">
        <v>3.1078917823060199</v>
      </c>
      <c r="I1303" s="4">
        <v>5.5661917551563196</v>
      </c>
      <c r="J1303" s="4">
        <v>1.4839122586667099</v>
      </c>
      <c r="K1303" s="4">
        <v>1.95517847520877</v>
      </c>
      <c r="L1303" s="4">
        <v>1.1272610728393699</v>
      </c>
      <c r="M1303" s="4">
        <v>1.0954057917399</v>
      </c>
      <c r="N1303" s="4">
        <v>2.2799743799366299</v>
      </c>
      <c r="O1303" s="4">
        <v>3.4677444915541602</v>
      </c>
      <c r="P1303" s="4">
        <v>1.98383223288745</v>
      </c>
      <c r="Q1303" s="4">
        <v>1.1845685881967301</v>
      </c>
      <c r="R1303" s="4">
        <v>2.0156875139869199</v>
      </c>
      <c r="S1303" s="4">
        <v>1.8087081633945701</v>
      </c>
      <c r="T1303" s="4">
        <v>2.2513206222579498</v>
      </c>
      <c r="U1303" s="4">
        <v>2.0156875139869199</v>
      </c>
      <c r="V1303" s="4">
        <v>1.86601567875193</v>
      </c>
      <c r="W1303" s="4">
        <v>1.42020169646776</v>
      </c>
      <c r="X1303" s="4">
        <v>0.50312149764153202</v>
      </c>
      <c r="Y1303" s="4">
        <v>4.20649909746672</v>
      </c>
      <c r="Z1303" s="4">
        <v>2.2545221456787501</v>
      </c>
      <c r="AA1303" s="4">
        <v>2.6079718080852898</v>
      </c>
      <c r="AB1303" s="4">
        <v>0.47446773996285202</v>
      </c>
      <c r="AC1303" s="4">
        <v>7.9130782207127002</v>
      </c>
      <c r="AD1303" s="4">
        <v>0.94573395650490799</v>
      </c>
      <c r="AE1303" s="4">
        <v>0.85977268346887004</v>
      </c>
      <c r="AF1303" s="4">
        <v>3.3148711328983702</v>
      </c>
      <c r="AG1303" s="4">
        <v>5.1013285854558603</v>
      </c>
      <c r="AH1303" s="4">
        <v>9.7949415634601298</v>
      </c>
      <c r="AI1303" s="4">
        <v>8.4320473823497295</v>
      </c>
      <c r="AJ1303" s="4">
        <v>13.931327051886299</v>
      </c>
      <c r="AK1303" s="4">
        <v>19.175924425735602</v>
      </c>
      <c r="AL1303" s="4">
        <v>10.425484185499601</v>
      </c>
      <c r="AM1303" s="4">
        <v>16.147750822732501</v>
      </c>
      <c r="AN1303" s="4">
        <v>20.452857333809899</v>
      </c>
      <c r="AO1303" s="4">
        <v>14.6001280018668</v>
      </c>
      <c r="AP1303" s="4">
        <v>15.9534176127148</v>
      </c>
      <c r="AQ1303" s="4">
        <v>8.0435409154229092</v>
      </c>
      <c r="AR1303" s="4">
        <v>17.188890669427298</v>
      </c>
      <c r="AS1303" s="4">
        <v>10.329918342201101</v>
      </c>
      <c r="AT1303" s="4">
        <v>19.437169721372999</v>
      </c>
      <c r="AU1303" s="4">
        <v>9.5529054083475096</v>
      </c>
      <c r="AV1303" s="4">
        <v>19.9719865470055</v>
      </c>
      <c r="AW1303" s="4">
        <v>12.692652471753</v>
      </c>
      <c r="AX1303" s="4">
        <v>5.0057627421574296</v>
      </c>
      <c r="AY1303" s="4">
        <v>14.0970065042253</v>
      </c>
      <c r="AZ1303" s="4">
        <v>13.7944613103345</v>
      </c>
      <c r="BA1303" s="4">
        <v>18.469025100922501</v>
      </c>
      <c r="BB1303" s="38">
        <v>985</v>
      </c>
    </row>
    <row r="1304" spans="1:54" x14ac:dyDescent="0.3">
      <c r="A1304" s="31" t="s">
        <v>59</v>
      </c>
      <c r="B1304" s="5" t="s">
        <v>168</v>
      </c>
      <c r="C1304" s="5" t="s">
        <v>6</v>
      </c>
      <c r="D1304" s="9">
        <v>113.834661473491</v>
      </c>
      <c r="E1304" s="8">
        <v>58.538396888171</v>
      </c>
      <c r="F1304" s="8">
        <v>8.5126401740165907</v>
      </c>
      <c r="G1304" s="3">
        <v>1.28469555425502</v>
      </c>
      <c r="H1304" s="4">
        <v>3.0870081653157602</v>
      </c>
      <c r="I1304" s="4">
        <v>2.2825413168292701</v>
      </c>
      <c r="J1304" s="4">
        <v>1.3033897297736201</v>
      </c>
      <c r="K1304" s="4">
        <v>1.0539282891300501</v>
      </c>
      <c r="L1304" s="4">
        <v>1.85839513761654</v>
      </c>
      <c r="M1304" s="4">
        <v>0.53631123232432398</v>
      </c>
      <c r="N1304" s="4">
        <v>1.3033897297736201</v>
      </c>
      <c r="O1304" s="4">
        <v>1.78361843554215</v>
      </c>
      <c r="P1304" s="4">
        <v>3.0683139897971601</v>
      </c>
      <c r="Q1304" s="4">
        <v>1.82100678657934</v>
      </c>
      <c r="R1304" s="4">
        <v>1.5902395214543801</v>
      </c>
      <c r="S1304" s="4">
        <v>2.0704682272229098</v>
      </c>
      <c r="T1304" s="4">
        <v>1.53415699489858</v>
      </c>
      <c r="U1304" s="4">
        <v>2.8562409001907998</v>
      </c>
      <c r="V1304" s="4">
        <v>0.53631123232432398</v>
      </c>
      <c r="W1304" s="4">
        <v>1.85839513761654</v>
      </c>
      <c r="X1304" s="4">
        <v>0.76707849744929102</v>
      </c>
      <c r="Y1304" s="4">
        <v>3.1057023408343598</v>
      </c>
      <c r="Z1304" s="4">
        <v>1.8023126110607399</v>
      </c>
      <c r="AA1304" s="4">
        <v>2.0704682272229098</v>
      </c>
      <c r="AB1304" s="4">
        <v>1.5902395214543801</v>
      </c>
      <c r="AC1304" s="4">
        <v>3.3177754304407299</v>
      </c>
      <c r="AD1304" s="4">
        <v>0.26815561616216199</v>
      </c>
      <c r="AE1304" s="4">
        <v>1.07262246464865</v>
      </c>
      <c r="AF1304" s="4">
        <v>2.0704682272229098</v>
      </c>
      <c r="AG1304" s="4">
        <v>5.0640055149456797</v>
      </c>
      <c r="AH1304" s="4">
        <v>8.35664961096602</v>
      </c>
      <c r="AI1304" s="4">
        <v>7.4587118848865401</v>
      </c>
      <c r="AJ1304" s="4">
        <v>11.6931192169253</v>
      </c>
      <c r="AK1304" s="4">
        <v>16.470274940190301</v>
      </c>
      <c r="AL1304" s="4">
        <v>6.9224006525622199</v>
      </c>
      <c r="AM1304" s="4">
        <v>14.5557972760179</v>
      </c>
      <c r="AN1304" s="4">
        <v>20.286973251918099</v>
      </c>
      <c r="AO1304" s="4">
        <v>12.8656497180688</v>
      </c>
      <c r="AP1304" s="4">
        <v>11.4687891107022</v>
      </c>
      <c r="AQ1304" s="4">
        <v>6.6355508608814597</v>
      </c>
      <c r="AR1304" s="4">
        <v>13.614034039999501</v>
      </c>
      <c r="AS1304" s="4">
        <v>10.1215738709896</v>
      </c>
      <c r="AT1304" s="4">
        <v>18.790204608056701</v>
      </c>
      <c r="AU1304" s="4">
        <v>4.9454033029323003</v>
      </c>
      <c r="AV1304" s="4">
        <v>20.841978659761001</v>
      </c>
      <c r="AW1304" s="4">
        <v>10.639190927795299</v>
      </c>
      <c r="AX1304" s="4">
        <v>5.4443261842194302</v>
      </c>
      <c r="AY1304" s="4">
        <v>14.4745834150417</v>
      </c>
      <c r="AZ1304" s="4">
        <v>10.8325698418831</v>
      </c>
      <c r="BA1304" s="4">
        <v>15.260356088009599</v>
      </c>
      <c r="BB1304" s="38">
        <v>387</v>
      </c>
    </row>
    <row r="1305" spans="1:54" x14ac:dyDescent="0.3">
      <c r="A1305" s="31" t="s">
        <v>59</v>
      </c>
      <c r="B1305" s="5" t="s">
        <v>168</v>
      </c>
      <c r="C1305" s="5" t="s">
        <v>7</v>
      </c>
      <c r="D1305" s="9">
        <v>104.393951113696</v>
      </c>
      <c r="E1305" s="8">
        <v>58.794974912162303</v>
      </c>
      <c r="F1305" s="8">
        <v>7.4776126270891501</v>
      </c>
      <c r="G1305" s="3">
        <v>4.1961393560955997</v>
      </c>
      <c r="H1305" s="4">
        <v>5.1108054411976402</v>
      </c>
      <c r="I1305" s="4">
        <v>0.91466608510204095</v>
      </c>
      <c r="J1305" s="4">
        <v>2.3668071858915098</v>
      </c>
      <c r="K1305" s="4">
        <v>2.7439982553061202</v>
      </c>
      <c r="L1305" s="4">
        <v>0</v>
      </c>
      <c r="M1305" s="4">
        <v>0.91466608510204095</v>
      </c>
      <c r="N1305" s="4">
        <v>1.8293321702040799</v>
      </c>
      <c r="O1305" s="4">
        <v>1.45214110078947</v>
      </c>
      <c r="P1305" s="4">
        <v>1.45214110078947</v>
      </c>
      <c r="Q1305" s="4">
        <v>0</v>
      </c>
      <c r="R1305" s="4">
        <v>1.45214110078947</v>
      </c>
      <c r="S1305" s="4">
        <v>0.91466608510204095</v>
      </c>
      <c r="T1305" s="4">
        <v>3.8189482866809898</v>
      </c>
      <c r="U1305" s="4">
        <v>2.3668071858915098</v>
      </c>
      <c r="V1305" s="4">
        <v>0</v>
      </c>
      <c r="W1305" s="4">
        <v>3.8189482866809898</v>
      </c>
      <c r="X1305" s="4">
        <v>0</v>
      </c>
      <c r="Y1305" s="4">
        <v>2.3668071858915098</v>
      </c>
      <c r="Z1305" s="4">
        <v>0</v>
      </c>
      <c r="AA1305" s="4">
        <v>1.8293321702040799</v>
      </c>
      <c r="AB1305" s="4">
        <v>2.3668071858915098</v>
      </c>
      <c r="AC1305" s="4">
        <v>5.64828045688507</v>
      </c>
      <c r="AD1305" s="4">
        <v>1.45214110078947</v>
      </c>
      <c r="AE1305" s="4">
        <v>0</v>
      </c>
      <c r="AF1305" s="4">
        <v>3.8189482866809898</v>
      </c>
      <c r="AG1305" s="4">
        <v>4.3564233023684196</v>
      </c>
      <c r="AH1305" s="4">
        <v>7.6378965733619797</v>
      </c>
      <c r="AI1305" s="4">
        <v>8.0150876427765905</v>
      </c>
      <c r="AJ1305" s="4">
        <v>10.919369844355501</v>
      </c>
      <c r="AK1305" s="4">
        <v>16.944841370655201</v>
      </c>
      <c r="AL1305" s="4">
        <v>9.4672287435660607</v>
      </c>
      <c r="AM1305" s="4">
        <v>9.8444198129806697</v>
      </c>
      <c r="AN1305" s="4">
        <v>24.422453997744402</v>
      </c>
      <c r="AO1305" s="4">
        <v>14.5780341847637</v>
      </c>
      <c r="AP1305" s="4">
        <v>8.9297537278786194</v>
      </c>
      <c r="AQ1305" s="4">
        <v>6.5629465419871096</v>
      </c>
      <c r="AR1305" s="4">
        <v>16.247082408695</v>
      </c>
      <c r="AS1305" s="4">
        <v>5.64828045688507</v>
      </c>
      <c r="AT1305" s="4">
        <v>21.678455742438199</v>
      </c>
      <c r="AU1305" s="4">
        <v>8.0150876427765905</v>
      </c>
      <c r="AV1305" s="4">
        <v>19.6888396259613</v>
      </c>
      <c r="AW1305" s="4">
        <v>14.3611270616219</v>
      </c>
      <c r="AX1305" s="4">
        <v>4.7336143717830304</v>
      </c>
      <c r="AY1305" s="4">
        <v>16.407366354967799</v>
      </c>
      <c r="AZ1305" s="4">
        <v>14.7383181310365</v>
      </c>
      <c r="BA1305" s="4">
        <v>17.105125316928</v>
      </c>
      <c r="BB1305" s="38">
        <v>87</v>
      </c>
    </row>
    <row r="1306" spans="1:54" x14ac:dyDescent="0.3">
      <c r="A1306" s="31" t="s">
        <v>59</v>
      </c>
      <c r="B1306" s="5" t="s">
        <v>8</v>
      </c>
      <c r="C1306" s="5" t="s">
        <v>168</v>
      </c>
      <c r="D1306" s="9">
        <v>62.885003889278103</v>
      </c>
      <c r="E1306" s="8">
        <v>76.375927119666599</v>
      </c>
      <c r="F1306" s="8">
        <v>29.21907144151</v>
      </c>
      <c r="G1306" s="3">
        <v>3.3455882931457599</v>
      </c>
      <c r="H1306" s="4">
        <v>8.1958115848517696</v>
      </c>
      <c r="I1306" s="4">
        <v>15.182467624149</v>
      </c>
      <c r="J1306" s="4">
        <v>3.49613013549676</v>
      </c>
      <c r="K1306" s="4">
        <v>5.6550668681799996</v>
      </c>
      <c r="L1306" s="4">
        <v>5.5566003864489204</v>
      </c>
      <c r="M1306" s="4">
        <v>5.1862256032197198</v>
      </c>
      <c r="N1306" s="4">
        <v>7.2523180506294196</v>
      </c>
      <c r="O1306" s="4">
        <v>12.153411369645401</v>
      </c>
      <c r="P1306" s="4">
        <v>8.4928658500744092</v>
      </c>
      <c r="Q1306" s="4">
        <v>2.7428008930644001</v>
      </c>
      <c r="R1306" s="4">
        <v>9.7558550868908505</v>
      </c>
      <c r="S1306" s="4">
        <v>8.5393698930848991</v>
      </c>
      <c r="T1306" s="4">
        <v>7.1773419716445996</v>
      </c>
      <c r="U1306" s="4">
        <v>8.0653376657831206</v>
      </c>
      <c r="V1306" s="4">
        <v>7.2528533394887296</v>
      </c>
      <c r="W1306" s="4">
        <v>8.0198351783514195</v>
      </c>
      <c r="X1306" s="4">
        <v>2.3516171793377398</v>
      </c>
      <c r="Y1306" s="4">
        <v>12.1475326319734</v>
      </c>
      <c r="Z1306" s="4">
        <v>12.146031618717499</v>
      </c>
      <c r="AA1306" s="4">
        <v>10.034303755941</v>
      </c>
      <c r="AB1306" s="4">
        <v>1.84842921419644</v>
      </c>
      <c r="AC1306" s="4">
        <v>18.770883885721801</v>
      </c>
      <c r="AD1306" s="4">
        <v>4.5296879851150997</v>
      </c>
      <c r="AE1306" s="4">
        <v>4.3225734951646597</v>
      </c>
      <c r="AF1306" s="4">
        <v>13.9415586473314</v>
      </c>
      <c r="AG1306" s="4">
        <v>12.8658080614246</v>
      </c>
      <c r="AH1306" s="4">
        <v>11.37496951594</v>
      </c>
      <c r="AI1306" s="4">
        <v>12.7167511344131</v>
      </c>
      <c r="AJ1306" s="4">
        <v>24.071710100262202</v>
      </c>
      <c r="AK1306" s="4">
        <v>36.269682878214603</v>
      </c>
      <c r="AL1306" s="4">
        <v>23.877488789125401</v>
      </c>
      <c r="AM1306" s="4">
        <v>32.552169186328904</v>
      </c>
      <c r="AN1306" s="4">
        <v>39.995910444255003</v>
      </c>
      <c r="AO1306" s="4">
        <v>35.376058625350801</v>
      </c>
      <c r="AP1306" s="4">
        <v>33.252275199838202</v>
      </c>
      <c r="AQ1306" s="4">
        <v>13.908917079389401</v>
      </c>
      <c r="AR1306" s="4">
        <v>35.073186488471002</v>
      </c>
      <c r="AS1306" s="4">
        <v>20.232865846173301</v>
      </c>
      <c r="AT1306" s="4">
        <v>26.936467560628</v>
      </c>
      <c r="AU1306" s="4">
        <v>16.720772311173999</v>
      </c>
      <c r="AV1306" s="4">
        <v>21.985270044539099</v>
      </c>
      <c r="AW1306" s="4">
        <v>26.367444162709202</v>
      </c>
      <c r="AX1306" s="4">
        <v>16.8328884268591</v>
      </c>
      <c r="AY1306" s="4">
        <v>22.4536837724097</v>
      </c>
      <c r="AZ1306" s="4">
        <v>29.7257828095698</v>
      </c>
      <c r="BA1306" s="4">
        <v>33.597796619837403</v>
      </c>
      <c r="BB1306" s="38">
        <v>3872</v>
      </c>
    </row>
    <row r="1307" spans="1:54" x14ac:dyDescent="0.3">
      <c r="A1307" s="31" t="s">
        <v>59</v>
      </c>
      <c r="B1307" s="5" t="s">
        <v>8</v>
      </c>
      <c r="C1307" s="5" t="s">
        <v>1</v>
      </c>
      <c r="D1307" s="9">
        <v>18.957388316151199</v>
      </c>
      <c r="E1307" s="8">
        <v>71.076739494197795</v>
      </c>
      <c r="F1307" s="8">
        <v>52.233676975945002</v>
      </c>
      <c r="G1307" s="3">
        <v>6.0137457044673504</v>
      </c>
      <c r="H1307" s="4">
        <v>12.714776632302399</v>
      </c>
      <c r="I1307" s="4">
        <v>24.7422680412371</v>
      </c>
      <c r="J1307" s="4">
        <v>6.8728522336769799</v>
      </c>
      <c r="K1307" s="4">
        <v>8.5910652920962196</v>
      </c>
      <c r="L1307" s="4">
        <v>8.4192439862542994</v>
      </c>
      <c r="M1307" s="4">
        <v>9.2783505154639201</v>
      </c>
      <c r="N1307" s="4">
        <v>13.4020618556701</v>
      </c>
      <c r="O1307" s="4">
        <v>20.790378006872899</v>
      </c>
      <c r="P1307" s="4">
        <v>16.838487972508599</v>
      </c>
      <c r="Q1307" s="4">
        <v>5.4982817869415799</v>
      </c>
      <c r="R1307" s="4">
        <v>15.807560137456999</v>
      </c>
      <c r="S1307" s="4">
        <v>18.041237113402101</v>
      </c>
      <c r="T1307" s="4">
        <v>11.683848797250899</v>
      </c>
      <c r="U1307" s="4">
        <v>15.292096219931301</v>
      </c>
      <c r="V1307" s="4">
        <v>13.0584192439863</v>
      </c>
      <c r="W1307" s="4">
        <v>15.979381443298999</v>
      </c>
      <c r="X1307" s="4">
        <v>4.1237113402061896</v>
      </c>
      <c r="Y1307" s="4">
        <v>18.213058419244</v>
      </c>
      <c r="Z1307" s="4">
        <v>24.398625429553299</v>
      </c>
      <c r="AA1307" s="4">
        <v>18.384879725085899</v>
      </c>
      <c r="AB1307" s="4">
        <v>2.9209621993127102</v>
      </c>
      <c r="AC1307" s="4">
        <v>28.178694158075601</v>
      </c>
      <c r="AD1307" s="4">
        <v>9.2783505154639201</v>
      </c>
      <c r="AE1307" s="4">
        <v>8.5910652920962196</v>
      </c>
      <c r="AF1307" s="4">
        <v>21.993127147766302</v>
      </c>
      <c r="AG1307" s="4">
        <v>19.415807560137502</v>
      </c>
      <c r="AH1307" s="4">
        <v>17.869415807560099</v>
      </c>
      <c r="AI1307" s="4">
        <v>17.6975945017182</v>
      </c>
      <c r="AJ1307" s="4">
        <v>30.412371134020599</v>
      </c>
      <c r="AK1307" s="4">
        <v>52.920962199312697</v>
      </c>
      <c r="AL1307" s="4">
        <v>39.690721649484502</v>
      </c>
      <c r="AM1307" s="4">
        <v>44.673539518900299</v>
      </c>
      <c r="AN1307" s="4">
        <v>58.762886597938099</v>
      </c>
      <c r="AO1307" s="4">
        <v>53.436426116838497</v>
      </c>
      <c r="AP1307" s="4">
        <v>51.0309278350515</v>
      </c>
      <c r="AQ1307" s="4">
        <v>23.367697594501699</v>
      </c>
      <c r="AR1307" s="4">
        <v>53.264604810996602</v>
      </c>
      <c r="AS1307" s="4">
        <v>29.725085910652901</v>
      </c>
      <c r="AT1307" s="4">
        <v>27.835051546391799</v>
      </c>
      <c r="AU1307" s="4">
        <v>30.927835051546399</v>
      </c>
      <c r="AV1307" s="4">
        <v>24.570446735395201</v>
      </c>
      <c r="AW1307" s="4">
        <v>48.281786941580798</v>
      </c>
      <c r="AX1307" s="4">
        <v>32.474226804123703</v>
      </c>
      <c r="AY1307" s="4">
        <v>30.068728522336801</v>
      </c>
      <c r="AZ1307" s="4">
        <v>46.048109965635703</v>
      </c>
      <c r="BA1307" s="4">
        <v>52.0618556701031</v>
      </c>
      <c r="BB1307" s="38">
        <v>582</v>
      </c>
    </row>
    <row r="1308" spans="1:54" x14ac:dyDescent="0.3">
      <c r="A1308" s="31" t="s">
        <v>59</v>
      </c>
      <c r="B1308" s="5" t="s">
        <v>8</v>
      </c>
      <c r="C1308" s="5" t="s">
        <v>2</v>
      </c>
      <c r="D1308" s="9">
        <v>41.131981981982001</v>
      </c>
      <c r="E1308" s="8">
        <v>73.904738000502903</v>
      </c>
      <c r="F1308" s="8">
        <v>38.821752265861001</v>
      </c>
      <c r="G1308" s="3">
        <v>3.4743202416918399</v>
      </c>
      <c r="H1308" s="4">
        <v>11.4803625377643</v>
      </c>
      <c r="I1308" s="4">
        <v>19.939577039274901</v>
      </c>
      <c r="J1308" s="4">
        <v>3.1722054380664702</v>
      </c>
      <c r="K1308" s="4">
        <v>9.0634441087613293</v>
      </c>
      <c r="L1308" s="4">
        <v>8.7613293051359502</v>
      </c>
      <c r="M1308" s="4">
        <v>7.8549848942598199</v>
      </c>
      <c r="N1308" s="4">
        <v>9.6676737160120805</v>
      </c>
      <c r="O1308" s="4">
        <v>17.3716012084592</v>
      </c>
      <c r="P1308" s="4">
        <v>11.329305135951699</v>
      </c>
      <c r="Q1308" s="4">
        <v>2.8700906344410901</v>
      </c>
      <c r="R1308" s="4">
        <v>15.105740181268899</v>
      </c>
      <c r="S1308" s="4">
        <v>10.4229607250755</v>
      </c>
      <c r="T1308" s="4">
        <v>8.7613293051359502</v>
      </c>
      <c r="U1308" s="4">
        <v>10.5740181268882</v>
      </c>
      <c r="V1308" s="4">
        <v>9.9697885196374596</v>
      </c>
      <c r="W1308" s="4">
        <v>12.084592145015099</v>
      </c>
      <c r="X1308" s="4">
        <v>3.1722054380664702</v>
      </c>
      <c r="Y1308" s="4">
        <v>17.824773413897301</v>
      </c>
      <c r="Z1308" s="4">
        <v>16.314199395770402</v>
      </c>
      <c r="AA1308" s="4">
        <v>14.954682779456199</v>
      </c>
      <c r="AB1308" s="4">
        <v>1.8126888217522701</v>
      </c>
      <c r="AC1308" s="4">
        <v>26.283987915407899</v>
      </c>
      <c r="AD1308" s="4">
        <v>5.8912386706948601</v>
      </c>
      <c r="AE1308" s="4">
        <v>5.8912386706948601</v>
      </c>
      <c r="AF1308" s="4">
        <v>20.241691842900298</v>
      </c>
      <c r="AG1308" s="4">
        <v>15.4078549848943</v>
      </c>
      <c r="AH1308" s="4">
        <v>10.7250755287009</v>
      </c>
      <c r="AI1308" s="4">
        <v>15.105740181268899</v>
      </c>
      <c r="AJ1308" s="4">
        <v>32.175226586102703</v>
      </c>
      <c r="AK1308" s="4">
        <v>45.770392749244699</v>
      </c>
      <c r="AL1308" s="4">
        <v>30.362537764350499</v>
      </c>
      <c r="AM1308" s="4">
        <v>39.274924471299101</v>
      </c>
      <c r="AN1308" s="4">
        <v>46.0725075528701</v>
      </c>
      <c r="AO1308" s="4">
        <v>47.734138972809703</v>
      </c>
      <c r="AP1308" s="4">
        <v>44.259818731117797</v>
      </c>
      <c r="AQ1308" s="4">
        <v>16.163141993957701</v>
      </c>
      <c r="AR1308" s="4">
        <v>46.2235649546828</v>
      </c>
      <c r="AS1308" s="4">
        <v>25.377643504531701</v>
      </c>
      <c r="AT1308" s="4">
        <v>30.8157099697885</v>
      </c>
      <c r="AU1308" s="4">
        <v>19.3353474320242</v>
      </c>
      <c r="AV1308" s="4">
        <v>19.788519637462201</v>
      </c>
      <c r="AW1308" s="4">
        <v>30.060422960725099</v>
      </c>
      <c r="AX1308" s="4">
        <v>21.903323262839901</v>
      </c>
      <c r="AY1308" s="4">
        <v>25.226586102719001</v>
      </c>
      <c r="AZ1308" s="4">
        <v>37.311178247734098</v>
      </c>
      <c r="BA1308" s="4">
        <v>42.2960725075529</v>
      </c>
      <c r="BB1308" s="38">
        <v>666</v>
      </c>
    </row>
    <row r="1309" spans="1:54" x14ac:dyDescent="0.3">
      <c r="A1309" s="31" t="s">
        <v>59</v>
      </c>
      <c r="B1309" s="5" t="s">
        <v>8</v>
      </c>
      <c r="C1309" s="5" t="s">
        <v>3</v>
      </c>
      <c r="D1309" s="9">
        <v>73.582189239332095</v>
      </c>
      <c r="E1309" s="8">
        <v>69.818714172381306</v>
      </c>
      <c r="F1309" s="8">
        <v>22.170686456400698</v>
      </c>
      <c r="G1309" s="3">
        <v>2.8756957328385901</v>
      </c>
      <c r="H1309" s="4">
        <v>6.4935064935064899</v>
      </c>
      <c r="I1309" s="4">
        <v>13.821892393321001</v>
      </c>
      <c r="J1309" s="4">
        <v>2.50463821892393</v>
      </c>
      <c r="K1309" s="4">
        <v>4.1743970315398897</v>
      </c>
      <c r="L1309" s="4">
        <v>4.4526901669758798</v>
      </c>
      <c r="M1309" s="4">
        <v>3.6178107606679002</v>
      </c>
      <c r="N1309" s="4">
        <v>5.2875695732838599</v>
      </c>
      <c r="O1309" s="4">
        <v>9.2764378478664202</v>
      </c>
      <c r="P1309" s="4">
        <v>5.2875695732838599</v>
      </c>
      <c r="Q1309" s="4">
        <v>2.2263450834879399</v>
      </c>
      <c r="R1309" s="4">
        <v>6.7717996289424898</v>
      </c>
      <c r="S1309" s="4">
        <v>6.4935064935064899</v>
      </c>
      <c r="T1309" s="4">
        <v>6.3079777365491596</v>
      </c>
      <c r="U1309" s="4">
        <v>5.6586270871985196</v>
      </c>
      <c r="V1309" s="4">
        <v>6.2152133580704998</v>
      </c>
      <c r="W1309" s="4">
        <v>4.4526901669758798</v>
      </c>
      <c r="X1309" s="4">
        <v>2.1335807050092801</v>
      </c>
      <c r="Y1309" s="4">
        <v>9.92578849721707</v>
      </c>
      <c r="Z1309" s="4">
        <v>8.9981447124304292</v>
      </c>
      <c r="AA1309" s="4">
        <v>7.0500927643784799</v>
      </c>
      <c r="AB1309" s="4">
        <v>1.85528756957328</v>
      </c>
      <c r="AC1309" s="4">
        <v>15.8627087198516</v>
      </c>
      <c r="AD1309" s="4">
        <v>2.96846011131725</v>
      </c>
      <c r="AE1309" s="4">
        <v>3.4322820037105801</v>
      </c>
      <c r="AF1309" s="4">
        <v>13.079777365491699</v>
      </c>
      <c r="AG1309" s="4">
        <v>10.2040816326531</v>
      </c>
      <c r="AH1309" s="4">
        <v>8.4415584415584402</v>
      </c>
      <c r="AI1309" s="4">
        <v>11.6883116883117</v>
      </c>
      <c r="AJ1309" s="4">
        <v>22.912801484230101</v>
      </c>
      <c r="AK1309" s="4">
        <v>32.374768089053802</v>
      </c>
      <c r="AL1309" s="4">
        <v>18.0890538033395</v>
      </c>
      <c r="AM1309" s="4">
        <v>29.777365491651199</v>
      </c>
      <c r="AN1309" s="4">
        <v>36.641929499072397</v>
      </c>
      <c r="AO1309" s="4">
        <v>29.128014842300601</v>
      </c>
      <c r="AP1309" s="4">
        <v>27.087198515769899</v>
      </c>
      <c r="AQ1309" s="4">
        <v>10.1113172541744</v>
      </c>
      <c r="AR1309" s="4">
        <v>30.612244897959201</v>
      </c>
      <c r="AS1309" s="4">
        <v>16.9758812615955</v>
      </c>
      <c r="AT1309" s="4">
        <v>25.046382189239299</v>
      </c>
      <c r="AU1309" s="4">
        <v>13.079777365491699</v>
      </c>
      <c r="AV1309" s="4">
        <v>23.933209647495399</v>
      </c>
      <c r="AW1309" s="4">
        <v>19.944341372912799</v>
      </c>
      <c r="AX1309" s="4">
        <v>11.5027829313544</v>
      </c>
      <c r="AY1309" s="4">
        <v>20.9647495361781</v>
      </c>
      <c r="AZ1309" s="4">
        <v>24.397031539888701</v>
      </c>
      <c r="BA1309" s="4">
        <v>26.345083487940599</v>
      </c>
      <c r="BB1309" s="38">
        <v>1078</v>
      </c>
    </row>
    <row r="1310" spans="1:54" x14ac:dyDescent="0.3">
      <c r="A1310" s="31" t="s">
        <v>59</v>
      </c>
      <c r="B1310" s="5" t="s">
        <v>8</v>
      </c>
      <c r="C1310" s="5" t="s">
        <v>4</v>
      </c>
      <c r="D1310" s="9">
        <v>86.431909212283003</v>
      </c>
      <c r="E1310" s="8">
        <v>68.941081829801604</v>
      </c>
      <c r="F1310" s="8">
        <v>17.5133689839572</v>
      </c>
      <c r="G1310" s="3">
        <v>2.5401069518716599</v>
      </c>
      <c r="H1310" s="4">
        <v>5.2139037433155098</v>
      </c>
      <c r="I1310" s="4">
        <v>10.8288770053476</v>
      </c>
      <c r="J1310" s="4">
        <v>2.8074866310160398</v>
      </c>
      <c r="K1310" s="4">
        <v>3.4759358288770099</v>
      </c>
      <c r="L1310" s="4">
        <v>3.7433155080213898</v>
      </c>
      <c r="M1310" s="4">
        <v>3.3422459893048102</v>
      </c>
      <c r="N1310" s="4">
        <v>5.0802139037433198</v>
      </c>
      <c r="O1310" s="4">
        <v>6.5508021390374296</v>
      </c>
      <c r="P1310" s="4">
        <v>3.8770053475935802</v>
      </c>
      <c r="Q1310" s="4">
        <v>1.6042780748663099</v>
      </c>
      <c r="R1310" s="4">
        <v>6.6844919786096302</v>
      </c>
      <c r="S1310" s="4">
        <v>4.0106951871657799</v>
      </c>
      <c r="T1310" s="4">
        <v>5.0802139037433198</v>
      </c>
      <c r="U1310" s="4">
        <v>4.2780748663101598</v>
      </c>
      <c r="V1310" s="4">
        <v>4.4117647058823497</v>
      </c>
      <c r="W1310" s="4">
        <v>2.9411764705882399</v>
      </c>
      <c r="X1310" s="4">
        <v>1.2032085561497301</v>
      </c>
      <c r="Y1310" s="4">
        <v>7.8877005347593601</v>
      </c>
      <c r="Z1310" s="4">
        <v>5.6149732620320902</v>
      </c>
      <c r="AA1310" s="4">
        <v>4.2780748663101598</v>
      </c>
      <c r="AB1310" s="4">
        <v>1.6042780748663099</v>
      </c>
      <c r="AC1310" s="4">
        <v>11.497326203208599</v>
      </c>
      <c r="AD1310" s="4">
        <v>2.8074866310160398</v>
      </c>
      <c r="AE1310" s="4">
        <v>2.0053475935828899</v>
      </c>
      <c r="AF1310" s="4">
        <v>7.3529411764705896</v>
      </c>
      <c r="AG1310" s="4">
        <v>9.7593582887700503</v>
      </c>
      <c r="AH1310" s="4">
        <v>11.096256684491999</v>
      </c>
      <c r="AI1310" s="4">
        <v>8.9572192513369</v>
      </c>
      <c r="AJ1310" s="4">
        <v>19.251336898395699</v>
      </c>
      <c r="AK1310" s="4">
        <v>26.069518716577502</v>
      </c>
      <c r="AL1310" s="4">
        <v>16.176470588235301</v>
      </c>
      <c r="AM1310" s="4">
        <v>28.208556149732601</v>
      </c>
      <c r="AN1310" s="4">
        <v>32.352941176470601</v>
      </c>
      <c r="AO1310" s="4">
        <v>24.064171122994701</v>
      </c>
      <c r="AP1310" s="4">
        <v>22.727272727272702</v>
      </c>
      <c r="AQ1310" s="4">
        <v>11.2299465240642</v>
      </c>
      <c r="AR1310" s="4">
        <v>24.331550802138999</v>
      </c>
      <c r="AS1310" s="4">
        <v>17.9144385026738</v>
      </c>
      <c r="AT1310" s="4">
        <v>26.470588235294102</v>
      </c>
      <c r="AU1310" s="4">
        <v>10.8288770053476</v>
      </c>
      <c r="AV1310" s="4">
        <v>22.192513368983999</v>
      </c>
      <c r="AW1310" s="4">
        <v>16.176470588235301</v>
      </c>
      <c r="AX1310" s="4">
        <v>8.8235294117647101</v>
      </c>
      <c r="AY1310" s="4">
        <v>18.716577540107</v>
      </c>
      <c r="AZ1310" s="4">
        <v>21.791443850267399</v>
      </c>
      <c r="BA1310" s="4">
        <v>22.994652406417099</v>
      </c>
      <c r="BB1310" s="38">
        <v>749</v>
      </c>
    </row>
    <row r="1311" spans="1:54" x14ac:dyDescent="0.3">
      <c r="A1311" s="31" t="s">
        <v>59</v>
      </c>
      <c r="B1311" s="5" t="s">
        <v>8</v>
      </c>
      <c r="C1311" s="5" t="s">
        <v>5</v>
      </c>
      <c r="D1311" s="9">
        <v>103.361220825853</v>
      </c>
      <c r="E1311" s="8">
        <v>65.384957491251797</v>
      </c>
      <c r="F1311" s="8">
        <v>11.3309352517986</v>
      </c>
      <c r="G1311" s="3">
        <v>1.2589928057554001</v>
      </c>
      <c r="H1311" s="4">
        <v>3.4172661870503598</v>
      </c>
      <c r="I1311" s="4">
        <v>6.47482014388489</v>
      </c>
      <c r="J1311" s="4">
        <v>2.5179856115107899</v>
      </c>
      <c r="K1311" s="4">
        <v>2.5179856115107899</v>
      </c>
      <c r="L1311" s="4">
        <v>1.7985611510791399</v>
      </c>
      <c r="M1311" s="4">
        <v>1.2589928057554001</v>
      </c>
      <c r="N1311" s="4">
        <v>2.69784172661871</v>
      </c>
      <c r="O1311" s="4">
        <v>4.85611510791367</v>
      </c>
      <c r="P1311" s="4">
        <v>2.33812949640288</v>
      </c>
      <c r="Q1311" s="4">
        <v>1.43884892086331</v>
      </c>
      <c r="R1311" s="4">
        <v>2.8776978417266199</v>
      </c>
      <c r="S1311" s="4">
        <v>2.69784172661871</v>
      </c>
      <c r="T1311" s="4">
        <v>2.8776978417266199</v>
      </c>
      <c r="U1311" s="4">
        <v>2.8776978417266199</v>
      </c>
      <c r="V1311" s="4">
        <v>2.33812949640288</v>
      </c>
      <c r="W1311" s="4">
        <v>1.43884892086331</v>
      </c>
      <c r="X1311" s="4">
        <v>0.53956834532374098</v>
      </c>
      <c r="Y1311" s="4">
        <v>5.3956834532374103</v>
      </c>
      <c r="Z1311" s="4">
        <v>3.5971223021582701</v>
      </c>
      <c r="AA1311" s="4">
        <v>3.5971223021582701</v>
      </c>
      <c r="AB1311" s="4">
        <v>0.71942446043165498</v>
      </c>
      <c r="AC1311" s="4">
        <v>10.9712230215827</v>
      </c>
      <c r="AD1311" s="4">
        <v>0.71942446043165498</v>
      </c>
      <c r="AE1311" s="4">
        <v>1.2589928057554001</v>
      </c>
      <c r="AF1311" s="4">
        <v>3.5971223021582701</v>
      </c>
      <c r="AG1311" s="4">
        <v>7.9136690647482002</v>
      </c>
      <c r="AH1311" s="4">
        <v>10.2517985611511</v>
      </c>
      <c r="AI1311" s="4">
        <v>8.4532374100719405</v>
      </c>
      <c r="AJ1311" s="4">
        <v>13.129496402877701</v>
      </c>
      <c r="AK1311" s="4">
        <v>20.143884892086302</v>
      </c>
      <c r="AL1311" s="4">
        <v>12.9496402877698</v>
      </c>
      <c r="AM1311" s="4">
        <v>21.402877697841699</v>
      </c>
      <c r="AN1311" s="4">
        <v>22.482014388489201</v>
      </c>
      <c r="AO1311" s="4">
        <v>17.805755395683502</v>
      </c>
      <c r="AP1311" s="4">
        <v>17.4460431654676</v>
      </c>
      <c r="AQ1311" s="4">
        <v>7.19424460431655</v>
      </c>
      <c r="AR1311" s="4">
        <v>17.086330935251802</v>
      </c>
      <c r="AS1311" s="4">
        <v>11.3309352517986</v>
      </c>
      <c r="AT1311" s="4">
        <v>25.899280575539599</v>
      </c>
      <c r="AU1311" s="4">
        <v>8.8129496402877692</v>
      </c>
      <c r="AV1311" s="4">
        <v>20.323741007194201</v>
      </c>
      <c r="AW1311" s="4">
        <v>12.7697841726619</v>
      </c>
      <c r="AX1311" s="4">
        <v>6.2949640287769801</v>
      </c>
      <c r="AY1311" s="4">
        <v>17.266187050359701</v>
      </c>
      <c r="AZ1311" s="4">
        <v>15.4676258992806</v>
      </c>
      <c r="BA1311" s="4">
        <v>20.143884892086302</v>
      </c>
      <c r="BB1311" s="38">
        <v>557</v>
      </c>
    </row>
    <row r="1312" spans="1:54" x14ac:dyDescent="0.3">
      <c r="A1312" s="31" t="s">
        <v>59</v>
      </c>
      <c r="B1312" s="5" t="s">
        <v>8</v>
      </c>
      <c r="C1312" s="5" t="s">
        <v>6</v>
      </c>
      <c r="D1312" s="9">
        <v>114.472772277228</v>
      </c>
      <c r="E1312" s="8">
        <v>59.429562816454002</v>
      </c>
      <c r="F1312" s="8">
        <v>8.9108910891089099</v>
      </c>
      <c r="G1312" s="3">
        <v>1.48514851485149</v>
      </c>
      <c r="H1312" s="4">
        <v>3.4653465346534702</v>
      </c>
      <c r="I1312" s="4">
        <v>3.4653465346534702</v>
      </c>
      <c r="J1312" s="4">
        <v>0.99009900990098998</v>
      </c>
      <c r="K1312" s="4">
        <v>0.49504950495049499</v>
      </c>
      <c r="L1312" s="4">
        <v>0.49504950495049499</v>
      </c>
      <c r="M1312" s="4">
        <v>0</v>
      </c>
      <c r="N1312" s="4">
        <v>0.99009900990098998</v>
      </c>
      <c r="O1312" s="4">
        <v>2.4752475247524801</v>
      </c>
      <c r="P1312" s="4">
        <v>3.9603960396039599</v>
      </c>
      <c r="Q1312" s="4">
        <v>1.48514851485149</v>
      </c>
      <c r="R1312" s="4">
        <v>0.49504950495049499</v>
      </c>
      <c r="S1312" s="4">
        <v>1.98019801980198</v>
      </c>
      <c r="T1312" s="4">
        <v>1.98019801980198</v>
      </c>
      <c r="U1312" s="4">
        <v>2.4752475247524801</v>
      </c>
      <c r="V1312" s="4">
        <v>0</v>
      </c>
      <c r="W1312" s="4">
        <v>0.49504950495049499</v>
      </c>
      <c r="X1312" s="4">
        <v>0.99009900990098998</v>
      </c>
      <c r="Y1312" s="4">
        <v>2.9702970297029698</v>
      </c>
      <c r="Z1312" s="4">
        <v>1.98019801980198</v>
      </c>
      <c r="AA1312" s="4">
        <v>1.98019801980198</v>
      </c>
      <c r="AB1312" s="4">
        <v>0.49504950495049499</v>
      </c>
      <c r="AC1312" s="4">
        <v>4.4554455445544603</v>
      </c>
      <c r="AD1312" s="4">
        <v>0</v>
      </c>
      <c r="AE1312" s="4">
        <v>0</v>
      </c>
      <c r="AF1312" s="4">
        <v>1.98019801980198</v>
      </c>
      <c r="AG1312" s="4">
        <v>7.9207920792079198</v>
      </c>
      <c r="AH1312" s="4">
        <v>5.9405940594059397</v>
      </c>
      <c r="AI1312" s="4">
        <v>8.4158415841584198</v>
      </c>
      <c r="AJ1312" s="4">
        <v>9.9009900990098991</v>
      </c>
      <c r="AK1312" s="4">
        <v>18.316831683168299</v>
      </c>
      <c r="AL1312" s="4">
        <v>8.4158415841584198</v>
      </c>
      <c r="AM1312" s="4">
        <v>19.306930693069301</v>
      </c>
      <c r="AN1312" s="4">
        <v>23.762376237623801</v>
      </c>
      <c r="AO1312" s="4">
        <v>14.356435643564399</v>
      </c>
      <c r="AP1312" s="4">
        <v>15.841584158415801</v>
      </c>
      <c r="AQ1312" s="4">
        <v>8.9108910891089099</v>
      </c>
      <c r="AR1312" s="4">
        <v>15.841584158415801</v>
      </c>
      <c r="AS1312" s="4">
        <v>8.9108910891089099</v>
      </c>
      <c r="AT1312" s="4">
        <v>20.7920792079208</v>
      </c>
      <c r="AU1312" s="4">
        <v>3.9603960396039599</v>
      </c>
      <c r="AV1312" s="4">
        <v>23.2673267326733</v>
      </c>
      <c r="AW1312" s="4">
        <v>9.4059405940594107</v>
      </c>
      <c r="AX1312" s="4">
        <v>4.9504950495049496</v>
      </c>
      <c r="AY1312" s="4">
        <v>14.356435643564399</v>
      </c>
      <c r="AZ1312" s="4">
        <v>11.3861386138614</v>
      </c>
      <c r="BA1312" s="4">
        <v>14.8514851485149</v>
      </c>
      <c r="BB1312" s="38">
        <v>202</v>
      </c>
    </row>
    <row r="1313" spans="1:54" x14ac:dyDescent="0.3">
      <c r="A1313" s="31" t="s">
        <v>59</v>
      </c>
      <c r="B1313" s="5" t="s">
        <v>8</v>
      </c>
      <c r="C1313" s="5" t="s">
        <v>7</v>
      </c>
      <c r="D1313" s="9">
        <v>103</v>
      </c>
      <c r="E1313" s="8">
        <v>55.910285279186297</v>
      </c>
      <c r="F1313" s="8">
        <v>5.2631578947368398</v>
      </c>
      <c r="G1313" s="3">
        <v>2.6315789473684199</v>
      </c>
      <c r="H1313" s="4">
        <v>2.6315789473684199</v>
      </c>
      <c r="I1313" s="4">
        <v>0</v>
      </c>
      <c r="J1313" s="4">
        <v>2.6315789473684199</v>
      </c>
      <c r="K1313" s="4">
        <v>0</v>
      </c>
      <c r="L1313" s="4">
        <v>0</v>
      </c>
      <c r="M1313" s="4">
        <v>0</v>
      </c>
      <c r="N1313" s="4">
        <v>0</v>
      </c>
      <c r="O1313" s="4">
        <v>2.6315789473684199</v>
      </c>
      <c r="P1313" s="4">
        <v>2.6315789473684199</v>
      </c>
      <c r="Q1313" s="4">
        <v>0</v>
      </c>
      <c r="R1313" s="4">
        <v>2.6315789473684199</v>
      </c>
      <c r="S1313" s="4">
        <v>0</v>
      </c>
      <c r="T1313" s="4">
        <v>5.2631578947368398</v>
      </c>
      <c r="U1313" s="4">
        <v>2.6315789473684199</v>
      </c>
      <c r="V1313" s="4">
        <v>0</v>
      </c>
      <c r="W1313" s="4">
        <v>5.2631578947368398</v>
      </c>
      <c r="X1313" s="4">
        <v>0</v>
      </c>
      <c r="Y1313" s="4">
        <v>2.6315789473684199</v>
      </c>
      <c r="Z1313" s="4">
        <v>0</v>
      </c>
      <c r="AA1313" s="4">
        <v>0</v>
      </c>
      <c r="AB1313" s="4">
        <v>2.6315789473684199</v>
      </c>
      <c r="AC1313" s="4">
        <v>5.2631578947368398</v>
      </c>
      <c r="AD1313" s="4">
        <v>2.6315789473684199</v>
      </c>
      <c r="AE1313" s="4">
        <v>0</v>
      </c>
      <c r="AF1313" s="4">
        <v>5.2631578947368398</v>
      </c>
      <c r="AG1313" s="4">
        <v>7.8947368421052602</v>
      </c>
      <c r="AH1313" s="4">
        <v>10.526315789473699</v>
      </c>
      <c r="AI1313" s="4">
        <v>7.8947368421052602</v>
      </c>
      <c r="AJ1313" s="4">
        <v>13.157894736842101</v>
      </c>
      <c r="AK1313" s="4">
        <v>15.789473684210501</v>
      </c>
      <c r="AL1313" s="4">
        <v>10.526315789473699</v>
      </c>
      <c r="AM1313" s="4">
        <v>7.8947368421052602</v>
      </c>
      <c r="AN1313" s="4">
        <v>21.052631578947398</v>
      </c>
      <c r="AO1313" s="4">
        <v>13.157894736842101</v>
      </c>
      <c r="AP1313" s="4">
        <v>7.8947368421052602</v>
      </c>
      <c r="AQ1313" s="4">
        <v>5.2631578947368398</v>
      </c>
      <c r="AR1313" s="4">
        <v>7.8947368421052602</v>
      </c>
      <c r="AS1313" s="4">
        <v>5.2631578947368398</v>
      </c>
      <c r="AT1313" s="4">
        <v>21.052631578947398</v>
      </c>
      <c r="AU1313" s="4">
        <v>7.8947368421052602</v>
      </c>
      <c r="AV1313" s="4">
        <v>15.789473684210501</v>
      </c>
      <c r="AW1313" s="4">
        <v>21.052631578947398</v>
      </c>
      <c r="AX1313" s="4">
        <v>5.2631578947368398</v>
      </c>
      <c r="AY1313" s="4">
        <v>13.157894736842101</v>
      </c>
      <c r="AZ1313" s="4">
        <v>18.421052631578899</v>
      </c>
      <c r="BA1313" s="4">
        <v>21.052631578947398</v>
      </c>
      <c r="BB1313" s="38">
        <v>38</v>
      </c>
    </row>
    <row r="1314" spans="1:54" x14ac:dyDescent="0.3">
      <c r="A1314" s="31" t="s">
        <v>59</v>
      </c>
      <c r="B1314" s="5" t="s">
        <v>9</v>
      </c>
      <c r="C1314" s="5" t="s">
        <v>168</v>
      </c>
      <c r="D1314" s="9">
        <v>81.626651366910394</v>
      </c>
      <c r="E1314" s="8">
        <v>70.187814187222799</v>
      </c>
      <c r="F1314" s="8">
        <v>19.494085208628199</v>
      </c>
      <c r="G1314" s="3">
        <v>1.5736391846611899</v>
      </c>
      <c r="H1314" s="4">
        <v>5.5176993293863603</v>
      </c>
      <c r="I1314" s="4">
        <v>9.3308091183758499</v>
      </c>
      <c r="J1314" s="4">
        <v>1.72535406077391</v>
      </c>
      <c r="K1314" s="4">
        <v>3.36235660589643</v>
      </c>
      <c r="L1314" s="4">
        <v>4.0662431817537303</v>
      </c>
      <c r="M1314" s="4">
        <v>2.7488922583808999</v>
      </c>
      <c r="N1314" s="4">
        <v>4.2721460332633203</v>
      </c>
      <c r="O1314" s="4">
        <v>5.6949825280740596</v>
      </c>
      <c r="P1314" s="4">
        <v>5.3407652512903896</v>
      </c>
      <c r="Q1314" s="4">
        <v>2.91123501454876</v>
      </c>
      <c r="R1314" s="4">
        <v>5.5558926032248399</v>
      </c>
      <c r="S1314" s="4">
        <v>5.5586367135835504</v>
      </c>
      <c r="T1314" s="4">
        <v>3.3155152076929699</v>
      </c>
      <c r="U1314" s="4">
        <v>5.0071164436319702</v>
      </c>
      <c r="V1314" s="4">
        <v>5.4965072103278301</v>
      </c>
      <c r="W1314" s="4">
        <v>6.77041772536084</v>
      </c>
      <c r="X1314" s="4">
        <v>1.4090460658125601</v>
      </c>
      <c r="Y1314" s="4">
        <v>6.8809549750325001</v>
      </c>
      <c r="Z1314" s="4">
        <v>6.2070898210802197</v>
      </c>
      <c r="AA1314" s="4">
        <v>6.1576984789739502</v>
      </c>
      <c r="AB1314" s="4">
        <v>1.4682379668060299</v>
      </c>
      <c r="AC1314" s="4">
        <v>13.3112551424824</v>
      </c>
      <c r="AD1314" s="4">
        <v>4.4418847568378004</v>
      </c>
      <c r="AE1314" s="4">
        <v>2.5729086637951601</v>
      </c>
      <c r="AF1314" s="4">
        <v>7.3654345148087499</v>
      </c>
      <c r="AG1314" s="4">
        <v>7.1631937271824704</v>
      </c>
      <c r="AH1314" s="4">
        <v>18.376092627383599</v>
      </c>
      <c r="AI1314" s="4">
        <v>10.4905240817557</v>
      </c>
      <c r="AJ1314" s="4">
        <v>20.0436423162766</v>
      </c>
      <c r="AK1314" s="4">
        <v>30.183977053044501</v>
      </c>
      <c r="AL1314" s="4">
        <v>17.133287261938499</v>
      </c>
      <c r="AM1314" s="4">
        <v>18.8788672264157</v>
      </c>
      <c r="AN1314" s="4">
        <v>30.491810738709301</v>
      </c>
      <c r="AO1314" s="4">
        <v>22.066809735913399</v>
      </c>
      <c r="AP1314" s="4">
        <v>24.945514648589</v>
      </c>
      <c r="AQ1314" s="4">
        <v>9.3763149624453295</v>
      </c>
      <c r="AR1314" s="4">
        <v>29.163709973855401</v>
      </c>
      <c r="AS1314" s="4">
        <v>13.4934754623907</v>
      </c>
      <c r="AT1314" s="4">
        <v>16.395964989505899</v>
      </c>
      <c r="AU1314" s="4">
        <v>15.6639342754513</v>
      </c>
      <c r="AV1314" s="4">
        <v>21.442386630288301</v>
      </c>
      <c r="AW1314" s="4">
        <v>21.379683340589999</v>
      </c>
      <c r="AX1314" s="4">
        <v>11.0391266660934</v>
      </c>
      <c r="AY1314" s="4">
        <v>15.4307833012976</v>
      </c>
      <c r="AZ1314" s="4">
        <v>21.583287946943798</v>
      </c>
      <c r="BA1314" s="4">
        <v>30.352639987756699</v>
      </c>
      <c r="BB1314" s="38">
        <v>2686</v>
      </c>
    </row>
    <row r="1315" spans="1:54" x14ac:dyDescent="0.3">
      <c r="A1315" s="31" t="s">
        <v>59</v>
      </c>
      <c r="B1315" s="5" t="s">
        <v>9</v>
      </c>
      <c r="C1315" s="5" t="s">
        <v>1</v>
      </c>
      <c r="D1315" s="9">
        <v>51.831645569620299</v>
      </c>
      <c r="E1315" s="8">
        <v>72.885087819615407</v>
      </c>
      <c r="F1315" s="8">
        <v>32.658227848101298</v>
      </c>
      <c r="G1315" s="3">
        <v>2.5316455696202498</v>
      </c>
      <c r="H1315" s="4">
        <v>8.6075949367088604</v>
      </c>
      <c r="I1315" s="4">
        <v>13.4177215189873</v>
      </c>
      <c r="J1315" s="4">
        <v>3.5443037974683498</v>
      </c>
      <c r="K1315" s="4">
        <v>5.56962025316456</v>
      </c>
      <c r="L1315" s="4">
        <v>8.6075949367088604</v>
      </c>
      <c r="M1315" s="4">
        <v>5.0632911392405102</v>
      </c>
      <c r="N1315" s="4">
        <v>8.6075949367088604</v>
      </c>
      <c r="O1315" s="4">
        <v>9.8734177215189902</v>
      </c>
      <c r="P1315" s="4">
        <v>7.8481012658227796</v>
      </c>
      <c r="Q1315" s="4">
        <v>5.3164556962025298</v>
      </c>
      <c r="R1315" s="4">
        <v>12.1518987341772</v>
      </c>
      <c r="S1315" s="4">
        <v>11.8987341772152</v>
      </c>
      <c r="T1315" s="4">
        <v>7.0886075949367102</v>
      </c>
      <c r="U1315" s="4">
        <v>8.6075949367088604</v>
      </c>
      <c r="V1315" s="4">
        <v>9.3670886075949404</v>
      </c>
      <c r="W1315" s="4">
        <v>15.4430379746835</v>
      </c>
      <c r="X1315" s="4">
        <v>3.2911392405063302</v>
      </c>
      <c r="Y1315" s="4">
        <v>11.3924050632911</v>
      </c>
      <c r="Z1315" s="4">
        <v>15.9493670886076</v>
      </c>
      <c r="AA1315" s="4">
        <v>13.4177215189873</v>
      </c>
      <c r="AB1315" s="4">
        <v>3.0379746835443</v>
      </c>
      <c r="AC1315" s="4">
        <v>21.265822784810101</v>
      </c>
      <c r="AD1315" s="4">
        <v>10.8860759493671</v>
      </c>
      <c r="AE1315" s="4">
        <v>6.5822784810126604</v>
      </c>
      <c r="AF1315" s="4">
        <v>11.1392405063291</v>
      </c>
      <c r="AG1315" s="4">
        <v>15.1898734177215</v>
      </c>
      <c r="AH1315" s="4">
        <v>27.0886075949367</v>
      </c>
      <c r="AI1315" s="4">
        <v>11.3924050632911</v>
      </c>
      <c r="AJ1315" s="4">
        <v>20.759493670886101</v>
      </c>
      <c r="AK1315" s="4">
        <v>45.063291139240498</v>
      </c>
      <c r="AL1315" s="4">
        <v>29.620253164556999</v>
      </c>
      <c r="AM1315" s="4">
        <v>22.025316455696199</v>
      </c>
      <c r="AN1315" s="4">
        <v>39.240506329113899</v>
      </c>
      <c r="AO1315" s="4">
        <v>31.8987341772152</v>
      </c>
      <c r="AP1315" s="4">
        <v>38.9873417721519</v>
      </c>
      <c r="AQ1315" s="4">
        <v>15.1898734177215</v>
      </c>
      <c r="AR1315" s="4">
        <v>33.924050632911403</v>
      </c>
      <c r="AS1315" s="4">
        <v>13.924050632911401</v>
      </c>
      <c r="AT1315" s="4">
        <v>11.3924050632911</v>
      </c>
      <c r="AU1315" s="4">
        <v>21.772151898734201</v>
      </c>
      <c r="AV1315" s="4">
        <v>24.050632911392398</v>
      </c>
      <c r="AW1315" s="4">
        <v>31.645569620253202</v>
      </c>
      <c r="AX1315" s="4">
        <v>19.493670886076</v>
      </c>
      <c r="AY1315" s="4">
        <v>18.227848101265799</v>
      </c>
      <c r="AZ1315" s="4">
        <v>29.873417721519001</v>
      </c>
      <c r="BA1315" s="4">
        <v>43.291139240506297</v>
      </c>
      <c r="BB1315" s="38">
        <v>395</v>
      </c>
    </row>
    <row r="1316" spans="1:54" x14ac:dyDescent="0.3">
      <c r="A1316" s="31" t="s">
        <v>59</v>
      </c>
      <c r="B1316" s="5" t="s">
        <v>9</v>
      </c>
      <c r="C1316" s="5" t="s">
        <v>2</v>
      </c>
      <c r="D1316" s="9">
        <v>68.778294573643393</v>
      </c>
      <c r="E1316" s="8">
        <v>67.083202488785105</v>
      </c>
      <c r="F1316" s="8">
        <v>22.9974160206718</v>
      </c>
      <c r="G1316" s="3">
        <v>1.29198966408269</v>
      </c>
      <c r="H1316" s="4">
        <v>6.4599483204134396</v>
      </c>
      <c r="I1316" s="4">
        <v>13.6950904392765</v>
      </c>
      <c r="J1316" s="4">
        <v>1.55038759689922</v>
      </c>
      <c r="K1316" s="4">
        <v>4.1343669250646</v>
      </c>
      <c r="L1316" s="4">
        <v>4.9095607235142102</v>
      </c>
      <c r="M1316" s="4">
        <v>2.8423772609819098</v>
      </c>
      <c r="N1316" s="4">
        <v>4.9095607235142102</v>
      </c>
      <c r="O1316" s="4">
        <v>6.7183462532299698</v>
      </c>
      <c r="P1316" s="4">
        <v>7.75193798449612</v>
      </c>
      <c r="Q1316" s="4">
        <v>3.3591731266149898</v>
      </c>
      <c r="R1316" s="4">
        <v>6.4599483204134396</v>
      </c>
      <c r="S1316" s="4">
        <v>6.7183462532299698</v>
      </c>
      <c r="T1316" s="4">
        <v>2.0671834625323</v>
      </c>
      <c r="U1316" s="4">
        <v>6.9767441860465098</v>
      </c>
      <c r="V1316" s="4">
        <v>8.5271317829457391</v>
      </c>
      <c r="W1316" s="4">
        <v>8.0103359173126591</v>
      </c>
      <c r="X1316" s="4">
        <v>1.55038759689922</v>
      </c>
      <c r="Y1316" s="4">
        <v>8.2687338501292</v>
      </c>
      <c r="Z1316" s="4">
        <v>6.7183462532299698</v>
      </c>
      <c r="AA1316" s="4">
        <v>6.4599483204134396</v>
      </c>
      <c r="AB1316" s="4">
        <v>1.29198966408269</v>
      </c>
      <c r="AC1316" s="4">
        <v>18.863049095607199</v>
      </c>
      <c r="AD1316" s="4">
        <v>5.1679586563307502</v>
      </c>
      <c r="AE1316" s="4">
        <v>2.32558139534884</v>
      </c>
      <c r="AF1316" s="4">
        <v>9.0439276485788103</v>
      </c>
      <c r="AG1316" s="4">
        <v>8.5271317829457391</v>
      </c>
      <c r="AH1316" s="4">
        <v>19.379844961240298</v>
      </c>
      <c r="AI1316" s="4">
        <v>10.077519379845</v>
      </c>
      <c r="AJ1316" s="4">
        <v>23.255813953488399</v>
      </c>
      <c r="AK1316" s="4">
        <v>33.5917312661499</v>
      </c>
      <c r="AL1316" s="4">
        <v>19.896640826873401</v>
      </c>
      <c r="AM1316" s="4">
        <v>24.289405684754499</v>
      </c>
      <c r="AN1316" s="4">
        <v>35.142118863049099</v>
      </c>
      <c r="AO1316" s="4">
        <v>26.356589147286801</v>
      </c>
      <c r="AP1316" s="4">
        <v>29.974160206718299</v>
      </c>
      <c r="AQ1316" s="4">
        <v>9.0439276485788103</v>
      </c>
      <c r="AR1316" s="4">
        <v>35.658914728682198</v>
      </c>
      <c r="AS1316" s="4">
        <v>17.829457364341099</v>
      </c>
      <c r="AT1316" s="4">
        <v>18.346253229974199</v>
      </c>
      <c r="AU1316" s="4">
        <v>20.155038759689901</v>
      </c>
      <c r="AV1316" s="4">
        <v>20.155038759689901</v>
      </c>
      <c r="AW1316" s="4">
        <v>25.581395348837201</v>
      </c>
      <c r="AX1316" s="4">
        <v>12.144702842377299</v>
      </c>
      <c r="AY1316" s="4">
        <v>14.7286821705426</v>
      </c>
      <c r="AZ1316" s="4">
        <v>26.614987080103401</v>
      </c>
      <c r="BA1316" s="4">
        <v>37.984496124030997</v>
      </c>
      <c r="BB1316" s="38">
        <v>387</v>
      </c>
    </row>
    <row r="1317" spans="1:54" x14ac:dyDescent="0.3">
      <c r="A1317" s="31" t="s">
        <v>59</v>
      </c>
      <c r="B1317" s="5" t="s">
        <v>9</v>
      </c>
      <c r="C1317" s="5" t="s">
        <v>3</v>
      </c>
      <c r="D1317" s="9">
        <v>86.510670314637494</v>
      </c>
      <c r="E1317" s="8">
        <v>68.477912215041201</v>
      </c>
      <c r="F1317" s="8">
        <v>17.123287671232902</v>
      </c>
      <c r="G1317" s="3">
        <v>0.95890410958904104</v>
      </c>
      <c r="H1317" s="4">
        <v>4.6575342465753398</v>
      </c>
      <c r="I1317" s="4">
        <v>8.9041095890411004</v>
      </c>
      <c r="J1317" s="4">
        <v>0.95890410958904104</v>
      </c>
      <c r="K1317" s="4">
        <v>2.8767123287671201</v>
      </c>
      <c r="L1317" s="4">
        <v>2.6027397260274001</v>
      </c>
      <c r="M1317" s="4">
        <v>3.0136986301369899</v>
      </c>
      <c r="N1317" s="4">
        <v>3.1506849315068499</v>
      </c>
      <c r="O1317" s="4">
        <v>6.1643835616438398</v>
      </c>
      <c r="P1317" s="4">
        <v>5.3424657534246602</v>
      </c>
      <c r="Q1317" s="4">
        <v>2.7397260273972601</v>
      </c>
      <c r="R1317" s="4">
        <v>3.5616438356164402</v>
      </c>
      <c r="S1317" s="4">
        <v>3.6986301369863002</v>
      </c>
      <c r="T1317" s="4">
        <v>3.6986301369863002</v>
      </c>
      <c r="U1317" s="4">
        <v>4.24657534246575</v>
      </c>
      <c r="V1317" s="4">
        <v>4.5205479452054798</v>
      </c>
      <c r="W1317" s="4">
        <v>3.97260273972603</v>
      </c>
      <c r="X1317" s="4">
        <v>1.0958904109589001</v>
      </c>
      <c r="Y1317" s="4">
        <v>6.7123287671232896</v>
      </c>
      <c r="Z1317" s="4">
        <v>4.10958904109589</v>
      </c>
      <c r="AA1317" s="4">
        <v>4.9315068493150704</v>
      </c>
      <c r="AB1317" s="4">
        <v>0.68493150684931503</v>
      </c>
      <c r="AC1317" s="4">
        <v>11.6438356164384</v>
      </c>
      <c r="AD1317" s="4">
        <v>2.4657534246575299</v>
      </c>
      <c r="AE1317" s="4">
        <v>1.3698630136986301</v>
      </c>
      <c r="AF1317" s="4">
        <v>7.9452054794520501</v>
      </c>
      <c r="AG1317" s="4">
        <v>5.3424657534246602</v>
      </c>
      <c r="AH1317" s="4">
        <v>20.684931506849299</v>
      </c>
      <c r="AI1317" s="4">
        <v>12.054794520547899</v>
      </c>
      <c r="AJ1317" s="4">
        <v>23.835616438356201</v>
      </c>
      <c r="AK1317" s="4">
        <v>28.7671232876712</v>
      </c>
      <c r="AL1317" s="4">
        <v>14.1095890410959</v>
      </c>
      <c r="AM1317" s="4">
        <v>19.178082191780799</v>
      </c>
      <c r="AN1317" s="4">
        <v>29.589041095890401</v>
      </c>
      <c r="AO1317" s="4">
        <v>21.917808219178099</v>
      </c>
      <c r="AP1317" s="4">
        <v>22.4657534246575</v>
      </c>
      <c r="AQ1317" s="4">
        <v>7.2602739726027403</v>
      </c>
      <c r="AR1317" s="4">
        <v>31.643835616438398</v>
      </c>
      <c r="AS1317" s="4">
        <v>12.191780821917799</v>
      </c>
      <c r="AT1317" s="4">
        <v>19.041095890411</v>
      </c>
      <c r="AU1317" s="4">
        <v>15.4794520547945</v>
      </c>
      <c r="AV1317" s="4">
        <v>23.150684931506799</v>
      </c>
      <c r="AW1317" s="4">
        <v>18.7671232876712</v>
      </c>
      <c r="AX1317" s="4">
        <v>9.5890410958904102</v>
      </c>
      <c r="AY1317" s="4">
        <v>15.205479452054799</v>
      </c>
      <c r="AZ1317" s="4">
        <v>20.684931506849299</v>
      </c>
      <c r="BA1317" s="4">
        <v>28.219178082191799</v>
      </c>
      <c r="BB1317" s="38">
        <v>731</v>
      </c>
    </row>
    <row r="1318" spans="1:54" x14ac:dyDescent="0.3">
      <c r="A1318" s="31" t="s">
        <v>59</v>
      </c>
      <c r="B1318" s="5" t="s">
        <v>9</v>
      </c>
      <c r="C1318" s="5" t="s">
        <v>4</v>
      </c>
      <c r="D1318" s="9">
        <v>100.80626223092</v>
      </c>
      <c r="E1318" s="8">
        <v>65.658590823614702</v>
      </c>
      <c r="F1318" s="8">
        <v>12.133072407045001</v>
      </c>
      <c r="G1318" s="3">
        <v>1.17416829745597</v>
      </c>
      <c r="H1318" s="4">
        <v>2.93542074363992</v>
      </c>
      <c r="I1318" s="4">
        <v>4.3052837573385503</v>
      </c>
      <c r="J1318" s="4">
        <v>1.3698630136986301</v>
      </c>
      <c r="K1318" s="4">
        <v>0.78277886497064597</v>
      </c>
      <c r="L1318" s="4">
        <v>1.76125244618395</v>
      </c>
      <c r="M1318" s="4">
        <v>0.97847358121330696</v>
      </c>
      <c r="N1318" s="4">
        <v>1.17416829745597</v>
      </c>
      <c r="O1318" s="4">
        <v>2.93542074363992</v>
      </c>
      <c r="P1318" s="4">
        <v>2.3483365949119399</v>
      </c>
      <c r="Q1318" s="4">
        <v>1.17416829745597</v>
      </c>
      <c r="R1318" s="4">
        <v>2.7397260273972601</v>
      </c>
      <c r="S1318" s="4">
        <v>2.3483365949119399</v>
      </c>
      <c r="T1318" s="4">
        <v>2.15264187866928</v>
      </c>
      <c r="U1318" s="4">
        <v>1.17416829745597</v>
      </c>
      <c r="V1318" s="4">
        <v>1.5655577299412899</v>
      </c>
      <c r="W1318" s="4">
        <v>2.15264187866928</v>
      </c>
      <c r="X1318" s="4">
        <v>0.19569471624266099</v>
      </c>
      <c r="Y1318" s="4">
        <v>3.3268101761252402</v>
      </c>
      <c r="Z1318" s="4">
        <v>1.17416829745597</v>
      </c>
      <c r="AA1318" s="4">
        <v>2.15264187866928</v>
      </c>
      <c r="AB1318" s="4">
        <v>0.78277886497064597</v>
      </c>
      <c r="AC1318" s="4">
        <v>6.0665362035225003</v>
      </c>
      <c r="AD1318" s="4">
        <v>1.5655577299412899</v>
      </c>
      <c r="AE1318" s="4">
        <v>1.17416829745597</v>
      </c>
      <c r="AF1318" s="4">
        <v>4.5009784735812097</v>
      </c>
      <c r="AG1318" s="4">
        <v>2.7397260273972601</v>
      </c>
      <c r="AH1318" s="4">
        <v>13.698630136986299</v>
      </c>
      <c r="AI1318" s="4">
        <v>11.7416829745597</v>
      </c>
      <c r="AJ1318" s="4">
        <v>17.025440313111499</v>
      </c>
      <c r="AK1318" s="4">
        <v>22.3091976516634</v>
      </c>
      <c r="AL1318" s="4">
        <v>11.9373776908023</v>
      </c>
      <c r="AM1318" s="4">
        <v>14.8727984344423</v>
      </c>
      <c r="AN1318" s="4">
        <v>25.440313111546001</v>
      </c>
      <c r="AO1318" s="4">
        <v>13.307240704501</v>
      </c>
      <c r="AP1318" s="4">
        <v>17.4168297455969</v>
      </c>
      <c r="AQ1318" s="4">
        <v>7.4363992172211404</v>
      </c>
      <c r="AR1318" s="4">
        <v>23.483365949119399</v>
      </c>
      <c r="AS1318" s="4">
        <v>12.133072407045001</v>
      </c>
      <c r="AT1318" s="4">
        <v>17.025440313111499</v>
      </c>
      <c r="AU1318" s="4">
        <v>8.2191780821917799</v>
      </c>
      <c r="AV1318" s="4">
        <v>19.5694716242661</v>
      </c>
      <c r="AW1318" s="4">
        <v>16.2426614481409</v>
      </c>
      <c r="AX1318" s="4">
        <v>7.8277886497064602</v>
      </c>
      <c r="AY1318" s="4">
        <v>15.4598825831703</v>
      </c>
      <c r="AZ1318" s="4">
        <v>15.655577299412901</v>
      </c>
      <c r="BA1318" s="4">
        <v>20.352250489236798</v>
      </c>
      <c r="BB1318" s="38">
        <v>511</v>
      </c>
    </row>
    <row r="1319" spans="1:54" x14ac:dyDescent="0.3">
      <c r="A1319" s="31" t="s">
        <v>59</v>
      </c>
      <c r="B1319" s="5" t="s">
        <v>9</v>
      </c>
      <c r="C1319" s="5" t="s">
        <v>5</v>
      </c>
      <c r="D1319" s="9">
        <v>112.48481308411201</v>
      </c>
      <c r="E1319" s="8">
        <v>58.785876111322501</v>
      </c>
      <c r="F1319" s="8">
        <v>8.4112149532710294</v>
      </c>
      <c r="G1319" s="3">
        <v>0.934579439252336</v>
      </c>
      <c r="H1319" s="4">
        <v>2.8037383177570101</v>
      </c>
      <c r="I1319" s="4">
        <v>4.6728971962616797</v>
      </c>
      <c r="J1319" s="4">
        <v>0.467289719626168</v>
      </c>
      <c r="K1319" s="4">
        <v>1.4018691588784999</v>
      </c>
      <c r="L1319" s="4">
        <v>0.467289719626168</v>
      </c>
      <c r="M1319" s="4">
        <v>0.934579439252336</v>
      </c>
      <c r="N1319" s="4">
        <v>1.86915887850467</v>
      </c>
      <c r="O1319" s="4">
        <v>2.10280373831776</v>
      </c>
      <c r="P1319" s="4">
        <v>1.63551401869159</v>
      </c>
      <c r="Q1319" s="4">
        <v>0.934579439252336</v>
      </c>
      <c r="R1319" s="4">
        <v>1.1682242990654199</v>
      </c>
      <c r="S1319" s="4">
        <v>0.934579439252336</v>
      </c>
      <c r="T1319" s="4">
        <v>1.63551401869159</v>
      </c>
      <c r="U1319" s="4">
        <v>1.1682242990654199</v>
      </c>
      <c r="V1319" s="4">
        <v>1.4018691588784999</v>
      </c>
      <c r="W1319" s="4">
        <v>1.4018691588784999</v>
      </c>
      <c r="X1319" s="4">
        <v>0.467289719626168</v>
      </c>
      <c r="Y1319" s="4">
        <v>3.0373831775700899</v>
      </c>
      <c r="Z1319" s="4">
        <v>0.934579439252336</v>
      </c>
      <c r="AA1319" s="4">
        <v>1.63551401869159</v>
      </c>
      <c r="AB1319" s="4">
        <v>0.233644859813084</v>
      </c>
      <c r="AC1319" s="4">
        <v>4.9065420560747697</v>
      </c>
      <c r="AD1319" s="4">
        <v>1.1682242990654199</v>
      </c>
      <c r="AE1319" s="4">
        <v>0.467289719626168</v>
      </c>
      <c r="AF1319" s="4">
        <v>3.0373831775700899</v>
      </c>
      <c r="AG1319" s="4">
        <v>2.3364485981308398</v>
      </c>
      <c r="AH1319" s="4">
        <v>9.3457943925233593</v>
      </c>
      <c r="AI1319" s="4">
        <v>8.4112149532710294</v>
      </c>
      <c r="AJ1319" s="4">
        <v>14.7196261682243</v>
      </c>
      <c r="AK1319" s="4">
        <v>18.224299065420599</v>
      </c>
      <c r="AL1319" s="4">
        <v>7.94392523364486</v>
      </c>
      <c r="AM1319" s="4">
        <v>10.981308411215</v>
      </c>
      <c r="AN1319" s="4">
        <v>18.4579439252336</v>
      </c>
      <c r="AO1319" s="4">
        <v>11.4485981308411</v>
      </c>
      <c r="AP1319" s="4">
        <v>14.485981308411199</v>
      </c>
      <c r="AQ1319" s="4">
        <v>8.8785046728972006</v>
      </c>
      <c r="AR1319" s="4">
        <v>17.2897196261682</v>
      </c>
      <c r="AS1319" s="4">
        <v>9.3457943925233593</v>
      </c>
      <c r="AT1319" s="4">
        <v>13.0841121495327</v>
      </c>
      <c r="AU1319" s="4">
        <v>10.2803738317757</v>
      </c>
      <c r="AV1319" s="4">
        <v>19.6261682242991</v>
      </c>
      <c r="AW1319" s="4">
        <v>12.616822429906501</v>
      </c>
      <c r="AX1319" s="4">
        <v>3.7383177570093502</v>
      </c>
      <c r="AY1319" s="4">
        <v>10.981308411215</v>
      </c>
      <c r="AZ1319" s="4">
        <v>12.1495327102804</v>
      </c>
      <c r="BA1319" s="4">
        <v>16.822429906542101</v>
      </c>
      <c r="BB1319" s="38">
        <v>428</v>
      </c>
    </row>
    <row r="1320" spans="1:54" x14ac:dyDescent="0.3">
      <c r="A1320" s="31" t="s">
        <v>59</v>
      </c>
      <c r="B1320" s="5" t="s">
        <v>9</v>
      </c>
      <c r="C1320" s="5" t="s">
        <v>6</v>
      </c>
      <c r="D1320" s="9">
        <v>113.186486486486</v>
      </c>
      <c r="E1320" s="8">
        <v>57.767198465620503</v>
      </c>
      <c r="F1320" s="8">
        <v>8.1081081081081106</v>
      </c>
      <c r="G1320" s="3">
        <v>1.08108108108108</v>
      </c>
      <c r="H1320" s="4">
        <v>2.7027027027027</v>
      </c>
      <c r="I1320" s="4">
        <v>1.08108108108108</v>
      </c>
      <c r="J1320" s="4">
        <v>1.6216216216216199</v>
      </c>
      <c r="K1320" s="4">
        <v>1.6216216216216199</v>
      </c>
      <c r="L1320" s="4">
        <v>3.2432432432432399</v>
      </c>
      <c r="M1320" s="4">
        <v>1.08108108108108</v>
      </c>
      <c r="N1320" s="4">
        <v>1.6216216216216199</v>
      </c>
      <c r="O1320" s="4">
        <v>1.08108108108108</v>
      </c>
      <c r="P1320" s="4">
        <v>2.1621621621621601</v>
      </c>
      <c r="Q1320" s="4">
        <v>2.1621621621621601</v>
      </c>
      <c r="R1320" s="4">
        <v>2.7027027027027</v>
      </c>
      <c r="S1320" s="4">
        <v>2.1621621621621601</v>
      </c>
      <c r="T1320" s="4">
        <v>1.08108108108108</v>
      </c>
      <c r="U1320" s="4">
        <v>3.2432432432432399</v>
      </c>
      <c r="V1320" s="4">
        <v>1.08108108108108</v>
      </c>
      <c r="W1320" s="4">
        <v>3.2432432432432399</v>
      </c>
      <c r="X1320" s="4">
        <v>0.54054054054054101</v>
      </c>
      <c r="Y1320" s="4">
        <v>3.2432432432432399</v>
      </c>
      <c r="Z1320" s="4">
        <v>1.6216216216216199</v>
      </c>
      <c r="AA1320" s="4">
        <v>2.1621621621621601</v>
      </c>
      <c r="AB1320" s="4">
        <v>2.7027027027027</v>
      </c>
      <c r="AC1320" s="4">
        <v>2.1621621621621601</v>
      </c>
      <c r="AD1320" s="4">
        <v>0.54054054054054101</v>
      </c>
      <c r="AE1320" s="4">
        <v>2.1621621621621601</v>
      </c>
      <c r="AF1320" s="4">
        <v>2.1621621621621601</v>
      </c>
      <c r="AG1320" s="4">
        <v>2.1621621621621601</v>
      </c>
      <c r="AH1320" s="4">
        <v>10.8108108108108</v>
      </c>
      <c r="AI1320" s="4">
        <v>6.4864864864864904</v>
      </c>
      <c r="AJ1320" s="4">
        <v>13.5135135135135</v>
      </c>
      <c r="AK1320" s="4">
        <v>14.5945945945946</v>
      </c>
      <c r="AL1320" s="4">
        <v>5.4054054054054097</v>
      </c>
      <c r="AM1320" s="4">
        <v>9.7297297297297298</v>
      </c>
      <c r="AN1320" s="4">
        <v>16.756756756756801</v>
      </c>
      <c r="AO1320" s="4">
        <v>11.351351351351401</v>
      </c>
      <c r="AP1320" s="4">
        <v>7.0270270270270299</v>
      </c>
      <c r="AQ1320" s="4">
        <v>4.3243243243243201</v>
      </c>
      <c r="AR1320" s="4">
        <v>11.351351351351401</v>
      </c>
      <c r="AS1320" s="4">
        <v>11.351351351351401</v>
      </c>
      <c r="AT1320" s="4">
        <v>16.756756756756801</v>
      </c>
      <c r="AU1320" s="4">
        <v>5.9459459459459501</v>
      </c>
      <c r="AV1320" s="4">
        <v>18.3783783783784</v>
      </c>
      <c r="AW1320" s="4">
        <v>11.8918918918919</v>
      </c>
      <c r="AX1320" s="4">
        <v>5.9459459459459501</v>
      </c>
      <c r="AY1320" s="4">
        <v>14.5945945945946</v>
      </c>
      <c r="AZ1320" s="4">
        <v>10.2702702702703</v>
      </c>
      <c r="BA1320" s="4">
        <v>15.6756756756757</v>
      </c>
      <c r="BB1320" s="38">
        <v>185</v>
      </c>
    </row>
    <row r="1321" spans="1:54" x14ac:dyDescent="0.3">
      <c r="A1321" s="31" t="s">
        <v>59</v>
      </c>
      <c r="B1321" s="5" t="s">
        <v>9</v>
      </c>
      <c r="C1321" s="5" t="s">
        <v>7</v>
      </c>
      <c r="D1321" s="9">
        <v>106.110204081633</v>
      </c>
      <c r="E1321" s="8">
        <v>62.827724920670803</v>
      </c>
      <c r="F1321" s="8">
        <v>10.2040816326531</v>
      </c>
      <c r="G1321" s="3">
        <v>6.12244897959184</v>
      </c>
      <c r="H1321" s="4">
        <v>8.1632653061224492</v>
      </c>
      <c r="I1321" s="4">
        <v>2.0408163265306101</v>
      </c>
      <c r="J1321" s="4">
        <v>2.0408163265306101</v>
      </c>
      <c r="K1321" s="4">
        <v>6.12244897959184</v>
      </c>
      <c r="L1321" s="4">
        <v>0</v>
      </c>
      <c r="M1321" s="4">
        <v>2.0408163265306101</v>
      </c>
      <c r="N1321" s="4">
        <v>4.0816326530612201</v>
      </c>
      <c r="O1321" s="4">
        <v>0</v>
      </c>
      <c r="P1321" s="4">
        <v>0</v>
      </c>
      <c r="Q1321" s="4">
        <v>0</v>
      </c>
      <c r="R1321" s="4">
        <v>0</v>
      </c>
      <c r="S1321" s="4">
        <v>2.0408163265306101</v>
      </c>
      <c r="T1321" s="4">
        <v>2.0408163265306101</v>
      </c>
      <c r="U1321" s="4">
        <v>2.0408163265306101</v>
      </c>
      <c r="V1321" s="4">
        <v>0</v>
      </c>
      <c r="W1321" s="4">
        <v>2.0408163265306101</v>
      </c>
      <c r="X1321" s="4">
        <v>0</v>
      </c>
      <c r="Y1321" s="4">
        <v>2.0408163265306101</v>
      </c>
      <c r="Z1321" s="4">
        <v>0</v>
      </c>
      <c r="AA1321" s="4">
        <v>4.0816326530612201</v>
      </c>
      <c r="AB1321" s="4">
        <v>2.0408163265306101</v>
      </c>
      <c r="AC1321" s="4">
        <v>6.12244897959184</v>
      </c>
      <c r="AD1321" s="4">
        <v>0</v>
      </c>
      <c r="AE1321" s="4">
        <v>0</v>
      </c>
      <c r="AF1321" s="4">
        <v>2.0408163265306101</v>
      </c>
      <c r="AG1321" s="4">
        <v>0</v>
      </c>
      <c r="AH1321" s="4">
        <v>4.0816326530612201</v>
      </c>
      <c r="AI1321" s="4">
        <v>8.1632653061224492</v>
      </c>
      <c r="AJ1321" s="4">
        <v>8.1632653061224492</v>
      </c>
      <c r="AK1321" s="4">
        <v>18.367346938775501</v>
      </c>
      <c r="AL1321" s="4">
        <v>8.1632653061224492</v>
      </c>
      <c r="AM1321" s="4">
        <v>12.244897959183699</v>
      </c>
      <c r="AN1321" s="4">
        <v>28.571428571428601</v>
      </c>
      <c r="AO1321" s="4">
        <v>16.326530612244898</v>
      </c>
      <c r="AP1321" s="4">
        <v>10.2040816326531</v>
      </c>
      <c r="AQ1321" s="4">
        <v>8.1632653061224492</v>
      </c>
      <c r="AR1321" s="4">
        <v>26.530612244897998</v>
      </c>
      <c r="AS1321" s="4">
        <v>6.12244897959184</v>
      </c>
      <c r="AT1321" s="4">
        <v>22.4489795918367</v>
      </c>
      <c r="AU1321" s="4">
        <v>8.1632653061224492</v>
      </c>
      <c r="AV1321" s="4">
        <v>24.4897959183673</v>
      </c>
      <c r="AW1321" s="4">
        <v>6.12244897959184</v>
      </c>
      <c r="AX1321" s="4">
        <v>4.0816326530612201</v>
      </c>
      <c r="AY1321" s="4">
        <v>20.408163265306101</v>
      </c>
      <c r="AZ1321" s="4">
        <v>10.2040816326531</v>
      </c>
      <c r="BA1321" s="4">
        <v>12.244897959183699</v>
      </c>
      <c r="BB1321" s="38">
        <v>49</v>
      </c>
    </row>
    <row r="1322" spans="1:54" x14ac:dyDescent="0.3">
      <c r="A1322" s="31" t="s">
        <v>60</v>
      </c>
      <c r="B1322" s="5" t="s">
        <v>168</v>
      </c>
      <c r="C1322" s="5" t="s">
        <v>168</v>
      </c>
      <c r="D1322" s="9">
        <v>79.873788901376599</v>
      </c>
      <c r="E1322" s="8">
        <v>74.969394436521597</v>
      </c>
      <c r="F1322" s="8">
        <v>20.7479810450717</v>
      </c>
      <c r="G1322" s="3">
        <v>3.00235791801604</v>
      </c>
      <c r="H1322" s="4">
        <v>5.8166502258164199</v>
      </c>
      <c r="I1322" s="4">
        <v>7.4102515261652497</v>
      </c>
      <c r="J1322" s="4">
        <v>2.1680688716828498</v>
      </c>
      <c r="K1322" s="4">
        <v>3.5439273444369301</v>
      </c>
      <c r="L1322" s="4">
        <v>4.1506298953401597</v>
      </c>
      <c r="M1322" s="4">
        <v>4.2013900736781302</v>
      </c>
      <c r="N1322" s="4">
        <v>5.0648309119255996</v>
      </c>
      <c r="O1322" s="4">
        <v>7.4045478553378796</v>
      </c>
      <c r="P1322" s="4">
        <v>6.75720085925209</v>
      </c>
      <c r="Q1322" s="4">
        <v>2.6656428596612498</v>
      </c>
      <c r="R1322" s="4">
        <v>5.5622386029811803</v>
      </c>
      <c r="S1322" s="4">
        <v>5.8907951546198998</v>
      </c>
      <c r="T1322" s="4">
        <v>4.27810046996645</v>
      </c>
      <c r="U1322" s="4">
        <v>6.4225744955502897</v>
      </c>
      <c r="V1322" s="4">
        <v>5.4546653009166297</v>
      </c>
      <c r="W1322" s="4">
        <v>6.4591905090679003</v>
      </c>
      <c r="X1322" s="4">
        <v>2.6332281641961401</v>
      </c>
      <c r="Y1322" s="4">
        <v>6.8408031805574998</v>
      </c>
      <c r="Z1322" s="4">
        <v>7.1422698222965204</v>
      </c>
      <c r="AA1322" s="4">
        <v>6.5561849624520603</v>
      </c>
      <c r="AB1322" s="4">
        <v>1.7833937197299501</v>
      </c>
      <c r="AC1322" s="4">
        <v>11.721248342415899</v>
      </c>
      <c r="AD1322" s="4">
        <v>4.9487109795724198</v>
      </c>
      <c r="AE1322" s="4">
        <v>2.9102099405853901</v>
      </c>
      <c r="AF1322" s="4">
        <v>7.9726511097954402</v>
      </c>
      <c r="AG1322" s="4">
        <v>10.7943969354864</v>
      </c>
      <c r="AH1322" s="4">
        <v>11.698277323575899</v>
      </c>
      <c r="AI1322" s="4">
        <v>9.4071091033498995</v>
      </c>
      <c r="AJ1322" s="4">
        <v>16.369705597014399</v>
      </c>
      <c r="AK1322" s="4">
        <v>26.062001209281998</v>
      </c>
      <c r="AL1322" s="4">
        <v>17.351603649181499</v>
      </c>
      <c r="AM1322" s="4">
        <v>20.921403772567999</v>
      </c>
      <c r="AN1322" s="4">
        <v>28.583068995937101</v>
      </c>
      <c r="AO1322" s="4">
        <v>24.0250840441281</v>
      </c>
      <c r="AP1322" s="4">
        <v>23.6642741853328</v>
      </c>
      <c r="AQ1322" s="4">
        <v>10.865324346269</v>
      </c>
      <c r="AR1322" s="4">
        <v>22.245572327489601</v>
      </c>
      <c r="AS1322" s="4">
        <v>13.0525534893026</v>
      </c>
      <c r="AT1322" s="4">
        <v>18.710619487755402</v>
      </c>
      <c r="AU1322" s="4">
        <v>14.0483982172259</v>
      </c>
      <c r="AV1322" s="4">
        <v>19.863103393061301</v>
      </c>
      <c r="AW1322" s="4">
        <v>19.034824927232801</v>
      </c>
      <c r="AX1322" s="4">
        <v>12.0718995610085</v>
      </c>
      <c r="AY1322" s="4">
        <v>15.585135855359001</v>
      </c>
      <c r="AZ1322" s="4">
        <v>21.473926801429499</v>
      </c>
      <c r="BA1322" s="4">
        <v>24.181843405702899</v>
      </c>
      <c r="BB1322" s="38">
        <v>8895</v>
      </c>
    </row>
    <row r="1323" spans="1:54" x14ac:dyDescent="0.3">
      <c r="A1323" s="31" t="s">
        <v>60</v>
      </c>
      <c r="B1323" s="5" t="s">
        <v>168</v>
      </c>
      <c r="C1323" s="5" t="s">
        <v>1</v>
      </c>
      <c r="D1323" s="9">
        <v>27.8567686127065</v>
      </c>
      <c r="E1323" s="8">
        <v>71.357861446323497</v>
      </c>
      <c r="F1323" s="8">
        <v>46.153049659780301</v>
      </c>
      <c r="G1323" s="3">
        <v>7.3391044244470596</v>
      </c>
      <c r="H1323" s="4">
        <v>11.364597849873499</v>
      </c>
      <c r="I1323" s="4">
        <v>17.658238523010901</v>
      </c>
      <c r="J1323" s="4">
        <v>6.4165412396413899</v>
      </c>
      <c r="K1323" s="4">
        <v>7.7680907053763297</v>
      </c>
      <c r="L1323" s="4">
        <v>9.1050626852220606</v>
      </c>
      <c r="M1323" s="4">
        <v>8.4740077289524596</v>
      </c>
      <c r="N1323" s="4">
        <v>13.156392359827301</v>
      </c>
      <c r="O1323" s="4">
        <v>15.722013238903999</v>
      </c>
      <c r="P1323" s="4">
        <v>15.5921599506402</v>
      </c>
      <c r="Q1323" s="4">
        <v>6.3271016864456397</v>
      </c>
      <c r="R1323" s="4">
        <v>15.169139072540499</v>
      </c>
      <c r="S1323" s="4">
        <v>15.4348110518977</v>
      </c>
      <c r="T1323" s="4">
        <v>10.9269994858846</v>
      </c>
      <c r="U1323" s="4">
        <v>15.421892927308299</v>
      </c>
      <c r="V1323" s="4">
        <v>14.4761401735538</v>
      </c>
      <c r="W1323" s="4">
        <v>16.4183308604903</v>
      </c>
      <c r="X1323" s="4">
        <v>5.4346807923486402</v>
      </c>
      <c r="Y1323" s="4">
        <v>13.7410681781992</v>
      </c>
      <c r="Z1323" s="4">
        <v>22.472135803449302</v>
      </c>
      <c r="AA1323" s="4">
        <v>18.389004476835598</v>
      </c>
      <c r="AB1323" s="4">
        <v>4.5525313426110303</v>
      </c>
      <c r="AC1323" s="4">
        <v>22.329364390596101</v>
      </c>
      <c r="AD1323" s="4">
        <v>12.5313028063873</v>
      </c>
      <c r="AE1323" s="4">
        <v>7.5600566272064098</v>
      </c>
      <c r="AF1323" s="4">
        <v>16.474309400377798</v>
      </c>
      <c r="AG1323" s="4">
        <v>22.716277575157498</v>
      </c>
      <c r="AH1323" s="4">
        <v>20.998357813579901</v>
      </c>
      <c r="AI1323" s="4">
        <v>12.2974324790385</v>
      </c>
      <c r="AJ1323" s="4">
        <v>27.489761120527898</v>
      </c>
      <c r="AK1323" s="4">
        <v>44.335418900647603</v>
      </c>
      <c r="AL1323" s="4">
        <v>34.418762791464701</v>
      </c>
      <c r="AM1323" s="4">
        <v>35.233002895655602</v>
      </c>
      <c r="AN1323" s="4">
        <v>45.351727680178897</v>
      </c>
      <c r="AO1323" s="4">
        <v>42.816249091810803</v>
      </c>
      <c r="AP1323" s="4">
        <v>47.045470553877301</v>
      </c>
      <c r="AQ1323" s="4">
        <v>20.731026472922899</v>
      </c>
      <c r="AR1323" s="4">
        <v>41.155967231420597</v>
      </c>
      <c r="AS1323" s="4">
        <v>19.5600154748793</v>
      </c>
      <c r="AT1323" s="4">
        <v>21.2202973352695</v>
      </c>
      <c r="AU1323" s="4">
        <v>29.560145734428399</v>
      </c>
      <c r="AV1323" s="4">
        <v>24.9817781426385</v>
      </c>
      <c r="AW1323" s="4">
        <v>39.814689210045003</v>
      </c>
      <c r="AX1323" s="4">
        <v>29.2669781445925</v>
      </c>
      <c r="AY1323" s="4">
        <v>19.0820033758223</v>
      </c>
      <c r="AZ1323" s="4">
        <v>39.6642930330624</v>
      </c>
      <c r="BA1323" s="4">
        <v>45.474628246682798</v>
      </c>
      <c r="BB1323" s="38">
        <v>2872</v>
      </c>
    </row>
    <row r="1324" spans="1:54" x14ac:dyDescent="0.3">
      <c r="A1324" s="31" t="s">
        <v>60</v>
      </c>
      <c r="B1324" s="5" t="s">
        <v>168</v>
      </c>
      <c r="C1324" s="5" t="s">
        <v>2</v>
      </c>
      <c r="D1324" s="9">
        <v>59.428630353946801</v>
      </c>
      <c r="E1324" s="8">
        <v>77.382704587236205</v>
      </c>
      <c r="F1324" s="8">
        <v>29.4135854363753</v>
      </c>
      <c r="G1324" s="3">
        <v>4.8620103060866002</v>
      </c>
      <c r="H1324" s="4">
        <v>7.4278348675092802</v>
      </c>
      <c r="I1324" s="4">
        <v>10.2106554503216</v>
      </c>
      <c r="J1324" s="4">
        <v>2.2882600308288699</v>
      </c>
      <c r="K1324" s="4">
        <v>4.57652006165773</v>
      </c>
      <c r="L1324" s="4">
        <v>5.7105553255381398</v>
      </c>
      <c r="M1324" s="4">
        <v>8.7428252220412404</v>
      </c>
      <c r="N1324" s="4">
        <v>6.1971901636866003</v>
      </c>
      <c r="O1324" s="4">
        <v>11.441300154144299</v>
      </c>
      <c r="P1324" s="4">
        <v>10.850130162218599</v>
      </c>
      <c r="Q1324" s="4">
        <v>3.9089301328577299</v>
      </c>
      <c r="R1324" s="4">
        <v>7.4840653013154599</v>
      </c>
      <c r="S1324" s="4">
        <v>8.3326103207670101</v>
      </c>
      <c r="T1324" s="4">
        <v>4.6046352785608198</v>
      </c>
      <c r="U1324" s="4">
        <v>10.773710225344299</v>
      </c>
      <c r="V1324" s="4">
        <v>7.3795301475381399</v>
      </c>
      <c r="W1324" s="4">
        <v>9.4868350877154608</v>
      </c>
      <c r="X1324" s="4">
        <v>5.24410999045773</v>
      </c>
      <c r="Y1324" s="4">
        <v>9.5913702414927808</v>
      </c>
      <c r="Z1324" s="4">
        <v>11.1356204066474</v>
      </c>
      <c r="AA1324" s="4">
        <v>8.7428252220412404</v>
      </c>
      <c r="AB1324" s="4">
        <v>2.7265901490061899</v>
      </c>
      <c r="AC1324" s="4">
        <v>15.064740042573201</v>
      </c>
      <c r="AD1324" s="4">
        <v>6.45456519121237</v>
      </c>
      <c r="AE1324" s="4">
        <v>3.9853500697319602</v>
      </c>
      <c r="AF1324" s="4">
        <v>11.7750951185443</v>
      </c>
      <c r="AG1324" s="4">
        <v>14.0633551493732</v>
      </c>
      <c r="AH1324" s="4">
        <v>15.7525194744412</v>
      </c>
      <c r="AI1324" s="4">
        <v>10.1544250165155</v>
      </c>
      <c r="AJ1324" s="4">
        <v>18.487035337282499</v>
      </c>
      <c r="AK1324" s="4">
        <v>34.553160273055703</v>
      </c>
      <c r="AL1324" s="4">
        <v>24.398735256540199</v>
      </c>
      <c r="AM1324" s="4">
        <v>24.5876160610268</v>
      </c>
      <c r="AN1324" s="4">
        <v>32.341320179100997</v>
      </c>
      <c r="AO1324" s="4">
        <v>32.912300667958803</v>
      </c>
      <c r="AP1324" s="4">
        <v>30.853300447752599</v>
      </c>
      <c r="AQ1324" s="4">
        <v>14.549989987521601</v>
      </c>
      <c r="AR1324" s="4">
        <v>28.717880290672198</v>
      </c>
      <c r="AS1324" s="4">
        <v>18.362310680437101</v>
      </c>
      <c r="AT1324" s="4">
        <v>20.469615620614402</v>
      </c>
      <c r="AU1324" s="4">
        <v>19.412000293608202</v>
      </c>
      <c r="AV1324" s="4">
        <v>20.6145297805278</v>
      </c>
      <c r="AW1324" s="4">
        <v>25.9148702047918</v>
      </c>
      <c r="AX1324" s="4">
        <v>17.075435542808201</v>
      </c>
      <c r="AY1324" s="4">
        <v>16.0459354327052</v>
      </c>
      <c r="AZ1324" s="4">
        <v>29.747380400775299</v>
      </c>
      <c r="BA1324" s="4">
        <v>32.417740115975299</v>
      </c>
      <c r="BB1324" s="38">
        <v>1030</v>
      </c>
    </row>
    <row r="1325" spans="1:54" x14ac:dyDescent="0.3">
      <c r="A1325" s="31" t="s">
        <v>60</v>
      </c>
      <c r="B1325" s="5" t="s">
        <v>168</v>
      </c>
      <c r="C1325" s="5" t="s">
        <v>3</v>
      </c>
      <c r="D1325" s="9">
        <v>81.258721112329894</v>
      </c>
      <c r="E1325" s="8">
        <v>69.913271184258505</v>
      </c>
      <c r="F1325" s="8">
        <v>15.940353036509901</v>
      </c>
      <c r="G1325" s="3">
        <v>0.92718969597849199</v>
      </c>
      <c r="H1325" s="4">
        <v>6.1033048145384301</v>
      </c>
      <c r="I1325" s="4">
        <v>6.2314637723758199</v>
      </c>
      <c r="J1325" s="4">
        <v>1.54809222924405</v>
      </c>
      <c r="K1325" s="4">
        <v>4.09578184122498</v>
      </c>
      <c r="L1325" s="4">
        <v>3.4832075157991098</v>
      </c>
      <c r="M1325" s="4">
        <v>2.3221383438660701</v>
      </c>
      <c r="N1325" s="4">
        <v>3.9343100520288199</v>
      </c>
      <c r="O1325" s="4">
        <v>6.4819996640097504</v>
      </c>
      <c r="P1325" s="4">
        <v>5.4824022812728703</v>
      </c>
      <c r="Q1325" s="4">
        <v>1.85437939195698</v>
      </c>
      <c r="R1325" s="4">
        <v>4.0791254255456</v>
      </c>
      <c r="S1325" s="4">
        <v>3.7170869917536602</v>
      </c>
      <c r="T1325" s="4">
        <v>2.9430408771316299</v>
      </c>
      <c r="U1325" s="4">
        <v>4.2572536304211397</v>
      </c>
      <c r="V1325" s="4">
        <v>4.3379895250192098</v>
      </c>
      <c r="W1325" s="4">
        <v>5.5714663837106402</v>
      </c>
      <c r="X1325" s="4">
        <v>1.54809222924405</v>
      </c>
      <c r="Y1325" s="4">
        <v>6.7158791399642999</v>
      </c>
      <c r="Z1325" s="4">
        <v>2.23307424142831</v>
      </c>
      <c r="AA1325" s="4">
        <v>4.3854125882585304</v>
      </c>
      <c r="AB1325" s="4">
        <v>1.1610691719330399</v>
      </c>
      <c r="AC1325" s="4">
        <v>12.0617942555601</v>
      </c>
      <c r="AD1325" s="4">
        <v>4.5635407931340701</v>
      </c>
      <c r="AE1325" s="4">
        <v>2.3945460306244599</v>
      </c>
      <c r="AF1325" s="4">
        <v>7.0945739894356201</v>
      </c>
      <c r="AG1325" s="4">
        <v>7.2477175707920898</v>
      </c>
      <c r="AH1325" s="4">
        <v>8.0550765167728695</v>
      </c>
      <c r="AI1325" s="4">
        <v>9.9735353876485497</v>
      </c>
      <c r="AJ1325" s="4">
        <v>17.301988853038701</v>
      </c>
      <c r="AK1325" s="4">
        <v>23.736565453809099</v>
      </c>
      <c r="AL1325" s="4">
        <v>14.3031967048281</v>
      </c>
      <c r="AM1325" s="4">
        <v>23.1547577759432</v>
      </c>
      <c r="AN1325" s="4">
        <v>29.427862587517499</v>
      </c>
      <c r="AO1325" s="4">
        <v>21.695729649136901</v>
      </c>
      <c r="AP1325" s="4">
        <v>21.720714272656</v>
      </c>
      <c r="AQ1325" s="4">
        <v>9.7479841195336991</v>
      </c>
      <c r="AR1325" s="4">
        <v>21.6483065858976</v>
      </c>
      <c r="AS1325" s="4">
        <v>11.1262763517419</v>
      </c>
      <c r="AT1325" s="4">
        <v>19.624127196904801</v>
      </c>
      <c r="AU1325" s="4">
        <v>12.304001939354301</v>
      </c>
      <c r="AV1325" s="4">
        <v>19.487640031227699</v>
      </c>
      <c r="AW1325" s="4">
        <v>14.375604391586499</v>
      </c>
      <c r="AX1325" s="4">
        <v>6.4095919772513597</v>
      </c>
      <c r="AY1325" s="4">
        <v>17.229581166280301</v>
      </c>
      <c r="AZ1325" s="4">
        <v>18.930816976880799</v>
      </c>
      <c r="BA1325" s="4">
        <v>22.672888592153601</v>
      </c>
      <c r="BB1325" s="38">
        <v>819</v>
      </c>
    </row>
    <row r="1326" spans="1:54" x14ac:dyDescent="0.3">
      <c r="A1326" s="31" t="s">
        <v>60</v>
      </c>
      <c r="B1326" s="5" t="s">
        <v>168</v>
      </c>
      <c r="C1326" s="5" t="s">
        <v>4</v>
      </c>
      <c r="D1326" s="9">
        <v>103.25583618916799</v>
      </c>
      <c r="E1326" s="8">
        <v>65.481027328326803</v>
      </c>
      <c r="F1326" s="8">
        <v>11.4970126598565</v>
      </c>
      <c r="G1326" s="3">
        <v>1.4834208159323199</v>
      </c>
      <c r="H1326" s="4">
        <v>3.0249491525736598</v>
      </c>
      <c r="I1326" s="4">
        <v>3.1608675918154301</v>
      </c>
      <c r="J1326" s="4">
        <v>0.85892812214629699</v>
      </c>
      <c r="K1326" s="4">
        <v>0.91703564285532702</v>
      </c>
      <c r="L1326" s="4">
        <v>2.0882101118946301</v>
      </c>
      <c r="M1326" s="4">
        <v>0.91703564285532702</v>
      </c>
      <c r="N1326" s="4">
        <v>1.77596376500162</v>
      </c>
      <c r="O1326" s="4">
        <v>3.2977887038192701</v>
      </c>
      <c r="P1326" s="4">
        <v>2.4201598566113498</v>
      </c>
      <c r="Q1326" s="4">
        <v>1.3662031017521801</v>
      </c>
      <c r="R1326" s="4">
        <v>2.2438319489601</v>
      </c>
      <c r="S1326" s="4">
        <v>2.47826737732038</v>
      </c>
      <c r="T1326" s="4">
        <v>2.5944824187384401</v>
      </c>
      <c r="U1326" s="4">
        <v>1.8931814791817601</v>
      </c>
      <c r="V1326" s="4">
        <v>1.9709923977144901</v>
      </c>
      <c r="W1326" s="4">
        <v>1.4834208159323199</v>
      </c>
      <c r="X1326" s="4">
        <v>0.60478929596231701</v>
      </c>
      <c r="Y1326" s="4">
        <v>4.07890590743283</v>
      </c>
      <c r="Z1326" s="4">
        <v>2.3029421424312102</v>
      </c>
      <c r="AA1326" s="4">
        <v>2.2054278260747702</v>
      </c>
      <c r="AB1326" s="4">
        <v>0.117217714180139</v>
      </c>
      <c r="AC1326" s="4">
        <v>6.9866373458263604</v>
      </c>
      <c r="AD1326" s="4">
        <v>1.71785624429259</v>
      </c>
      <c r="AE1326" s="4">
        <v>0.449167458896851</v>
      </c>
      <c r="AF1326" s="4">
        <v>3.8838772747199601</v>
      </c>
      <c r="AG1326" s="4">
        <v>6.6920890512328901</v>
      </c>
      <c r="AH1326" s="4">
        <v>8.3558484658647707</v>
      </c>
      <c r="AI1326" s="4">
        <v>8.17952055821352</v>
      </c>
      <c r="AJ1326" s="4">
        <v>12.7480033929527</v>
      </c>
      <c r="AK1326" s="4">
        <v>17.489806117056901</v>
      </c>
      <c r="AL1326" s="4">
        <v>10.0125891711621</v>
      </c>
      <c r="AM1326" s="4">
        <v>14.167300651603499</v>
      </c>
      <c r="AN1326" s="4">
        <v>21.782441382264199</v>
      </c>
      <c r="AO1326" s="4">
        <v>16.004379955600399</v>
      </c>
      <c r="AP1326" s="4">
        <v>14.639179526610301</v>
      </c>
      <c r="AQ1326" s="4">
        <v>6.2272288855606499</v>
      </c>
      <c r="AR1326" s="4">
        <v>14.3289385252414</v>
      </c>
      <c r="AS1326" s="4">
        <v>10.4036491093499</v>
      </c>
      <c r="AT1326" s="4">
        <v>16.8623054049846</v>
      </c>
      <c r="AU1326" s="4">
        <v>7.2614822425961201</v>
      </c>
      <c r="AV1326" s="4">
        <v>17.140158320040602</v>
      </c>
      <c r="AW1326" s="4">
        <v>11.4980153326186</v>
      </c>
      <c r="AX1326" s="4">
        <v>6.6960997422812101</v>
      </c>
      <c r="AY1326" s="4">
        <v>12.6287803332484</v>
      </c>
      <c r="AZ1326" s="4">
        <v>13.6226242218744</v>
      </c>
      <c r="BA1326" s="4">
        <v>14.543670555778</v>
      </c>
      <c r="BB1326" s="38">
        <v>1062</v>
      </c>
    </row>
    <row r="1327" spans="1:54" x14ac:dyDescent="0.3">
      <c r="A1327" s="31" t="s">
        <v>60</v>
      </c>
      <c r="B1327" s="5" t="s">
        <v>168</v>
      </c>
      <c r="C1327" s="5" t="s">
        <v>5</v>
      </c>
      <c r="D1327" s="9">
        <v>112.811503921275</v>
      </c>
      <c r="E1327" s="8">
        <v>61.386653405218198</v>
      </c>
      <c r="F1327" s="8">
        <v>7.8445535384497704</v>
      </c>
      <c r="G1327" s="3">
        <v>1.18886201434219</v>
      </c>
      <c r="H1327" s="4">
        <v>2.3028040225344002</v>
      </c>
      <c r="I1327" s="4">
        <v>2.52043943246235</v>
      </c>
      <c r="J1327" s="4">
        <v>0.75121632497895097</v>
      </c>
      <c r="K1327" s="4">
        <v>1.1280119222220899</v>
      </c>
      <c r="L1327" s="4">
        <v>1.8417682441260499</v>
      </c>
      <c r="M1327" s="4">
        <v>1.0671618301019901</v>
      </c>
      <c r="N1327" s="4">
        <v>1.98685851741136</v>
      </c>
      <c r="O1327" s="4">
        <v>2.1553388797417599</v>
      </c>
      <c r="P1327" s="4">
        <v>1.6849829263181999</v>
      </c>
      <c r="Q1327" s="4">
        <v>1.11631687769954</v>
      </c>
      <c r="R1327" s="4">
        <v>1.4415825578378001</v>
      </c>
      <c r="S1327" s="4">
        <v>1.96346842836625</v>
      </c>
      <c r="T1327" s="4">
        <v>2.3519590701319402</v>
      </c>
      <c r="U1327" s="4">
        <v>1.77159797699073</v>
      </c>
      <c r="V1327" s="4">
        <v>1.18886201434219</v>
      </c>
      <c r="W1327" s="4">
        <v>1.8909232917236001</v>
      </c>
      <c r="X1327" s="4">
        <v>0.716131191411291</v>
      </c>
      <c r="Y1327" s="4">
        <v>2.0360135650089002</v>
      </c>
      <c r="Z1327" s="4">
        <v>1.51412769448046</v>
      </c>
      <c r="AA1327" s="4">
        <v>2.1085587016515501</v>
      </c>
      <c r="AB1327" s="4">
        <v>0.84952642017404101</v>
      </c>
      <c r="AC1327" s="4">
        <v>5.7546351868286596</v>
      </c>
      <c r="AD1327" s="4">
        <v>1.4673475163902401</v>
      </c>
      <c r="AE1327" s="4">
        <v>1.4790425609128</v>
      </c>
      <c r="AF1327" s="4">
        <v>3.1382605286785501</v>
      </c>
      <c r="AG1327" s="4">
        <v>6.19685131219246</v>
      </c>
      <c r="AH1327" s="4">
        <v>7.5075928137889498</v>
      </c>
      <c r="AI1327" s="4">
        <v>7.6035280394767097</v>
      </c>
      <c r="AJ1327" s="4">
        <v>9.6488617795008302</v>
      </c>
      <c r="AK1327" s="4">
        <v>14.963655710473001</v>
      </c>
      <c r="AL1327" s="4">
        <v>7.9896438117350703</v>
      </c>
      <c r="AM1327" s="4">
        <v>12.9181426674348</v>
      </c>
      <c r="AN1327" s="4">
        <v>18.934997875788401</v>
      </c>
      <c r="AO1327" s="4">
        <v>13.1873079944676</v>
      </c>
      <c r="AP1327" s="4">
        <v>10.933659019530801</v>
      </c>
      <c r="AQ1327" s="4">
        <v>5.9326150271884002</v>
      </c>
      <c r="AR1327" s="4">
        <v>11.9470953660347</v>
      </c>
      <c r="AS1327" s="4">
        <v>9.0966405144193896</v>
      </c>
      <c r="AT1327" s="4">
        <v>16.4987986244913</v>
      </c>
      <c r="AU1327" s="4">
        <v>6.3046608854168804</v>
      </c>
      <c r="AV1327" s="4">
        <v>15.9279370093794</v>
      </c>
      <c r="AW1327" s="4">
        <v>9.1434206925096095</v>
      </c>
      <c r="AX1327" s="4">
        <v>5.6751447446781196</v>
      </c>
      <c r="AY1327" s="4">
        <v>13.2646028701249</v>
      </c>
      <c r="AZ1327" s="4">
        <v>10.875183796918</v>
      </c>
      <c r="BA1327" s="4">
        <v>11.897940318437101</v>
      </c>
      <c r="BB1327" s="38">
        <v>1578</v>
      </c>
    </row>
    <row r="1328" spans="1:54" x14ac:dyDescent="0.3">
      <c r="A1328" s="31" t="s">
        <v>60</v>
      </c>
      <c r="B1328" s="5" t="s">
        <v>168</v>
      </c>
      <c r="C1328" s="5" t="s">
        <v>6</v>
      </c>
      <c r="D1328" s="9">
        <v>119.224104786922</v>
      </c>
      <c r="E1328" s="8">
        <v>53.297785653550299</v>
      </c>
      <c r="F1328" s="8">
        <v>5.149378207302</v>
      </c>
      <c r="G1328" s="3">
        <v>1.4325826401352999</v>
      </c>
      <c r="H1328" s="4">
        <v>2.8892407783919301</v>
      </c>
      <c r="I1328" s="4">
        <v>2.0241108788545898</v>
      </c>
      <c r="J1328" s="4">
        <v>0.90945481662052297</v>
      </c>
      <c r="K1328" s="4">
        <v>1.6002087749862699</v>
      </c>
      <c r="L1328" s="4">
        <v>1.11465606223406</v>
      </c>
      <c r="M1328" s="4">
        <v>0.59152823871928795</v>
      </c>
      <c r="N1328" s="4">
        <v>2.2668872352306901</v>
      </c>
      <c r="O1328" s="4">
        <v>0.94028012106247105</v>
      </c>
      <c r="P1328" s="4">
        <v>0.87187970585795804</v>
      </c>
      <c r="Q1328" s="4">
        <v>0.417152297547697</v>
      </c>
      <c r="R1328" s="4">
        <v>0.80347929065344503</v>
      </c>
      <c r="S1328" s="4">
        <v>0.76590417989088</v>
      </c>
      <c r="T1328" s="4">
        <v>1.3574324186101701</v>
      </c>
      <c r="U1328" s="4">
        <v>1.25820669896371</v>
      </c>
      <c r="V1328" s="4">
        <v>1.56263366422371</v>
      </c>
      <c r="W1328" s="4">
        <v>0.80347929065344503</v>
      </c>
      <c r="X1328" s="4">
        <v>0.174375941171592</v>
      </c>
      <c r="Y1328" s="4">
        <v>1.95571046365007</v>
      </c>
      <c r="Z1328" s="4">
        <v>0.56070293427733997</v>
      </c>
      <c r="AA1328" s="4">
        <v>1.42583283381468</v>
      </c>
      <c r="AB1328" s="4">
        <v>0.28035146713866999</v>
      </c>
      <c r="AC1328" s="4">
        <v>4.64649980274908</v>
      </c>
      <c r="AD1328" s="4">
        <v>0.75915437357026405</v>
      </c>
      <c r="AE1328" s="4">
        <v>0.55395312795672302</v>
      </c>
      <c r="AF1328" s="4">
        <v>1.9865357680920199</v>
      </c>
      <c r="AG1328" s="4">
        <v>5.7573297858236501</v>
      </c>
      <c r="AH1328" s="4">
        <v>6.4692355151496104</v>
      </c>
      <c r="AI1328" s="4">
        <v>6.0829085220438603</v>
      </c>
      <c r="AJ1328" s="4">
        <v>7.7071927951514603</v>
      </c>
      <c r="AK1328" s="4">
        <v>12.240967265612801</v>
      </c>
      <c r="AL1328" s="4">
        <v>5.9769329960767799</v>
      </c>
      <c r="AM1328" s="4">
        <v>8.9721493004357793</v>
      </c>
      <c r="AN1328" s="4">
        <v>17.355694089313399</v>
      </c>
      <c r="AO1328" s="4">
        <v>9.4982008511116902</v>
      </c>
      <c r="AP1328" s="4">
        <v>9.0848746327234799</v>
      </c>
      <c r="AQ1328" s="4">
        <v>4.3391491103279396</v>
      </c>
      <c r="AR1328" s="4">
        <v>8.6204736909314708</v>
      </c>
      <c r="AS1328" s="4">
        <v>5.4094802554788197</v>
      </c>
      <c r="AT1328" s="4">
        <v>14.702479860977</v>
      </c>
      <c r="AU1328" s="4">
        <v>4.6060009648253804</v>
      </c>
      <c r="AV1328" s="4">
        <v>17.332520943190399</v>
      </c>
      <c r="AW1328" s="4">
        <v>7.8304940129192602</v>
      </c>
      <c r="AX1328" s="4">
        <v>3.8535963975757301</v>
      </c>
      <c r="AY1328" s="4">
        <v>13.044446556266299</v>
      </c>
      <c r="AZ1328" s="4">
        <v>7.4095156362120802</v>
      </c>
      <c r="BA1328" s="4">
        <v>9.2833260720164006</v>
      </c>
      <c r="BB1328" s="38">
        <v>1209</v>
      </c>
    </row>
    <row r="1329" spans="1:54" x14ac:dyDescent="0.3">
      <c r="A1329" s="31" t="s">
        <v>60</v>
      </c>
      <c r="B1329" s="5" t="s">
        <v>168</v>
      </c>
      <c r="C1329" s="5" t="s">
        <v>7</v>
      </c>
      <c r="D1329" s="9">
        <v>116.552455217435</v>
      </c>
      <c r="E1329" s="8">
        <v>57.2910929192496</v>
      </c>
      <c r="F1329" s="8">
        <v>6.13448967951327</v>
      </c>
      <c r="G1329" s="3">
        <v>1.1878429158377599</v>
      </c>
      <c r="H1329" s="4">
        <v>1.83058314883776</v>
      </c>
      <c r="I1329" s="4">
        <v>1.1878429158377599</v>
      </c>
      <c r="J1329" s="4">
        <v>0.64274023300000005</v>
      </c>
      <c r="K1329" s="4">
        <v>0.64274023300000005</v>
      </c>
      <c r="L1329" s="4">
        <v>1.1295383187522099</v>
      </c>
      <c r="M1329" s="4">
        <v>1.1878429158377599</v>
      </c>
      <c r="N1329" s="4">
        <v>1.83058314883776</v>
      </c>
      <c r="O1329" s="4">
        <v>2.3173812345899698</v>
      </c>
      <c r="P1329" s="4">
        <v>0.70104483008554597</v>
      </c>
      <c r="Q1329" s="4">
        <v>0.21424674433333299</v>
      </c>
      <c r="R1329" s="4">
        <v>0.91529157441887898</v>
      </c>
      <c r="S1329" s="4">
        <v>2.3173812345899698</v>
      </c>
      <c r="T1329" s="4">
        <v>2.3173812345899698</v>
      </c>
      <c r="U1329" s="4">
        <v>0.91529157441887898</v>
      </c>
      <c r="V1329" s="4">
        <v>0.64274023300000005</v>
      </c>
      <c r="W1329" s="4">
        <v>0.91529157441887898</v>
      </c>
      <c r="X1329" s="4">
        <v>1.1878429158377599</v>
      </c>
      <c r="Y1329" s="4">
        <v>0.91529157441887898</v>
      </c>
      <c r="Z1329" s="4">
        <v>0.70104483008554597</v>
      </c>
      <c r="AA1329" s="4">
        <v>1.4020896601710899</v>
      </c>
      <c r="AB1329" s="4">
        <v>1.4020896601710899</v>
      </c>
      <c r="AC1329" s="4">
        <v>2.10313449025664</v>
      </c>
      <c r="AD1329" s="4">
        <v>1.2854804660000001</v>
      </c>
      <c r="AE1329" s="4">
        <v>0.70104483008554597</v>
      </c>
      <c r="AF1329" s="4">
        <v>1.4020896601710899</v>
      </c>
      <c r="AG1329" s="4">
        <v>5.3941118963510304</v>
      </c>
      <c r="AH1329" s="4">
        <v>7.9650728283510297</v>
      </c>
      <c r="AI1329" s="4">
        <v>7.9650728283510297</v>
      </c>
      <c r="AJ1329" s="4">
        <v>9.0946111471032403</v>
      </c>
      <c r="AK1329" s="4">
        <v>14.8006073379499</v>
      </c>
      <c r="AL1329" s="4">
        <v>7.7508260840177003</v>
      </c>
      <c r="AM1329" s="4">
        <v>9.3278295354454297</v>
      </c>
      <c r="AN1329" s="4">
        <v>17.779700449548699</v>
      </c>
      <c r="AO1329" s="4">
        <v>7.7508260840177003</v>
      </c>
      <c r="AP1329" s="4">
        <v>7.5365793396843603</v>
      </c>
      <c r="AQ1329" s="4">
        <v>4.5181532750088502</v>
      </c>
      <c r="AR1329" s="4">
        <v>6.7772299125132696</v>
      </c>
      <c r="AS1329" s="4">
        <v>5.5310823995899696</v>
      </c>
      <c r="AT1329" s="4">
        <v>16.261001595206501</v>
      </c>
      <c r="AU1329" s="4">
        <v>3.0577590177522098</v>
      </c>
      <c r="AV1329" s="4">
        <v>24.5175974089852</v>
      </c>
      <c r="AW1329" s="4">
        <v>7.0497812539321503</v>
      </c>
      <c r="AX1329" s="4">
        <v>4.30390653067552</v>
      </c>
      <c r="AY1329" s="4">
        <v>14.9172165321209</v>
      </c>
      <c r="AZ1329" s="4">
        <v>9.1529157441887907</v>
      </c>
      <c r="BA1329" s="4">
        <v>9.2505532943510307</v>
      </c>
      <c r="BB1329" s="38">
        <v>325</v>
      </c>
    </row>
    <row r="1330" spans="1:54" x14ac:dyDescent="0.3">
      <c r="A1330" s="31" t="s">
        <v>60</v>
      </c>
      <c r="B1330" s="5" t="s">
        <v>8</v>
      </c>
      <c r="C1330" s="5" t="s">
        <v>168</v>
      </c>
      <c r="D1330" s="9">
        <v>73.740174781085798</v>
      </c>
      <c r="E1330" s="8">
        <v>76.483652211074798</v>
      </c>
      <c r="F1330" s="8">
        <v>22.787281687757499</v>
      </c>
      <c r="G1330" s="3">
        <v>4.1128791012024699</v>
      </c>
      <c r="H1330" s="4">
        <v>6.2163335689695698</v>
      </c>
      <c r="I1330" s="4">
        <v>10.5188358377222</v>
      </c>
      <c r="J1330" s="4">
        <v>2.3510240030028799</v>
      </c>
      <c r="K1330" s="4">
        <v>3.6569640143179099</v>
      </c>
      <c r="L1330" s="4">
        <v>4.97034575562376</v>
      </c>
      <c r="M1330" s="4">
        <v>5.02960321251786</v>
      </c>
      <c r="N1330" s="4">
        <v>6.3986028651863602</v>
      </c>
      <c r="O1330" s="4">
        <v>9.3387960613835705</v>
      </c>
      <c r="P1330" s="4">
        <v>8.0950557834941694</v>
      </c>
      <c r="Q1330" s="4">
        <v>2.9042070939271198</v>
      </c>
      <c r="R1330" s="4">
        <v>7.5506565185386298</v>
      </c>
      <c r="S1330" s="4">
        <v>7.3344245423177199</v>
      </c>
      <c r="T1330" s="4">
        <v>5.87611266418235</v>
      </c>
      <c r="U1330" s="4">
        <v>7.2871346705329598</v>
      </c>
      <c r="V1330" s="4">
        <v>6.1046037867979299</v>
      </c>
      <c r="W1330" s="4">
        <v>6.6059527539321001</v>
      </c>
      <c r="X1330" s="4">
        <v>2.84785849389253</v>
      </c>
      <c r="Y1330" s="4">
        <v>8.6324731606753993</v>
      </c>
      <c r="Z1330" s="4">
        <v>9.4979202348506195</v>
      </c>
      <c r="AA1330" s="4">
        <v>8.2964028060632504</v>
      </c>
      <c r="AB1330" s="4">
        <v>2.1185043843164002</v>
      </c>
      <c r="AC1330" s="4">
        <v>12.885797023592</v>
      </c>
      <c r="AD1330" s="4">
        <v>5.4990948906207704</v>
      </c>
      <c r="AE1330" s="4">
        <v>3.3310338875047898</v>
      </c>
      <c r="AF1330" s="4">
        <v>9.7646838336737698</v>
      </c>
      <c r="AG1330" s="4">
        <v>13.6750505290762</v>
      </c>
      <c r="AH1330" s="4">
        <v>9.8041094429003106</v>
      </c>
      <c r="AI1330" s="4">
        <v>9.4061546680426407</v>
      </c>
      <c r="AJ1330" s="4">
        <v>17.7308350824858</v>
      </c>
      <c r="AK1330" s="4">
        <v>27.282262883997099</v>
      </c>
      <c r="AL1330" s="4">
        <v>19.1701302501241</v>
      </c>
      <c r="AM1330" s="4">
        <v>26.5627147059901</v>
      </c>
      <c r="AN1330" s="4">
        <v>31.619174230193199</v>
      </c>
      <c r="AO1330" s="4">
        <v>28.154695059825102</v>
      </c>
      <c r="AP1330" s="4">
        <v>26.053506312152901</v>
      </c>
      <c r="AQ1330" s="4">
        <v>10.8717092380222</v>
      </c>
      <c r="AR1330" s="4">
        <v>23.0449727988719</v>
      </c>
      <c r="AS1330" s="4">
        <v>14.976149708209</v>
      </c>
      <c r="AT1330" s="4">
        <v>22.1495998703429</v>
      </c>
      <c r="AU1330" s="4">
        <v>15.206350724992101</v>
      </c>
      <c r="AV1330" s="4">
        <v>19.317554782095701</v>
      </c>
      <c r="AW1330" s="4">
        <v>19.919729183259498</v>
      </c>
      <c r="AX1330" s="4">
        <v>14.4277220774543</v>
      </c>
      <c r="AY1330" s="4">
        <v>17.694541676003499</v>
      </c>
      <c r="AZ1330" s="4">
        <v>24.318063286462099</v>
      </c>
      <c r="BA1330" s="4">
        <v>24.260614958418699</v>
      </c>
      <c r="BB1330" s="38">
        <v>4801</v>
      </c>
    </row>
    <row r="1331" spans="1:54" x14ac:dyDescent="0.3">
      <c r="A1331" s="31" t="s">
        <v>60</v>
      </c>
      <c r="B1331" s="5" t="s">
        <v>8</v>
      </c>
      <c r="C1331" s="5" t="s">
        <v>1</v>
      </c>
      <c r="D1331" s="9">
        <v>12.633469362441099</v>
      </c>
      <c r="E1331" s="8">
        <v>66.074563879643605</v>
      </c>
      <c r="F1331" s="8">
        <v>53.879310344827601</v>
      </c>
      <c r="G1331" s="3">
        <v>9.3390804597701091</v>
      </c>
      <c r="H1331" s="4">
        <v>13.9367816091954</v>
      </c>
      <c r="I1331" s="4">
        <v>23.850574712643699</v>
      </c>
      <c r="J1331" s="4">
        <v>7.1839080459770104</v>
      </c>
      <c r="K1331" s="4">
        <v>7.1839080459770104</v>
      </c>
      <c r="L1331" s="4">
        <v>9.4827586206896495</v>
      </c>
      <c r="M1331" s="4">
        <v>10.201149425287401</v>
      </c>
      <c r="N1331" s="4">
        <v>16.6666666666667</v>
      </c>
      <c r="O1331" s="4">
        <v>21.695402298850599</v>
      </c>
      <c r="P1331" s="4">
        <v>19.971264367816101</v>
      </c>
      <c r="Q1331" s="4">
        <v>5.7471264367816097</v>
      </c>
      <c r="R1331" s="4">
        <v>18.965517241379299</v>
      </c>
      <c r="S1331" s="4">
        <v>19.252873563218401</v>
      </c>
      <c r="T1331" s="4">
        <v>15.2298850574713</v>
      </c>
      <c r="U1331" s="4">
        <v>17.959770114942501</v>
      </c>
      <c r="V1331" s="4">
        <v>17.241379310344801</v>
      </c>
      <c r="W1331" s="4">
        <v>16.235632183907999</v>
      </c>
      <c r="X1331" s="4">
        <v>6.6091954022988499</v>
      </c>
      <c r="Y1331" s="4">
        <v>18.821839080459799</v>
      </c>
      <c r="Z1331" s="4">
        <v>28.448275862069</v>
      </c>
      <c r="AA1331" s="4">
        <v>21.839080459770098</v>
      </c>
      <c r="AB1331" s="4">
        <v>4.7413793103448301</v>
      </c>
      <c r="AC1331" s="4">
        <v>25.431034482758601</v>
      </c>
      <c r="AD1331" s="4">
        <v>14.2241379310345</v>
      </c>
      <c r="AE1331" s="4">
        <v>8.9080459770114899</v>
      </c>
      <c r="AF1331" s="4">
        <v>21.839080459770098</v>
      </c>
      <c r="AG1331" s="4">
        <v>26.580459770114899</v>
      </c>
      <c r="AH1331" s="4">
        <v>19.971264367816101</v>
      </c>
      <c r="AI1331" s="4">
        <v>13.362068965517199</v>
      </c>
      <c r="AJ1331" s="4">
        <v>30.890804597701099</v>
      </c>
      <c r="AK1331" s="4">
        <v>48.5632183908046</v>
      </c>
      <c r="AL1331" s="4">
        <v>40.517241379310299</v>
      </c>
      <c r="AM1331" s="4">
        <v>43.1034482758621</v>
      </c>
      <c r="AN1331" s="4">
        <v>52.586206896551701</v>
      </c>
      <c r="AO1331" s="4">
        <v>50.574712643678197</v>
      </c>
      <c r="AP1331" s="4">
        <v>53.017241379310299</v>
      </c>
      <c r="AQ1331" s="4">
        <v>23.275862068965498</v>
      </c>
      <c r="AR1331" s="4">
        <v>45.977011494252899</v>
      </c>
      <c r="AS1331" s="4">
        <v>22.557471264367798</v>
      </c>
      <c r="AT1331" s="4">
        <v>27.1551724137931</v>
      </c>
      <c r="AU1331" s="4">
        <v>35.201149425287397</v>
      </c>
      <c r="AV1331" s="4">
        <v>27.8735632183908</v>
      </c>
      <c r="AW1331" s="4">
        <v>43.247126436781599</v>
      </c>
      <c r="AX1331" s="4">
        <v>35.919540229885101</v>
      </c>
      <c r="AY1331" s="4">
        <v>23.5632183908046</v>
      </c>
      <c r="AZ1331" s="4">
        <v>46.982758620689701</v>
      </c>
      <c r="BA1331" s="4">
        <v>49.856321839080501</v>
      </c>
      <c r="BB1331" s="38">
        <v>1808</v>
      </c>
    </row>
    <row r="1332" spans="1:54" x14ac:dyDescent="0.3">
      <c r="A1332" s="31" t="s">
        <v>60</v>
      </c>
      <c r="B1332" s="5" t="s">
        <v>8</v>
      </c>
      <c r="C1332" s="5" t="s">
        <v>2</v>
      </c>
      <c r="D1332" s="9">
        <v>51.265024652622103</v>
      </c>
      <c r="E1332" s="8">
        <v>78.520816030334302</v>
      </c>
      <c r="F1332" s="8">
        <v>33.505154639175302</v>
      </c>
      <c r="G1332" s="3">
        <v>7.7319587628865998</v>
      </c>
      <c r="H1332" s="4">
        <v>6.1855670103092804</v>
      </c>
      <c r="I1332" s="4">
        <v>14.4329896907216</v>
      </c>
      <c r="J1332" s="4">
        <v>2.5773195876288701</v>
      </c>
      <c r="K1332" s="4">
        <v>5.1546391752577296</v>
      </c>
      <c r="L1332" s="4">
        <v>8.7628865979381505</v>
      </c>
      <c r="M1332" s="4">
        <v>10.8247422680412</v>
      </c>
      <c r="N1332" s="4">
        <v>7.7319587628865998</v>
      </c>
      <c r="O1332" s="4">
        <v>12.8865979381443</v>
      </c>
      <c r="P1332" s="4">
        <v>12.3711340206186</v>
      </c>
      <c r="Q1332" s="4">
        <v>5.1546391752577296</v>
      </c>
      <c r="R1332" s="4">
        <v>10.3092783505155</v>
      </c>
      <c r="S1332" s="4">
        <v>11.340206185567</v>
      </c>
      <c r="T1332" s="4">
        <v>7.2164948453608204</v>
      </c>
      <c r="U1332" s="4">
        <v>12.8865979381443</v>
      </c>
      <c r="V1332" s="4">
        <v>8.7628865979381505</v>
      </c>
      <c r="W1332" s="4">
        <v>10.3092783505155</v>
      </c>
      <c r="X1332" s="4">
        <v>5.1546391752577296</v>
      </c>
      <c r="Y1332" s="4">
        <v>11.8556701030928</v>
      </c>
      <c r="Z1332" s="4">
        <v>14.9484536082474</v>
      </c>
      <c r="AA1332" s="4">
        <v>10.8247422680412</v>
      </c>
      <c r="AB1332" s="4">
        <v>4.1237113402061896</v>
      </c>
      <c r="AC1332" s="4">
        <v>15.4639175257732</v>
      </c>
      <c r="AD1332" s="4">
        <v>8.2474226804123703</v>
      </c>
      <c r="AE1332" s="4">
        <v>4.63917525773196</v>
      </c>
      <c r="AF1332" s="4">
        <v>12.8865979381443</v>
      </c>
      <c r="AG1332" s="4">
        <v>15.4639175257732</v>
      </c>
      <c r="AH1332" s="4">
        <v>10.8247422680412</v>
      </c>
      <c r="AI1332" s="4">
        <v>10.3092783505155</v>
      </c>
      <c r="AJ1332" s="4">
        <v>21.6494845360825</v>
      </c>
      <c r="AK1332" s="4">
        <v>37.113402061855702</v>
      </c>
      <c r="AL1332" s="4">
        <v>26.8041237113402</v>
      </c>
      <c r="AM1332" s="4">
        <v>34.536082474226802</v>
      </c>
      <c r="AN1332" s="4">
        <v>34.020618556701002</v>
      </c>
      <c r="AO1332" s="4">
        <v>39.175257731958801</v>
      </c>
      <c r="AP1332" s="4">
        <v>35.051546391752602</v>
      </c>
      <c r="AQ1332" s="4">
        <v>14.4329896907216</v>
      </c>
      <c r="AR1332" s="4">
        <v>31.443298969072199</v>
      </c>
      <c r="AS1332" s="4">
        <v>24.7422680412371</v>
      </c>
      <c r="AT1332" s="4">
        <v>26.2886597938144</v>
      </c>
      <c r="AU1332" s="4">
        <v>22.164948453608201</v>
      </c>
      <c r="AV1332" s="4">
        <v>18.556701030927801</v>
      </c>
      <c r="AW1332" s="4">
        <v>27.835051546391799</v>
      </c>
      <c r="AX1332" s="4">
        <v>22.164948453608201</v>
      </c>
      <c r="AY1332" s="4">
        <v>20.1030927835052</v>
      </c>
      <c r="AZ1332" s="4">
        <v>33.505154639175302</v>
      </c>
      <c r="BA1332" s="4">
        <v>33.505154639175302</v>
      </c>
      <c r="BB1332" s="38">
        <v>608</v>
      </c>
    </row>
    <row r="1333" spans="1:54" x14ac:dyDescent="0.3">
      <c r="A1333" s="31" t="s">
        <v>60</v>
      </c>
      <c r="B1333" s="5" t="s">
        <v>8</v>
      </c>
      <c r="C1333" s="5" t="s">
        <v>3</v>
      </c>
      <c r="D1333" s="9">
        <v>78.507590532587997</v>
      </c>
      <c r="E1333" s="8">
        <v>68.599452526526704</v>
      </c>
      <c r="F1333" s="8">
        <v>13.5646687697161</v>
      </c>
      <c r="G1333" s="3">
        <v>0.94637223974763396</v>
      </c>
      <c r="H1333" s="4">
        <v>6.3091482649842296</v>
      </c>
      <c r="I1333" s="4">
        <v>9.4637223974763405</v>
      </c>
      <c r="J1333" s="4">
        <v>1.26182965299685</v>
      </c>
      <c r="K1333" s="4">
        <v>4.1009463722397497</v>
      </c>
      <c r="L1333" s="4">
        <v>2.8391167192429001</v>
      </c>
      <c r="M1333" s="4">
        <v>1.8927444794952699</v>
      </c>
      <c r="N1333" s="4">
        <v>4.7318611987381702</v>
      </c>
      <c r="O1333" s="4">
        <v>7.5709779179810699</v>
      </c>
      <c r="P1333" s="4">
        <v>5.9936908517350203</v>
      </c>
      <c r="Q1333" s="4">
        <v>1.8927444794952699</v>
      </c>
      <c r="R1333" s="4">
        <v>5.9936908517350203</v>
      </c>
      <c r="S1333" s="4">
        <v>2.8391167192429001</v>
      </c>
      <c r="T1333" s="4">
        <v>2.20820189274448</v>
      </c>
      <c r="U1333" s="4">
        <v>3.47003154574133</v>
      </c>
      <c r="V1333" s="4">
        <v>3.1545741324921099</v>
      </c>
      <c r="W1333" s="4">
        <v>4.7318611987381702</v>
      </c>
      <c r="X1333" s="4">
        <v>1.26182965299685</v>
      </c>
      <c r="Y1333" s="4">
        <v>7.5709779179810699</v>
      </c>
      <c r="Z1333" s="4">
        <v>3.1545741324921099</v>
      </c>
      <c r="AA1333" s="4">
        <v>6.6246056782334399</v>
      </c>
      <c r="AB1333" s="4">
        <v>0.94637223974763396</v>
      </c>
      <c r="AC1333" s="4">
        <v>11.3564668769716</v>
      </c>
      <c r="AD1333" s="4">
        <v>4.1009463722397497</v>
      </c>
      <c r="AE1333" s="4">
        <v>2.5236593059936898</v>
      </c>
      <c r="AF1333" s="4">
        <v>8.8328075709779199</v>
      </c>
      <c r="AG1333" s="4">
        <v>9.1482649842271293</v>
      </c>
      <c r="AH1333" s="4">
        <v>5.9936908517350203</v>
      </c>
      <c r="AI1333" s="4">
        <v>9.4637223974763405</v>
      </c>
      <c r="AJ1333" s="4">
        <v>18.296529968454301</v>
      </c>
      <c r="AK1333" s="4">
        <v>22.397476340693999</v>
      </c>
      <c r="AL1333" s="4">
        <v>13.5646687697161</v>
      </c>
      <c r="AM1333" s="4">
        <v>26.498422712933799</v>
      </c>
      <c r="AN1333" s="4">
        <v>31.230283911671901</v>
      </c>
      <c r="AO1333" s="4">
        <v>23.974763406940099</v>
      </c>
      <c r="AP1333" s="4">
        <v>21.1356466876972</v>
      </c>
      <c r="AQ1333" s="4">
        <v>8.5173501577287105</v>
      </c>
      <c r="AR1333" s="4">
        <v>20.5047318611987</v>
      </c>
      <c r="AS1333" s="4">
        <v>11.3564668769716</v>
      </c>
      <c r="AT1333" s="4">
        <v>20.189274447949501</v>
      </c>
      <c r="AU1333" s="4">
        <v>10.410094637224001</v>
      </c>
      <c r="AV1333" s="4">
        <v>17.981072555204999</v>
      </c>
      <c r="AW1333" s="4">
        <v>14.195583596214499</v>
      </c>
      <c r="AX1333" s="4">
        <v>6.9400630914826502</v>
      </c>
      <c r="AY1333" s="4">
        <v>17.665615141955801</v>
      </c>
      <c r="AZ1333" s="4">
        <v>19.242902208201901</v>
      </c>
      <c r="BA1333" s="4">
        <v>19.242902208201901</v>
      </c>
      <c r="BB1333" s="38">
        <v>488</v>
      </c>
    </row>
    <row r="1334" spans="1:54" x14ac:dyDescent="0.3">
      <c r="A1334" s="31" t="s">
        <v>60</v>
      </c>
      <c r="B1334" s="5" t="s">
        <v>8</v>
      </c>
      <c r="C1334" s="5" t="s">
        <v>4</v>
      </c>
      <c r="D1334" s="9">
        <v>100.79858156028401</v>
      </c>
      <c r="E1334" s="8">
        <v>64.704013328315696</v>
      </c>
      <c r="F1334" s="8">
        <v>11.683168316831701</v>
      </c>
      <c r="G1334" s="3">
        <v>1.58415841584158</v>
      </c>
      <c r="H1334" s="4">
        <v>3.7623762376237599</v>
      </c>
      <c r="I1334" s="4">
        <v>4.7524752475247496</v>
      </c>
      <c r="J1334" s="4">
        <v>0.79207920792079201</v>
      </c>
      <c r="K1334" s="4">
        <v>1.38613861386139</v>
      </c>
      <c r="L1334" s="4">
        <v>2.5742574257425699</v>
      </c>
      <c r="M1334" s="4">
        <v>1.38613861386139</v>
      </c>
      <c r="N1334" s="4">
        <v>2.1782178217821802</v>
      </c>
      <c r="O1334" s="4">
        <v>4.5544554455445496</v>
      </c>
      <c r="P1334" s="4">
        <v>2.7722772277227699</v>
      </c>
      <c r="Q1334" s="4">
        <v>1.58415841584158</v>
      </c>
      <c r="R1334" s="4">
        <v>3.3663366336633702</v>
      </c>
      <c r="S1334" s="4">
        <v>3.3663366336633702</v>
      </c>
      <c r="T1334" s="4">
        <v>4.5544554455445496</v>
      </c>
      <c r="U1334" s="4">
        <v>2.1782178217821802</v>
      </c>
      <c r="V1334" s="4">
        <v>2.5742574257425699</v>
      </c>
      <c r="W1334" s="4">
        <v>1.58415841584158</v>
      </c>
      <c r="X1334" s="4">
        <v>0.99009900990098998</v>
      </c>
      <c r="Y1334" s="4">
        <v>4.9504950495049496</v>
      </c>
      <c r="Z1334" s="4">
        <v>2.7722772277227699</v>
      </c>
      <c r="AA1334" s="4">
        <v>2.5742574257425699</v>
      </c>
      <c r="AB1334" s="4">
        <v>0</v>
      </c>
      <c r="AC1334" s="4">
        <v>8.71287128712871</v>
      </c>
      <c r="AD1334" s="4">
        <v>1.58415841584158</v>
      </c>
      <c r="AE1334" s="4">
        <v>0.198019801980198</v>
      </c>
      <c r="AF1334" s="4">
        <v>4.5544554455445496</v>
      </c>
      <c r="AG1334" s="4">
        <v>10.495049504950501</v>
      </c>
      <c r="AH1334" s="4">
        <v>6.7326732673267298</v>
      </c>
      <c r="AI1334" s="4">
        <v>7.3267326732673297</v>
      </c>
      <c r="AJ1334" s="4">
        <v>10.891089108910901</v>
      </c>
      <c r="AK1334" s="4">
        <v>17.425742574257399</v>
      </c>
      <c r="AL1334" s="4">
        <v>11.287128712871301</v>
      </c>
      <c r="AM1334" s="4">
        <v>19.009900990098998</v>
      </c>
      <c r="AN1334" s="4">
        <v>23.762376237623801</v>
      </c>
      <c r="AO1334" s="4">
        <v>18.217821782178198</v>
      </c>
      <c r="AP1334" s="4">
        <v>15.445544554455401</v>
      </c>
      <c r="AQ1334" s="4">
        <v>5.7425742574257397</v>
      </c>
      <c r="AR1334" s="4">
        <v>12.673267326732701</v>
      </c>
      <c r="AS1334" s="4">
        <v>10.891089108910901</v>
      </c>
      <c r="AT1334" s="4">
        <v>20.198019801980202</v>
      </c>
      <c r="AU1334" s="4">
        <v>7.1287128712871297</v>
      </c>
      <c r="AV1334" s="4">
        <v>15.049504950495001</v>
      </c>
      <c r="AW1334" s="4">
        <v>10.495049504950501</v>
      </c>
      <c r="AX1334" s="4">
        <v>5.7425742574257397</v>
      </c>
      <c r="AY1334" s="4">
        <v>13.2673267326733</v>
      </c>
      <c r="AZ1334" s="4">
        <v>16.237623762376199</v>
      </c>
      <c r="BA1334" s="4">
        <v>12.8712871287129</v>
      </c>
      <c r="BB1334" s="38">
        <v>564</v>
      </c>
    </row>
    <row r="1335" spans="1:54" x14ac:dyDescent="0.3">
      <c r="A1335" s="31" t="s">
        <v>60</v>
      </c>
      <c r="B1335" s="5" t="s">
        <v>8</v>
      </c>
      <c r="C1335" s="5" t="s">
        <v>5</v>
      </c>
      <c r="D1335" s="9">
        <v>106.824175824176</v>
      </c>
      <c r="E1335" s="8">
        <v>63.763599617521798</v>
      </c>
      <c r="F1335" s="8">
        <v>8.93371757925072</v>
      </c>
      <c r="G1335" s="3">
        <v>1.15273775216138</v>
      </c>
      <c r="H1335" s="4">
        <v>2.8818443804034599</v>
      </c>
      <c r="I1335" s="4">
        <v>3.31412103746398</v>
      </c>
      <c r="J1335" s="4">
        <v>1.0086455331412101</v>
      </c>
      <c r="K1335" s="4">
        <v>1.15273775216138</v>
      </c>
      <c r="L1335" s="4">
        <v>2.4495677233429398</v>
      </c>
      <c r="M1335" s="4">
        <v>1.15273775216138</v>
      </c>
      <c r="N1335" s="4">
        <v>2.7377521613832898</v>
      </c>
      <c r="O1335" s="4">
        <v>3.31412103746398</v>
      </c>
      <c r="P1335" s="4">
        <v>2.0172910662824202</v>
      </c>
      <c r="Q1335" s="4">
        <v>1.0086455331412101</v>
      </c>
      <c r="R1335" s="4">
        <v>2.0172910662824202</v>
      </c>
      <c r="S1335" s="4">
        <v>2.4495677233429398</v>
      </c>
      <c r="T1335" s="4">
        <v>2.7377521613832898</v>
      </c>
      <c r="U1335" s="4">
        <v>1.5850144092219001</v>
      </c>
      <c r="V1335" s="4">
        <v>1.15273775216138</v>
      </c>
      <c r="W1335" s="4">
        <v>2.3054755043227702</v>
      </c>
      <c r="X1335" s="4">
        <v>0.57636887608069198</v>
      </c>
      <c r="Y1335" s="4">
        <v>2.5936599423631099</v>
      </c>
      <c r="Z1335" s="4">
        <v>2.1613832853025898</v>
      </c>
      <c r="AA1335" s="4">
        <v>2.7377521613832898</v>
      </c>
      <c r="AB1335" s="4">
        <v>0.72046109510086498</v>
      </c>
      <c r="AC1335" s="4">
        <v>7.9250720461095101</v>
      </c>
      <c r="AD1335" s="4">
        <v>1.5850144092219001</v>
      </c>
      <c r="AE1335" s="4">
        <v>1.72910662824207</v>
      </c>
      <c r="AF1335" s="4">
        <v>4.17867435158501</v>
      </c>
      <c r="AG1335" s="4">
        <v>10.3746397694525</v>
      </c>
      <c r="AH1335" s="4">
        <v>7.7809798270893404</v>
      </c>
      <c r="AI1335" s="4">
        <v>8.2132564841498592</v>
      </c>
      <c r="AJ1335" s="4">
        <v>11.671469740634</v>
      </c>
      <c r="AK1335" s="4">
        <v>16.426512968299701</v>
      </c>
      <c r="AL1335" s="4">
        <v>9.22190201729107</v>
      </c>
      <c r="AM1335" s="4">
        <v>16.7146974063401</v>
      </c>
      <c r="AN1335" s="4">
        <v>22.622478386167099</v>
      </c>
      <c r="AO1335" s="4">
        <v>16.282420749279499</v>
      </c>
      <c r="AP1335" s="4">
        <v>13.256484149855901</v>
      </c>
      <c r="AQ1335" s="4">
        <v>5.6195965417867404</v>
      </c>
      <c r="AR1335" s="4">
        <v>12.2478386167147</v>
      </c>
      <c r="AS1335" s="4">
        <v>9.3659942363112396</v>
      </c>
      <c r="AT1335" s="4">
        <v>19.596541786743501</v>
      </c>
      <c r="AU1335" s="4">
        <v>7.2046109510086502</v>
      </c>
      <c r="AV1335" s="4">
        <v>15.5619596541787</v>
      </c>
      <c r="AW1335" s="4">
        <v>9.9423631123919307</v>
      </c>
      <c r="AX1335" s="4">
        <v>6.1959654178674404</v>
      </c>
      <c r="AY1335" s="4">
        <v>14.985590778098</v>
      </c>
      <c r="AZ1335" s="4">
        <v>12.536023054755001</v>
      </c>
      <c r="BA1335" s="4">
        <v>12.3919308357349</v>
      </c>
      <c r="BB1335" s="38">
        <v>728</v>
      </c>
    </row>
    <row r="1336" spans="1:54" x14ac:dyDescent="0.3">
      <c r="A1336" s="31" t="s">
        <v>60</v>
      </c>
      <c r="B1336" s="5" t="s">
        <v>8</v>
      </c>
      <c r="C1336" s="5" t="s">
        <v>6</v>
      </c>
      <c r="D1336" s="9">
        <v>119.977551020408</v>
      </c>
      <c r="E1336" s="8">
        <v>53.682573308447303</v>
      </c>
      <c r="F1336" s="8">
        <v>5.3497942386831303</v>
      </c>
      <c r="G1336" s="3">
        <v>1.8518518518518501</v>
      </c>
      <c r="H1336" s="4">
        <v>3.0864197530864201</v>
      </c>
      <c r="I1336" s="4">
        <v>2.4691358024691401</v>
      </c>
      <c r="J1336" s="4">
        <v>1.2345679012345701</v>
      </c>
      <c r="K1336" s="4">
        <v>1.6460905349794199</v>
      </c>
      <c r="L1336" s="4">
        <v>1.2345679012345701</v>
      </c>
      <c r="M1336" s="4">
        <v>0.61728395061728403</v>
      </c>
      <c r="N1336" s="4">
        <v>2.6748971193415598</v>
      </c>
      <c r="O1336" s="4">
        <v>1.0288065843621399</v>
      </c>
      <c r="P1336" s="4">
        <v>1.0288065843621399</v>
      </c>
      <c r="Q1336" s="4">
        <v>0.41152263374485598</v>
      </c>
      <c r="R1336" s="4">
        <v>1.0288065843621399</v>
      </c>
      <c r="S1336" s="4">
        <v>0.82304526748971196</v>
      </c>
      <c r="T1336" s="4">
        <v>1.440329218107</v>
      </c>
      <c r="U1336" s="4">
        <v>1.6460905349794199</v>
      </c>
      <c r="V1336" s="4">
        <v>1.440329218107</v>
      </c>
      <c r="W1336" s="4">
        <v>1.0288065843621399</v>
      </c>
      <c r="X1336" s="4">
        <v>0.20576131687242799</v>
      </c>
      <c r="Y1336" s="4">
        <v>2.4691358024691401</v>
      </c>
      <c r="Z1336" s="4">
        <v>0.82304526748971196</v>
      </c>
      <c r="AA1336" s="4">
        <v>1.440329218107</v>
      </c>
      <c r="AB1336" s="4">
        <v>0.41152263374485598</v>
      </c>
      <c r="AC1336" s="4">
        <v>5.9670781893004099</v>
      </c>
      <c r="AD1336" s="4">
        <v>0.41152263374485598</v>
      </c>
      <c r="AE1336" s="4">
        <v>0.41152263374485598</v>
      </c>
      <c r="AF1336" s="4">
        <v>2.2633744855967102</v>
      </c>
      <c r="AG1336" s="4">
        <v>9.05349794238683</v>
      </c>
      <c r="AH1336" s="4">
        <v>6.5843621399177001</v>
      </c>
      <c r="AI1336" s="4">
        <v>5.9670781893004099</v>
      </c>
      <c r="AJ1336" s="4">
        <v>6.9958847736625502</v>
      </c>
      <c r="AK1336" s="4">
        <v>12.3456790123457</v>
      </c>
      <c r="AL1336" s="4">
        <v>5.7613168724279804</v>
      </c>
      <c r="AM1336" s="4">
        <v>9.05349794238683</v>
      </c>
      <c r="AN1336" s="4">
        <v>19.7530864197531</v>
      </c>
      <c r="AO1336" s="4">
        <v>11.9341563786008</v>
      </c>
      <c r="AP1336" s="4">
        <v>9.6707818930041096</v>
      </c>
      <c r="AQ1336" s="4">
        <v>3.9094650205761301</v>
      </c>
      <c r="AR1336" s="4">
        <v>6.3786008230452698</v>
      </c>
      <c r="AS1336" s="4">
        <v>4.5267489711934203</v>
      </c>
      <c r="AT1336" s="4">
        <v>16.460905349794199</v>
      </c>
      <c r="AU1336" s="4">
        <v>3.49794238683128</v>
      </c>
      <c r="AV1336" s="4">
        <v>16.255144032921802</v>
      </c>
      <c r="AW1336" s="4">
        <v>6.1728395061728403</v>
      </c>
      <c r="AX1336" s="4">
        <v>3.49794238683128</v>
      </c>
      <c r="AY1336" s="4">
        <v>13.3744855967078</v>
      </c>
      <c r="AZ1336" s="4">
        <v>7.6131687242798396</v>
      </c>
      <c r="BA1336" s="4">
        <v>9.2592592592592595</v>
      </c>
      <c r="BB1336" s="38">
        <v>490</v>
      </c>
    </row>
    <row r="1337" spans="1:54" x14ac:dyDescent="0.3">
      <c r="A1337" s="31" t="s">
        <v>60</v>
      </c>
      <c r="B1337" s="5" t="s">
        <v>8</v>
      </c>
      <c r="C1337" s="5" t="s">
        <v>7</v>
      </c>
      <c r="D1337" s="9">
        <v>118.372173913043</v>
      </c>
      <c r="E1337" s="8">
        <v>57.345645680958</v>
      </c>
      <c r="F1337" s="8">
        <v>5.3097345132743401</v>
      </c>
      <c r="G1337" s="3">
        <v>1.76991150442478</v>
      </c>
      <c r="H1337" s="4">
        <v>1.76991150442478</v>
      </c>
      <c r="I1337" s="4">
        <v>1.76991150442478</v>
      </c>
      <c r="J1337" s="4">
        <v>0</v>
      </c>
      <c r="K1337" s="4">
        <v>0</v>
      </c>
      <c r="L1337" s="4">
        <v>0.88495575221238898</v>
      </c>
      <c r="M1337" s="4">
        <v>1.76991150442478</v>
      </c>
      <c r="N1337" s="4">
        <v>1.76991150442478</v>
      </c>
      <c r="O1337" s="4">
        <v>2.65486725663717</v>
      </c>
      <c r="P1337" s="4">
        <v>0.88495575221238898</v>
      </c>
      <c r="Q1337" s="4">
        <v>0</v>
      </c>
      <c r="R1337" s="4">
        <v>0.88495575221238898</v>
      </c>
      <c r="S1337" s="4">
        <v>2.65486725663717</v>
      </c>
      <c r="T1337" s="4">
        <v>2.65486725663717</v>
      </c>
      <c r="U1337" s="4">
        <v>0.88495575221238898</v>
      </c>
      <c r="V1337" s="4">
        <v>0</v>
      </c>
      <c r="W1337" s="4">
        <v>0.88495575221238898</v>
      </c>
      <c r="X1337" s="4">
        <v>1.76991150442478</v>
      </c>
      <c r="Y1337" s="4">
        <v>0.88495575221238898</v>
      </c>
      <c r="Z1337" s="4">
        <v>0.88495575221238898</v>
      </c>
      <c r="AA1337" s="4">
        <v>1.76991150442478</v>
      </c>
      <c r="AB1337" s="4">
        <v>1.76991150442478</v>
      </c>
      <c r="AC1337" s="4">
        <v>2.65486725663717</v>
      </c>
      <c r="AD1337" s="4">
        <v>0</v>
      </c>
      <c r="AE1337" s="4">
        <v>0.88495575221238898</v>
      </c>
      <c r="AF1337" s="4">
        <v>1.76991150442478</v>
      </c>
      <c r="AG1337" s="4">
        <v>7.0796460176991198</v>
      </c>
      <c r="AH1337" s="4">
        <v>7.0796460176991198</v>
      </c>
      <c r="AI1337" s="4">
        <v>7.0796460176991198</v>
      </c>
      <c r="AJ1337" s="4">
        <v>7.9646017699114999</v>
      </c>
      <c r="AK1337" s="4">
        <v>13.2743362831858</v>
      </c>
      <c r="AL1337" s="4">
        <v>7.0796460176991198</v>
      </c>
      <c r="AM1337" s="4">
        <v>11.5044247787611</v>
      </c>
      <c r="AN1337" s="4">
        <v>19.469026548672598</v>
      </c>
      <c r="AO1337" s="4">
        <v>7.0796460176991198</v>
      </c>
      <c r="AP1337" s="4">
        <v>7.0796460176991198</v>
      </c>
      <c r="AQ1337" s="4">
        <v>3.5398230088495599</v>
      </c>
      <c r="AR1337" s="4">
        <v>5.3097345132743401</v>
      </c>
      <c r="AS1337" s="4">
        <v>2.65486725663717</v>
      </c>
      <c r="AT1337" s="4">
        <v>15.929203539823</v>
      </c>
      <c r="AU1337" s="4">
        <v>0.88495575221238898</v>
      </c>
      <c r="AV1337" s="4">
        <v>27.433628318584098</v>
      </c>
      <c r="AW1337" s="4">
        <v>6.19469026548673</v>
      </c>
      <c r="AX1337" s="4">
        <v>3.5398230088495599</v>
      </c>
      <c r="AY1337" s="4">
        <v>15.044247787610599</v>
      </c>
      <c r="AZ1337" s="4">
        <v>8.8495575221238898</v>
      </c>
      <c r="BA1337" s="4">
        <v>7.0796460176991198</v>
      </c>
      <c r="BB1337" s="38">
        <v>115</v>
      </c>
    </row>
    <row r="1338" spans="1:54" x14ac:dyDescent="0.3">
      <c r="A1338" s="31" t="s">
        <v>60</v>
      </c>
      <c r="B1338" s="5" t="s">
        <v>9</v>
      </c>
      <c r="C1338" s="5" t="s">
        <v>168</v>
      </c>
      <c r="D1338" s="9">
        <v>86.119230160620802</v>
      </c>
      <c r="E1338" s="8">
        <v>72.8932949658289</v>
      </c>
      <c r="F1338" s="8">
        <v>18.671500176359199</v>
      </c>
      <c r="G1338" s="3">
        <v>1.8715898779640801</v>
      </c>
      <c r="H1338" s="4">
        <v>5.40967991540015</v>
      </c>
      <c r="I1338" s="4">
        <v>4.2449919683513597</v>
      </c>
      <c r="J1338" s="4">
        <v>1.98177812938534</v>
      </c>
      <c r="K1338" s="4">
        <v>3.42882980680641</v>
      </c>
      <c r="L1338" s="4">
        <v>3.3159690975155001</v>
      </c>
      <c r="M1338" s="4">
        <v>3.3580770766281902</v>
      </c>
      <c r="N1338" s="4">
        <v>3.7067418267388801</v>
      </c>
      <c r="O1338" s="4">
        <v>5.4350347242255896</v>
      </c>
      <c r="P1338" s="4">
        <v>5.3949543633851196</v>
      </c>
      <c r="Q1338" s="4">
        <v>2.4227291577685701</v>
      </c>
      <c r="R1338" s="4">
        <v>3.53756814788867</v>
      </c>
      <c r="S1338" s="4">
        <v>4.4208457306711004</v>
      </c>
      <c r="T1338" s="4">
        <v>2.65095355506543</v>
      </c>
      <c r="U1338" s="4">
        <v>5.5422517882916198</v>
      </c>
      <c r="V1338" s="4">
        <v>4.7928772330731899</v>
      </c>
      <c r="W1338" s="4">
        <v>6.3097525166658697</v>
      </c>
      <c r="X1338" s="4">
        <v>2.4146847264930398</v>
      </c>
      <c r="Y1338" s="4">
        <v>5.0164677402704898</v>
      </c>
      <c r="Z1338" s="4">
        <v>4.7436715417654103</v>
      </c>
      <c r="AA1338" s="4">
        <v>4.7842397259095604</v>
      </c>
      <c r="AB1338" s="4">
        <v>1.44217336741438</v>
      </c>
      <c r="AC1338" s="4">
        <v>10.5354677829786</v>
      </c>
      <c r="AD1338" s="4">
        <v>4.3882925508485</v>
      </c>
      <c r="AE1338" s="4">
        <v>2.48171359404243</v>
      </c>
      <c r="AF1338" s="4">
        <v>6.1479463122918299</v>
      </c>
      <c r="AG1338" s="4">
        <v>7.8612236941595999</v>
      </c>
      <c r="AH1338" s="4">
        <v>13.6269793906507</v>
      </c>
      <c r="AI1338" s="4">
        <v>9.4080809397547807</v>
      </c>
      <c r="AJ1338" s="4">
        <v>14.9837602012123</v>
      </c>
      <c r="AK1338" s="4">
        <v>24.819491905582598</v>
      </c>
      <c r="AL1338" s="4">
        <v>15.499921942043599</v>
      </c>
      <c r="AM1338" s="4">
        <v>15.177241298496099</v>
      </c>
      <c r="AN1338" s="4">
        <v>25.4916099428807</v>
      </c>
      <c r="AO1338" s="4">
        <v>19.820182575693501</v>
      </c>
      <c r="AP1338" s="4">
        <v>21.231481933832999</v>
      </c>
      <c r="AQ1338" s="4">
        <v>10.8588230460697</v>
      </c>
      <c r="AR1338" s="4">
        <v>21.431597305650801</v>
      </c>
      <c r="AS1338" s="4">
        <v>11.0938865511004</v>
      </c>
      <c r="AT1338" s="4">
        <v>15.208940127293699</v>
      </c>
      <c r="AU1338" s="4">
        <v>12.869334091621299</v>
      </c>
      <c r="AV1338" s="4">
        <v>20.418598364787499</v>
      </c>
      <c r="AW1338" s="4">
        <v>18.133787228146101</v>
      </c>
      <c r="AX1338" s="4">
        <v>9.6731260388220193</v>
      </c>
      <c r="AY1338" s="4">
        <v>13.4372716620103</v>
      </c>
      <c r="AZ1338" s="4">
        <v>18.577936443760301</v>
      </c>
      <c r="BA1338" s="4">
        <v>24.101635701667401</v>
      </c>
      <c r="BB1338" s="38">
        <v>4094</v>
      </c>
    </row>
    <row r="1339" spans="1:54" x14ac:dyDescent="0.3">
      <c r="A1339" s="31" t="s">
        <v>60</v>
      </c>
      <c r="B1339" s="5" t="s">
        <v>9</v>
      </c>
      <c r="C1339" s="5" t="s">
        <v>1</v>
      </c>
      <c r="D1339" s="9">
        <v>45.2028866653053</v>
      </c>
      <c r="E1339" s="8">
        <v>73.180281565082296</v>
      </c>
      <c r="F1339" s="8">
        <v>37.349397590361399</v>
      </c>
      <c r="G1339" s="3">
        <v>5.0602409638554198</v>
      </c>
      <c r="H1339" s="4">
        <v>8.4337349397590398</v>
      </c>
      <c r="I1339" s="4">
        <v>10.602409638554199</v>
      </c>
      <c r="J1339" s="4">
        <v>5.5421686746987904</v>
      </c>
      <c r="K1339" s="4">
        <v>8.4337349397590398</v>
      </c>
      <c r="L1339" s="4">
        <v>8.6746987951807206</v>
      </c>
      <c r="M1339" s="4">
        <v>6.5060240963855396</v>
      </c>
      <c r="N1339" s="4">
        <v>9.1566265060241001</v>
      </c>
      <c r="O1339" s="4">
        <v>8.9156626506024104</v>
      </c>
      <c r="P1339" s="4">
        <v>10.602409638554199</v>
      </c>
      <c r="Q1339" s="4">
        <v>6.98795180722892</v>
      </c>
      <c r="R1339" s="4">
        <v>10.8433734939759</v>
      </c>
      <c r="S1339" s="4">
        <v>11.0843373493976</v>
      </c>
      <c r="T1339" s="4">
        <v>6.0240963855421699</v>
      </c>
      <c r="U1339" s="4">
        <v>12.5301204819277</v>
      </c>
      <c r="V1339" s="4">
        <v>11.325301204819301</v>
      </c>
      <c r="W1339" s="4">
        <v>16.6265060240964</v>
      </c>
      <c r="X1339" s="4">
        <v>4.0963855421686803</v>
      </c>
      <c r="Y1339" s="4">
        <v>7.9518072289156603</v>
      </c>
      <c r="Z1339" s="4">
        <v>15.662650602409601</v>
      </c>
      <c r="AA1339" s="4">
        <v>14.4578313253012</v>
      </c>
      <c r="AB1339" s="4">
        <v>4.3373493975903603</v>
      </c>
      <c r="AC1339" s="4">
        <v>18.795180722891601</v>
      </c>
      <c r="AD1339" s="4">
        <v>10.602409638554199</v>
      </c>
      <c r="AE1339" s="4">
        <v>6.0240963855421699</v>
      </c>
      <c r="AF1339" s="4">
        <v>10.361445783132501</v>
      </c>
      <c r="AG1339" s="4">
        <v>18.3132530120482</v>
      </c>
      <c r="AH1339" s="4">
        <v>22.168674698795201</v>
      </c>
      <c r="AI1339" s="4">
        <v>11.0843373493976</v>
      </c>
      <c r="AJ1339" s="4">
        <v>23.6144578313253</v>
      </c>
      <c r="AK1339" s="4">
        <v>39.518072289156599</v>
      </c>
      <c r="AL1339" s="4">
        <v>27.4698795180723</v>
      </c>
      <c r="AM1339" s="4">
        <v>26.265060240963901</v>
      </c>
      <c r="AN1339" s="4">
        <v>37.108433734939801</v>
      </c>
      <c r="AO1339" s="4">
        <v>33.975903614457799</v>
      </c>
      <c r="AP1339" s="4">
        <v>40.240963855421697</v>
      </c>
      <c r="AQ1339" s="4">
        <v>17.831325301204799</v>
      </c>
      <c r="AR1339" s="4">
        <v>35.662650602409599</v>
      </c>
      <c r="AS1339" s="4">
        <v>16.144578313253</v>
      </c>
      <c r="AT1339" s="4">
        <v>14.4578313253012</v>
      </c>
      <c r="AU1339" s="4">
        <v>23.132530120481899</v>
      </c>
      <c r="AV1339" s="4">
        <v>21.6867469879518</v>
      </c>
      <c r="AW1339" s="4">
        <v>35.903614457831303</v>
      </c>
      <c r="AX1339" s="4">
        <v>21.6867469879518</v>
      </c>
      <c r="AY1339" s="4">
        <v>13.975903614457801</v>
      </c>
      <c r="AZ1339" s="4">
        <v>31.325301204819301</v>
      </c>
      <c r="BA1339" s="4">
        <v>40.481927710843401</v>
      </c>
      <c r="BB1339" s="38">
        <v>1064</v>
      </c>
    </row>
    <row r="1340" spans="1:54" x14ac:dyDescent="0.3">
      <c r="A1340" s="31" t="s">
        <v>60</v>
      </c>
      <c r="B1340" s="5" t="s">
        <v>9</v>
      </c>
      <c r="C1340" s="5" t="s">
        <v>2</v>
      </c>
      <c r="D1340" s="9">
        <v>67.569655882352905</v>
      </c>
      <c r="E1340" s="8">
        <v>75.356573949673404</v>
      </c>
      <c r="F1340" s="8">
        <v>25.3333333333333</v>
      </c>
      <c r="G1340" s="3">
        <v>2</v>
      </c>
      <c r="H1340" s="4">
        <v>8.6666666666666696</v>
      </c>
      <c r="I1340" s="4">
        <v>6</v>
      </c>
      <c r="J1340" s="4">
        <v>2</v>
      </c>
      <c r="K1340" s="4">
        <v>4</v>
      </c>
      <c r="L1340" s="4">
        <v>2.6666666666666701</v>
      </c>
      <c r="M1340" s="4">
        <v>6.6666666666666696</v>
      </c>
      <c r="N1340" s="4">
        <v>4.6666666666666696</v>
      </c>
      <c r="O1340" s="4">
        <v>10</v>
      </c>
      <c r="P1340" s="4">
        <v>9.3333333333333304</v>
      </c>
      <c r="Q1340" s="4">
        <v>2.6666666666666701</v>
      </c>
      <c r="R1340" s="4">
        <v>4.6666666666666696</v>
      </c>
      <c r="S1340" s="4">
        <v>5.3333333333333304</v>
      </c>
      <c r="T1340" s="4">
        <v>2</v>
      </c>
      <c r="U1340" s="4">
        <v>8.6666666666666696</v>
      </c>
      <c r="V1340" s="4">
        <v>6</v>
      </c>
      <c r="W1340" s="4">
        <v>8.6666666666666696</v>
      </c>
      <c r="X1340" s="4">
        <v>5.3333333333333304</v>
      </c>
      <c r="Y1340" s="4">
        <v>7.3333333333333304</v>
      </c>
      <c r="Z1340" s="4">
        <v>7.3333333333333304</v>
      </c>
      <c r="AA1340" s="4">
        <v>6.6666666666666696</v>
      </c>
      <c r="AB1340" s="4">
        <v>1.3333333333333299</v>
      </c>
      <c r="AC1340" s="4">
        <v>14.6666666666667</v>
      </c>
      <c r="AD1340" s="4">
        <v>4.6666666666666696</v>
      </c>
      <c r="AE1340" s="4">
        <v>3.3333333333333299</v>
      </c>
      <c r="AF1340" s="4">
        <v>10.6666666666667</v>
      </c>
      <c r="AG1340" s="4">
        <v>12.6666666666667</v>
      </c>
      <c r="AH1340" s="4">
        <v>20.6666666666667</v>
      </c>
      <c r="AI1340" s="4">
        <v>10</v>
      </c>
      <c r="AJ1340" s="4">
        <v>15.3333333333333</v>
      </c>
      <c r="AK1340" s="4">
        <v>32</v>
      </c>
      <c r="AL1340" s="4">
        <v>22</v>
      </c>
      <c r="AM1340" s="4">
        <v>14.6666666666667</v>
      </c>
      <c r="AN1340" s="4">
        <v>30.6666666666667</v>
      </c>
      <c r="AO1340" s="4">
        <v>26.6666666666667</v>
      </c>
      <c r="AP1340" s="4">
        <v>26.6666666666667</v>
      </c>
      <c r="AQ1340" s="4">
        <v>14.6666666666667</v>
      </c>
      <c r="AR1340" s="4">
        <v>26</v>
      </c>
      <c r="AS1340" s="4">
        <v>12</v>
      </c>
      <c r="AT1340" s="4">
        <v>14.6666666666667</v>
      </c>
      <c r="AU1340" s="4">
        <v>16.6666666666667</v>
      </c>
      <c r="AV1340" s="4">
        <v>22.6666666666667</v>
      </c>
      <c r="AW1340" s="4">
        <v>24</v>
      </c>
      <c r="AX1340" s="4">
        <v>12</v>
      </c>
      <c r="AY1340" s="4">
        <v>12</v>
      </c>
      <c r="AZ1340" s="4">
        <v>26</v>
      </c>
      <c r="BA1340" s="4">
        <v>31.3333333333333</v>
      </c>
      <c r="BB1340" s="38">
        <v>422</v>
      </c>
    </row>
    <row r="1341" spans="1:54" x14ac:dyDescent="0.3">
      <c r="A1341" s="31" t="s">
        <v>60</v>
      </c>
      <c r="B1341" s="5" t="s">
        <v>9</v>
      </c>
      <c r="C1341" s="5" t="s">
        <v>3</v>
      </c>
      <c r="D1341" s="9">
        <v>83.854420966421003</v>
      </c>
      <c r="E1341" s="8">
        <v>71.111147868143604</v>
      </c>
      <c r="F1341" s="8">
        <v>18.181818181818201</v>
      </c>
      <c r="G1341" s="3">
        <v>0.90909090909090895</v>
      </c>
      <c r="H1341" s="4">
        <v>5.9090909090909101</v>
      </c>
      <c r="I1341" s="4">
        <v>3.1818181818181799</v>
      </c>
      <c r="J1341" s="4">
        <v>1.8181818181818199</v>
      </c>
      <c r="K1341" s="4">
        <v>4.0909090909090899</v>
      </c>
      <c r="L1341" s="4">
        <v>4.0909090909090899</v>
      </c>
      <c r="M1341" s="4">
        <v>2.7272727272727302</v>
      </c>
      <c r="N1341" s="4">
        <v>3.1818181818181799</v>
      </c>
      <c r="O1341" s="4">
        <v>5.4545454545454497</v>
      </c>
      <c r="P1341" s="4">
        <v>5</v>
      </c>
      <c r="Q1341" s="4">
        <v>1.8181818181818199</v>
      </c>
      <c r="R1341" s="4">
        <v>2.2727272727272698</v>
      </c>
      <c r="S1341" s="4">
        <v>4.5454545454545503</v>
      </c>
      <c r="T1341" s="4">
        <v>3.6363636363636398</v>
      </c>
      <c r="U1341" s="4">
        <v>5</v>
      </c>
      <c r="V1341" s="4">
        <v>5.4545454545454497</v>
      </c>
      <c r="W1341" s="4">
        <v>6.3636363636363598</v>
      </c>
      <c r="X1341" s="4">
        <v>1.8181818181818199</v>
      </c>
      <c r="Y1341" s="4">
        <v>5.9090909090909101</v>
      </c>
      <c r="Z1341" s="4">
        <v>1.36363636363636</v>
      </c>
      <c r="AA1341" s="4">
        <v>2.2727272727272698</v>
      </c>
      <c r="AB1341" s="4">
        <v>1.36363636363636</v>
      </c>
      <c r="AC1341" s="4">
        <v>12.7272727272727</v>
      </c>
      <c r="AD1341" s="4">
        <v>5</v>
      </c>
      <c r="AE1341" s="4">
        <v>2.2727272727272698</v>
      </c>
      <c r="AF1341" s="4">
        <v>5.4545454545454497</v>
      </c>
      <c r="AG1341" s="4">
        <v>5.4545454545454497</v>
      </c>
      <c r="AH1341" s="4">
        <v>10</v>
      </c>
      <c r="AI1341" s="4">
        <v>10.454545454545499</v>
      </c>
      <c r="AJ1341" s="4">
        <v>16.363636363636399</v>
      </c>
      <c r="AK1341" s="4">
        <v>25</v>
      </c>
      <c r="AL1341" s="4">
        <v>15</v>
      </c>
      <c r="AM1341" s="4">
        <v>20</v>
      </c>
      <c r="AN1341" s="4">
        <v>27.727272727272702</v>
      </c>
      <c r="AO1341" s="4">
        <v>19.545454545454501</v>
      </c>
      <c r="AP1341" s="4">
        <v>22.272727272727298</v>
      </c>
      <c r="AQ1341" s="4">
        <v>10.909090909090899</v>
      </c>
      <c r="AR1341" s="4">
        <v>22.727272727272702</v>
      </c>
      <c r="AS1341" s="4">
        <v>10.909090909090899</v>
      </c>
      <c r="AT1341" s="4">
        <v>19.090909090909101</v>
      </c>
      <c r="AU1341" s="4">
        <v>14.090909090909101</v>
      </c>
      <c r="AV1341" s="4">
        <v>20.909090909090899</v>
      </c>
      <c r="AW1341" s="4">
        <v>14.545454545454501</v>
      </c>
      <c r="AX1341" s="4">
        <v>5.9090909090909101</v>
      </c>
      <c r="AY1341" s="4">
        <v>16.818181818181799</v>
      </c>
      <c r="AZ1341" s="4">
        <v>18.636363636363601</v>
      </c>
      <c r="BA1341" s="4">
        <v>25.909090909090899</v>
      </c>
      <c r="BB1341" s="38">
        <v>331</v>
      </c>
    </row>
    <row r="1342" spans="1:54" x14ac:dyDescent="0.3">
      <c r="A1342" s="31" t="s">
        <v>60</v>
      </c>
      <c r="B1342" s="5" t="s">
        <v>9</v>
      </c>
      <c r="C1342" s="5" t="s">
        <v>4</v>
      </c>
      <c r="D1342" s="9">
        <v>105.639959839357</v>
      </c>
      <c r="E1342" s="8">
        <v>66.199450701934197</v>
      </c>
      <c r="F1342" s="8">
        <v>11.316397228637401</v>
      </c>
      <c r="G1342" s="3">
        <v>1.38568129330254</v>
      </c>
      <c r="H1342" s="4">
        <v>2.3094688221709001</v>
      </c>
      <c r="I1342" s="4">
        <v>1.6166281755196299</v>
      </c>
      <c r="J1342" s="4">
        <v>0.92378752886836002</v>
      </c>
      <c r="K1342" s="4">
        <v>0.46189376443418001</v>
      </c>
      <c r="L1342" s="4">
        <v>1.6166281755196299</v>
      </c>
      <c r="M1342" s="4">
        <v>0.46189376443418001</v>
      </c>
      <c r="N1342" s="4">
        <v>1.38568129330254</v>
      </c>
      <c r="O1342" s="4">
        <v>2.0785219399538102</v>
      </c>
      <c r="P1342" s="4">
        <v>2.0785219399538102</v>
      </c>
      <c r="Q1342" s="4">
        <v>1.1547344110854501</v>
      </c>
      <c r="R1342" s="4">
        <v>1.1547344110854501</v>
      </c>
      <c r="S1342" s="4">
        <v>1.6166281755196299</v>
      </c>
      <c r="T1342" s="4">
        <v>0.69284064665126999</v>
      </c>
      <c r="U1342" s="4">
        <v>1.6166281755196299</v>
      </c>
      <c r="V1342" s="4">
        <v>1.38568129330254</v>
      </c>
      <c r="W1342" s="4">
        <v>1.38568129330254</v>
      </c>
      <c r="X1342" s="4">
        <v>0.23094688221709</v>
      </c>
      <c r="Y1342" s="4">
        <v>3.2332563510392598</v>
      </c>
      <c r="Z1342" s="4">
        <v>1.84757505773672</v>
      </c>
      <c r="AA1342" s="4">
        <v>1.84757505773672</v>
      </c>
      <c r="AB1342" s="4">
        <v>0.23094688221709</v>
      </c>
      <c r="AC1342" s="4">
        <v>5.31177829099307</v>
      </c>
      <c r="AD1342" s="4">
        <v>1.84757505773672</v>
      </c>
      <c r="AE1342" s="4">
        <v>0.69284064665126999</v>
      </c>
      <c r="AF1342" s="4">
        <v>3.2332563510392598</v>
      </c>
      <c r="AG1342" s="4">
        <v>3.0023094688221699</v>
      </c>
      <c r="AH1342" s="4">
        <v>9.9307159353348702</v>
      </c>
      <c r="AI1342" s="4">
        <v>9.0069284064665105</v>
      </c>
      <c r="AJ1342" s="4">
        <v>14.549653579676701</v>
      </c>
      <c r="AK1342" s="4">
        <v>17.551963048498799</v>
      </c>
      <c r="AL1342" s="4">
        <v>8.7759815242494206</v>
      </c>
      <c r="AM1342" s="4">
        <v>9.4688221709006903</v>
      </c>
      <c r="AN1342" s="4">
        <v>19.861431870669701</v>
      </c>
      <c r="AO1342" s="4">
        <v>13.856812933025401</v>
      </c>
      <c r="AP1342" s="4">
        <v>13.856812933025401</v>
      </c>
      <c r="AQ1342" s="4">
        <v>6.6974595842956104</v>
      </c>
      <c r="AR1342" s="4">
        <v>15.935334872979199</v>
      </c>
      <c r="AS1342" s="4">
        <v>9.9307159353348702</v>
      </c>
      <c r="AT1342" s="4">
        <v>13.6258660508083</v>
      </c>
      <c r="AU1342" s="4">
        <v>7.3903002309468802</v>
      </c>
      <c r="AV1342" s="4">
        <v>19.168591224018499</v>
      </c>
      <c r="AW1342" s="4">
        <v>12.4711316397229</v>
      </c>
      <c r="AX1342" s="4">
        <v>7.6212471131639701</v>
      </c>
      <c r="AY1342" s="4">
        <v>12.009237875288701</v>
      </c>
      <c r="AZ1342" s="4">
        <v>11.0854503464203</v>
      </c>
      <c r="BA1342" s="4">
        <v>16.166281755196302</v>
      </c>
      <c r="BB1342" s="38">
        <v>498</v>
      </c>
    </row>
    <row r="1343" spans="1:54" x14ac:dyDescent="0.3">
      <c r="A1343" s="31" t="s">
        <v>60</v>
      </c>
      <c r="B1343" s="5" t="s">
        <v>9</v>
      </c>
      <c r="C1343" s="5" t="s">
        <v>5</v>
      </c>
      <c r="D1343" s="9">
        <v>118.88235294117599</v>
      </c>
      <c r="E1343" s="8">
        <v>58.295024155890196</v>
      </c>
      <c r="F1343" s="8">
        <v>6.7401960784313699</v>
      </c>
      <c r="G1343" s="3">
        <v>1.2254901960784299</v>
      </c>
      <c r="H1343" s="4">
        <v>1.7156862745098</v>
      </c>
      <c r="I1343" s="4">
        <v>1.7156862745098</v>
      </c>
      <c r="J1343" s="4">
        <v>0.49019607843137297</v>
      </c>
      <c r="K1343" s="4">
        <v>1.1029411764705901</v>
      </c>
      <c r="L1343" s="4">
        <v>1.2254901960784299</v>
      </c>
      <c r="M1343" s="4">
        <v>0.98039215686274495</v>
      </c>
      <c r="N1343" s="4">
        <v>1.2254901960784299</v>
      </c>
      <c r="O1343" s="4">
        <v>0.98039215686274495</v>
      </c>
      <c r="P1343" s="4">
        <v>1.3480392156862699</v>
      </c>
      <c r="Q1343" s="4">
        <v>1.2254901960784299</v>
      </c>
      <c r="R1343" s="4">
        <v>0.85784313725490202</v>
      </c>
      <c r="S1343" s="4">
        <v>1.47058823529412</v>
      </c>
      <c r="T1343" s="4">
        <v>1.9607843137254899</v>
      </c>
      <c r="U1343" s="4">
        <v>1.9607843137254899</v>
      </c>
      <c r="V1343" s="4">
        <v>1.2254901960784299</v>
      </c>
      <c r="W1343" s="4">
        <v>1.47058823529412</v>
      </c>
      <c r="X1343" s="4">
        <v>0.85784313725490202</v>
      </c>
      <c r="Y1343" s="4">
        <v>1.47058823529412</v>
      </c>
      <c r="Z1343" s="4">
        <v>0.85784313725490202</v>
      </c>
      <c r="AA1343" s="4">
        <v>1.47058823529412</v>
      </c>
      <c r="AB1343" s="4">
        <v>0.98039215686274495</v>
      </c>
      <c r="AC1343" s="4">
        <v>3.5539215686274499</v>
      </c>
      <c r="AD1343" s="4">
        <v>1.3480392156862699</v>
      </c>
      <c r="AE1343" s="4">
        <v>1.2254901960784299</v>
      </c>
      <c r="AF1343" s="4">
        <v>2.0833333333333299</v>
      </c>
      <c r="AG1343" s="4">
        <v>1.9607843137254899</v>
      </c>
      <c r="AH1343" s="4">
        <v>7.2303921568627496</v>
      </c>
      <c r="AI1343" s="4">
        <v>6.9852941176470598</v>
      </c>
      <c r="AJ1343" s="4">
        <v>7.5980392156862697</v>
      </c>
      <c r="AK1343" s="4">
        <v>13.480392156862701</v>
      </c>
      <c r="AL1343" s="4">
        <v>6.7401960784313699</v>
      </c>
      <c r="AM1343" s="4">
        <v>9.0686274509803901</v>
      </c>
      <c r="AN1343" s="4">
        <v>15.1960784313725</v>
      </c>
      <c r="AO1343" s="4">
        <v>10.0490196078431</v>
      </c>
      <c r="AP1343" s="4">
        <v>8.5784313725490193</v>
      </c>
      <c r="AQ1343" s="4">
        <v>6.25</v>
      </c>
      <c r="AR1343" s="4">
        <v>11.6421568627451</v>
      </c>
      <c r="AS1343" s="4">
        <v>8.8235294117647101</v>
      </c>
      <c r="AT1343" s="4">
        <v>13.3578431372549</v>
      </c>
      <c r="AU1343" s="4">
        <v>5.3921568627451002</v>
      </c>
      <c r="AV1343" s="4">
        <v>16.2990196078431</v>
      </c>
      <c r="AW1343" s="4">
        <v>8.3333333333333304</v>
      </c>
      <c r="AX1343" s="4">
        <v>5.1470588235294104</v>
      </c>
      <c r="AY1343" s="4">
        <v>11.519607843137299</v>
      </c>
      <c r="AZ1343" s="4">
        <v>9.1911764705882408</v>
      </c>
      <c r="BA1343" s="4">
        <v>11.397058823529401</v>
      </c>
      <c r="BB1343" s="38">
        <v>850</v>
      </c>
    </row>
    <row r="1344" spans="1:54" x14ac:dyDescent="0.3">
      <c r="A1344" s="31" t="s">
        <v>60</v>
      </c>
      <c r="B1344" s="5" t="s">
        <v>9</v>
      </c>
      <c r="C1344" s="5" t="s">
        <v>6</v>
      </c>
      <c r="D1344" s="9">
        <v>118.423922114047</v>
      </c>
      <c r="E1344" s="8">
        <v>52.922084007358798</v>
      </c>
      <c r="F1344" s="8">
        <v>4.9365303244005601</v>
      </c>
      <c r="G1344" s="3">
        <v>0.98730606488011297</v>
      </c>
      <c r="H1344" s="4">
        <v>2.6798307475317298</v>
      </c>
      <c r="I1344" s="4">
        <v>1.55148095909732</v>
      </c>
      <c r="J1344" s="4">
        <v>0.56417489421720701</v>
      </c>
      <c r="K1344" s="4">
        <v>1.55148095909732</v>
      </c>
      <c r="L1344" s="4">
        <v>0.98730606488011297</v>
      </c>
      <c r="M1344" s="4">
        <v>0.56417489421720701</v>
      </c>
      <c r="N1344" s="4">
        <v>1.8335684062059201</v>
      </c>
      <c r="O1344" s="4">
        <v>0.84626234132581102</v>
      </c>
      <c r="P1344" s="4">
        <v>0.70521861777150896</v>
      </c>
      <c r="Q1344" s="4">
        <v>0.42313117066290601</v>
      </c>
      <c r="R1344" s="4">
        <v>0.56417489421720701</v>
      </c>
      <c r="S1344" s="4">
        <v>0.70521861777150896</v>
      </c>
      <c r="T1344" s="4">
        <v>1.2693935119887201</v>
      </c>
      <c r="U1344" s="4">
        <v>0.84626234132581102</v>
      </c>
      <c r="V1344" s="4">
        <v>1.69252468265162</v>
      </c>
      <c r="W1344" s="4">
        <v>0.56417489421720701</v>
      </c>
      <c r="X1344" s="4">
        <v>0.141043723554302</v>
      </c>
      <c r="Y1344" s="4">
        <v>1.4104372355430199</v>
      </c>
      <c r="Z1344" s="4">
        <v>0.28208744710860401</v>
      </c>
      <c r="AA1344" s="4">
        <v>1.4104372355430199</v>
      </c>
      <c r="AB1344" s="4">
        <v>0.141043723554302</v>
      </c>
      <c r="AC1344" s="4">
        <v>3.2440056417489398</v>
      </c>
      <c r="AD1344" s="4">
        <v>1.12834978843441</v>
      </c>
      <c r="AE1344" s="4">
        <v>0.70521861777150896</v>
      </c>
      <c r="AF1344" s="4">
        <v>1.69252468265162</v>
      </c>
      <c r="AG1344" s="4">
        <v>2.2566995768688298</v>
      </c>
      <c r="AH1344" s="4">
        <v>6.3469675599435798</v>
      </c>
      <c r="AI1344" s="4">
        <v>6.2059238363892799</v>
      </c>
      <c r="AJ1344" s="4">
        <v>8.4626234132581093</v>
      </c>
      <c r="AK1344" s="4">
        <v>12.129760225669999</v>
      </c>
      <c r="AL1344" s="4">
        <v>6.2059238363892799</v>
      </c>
      <c r="AM1344" s="4">
        <v>8.8857545839210204</v>
      </c>
      <c r="AN1344" s="4">
        <v>14.809590973201701</v>
      </c>
      <c r="AO1344" s="4">
        <v>6.9111424541607898</v>
      </c>
      <c r="AP1344" s="4">
        <v>8.4626234132581093</v>
      </c>
      <c r="AQ1344" s="4">
        <v>4.7954866008462602</v>
      </c>
      <c r="AR1344" s="4">
        <v>11.001410437235499</v>
      </c>
      <c r="AS1344" s="4">
        <v>6.3469675599435798</v>
      </c>
      <c r="AT1344" s="4">
        <v>12.834978843441499</v>
      </c>
      <c r="AU1344" s="4">
        <v>5.7827926657263804</v>
      </c>
      <c r="AV1344" s="4">
        <v>18.476727785613502</v>
      </c>
      <c r="AW1344" s="4">
        <v>9.5909732016925204</v>
      </c>
      <c r="AX1344" s="4">
        <v>4.2313117066290502</v>
      </c>
      <c r="AY1344" s="4">
        <v>12.6939351198872</v>
      </c>
      <c r="AZ1344" s="4">
        <v>7.1932299012693903</v>
      </c>
      <c r="BA1344" s="4">
        <v>9.3088857545839208</v>
      </c>
      <c r="BB1344" s="38">
        <v>719</v>
      </c>
    </row>
    <row r="1345" spans="1:54" x14ac:dyDescent="0.3">
      <c r="A1345" s="31" t="s">
        <v>60</v>
      </c>
      <c r="B1345" s="5" t="s">
        <v>9</v>
      </c>
      <c r="C1345" s="5" t="s">
        <v>7</v>
      </c>
      <c r="D1345" s="9">
        <v>114.327619047619</v>
      </c>
      <c r="E1345" s="8">
        <v>57.3587493194416</v>
      </c>
      <c r="F1345" s="8">
        <v>7.1428571428571397</v>
      </c>
      <c r="G1345" s="3">
        <v>0.476190476190476</v>
      </c>
      <c r="H1345" s="4">
        <v>1.9047619047619</v>
      </c>
      <c r="I1345" s="4">
        <v>0.476190476190476</v>
      </c>
      <c r="J1345" s="4">
        <v>1.4285714285714299</v>
      </c>
      <c r="K1345" s="4">
        <v>1.4285714285714299</v>
      </c>
      <c r="L1345" s="4">
        <v>1.4285714285714299</v>
      </c>
      <c r="M1345" s="4">
        <v>0.476190476190476</v>
      </c>
      <c r="N1345" s="4">
        <v>1.9047619047619</v>
      </c>
      <c r="O1345" s="4">
        <v>1.9047619047619</v>
      </c>
      <c r="P1345" s="4">
        <v>0.476190476190476</v>
      </c>
      <c r="Q1345" s="4">
        <v>0.476190476190476</v>
      </c>
      <c r="R1345" s="4">
        <v>0.952380952380952</v>
      </c>
      <c r="S1345" s="4">
        <v>1.9047619047619</v>
      </c>
      <c r="T1345" s="4">
        <v>1.9047619047619</v>
      </c>
      <c r="U1345" s="4">
        <v>0.952380952380952</v>
      </c>
      <c r="V1345" s="4">
        <v>1.4285714285714299</v>
      </c>
      <c r="W1345" s="4">
        <v>0.952380952380952</v>
      </c>
      <c r="X1345" s="4">
        <v>0.476190476190476</v>
      </c>
      <c r="Y1345" s="4">
        <v>0.952380952380952</v>
      </c>
      <c r="Z1345" s="4">
        <v>0.476190476190476</v>
      </c>
      <c r="AA1345" s="4">
        <v>0.952380952380952</v>
      </c>
      <c r="AB1345" s="4">
        <v>0.952380952380952</v>
      </c>
      <c r="AC1345" s="4">
        <v>1.4285714285714299</v>
      </c>
      <c r="AD1345" s="4">
        <v>2.8571428571428599</v>
      </c>
      <c r="AE1345" s="4">
        <v>0.476190476190476</v>
      </c>
      <c r="AF1345" s="4">
        <v>0.952380952380952</v>
      </c>
      <c r="AG1345" s="4">
        <v>3.3333333333333299</v>
      </c>
      <c r="AH1345" s="4">
        <v>9.0476190476190492</v>
      </c>
      <c r="AI1345" s="4">
        <v>9.0476190476190492</v>
      </c>
      <c r="AJ1345" s="4">
        <v>10.476190476190499</v>
      </c>
      <c r="AK1345" s="4">
        <v>16.6666666666667</v>
      </c>
      <c r="AL1345" s="4">
        <v>8.5714285714285694</v>
      </c>
      <c r="AM1345" s="4">
        <v>6.6666666666666696</v>
      </c>
      <c r="AN1345" s="4">
        <v>15.714285714285699</v>
      </c>
      <c r="AO1345" s="4">
        <v>8.5714285714285694</v>
      </c>
      <c r="AP1345" s="4">
        <v>8.0952380952380896</v>
      </c>
      <c r="AQ1345" s="4">
        <v>5.71428571428571</v>
      </c>
      <c r="AR1345" s="4">
        <v>8.5714285714285694</v>
      </c>
      <c r="AS1345" s="4">
        <v>9.0476190476190492</v>
      </c>
      <c r="AT1345" s="4">
        <v>16.6666666666667</v>
      </c>
      <c r="AU1345" s="4">
        <v>5.71428571428571</v>
      </c>
      <c r="AV1345" s="4">
        <v>20.952380952380999</v>
      </c>
      <c r="AW1345" s="4">
        <v>8.0952380952380896</v>
      </c>
      <c r="AX1345" s="4">
        <v>5.2380952380952399</v>
      </c>
      <c r="AY1345" s="4">
        <v>14.7619047619048</v>
      </c>
      <c r="AZ1345" s="4">
        <v>9.5238095238095202</v>
      </c>
      <c r="BA1345" s="4">
        <v>11.9047619047619</v>
      </c>
      <c r="BB1345" s="38">
        <v>210</v>
      </c>
    </row>
    <row r="1346" spans="1:54" x14ac:dyDescent="0.3">
      <c r="A1346" s="31" t="s">
        <v>61</v>
      </c>
      <c r="B1346" s="5" t="s">
        <v>168</v>
      </c>
      <c r="C1346" s="5" t="s">
        <v>168</v>
      </c>
      <c r="D1346" s="9">
        <v>68.6736459963155</v>
      </c>
      <c r="E1346" s="8">
        <v>73.127911227889598</v>
      </c>
      <c r="F1346" s="8">
        <v>25.911235973432401</v>
      </c>
      <c r="G1346" s="3">
        <v>1.64232769167451</v>
      </c>
      <c r="H1346" s="4">
        <v>4.1891065094903404</v>
      </c>
      <c r="I1346" s="4">
        <v>6.7870561250775099</v>
      </c>
      <c r="J1346" s="4">
        <v>1.9238955009811101</v>
      </c>
      <c r="K1346" s="4">
        <v>2.9798210350358998</v>
      </c>
      <c r="L1346" s="4">
        <v>3.5092836052035801</v>
      </c>
      <c r="M1346" s="4">
        <v>3.3531083125161598</v>
      </c>
      <c r="N1346" s="4">
        <v>4.4248203389430998</v>
      </c>
      <c r="O1346" s="4">
        <v>6.3613599967607497</v>
      </c>
      <c r="P1346" s="4">
        <v>5.5319741712070103</v>
      </c>
      <c r="Q1346" s="4">
        <v>2.0071892314486002</v>
      </c>
      <c r="R1346" s="4">
        <v>5.6029944168726598</v>
      </c>
      <c r="S1346" s="4">
        <v>5.955552650335</v>
      </c>
      <c r="T1346" s="4">
        <v>4.2100224406707101</v>
      </c>
      <c r="U1346" s="4">
        <v>5.7299255548123202</v>
      </c>
      <c r="V1346" s="4">
        <v>4.4214135192782003</v>
      </c>
      <c r="W1346" s="4">
        <v>4.138684963247</v>
      </c>
      <c r="X1346" s="4">
        <v>1.6716440256977101</v>
      </c>
      <c r="Y1346" s="4">
        <v>6.2485177076129403</v>
      </c>
      <c r="Z1346" s="4">
        <v>7.1862608269264099</v>
      </c>
      <c r="AA1346" s="4">
        <v>6.2392851043061297</v>
      </c>
      <c r="AB1346" s="4">
        <v>1.29876162631043</v>
      </c>
      <c r="AC1346" s="4">
        <v>13.766918530190701</v>
      </c>
      <c r="AD1346" s="4">
        <v>4.1805191954482197</v>
      </c>
      <c r="AE1346" s="4">
        <v>3.9060077706962701</v>
      </c>
      <c r="AF1346" s="4">
        <v>6.7185675673505498</v>
      </c>
      <c r="AG1346" s="4">
        <v>7.7429036733931502</v>
      </c>
      <c r="AH1346" s="4">
        <v>16.827127397097001</v>
      </c>
      <c r="AI1346" s="4">
        <v>11.473979124445</v>
      </c>
      <c r="AJ1346" s="4">
        <v>25.5217402627643</v>
      </c>
      <c r="AK1346" s="4">
        <v>32.764042700180902</v>
      </c>
      <c r="AL1346" s="4">
        <v>22.6281176755468</v>
      </c>
      <c r="AM1346" s="4">
        <v>28.762681122369699</v>
      </c>
      <c r="AN1346" s="4">
        <v>40.751947034211803</v>
      </c>
      <c r="AO1346" s="4">
        <v>32.489309944291399</v>
      </c>
      <c r="AP1346" s="4">
        <v>32.001024868315199</v>
      </c>
      <c r="AQ1346" s="4">
        <v>8.0610205285676102</v>
      </c>
      <c r="AR1346" s="4">
        <v>30.896218246024802</v>
      </c>
      <c r="AS1346" s="4">
        <v>14.6332361542937</v>
      </c>
      <c r="AT1346" s="4">
        <v>20.9485030402566</v>
      </c>
      <c r="AU1346" s="4">
        <v>15.4330290501186</v>
      </c>
      <c r="AV1346" s="4">
        <v>23.554740251847701</v>
      </c>
      <c r="AW1346" s="4">
        <v>22.5443774469563</v>
      </c>
      <c r="AX1346" s="4">
        <v>17.506262544283501</v>
      </c>
      <c r="AY1346" s="4">
        <v>19.762641952625</v>
      </c>
      <c r="AZ1346" s="4">
        <v>26.5821650685156</v>
      </c>
      <c r="BA1346" s="4">
        <v>34.690368041254501</v>
      </c>
      <c r="BB1346" s="38">
        <v>10803</v>
      </c>
    </row>
    <row r="1347" spans="1:54" x14ac:dyDescent="0.3">
      <c r="A1347" s="31" t="s">
        <v>61</v>
      </c>
      <c r="B1347" s="5" t="s">
        <v>168</v>
      </c>
      <c r="C1347" s="5" t="s">
        <v>1</v>
      </c>
      <c r="D1347" s="9">
        <v>24.888289265063499</v>
      </c>
      <c r="E1347" s="8">
        <v>68.319307206443995</v>
      </c>
      <c r="F1347" s="8">
        <v>48.373226247789503</v>
      </c>
      <c r="G1347" s="3">
        <v>4.6411861237499998</v>
      </c>
      <c r="H1347" s="4">
        <v>7.5242226181710503</v>
      </c>
      <c r="I1347" s="4">
        <v>14.0857226071579</v>
      </c>
      <c r="J1347" s="4">
        <v>4.8007846630920996</v>
      </c>
      <c r="K1347" s="4">
        <v>5.6013430563684201</v>
      </c>
      <c r="L1347" s="4">
        <v>6.8832627642368402</v>
      </c>
      <c r="M1347" s="4">
        <v>7.8459853934210502</v>
      </c>
      <c r="N1347" s="4">
        <v>9.4471021799736796</v>
      </c>
      <c r="O1347" s="4">
        <v>13.437065663526299</v>
      </c>
      <c r="P1347" s="4">
        <v>12.327572977829</v>
      </c>
      <c r="Q1347" s="4">
        <v>5.2898430673815797</v>
      </c>
      <c r="R1347" s="4">
        <v>12.008375899144699</v>
      </c>
      <c r="S1347" s="4">
        <v>15.210609472250001</v>
      </c>
      <c r="T1347" s="4">
        <v>10.0777992476447</v>
      </c>
      <c r="U1347" s="4">
        <v>13.771656921605301</v>
      </c>
      <c r="V1347" s="4">
        <v>10.237397786986801</v>
      </c>
      <c r="W1347" s="4">
        <v>10.886054730618399</v>
      </c>
      <c r="X1347" s="4">
        <v>3.8380620339078999</v>
      </c>
      <c r="Y1347" s="4">
        <v>12.8114999889868</v>
      </c>
      <c r="Z1347" s="4">
        <v>18.2558102025789</v>
      </c>
      <c r="AA1347" s="4">
        <v>15.3702080115921</v>
      </c>
      <c r="AB1347" s="4">
        <v>2.8804707978552599</v>
      </c>
      <c r="AC1347" s="4">
        <v>27.8599452253289</v>
      </c>
      <c r="AD1347" s="4">
        <v>10.407259112592101</v>
      </c>
      <c r="AE1347" s="4">
        <v>10.082930640776301</v>
      </c>
      <c r="AF1347" s="4">
        <v>12.63650727025</v>
      </c>
      <c r="AG1347" s="4">
        <v>16.0086021689605</v>
      </c>
      <c r="AH1347" s="4">
        <v>27.728569348210499</v>
      </c>
      <c r="AI1347" s="4">
        <v>15.545200730328901</v>
      </c>
      <c r="AJ1347" s="4">
        <v>40.838740843355303</v>
      </c>
      <c r="AK1347" s="4">
        <v>48.378357640921102</v>
      </c>
      <c r="AL1347" s="4">
        <v>39.716419674828899</v>
      </c>
      <c r="AM1347" s="4">
        <v>39.5388612595263</v>
      </c>
      <c r="AN1347" s="4">
        <v>53.338740843355303</v>
      </c>
      <c r="AO1347" s="4">
        <v>49.979474427473697</v>
      </c>
      <c r="AP1347" s="4">
        <v>53.979700697289502</v>
      </c>
      <c r="AQ1347" s="4">
        <v>12.1654087419211</v>
      </c>
      <c r="AR1347" s="4">
        <v>46.115755427907899</v>
      </c>
      <c r="AS1347" s="4">
        <v>18.7320401240395</v>
      </c>
      <c r="AT1347" s="4">
        <v>18.088514573539499</v>
      </c>
      <c r="AU1347" s="4">
        <v>28.333609450223701</v>
      </c>
      <c r="AV1347" s="4">
        <v>27.3965437866974</v>
      </c>
      <c r="AW1347" s="4">
        <v>34.261846674973697</v>
      </c>
      <c r="AX1347" s="4">
        <v>35.234832090421101</v>
      </c>
      <c r="AY1347" s="4">
        <v>18.901901449644701</v>
      </c>
      <c r="AZ1347" s="4">
        <v>38.112737191710501</v>
      </c>
      <c r="BA1347" s="4">
        <v>53.523996348355297</v>
      </c>
      <c r="BB1347" s="38">
        <v>476</v>
      </c>
    </row>
    <row r="1348" spans="1:54" x14ac:dyDescent="0.3">
      <c r="A1348" s="31" t="s">
        <v>61</v>
      </c>
      <c r="B1348" s="5" t="s">
        <v>168</v>
      </c>
      <c r="C1348" s="5" t="s">
        <v>2</v>
      </c>
      <c r="D1348" s="9">
        <v>46.1211948329628</v>
      </c>
      <c r="E1348" s="8">
        <v>68.344426672023801</v>
      </c>
      <c r="F1348" s="8">
        <v>34.797262741685202</v>
      </c>
      <c r="G1348" s="3">
        <v>0.56267119088319095</v>
      </c>
      <c r="H1348" s="4">
        <v>5.0493155357699404</v>
      </c>
      <c r="I1348" s="4">
        <v>10.522270596055501</v>
      </c>
      <c r="J1348" s="4">
        <v>1.68310517858998</v>
      </c>
      <c r="K1348" s="4">
        <v>3.9272454167099502</v>
      </c>
      <c r="L1348" s="4">
        <v>4.3492488098723499</v>
      </c>
      <c r="M1348" s="4">
        <v>3.9272454167099502</v>
      </c>
      <c r="N1348" s="4">
        <v>5.6119867266531296</v>
      </c>
      <c r="O1348" s="4">
        <v>8.2814026206418898</v>
      </c>
      <c r="P1348" s="4">
        <v>6.5933890479923196</v>
      </c>
      <c r="Q1348" s="4">
        <v>1.6847413099431801</v>
      </c>
      <c r="R1348" s="4">
        <v>7.8544908334199102</v>
      </c>
      <c r="S1348" s="4">
        <v>6.7356929770663099</v>
      </c>
      <c r="T1348" s="4">
        <v>4.6289482739607397</v>
      </c>
      <c r="U1348" s="4">
        <v>7.0170285725079102</v>
      </c>
      <c r="V1348" s="4">
        <v>5.4664105348727396</v>
      </c>
      <c r="W1348" s="4">
        <v>3.5101504176071501</v>
      </c>
      <c r="X1348" s="4">
        <v>1.1237062504131801</v>
      </c>
      <c r="Y1348" s="4">
        <v>8.5561936906706997</v>
      </c>
      <c r="Z1348" s="4">
        <v>9.4018366083486793</v>
      </c>
      <c r="AA1348" s="4">
        <v>7.1593325015818996</v>
      </c>
      <c r="AB1348" s="4">
        <v>1.12207011905999</v>
      </c>
      <c r="AC1348" s="4">
        <v>19.493923154475802</v>
      </c>
      <c r="AD1348" s="4">
        <v>5.1834388080779501</v>
      </c>
      <c r="AE1348" s="4">
        <v>3.9256092853567499</v>
      </c>
      <c r="AF1348" s="4">
        <v>9.2660772046874804</v>
      </c>
      <c r="AG1348" s="4">
        <v>8.2748580952290993</v>
      </c>
      <c r="AH1348" s="4">
        <v>18.918162912766999</v>
      </c>
      <c r="AI1348" s="4">
        <v>12.9021702378366</v>
      </c>
      <c r="AJ1348" s="4">
        <v>32.688881907226403</v>
      </c>
      <c r="AK1348" s="4">
        <v>42.373690242369896</v>
      </c>
      <c r="AL1348" s="4">
        <v>29.882070478223199</v>
      </c>
      <c r="AM1348" s="4">
        <v>38.0277136952039</v>
      </c>
      <c r="AN1348" s="4">
        <v>54.428581431175303</v>
      </c>
      <c r="AO1348" s="4">
        <v>45.182137802726203</v>
      </c>
      <c r="AP1348" s="4">
        <v>43.497396492782997</v>
      </c>
      <c r="AQ1348" s="4">
        <v>10.236026606554301</v>
      </c>
      <c r="AR1348" s="4">
        <v>42.790785241472697</v>
      </c>
      <c r="AS1348" s="4">
        <v>18.1019703594466</v>
      </c>
      <c r="AT1348" s="4">
        <v>27.353322381955302</v>
      </c>
      <c r="AU1348" s="4">
        <v>18.515793095843001</v>
      </c>
      <c r="AV1348" s="4">
        <v>25.254758335615701</v>
      </c>
      <c r="AW1348" s="4">
        <v>30.2958932146196</v>
      </c>
      <c r="AX1348" s="4">
        <v>22.591886967039699</v>
      </c>
      <c r="AY1348" s="4">
        <v>21.607212382994099</v>
      </c>
      <c r="AZ1348" s="4">
        <v>37.736561311643101</v>
      </c>
      <c r="BA1348" s="4">
        <v>47.555492919094597</v>
      </c>
      <c r="BB1348" s="38">
        <v>542</v>
      </c>
    </row>
    <row r="1349" spans="1:54" x14ac:dyDescent="0.3">
      <c r="A1349" s="31" t="s">
        <v>61</v>
      </c>
      <c r="B1349" s="5" t="s">
        <v>168</v>
      </c>
      <c r="C1349" s="5" t="s">
        <v>3</v>
      </c>
      <c r="D1349" s="9">
        <v>75.043892354940496</v>
      </c>
      <c r="E1349" s="8">
        <v>68.834130762502795</v>
      </c>
      <c r="F1349" s="8">
        <v>21.239173056286699</v>
      </c>
      <c r="G1349" s="3">
        <v>1.1280005470063299</v>
      </c>
      <c r="H1349" s="4">
        <v>2.78946949841189</v>
      </c>
      <c r="I1349" s="4">
        <v>3.93994929478629</v>
      </c>
      <c r="J1349" s="4">
        <v>1.1280005470063299</v>
      </c>
      <c r="K1349" s="4">
        <v>1.7739503056113699</v>
      </c>
      <c r="L1349" s="4">
        <v>3.0562037006114999</v>
      </c>
      <c r="M1349" s="4">
        <v>2.33635707664045</v>
      </c>
      <c r="N1349" s="4">
        <v>2.7476980046239099</v>
      </c>
      <c r="O1349" s="4">
        <v>5.0068861035847396</v>
      </c>
      <c r="P1349" s="4">
        <v>4.1713711204597104</v>
      </c>
      <c r="Q1349" s="4">
        <v>1.1987104074241699</v>
      </c>
      <c r="R1349" s="4">
        <v>3.5896721050107199</v>
      </c>
      <c r="S1349" s="4">
        <v>3.40648089038707</v>
      </c>
      <c r="T1349" s="4">
        <v>3.0947881894513101</v>
      </c>
      <c r="U1349" s="4">
        <v>3.4547115014368299</v>
      </c>
      <c r="V1349" s="4">
        <v>3.0240783290334701</v>
      </c>
      <c r="W1349" s="4">
        <v>3.05301669566333</v>
      </c>
      <c r="X1349" s="4">
        <v>1.6614689514055601</v>
      </c>
      <c r="Y1349" s="4">
        <v>4.3481032178215804</v>
      </c>
      <c r="Z1349" s="4">
        <v>3.3840016410190001</v>
      </c>
      <c r="AA1349" s="4">
        <v>3.6314435987986999</v>
      </c>
      <c r="AB1349" s="4">
        <v>1.1280005470063299</v>
      </c>
      <c r="AC1349" s="4">
        <v>9.4128660546660399</v>
      </c>
      <c r="AD1349" s="4">
        <v>2.14351973980685</v>
      </c>
      <c r="AE1349" s="4">
        <v>2.4809638024242999</v>
      </c>
      <c r="AF1349" s="4">
        <v>5.8874446928113704</v>
      </c>
      <c r="AG1349" s="4">
        <v>6.8001286536160199</v>
      </c>
      <c r="AH1349" s="4">
        <v>15.2618964733685</v>
      </c>
      <c r="AI1349" s="4">
        <v>10.9168951531296</v>
      </c>
      <c r="AJ1349" s="4">
        <v>22.980997990319999</v>
      </c>
      <c r="AK1349" s="4">
        <v>31.593661438387301</v>
      </c>
      <c r="AL1349" s="4">
        <v>18.954233595644201</v>
      </c>
      <c r="AM1349" s="4">
        <v>27.785315527495801</v>
      </c>
      <c r="AN1349" s="4">
        <v>38.229891121799497</v>
      </c>
      <c r="AO1349" s="4">
        <v>31.272237507876099</v>
      </c>
      <c r="AP1349" s="4">
        <v>27.470435821611801</v>
      </c>
      <c r="AQ1349" s="4">
        <v>7.06367585086746</v>
      </c>
      <c r="AR1349" s="4">
        <v>28.154970069056699</v>
      </c>
      <c r="AS1349" s="4">
        <v>15.3838537350534</v>
      </c>
      <c r="AT1349" s="4">
        <v>22.733470925174899</v>
      </c>
      <c r="AU1349" s="4">
        <v>12.9414744214689</v>
      </c>
      <c r="AV1349" s="4">
        <v>22.582575296860199</v>
      </c>
      <c r="AW1349" s="4">
        <v>20.5354316717874</v>
      </c>
      <c r="AX1349" s="4">
        <v>13.1985625014585</v>
      </c>
      <c r="AY1349" s="4">
        <v>22.383278842764799</v>
      </c>
      <c r="AZ1349" s="4">
        <v>25.574358039584698</v>
      </c>
      <c r="BA1349" s="4">
        <v>30.2631774323374</v>
      </c>
      <c r="BB1349" s="38">
        <v>1416</v>
      </c>
    </row>
    <row r="1350" spans="1:54" x14ac:dyDescent="0.3">
      <c r="A1350" s="31" t="s">
        <v>61</v>
      </c>
      <c r="B1350" s="5" t="s">
        <v>168</v>
      </c>
      <c r="C1350" s="5" t="s">
        <v>4</v>
      </c>
      <c r="D1350" s="9">
        <v>99.654767616025396</v>
      </c>
      <c r="E1350" s="8">
        <v>64.123346938140401</v>
      </c>
      <c r="F1350" s="8">
        <v>12.303682102255801</v>
      </c>
      <c r="G1350" s="3">
        <v>1.1987830353323801</v>
      </c>
      <c r="H1350" s="4">
        <v>2.71119680370591</v>
      </c>
      <c r="I1350" s="4">
        <v>2.3143544782077701</v>
      </c>
      <c r="J1350" s="4">
        <v>0.901350417604454</v>
      </c>
      <c r="K1350" s="4">
        <v>1.4992331745338601</v>
      </c>
      <c r="L1350" s="4">
        <v>1.56322913020406</v>
      </c>
      <c r="M1350" s="4">
        <v>1.1358975876076001</v>
      </c>
      <c r="N1350" s="4">
        <v>2.1773100024466898</v>
      </c>
      <c r="O1350" s="4">
        <v>2.27068466726978</v>
      </c>
      <c r="P1350" s="4">
        <v>2.1580943656598999</v>
      </c>
      <c r="Q1350" s="4">
        <v>0.97852696711431597</v>
      </c>
      <c r="R1350" s="4">
        <v>1.9438733403889601</v>
      </c>
      <c r="S1350" s="4">
        <v>2.2413059581168899</v>
      </c>
      <c r="T1350" s="4">
        <v>1.47890702980165</v>
      </c>
      <c r="U1350" s="4">
        <v>2.0575741499442701</v>
      </c>
      <c r="V1350" s="4">
        <v>1.4830350592206301</v>
      </c>
      <c r="W1350" s="4">
        <v>1.63024260734781</v>
      </c>
      <c r="X1350" s="4">
        <v>1.1957655138588099</v>
      </c>
      <c r="Y1350" s="4">
        <v>2.3538962597267701</v>
      </c>
      <c r="Z1350" s="4">
        <v>1.90020352945098</v>
      </c>
      <c r="AA1350" s="4">
        <v>2.1102965253029402</v>
      </c>
      <c r="AB1350" s="4">
        <v>0.75827089889625499</v>
      </c>
      <c r="AC1350" s="4">
        <v>5.2062655686127304</v>
      </c>
      <c r="AD1350" s="4">
        <v>1.20894610769848</v>
      </c>
      <c r="AE1350" s="4">
        <v>1.4363477268090901</v>
      </c>
      <c r="AF1350" s="4">
        <v>2.49395825696141</v>
      </c>
      <c r="AG1350" s="4">
        <v>3.4480310499245301</v>
      </c>
      <c r="AH1350" s="4">
        <v>11.578121436348701</v>
      </c>
      <c r="AI1350" s="4">
        <v>9.0096901489882608</v>
      </c>
      <c r="AJ1350" s="4">
        <v>16.0472387563801</v>
      </c>
      <c r="AK1350" s="4">
        <v>20.4180568765867</v>
      </c>
      <c r="AL1350" s="4">
        <v>11.967504208591601</v>
      </c>
      <c r="AM1350" s="4">
        <v>19.846221304973898</v>
      </c>
      <c r="AN1350" s="4">
        <v>28.1646540322097</v>
      </c>
      <c r="AO1350" s="4">
        <v>18.177547424052499</v>
      </c>
      <c r="AP1350" s="4">
        <v>17.4316606134132</v>
      </c>
      <c r="AQ1350" s="4">
        <v>4.8896173140980199</v>
      </c>
      <c r="AR1350" s="4">
        <v>18.482125592673</v>
      </c>
      <c r="AS1350" s="4">
        <v>10.291684776777601</v>
      </c>
      <c r="AT1350" s="4">
        <v>18.2264557723549</v>
      </c>
      <c r="AU1350" s="4">
        <v>8.5337642604521093</v>
      </c>
      <c r="AV1350" s="4">
        <v>21.438346641110801</v>
      </c>
      <c r="AW1350" s="4">
        <v>13.232504215484999</v>
      </c>
      <c r="AX1350" s="4">
        <v>7.7694583186087298</v>
      </c>
      <c r="AY1350" s="4">
        <v>17.9523668208328</v>
      </c>
      <c r="AZ1350" s="4">
        <v>15.36995843405</v>
      </c>
      <c r="BA1350" s="4">
        <v>20.003905927829901</v>
      </c>
      <c r="BB1350" s="38">
        <v>3025</v>
      </c>
    </row>
    <row r="1351" spans="1:54" x14ac:dyDescent="0.3">
      <c r="A1351" s="31" t="s">
        <v>61</v>
      </c>
      <c r="B1351" s="5" t="s">
        <v>168</v>
      </c>
      <c r="C1351" s="5" t="s">
        <v>5</v>
      </c>
      <c r="D1351" s="9">
        <v>110.63691912071501</v>
      </c>
      <c r="E1351" s="8">
        <v>57.024743253716899</v>
      </c>
      <c r="F1351" s="8">
        <v>6.6559073840291596</v>
      </c>
      <c r="G1351" s="3">
        <v>0.45998488569250101</v>
      </c>
      <c r="H1351" s="4">
        <v>1.9926374784573599</v>
      </c>
      <c r="I1351" s="4">
        <v>0.74283430627668301</v>
      </c>
      <c r="J1351" s="4">
        <v>0.616210282215086</v>
      </c>
      <c r="K1351" s="4">
        <v>1.2763498534640501</v>
      </c>
      <c r="L1351" s="4">
        <v>0.88425901656877404</v>
      </c>
      <c r="M1351" s="4">
        <v>0.43038351323151303</v>
      </c>
      <c r="N1351" s="4">
        <v>1.01699242298561</v>
      </c>
      <c r="O1351" s="4">
        <v>1.1083784618885899</v>
      </c>
      <c r="P1351" s="4">
        <v>1.0465937954466</v>
      </c>
      <c r="Q1351" s="4">
        <v>0.31245079304516998</v>
      </c>
      <c r="R1351" s="4">
        <v>0.804618972718671</v>
      </c>
      <c r="S1351" s="4">
        <v>0.59835490480697195</v>
      </c>
      <c r="T1351" s="4">
        <v>0.78418167379054504</v>
      </c>
      <c r="U1351" s="4">
        <v>0.63970227232083299</v>
      </c>
      <c r="V1351" s="4">
        <v>0.52176955213448994</v>
      </c>
      <c r="W1351" s="4">
        <v>0.955207756543624</v>
      </c>
      <c r="X1351" s="4">
        <v>0.30070479799229599</v>
      </c>
      <c r="Y1351" s="4">
        <v>1.1906004272587001</v>
      </c>
      <c r="Z1351" s="4">
        <v>0.754580301329557</v>
      </c>
      <c r="AA1351" s="4">
        <v>1.3263885248531599</v>
      </c>
      <c r="AB1351" s="4">
        <v>0.20931875908931999</v>
      </c>
      <c r="AC1351" s="4">
        <v>3.0065752102653498</v>
      </c>
      <c r="AD1351" s="4">
        <v>0.58660890975409796</v>
      </c>
      <c r="AE1351" s="4">
        <v>0.56311691964835098</v>
      </c>
      <c r="AF1351" s="4">
        <v>1.65364000412882</v>
      </c>
      <c r="AG1351" s="4">
        <v>2.41527522712884</v>
      </c>
      <c r="AH1351" s="4">
        <v>8.6440718623360695</v>
      </c>
      <c r="AI1351" s="4">
        <v>8.0323345802714297</v>
      </c>
      <c r="AJ1351" s="4">
        <v>10.9914530406677</v>
      </c>
      <c r="AK1351" s="4">
        <v>16.642586766421701</v>
      </c>
      <c r="AL1351" s="4">
        <v>8.4544995592852992</v>
      </c>
      <c r="AM1351" s="4">
        <v>14.7810463121764</v>
      </c>
      <c r="AN1351" s="4">
        <v>23.123249763973</v>
      </c>
      <c r="AO1351" s="4">
        <v>11.7796349449511</v>
      </c>
      <c r="AP1351" s="4">
        <v>11.052074094562499</v>
      </c>
      <c r="AQ1351" s="4">
        <v>4.2803431422093903</v>
      </c>
      <c r="AR1351" s="4">
        <v>12.597636294927399</v>
      </c>
      <c r="AS1351" s="4">
        <v>7.9731318353494602</v>
      </c>
      <c r="AT1351" s="4">
        <v>16.018157949989</v>
      </c>
      <c r="AU1351" s="4">
        <v>6.2898904587596496</v>
      </c>
      <c r="AV1351" s="4">
        <v>20.602951424257899</v>
      </c>
      <c r="AW1351" s="4">
        <v>10.1067212544413</v>
      </c>
      <c r="AX1351" s="4">
        <v>4.6515239105189199</v>
      </c>
      <c r="AY1351" s="4">
        <v>16.481197526859098</v>
      </c>
      <c r="AZ1351" s="4">
        <v>10.845337256993201</v>
      </c>
      <c r="BA1351" s="4">
        <v>15.206484055599899</v>
      </c>
      <c r="BB1351" s="38">
        <v>3209</v>
      </c>
    </row>
    <row r="1352" spans="1:54" x14ac:dyDescent="0.3">
      <c r="A1352" s="31" t="s">
        <v>61</v>
      </c>
      <c r="B1352" s="5" t="s">
        <v>168</v>
      </c>
      <c r="C1352" s="5" t="s">
        <v>6</v>
      </c>
      <c r="D1352" s="9">
        <v>115.498763405582</v>
      </c>
      <c r="E1352" s="8">
        <v>54.363253187018302</v>
      </c>
      <c r="F1352" s="8">
        <v>5.9178319577064098</v>
      </c>
      <c r="G1352" s="3">
        <v>1.28474814072043</v>
      </c>
      <c r="H1352" s="4">
        <v>2.1266456563055698</v>
      </c>
      <c r="I1352" s="4">
        <v>0.639726589092522</v>
      </c>
      <c r="J1352" s="4">
        <v>1.21495102302225</v>
      </c>
      <c r="K1352" s="4">
        <v>1.7675515724080999</v>
      </c>
      <c r="L1352" s="4">
        <v>1.06332282815279</v>
      </c>
      <c r="M1352" s="4">
        <v>0.94827794136683996</v>
      </c>
      <c r="N1352" s="4">
        <v>1.32133144880395</v>
      </c>
      <c r="O1352" s="4">
        <v>0.95694240237108996</v>
      </c>
      <c r="P1352" s="4">
        <v>0.86981636266441398</v>
      </c>
      <c r="Q1352" s="4">
        <v>0.74610701487421804</v>
      </c>
      <c r="R1352" s="4">
        <v>0.96223736490647505</v>
      </c>
      <c r="S1352" s="4">
        <v>1.0127800965296301</v>
      </c>
      <c r="T1352" s="4">
        <v>0.89773520974368404</v>
      </c>
      <c r="U1352" s="4">
        <v>0.93431851782720499</v>
      </c>
      <c r="V1352" s="4">
        <v>1.06332282815279</v>
      </c>
      <c r="W1352" s="4">
        <v>0.96223736490647505</v>
      </c>
      <c r="X1352" s="4">
        <v>0.58918385746936597</v>
      </c>
      <c r="Y1352" s="4">
        <v>1.4450407965941501</v>
      </c>
      <c r="Z1352" s="4">
        <v>0.94827794136683996</v>
      </c>
      <c r="AA1352" s="4">
        <v>1.4816241046776699</v>
      </c>
      <c r="AB1352" s="4">
        <v>0.73214759133458296</v>
      </c>
      <c r="AC1352" s="4">
        <v>2.27297888863965</v>
      </c>
      <c r="AD1352" s="4">
        <v>0.97619678844611002</v>
      </c>
      <c r="AE1352" s="4">
        <v>0.97619678844611002</v>
      </c>
      <c r="AF1352" s="4">
        <v>1.1138655597759399</v>
      </c>
      <c r="AG1352" s="4">
        <v>2.7716672079334801</v>
      </c>
      <c r="AH1352" s="4">
        <v>7.2738212505273596</v>
      </c>
      <c r="AI1352" s="4">
        <v>7.56311821672666</v>
      </c>
      <c r="AJ1352" s="4">
        <v>9.0972105170940001</v>
      </c>
      <c r="AK1352" s="4">
        <v>12.8185997007967</v>
      </c>
      <c r="AL1352" s="4">
        <v>5.8393703790039897</v>
      </c>
      <c r="AM1352" s="4">
        <v>11.739873414701901</v>
      </c>
      <c r="AN1352" s="4">
        <v>20.948759320112998</v>
      </c>
      <c r="AO1352" s="4">
        <v>8.8550867840489893</v>
      </c>
      <c r="AP1352" s="4">
        <v>8.6423259324855994</v>
      </c>
      <c r="AQ1352" s="4">
        <v>4.7341692802322903</v>
      </c>
      <c r="AR1352" s="4">
        <v>12.611133811768701</v>
      </c>
      <c r="AS1352" s="4">
        <v>7.6329153344248297</v>
      </c>
      <c r="AT1352" s="4">
        <v>15.724566181591101</v>
      </c>
      <c r="AU1352" s="4">
        <v>5.2954342906223903</v>
      </c>
      <c r="AV1352" s="4">
        <v>19.445955365293798</v>
      </c>
      <c r="AW1352" s="4">
        <v>8.7328214706611398</v>
      </c>
      <c r="AX1352" s="4">
        <v>3.9707333433495799</v>
      </c>
      <c r="AY1352" s="4">
        <v>17.223519208277299</v>
      </c>
      <c r="AZ1352" s="4">
        <v>8.75737081927155</v>
      </c>
      <c r="BA1352" s="4">
        <v>12.956268472126499</v>
      </c>
      <c r="BB1352" s="38">
        <v>1743</v>
      </c>
    </row>
    <row r="1353" spans="1:54" x14ac:dyDescent="0.3">
      <c r="A1353" s="31" t="s">
        <v>61</v>
      </c>
      <c r="B1353" s="5" t="s">
        <v>168</v>
      </c>
      <c r="C1353" s="5" t="s">
        <v>7</v>
      </c>
      <c r="D1353" s="9">
        <v>112.920751432193</v>
      </c>
      <c r="E1353" s="8">
        <v>58.234086802306201</v>
      </c>
      <c r="F1353" s="8">
        <v>7.4524639516631401</v>
      </c>
      <c r="G1353" s="3">
        <v>1.0404887315675699</v>
      </c>
      <c r="H1353" s="4">
        <v>3.1203003392615201</v>
      </c>
      <c r="I1353" s="4">
        <v>1.21361205630187</v>
      </c>
      <c r="J1353" s="4">
        <v>1.0404887315675699</v>
      </c>
      <c r="K1353" s="4">
        <v>1.21361205630187</v>
      </c>
      <c r="L1353" s="4">
        <v>0.693659154378378</v>
      </c>
      <c r="M1353" s="4">
        <v>1.38731830875676</v>
      </c>
      <c r="N1353" s="4">
        <v>1.21361205630187</v>
      </c>
      <c r="O1353" s="4">
        <v>1.56044163349106</v>
      </c>
      <c r="P1353" s="4">
        <v>2.0809774631351301</v>
      </c>
      <c r="Q1353" s="4">
        <v>1.73414788594595</v>
      </c>
      <c r="R1353" s="4">
        <v>1.56044163349106</v>
      </c>
      <c r="S1353" s="4">
        <v>1.38731830875676</v>
      </c>
      <c r="T1353" s="4">
        <v>1.0404887315675699</v>
      </c>
      <c r="U1353" s="4">
        <v>1.9072712106802501</v>
      </c>
      <c r="V1353" s="4">
        <v>1.0404887315675699</v>
      </c>
      <c r="W1353" s="4">
        <v>1.38731830875676</v>
      </c>
      <c r="X1353" s="4">
        <v>1.21361205630187</v>
      </c>
      <c r="Y1353" s="4">
        <v>2.4278070403243199</v>
      </c>
      <c r="Z1353" s="4">
        <v>0.86678247911267803</v>
      </c>
      <c r="AA1353" s="4">
        <v>1.9072712106802501</v>
      </c>
      <c r="AB1353" s="4">
        <v>1.0404887315675699</v>
      </c>
      <c r="AC1353" s="4">
        <v>3.6402532411850101</v>
      </c>
      <c r="AD1353" s="4">
        <v>1.38731830875676</v>
      </c>
      <c r="AE1353" s="4">
        <v>1.73414788594595</v>
      </c>
      <c r="AF1353" s="4">
        <v>1.38673538103617</v>
      </c>
      <c r="AG1353" s="4">
        <v>4.5082015757388696</v>
      </c>
      <c r="AH1353" s="4">
        <v>10.7447217602178</v>
      </c>
      <c r="AI1353" s="4">
        <v>8.1449572506003403</v>
      </c>
      <c r="AJ1353" s="4">
        <v>10.7447217602178</v>
      </c>
      <c r="AK1353" s="4">
        <v>13.517026666848899</v>
      </c>
      <c r="AL1353" s="4">
        <v>8.1449572506003403</v>
      </c>
      <c r="AM1353" s="4">
        <v>12.9999884035284</v>
      </c>
      <c r="AN1353" s="4">
        <v>23.223591406381502</v>
      </c>
      <c r="AO1353" s="4">
        <v>8.4929526832307101</v>
      </c>
      <c r="AP1353" s="4">
        <v>11.4395467700373</v>
      </c>
      <c r="AQ1353" s="4">
        <v>4.8521165143251102</v>
      </c>
      <c r="AR1353" s="4">
        <v>10.2241859305737</v>
      </c>
      <c r="AS1353" s="4">
        <v>12.9994054758078</v>
      </c>
      <c r="AT1353" s="4">
        <v>16.465369536817299</v>
      </c>
      <c r="AU1353" s="4">
        <v>6.4119752200955702</v>
      </c>
      <c r="AV1353" s="4">
        <v>18.8908448662593</v>
      </c>
      <c r="AW1353" s="4">
        <v>10.3984751107492</v>
      </c>
      <c r="AX1353" s="4">
        <v>5.3732352716897802</v>
      </c>
      <c r="AY1353" s="4">
        <v>19.0657169741554</v>
      </c>
      <c r="AZ1353" s="4">
        <v>9.7048159563707994</v>
      </c>
      <c r="BA1353" s="4">
        <v>15.424880805249799</v>
      </c>
      <c r="BB1353" s="38">
        <v>392</v>
      </c>
    </row>
    <row r="1354" spans="1:54" x14ac:dyDescent="0.3">
      <c r="A1354" s="31" t="s">
        <v>61</v>
      </c>
      <c r="B1354" s="5" t="s">
        <v>8</v>
      </c>
      <c r="C1354" s="5" t="s">
        <v>168</v>
      </c>
      <c r="D1354" s="9">
        <v>65.283537396170701</v>
      </c>
      <c r="E1354" s="8">
        <v>74.968049381466201</v>
      </c>
      <c r="F1354" s="8">
        <v>27.942866381987301</v>
      </c>
      <c r="G1354" s="3">
        <v>2.1643180653748</v>
      </c>
      <c r="H1354" s="4">
        <v>4.6712029767290604</v>
      </c>
      <c r="I1354" s="4">
        <v>7.9273114500163402</v>
      </c>
      <c r="J1354" s="4">
        <v>2.3270941017959101</v>
      </c>
      <c r="K1354" s="4">
        <v>3.3854994859520402</v>
      </c>
      <c r="L1354" s="4">
        <v>3.96044825630897</v>
      </c>
      <c r="M1354" s="4">
        <v>3.5079877324373498</v>
      </c>
      <c r="N1354" s="4">
        <v>4.9184959168656404</v>
      </c>
      <c r="O1354" s="4">
        <v>8.2361388202187893</v>
      </c>
      <c r="P1354" s="4">
        <v>5.9918942844483398</v>
      </c>
      <c r="Q1354" s="4">
        <v>2.03061558935307</v>
      </c>
      <c r="R1354" s="4">
        <v>6.0931514405764604</v>
      </c>
      <c r="S1354" s="4">
        <v>6.9329202193397501</v>
      </c>
      <c r="T1354" s="4">
        <v>5.0559245694648602</v>
      </c>
      <c r="U1354" s="4">
        <v>6.4234933612807996</v>
      </c>
      <c r="V1354" s="4">
        <v>4.9209952932516003</v>
      </c>
      <c r="W1354" s="4">
        <v>4.7650097944957199</v>
      </c>
      <c r="X1354" s="4">
        <v>2.2154072155882401</v>
      </c>
      <c r="Y1354" s="4">
        <v>6.7195131400408803</v>
      </c>
      <c r="Z1354" s="4">
        <v>8.1163257399184605</v>
      </c>
      <c r="AA1354" s="4">
        <v>7.51368708519602</v>
      </c>
      <c r="AB1354" s="4">
        <v>1.5164791972227301</v>
      </c>
      <c r="AC1354" s="4">
        <v>14.5705984698794</v>
      </c>
      <c r="AD1354" s="4">
        <v>4.1280268662085398</v>
      </c>
      <c r="AE1354" s="4">
        <v>4.3566067992237896</v>
      </c>
      <c r="AF1354" s="4">
        <v>8.7653339621566992</v>
      </c>
      <c r="AG1354" s="4">
        <v>9.0573513568690096</v>
      </c>
      <c r="AH1354" s="4">
        <v>13.1647372102899</v>
      </c>
      <c r="AI1354" s="4">
        <v>10.896110714883999</v>
      </c>
      <c r="AJ1354" s="4">
        <v>27.182385550109899</v>
      </c>
      <c r="AK1354" s="4">
        <v>34.5833584657397</v>
      </c>
      <c r="AL1354" s="4">
        <v>24.7833578382063</v>
      </c>
      <c r="AM1354" s="4">
        <v>34.116511478208302</v>
      </c>
      <c r="AN1354" s="4">
        <v>43.419057132710101</v>
      </c>
      <c r="AO1354" s="4">
        <v>35.685215174988201</v>
      </c>
      <c r="AP1354" s="4">
        <v>35.351920010014503</v>
      </c>
      <c r="AQ1354" s="4">
        <v>8.2806352966082795</v>
      </c>
      <c r="AR1354" s="4">
        <v>33.941470611872703</v>
      </c>
      <c r="AS1354" s="4">
        <v>16.368117527024499</v>
      </c>
      <c r="AT1354" s="4">
        <v>23.0747343869537</v>
      </c>
      <c r="AU1354" s="4">
        <v>16.726315455725</v>
      </c>
      <c r="AV1354" s="4">
        <v>23.5834186292719</v>
      </c>
      <c r="AW1354" s="4">
        <v>23.356606530893</v>
      </c>
      <c r="AX1354" s="4">
        <v>19.096370411700299</v>
      </c>
      <c r="AY1354" s="4">
        <v>20.923162671162402</v>
      </c>
      <c r="AZ1354" s="4">
        <v>29.347357597407999</v>
      </c>
      <c r="BA1354" s="4">
        <v>35.059026167279498</v>
      </c>
      <c r="BB1354" s="38">
        <v>6779</v>
      </c>
    </row>
    <row r="1355" spans="1:54" x14ac:dyDescent="0.3">
      <c r="A1355" s="31" t="s">
        <v>61</v>
      </c>
      <c r="B1355" s="5" t="s">
        <v>8</v>
      </c>
      <c r="C1355" s="5" t="s">
        <v>1</v>
      </c>
      <c r="D1355" s="9">
        <v>13.2703225806452</v>
      </c>
      <c r="E1355" s="8">
        <v>68.263123777459597</v>
      </c>
      <c r="F1355" s="8">
        <v>54.605263157894697</v>
      </c>
      <c r="G1355" s="3">
        <v>6.25</v>
      </c>
      <c r="H1355" s="4">
        <v>9.5394736842105292</v>
      </c>
      <c r="I1355" s="4">
        <v>18.421052631578899</v>
      </c>
      <c r="J1355" s="4">
        <v>6.5789473684210504</v>
      </c>
      <c r="K1355" s="4">
        <v>7.5657894736842097</v>
      </c>
      <c r="L1355" s="4">
        <v>8.8815789473684195</v>
      </c>
      <c r="M1355" s="4">
        <v>9.5394736842105292</v>
      </c>
      <c r="N1355" s="4">
        <v>11.5131578947368</v>
      </c>
      <c r="O1355" s="4">
        <v>19.7368421052632</v>
      </c>
      <c r="P1355" s="4">
        <v>15.460526315789499</v>
      </c>
      <c r="Q1355" s="4">
        <v>4.9342105263157903</v>
      </c>
      <c r="R1355" s="4">
        <v>14.8026315789474</v>
      </c>
      <c r="S1355" s="4">
        <v>18.75</v>
      </c>
      <c r="T1355" s="4">
        <v>14.8026315789474</v>
      </c>
      <c r="U1355" s="4">
        <v>16.447368421052602</v>
      </c>
      <c r="V1355" s="4">
        <v>15.1315789473684</v>
      </c>
      <c r="W1355" s="4">
        <v>13.8157894736842</v>
      </c>
      <c r="X1355" s="4">
        <v>5.9210526315789496</v>
      </c>
      <c r="Y1355" s="4">
        <v>15.1315789473684</v>
      </c>
      <c r="Z1355" s="4">
        <v>21.710526315789501</v>
      </c>
      <c r="AA1355" s="4">
        <v>19.078947368421101</v>
      </c>
      <c r="AB1355" s="4">
        <v>3.9473684210526301</v>
      </c>
      <c r="AC1355" s="4">
        <v>34.210526315789501</v>
      </c>
      <c r="AD1355" s="4">
        <v>12.828947368421099</v>
      </c>
      <c r="AE1355" s="4">
        <v>13.4868421052632</v>
      </c>
      <c r="AF1355" s="4">
        <v>18.75</v>
      </c>
      <c r="AG1355" s="4">
        <v>20.394736842105299</v>
      </c>
      <c r="AH1355" s="4">
        <v>26.644736842105299</v>
      </c>
      <c r="AI1355" s="4">
        <v>15.460526315789499</v>
      </c>
      <c r="AJ1355" s="4">
        <v>47.697368421052602</v>
      </c>
      <c r="AK1355" s="4">
        <v>53.289473684210499</v>
      </c>
      <c r="AL1355" s="4">
        <v>46.710526315789501</v>
      </c>
      <c r="AM1355" s="4">
        <v>50.9868421052632</v>
      </c>
      <c r="AN1355" s="4">
        <v>60.197368421052602</v>
      </c>
      <c r="AO1355" s="4">
        <v>55.2631578947368</v>
      </c>
      <c r="AP1355" s="4">
        <v>60.855263157894697</v>
      </c>
      <c r="AQ1355" s="4">
        <v>15.789473684210501</v>
      </c>
      <c r="AR1355" s="4">
        <v>55.921052631578902</v>
      </c>
      <c r="AS1355" s="4">
        <v>23.355263157894701</v>
      </c>
      <c r="AT1355" s="4">
        <v>23.355263157894701</v>
      </c>
      <c r="AU1355" s="4">
        <v>36.5131578947368</v>
      </c>
      <c r="AV1355" s="4">
        <v>29.276315789473699</v>
      </c>
      <c r="AW1355" s="4">
        <v>42.7631578947368</v>
      </c>
      <c r="AX1355" s="4">
        <v>40.789473684210499</v>
      </c>
      <c r="AY1355" s="4">
        <v>21.052631578947398</v>
      </c>
      <c r="AZ1355" s="4">
        <v>45.394736842105303</v>
      </c>
      <c r="BA1355" s="4">
        <v>53.947368421052602</v>
      </c>
      <c r="BB1355" s="38">
        <v>310</v>
      </c>
    </row>
    <row r="1356" spans="1:54" x14ac:dyDescent="0.3">
      <c r="A1356" s="31" t="s">
        <v>61</v>
      </c>
      <c r="B1356" s="5" t="s">
        <v>8</v>
      </c>
      <c r="C1356" s="5" t="s">
        <v>2</v>
      </c>
      <c r="D1356" s="9">
        <v>38.150837988826801</v>
      </c>
      <c r="E1356" s="8">
        <v>68.317156548319701</v>
      </c>
      <c r="F1356" s="8">
        <v>39.886039886039903</v>
      </c>
      <c r="G1356" s="3">
        <v>1.1396011396011401</v>
      </c>
      <c r="H1356" s="4">
        <v>5.1282051282051304</v>
      </c>
      <c r="I1356" s="4">
        <v>11.6809116809117</v>
      </c>
      <c r="J1356" s="4">
        <v>1.70940170940171</v>
      </c>
      <c r="K1356" s="4">
        <v>3.9886039886039901</v>
      </c>
      <c r="L1356" s="4">
        <v>4.84330484330484</v>
      </c>
      <c r="M1356" s="4">
        <v>3.9886039886039901</v>
      </c>
      <c r="N1356" s="4">
        <v>6.2678062678062698</v>
      </c>
      <c r="O1356" s="4">
        <v>10.5413105413105</v>
      </c>
      <c r="P1356" s="4">
        <v>7.1225071225071197</v>
      </c>
      <c r="Q1356" s="4">
        <v>2.2792022792022801</v>
      </c>
      <c r="R1356" s="4">
        <v>7.9772079772079802</v>
      </c>
      <c r="S1356" s="4">
        <v>7.9772079772079802</v>
      </c>
      <c r="T1356" s="4">
        <v>4.84330484330484</v>
      </c>
      <c r="U1356" s="4">
        <v>8.5470085470085504</v>
      </c>
      <c r="V1356" s="4">
        <v>4.2735042735042699</v>
      </c>
      <c r="W1356" s="4">
        <v>4.84330484330484</v>
      </c>
      <c r="X1356" s="4">
        <v>1.70940170940171</v>
      </c>
      <c r="Y1356" s="4">
        <v>8.8319088319088301</v>
      </c>
      <c r="Z1356" s="4">
        <v>11.1111111111111</v>
      </c>
      <c r="AA1356" s="4">
        <v>9.4017094017094003</v>
      </c>
      <c r="AB1356" s="4">
        <v>1.1396011396011401</v>
      </c>
      <c r="AC1356" s="4">
        <v>19.0883190883191</v>
      </c>
      <c r="AD1356" s="4">
        <v>3.13390313390313</v>
      </c>
      <c r="AE1356" s="4">
        <v>3.41880341880342</v>
      </c>
      <c r="AF1356" s="4">
        <v>12.535612535612501</v>
      </c>
      <c r="AG1356" s="4">
        <v>8.26210826210826</v>
      </c>
      <c r="AH1356" s="4">
        <v>13.3903133903134</v>
      </c>
      <c r="AI1356" s="4">
        <v>12.535612535612501</v>
      </c>
      <c r="AJ1356" s="4">
        <v>36.182336182336201</v>
      </c>
      <c r="AK1356" s="4">
        <v>48.433048433048398</v>
      </c>
      <c r="AL1356" s="4">
        <v>32.763532763532801</v>
      </c>
      <c r="AM1356" s="4">
        <v>44.729344729344703</v>
      </c>
      <c r="AN1356" s="4">
        <v>58.119658119658098</v>
      </c>
      <c r="AO1356" s="4">
        <v>52.421652421652396</v>
      </c>
      <c r="AP1356" s="4">
        <v>50.142450142450102</v>
      </c>
      <c r="AQ1356" s="4">
        <v>9.4017094017094003</v>
      </c>
      <c r="AR1356" s="4">
        <v>47.578347578347604</v>
      </c>
      <c r="AS1356" s="4">
        <v>21.367521367521402</v>
      </c>
      <c r="AT1356" s="4">
        <v>28.774928774928799</v>
      </c>
      <c r="AU1356" s="4">
        <v>19.373219373219399</v>
      </c>
      <c r="AV1356" s="4">
        <v>28.4900284900285</v>
      </c>
      <c r="AW1356" s="4">
        <v>30.769230769230798</v>
      </c>
      <c r="AX1356" s="4">
        <v>26.495726495726501</v>
      </c>
      <c r="AY1356" s="4">
        <v>24.501424501424498</v>
      </c>
      <c r="AZ1356" s="4">
        <v>40.740740740740698</v>
      </c>
      <c r="BA1356" s="4">
        <v>50.997150997151003</v>
      </c>
      <c r="BB1356" s="38">
        <v>358</v>
      </c>
    </row>
    <row r="1357" spans="1:54" x14ac:dyDescent="0.3">
      <c r="A1357" s="31" t="s">
        <v>61</v>
      </c>
      <c r="B1357" s="5" t="s">
        <v>8</v>
      </c>
      <c r="C1357" s="5" t="s">
        <v>3</v>
      </c>
      <c r="D1357" s="9">
        <v>74.050413223140495</v>
      </c>
      <c r="E1357" s="8">
        <v>69.373643701097393</v>
      </c>
      <c r="F1357" s="8">
        <v>22.130299896587399</v>
      </c>
      <c r="G1357" s="3">
        <v>1.13753877973113</v>
      </c>
      <c r="H1357" s="4">
        <v>2.8955532574974101</v>
      </c>
      <c r="I1357" s="4">
        <v>4.7569803516029001</v>
      </c>
      <c r="J1357" s="4">
        <v>1.13753877973113</v>
      </c>
      <c r="K1357" s="4">
        <v>1.7580144777662901</v>
      </c>
      <c r="L1357" s="4">
        <v>3.2057911065149902</v>
      </c>
      <c r="M1357" s="4">
        <v>1.7580144777662901</v>
      </c>
      <c r="N1357" s="4">
        <v>2.58531540847983</v>
      </c>
      <c r="O1357" s="4">
        <v>5.9979317476732197</v>
      </c>
      <c r="P1357" s="4">
        <v>3.4126163391933799</v>
      </c>
      <c r="Q1357" s="4">
        <v>0.82730093071354704</v>
      </c>
      <c r="R1357" s="4">
        <v>3.8262668045501602</v>
      </c>
      <c r="S1357" s="4">
        <v>4.1365046535677399</v>
      </c>
      <c r="T1357" s="4">
        <v>2.3784901758014501</v>
      </c>
      <c r="U1357" s="4">
        <v>3.1023784901757998</v>
      </c>
      <c r="V1357" s="4">
        <v>2.6887280248190302</v>
      </c>
      <c r="W1357" s="4">
        <v>2.0682523267838699</v>
      </c>
      <c r="X1357" s="4">
        <v>1.7580144777662901</v>
      </c>
      <c r="Y1357" s="4">
        <v>4.4467425025853196</v>
      </c>
      <c r="Z1357" s="4">
        <v>3.4126163391933799</v>
      </c>
      <c r="AA1357" s="4">
        <v>4.1365046535677399</v>
      </c>
      <c r="AB1357" s="4">
        <v>1.13753877973113</v>
      </c>
      <c r="AC1357" s="4">
        <v>9.2037228541882108</v>
      </c>
      <c r="AD1357" s="4">
        <v>2.2750775594622499</v>
      </c>
      <c r="AE1357" s="4">
        <v>2.2750775594622499</v>
      </c>
      <c r="AF1357" s="4">
        <v>6.4115822130299902</v>
      </c>
      <c r="AG1357" s="4">
        <v>7.3422957600827301</v>
      </c>
      <c r="AH1357" s="4">
        <v>9.2037228541882108</v>
      </c>
      <c r="AI1357" s="4">
        <v>9.5139607032057896</v>
      </c>
      <c r="AJ1357" s="4">
        <v>23.3712512926577</v>
      </c>
      <c r="AK1357" s="4">
        <v>31.644260599793199</v>
      </c>
      <c r="AL1357" s="4">
        <v>20.475698035160299</v>
      </c>
      <c r="AM1357" s="4">
        <v>33.712512926576998</v>
      </c>
      <c r="AN1357" s="4">
        <v>38.883143743536699</v>
      </c>
      <c r="AO1357" s="4">
        <v>33.712512926576998</v>
      </c>
      <c r="AP1357" s="4">
        <v>30.816959669079601</v>
      </c>
      <c r="AQ1357" s="4">
        <v>6.5149948293691802</v>
      </c>
      <c r="AR1357" s="4">
        <v>30.6101344364012</v>
      </c>
      <c r="AS1357" s="4">
        <v>16.235780765253399</v>
      </c>
      <c r="AT1357" s="4">
        <v>26.266804550155101</v>
      </c>
      <c r="AU1357" s="4">
        <v>13.1334022750776</v>
      </c>
      <c r="AV1357" s="4">
        <v>19.855222337125099</v>
      </c>
      <c r="AW1357" s="4">
        <v>19.131334022750799</v>
      </c>
      <c r="AX1357" s="4">
        <v>13.6504653567735</v>
      </c>
      <c r="AY1357" s="4">
        <v>21.7166494312306</v>
      </c>
      <c r="AZ1357" s="4">
        <v>29.2657704239917</v>
      </c>
      <c r="BA1357" s="4">
        <v>31.2306101344364</v>
      </c>
      <c r="BB1357" s="38">
        <v>968</v>
      </c>
    </row>
    <row r="1358" spans="1:54" x14ac:dyDescent="0.3">
      <c r="A1358" s="31" t="s">
        <v>61</v>
      </c>
      <c r="B1358" s="5" t="s">
        <v>8</v>
      </c>
      <c r="C1358" s="5" t="s">
        <v>4</v>
      </c>
      <c r="D1358" s="9">
        <v>98.012290502793306</v>
      </c>
      <c r="E1358" s="8">
        <v>61.5419986991012</v>
      </c>
      <c r="F1358" s="8">
        <v>11.499068901303501</v>
      </c>
      <c r="G1358" s="3">
        <v>1.25698324022346</v>
      </c>
      <c r="H1358" s="4">
        <v>3.0260707635009298</v>
      </c>
      <c r="I1358" s="4">
        <v>2.2346368715083802</v>
      </c>
      <c r="J1358" s="4">
        <v>1.1173184357541901</v>
      </c>
      <c r="K1358" s="4">
        <v>1.62942271880819</v>
      </c>
      <c r="L1358" s="4">
        <v>1.30353817504655</v>
      </c>
      <c r="M1358" s="4">
        <v>0.79143389199255099</v>
      </c>
      <c r="N1358" s="4">
        <v>2.1880819366852902</v>
      </c>
      <c r="O1358" s="4">
        <v>2.3743016759776499</v>
      </c>
      <c r="P1358" s="4">
        <v>1.5828677839851</v>
      </c>
      <c r="Q1358" s="4">
        <v>0.93109869646182497</v>
      </c>
      <c r="R1358" s="4">
        <v>1.7225325884543801</v>
      </c>
      <c r="S1358" s="4">
        <v>1.8621973929236499</v>
      </c>
      <c r="T1358" s="4">
        <v>1.8156424581005599</v>
      </c>
      <c r="U1358" s="4">
        <v>1.7225325884543801</v>
      </c>
      <c r="V1358" s="4">
        <v>1.25698324022346</v>
      </c>
      <c r="W1358" s="4">
        <v>1.2104283054003699</v>
      </c>
      <c r="X1358" s="4">
        <v>1.02420856610801</v>
      </c>
      <c r="Y1358" s="4">
        <v>2.6536312849161998</v>
      </c>
      <c r="Z1358" s="4">
        <v>1.8621973929236499</v>
      </c>
      <c r="AA1358" s="4">
        <v>2.2811918063314698</v>
      </c>
      <c r="AB1358" s="4">
        <v>0.60521415270018597</v>
      </c>
      <c r="AC1358" s="4">
        <v>5.16759776536313</v>
      </c>
      <c r="AD1358" s="4">
        <v>1.1638733705772799</v>
      </c>
      <c r="AE1358" s="4">
        <v>1.1638733705772799</v>
      </c>
      <c r="AF1358" s="4">
        <v>2.9329608938547498</v>
      </c>
      <c r="AG1358" s="4">
        <v>4.60893854748603</v>
      </c>
      <c r="AH1358" s="4">
        <v>9.0316573556797</v>
      </c>
      <c r="AI1358" s="4">
        <v>9.1247672253258791</v>
      </c>
      <c r="AJ1358" s="4">
        <v>15.223463687150799</v>
      </c>
      <c r="AK1358" s="4">
        <v>19.972067039106101</v>
      </c>
      <c r="AL1358" s="4">
        <v>12.756052141527</v>
      </c>
      <c r="AM1358" s="4">
        <v>22.346368715083798</v>
      </c>
      <c r="AN1358" s="4">
        <v>30.772811918063301</v>
      </c>
      <c r="AO1358" s="4">
        <v>19.925512104283101</v>
      </c>
      <c r="AP1358" s="4">
        <v>17.644320297951602</v>
      </c>
      <c r="AQ1358" s="4">
        <v>4.4227188081936699</v>
      </c>
      <c r="AR1358" s="4">
        <v>19.7392923649907</v>
      </c>
      <c r="AS1358" s="4">
        <v>10.6610800744879</v>
      </c>
      <c r="AT1358" s="4">
        <v>18.435754189944099</v>
      </c>
      <c r="AU1358" s="4">
        <v>7.4953445065176902</v>
      </c>
      <c r="AV1358" s="4">
        <v>19.7392923649907</v>
      </c>
      <c r="AW1358" s="4">
        <v>12.1042830540037</v>
      </c>
      <c r="AX1358" s="4">
        <v>6.4245810055865897</v>
      </c>
      <c r="AY1358" s="4">
        <v>18.3426443202979</v>
      </c>
      <c r="AZ1358" s="4">
        <v>16.480446927374299</v>
      </c>
      <c r="BA1358" s="4">
        <v>19.599627560521402</v>
      </c>
      <c r="BB1358" s="38">
        <v>2148</v>
      </c>
    </row>
    <row r="1359" spans="1:54" x14ac:dyDescent="0.3">
      <c r="A1359" s="31" t="s">
        <v>61</v>
      </c>
      <c r="B1359" s="5" t="s">
        <v>8</v>
      </c>
      <c r="C1359" s="5" t="s">
        <v>5</v>
      </c>
      <c r="D1359" s="9">
        <v>110.55713552361399</v>
      </c>
      <c r="E1359" s="8">
        <v>57.099110577753599</v>
      </c>
      <c r="F1359" s="8">
        <v>6.7248459958932196</v>
      </c>
      <c r="G1359" s="3">
        <v>0.66735112936344998</v>
      </c>
      <c r="H1359" s="4">
        <v>2.0020533880903502</v>
      </c>
      <c r="I1359" s="4">
        <v>0.77002053388090397</v>
      </c>
      <c r="J1359" s="4">
        <v>0.82135523613963002</v>
      </c>
      <c r="K1359" s="4">
        <v>1.2833675564681699</v>
      </c>
      <c r="L1359" s="4">
        <v>0.82135523613963002</v>
      </c>
      <c r="M1359" s="4">
        <v>0.462012320328542</v>
      </c>
      <c r="N1359" s="4">
        <v>1.0780287474332599</v>
      </c>
      <c r="O1359" s="4">
        <v>1.18069815195072</v>
      </c>
      <c r="P1359" s="4">
        <v>1.2833675564681699</v>
      </c>
      <c r="Q1359" s="4">
        <v>0.30800821355236102</v>
      </c>
      <c r="R1359" s="4">
        <v>0.66735112936344998</v>
      </c>
      <c r="S1359" s="4">
        <v>0.56468172484599599</v>
      </c>
      <c r="T1359" s="4">
        <v>0.92402464065708401</v>
      </c>
      <c r="U1359" s="4">
        <v>0.71868583162217703</v>
      </c>
      <c r="V1359" s="4">
        <v>0.56468172484599599</v>
      </c>
      <c r="W1359" s="4">
        <v>1.18069815195072</v>
      </c>
      <c r="X1359" s="4">
        <v>0.35934291581108802</v>
      </c>
      <c r="Y1359" s="4">
        <v>0.82135523613963002</v>
      </c>
      <c r="Z1359" s="4">
        <v>0.71868583162217703</v>
      </c>
      <c r="AA1359" s="4">
        <v>1.2320328542094501</v>
      </c>
      <c r="AB1359" s="4">
        <v>0.25667351129363403</v>
      </c>
      <c r="AC1359" s="4">
        <v>2.9260780287474302</v>
      </c>
      <c r="AD1359" s="4">
        <v>0.61601642710472304</v>
      </c>
      <c r="AE1359" s="4">
        <v>0.71868583162217703</v>
      </c>
      <c r="AF1359" s="4">
        <v>1.64271047227926</v>
      </c>
      <c r="AG1359" s="4">
        <v>4.0041067761807003</v>
      </c>
      <c r="AH1359" s="4">
        <v>6.5708418891170401</v>
      </c>
      <c r="AI1359" s="4">
        <v>7.9055441478439397</v>
      </c>
      <c r="AJ1359" s="4">
        <v>10.3696098562628</v>
      </c>
      <c r="AK1359" s="4">
        <v>16.632443531827501</v>
      </c>
      <c r="AL1359" s="4">
        <v>9.2402464065708401</v>
      </c>
      <c r="AM1359" s="4">
        <v>16.735112936345001</v>
      </c>
      <c r="AN1359" s="4">
        <v>25.462012320328501</v>
      </c>
      <c r="AO1359" s="4">
        <v>12.782340862423</v>
      </c>
      <c r="AP1359" s="4">
        <v>12.782340862423</v>
      </c>
      <c r="AQ1359" s="4">
        <v>4.7227926078028704</v>
      </c>
      <c r="AR1359" s="4">
        <v>11.5503080082136</v>
      </c>
      <c r="AS1359" s="4">
        <v>7.4948665297741304</v>
      </c>
      <c r="AT1359" s="4">
        <v>16.683778234086201</v>
      </c>
      <c r="AU1359" s="4">
        <v>5.6468172484599597</v>
      </c>
      <c r="AV1359" s="4">
        <v>18.7371663244353</v>
      </c>
      <c r="AW1359" s="4">
        <v>8.8809034907597493</v>
      </c>
      <c r="AX1359" s="4">
        <v>4.7741273100616004</v>
      </c>
      <c r="AY1359" s="4">
        <v>17.5051334702259</v>
      </c>
      <c r="AZ1359" s="4">
        <v>12.012320328542099</v>
      </c>
      <c r="BA1359" s="4">
        <v>14.3737166324435</v>
      </c>
      <c r="BB1359" s="38">
        <v>1948</v>
      </c>
    </row>
    <row r="1360" spans="1:54" x14ac:dyDescent="0.3">
      <c r="A1360" s="31" t="s">
        <v>61</v>
      </c>
      <c r="B1360" s="5" t="s">
        <v>8</v>
      </c>
      <c r="C1360" s="5" t="s">
        <v>6</v>
      </c>
      <c r="D1360" s="9">
        <v>118.814965197216</v>
      </c>
      <c r="E1360" s="8">
        <v>53.3769169002897</v>
      </c>
      <c r="F1360" s="8">
        <v>5.9302325581395303</v>
      </c>
      <c r="G1360" s="3">
        <v>1.86046511627907</v>
      </c>
      <c r="H1360" s="4">
        <v>2.5581395348837201</v>
      </c>
      <c r="I1360" s="4">
        <v>0.69767441860465096</v>
      </c>
      <c r="J1360" s="4">
        <v>1.2790697674418601</v>
      </c>
      <c r="K1360" s="4">
        <v>2.0930232558139501</v>
      </c>
      <c r="L1360" s="4">
        <v>1.2790697674418601</v>
      </c>
      <c r="M1360" s="4">
        <v>1.16279069767442</v>
      </c>
      <c r="N1360" s="4">
        <v>1.7441860465116299</v>
      </c>
      <c r="O1360" s="4">
        <v>0.81395348837209303</v>
      </c>
      <c r="P1360" s="4">
        <v>0.93023255813953498</v>
      </c>
      <c r="Q1360" s="4">
        <v>1.16279069767442</v>
      </c>
      <c r="R1360" s="4">
        <v>1.2790697674418601</v>
      </c>
      <c r="S1360" s="4">
        <v>1.2790697674418601</v>
      </c>
      <c r="T1360" s="4">
        <v>1.16279069767442</v>
      </c>
      <c r="U1360" s="4">
        <v>1.0465116279069799</v>
      </c>
      <c r="V1360" s="4">
        <v>1.2790697674418601</v>
      </c>
      <c r="W1360" s="4">
        <v>1.2790697674418601</v>
      </c>
      <c r="X1360" s="4">
        <v>0.69767441860465096</v>
      </c>
      <c r="Y1360" s="4">
        <v>1.51162790697674</v>
      </c>
      <c r="Z1360" s="4">
        <v>1.16279069767442</v>
      </c>
      <c r="AA1360" s="4">
        <v>1.3953488372092999</v>
      </c>
      <c r="AB1360" s="4">
        <v>1.0465116279069799</v>
      </c>
      <c r="AC1360" s="4">
        <v>2.0930232558139501</v>
      </c>
      <c r="AD1360" s="4">
        <v>1.3953488372092999</v>
      </c>
      <c r="AE1360" s="4">
        <v>1.3953488372092999</v>
      </c>
      <c r="AF1360" s="4">
        <v>1.2790697674418601</v>
      </c>
      <c r="AG1360" s="4">
        <v>3.7209302325581399</v>
      </c>
      <c r="AH1360" s="4">
        <v>6.2790697674418601</v>
      </c>
      <c r="AI1360" s="4">
        <v>6.1627906976744198</v>
      </c>
      <c r="AJ1360" s="4">
        <v>8.8372093023255793</v>
      </c>
      <c r="AK1360" s="4">
        <v>11.6279069767442</v>
      </c>
      <c r="AL1360" s="4">
        <v>5.6976744186046497</v>
      </c>
      <c r="AM1360" s="4">
        <v>12.3255813953488</v>
      </c>
      <c r="AN1360" s="4">
        <v>22.093023255814</v>
      </c>
      <c r="AO1360" s="4">
        <v>9.7674418604651194</v>
      </c>
      <c r="AP1360" s="4">
        <v>8.8372093023255793</v>
      </c>
      <c r="AQ1360" s="4">
        <v>4.0697674418604697</v>
      </c>
      <c r="AR1360" s="4">
        <v>11.162790697674399</v>
      </c>
      <c r="AS1360" s="4">
        <v>6.7441860465116301</v>
      </c>
      <c r="AT1360" s="4">
        <v>16.046511627907002</v>
      </c>
      <c r="AU1360" s="4">
        <v>4.53488372093023</v>
      </c>
      <c r="AV1360" s="4">
        <v>18.837209302325601</v>
      </c>
      <c r="AW1360" s="4">
        <v>7.9069767441860499</v>
      </c>
      <c r="AX1360" s="4">
        <v>3.6046511627907001</v>
      </c>
      <c r="AY1360" s="4">
        <v>16.744186046511601</v>
      </c>
      <c r="AZ1360" s="4">
        <v>8.9534883720930196</v>
      </c>
      <c r="BA1360" s="4">
        <v>11.511627906976701</v>
      </c>
      <c r="BB1360" s="38">
        <v>862</v>
      </c>
    </row>
    <row r="1361" spans="1:54" x14ac:dyDescent="0.3">
      <c r="A1361" s="31" t="s">
        <v>61</v>
      </c>
      <c r="B1361" s="5" t="s">
        <v>8</v>
      </c>
      <c r="C1361" s="5" t="s">
        <v>7</v>
      </c>
      <c r="D1361" s="9">
        <v>111.594054054054</v>
      </c>
      <c r="E1361" s="8">
        <v>60.6207752207659</v>
      </c>
      <c r="F1361" s="8">
        <v>7.5675675675675702</v>
      </c>
      <c r="G1361" s="3">
        <v>1.6216216216216199</v>
      </c>
      <c r="H1361" s="4">
        <v>3.7837837837837802</v>
      </c>
      <c r="I1361" s="4">
        <v>1.6216216216216199</v>
      </c>
      <c r="J1361" s="4">
        <v>1.6216216216216199</v>
      </c>
      <c r="K1361" s="4">
        <v>1.6216216216216199</v>
      </c>
      <c r="L1361" s="4">
        <v>1.08108108108108</v>
      </c>
      <c r="M1361" s="4">
        <v>2.1621621621621601</v>
      </c>
      <c r="N1361" s="4">
        <v>1.6216216216216199</v>
      </c>
      <c r="O1361" s="4">
        <v>2.1621621621621601</v>
      </c>
      <c r="P1361" s="4">
        <v>3.2432432432432399</v>
      </c>
      <c r="Q1361" s="4">
        <v>2.7027027027027</v>
      </c>
      <c r="R1361" s="4">
        <v>2.1621621621621601</v>
      </c>
      <c r="S1361" s="4">
        <v>2.1621621621621601</v>
      </c>
      <c r="T1361" s="4">
        <v>1.6216216216216199</v>
      </c>
      <c r="U1361" s="4">
        <v>2.7027027027027</v>
      </c>
      <c r="V1361" s="4">
        <v>1.6216216216216199</v>
      </c>
      <c r="W1361" s="4">
        <v>2.1621621621621601</v>
      </c>
      <c r="X1361" s="4">
        <v>1.6216216216216199</v>
      </c>
      <c r="Y1361" s="4">
        <v>3.7837837837837802</v>
      </c>
      <c r="Z1361" s="4">
        <v>1.08108108108108</v>
      </c>
      <c r="AA1361" s="4">
        <v>2.7027027027027</v>
      </c>
      <c r="AB1361" s="4">
        <v>1.6216216216216199</v>
      </c>
      <c r="AC1361" s="4">
        <v>4.3243243243243201</v>
      </c>
      <c r="AD1361" s="4">
        <v>2.1621621621621601</v>
      </c>
      <c r="AE1361" s="4">
        <v>2.7027027027027</v>
      </c>
      <c r="AF1361" s="4">
        <v>1.6216216216216199</v>
      </c>
      <c r="AG1361" s="4">
        <v>6.4864864864864904</v>
      </c>
      <c r="AH1361" s="4">
        <v>10.2702702702703</v>
      </c>
      <c r="AI1361" s="4">
        <v>7.5675675675675702</v>
      </c>
      <c r="AJ1361" s="4">
        <v>10.2702702702703</v>
      </c>
      <c r="AK1361" s="4">
        <v>12.4324324324324</v>
      </c>
      <c r="AL1361" s="4">
        <v>7.5675675675675702</v>
      </c>
      <c r="AM1361" s="4">
        <v>14.5945945945946</v>
      </c>
      <c r="AN1361" s="4">
        <v>23.243243243243199</v>
      </c>
      <c r="AO1361" s="4">
        <v>9.1891891891891895</v>
      </c>
      <c r="AP1361" s="4">
        <v>12.4324324324324</v>
      </c>
      <c r="AQ1361" s="4">
        <v>4.3243243243243201</v>
      </c>
      <c r="AR1361" s="4">
        <v>9.1891891891891895</v>
      </c>
      <c r="AS1361" s="4">
        <v>14.054054054054101</v>
      </c>
      <c r="AT1361" s="4">
        <v>17.297297297297298</v>
      </c>
      <c r="AU1361" s="4">
        <v>5.9459459459459501</v>
      </c>
      <c r="AV1361" s="4">
        <v>18.918918918918902</v>
      </c>
      <c r="AW1361" s="4">
        <v>10.2702702702703</v>
      </c>
      <c r="AX1361" s="4">
        <v>5.9459459459459501</v>
      </c>
      <c r="AY1361" s="4">
        <v>20.540540540540501</v>
      </c>
      <c r="AZ1361" s="4">
        <v>9.1891891891891895</v>
      </c>
      <c r="BA1361" s="4">
        <v>15.6756756756757</v>
      </c>
      <c r="BB1361" s="38">
        <v>185</v>
      </c>
    </row>
    <row r="1362" spans="1:54" x14ac:dyDescent="0.3">
      <c r="A1362" s="31" t="s">
        <v>61</v>
      </c>
      <c r="B1362" s="5" t="s">
        <v>9</v>
      </c>
      <c r="C1362" s="5" t="s">
        <v>168</v>
      </c>
      <c r="D1362" s="9">
        <v>72.1183222381825</v>
      </c>
      <c r="E1362" s="8">
        <v>71.078274811120806</v>
      </c>
      <c r="F1362" s="8">
        <v>23.8469041698289</v>
      </c>
      <c r="G1362" s="3">
        <v>1.11193529084021</v>
      </c>
      <c r="H1362" s="4">
        <v>3.6992501528872701</v>
      </c>
      <c r="I1362" s="4">
        <v>5.6284470979215397</v>
      </c>
      <c r="J1362" s="4">
        <v>1.5142069613365401</v>
      </c>
      <c r="K1362" s="4">
        <v>2.5676127294378901</v>
      </c>
      <c r="L1362" s="4">
        <v>3.0508569474232301</v>
      </c>
      <c r="M1362" s="4">
        <v>3.19573593243905</v>
      </c>
      <c r="N1362" s="4">
        <v>3.9231984927080101</v>
      </c>
      <c r="O1362" s="4">
        <v>4.4564044825701004</v>
      </c>
      <c r="P1362" s="4">
        <v>5.0646511219343502</v>
      </c>
      <c r="Q1362" s="4">
        <v>1.9833857994916</v>
      </c>
      <c r="R1362" s="4">
        <v>5.1049477599254001</v>
      </c>
      <c r="S1362" s="4">
        <v>4.9624532417626197</v>
      </c>
      <c r="T1362" s="4">
        <v>3.3505045577068802</v>
      </c>
      <c r="U1362" s="4">
        <v>5.0251939878357801</v>
      </c>
      <c r="V1362" s="4">
        <v>3.9137904098261398</v>
      </c>
      <c r="W1362" s="4">
        <v>3.5022787232872501</v>
      </c>
      <c r="X1362" s="4">
        <v>1.1191283506273799</v>
      </c>
      <c r="Y1362" s="4">
        <v>5.7699410694542701</v>
      </c>
      <c r="Z1362" s="4">
        <v>6.2412254642873997</v>
      </c>
      <c r="AA1362" s="4">
        <v>4.9443701783411802</v>
      </c>
      <c r="AB1362" s="4">
        <v>1.0775396441198299</v>
      </c>
      <c r="AC1362" s="4">
        <v>12.950302450194201</v>
      </c>
      <c r="AD1362" s="4">
        <v>4.2338564476762999</v>
      </c>
      <c r="AE1362" s="4">
        <v>3.4481558394304699</v>
      </c>
      <c r="AF1362" s="4">
        <v>4.63885614709673</v>
      </c>
      <c r="AG1362" s="4">
        <v>6.4072984636559598</v>
      </c>
      <c r="AH1362" s="4">
        <v>20.548467904731101</v>
      </c>
      <c r="AI1362" s="4">
        <v>12.061148980958301</v>
      </c>
      <c r="AJ1362" s="4">
        <v>23.834365006709199</v>
      </c>
      <c r="AK1362" s="4">
        <v>30.915442985123502</v>
      </c>
      <c r="AL1362" s="4">
        <v>20.4381864787903</v>
      </c>
      <c r="AM1362" s="4">
        <v>23.322674798130301</v>
      </c>
      <c r="AN1362" s="4">
        <v>38.041906775710899</v>
      </c>
      <c r="AO1362" s="4">
        <v>29.241962996301499</v>
      </c>
      <c r="AP1362" s="4">
        <v>28.596193270525902</v>
      </c>
      <c r="AQ1362" s="4">
        <v>7.8378708116982496</v>
      </c>
      <c r="AR1362" s="4">
        <v>27.8019490914625</v>
      </c>
      <c r="AS1362" s="4">
        <v>12.870429899286799</v>
      </c>
      <c r="AT1362" s="4">
        <v>18.788047590565899</v>
      </c>
      <c r="AU1362" s="4">
        <v>14.1189257330308</v>
      </c>
      <c r="AV1362" s="4">
        <v>23.525600263531501</v>
      </c>
      <c r="AW1362" s="4">
        <v>21.719074614964299</v>
      </c>
      <c r="AX1362" s="4">
        <v>15.890560087550799</v>
      </c>
      <c r="AY1362" s="4">
        <v>18.583441337877201</v>
      </c>
      <c r="AZ1362" s="4">
        <v>23.772463631548298</v>
      </c>
      <c r="BA1362" s="4">
        <v>34.315775944873998</v>
      </c>
      <c r="BB1362" s="38">
        <v>4024</v>
      </c>
    </row>
    <row r="1363" spans="1:54" x14ac:dyDescent="0.3">
      <c r="A1363" s="31" t="s">
        <v>61</v>
      </c>
      <c r="B1363" s="5" t="s">
        <v>9</v>
      </c>
      <c r="C1363" s="5" t="s">
        <v>1</v>
      </c>
      <c r="D1363" s="9">
        <v>35.837349397590401</v>
      </c>
      <c r="E1363" s="8">
        <v>66.687846715862705</v>
      </c>
      <c r="F1363" s="8">
        <v>42.5</v>
      </c>
      <c r="G1363" s="3">
        <v>3.125</v>
      </c>
      <c r="H1363" s="4">
        <v>5.625</v>
      </c>
      <c r="I1363" s="4">
        <v>10</v>
      </c>
      <c r="J1363" s="4">
        <v>3.125</v>
      </c>
      <c r="K1363" s="4">
        <v>3.75</v>
      </c>
      <c r="L1363" s="4">
        <v>5</v>
      </c>
      <c r="M1363" s="4">
        <v>6.25</v>
      </c>
      <c r="N1363" s="4">
        <v>7.5</v>
      </c>
      <c r="O1363" s="4">
        <v>7.5</v>
      </c>
      <c r="P1363" s="4">
        <v>9.375</v>
      </c>
      <c r="Q1363" s="4">
        <v>5.625</v>
      </c>
      <c r="R1363" s="4">
        <v>9.375</v>
      </c>
      <c r="S1363" s="4">
        <v>11.875</v>
      </c>
      <c r="T1363" s="4">
        <v>5.625</v>
      </c>
      <c r="U1363" s="4">
        <v>11.25</v>
      </c>
      <c r="V1363" s="4">
        <v>5.625</v>
      </c>
      <c r="W1363" s="4">
        <v>8.125</v>
      </c>
      <c r="X1363" s="4">
        <v>1.875</v>
      </c>
      <c r="Y1363" s="4">
        <v>10.625</v>
      </c>
      <c r="Z1363" s="4">
        <v>15</v>
      </c>
      <c r="AA1363" s="4">
        <v>11.875</v>
      </c>
      <c r="AB1363" s="4">
        <v>1.875</v>
      </c>
      <c r="AC1363" s="4">
        <v>21.875</v>
      </c>
      <c r="AD1363" s="4">
        <v>8.125</v>
      </c>
      <c r="AE1363" s="4">
        <v>6.875</v>
      </c>
      <c r="AF1363" s="4">
        <v>6.875</v>
      </c>
      <c r="AG1363" s="4">
        <v>11.875</v>
      </c>
      <c r="AH1363" s="4">
        <v>28.75</v>
      </c>
      <c r="AI1363" s="4">
        <v>15.625</v>
      </c>
      <c r="AJ1363" s="4">
        <v>34.375</v>
      </c>
      <c r="AK1363" s="4">
        <v>43.75</v>
      </c>
      <c r="AL1363" s="4">
        <v>33.125</v>
      </c>
      <c r="AM1363" s="4">
        <v>28.75</v>
      </c>
      <c r="AN1363" s="4">
        <v>46.875</v>
      </c>
      <c r="AO1363" s="4">
        <v>45</v>
      </c>
      <c r="AP1363" s="4">
        <v>47.5</v>
      </c>
      <c r="AQ1363" s="4">
        <v>8.75</v>
      </c>
      <c r="AR1363" s="4">
        <v>36.875</v>
      </c>
      <c r="AS1363" s="4">
        <v>14.375</v>
      </c>
      <c r="AT1363" s="4">
        <v>13.125</v>
      </c>
      <c r="AU1363" s="4">
        <v>20.625</v>
      </c>
      <c r="AV1363" s="4">
        <v>25.625</v>
      </c>
      <c r="AW1363" s="4">
        <v>26.25</v>
      </c>
      <c r="AX1363" s="4">
        <v>30</v>
      </c>
      <c r="AY1363" s="4">
        <v>16.875</v>
      </c>
      <c r="AZ1363" s="4">
        <v>31.25</v>
      </c>
      <c r="BA1363" s="4">
        <v>53.125</v>
      </c>
      <c r="BB1363" s="38">
        <v>166</v>
      </c>
    </row>
    <row r="1364" spans="1:54" x14ac:dyDescent="0.3">
      <c r="A1364" s="31" t="s">
        <v>61</v>
      </c>
      <c r="B1364" s="5" t="s">
        <v>9</v>
      </c>
      <c r="C1364" s="5" t="s">
        <v>2</v>
      </c>
      <c r="D1364" s="9">
        <v>53.894565217391303</v>
      </c>
      <c r="E1364" s="8">
        <v>67.606465504062598</v>
      </c>
      <c r="F1364" s="8">
        <v>29.834254143646401</v>
      </c>
      <c r="G1364" s="3">
        <v>0</v>
      </c>
      <c r="H1364" s="4">
        <v>4.9723756906077297</v>
      </c>
      <c r="I1364" s="4">
        <v>9.3922651933701697</v>
      </c>
      <c r="J1364" s="4">
        <v>1.65745856353591</v>
      </c>
      <c r="K1364" s="4">
        <v>3.8674033149171301</v>
      </c>
      <c r="L1364" s="4">
        <v>3.8674033149171301</v>
      </c>
      <c r="M1364" s="4">
        <v>3.8674033149171301</v>
      </c>
      <c r="N1364" s="4">
        <v>4.9723756906077297</v>
      </c>
      <c r="O1364" s="4">
        <v>6.0773480662983399</v>
      </c>
      <c r="P1364" s="4">
        <v>6.0773480662983399</v>
      </c>
      <c r="Q1364" s="4">
        <v>1.10497237569061</v>
      </c>
      <c r="R1364" s="4">
        <v>7.7348066298342504</v>
      </c>
      <c r="S1364" s="4">
        <v>5.5248618784530397</v>
      </c>
      <c r="T1364" s="4">
        <v>4.4198895027624303</v>
      </c>
      <c r="U1364" s="4">
        <v>5.5248618784530397</v>
      </c>
      <c r="V1364" s="4">
        <v>6.6298342541436499</v>
      </c>
      <c r="W1364" s="4">
        <v>2.20994475138122</v>
      </c>
      <c r="X1364" s="4">
        <v>0.55248618784530401</v>
      </c>
      <c r="Y1364" s="4">
        <v>8.2872928176795604</v>
      </c>
      <c r="Z1364" s="4">
        <v>7.7348066298342504</v>
      </c>
      <c r="AA1364" s="4">
        <v>4.9723756906077297</v>
      </c>
      <c r="AB1364" s="4">
        <v>1.10497237569061</v>
      </c>
      <c r="AC1364" s="4">
        <v>19.889502762430901</v>
      </c>
      <c r="AD1364" s="4">
        <v>7.1823204419889501</v>
      </c>
      <c r="AE1364" s="4">
        <v>4.4198895027624303</v>
      </c>
      <c r="AF1364" s="4">
        <v>6.0773480662983399</v>
      </c>
      <c r="AG1364" s="4">
        <v>8.2872928176795604</v>
      </c>
      <c r="AH1364" s="4">
        <v>24.309392265193399</v>
      </c>
      <c r="AI1364" s="4">
        <v>13.2596685082873</v>
      </c>
      <c r="AJ1364" s="4">
        <v>29.281767955801101</v>
      </c>
      <c r="AK1364" s="4">
        <v>36.4640883977901</v>
      </c>
      <c r="AL1364" s="4">
        <v>27.0718232044199</v>
      </c>
      <c r="AM1364" s="4">
        <v>31.491712707182302</v>
      </c>
      <c r="AN1364" s="4">
        <v>50.828729281767998</v>
      </c>
      <c r="AO1364" s="4">
        <v>38.121546961325997</v>
      </c>
      <c r="AP1364" s="4">
        <v>37.016574585635396</v>
      </c>
      <c r="AQ1364" s="4">
        <v>11.049723756906101</v>
      </c>
      <c r="AR1364" s="4">
        <v>38.121546961325997</v>
      </c>
      <c r="AS1364" s="4">
        <v>14.917127071823201</v>
      </c>
      <c r="AT1364" s="4">
        <v>25.966850828729299</v>
      </c>
      <c r="AU1364" s="4">
        <v>17.6795580110497</v>
      </c>
      <c r="AV1364" s="4">
        <v>22.099447513812201</v>
      </c>
      <c r="AW1364" s="4">
        <v>29.834254143646401</v>
      </c>
      <c r="AX1364" s="4">
        <v>18.7845303867403</v>
      </c>
      <c r="AY1364" s="4">
        <v>18.7845303867403</v>
      </c>
      <c r="AZ1364" s="4">
        <v>34.806629834254103</v>
      </c>
      <c r="BA1364" s="4">
        <v>44.198895027624303</v>
      </c>
      <c r="BB1364" s="38">
        <v>184</v>
      </c>
    </row>
    <row r="1365" spans="1:54" x14ac:dyDescent="0.3">
      <c r="A1365" s="31" t="s">
        <v>61</v>
      </c>
      <c r="B1365" s="5" t="s">
        <v>9</v>
      </c>
      <c r="C1365" s="5" t="s">
        <v>3</v>
      </c>
      <c r="D1365" s="9">
        <v>76.0263392857143</v>
      </c>
      <c r="E1365" s="8">
        <v>68.337954269410403</v>
      </c>
      <c r="F1365" s="8">
        <v>20.3579418344519</v>
      </c>
      <c r="G1365" s="3">
        <v>1.11856823266219</v>
      </c>
      <c r="H1365" s="4">
        <v>2.6845637583892601</v>
      </c>
      <c r="I1365" s="4">
        <v>3.1319910514541398</v>
      </c>
      <c r="J1365" s="4">
        <v>1.11856823266219</v>
      </c>
      <c r="K1365" s="4">
        <v>1.78970917225951</v>
      </c>
      <c r="L1365" s="4">
        <v>2.9082774049217002</v>
      </c>
      <c r="M1365" s="4">
        <v>2.9082774049217002</v>
      </c>
      <c r="N1365" s="4">
        <v>2.9082774049217002</v>
      </c>
      <c r="O1365" s="4">
        <v>4.0268456375838904</v>
      </c>
      <c r="P1365" s="4">
        <v>4.9217002237136498</v>
      </c>
      <c r="Q1365" s="4">
        <v>1.5659955257270699</v>
      </c>
      <c r="R1365" s="4">
        <v>3.3557046979865799</v>
      </c>
      <c r="S1365" s="4">
        <v>2.6845637583892601</v>
      </c>
      <c r="T1365" s="4">
        <v>3.8031319910514498</v>
      </c>
      <c r="U1365" s="4">
        <v>3.8031319910514498</v>
      </c>
      <c r="V1365" s="4">
        <v>3.3557046979865799</v>
      </c>
      <c r="W1365" s="4">
        <v>4.0268456375838904</v>
      </c>
      <c r="X1365" s="4">
        <v>1.5659955257270699</v>
      </c>
      <c r="Y1365" s="4">
        <v>4.2505592841163304</v>
      </c>
      <c r="Z1365" s="4">
        <v>3.3557046979865799</v>
      </c>
      <c r="AA1365" s="4">
        <v>3.1319910514541398</v>
      </c>
      <c r="AB1365" s="4">
        <v>1.11856823266219</v>
      </c>
      <c r="AC1365" s="4">
        <v>9.6196868008948506</v>
      </c>
      <c r="AD1365" s="4">
        <v>2.0134228187919501</v>
      </c>
      <c r="AE1365" s="4">
        <v>2.6845637583892601</v>
      </c>
      <c r="AF1365" s="4">
        <v>5.3691275167785202</v>
      </c>
      <c r="AG1365" s="4">
        <v>6.2639821029082796</v>
      </c>
      <c r="AH1365" s="4">
        <v>21.252796420581699</v>
      </c>
      <c r="AI1365" s="4">
        <v>12.3042505592841</v>
      </c>
      <c r="AJ1365" s="4">
        <v>22.595078299776301</v>
      </c>
      <c r="AK1365" s="4">
        <v>31.543624161073801</v>
      </c>
      <c r="AL1365" s="4">
        <v>17.449664429530198</v>
      </c>
      <c r="AM1365" s="4">
        <v>21.923937360179</v>
      </c>
      <c r="AN1365" s="4">
        <v>37.583892617449699</v>
      </c>
      <c r="AO1365" s="4">
        <v>28.859060402684602</v>
      </c>
      <c r="AP1365" s="4">
        <v>24.161073825503401</v>
      </c>
      <c r="AQ1365" s="4">
        <v>7.6062639821029103</v>
      </c>
      <c r="AR1365" s="4">
        <v>25.727069351230401</v>
      </c>
      <c r="AS1365" s="4">
        <v>14.5413870246085</v>
      </c>
      <c r="AT1365" s="4">
        <v>19.239373601789701</v>
      </c>
      <c r="AU1365" s="4">
        <v>12.751677852348999</v>
      </c>
      <c r="AV1365" s="4">
        <v>25.2796420581655</v>
      </c>
      <c r="AW1365" s="4">
        <v>21.923937360179</v>
      </c>
      <c r="AX1365" s="4">
        <v>12.751677852348999</v>
      </c>
      <c r="AY1365" s="4">
        <v>23.042505592841199</v>
      </c>
      <c r="AZ1365" s="4">
        <v>21.923937360179</v>
      </c>
      <c r="BA1365" s="4">
        <v>29.3064876957494</v>
      </c>
      <c r="BB1365" s="38">
        <v>448</v>
      </c>
    </row>
    <row r="1366" spans="1:54" x14ac:dyDescent="0.3">
      <c r="A1366" s="31" t="s">
        <v>61</v>
      </c>
      <c r="B1366" s="5" t="s">
        <v>9</v>
      </c>
      <c r="C1366" s="5" t="s">
        <v>4</v>
      </c>
      <c r="D1366" s="9">
        <v>101.30661345496</v>
      </c>
      <c r="E1366" s="8">
        <v>66.604256017784707</v>
      </c>
      <c r="F1366" s="8">
        <v>13.1128848346636</v>
      </c>
      <c r="G1366" s="3">
        <v>1.1402508551881401</v>
      </c>
      <c r="H1366" s="4">
        <v>2.3945267958951</v>
      </c>
      <c r="I1366" s="4">
        <v>2.3945267958951</v>
      </c>
      <c r="J1366" s="4">
        <v>0.68415051311288499</v>
      </c>
      <c r="K1366" s="4">
        <v>1.36830102622577</v>
      </c>
      <c r="L1366" s="4">
        <v>1.8244013683010301</v>
      </c>
      <c r="M1366" s="4">
        <v>1.4823261117445801</v>
      </c>
      <c r="N1366" s="4">
        <v>2.1664766248574701</v>
      </c>
      <c r="O1366" s="4">
        <v>2.1664766248574701</v>
      </c>
      <c r="P1366" s="4">
        <v>2.73660205245154</v>
      </c>
      <c r="Q1366" s="4">
        <v>1.02622576966933</v>
      </c>
      <c r="R1366" s="4">
        <v>2.1664766248574701</v>
      </c>
      <c r="S1366" s="4">
        <v>2.6225769669327299</v>
      </c>
      <c r="T1366" s="4">
        <v>1.1402508551881401</v>
      </c>
      <c r="U1366" s="4">
        <v>2.3945267958951</v>
      </c>
      <c r="V1366" s="4">
        <v>1.71037628278221</v>
      </c>
      <c r="W1366" s="4">
        <v>2.0524515393386502</v>
      </c>
      <c r="X1366" s="4">
        <v>1.36830102622577</v>
      </c>
      <c r="Y1366" s="4">
        <v>2.0524515393386502</v>
      </c>
      <c r="Z1366" s="4">
        <v>1.9384264538198399</v>
      </c>
      <c r="AA1366" s="4">
        <v>1.9384264538198399</v>
      </c>
      <c r="AB1366" s="4">
        <v>0.91220068415051303</v>
      </c>
      <c r="AC1366" s="4">
        <v>5.24515393386545</v>
      </c>
      <c r="AD1366" s="4">
        <v>1.2542759407069599</v>
      </c>
      <c r="AE1366" s="4">
        <v>1.71037628278221</v>
      </c>
      <c r="AF1366" s="4">
        <v>2.0524515393386502</v>
      </c>
      <c r="AG1366" s="4">
        <v>2.2805017103762801</v>
      </c>
      <c r="AH1366" s="4">
        <v>14.139110604333</v>
      </c>
      <c r="AI1366" s="4">
        <v>8.8939566704674995</v>
      </c>
      <c r="AJ1366" s="4">
        <v>16.875712656784501</v>
      </c>
      <c r="AK1366" s="4">
        <v>20.866590649942999</v>
      </c>
      <c r="AL1366" s="4">
        <v>11.1744583808438</v>
      </c>
      <c r="AM1366" s="4">
        <v>17.3318129988597</v>
      </c>
      <c r="AN1366" s="4">
        <v>25.541619156214399</v>
      </c>
      <c r="AO1366" s="4">
        <v>16.419612314709202</v>
      </c>
      <c r="AP1366" s="4">
        <v>17.217787913340899</v>
      </c>
      <c r="AQ1366" s="4">
        <v>5.3591790193842597</v>
      </c>
      <c r="AR1366" s="4">
        <v>17.217787913340899</v>
      </c>
      <c r="AS1366" s="4">
        <v>9.9201824401368306</v>
      </c>
      <c r="AT1366" s="4">
        <v>18.0159635119726</v>
      </c>
      <c r="AU1366" s="4">
        <v>9.5781071835803893</v>
      </c>
      <c r="AV1366" s="4">
        <v>23.147092360319299</v>
      </c>
      <c r="AW1366" s="4">
        <v>14.3671607753706</v>
      </c>
      <c r="AX1366" s="4">
        <v>9.1220068415051294</v>
      </c>
      <c r="AY1366" s="4">
        <v>17.559863169897401</v>
      </c>
      <c r="AZ1366" s="4">
        <v>14.253135689851799</v>
      </c>
      <c r="BA1366" s="4">
        <v>20.4104903078677</v>
      </c>
      <c r="BB1366" s="38">
        <v>877</v>
      </c>
    </row>
    <row r="1367" spans="1:54" x14ac:dyDescent="0.3">
      <c r="A1367" s="31" t="s">
        <v>61</v>
      </c>
      <c r="B1367" s="5" t="s">
        <v>9</v>
      </c>
      <c r="C1367" s="5" t="s">
        <v>5</v>
      </c>
      <c r="D1367" s="9">
        <v>110.722363203806</v>
      </c>
      <c r="E1367" s="8">
        <v>56.9641465445915</v>
      </c>
      <c r="F1367" s="8">
        <v>6.5820777160983299</v>
      </c>
      <c r="G1367" s="3">
        <v>0.23790642347343399</v>
      </c>
      <c r="H1367" s="4">
        <v>1.98255352894528</v>
      </c>
      <c r="I1367" s="4">
        <v>0.71371927042030103</v>
      </c>
      <c r="J1367" s="4">
        <v>0.39651070578905601</v>
      </c>
      <c r="K1367" s="4">
        <v>1.2688342585249801</v>
      </c>
      <c r="L1367" s="4">
        <v>0.95162569389373497</v>
      </c>
      <c r="M1367" s="4">
        <v>0.39651070578905601</v>
      </c>
      <c r="N1367" s="4">
        <v>0.95162569389373497</v>
      </c>
      <c r="O1367" s="4">
        <v>1.0309278350515501</v>
      </c>
      <c r="P1367" s="4">
        <v>0.79302141157811301</v>
      </c>
      <c r="Q1367" s="4">
        <v>0.31720856463124503</v>
      </c>
      <c r="R1367" s="4">
        <v>0.95162569389373497</v>
      </c>
      <c r="S1367" s="4">
        <v>0.63441712926249005</v>
      </c>
      <c r="T1367" s="4">
        <v>0.63441712926249005</v>
      </c>
      <c r="U1367" s="4">
        <v>0.55511498810467896</v>
      </c>
      <c r="V1367" s="4">
        <v>0.47581284694686798</v>
      </c>
      <c r="W1367" s="4">
        <v>0.71371927042030103</v>
      </c>
      <c r="X1367" s="4">
        <v>0.23790642347343399</v>
      </c>
      <c r="Y1367" s="4">
        <v>1.58604282315623</v>
      </c>
      <c r="Z1367" s="4">
        <v>0.79302141157811301</v>
      </c>
      <c r="AA1367" s="4">
        <v>1.4274385408406001</v>
      </c>
      <c r="AB1367" s="4">
        <v>0.15860428231562301</v>
      </c>
      <c r="AC1367" s="4">
        <v>3.0927835051546402</v>
      </c>
      <c r="AD1367" s="4">
        <v>0.55511498810467896</v>
      </c>
      <c r="AE1367" s="4">
        <v>0.39651070578905601</v>
      </c>
      <c r="AF1367" s="4">
        <v>1.6653449643140401</v>
      </c>
      <c r="AG1367" s="4">
        <v>0.71371927042030103</v>
      </c>
      <c r="AH1367" s="4">
        <v>10.864393338620101</v>
      </c>
      <c r="AI1367" s="4">
        <v>8.1681205392545593</v>
      </c>
      <c r="AJ1367" s="4">
        <v>11.657414750198299</v>
      </c>
      <c r="AK1367" s="4">
        <v>16.653449643140402</v>
      </c>
      <c r="AL1367" s="4">
        <v>7.6130055511498798</v>
      </c>
      <c r="AM1367" s="4">
        <v>12.688342585249799</v>
      </c>
      <c r="AN1367" s="4">
        <v>20.618556701030901</v>
      </c>
      <c r="AO1367" s="4">
        <v>10.7057890563045</v>
      </c>
      <c r="AP1367" s="4">
        <v>9.1990483743061109</v>
      </c>
      <c r="AQ1367" s="4">
        <v>3.8065027755749399</v>
      </c>
      <c r="AR1367" s="4">
        <v>13.719270420301299</v>
      </c>
      <c r="AS1367" s="4">
        <v>8.4853291038857996</v>
      </c>
      <c r="AT1367" s="4">
        <v>15.305313243457601</v>
      </c>
      <c r="AU1367" s="4">
        <v>6.9785884218873901</v>
      </c>
      <c r="AV1367" s="4">
        <v>22.6011102299762</v>
      </c>
      <c r="AW1367" s="4">
        <v>11.419508326724801</v>
      </c>
      <c r="AX1367" s="4">
        <v>4.52022204599524</v>
      </c>
      <c r="AY1367" s="4">
        <v>15.384615384615399</v>
      </c>
      <c r="AZ1367" s="4">
        <v>9.5955590800951605</v>
      </c>
      <c r="BA1367" s="4">
        <v>16.0983346550357</v>
      </c>
      <c r="BB1367" s="38">
        <v>1261</v>
      </c>
    </row>
    <row r="1368" spans="1:54" x14ac:dyDescent="0.3">
      <c r="A1368" s="31" t="s">
        <v>61</v>
      </c>
      <c r="B1368" s="5" t="s">
        <v>9</v>
      </c>
      <c r="C1368" s="5" t="s">
        <v>6</v>
      </c>
      <c r="D1368" s="9">
        <v>111.36753688989801</v>
      </c>
      <c r="E1368" s="8">
        <v>55.323688945923401</v>
      </c>
      <c r="F1368" s="8">
        <v>5.9023836549375703</v>
      </c>
      <c r="G1368" s="3">
        <v>0.56753688989784301</v>
      </c>
      <c r="H1368" s="4">
        <v>1.58910329171396</v>
      </c>
      <c r="I1368" s="4">
        <v>0.56753688989784301</v>
      </c>
      <c r="J1368" s="4">
        <v>1.13507377979569</v>
      </c>
      <c r="K1368" s="4">
        <v>1.36208853575482</v>
      </c>
      <c r="L1368" s="4">
        <v>0.79455164585698101</v>
      </c>
      <c r="M1368" s="4">
        <v>0.68104426787741201</v>
      </c>
      <c r="N1368" s="4">
        <v>0.79455164585698101</v>
      </c>
      <c r="O1368" s="4">
        <v>1.13507377979569</v>
      </c>
      <c r="P1368" s="4">
        <v>0.79455164585698101</v>
      </c>
      <c r="Q1368" s="4">
        <v>0.227014755959137</v>
      </c>
      <c r="R1368" s="4">
        <v>0.56753688989784301</v>
      </c>
      <c r="S1368" s="4">
        <v>0.68104426787741201</v>
      </c>
      <c r="T1368" s="4">
        <v>0.56753688989784301</v>
      </c>
      <c r="U1368" s="4">
        <v>0.79455164585698101</v>
      </c>
      <c r="V1368" s="4">
        <v>0.79455164585698101</v>
      </c>
      <c r="W1368" s="4">
        <v>0.56753688989784301</v>
      </c>
      <c r="X1368" s="4">
        <v>0.45402951191827501</v>
      </c>
      <c r="Y1368" s="4">
        <v>1.36208853575482</v>
      </c>
      <c r="Z1368" s="4">
        <v>0.68104426787741201</v>
      </c>
      <c r="AA1368" s="4">
        <v>1.58910329171396</v>
      </c>
      <c r="AB1368" s="4">
        <v>0.34052213393870601</v>
      </c>
      <c r="AC1368" s="4">
        <v>2.49716231555051</v>
      </c>
      <c r="AD1368" s="4">
        <v>0.45402951191827501</v>
      </c>
      <c r="AE1368" s="4">
        <v>0.45402951191827501</v>
      </c>
      <c r="AF1368" s="4">
        <v>0.90805902383654902</v>
      </c>
      <c r="AG1368" s="4">
        <v>1.58910329171396</v>
      </c>
      <c r="AH1368" s="4">
        <v>8.5130533484676505</v>
      </c>
      <c r="AI1368" s="4">
        <v>9.3076049943246293</v>
      </c>
      <c r="AJ1368" s="4">
        <v>9.4211123723042007</v>
      </c>
      <c r="AK1368" s="4">
        <v>14.3019296254257</v>
      </c>
      <c r="AL1368" s="4">
        <v>6.01589103291714</v>
      </c>
      <c r="AM1368" s="4">
        <v>11.010215664018199</v>
      </c>
      <c r="AN1368" s="4">
        <v>19.523269012485802</v>
      </c>
      <c r="AO1368" s="4">
        <v>7.7185017026106699</v>
      </c>
      <c r="AP1368" s="4">
        <v>8.3995459704880808</v>
      </c>
      <c r="AQ1368" s="4">
        <v>5.5618615209988604</v>
      </c>
      <c r="AR1368" s="4">
        <v>14.4154370034052</v>
      </c>
      <c r="AS1368" s="4">
        <v>8.7400681044267898</v>
      </c>
      <c r="AT1368" s="4">
        <v>15.3234960272418</v>
      </c>
      <c r="AU1368" s="4">
        <v>6.2429057888762802</v>
      </c>
      <c r="AV1368" s="4">
        <v>20.204313280363198</v>
      </c>
      <c r="AW1368" s="4">
        <v>9.7616345062429097</v>
      </c>
      <c r="AX1368" s="4">
        <v>4.4267877412031797</v>
      </c>
      <c r="AY1368" s="4">
        <v>17.820658342792299</v>
      </c>
      <c r="AZ1368" s="4">
        <v>8.5130533484676505</v>
      </c>
      <c r="BA1368" s="4">
        <v>14.755959137343901</v>
      </c>
      <c r="BB1368" s="38">
        <v>881</v>
      </c>
    </row>
    <row r="1369" spans="1:54" x14ac:dyDescent="0.3">
      <c r="A1369" s="31" t="s">
        <v>61</v>
      </c>
      <c r="B1369" s="5" t="s">
        <v>9</v>
      </c>
      <c r="C1369" s="5" t="s">
        <v>7</v>
      </c>
      <c r="D1369" s="9">
        <v>115.2961352657</v>
      </c>
      <c r="E1369" s="8">
        <v>53.825191566098901</v>
      </c>
      <c r="F1369" s="8">
        <v>7.2463768115942004</v>
      </c>
      <c r="G1369" s="3">
        <v>0</v>
      </c>
      <c r="H1369" s="4">
        <v>1.93236714975845</v>
      </c>
      <c r="I1369" s="4">
        <v>0.48309178743961401</v>
      </c>
      <c r="J1369" s="4">
        <v>0</v>
      </c>
      <c r="K1369" s="4">
        <v>0.48309178743961401</v>
      </c>
      <c r="L1369" s="4">
        <v>0</v>
      </c>
      <c r="M1369" s="4">
        <v>0</v>
      </c>
      <c r="N1369" s="4">
        <v>0.48309178743961401</v>
      </c>
      <c r="O1369" s="4">
        <v>0.48309178743961401</v>
      </c>
      <c r="P1369" s="4">
        <v>0</v>
      </c>
      <c r="Q1369" s="4">
        <v>0</v>
      </c>
      <c r="R1369" s="4">
        <v>0.48309178743961401</v>
      </c>
      <c r="S1369" s="4">
        <v>0</v>
      </c>
      <c r="T1369" s="4">
        <v>0</v>
      </c>
      <c r="U1369" s="4">
        <v>0.48309178743961401</v>
      </c>
      <c r="V1369" s="4">
        <v>0</v>
      </c>
      <c r="W1369" s="4">
        <v>0</v>
      </c>
      <c r="X1369" s="4">
        <v>0.48309178743961401</v>
      </c>
      <c r="Y1369" s="4">
        <v>0</v>
      </c>
      <c r="Z1369" s="4">
        <v>0.48309178743961401</v>
      </c>
      <c r="AA1369" s="4">
        <v>0.48309178743961401</v>
      </c>
      <c r="AB1369" s="4">
        <v>0</v>
      </c>
      <c r="AC1369" s="4">
        <v>2.4154589371980699</v>
      </c>
      <c r="AD1369" s="4">
        <v>0</v>
      </c>
      <c r="AE1369" s="4">
        <v>0</v>
      </c>
      <c r="AF1369" s="4">
        <v>0.96618357487922701</v>
      </c>
      <c r="AG1369" s="4">
        <v>0.96618357487922701</v>
      </c>
      <c r="AH1369" s="4">
        <v>11.5942028985507</v>
      </c>
      <c r="AI1369" s="4">
        <v>9.1787439613526605</v>
      </c>
      <c r="AJ1369" s="4">
        <v>11.5942028985507</v>
      </c>
      <c r="AK1369" s="4">
        <v>15.4589371980676</v>
      </c>
      <c r="AL1369" s="4">
        <v>9.1787439613526605</v>
      </c>
      <c r="AM1369" s="4">
        <v>10.144927536231901</v>
      </c>
      <c r="AN1369" s="4">
        <v>23.188405797101399</v>
      </c>
      <c r="AO1369" s="4">
        <v>7.2463768115942004</v>
      </c>
      <c r="AP1369" s="4">
        <v>9.6618357487922708</v>
      </c>
      <c r="AQ1369" s="4">
        <v>5.7971014492753596</v>
      </c>
      <c r="AR1369" s="4">
        <v>12.077294685990299</v>
      </c>
      <c r="AS1369" s="4">
        <v>11.1111111111111</v>
      </c>
      <c r="AT1369" s="4">
        <v>14.975845410628001</v>
      </c>
      <c r="AU1369" s="4">
        <v>7.2463768115942004</v>
      </c>
      <c r="AV1369" s="4">
        <v>18.840579710144901</v>
      </c>
      <c r="AW1369" s="4">
        <v>10.6280193236715</v>
      </c>
      <c r="AX1369" s="4">
        <v>4.3478260869565197</v>
      </c>
      <c r="AY1369" s="4">
        <v>16.425120772946901</v>
      </c>
      <c r="AZ1369" s="4">
        <v>10.6280193236715</v>
      </c>
      <c r="BA1369" s="4">
        <v>14.975845410628001</v>
      </c>
      <c r="BB1369" s="38">
        <v>207</v>
      </c>
    </row>
    <row r="1370" spans="1:54" x14ac:dyDescent="0.3">
      <c r="A1370" s="31" t="s">
        <v>62</v>
      </c>
      <c r="B1370" s="5" t="s">
        <v>168</v>
      </c>
      <c r="C1370" s="5" t="s">
        <v>168</v>
      </c>
      <c r="D1370" s="9">
        <v>69.932358238571297</v>
      </c>
      <c r="E1370" s="8">
        <v>70.275061985762804</v>
      </c>
      <c r="F1370" s="8">
        <v>24.0733320511894</v>
      </c>
      <c r="G1370" s="3">
        <v>3.1662363434964802</v>
      </c>
      <c r="H1370" s="4">
        <v>6.8817123039246697</v>
      </c>
      <c r="I1370" s="4">
        <v>9.2516223986541792</v>
      </c>
      <c r="J1370" s="4">
        <v>2.8920819085406202</v>
      </c>
      <c r="K1370" s="4">
        <v>4.3707410113101002</v>
      </c>
      <c r="L1370" s="4">
        <v>4.2554817712641304</v>
      </c>
      <c r="M1370" s="4">
        <v>3.7263705789765602</v>
      </c>
      <c r="N1370" s="4">
        <v>7.1911699029209402</v>
      </c>
      <c r="O1370" s="4">
        <v>10.7861903226751</v>
      </c>
      <c r="P1370" s="4">
        <v>9.4300374171759795</v>
      </c>
      <c r="Q1370" s="4">
        <v>2.9219518745528399</v>
      </c>
      <c r="R1370" s="4">
        <v>8.7645399491797704</v>
      </c>
      <c r="S1370" s="4">
        <v>7.7739578322369898</v>
      </c>
      <c r="T1370" s="4">
        <v>4.4231622756617197</v>
      </c>
      <c r="U1370" s="4">
        <v>10.3177983574232</v>
      </c>
      <c r="V1370" s="4">
        <v>6.0812367329950696</v>
      </c>
      <c r="W1370" s="4">
        <v>6.1656253329861297</v>
      </c>
      <c r="X1370" s="4">
        <v>2.58866468789435</v>
      </c>
      <c r="Y1370" s="4">
        <v>10.141774275401399</v>
      </c>
      <c r="Z1370" s="4">
        <v>8.5246466457101793</v>
      </c>
      <c r="AA1370" s="4">
        <v>9.2821444693393804</v>
      </c>
      <c r="AB1370" s="4">
        <v>2.4130930568899198</v>
      </c>
      <c r="AC1370" s="4">
        <v>15.185361328468201</v>
      </c>
      <c r="AD1370" s="4">
        <v>4.5862156285146396</v>
      </c>
      <c r="AE1370" s="4">
        <v>2.6438601014306098</v>
      </c>
      <c r="AF1370" s="4">
        <v>9.9911719741994904</v>
      </c>
      <c r="AG1370" s="4">
        <v>12.2134259224174</v>
      </c>
      <c r="AH1370" s="4">
        <v>15.9598318604556</v>
      </c>
      <c r="AI1370" s="4">
        <v>10.8480358395786</v>
      </c>
      <c r="AJ1370" s="4">
        <v>21.7833801927964</v>
      </c>
      <c r="AK1370" s="4">
        <v>29.647944895113199</v>
      </c>
      <c r="AL1370" s="4">
        <v>23.424871751079699</v>
      </c>
      <c r="AM1370" s="4">
        <v>27.847566974223302</v>
      </c>
      <c r="AN1370" s="4">
        <v>37.343610546877301</v>
      </c>
      <c r="AO1370" s="4">
        <v>25.202124839447801</v>
      </c>
      <c r="AP1370" s="4">
        <v>24.464395210657202</v>
      </c>
      <c r="AQ1370" s="4">
        <v>7.0209636815697296</v>
      </c>
      <c r="AR1370" s="4">
        <v>25.9910439730691</v>
      </c>
      <c r="AS1370" s="4">
        <v>16.073277203290399</v>
      </c>
      <c r="AT1370" s="4">
        <v>22.521656937094601</v>
      </c>
      <c r="AU1370" s="4">
        <v>14.456596223135801</v>
      </c>
      <c r="AV1370" s="4">
        <v>23.391668969772901</v>
      </c>
      <c r="AW1370" s="4">
        <v>20.1230096393375</v>
      </c>
      <c r="AX1370" s="4">
        <v>10.417924195189</v>
      </c>
      <c r="AY1370" s="4">
        <v>13.5266329922152</v>
      </c>
      <c r="AZ1370" s="4">
        <v>29.571190664083701</v>
      </c>
      <c r="BA1370" s="4">
        <v>30.2453675476938</v>
      </c>
      <c r="BB1370" s="38">
        <v>3490</v>
      </c>
    </row>
    <row r="1371" spans="1:54" x14ac:dyDescent="0.3">
      <c r="A1371" s="31" t="s">
        <v>62</v>
      </c>
      <c r="B1371" s="5" t="s">
        <v>168</v>
      </c>
      <c r="C1371" s="5" t="s">
        <v>1</v>
      </c>
      <c r="D1371" s="9">
        <v>27.761766476517298</v>
      </c>
      <c r="E1371" s="8">
        <v>64.579321368365001</v>
      </c>
      <c r="F1371" s="8">
        <v>46.886441241999997</v>
      </c>
      <c r="G1371" s="3">
        <v>8.4520403220000002</v>
      </c>
      <c r="H1371" s="4">
        <v>9.7273072186666703</v>
      </c>
      <c r="I1371" s="4">
        <v>22.805587172666701</v>
      </c>
      <c r="J1371" s="4">
        <v>5.1010675866666704</v>
      </c>
      <c r="K1371" s="4">
        <v>8.852259793</v>
      </c>
      <c r="L1371" s="4">
        <v>3.8258006899999999</v>
      </c>
      <c r="M1371" s="4">
        <v>8.0518208510000004</v>
      </c>
      <c r="N1371" s="4">
        <v>12.277841012</v>
      </c>
      <c r="O1371" s="4">
        <v>22.805587172666701</v>
      </c>
      <c r="P1371" s="4">
        <v>17.304300115</v>
      </c>
      <c r="Q1371" s="4">
        <v>6.7765539543333304</v>
      </c>
      <c r="R1371" s="4">
        <v>24.080854069333299</v>
      </c>
      <c r="S1371" s="4">
        <v>26.156559907999998</v>
      </c>
      <c r="T1371" s="4">
        <v>10.5277461606667</v>
      </c>
      <c r="U1371" s="4">
        <v>24.481073540333298</v>
      </c>
      <c r="V1371" s="4">
        <v>19.054394966333302</v>
      </c>
      <c r="W1371" s="4">
        <v>13.9533273796667</v>
      </c>
      <c r="X1371" s="4">
        <v>5.1010675866666704</v>
      </c>
      <c r="Y1371" s="4">
        <v>22.405367701666702</v>
      </c>
      <c r="Z1371" s="4">
        <v>29.982360598</v>
      </c>
      <c r="AA1371" s="4">
        <v>28.632485217666702</v>
      </c>
      <c r="AB1371" s="4">
        <v>4.6262396319999999</v>
      </c>
      <c r="AC1371" s="4">
        <v>21.930539747000001</v>
      </c>
      <c r="AD1371" s="4">
        <v>17.304300115</v>
      </c>
      <c r="AE1371" s="4">
        <v>5.9015065286666699</v>
      </c>
      <c r="AF1371" s="4">
        <v>19.454614437333301</v>
      </c>
      <c r="AG1371" s="4">
        <v>26.231168391666699</v>
      </c>
      <c r="AH1371" s="4">
        <v>24.006245585666701</v>
      </c>
      <c r="AI1371" s="4">
        <v>11.002574115333299</v>
      </c>
      <c r="AJ1371" s="4">
        <v>33.3333333333333</v>
      </c>
      <c r="AK1371" s="4">
        <v>44.335907448666703</v>
      </c>
      <c r="AL1371" s="4">
        <v>42.660421081000003</v>
      </c>
      <c r="AM1371" s="4">
        <v>36.758914552333302</v>
      </c>
      <c r="AN1371" s="4">
        <v>52.787947770666698</v>
      </c>
      <c r="AO1371" s="4">
        <v>38.034181449000002</v>
      </c>
      <c r="AP1371" s="4">
        <v>34.683208713666701</v>
      </c>
      <c r="AQ1371" s="4">
        <v>8.0518208510000004</v>
      </c>
      <c r="AR1371" s="4">
        <v>35.008819701</v>
      </c>
      <c r="AS1371" s="4">
        <v>22.805587172666701</v>
      </c>
      <c r="AT1371" s="4">
        <v>23.680634598333299</v>
      </c>
      <c r="AU1371" s="4">
        <v>25.756340436999999</v>
      </c>
      <c r="AV1371" s="4">
        <v>25.281512482333302</v>
      </c>
      <c r="AW1371" s="4">
        <v>38.834620391000001</v>
      </c>
      <c r="AX1371" s="4">
        <v>21.130100805000001</v>
      </c>
      <c r="AY1371" s="4">
        <v>16.904080644</v>
      </c>
      <c r="AZ1371" s="4">
        <v>39.709667816666702</v>
      </c>
      <c r="BA1371" s="4">
        <v>48.487319126000003</v>
      </c>
      <c r="BB1371" s="38">
        <v>75</v>
      </c>
    </row>
    <row r="1372" spans="1:54" x14ac:dyDescent="0.3">
      <c r="A1372" s="31" t="s">
        <v>62</v>
      </c>
      <c r="B1372" s="5" t="s">
        <v>168</v>
      </c>
      <c r="C1372" s="5" t="s">
        <v>2</v>
      </c>
      <c r="D1372" s="9">
        <v>41.170401544767003</v>
      </c>
      <c r="E1372" s="8">
        <v>69.641186425514903</v>
      </c>
      <c r="F1372" s="8">
        <v>41.234546722352903</v>
      </c>
      <c r="G1372" s="3">
        <v>7.3239031094117601</v>
      </c>
      <c r="H1372" s="4">
        <v>17.647058823529399</v>
      </c>
      <c r="I1372" s="4">
        <v>11.706629748235301</v>
      </c>
      <c r="J1372" s="4">
        <v>5.82427680705882</v>
      </c>
      <c r="K1372" s="4">
        <v>7.3239031094117601</v>
      </c>
      <c r="L1372" s="4">
        <v>8.7073771435294098</v>
      </c>
      <c r="M1372" s="4">
        <v>7.3819792435294103</v>
      </c>
      <c r="N1372" s="4">
        <v>10.2070034458824</v>
      </c>
      <c r="O1372" s="4">
        <v>17.7051349576471</v>
      </c>
      <c r="P1372" s="4">
        <v>17.7051349576471</v>
      </c>
      <c r="Q1372" s="4">
        <v>5.8823529411764701</v>
      </c>
      <c r="R1372" s="4">
        <v>11.706629748235301</v>
      </c>
      <c r="S1372" s="4">
        <v>10.2070034458824</v>
      </c>
      <c r="T1372" s="4">
        <v>2.8831003364705898</v>
      </c>
      <c r="U1372" s="4">
        <v>13.0901037823529</v>
      </c>
      <c r="V1372" s="4">
        <v>7.2658269752941198</v>
      </c>
      <c r="W1372" s="4">
        <v>11.822782016470599</v>
      </c>
      <c r="X1372" s="4">
        <v>2.8831003364705898</v>
      </c>
      <c r="Y1372" s="4">
        <v>17.647058823529399</v>
      </c>
      <c r="Z1372" s="4">
        <v>8.7654532776470599</v>
      </c>
      <c r="AA1372" s="4">
        <v>11.648553614117599</v>
      </c>
      <c r="AB1372" s="4">
        <v>5.82427680705882</v>
      </c>
      <c r="AC1372" s="4">
        <v>22.029785462352901</v>
      </c>
      <c r="AD1372" s="4">
        <v>7.3819792435294103</v>
      </c>
      <c r="AE1372" s="4">
        <v>2.8831003364705898</v>
      </c>
      <c r="AF1372" s="4">
        <v>13.2643321847059</v>
      </c>
      <c r="AG1372" s="4">
        <v>19.030532857647099</v>
      </c>
      <c r="AH1372" s="4">
        <v>24.912885798823499</v>
      </c>
      <c r="AI1372" s="4">
        <v>17.5889826894118</v>
      </c>
      <c r="AJ1372" s="4">
        <v>41.350698990588199</v>
      </c>
      <c r="AK1372" s="4">
        <v>47.233051931764699</v>
      </c>
      <c r="AL1372" s="4">
        <v>37.084124619999997</v>
      </c>
      <c r="AM1372" s="4">
        <v>36.909896217647102</v>
      </c>
      <c r="AN1372" s="4">
        <v>57.614283780000001</v>
      </c>
      <c r="AO1372" s="4">
        <v>36.909896217647102</v>
      </c>
      <c r="AP1372" s="4">
        <v>35.294117647058798</v>
      </c>
      <c r="AQ1372" s="4">
        <v>7.3239031094117601</v>
      </c>
      <c r="AR1372" s="4">
        <v>41.350698990588199</v>
      </c>
      <c r="AS1372" s="4">
        <v>19.204761260000001</v>
      </c>
      <c r="AT1372" s="4">
        <v>23.529411764705898</v>
      </c>
      <c r="AU1372" s="4">
        <v>23.529411764705898</v>
      </c>
      <c r="AV1372" s="4">
        <v>28.086366805882399</v>
      </c>
      <c r="AW1372" s="4">
        <v>29.644069242352899</v>
      </c>
      <c r="AX1372" s="4">
        <v>13.1481799164706</v>
      </c>
      <c r="AY1372" s="4">
        <v>14.763958487058799</v>
      </c>
      <c r="AZ1372" s="4">
        <v>44.466103863529398</v>
      </c>
      <c r="BA1372" s="4">
        <v>45.733425629411798</v>
      </c>
      <c r="BB1372" s="38">
        <v>71</v>
      </c>
    </row>
    <row r="1373" spans="1:54" x14ac:dyDescent="0.3">
      <c r="A1373" s="31" t="s">
        <v>62</v>
      </c>
      <c r="B1373" s="5" t="s">
        <v>168</v>
      </c>
      <c r="C1373" s="5" t="s">
        <v>3</v>
      </c>
      <c r="D1373" s="9">
        <v>52.750807594553002</v>
      </c>
      <c r="E1373" s="8">
        <v>67.758382592050296</v>
      </c>
      <c r="F1373" s="8">
        <v>28.6209982326797</v>
      </c>
      <c r="G1373" s="3">
        <v>2.4349672253071901</v>
      </c>
      <c r="H1373" s="4">
        <v>6.5460032665097998</v>
      </c>
      <c r="I1373" s="4">
        <v>12.0490257054118</v>
      </c>
      <c r="J1373" s="4">
        <v>2.5932392223790801</v>
      </c>
      <c r="K1373" s="4">
        <v>6.3248260588758196</v>
      </c>
      <c r="L1373" s="4">
        <v>6.4201928453856203</v>
      </c>
      <c r="M1373" s="4">
        <v>4.3322132488365996</v>
      </c>
      <c r="N1373" s="4">
        <v>10.6895008836601</v>
      </c>
      <c r="O1373" s="4">
        <v>15.9388845389804</v>
      </c>
      <c r="P1373" s="4">
        <v>15.3382581266405</v>
      </c>
      <c r="Q1373" s="4">
        <v>3.28923242122876</v>
      </c>
      <c r="R1373" s="4">
        <v>10.594134097150301</v>
      </c>
      <c r="S1373" s="4">
        <v>11.068950088366</v>
      </c>
      <c r="T1373" s="4">
        <v>8.0008948747712392</v>
      </c>
      <c r="U1373" s="4">
        <v>13.124468108967299</v>
      </c>
      <c r="V1373" s="4">
        <v>9.3928812724705892</v>
      </c>
      <c r="W1373" s="4">
        <v>6.7996420500915002</v>
      </c>
      <c r="X1373" s="4">
        <v>3.8898588335686299</v>
      </c>
      <c r="Y1373" s="4">
        <v>15.8759793284183</v>
      </c>
      <c r="Z1373" s="4">
        <v>10.7524060942222</v>
      </c>
      <c r="AA1373" s="4">
        <v>12.2072977024837</v>
      </c>
      <c r="AB1373" s="4">
        <v>2.7515112194509799</v>
      </c>
      <c r="AC1373" s="4">
        <v>19.1327501736993</v>
      </c>
      <c r="AD1373" s="4">
        <v>4.0481308306405204</v>
      </c>
      <c r="AE1373" s="4">
        <v>3.51040962886275</v>
      </c>
      <c r="AF1373" s="4">
        <v>17.014326942535899</v>
      </c>
      <c r="AG1373" s="4">
        <v>12.3655696995556</v>
      </c>
      <c r="AH1373" s="4">
        <v>19.197673325594799</v>
      </c>
      <c r="AI1373" s="4">
        <v>13.599284100183</v>
      </c>
      <c r="AJ1373" s="4">
        <v>29.475263428601298</v>
      </c>
      <c r="AK1373" s="4">
        <v>36.749721469908501</v>
      </c>
      <c r="AL1373" s="4">
        <v>30.581149466771201</v>
      </c>
      <c r="AM1373" s="4">
        <v>35.513989127947703</v>
      </c>
      <c r="AN1373" s="4">
        <v>45.097603973437899</v>
      </c>
      <c r="AO1373" s="4">
        <v>33.206850265097998</v>
      </c>
      <c r="AP1373" s="4">
        <v>34.882919080993503</v>
      </c>
      <c r="AQ1373" s="4">
        <v>9.0763372783268004</v>
      </c>
      <c r="AR1373" s="4">
        <v>37.5715250898823</v>
      </c>
      <c r="AS1373" s="4">
        <v>20.841280565542501</v>
      </c>
      <c r="AT1373" s="4">
        <v>22.3895210189804</v>
      </c>
      <c r="AU1373" s="4">
        <v>20.936647352052301</v>
      </c>
      <c r="AV1373" s="4">
        <v>25.2688606008889</v>
      </c>
      <c r="AW1373" s="4">
        <v>20.366464574326798</v>
      </c>
      <c r="AX1373" s="4">
        <v>10.468323676026101</v>
      </c>
      <c r="AY1373" s="4">
        <v>10.214684892444399</v>
      </c>
      <c r="AZ1373" s="4">
        <v>38.456233920418299</v>
      </c>
      <c r="BA1373" s="4">
        <v>43.54936352</v>
      </c>
      <c r="BB1373" s="38">
        <v>229</v>
      </c>
    </row>
    <row r="1374" spans="1:54" x14ac:dyDescent="0.3">
      <c r="A1374" s="31" t="s">
        <v>62</v>
      </c>
      <c r="B1374" s="5" t="s">
        <v>168</v>
      </c>
      <c r="C1374" s="5" t="s">
        <v>4</v>
      </c>
      <c r="D1374" s="9">
        <v>62.527424357040097</v>
      </c>
      <c r="E1374" s="8">
        <v>70.309629845513896</v>
      </c>
      <c r="F1374" s="8">
        <v>25.987988814518499</v>
      </c>
      <c r="G1374" s="3">
        <v>2.2589174630038298</v>
      </c>
      <c r="H1374" s="4">
        <v>6.5022161986168596</v>
      </c>
      <c r="I1374" s="4">
        <v>10.2322853370417</v>
      </c>
      <c r="J1374" s="4">
        <v>2.13458182505634</v>
      </c>
      <c r="K1374" s="4">
        <v>3.7509451183737599</v>
      </c>
      <c r="L1374" s="4">
        <v>5.8079321999311802</v>
      </c>
      <c r="M1374" s="4">
        <v>3.2277376520841399</v>
      </c>
      <c r="N1374" s="4">
        <v>6.9995587504068402</v>
      </c>
      <c r="O1374" s="4">
        <v>10.921580401176699</v>
      </c>
      <c r="P1374" s="4">
        <v>9.2843411279103094</v>
      </c>
      <c r="Q1374" s="4">
        <v>2.92733654718988</v>
      </c>
      <c r="R1374" s="4">
        <v>10.180555508042399</v>
      </c>
      <c r="S1374" s="4">
        <v>6.8752231124593397</v>
      </c>
      <c r="T1374" s="4">
        <v>4.3467583936115899</v>
      </c>
      <c r="U1374" s="4">
        <v>12.6572903978909</v>
      </c>
      <c r="V1374" s="4">
        <v>4.4193642025597999</v>
      </c>
      <c r="W1374" s="4">
        <v>6.7717634544607899</v>
      </c>
      <c r="X1374" s="4">
        <v>3.2536025665837802</v>
      </c>
      <c r="Y1374" s="4">
        <v>9.1808814699117498</v>
      </c>
      <c r="Z1374" s="4">
        <v>8.7661225961713907</v>
      </c>
      <c r="AA1374" s="4">
        <v>9.9010303830970692</v>
      </c>
      <c r="AB1374" s="4">
        <v>2.2330525485041899</v>
      </c>
      <c r="AC1374" s="4">
        <v>19.091889722110199</v>
      </c>
      <c r="AD1374" s="4">
        <v>3.6474854603751998</v>
      </c>
      <c r="AE1374" s="4">
        <v>3.6992152893744801</v>
      </c>
      <c r="AF1374" s="4">
        <v>9.7816836797002793</v>
      </c>
      <c r="AG1374" s="4">
        <v>11.791929866809101</v>
      </c>
      <c r="AH1374" s="4">
        <v>18.999328174959199</v>
      </c>
      <c r="AI1374" s="4">
        <v>11.258744531418101</v>
      </c>
      <c r="AJ1374" s="4">
        <v>23.392827463019401</v>
      </c>
      <c r="AK1374" s="4">
        <v>33.071051484721103</v>
      </c>
      <c r="AL1374" s="4">
        <v>26.4385904718599</v>
      </c>
      <c r="AM1374" s="4">
        <v>32.800583987130999</v>
      </c>
      <c r="AN1374" s="4">
        <v>44.298021925342702</v>
      </c>
      <c r="AO1374" s="4">
        <v>30.770382061819401</v>
      </c>
      <c r="AP1374" s="4">
        <v>29.9517624251862</v>
      </c>
      <c r="AQ1374" s="4">
        <v>8.5124623857256996</v>
      </c>
      <c r="AR1374" s="4">
        <v>29.672237300240901</v>
      </c>
      <c r="AS1374" s="4">
        <v>16.4082355162646</v>
      </c>
      <c r="AT1374" s="4">
        <v>24.1538080943564</v>
      </c>
      <c r="AU1374" s="4">
        <v>14.7092885448976</v>
      </c>
      <c r="AV1374" s="4">
        <v>29.2475005573991</v>
      </c>
      <c r="AW1374" s="4">
        <v>24.682924736942901</v>
      </c>
      <c r="AX1374" s="4">
        <v>12.2584185695488</v>
      </c>
      <c r="AY1374" s="4">
        <v>14.201047882260101</v>
      </c>
      <c r="AZ1374" s="4">
        <v>30.076098063133699</v>
      </c>
      <c r="BA1374" s="4">
        <v>32.7239094853783</v>
      </c>
      <c r="BB1374" s="38">
        <v>638</v>
      </c>
    </row>
    <row r="1375" spans="1:54" x14ac:dyDescent="0.3">
      <c r="A1375" s="31" t="s">
        <v>62</v>
      </c>
      <c r="B1375" s="5" t="s">
        <v>168</v>
      </c>
      <c r="C1375" s="5" t="s">
        <v>5</v>
      </c>
      <c r="D1375" s="9">
        <v>86.243254522925199</v>
      </c>
      <c r="E1375" s="8">
        <v>65.399608357118296</v>
      </c>
      <c r="F1375" s="8">
        <v>16.848357053108799</v>
      </c>
      <c r="G1375" s="3">
        <v>1.8475387149365701</v>
      </c>
      <c r="H1375" s="4">
        <v>3.9019104917254799</v>
      </c>
      <c r="I1375" s="4">
        <v>5.59788494193318</v>
      </c>
      <c r="J1375" s="4">
        <v>1.91648306888735</v>
      </c>
      <c r="K1375" s="4">
        <v>2.3163319933111501</v>
      </c>
      <c r="L1375" s="4">
        <v>2.3439663918728799</v>
      </c>
      <c r="M1375" s="4">
        <v>1.9716102235572599</v>
      </c>
      <c r="N1375" s="4">
        <v>4.2189978629176403</v>
      </c>
      <c r="O1375" s="4">
        <v>5.0738228664351404</v>
      </c>
      <c r="P1375" s="4">
        <v>4.1776879075285898</v>
      </c>
      <c r="Q1375" s="4">
        <v>1.17191237470967</v>
      </c>
      <c r="R1375" s="4">
        <v>4.5914956736867998</v>
      </c>
      <c r="S1375" s="4">
        <v>3.3779900586809899</v>
      </c>
      <c r="T1375" s="4">
        <v>2.9781411342571902</v>
      </c>
      <c r="U1375" s="4">
        <v>6.1769325296475799</v>
      </c>
      <c r="V1375" s="4">
        <v>3.4331172133508998</v>
      </c>
      <c r="W1375" s="4">
        <v>3.2124669522177101</v>
      </c>
      <c r="X1375" s="4">
        <v>1.58557849841433</v>
      </c>
      <c r="Y1375" s="4">
        <v>5.3221075261300701</v>
      </c>
      <c r="Z1375" s="4">
        <v>4.6602983851840296</v>
      </c>
      <c r="AA1375" s="4">
        <v>4.5499024333906597</v>
      </c>
      <c r="AB1375" s="4">
        <v>0.86864220279837401</v>
      </c>
      <c r="AC1375" s="4">
        <v>11.8575790248124</v>
      </c>
      <c r="AD1375" s="4">
        <v>2.44040350193184</v>
      </c>
      <c r="AE1375" s="4">
        <v>1.58557849841433</v>
      </c>
      <c r="AF1375" s="4">
        <v>5.1429088628394704</v>
      </c>
      <c r="AG1375" s="4">
        <v>7.4731996978850299</v>
      </c>
      <c r="AH1375" s="4">
        <v>11.029963492496</v>
      </c>
      <c r="AI1375" s="4">
        <v>8.1206250697360201</v>
      </c>
      <c r="AJ1375" s="4">
        <v>15.30394686763</v>
      </c>
      <c r="AK1375" s="4">
        <v>23.218022160420801</v>
      </c>
      <c r="AL1375" s="4">
        <v>16.393380974015098</v>
      </c>
      <c r="AM1375" s="4">
        <v>24.059596534471599</v>
      </c>
      <c r="AN1375" s="4">
        <v>29.188263270669601</v>
      </c>
      <c r="AO1375" s="4">
        <v>18.8476016752278</v>
      </c>
      <c r="AP1375" s="4">
        <v>17.620562145848201</v>
      </c>
      <c r="AQ1375" s="4">
        <v>6.5905986533522398</v>
      </c>
      <c r="AR1375" s="4">
        <v>18.0890721393157</v>
      </c>
      <c r="AS1375" s="4">
        <v>13.8977086749598</v>
      </c>
      <c r="AT1375" s="4">
        <v>23.563168857535299</v>
      </c>
      <c r="AU1375" s="4">
        <v>9.3891161969581898</v>
      </c>
      <c r="AV1375" s="4">
        <v>22.294536087859601</v>
      </c>
      <c r="AW1375" s="4">
        <v>14.6837309669801</v>
      </c>
      <c r="AX1375" s="4">
        <v>7.85880649566732</v>
      </c>
      <c r="AY1375" s="4">
        <v>14.862929630270701</v>
      </c>
      <c r="AZ1375" s="4">
        <v>23.742367520825901</v>
      </c>
      <c r="BA1375" s="4">
        <v>20.832887455612401</v>
      </c>
      <c r="BB1375" s="38">
        <v>1151</v>
      </c>
    </row>
    <row r="1376" spans="1:54" x14ac:dyDescent="0.3">
      <c r="A1376" s="31" t="s">
        <v>62</v>
      </c>
      <c r="B1376" s="5" t="s">
        <v>168</v>
      </c>
      <c r="C1376" s="5" t="s">
        <v>6</v>
      </c>
      <c r="D1376" s="9">
        <v>96.841521182802595</v>
      </c>
      <c r="E1376" s="8">
        <v>61.015583350320902</v>
      </c>
      <c r="F1376" s="8">
        <v>11.511391101356701</v>
      </c>
      <c r="G1376" s="3">
        <v>1.45214094589873</v>
      </c>
      <c r="H1376" s="4">
        <v>2.7776542304001901</v>
      </c>
      <c r="I1376" s="4">
        <v>3.3039104328321902</v>
      </c>
      <c r="J1376" s="4">
        <v>2.5243989076056601</v>
      </c>
      <c r="K1376" s="4">
        <v>2.4268167621121899</v>
      </c>
      <c r="L1376" s="4">
        <v>1.6275596800427301</v>
      </c>
      <c r="M1376" s="4">
        <v>1.9394788540054599</v>
      </c>
      <c r="N1376" s="4">
        <v>4.5225416127793103</v>
      </c>
      <c r="O1376" s="4">
        <v>3.5769113124696599</v>
      </c>
      <c r="P1376" s="4">
        <v>2.6899448633281899</v>
      </c>
      <c r="Q1376" s="4">
        <v>1.15009455035746</v>
      </c>
      <c r="R1376" s="4">
        <v>2.7875270088216602</v>
      </c>
      <c r="S1376" s="4">
        <v>2.2903163222934602</v>
      </c>
      <c r="T1376" s="4">
        <v>2.4268167621121899</v>
      </c>
      <c r="U1376" s="4">
        <v>3.8499121921071202</v>
      </c>
      <c r="V1376" s="4">
        <v>1.666477974368</v>
      </c>
      <c r="W1376" s="4">
        <v>2.6121082746776598</v>
      </c>
      <c r="X1376" s="4">
        <v>1.2279311390080001</v>
      </c>
      <c r="Y1376" s="4">
        <v>2.8653635974721898</v>
      </c>
      <c r="Z1376" s="4">
        <v>2.6312810121600001</v>
      </c>
      <c r="AA1376" s="4">
        <v>2.90428189179746</v>
      </c>
      <c r="AB1376" s="4">
        <v>0.526256202432</v>
      </c>
      <c r="AC1376" s="4">
        <v>7.3489869159262398</v>
      </c>
      <c r="AD1376" s="4">
        <v>1.50093201864546</v>
      </c>
      <c r="AE1376" s="4">
        <v>1.052512404864</v>
      </c>
      <c r="AF1376" s="4">
        <v>4.9901339640431202</v>
      </c>
      <c r="AG1376" s="4">
        <v>8.2551261025500402</v>
      </c>
      <c r="AH1376" s="4">
        <v>9.4354118075324696</v>
      </c>
      <c r="AI1376" s="4">
        <v>7.6028150580813501</v>
      </c>
      <c r="AJ1376" s="4">
        <v>8.6065363901986203</v>
      </c>
      <c r="AK1376" s="4">
        <v>17.3983642929627</v>
      </c>
      <c r="AL1376" s="4">
        <v>11.9110196423914</v>
      </c>
      <c r="AM1376" s="4">
        <v>17.349573220216001</v>
      </c>
      <c r="AN1376" s="4">
        <v>22.720735807172101</v>
      </c>
      <c r="AO1376" s="4">
        <v>13.402078882615401</v>
      </c>
      <c r="AP1376" s="4">
        <v>11.589227690007201</v>
      </c>
      <c r="AQ1376" s="4">
        <v>5.7022544984011603</v>
      </c>
      <c r="AR1376" s="4">
        <v>13.1976146325676</v>
      </c>
      <c r="AS1376" s="4">
        <v>10.1463867031694</v>
      </c>
      <c r="AT1376" s="4">
        <v>23.344574155097501</v>
      </c>
      <c r="AU1376" s="4">
        <v>5.8869731916060397</v>
      </c>
      <c r="AV1376" s="4">
        <v>18.159275900067499</v>
      </c>
      <c r="AW1376" s="4">
        <v>12.037647303788701</v>
      </c>
      <c r="AX1376" s="4">
        <v>6.5212571373135502</v>
      </c>
      <c r="AY1376" s="4">
        <v>14.689246692152199</v>
      </c>
      <c r="AZ1376" s="4">
        <v>18.860378017282901</v>
      </c>
      <c r="BA1376" s="4">
        <v>15.8974322743172</v>
      </c>
      <c r="BB1376" s="38">
        <v>957</v>
      </c>
    </row>
    <row r="1377" spans="1:54" x14ac:dyDescent="0.3">
      <c r="A1377" s="31" t="s">
        <v>62</v>
      </c>
      <c r="B1377" s="5" t="s">
        <v>168</v>
      </c>
      <c r="C1377" s="5" t="s">
        <v>7</v>
      </c>
      <c r="D1377" s="9">
        <v>108.884968652757</v>
      </c>
      <c r="E1377" s="8">
        <v>56.362311732774302</v>
      </c>
      <c r="F1377" s="8">
        <v>6.1852610361568603</v>
      </c>
      <c r="G1377" s="3">
        <v>1.23713990355348</v>
      </c>
      <c r="H1377" s="4">
        <v>3.5441675374866302</v>
      </c>
      <c r="I1377" s="4">
        <v>3.81142022927629</v>
      </c>
      <c r="J1377" s="4">
        <v>1.60483159556952</v>
      </c>
      <c r="K1377" s="4">
        <v>1.5380184226221001</v>
      </c>
      <c r="L1377" s="4">
        <v>0.53494386518984005</v>
      </c>
      <c r="M1377" s="4">
        <v>1.30395307650089</v>
      </c>
      <c r="N1377" s="4">
        <v>3.27647636408645</v>
      </c>
      <c r="O1377" s="4">
        <v>4.1459245756238898</v>
      </c>
      <c r="P1377" s="4">
        <v>2.60790615300178</v>
      </c>
      <c r="Q1377" s="4">
        <v>1.0698877303796801</v>
      </c>
      <c r="R1377" s="4">
        <v>2.97559784501783</v>
      </c>
      <c r="S1377" s="4">
        <v>1.5380184226221001</v>
      </c>
      <c r="T1377" s="4">
        <v>1.3707662494483099</v>
      </c>
      <c r="U1377" s="4">
        <v>3.4437285372602502</v>
      </c>
      <c r="V1377" s="4">
        <v>2.3738408068805699</v>
      </c>
      <c r="W1377" s="4">
        <v>1.30395307650089</v>
      </c>
      <c r="X1377" s="4">
        <v>0.76900921131105204</v>
      </c>
      <c r="Y1377" s="4">
        <v>2.5074671527754</v>
      </c>
      <c r="Z1377" s="4">
        <v>1.9057101146381501</v>
      </c>
      <c r="AA1377" s="4">
        <v>2.2065886337067702</v>
      </c>
      <c r="AB1377" s="4">
        <v>1.3707662494483099</v>
      </c>
      <c r="AC1377" s="4">
        <v>6.1516352088778996</v>
      </c>
      <c r="AD1377" s="4">
        <v>1.30395307650089</v>
      </c>
      <c r="AE1377" s="4">
        <v>0.70219603836363598</v>
      </c>
      <c r="AF1377" s="4">
        <v>3.3101021913654201</v>
      </c>
      <c r="AG1377" s="4">
        <v>6.7533922470151504</v>
      </c>
      <c r="AH1377" s="4">
        <v>6.7202049013467002</v>
      </c>
      <c r="AI1377" s="4">
        <v>7.0210834204153301</v>
      </c>
      <c r="AJ1377" s="4">
        <v>5.2489996516720101</v>
      </c>
      <c r="AK1377" s="4">
        <v>10.163933438607</v>
      </c>
      <c r="AL1377" s="4">
        <v>5.1821864787246001</v>
      </c>
      <c r="AM1377" s="4">
        <v>12.504148418208599</v>
      </c>
      <c r="AN1377" s="4">
        <v>13.740849840151499</v>
      </c>
      <c r="AO1377" s="4">
        <v>7.9905321505686304</v>
      </c>
      <c r="AP1377" s="4">
        <v>8.6595408432638106</v>
      </c>
      <c r="AQ1377" s="4">
        <v>3.3432895370338702</v>
      </c>
      <c r="AR1377" s="4">
        <v>8.8599803621060609</v>
      </c>
      <c r="AS1377" s="4">
        <v>11.0665689958128</v>
      </c>
      <c r="AT1377" s="4">
        <v>16.549633993606101</v>
      </c>
      <c r="AU1377" s="4">
        <v>5.0149343055508</v>
      </c>
      <c r="AV1377" s="4">
        <v>14.0753541864991</v>
      </c>
      <c r="AW1377" s="4">
        <v>7.1883355935891302</v>
      </c>
      <c r="AX1377" s="4">
        <v>5.3494386518984003</v>
      </c>
      <c r="AY1377" s="4">
        <v>10.4316246120071</v>
      </c>
      <c r="AZ1377" s="4">
        <v>15.112054571210299</v>
      </c>
      <c r="BA1377" s="4">
        <v>9.8630549195383193</v>
      </c>
      <c r="BB1377" s="38">
        <v>369</v>
      </c>
    </row>
    <row r="1378" spans="1:54" x14ac:dyDescent="0.3">
      <c r="A1378" s="31" t="s">
        <v>62</v>
      </c>
      <c r="B1378" s="5" t="s">
        <v>8</v>
      </c>
      <c r="C1378" s="5" t="s">
        <v>168</v>
      </c>
      <c r="D1378" s="9">
        <v>66.481137345074004</v>
      </c>
      <c r="E1378" s="8">
        <v>70.004818425212804</v>
      </c>
      <c r="F1378" s="8">
        <v>25.4681559064963</v>
      </c>
      <c r="G1378" s="3">
        <v>3.3684765597637898</v>
      </c>
      <c r="H1378" s="4">
        <v>7.6189979582992402</v>
      </c>
      <c r="I1378" s="4">
        <v>10.447680175298</v>
      </c>
      <c r="J1378" s="4">
        <v>3.1565635892305401</v>
      </c>
      <c r="K1378" s="4">
        <v>4.7356524966126203</v>
      </c>
      <c r="L1378" s="4">
        <v>3.94802490746329</v>
      </c>
      <c r="M1378" s="4">
        <v>4.9458509890509204</v>
      </c>
      <c r="N1378" s="4">
        <v>7.3396818103705597</v>
      </c>
      <c r="O1378" s="4">
        <v>11.869468365034701</v>
      </c>
      <c r="P1378" s="4">
        <v>10.238836290717099</v>
      </c>
      <c r="Q1378" s="4">
        <v>2.92339840062724</v>
      </c>
      <c r="R1378" s="4">
        <v>9.9739733342567796</v>
      </c>
      <c r="S1378" s="4">
        <v>7.2695282665843797</v>
      </c>
      <c r="T1378" s="4">
        <v>4.6998899331884001</v>
      </c>
      <c r="U1378" s="4">
        <v>9.9186960758708498</v>
      </c>
      <c r="V1378" s="4">
        <v>6.4235017772931799</v>
      </c>
      <c r="W1378" s="4">
        <v>6.4037600216286004</v>
      </c>
      <c r="X1378" s="4">
        <v>3.0408546681454101</v>
      </c>
      <c r="Y1378" s="4">
        <v>10.8528064422855</v>
      </c>
      <c r="Z1378" s="4">
        <v>9.4809777357715603</v>
      </c>
      <c r="AA1378" s="4">
        <v>8.1789896143004803</v>
      </c>
      <c r="AB1378" s="4">
        <v>1.8546357617282101</v>
      </c>
      <c r="AC1378" s="4">
        <v>17.144752476364602</v>
      </c>
      <c r="AD1378" s="4">
        <v>4.6845510578044198</v>
      </c>
      <c r="AE1378" s="4">
        <v>2.38292663783449</v>
      </c>
      <c r="AF1378" s="4">
        <v>11.426545639170699</v>
      </c>
      <c r="AG1378" s="4">
        <v>14.0608729112265</v>
      </c>
      <c r="AH1378" s="4">
        <v>13.1496533946802</v>
      </c>
      <c r="AI1378" s="4">
        <v>9.8209475032593296</v>
      </c>
      <c r="AJ1378" s="4">
        <v>21.790200200427201</v>
      </c>
      <c r="AK1378" s="4">
        <v>29.603964639203902</v>
      </c>
      <c r="AL1378" s="4">
        <v>27.378183103356299</v>
      </c>
      <c r="AM1378" s="4">
        <v>33.3131926289619</v>
      </c>
      <c r="AN1378" s="4">
        <v>40.801038914848696</v>
      </c>
      <c r="AO1378" s="4">
        <v>27.094016734415899</v>
      </c>
      <c r="AP1378" s="4">
        <v>25.4316103026786</v>
      </c>
      <c r="AQ1378" s="4">
        <v>7.8449780816236201</v>
      </c>
      <c r="AR1378" s="4">
        <v>25.780385384383901</v>
      </c>
      <c r="AS1378" s="4">
        <v>17.4802021699827</v>
      </c>
      <c r="AT1378" s="4">
        <v>26.2151701653119</v>
      </c>
      <c r="AU1378" s="4">
        <v>13.6447636839123</v>
      </c>
      <c r="AV1378" s="4">
        <v>23.8300791526617</v>
      </c>
      <c r="AW1378" s="4">
        <v>21.4968295470889</v>
      </c>
      <c r="AX1378" s="4">
        <v>9.6526390452982902</v>
      </c>
      <c r="AY1378" s="4">
        <v>14.965153047255299</v>
      </c>
      <c r="AZ1378" s="4">
        <v>33.439187808844501</v>
      </c>
      <c r="BA1378" s="4">
        <v>29.055152529573299</v>
      </c>
      <c r="BB1378" s="38">
        <v>2242</v>
      </c>
    </row>
    <row r="1379" spans="1:54" x14ac:dyDescent="0.3">
      <c r="A1379" s="31" t="s">
        <v>62</v>
      </c>
      <c r="B1379" s="5" t="s">
        <v>8</v>
      </c>
      <c r="C1379" s="5" t="s">
        <v>1</v>
      </c>
      <c r="D1379" s="9">
        <v>20.345454545454501</v>
      </c>
      <c r="E1379" s="8">
        <v>65.645317070427495</v>
      </c>
      <c r="F1379" s="8">
        <v>53.846153846153797</v>
      </c>
      <c r="G1379" s="3">
        <v>10.2564102564103</v>
      </c>
      <c r="H1379" s="4">
        <v>12.8205128205128</v>
      </c>
      <c r="I1379" s="4">
        <v>25.6410256410256</v>
      </c>
      <c r="J1379" s="4">
        <v>10.2564102564103</v>
      </c>
      <c r="K1379" s="4">
        <v>7.6923076923076898</v>
      </c>
      <c r="L1379" s="4">
        <v>7.6923076923076898</v>
      </c>
      <c r="M1379" s="4">
        <v>12.8205128205128</v>
      </c>
      <c r="N1379" s="4">
        <v>17.948717948717899</v>
      </c>
      <c r="O1379" s="4">
        <v>25.6410256410256</v>
      </c>
      <c r="P1379" s="4">
        <v>17.948717948717899</v>
      </c>
      <c r="Q1379" s="4">
        <v>10.2564102564103</v>
      </c>
      <c r="R1379" s="4">
        <v>28.205128205128201</v>
      </c>
      <c r="S1379" s="4">
        <v>25.6410256410256</v>
      </c>
      <c r="T1379" s="4">
        <v>7.6923076923076898</v>
      </c>
      <c r="U1379" s="4">
        <v>25.6410256410256</v>
      </c>
      <c r="V1379" s="4">
        <v>28.205128205128201</v>
      </c>
      <c r="W1379" s="4">
        <v>17.948717948717899</v>
      </c>
      <c r="X1379" s="4">
        <v>10.2564102564103</v>
      </c>
      <c r="Y1379" s="4">
        <v>28.205128205128201</v>
      </c>
      <c r="Z1379" s="4">
        <v>33.3333333333333</v>
      </c>
      <c r="AA1379" s="4">
        <v>20.5128205128205</v>
      </c>
      <c r="AB1379" s="4">
        <v>2.5641025641025599</v>
      </c>
      <c r="AC1379" s="4">
        <v>20.5128205128205</v>
      </c>
      <c r="AD1379" s="4">
        <v>17.948717948717899</v>
      </c>
      <c r="AE1379" s="4">
        <v>5.1282051282051304</v>
      </c>
      <c r="AF1379" s="4">
        <v>25.6410256410256</v>
      </c>
      <c r="AG1379" s="4">
        <v>35.897435897435898</v>
      </c>
      <c r="AH1379" s="4">
        <v>17.948717948717899</v>
      </c>
      <c r="AI1379" s="4">
        <v>15.384615384615399</v>
      </c>
      <c r="AJ1379" s="4">
        <v>33.3333333333333</v>
      </c>
      <c r="AK1379" s="4">
        <v>48.717948717948701</v>
      </c>
      <c r="AL1379" s="4">
        <v>48.717948717948701</v>
      </c>
      <c r="AM1379" s="4">
        <v>43.589743589743598</v>
      </c>
      <c r="AN1379" s="4">
        <v>58.974358974358999</v>
      </c>
      <c r="AO1379" s="4">
        <v>46.153846153846203</v>
      </c>
      <c r="AP1379" s="4">
        <v>46.153846153846203</v>
      </c>
      <c r="AQ1379" s="4">
        <v>12.8205128205128</v>
      </c>
      <c r="AR1379" s="4">
        <v>33.3333333333333</v>
      </c>
      <c r="AS1379" s="4">
        <v>25.6410256410256</v>
      </c>
      <c r="AT1379" s="4">
        <v>30.769230769230798</v>
      </c>
      <c r="AU1379" s="4">
        <v>28.205128205128201</v>
      </c>
      <c r="AV1379" s="4">
        <v>20.5128205128205</v>
      </c>
      <c r="AW1379" s="4">
        <v>41.025641025641001</v>
      </c>
      <c r="AX1379" s="4">
        <v>25.6410256410256</v>
      </c>
      <c r="AY1379" s="4">
        <v>20.5128205128205</v>
      </c>
      <c r="AZ1379" s="4">
        <v>46.153846153846203</v>
      </c>
      <c r="BA1379" s="4">
        <v>43.589743589743598</v>
      </c>
      <c r="BB1379" s="38">
        <v>44</v>
      </c>
    </row>
    <row r="1380" spans="1:54" x14ac:dyDescent="0.3">
      <c r="A1380" s="31" t="s">
        <v>62</v>
      </c>
      <c r="B1380" s="5" t="s">
        <v>8</v>
      </c>
      <c r="C1380" s="5" t="s">
        <v>2</v>
      </c>
      <c r="D1380" s="9">
        <v>29.457142857142902</v>
      </c>
      <c r="E1380" s="8">
        <v>60.371547085353001</v>
      </c>
      <c r="F1380" s="8">
        <v>44.117647058823501</v>
      </c>
      <c r="G1380" s="3">
        <v>5.8823529411764701</v>
      </c>
      <c r="H1380" s="4">
        <v>17.647058823529399</v>
      </c>
      <c r="I1380" s="4">
        <v>8.8235294117647101</v>
      </c>
      <c r="J1380" s="4">
        <v>2.9411764705882399</v>
      </c>
      <c r="K1380" s="4">
        <v>5.8823529411764701</v>
      </c>
      <c r="L1380" s="4">
        <v>2.9411764705882399</v>
      </c>
      <c r="M1380" s="4">
        <v>8.8235294117647101</v>
      </c>
      <c r="N1380" s="4">
        <v>5.8823529411764701</v>
      </c>
      <c r="O1380" s="4">
        <v>20.588235294117599</v>
      </c>
      <c r="P1380" s="4">
        <v>20.588235294117599</v>
      </c>
      <c r="Q1380" s="4">
        <v>5.8823529411764701</v>
      </c>
      <c r="R1380" s="4">
        <v>8.8235294117647101</v>
      </c>
      <c r="S1380" s="4">
        <v>5.8823529411764701</v>
      </c>
      <c r="T1380" s="4">
        <v>0</v>
      </c>
      <c r="U1380" s="4">
        <v>5.8823529411764701</v>
      </c>
      <c r="V1380" s="4">
        <v>2.9411764705882399</v>
      </c>
      <c r="W1380" s="4">
        <v>14.705882352941201</v>
      </c>
      <c r="X1380" s="4">
        <v>0</v>
      </c>
      <c r="Y1380" s="4">
        <v>17.647058823529399</v>
      </c>
      <c r="Z1380" s="4">
        <v>5.8823529411764701</v>
      </c>
      <c r="AA1380" s="4">
        <v>5.8823529411764701</v>
      </c>
      <c r="AB1380" s="4">
        <v>2.9411764705882399</v>
      </c>
      <c r="AC1380" s="4">
        <v>20.588235294117599</v>
      </c>
      <c r="AD1380" s="4">
        <v>8.8235294117647101</v>
      </c>
      <c r="AE1380" s="4">
        <v>0</v>
      </c>
      <c r="AF1380" s="4">
        <v>14.705882352941201</v>
      </c>
      <c r="AG1380" s="4">
        <v>14.705882352941201</v>
      </c>
      <c r="AH1380" s="4">
        <v>20.588235294117599</v>
      </c>
      <c r="AI1380" s="4">
        <v>14.705882352941201</v>
      </c>
      <c r="AJ1380" s="4">
        <v>50</v>
      </c>
      <c r="AK1380" s="4">
        <v>55.882352941176499</v>
      </c>
      <c r="AL1380" s="4">
        <v>52.941176470588204</v>
      </c>
      <c r="AM1380" s="4">
        <v>44.117647058823501</v>
      </c>
      <c r="AN1380" s="4">
        <v>70.588235294117695</v>
      </c>
      <c r="AO1380" s="4">
        <v>44.117647058823501</v>
      </c>
      <c r="AP1380" s="4">
        <v>35.294117647058798</v>
      </c>
      <c r="AQ1380" s="4">
        <v>5.8823529411764701</v>
      </c>
      <c r="AR1380" s="4">
        <v>50</v>
      </c>
      <c r="AS1380" s="4">
        <v>23.529411764705898</v>
      </c>
      <c r="AT1380" s="4">
        <v>23.529411764705898</v>
      </c>
      <c r="AU1380" s="4">
        <v>23.529411764705898</v>
      </c>
      <c r="AV1380" s="4">
        <v>35.294117647058798</v>
      </c>
      <c r="AW1380" s="4">
        <v>41.176470588235297</v>
      </c>
      <c r="AX1380" s="4">
        <v>8.8235294117647101</v>
      </c>
      <c r="AY1380" s="4">
        <v>17.647058823529399</v>
      </c>
      <c r="AZ1380" s="4">
        <v>61.764705882352899</v>
      </c>
      <c r="BA1380" s="4">
        <v>52.941176470588204</v>
      </c>
      <c r="BB1380" s="38">
        <v>35</v>
      </c>
    </row>
    <row r="1381" spans="1:54" x14ac:dyDescent="0.3">
      <c r="A1381" s="31" t="s">
        <v>62</v>
      </c>
      <c r="B1381" s="5" t="s">
        <v>8</v>
      </c>
      <c r="C1381" s="5" t="s">
        <v>3</v>
      </c>
      <c r="D1381" s="9">
        <v>49.680291970802898</v>
      </c>
      <c r="E1381" s="8">
        <v>67.798080225527499</v>
      </c>
      <c r="F1381" s="8">
        <v>29.411764705882401</v>
      </c>
      <c r="G1381" s="3">
        <v>3.6764705882352899</v>
      </c>
      <c r="H1381" s="4">
        <v>9.5588235294117592</v>
      </c>
      <c r="I1381" s="4">
        <v>13.9705882352941</v>
      </c>
      <c r="J1381" s="4">
        <v>2.9411764705882399</v>
      </c>
      <c r="K1381" s="4">
        <v>8.0882352941176503</v>
      </c>
      <c r="L1381" s="4">
        <v>5.1470588235294104</v>
      </c>
      <c r="M1381" s="4">
        <v>7.3529411764705896</v>
      </c>
      <c r="N1381" s="4">
        <v>10.294117647058799</v>
      </c>
      <c r="O1381" s="4">
        <v>18.382352941176499</v>
      </c>
      <c r="P1381" s="4">
        <v>16.176470588235301</v>
      </c>
      <c r="Q1381" s="4">
        <v>2.2058823529411802</v>
      </c>
      <c r="R1381" s="4">
        <v>13.235294117647101</v>
      </c>
      <c r="S1381" s="4">
        <v>11.0294117647059</v>
      </c>
      <c r="T1381" s="4">
        <v>10.294117647058799</v>
      </c>
      <c r="U1381" s="4">
        <v>13.9705882352941</v>
      </c>
      <c r="V1381" s="4">
        <v>8.8235294117647101</v>
      </c>
      <c r="W1381" s="4">
        <v>5.8823529411764701</v>
      </c>
      <c r="X1381" s="4">
        <v>4.4117647058823497</v>
      </c>
      <c r="Y1381" s="4">
        <v>16.176470588235301</v>
      </c>
      <c r="Z1381" s="4">
        <v>12.5</v>
      </c>
      <c r="AA1381" s="4">
        <v>13.235294117647101</v>
      </c>
      <c r="AB1381" s="4">
        <v>2.2058823529411802</v>
      </c>
      <c r="AC1381" s="4">
        <v>23.529411764705898</v>
      </c>
      <c r="AD1381" s="4">
        <v>3.6764705882352899</v>
      </c>
      <c r="AE1381" s="4">
        <v>3.6764705882352899</v>
      </c>
      <c r="AF1381" s="4">
        <v>18.382352941176499</v>
      </c>
      <c r="AG1381" s="4">
        <v>12.5</v>
      </c>
      <c r="AH1381" s="4">
        <v>13.235294117647101</v>
      </c>
      <c r="AI1381" s="4">
        <v>11.764705882352899</v>
      </c>
      <c r="AJ1381" s="4">
        <v>27.9411764705882</v>
      </c>
      <c r="AK1381" s="4">
        <v>31.617647058823501</v>
      </c>
      <c r="AL1381" s="4">
        <v>35.294117647058798</v>
      </c>
      <c r="AM1381" s="4">
        <v>44.852941176470601</v>
      </c>
      <c r="AN1381" s="4">
        <v>47.794117647058798</v>
      </c>
      <c r="AO1381" s="4">
        <v>33.088235294117602</v>
      </c>
      <c r="AP1381" s="4">
        <v>35.294117647058798</v>
      </c>
      <c r="AQ1381" s="4">
        <v>10.294117647058799</v>
      </c>
      <c r="AR1381" s="4">
        <v>35.294117647058798</v>
      </c>
      <c r="AS1381" s="4">
        <v>20.588235294117599</v>
      </c>
      <c r="AT1381" s="4">
        <v>30.882352941176499</v>
      </c>
      <c r="AU1381" s="4">
        <v>17.647058823529399</v>
      </c>
      <c r="AV1381" s="4">
        <v>25</v>
      </c>
      <c r="AW1381" s="4">
        <v>22.794117647058801</v>
      </c>
      <c r="AX1381" s="4">
        <v>8.8235294117647101</v>
      </c>
      <c r="AY1381" s="4">
        <v>12.5</v>
      </c>
      <c r="AZ1381" s="4">
        <v>41.176470588235297</v>
      </c>
      <c r="BA1381" s="4">
        <v>37.5</v>
      </c>
      <c r="BB1381" s="38">
        <v>137</v>
      </c>
    </row>
    <row r="1382" spans="1:54" x14ac:dyDescent="0.3">
      <c r="A1382" s="31" t="s">
        <v>62</v>
      </c>
      <c r="B1382" s="5" t="s">
        <v>8</v>
      </c>
      <c r="C1382" s="5" t="s">
        <v>4</v>
      </c>
      <c r="D1382" s="9">
        <v>58.085106382978701</v>
      </c>
      <c r="E1382" s="8">
        <v>68.823321714210806</v>
      </c>
      <c r="F1382" s="8">
        <v>29.3556085918854</v>
      </c>
      <c r="G1382" s="3">
        <v>2.6252983293556098</v>
      </c>
      <c r="H1382" s="4">
        <v>6.9212410501193302</v>
      </c>
      <c r="I1382" s="4">
        <v>14.081145584725499</v>
      </c>
      <c r="J1382" s="4">
        <v>2.38663484486873</v>
      </c>
      <c r="K1382" s="4">
        <v>5.4892601431980896</v>
      </c>
      <c r="L1382" s="4">
        <v>6.4439140811455804</v>
      </c>
      <c r="M1382" s="4">
        <v>4.0572792362768499</v>
      </c>
      <c r="N1382" s="4">
        <v>7.8758949880668299</v>
      </c>
      <c r="O1382" s="4">
        <v>12.410501193317399</v>
      </c>
      <c r="P1382" s="4">
        <v>10.978520286396201</v>
      </c>
      <c r="Q1382" s="4">
        <v>2.6252983293556098</v>
      </c>
      <c r="R1382" s="4">
        <v>13.126491646778</v>
      </c>
      <c r="S1382" s="4">
        <v>7.6372315035799501</v>
      </c>
      <c r="T1382" s="4">
        <v>6.2052505966587104</v>
      </c>
      <c r="U1382" s="4">
        <v>13.6038186157518</v>
      </c>
      <c r="V1382" s="4">
        <v>5.4892601431980896</v>
      </c>
      <c r="W1382" s="4">
        <v>5.7279236276849597</v>
      </c>
      <c r="X1382" s="4">
        <v>4.5346062052505998</v>
      </c>
      <c r="Y1382" s="4">
        <v>9.0692124105011906</v>
      </c>
      <c r="Z1382" s="4">
        <v>11.694510739856799</v>
      </c>
      <c r="AA1382" s="4">
        <v>10.023866348448699</v>
      </c>
      <c r="AB1382" s="4">
        <v>2.14797136038186</v>
      </c>
      <c r="AC1382" s="4">
        <v>23.389021479713598</v>
      </c>
      <c r="AD1382" s="4">
        <v>3.5799522673031001</v>
      </c>
      <c r="AE1382" s="4">
        <v>4.5346062052505998</v>
      </c>
      <c r="AF1382" s="4">
        <v>11.9331742243437</v>
      </c>
      <c r="AG1382" s="4">
        <v>14.081145584725499</v>
      </c>
      <c r="AH1382" s="4">
        <v>15.513126491646799</v>
      </c>
      <c r="AI1382" s="4">
        <v>8.3532219570405708</v>
      </c>
      <c r="AJ1382" s="4">
        <v>20.525059665871101</v>
      </c>
      <c r="AK1382" s="4">
        <v>30.5489260143198</v>
      </c>
      <c r="AL1382" s="4">
        <v>31.503579952267302</v>
      </c>
      <c r="AM1382" s="4">
        <v>42.0047732696897</v>
      </c>
      <c r="AN1382" s="4">
        <v>46.539379474940297</v>
      </c>
      <c r="AO1382" s="4">
        <v>31.264916467780399</v>
      </c>
      <c r="AP1382" s="4">
        <v>30.5489260143198</v>
      </c>
      <c r="AQ1382" s="4">
        <v>9.0692124105011906</v>
      </c>
      <c r="AR1382" s="4">
        <v>27.4463007159905</v>
      </c>
      <c r="AS1382" s="4">
        <v>19.0930787589499</v>
      </c>
      <c r="AT1382" s="4">
        <v>28.400954653937902</v>
      </c>
      <c r="AU1382" s="4">
        <v>12.410501193317399</v>
      </c>
      <c r="AV1382" s="4">
        <v>25.7756563245823</v>
      </c>
      <c r="AW1382" s="4">
        <v>21.718377088305498</v>
      </c>
      <c r="AX1382" s="4">
        <v>12.410501193317399</v>
      </c>
      <c r="AY1382" s="4">
        <v>17.422434367541801</v>
      </c>
      <c r="AZ1382" s="4">
        <v>30.7875894988067</v>
      </c>
      <c r="BA1382" s="4">
        <v>30.310262529832901</v>
      </c>
      <c r="BB1382" s="38">
        <v>423</v>
      </c>
    </row>
    <row r="1383" spans="1:54" x14ac:dyDescent="0.3">
      <c r="A1383" s="31" t="s">
        <v>62</v>
      </c>
      <c r="B1383" s="5" t="s">
        <v>8</v>
      </c>
      <c r="C1383" s="5" t="s">
        <v>5</v>
      </c>
      <c r="D1383" s="9">
        <v>81.495213454075</v>
      </c>
      <c r="E1383" s="8">
        <v>65.575574921475905</v>
      </c>
      <c r="F1383" s="8">
        <v>18.134715025906701</v>
      </c>
      <c r="G1383" s="3">
        <v>2.0725388601036299</v>
      </c>
      <c r="H1383" s="4">
        <v>4.5336787564766796</v>
      </c>
      <c r="I1383" s="4">
        <v>7.2538860103626899</v>
      </c>
      <c r="J1383" s="4">
        <v>2.2020725388600999</v>
      </c>
      <c r="K1383" s="4">
        <v>2.7202072538860098</v>
      </c>
      <c r="L1383" s="4">
        <v>3.2383419689119202</v>
      </c>
      <c r="M1383" s="4">
        <v>2.0725388601036299</v>
      </c>
      <c r="N1383" s="4">
        <v>4.6632124352331603</v>
      </c>
      <c r="O1383" s="4">
        <v>5.5699481865285003</v>
      </c>
      <c r="P1383" s="4">
        <v>5.05181347150259</v>
      </c>
      <c r="Q1383" s="4">
        <v>1.03626943005181</v>
      </c>
      <c r="R1383" s="4">
        <v>6.99481865284974</v>
      </c>
      <c r="S1383" s="4">
        <v>4.0155440414507799</v>
      </c>
      <c r="T1383" s="4">
        <v>3.49740932642487</v>
      </c>
      <c r="U1383" s="4">
        <v>7.6424870466321204</v>
      </c>
      <c r="V1383" s="4">
        <v>3.8860103626943001</v>
      </c>
      <c r="W1383" s="4">
        <v>3.2383419689119202</v>
      </c>
      <c r="X1383" s="4">
        <v>1.81347150259067</v>
      </c>
      <c r="Y1383" s="4">
        <v>6.7357512953367902</v>
      </c>
      <c r="Z1383" s="4">
        <v>5.95854922279793</v>
      </c>
      <c r="AA1383" s="4">
        <v>5.05181347150259</v>
      </c>
      <c r="AB1383" s="4">
        <v>1.1658031088082901</v>
      </c>
      <c r="AC1383" s="4">
        <v>15.2849740932642</v>
      </c>
      <c r="AD1383" s="4">
        <v>2.7202072538860098</v>
      </c>
      <c r="AE1383" s="4">
        <v>1.81347150259067</v>
      </c>
      <c r="AF1383" s="4">
        <v>6.8652849740932602</v>
      </c>
      <c r="AG1383" s="4">
        <v>11.0103626943005</v>
      </c>
      <c r="AH1383" s="4">
        <v>11.3989637305699</v>
      </c>
      <c r="AI1383" s="4">
        <v>6.8652849740932602</v>
      </c>
      <c r="AJ1383" s="4">
        <v>14.7668393782383</v>
      </c>
      <c r="AK1383" s="4">
        <v>23.575129533678801</v>
      </c>
      <c r="AL1383" s="4">
        <v>17.746113989637301</v>
      </c>
      <c r="AM1383" s="4">
        <v>28.8860103626943</v>
      </c>
      <c r="AN1383" s="4">
        <v>31.994818652849698</v>
      </c>
      <c r="AO1383" s="4">
        <v>20.7253886010363</v>
      </c>
      <c r="AP1383" s="4">
        <v>19.8186528497409</v>
      </c>
      <c r="AQ1383" s="4">
        <v>8.4196891191709806</v>
      </c>
      <c r="AR1383" s="4">
        <v>18.134715025906701</v>
      </c>
      <c r="AS1383" s="4">
        <v>13.9896373056995</v>
      </c>
      <c r="AT1383" s="4">
        <v>27.720207253885999</v>
      </c>
      <c r="AU1383" s="4">
        <v>8.5492227979274595</v>
      </c>
      <c r="AV1383" s="4">
        <v>24.870466321243502</v>
      </c>
      <c r="AW1383" s="4">
        <v>15.9326424870466</v>
      </c>
      <c r="AX1383" s="4">
        <v>7.7720207253886002</v>
      </c>
      <c r="AY1383" s="4">
        <v>15.803108808290199</v>
      </c>
      <c r="AZ1383" s="4">
        <v>27.5906735751295</v>
      </c>
      <c r="BA1383" s="4">
        <v>21.891191709844598</v>
      </c>
      <c r="BB1383" s="38">
        <v>773</v>
      </c>
    </row>
    <row r="1384" spans="1:54" x14ac:dyDescent="0.3">
      <c r="A1384" s="31" t="s">
        <v>62</v>
      </c>
      <c r="B1384" s="5" t="s">
        <v>8</v>
      </c>
      <c r="C1384" s="5" t="s">
        <v>6</v>
      </c>
      <c r="D1384" s="9">
        <v>91.297284345047899</v>
      </c>
      <c r="E1384" s="8">
        <v>64.535616031873602</v>
      </c>
      <c r="F1384" s="8">
        <v>13.28</v>
      </c>
      <c r="G1384" s="3">
        <v>2.4</v>
      </c>
      <c r="H1384" s="4">
        <v>4.32</v>
      </c>
      <c r="I1384" s="4">
        <v>5.28</v>
      </c>
      <c r="J1384" s="4">
        <v>3.36</v>
      </c>
      <c r="K1384" s="4">
        <v>3.68</v>
      </c>
      <c r="L1384" s="4">
        <v>2.72</v>
      </c>
      <c r="M1384" s="4">
        <v>3.04</v>
      </c>
      <c r="N1384" s="4">
        <v>5.76</v>
      </c>
      <c r="O1384" s="4">
        <v>5.28</v>
      </c>
      <c r="P1384" s="4">
        <v>4.16</v>
      </c>
      <c r="Q1384" s="4">
        <v>1.6</v>
      </c>
      <c r="R1384" s="4">
        <v>3.84</v>
      </c>
      <c r="S1384" s="4">
        <v>3.68</v>
      </c>
      <c r="T1384" s="4">
        <v>3.68</v>
      </c>
      <c r="U1384" s="4">
        <v>5.28</v>
      </c>
      <c r="V1384" s="4">
        <v>3.04</v>
      </c>
      <c r="W1384" s="4">
        <v>3.52</v>
      </c>
      <c r="X1384" s="4">
        <v>2.2400000000000002</v>
      </c>
      <c r="Y1384" s="4">
        <v>4.4800000000000004</v>
      </c>
      <c r="Z1384" s="4">
        <v>4.8</v>
      </c>
      <c r="AA1384" s="4">
        <v>4.8</v>
      </c>
      <c r="AB1384" s="4">
        <v>0.96</v>
      </c>
      <c r="AC1384" s="4">
        <v>9.92</v>
      </c>
      <c r="AD1384" s="4">
        <v>2.2400000000000002</v>
      </c>
      <c r="AE1384" s="4">
        <v>1.92</v>
      </c>
      <c r="AF1384" s="4">
        <v>7.36</v>
      </c>
      <c r="AG1384" s="4">
        <v>12.32</v>
      </c>
      <c r="AH1384" s="4">
        <v>10.24</v>
      </c>
      <c r="AI1384" s="4">
        <v>8.64</v>
      </c>
      <c r="AJ1384" s="4">
        <v>10.72</v>
      </c>
      <c r="AK1384" s="4">
        <v>21.28</v>
      </c>
      <c r="AL1384" s="4">
        <v>13.76</v>
      </c>
      <c r="AM1384" s="4">
        <v>21.44</v>
      </c>
      <c r="AN1384" s="4">
        <v>25.76</v>
      </c>
      <c r="AO1384" s="4">
        <v>16.48</v>
      </c>
      <c r="AP1384" s="4">
        <v>13.92</v>
      </c>
      <c r="AQ1384" s="4">
        <v>5.92</v>
      </c>
      <c r="AR1384" s="4">
        <v>15.36</v>
      </c>
      <c r="AS1384" s="4">
        <v>13.28</v>
      </c>
      <c r="AT1384" s="4">
        <v>26.4</v>
      </c>
      <c r="AU1384" s="4">
        <v>8</v>
      </c>
      <c r="AV1384" s="4">
        <v>19.68</v>
      </c>
      <c r="AW1384" s="4">
        <v>14.24</v>
      </c>
      <c r="AX1384" s="4">
        <v>5.92</v>
      </c>
      <c r="AY1384" s="4">
        <v>15.84</v>
      </c>
      <c r="AZ1384" s="4">
        <v>23.2</v>
      </c>
      <c r="BA1384" s="4">
        <v>19.04</v>
      </c>
      <c r="BB1384" s="38">
        <v>626</v>
      </c>
    </row>
    <row r="1385" spans="1:54" x14ac:dyDescent="0.3">
      <c r="A1385" s="31" t="s">
        <v>62</v>
      </c>
      <c r="B1385" s="5" t="s">
        <v>8</v>
      </c>
      <c r="C1385" s="5" t="s">
        <v>7</v>
      </c>
      <c r="D1385" s="9">
        <v>109.038725490196</v>
      </c>
      <c r="E1385" s="8">
        <v>54.750569381776401</v>
      </c>
      <c r="F1385" s="8">
        <v>5.8823529411764701</v>
      </c>
      <c r="G1385" s="3">
        <v>0.49019607843137297</v>
      </c>
      <c r="H1385" s="4">
        <v>1.9607843137254899</v>
      </c>
      <c r="I1385" s="4">
        <v>3.9215686274509798</v>
      </c>
      <c r="J1385" s="4">
        <v>1.47058823529412</v>
      </c>
      <c r="K1385" s="4">
        <v>0.98039215686274495</v>
      </c>
      <c r="L1385" s="4">
        <v>0.49019607843137297</v>
      </c>
      <c r="M1385" s="4">
        <v>0.98039215686274495</v>
      </c>
      <c r="N1385" s="4">
        <v>3.4313725490196099</v>
      </c>
      <c r="O1385" s="4">
        <v>2.9411764705882399</v>
      </c>
      <c r="P1385" s="4">
        <v>1.9607843137254899</v>
      </c>
      <c r="Q1385" s="4">
        <v>0.98039215686274495</v>
      </c>
      <c r="R1385" s="4">
        <v>2.9411764705882399</v>
      </c>
      <c r="S1385" s="4">
        <v>0.98039215686274495</v>
      </c>
      <c r="T1385" s="4">
        <v>1.47058823529412</v>
      </c>
      <c r="U1385" s="4">
        <v>2.9411764705882399</v>
      </c>
      <c r="V1385" s="4">
        <v>1.9607843137254899</v>
      </c>
      <c r="W1385" s="4">
        <v>0.98039215686274495</v>
      </c>
      <c r="X1385" s="4">
        <v>0.49019607843137297</v>
      </c>
      <c r="Y1385" s="4">
        <v>2.9411764705882399</v>
      </c>
      <c r="Z1385" s="4">
        <v>1.9607843137254899</v>
      </c>
      <c r="AA1385" s="4">
        <v>2.4509803921568598</v>
      </c>
      <c r="AB1385" s="4">
        <v>1.47058823529412</v>
      </c>
      <c r="AC1385" s="4">
        <v>7.3529411764705896</v>
      </c>
      <c r="AD1385" s="4">
        <v>0.98039215686274495</v>
      </c>
      <c r="AE1385" s="4">
        <v>0</v>
      </c>
      <c r="AF1385" s="4">
        <v>1.9607843137254899</v>
      </c>
      <c r="AG1385" s="4">
        <v>8.3333333333333304</v>
      </c>
      <c r="AH1385" s="4">
        <v>6.37254901960784</v>
      </c>
      <c r="AI1385" s="4">
        <v>6.8627450980392197</v>
      </c>
      <c r="AJ1385" s="4">
        <v>5.8823529411764701</v>
      </c>
      <c r="AK1385" s="4">
        <v>9.3137254901960809</v>
      </c>
      <c r="AL1385" s="4">
        <v>5.3921568627451002</v>
      </c>
      <c r="AM1385" s="4">
        <v>12.7450980392157</v>
      </c>
      <c r="AN1385" s="4">
        <v>16.6666666666667</v>
      </c>
      <c r="AO1385" s="4">
        <v>8.8235294117647101</v>
      </c>
      <c r="AP1385" s="4">
        <v>6.8627450980392197</v>
      </c>
      <c r="AQ1385" s="4">
        <v>3.9215686274509798</v>
      </c>
      <c r="AR1385" s="4">
        <v>8.3333333333333304</v>
      </c>
      <c r="AS1385" s="4">
        <v>10.7843137254902</v>
      </c>
      <c r="AT1385" s="4">
        <v>16.6666666666667</v>
      </c>
      <c r="AU1385" s="4">
        <v>5.8823529411764701</v>
      </c>
      <c r="AV1385" s="4">
        <v>15.6862745098039</v>
      </c>
      <c r="AW1385" s="4">
        <v>6.37254901960784</v>
      </c>
      <c r="AX1385" s="4">
        <v>4.9019607843137303</v>
      </c>
      <c r="AY1385" s="4">
        <v>7.8431372549019596</v>
      </c>
      <c r="AZ1385" s="4">
        <v>14.705882352941201</v>
      </c>
      <c r="BA1385" s="4">
        <v>8.8235294117647101</v>
      </c>
      <c r="BB1385" s="38">
        <v>204</v>
      </c>
    </row>
    <row r="1386" spans="1:54" x14ac:dyDescent="0.3">
      <c r="A1386" s="31" t="s">
        <v>62</v>
      </c>
      <c r="B1386" s="5" t="s">
        <v>9</v>
      </c>
      <c r="C1386" s="5" t="s">
        <v>168</v>
      </c>
      <c r="D1386" s="9">
        <v>73.896700950874902</v>
      </c>
      <c r="E1386" s="8">
        <v>70.447140897768605</v>
      </c>
      <c r="F1386" s="8">
        <v>22.471128090696102</v>
      </c>
      <c r="G1386" s="3">
        <v>2.9339273859935902</v>
      </c>
      <c r="H1386" s="4">
        <v>6.0348082366385301</v>
      </c>
      <c r="I1386" s="4">
        <v>7.8777367275185197</v>
      </c>
      <c r="J1386" s="4">
        <v>2.58827752844434</v>
      </c>
      <c r="K1386" s="4">
        <v>3.9515750891644399</v>
      </c>
      <c r="L1386" s="4">
        <v>4.6086508143667899</v>
      </c>
      <c r="M1386" s="4">
        <v>2.3255798355705202</v>
      </c>
      <c r="N1386" s="4">
        <v>7.0205774907235199</v>
      </c>
      <c r="O1386" s="4">
        <v>9.5418522907467107</v>
      </c>
      <c r="P1386" s="4">
        <v>8.5009876639086404</v>
      </c>
      <c r="Q1386" s="4">
        <v>2.9202902817346801</v>
      </c>
      <c r="R1386" s="4">
        <v>7.3752900061950504</v>
      </c>
      <c r="S1386" s="4">
        <v>8.3533851529572392</v>
      </c>
      <c r="T1386" s="4">
        <v>4.10529120684813</v>
      </c>
      <c r="U1386" s="4">
        <v>10.776238507423701</v>
      </c>
      <c r="V1386" s="4">
        <v>5.6880842874450597</v>
      </c>
      <c r="W1386" s="4">
        <v>5.8920851727421297</v>
      </c>
      <c r="X1386" s="4">
        <v>2.0692438482108999</v>
      </c>
      <c r="Y1386" s="4">
        <v>9.32502702117403</v>
      </c>
      <c r="Z1386" s="4">
        <v>7.4261298287224298</v>
      </c>
      <c r="AA1386" s="4">
        <v>10.549314566541399</v>
      </c>
      <c r="AB1386" s="4">
        <v>3.0545808607124298</v>
      </c>
      <c r="AC1386" s="4">
        <v>12.9346511414997</v>
      </c>
      <c r="AD1386" s="4">
        <v>4.4732598502939096</v>
      </c>
      <c r="AE1386" s="4">
        <v>2.9435887214797201</v>
      </c>
      <c r="AF1386" s="4">
        <v>8.3423893237761408</v>
      </c>
      <c r="AG1386" s="4">
        <v>10.0913035670414</v>
      </c>
      <c r="AH1386" s="4">
        <v>19.1878230208176</v>
      </c>
      <c r="AI1386" s="4">
        <v>12.0278299740888</v>
      </c>
      <c r="AJ1386" s="4">
        <v>21.775546200042001</v>
      </c>
      <c r="AK1386" s="4">
        <v>29.6984640652529</v>
      </c>
      <c r="AL1386" s="4">
        <v>18.883788597731499</v>
      </c>
      <c r="AM1386" s="4">
        <v>21.569321124821499</v>
      </c>
      <c r="AN1386" s="4">
        <v>33.372137441826098</v>
      </c>
      <c r="AO1386" s="4">
        <v>23.028949583870901</v>
      </c>
      <c r="AP1386" s="4">
        <v>23.353376177767501</v>
      </c>
      <c r="AQ1386" s="4">
        <v>6.0744361815142298</v>
      </c>
      <c r="AR1386" s="4">
        <v>26.2330229350544</v>
      </c>
      <c r="AS1386" s="4">
        <v>14.4571729568371</v>
      </c>
      <c r="AT1386" s="4">
        <v>18.2789982614077</v>
      </c>
      <c r="AU1386" s="4">
        <v>15.389130684870899</v>
      </c>
      <c r="AV1386" s="4">
        <v>22.8880766857467</v>
      </c>
      <c r="AW1386" s="4">
        <v>18.544932457410098</v>
      </c>
      <c r="AX1386" s="4">
        <v>11.296990677771101</v>
      </c>
      <c r="AY1386" s="4">
        <v>11.8742361509258</v>
      </c>
      <c r="AZ1386" s="4">
        <v>25.128106093729301</v>
      </c>
      <c r="BA1386" s="4">
        <v>31.612541771655501</v>
      </c>
      <c r="BB1386" s="38">
        <v>1248</v>
      </c>
    </row>
    <row r="1387" spans="1:54" x14ac:dyDescent="0.3">
      <c r="A1387" s="31" t="s">
        <v>62</v>
      </c>
      <c r="B1387" s="5" t="s">
        <v>9</v>
      </c>
      <c r="C1387" s="5" t="s">
        <v>1</v>
      </c>
      <c r="D1387" s="9">
        <v>35.1</v>
      </c>
      <c r="E1387" s="8">
        <v>63.543292328931102</v>
      </c>
      <c r="F1387" s="8">
        <v>40</v>
      </c>
      <c r="G1387" s="3">
        <v>6.6666666666666696</v>
      </c>
      <c r="H1387" s="4">
        <v>6.6666666666666696</v>
      </c>
      <c r="I1387" s="4">
        <v>20</v>
      </c>
      <c r="J1387" s="4">
        <v>0</v>
      </c>
      <c r="K1387" s="4">
        <v>10</v>
      </c>
      <c r="L1387" s="4">
        <v>0</v>
      </c>
      <c r="M1387" s="4">
        <v>3.3333333333333299</v>
      </c>
      <c r="N1387" s="4">
        <v>6.6666666666666696</v>
      </c>
      <c r="O1387" s="4">
        <v>20</v>
      </c>
      <c r="P1387" s="4">
        <v>16.6666666666667</v>
      </c>
      <c r="Q1387" s="4">
        <v>3.3333333333333299</v>
      </c>
      <c r="R1387" s="4">
        <v>20</v>
      </c>
      <c r="S1387" s="4">
        <v>26.6666666666667</v>
      </c>
      <c r="T1387" s="4">
        <v>13.3333333333333</v>
      </c>
      <c r="U1387" s="4">
        <v>23.3333333333333</v>
      </c>
      <c r="V1387" s="4">
        <v>10</v>
      </c>
      <c r="W1387" s="4">
        <v>10</v>
      </c>
      <c r="X1387" s="4">
        <v>0</v>
      </c>
      <c r="Y1387" s="4">
        <v>16.6666666666667</v>
      </c>
      <c r="Z1387" s="4">
        <v>26.6666666666667</v>
      </c>
      <c r="AA1387" s="4">
        <v>36.6666666666667</v>
      </c>
      <c r="AB1387" s="4">
        <v>6.6666666666666696</v>
      </c>
      <c r="AC1387" s="4">
        <v>23.3333333333333</v>
      </c>
      <c r="AD1387" s="4">
        <v>16.6666666666667</v>
      </c>
      <c r="AE1387" s="4">
        <v>6.6666666666666696</v>
      </c>
      <c r="AF1387" s="4">
        <v>13.3333333333333</v>
      </c>
      <c r="AG1387" s="4">
        <v>16.6666666666667</v>
      </c>
      <c r="AH1387" s="4">
        <v>30</v>
      </c>
      <c r="AI1387" s="4">
        <v>6.6666666666666696</v>
      </c>
      <c r="AJ1387" s="4">
        <v>33.3333333333333</v>
      </c>
      <c r="AK1387" s="4">
        <v>40</v>
      </c>
      <c r="AL1387" s="4">
        <v>36.6666666666667</v>
      </c>
      <c r="AM1387" s="4">
        <v>30</v>
      </c>
      <c r="AN1387" s="4">
        <v>46.6666666666667</v>
      </c>
      <c r="AO1387" s="4">
        <v>30</v>
      </c>
      <c r="AP1387" s="4">
        <v>23.3333333333333</v>
      </c>
      <c r="AQ1387" s="4">
        <v>3.3333333333333299</v>
      </c>
      <c r="AR1387" s="4">
        <v>36.6666666666667</v>
      </c>
      <c r="AS1387" s="4">
        <v>20</v>
      </c>
      <c r="AT1387" s="4">
        <v>16.6666666666667</v>
      </c>
      <c r="AU1387" s="4">
        <v>23.3333333333333</v>
      </c>
      <c r="AV1387" s="4">
        <v>30</v>
      </c>
      <c r="AW1387" s="4">
        <v>36.6666666666667</v>
      </c>
      <c r="AX1387" s="4">
        <v>16.6666666666667</v>
      </c>
      <c r="AY1387" s="4">
        <v>13.3333333333333</v>
      </c>
      <c r="AZ1387" s="4">
        <v>33.3333333333333</v>
      </c>
      <c r="BA1387" s="4">
        <v>53.3333333333333</v>
      </c>
      <c r="BB1387" s="38">
        <v>31</v>
      </c>
    </row>
    <row r="1388" spans="1:54" x14ac:dyDescent="0.3">
      <c r="A1388" s="31" t="s">
        <v>62</v>
      </c>
      <c r="B1388" s="5" t="s">
        <v>9</v>
      </c>
      <c r="C1388" s="5" t="s">
        <v>2</v>
      </c>
      <c r="D1388" s="9">
        <v>53.355555555555597</v>
      </c>
      <c r="E1388" s="8">
        <v>77.112857717742699</v>
      </c>
      <c r="F1388" s="8">
        <v>38.235294117647101</v>
      </c>
      <c r="G1388" s="3">
        <v>8.8235294117647101</v>
      </c>
      <c r="H1388" s="4">
        <v>17.647058823529399</v>
      </c>
      <c r="I1388" s="4">
        <v>14.705882352941201</v>
      </c>
      <c r="J1388" s="4">
        <v>8.8235294117647101</v>
      </c>
      <c r="K1388" s="4">
        <v>8.8235294117647101</v>
      </c>
      <c r="L1388" s="4">
        <v>14.705882352941201</v>
      </c>
      <c r="M1388" s="4">
        <v>5.8823529411764701</v>
      </c>
      <c r="N1388" s="4">
        <v>14.705882352941201</v>
      </c>
      <c r="O1388" s="4">
        <v>14.705882352941201</v>
      </c>
      <c r="P1388" s="4">
        <v>14.705882352941201</v>
      </c>
      <c r="Q1388" s="4">
        <v>5.8823529411764701</v>
      </c>
      <c r="R1388" s="4">
        <v>14.705882352941201</v>
      </c>
      <c r="S1388" s="4">
        <v>14.705882352941201</v>
      </c>
      <c r="T1388" s="4">
        <v>5.8823529411764701</v>
      </c>
      <c r="U1388" s="4">
        <v>20.588235294117599</v>
      </c>
      <c r="V1388" s="4">
        <v>11.764705882352899</v>
      </c>
      <c r="W1388" s="4">
        <v>8.8235294117647101</v>
      </c>
      <c r="X1388" s="4">
        <v>5.8823529411764701</v>
      </c>
      <c r="Y1388" s="4">
        <v>17.647058823529399</v>
      </c>
      <c r="Z1388" s="4">
        <v>11.764705882352899</v>
      </c>
      <c r="AA1388" s="4">
        <v>17.647058823529399</v>
      </c>
      <c r="AB1388" s="4">
        <v>8.8235294117647101</v>
      </c>
      <c r="AC1388" s="4">
        <v>23.529411764705898</v>
      </c>
      <c r="AD1388" s="4">
        <v>5.8823529411764701</v>
      </c>
      <c r="AE1388" s="4">
        <v>5.8823529411764701</v>
      </c>
      <c r="AF1388" s="4">
        <v>11.764705882352899</v>
      </c>
      <c r="AG1388" s="4">
        <v>23.529411764705898</v>
      </c>
      <c r="AH1388" s="4">
        <v>29.411764705882401</v>
      </c>
      <c r="AI1388" s="4">
        <v>20.588235294117599</v>
      </c>
      <c r="AJ1388" s="4">
        <v>32.352941176470601</v>
      </c>
      <c r="AK1388" s="4">
        <v>38.235294117647101</v>
      </c>
      <c r="AL1388" s="4">
        <v>20.588235294117599</v>
      </c>
      <c r="AM1388" s="4">
        <v>29.411764705882401</v>
      </c>
      <c r="AN1388" s="4">
        <v>44.117647058823501</v>
      </c>
      <c r="AO1388" s="4">
        <v>29.411764705882401</v>
      </c>
      <c r="AP1388" s="4">
        <v>35.294117647058798</v>
      </c>
      <c r="AQ1388" s="4">
        <v>8.8235294117647101</v>
      </c>
      <c r="AR1388" s="4">
        <v>32.352941176470601</v>
      </c>
      <c r="AS1388" s="4">
        <v>14.705882352941201</v>
      </c>
      <c r="AT1388" s="4">
        <v>23.529411764705898</v>
      </c>
      <c r="AU1388" s="4">
        <v>23.529411764705898</v>
      </c>
      <c r="AV1388" s="4">
        <v>20.588235294117599</v>
      </c>
      <c r="AW1388" s="4">
        <v>17.647058823529399</v>
      </c>
      <c r="AX1388" s="4">
        <v>17.647058823529399</v>
      </c>
      <c r="AY1388" s="4">
        <v>11.764705882352899</v>
      </c>
      <c r="AZ1388" s="4">
        <v>26.470588235294102</v>
      </c>
      <c r="BA1388" s="4">
        <v>38.235294117647101</v>
      </c>
      <c r="BB1388" s="38">
        <v>36</v>
      </c>
    </row>
    <row r="1389" spans="1:54" x14ac:dyDescent="0.3">
      <c r="A1389" s="31" t="s">
        <v>62</v>
      </c>
      <c r="B1389" s="5" t="s">
        <v>9</v>
      </c>
      <c r="C1389" s="5" t="s">
        <v>3</v>
      </c>
      <c r="D1389" s="9">
        <v>56.024999999999999</v>
      </c>
      <c r="E1389" s="8">
        <v>67.881939569963805</v>
      </c>
      <c r="F1389" s="8">
        <v>27.7777777777778</v>
      </c>
      <c r="G1389" s="3">
        <v>1.1111111111111101</v>
      </c>
      <c r="H1389" s="4">
        <v>3.3333333333333299</v>
      </c>
      <c r="I1389" s="4">
        <v>10</v>
      </c>
      <c r="J1389" s="4">
        <v>2.2222222222222201</v>
      </c>
      <c r="K1389" s="4">
        <v>4.4444444444444402</v>
      </c>
      <c r="L1389" s="4">
        <v>7.7777777777777803</v>
      </c>
      <c r="M1389" s="4">
        <v>1.1111111111111101</v>
      </c>
      <c r="N1389" s="4">
        <v>11.1111111111111</v>
      </c>
      <c r="O1389" s="4">
        <v>13.3333333333333</v>
      </c>
      <c r="P1389" s="4">
        <v>14.4444444444444</v>
      </c>
      <c r="Q1389" s="4">
        <v>4.4444444444444402</v>
      </c>
      <c r="R1389" s="4">
        <v>7.7777777777777803</v>
      </c>
      <c r="S1389" s="4">
        <v>11.1111111111111</v>
      </c>
      <c r="T1389" s="4">
        <v>5.5555555555555598</v>
      </c>
      <c r="U1389" s="4">
        <v>12.2222222222222</v>
      </c>
      <c r="V1389" s="4">
        <v>10</v>
      </c>
      <c r="W1389" s="4">
        <v>7.7777777777777803</v>
      </c>
      <c r="X1389" s="4">
        <v>3.3333333333333299</v>
      </c>
      <c r="Y1389" s="4">
        <v>15.5555555555556</v>
      </c>
      <c r="Z1389" s="4">
        <v>8.8888888888888893</v>
      </c>
      <c r="AA1389" s="4">
        <v>11.1111111111111</v>
      </c>
      <c r="AB1389" s="4">
        <v>3.3333333333333299</v>
      </c>
      <c r="AC1389" s="4">
        <v>14.4444444444444</v>
      </c>
      <c r="AD1389" s="4">
        <v>4.4444444444444402</v>
      </c>
      <c r="AE1389" s="4">
        <v>3.3333333333333299</v>
      </c>
      <c r="AF1389" s="4">
        <v>15.5555555555556</v>
      </c>
      <c r="AG1389" s="4">
        <v>12.2222222222222</v>
      </c>
      <c r="AH1389" s="4">
        <v>25.5555555555556</v>
      </c>
      <c r="AI1389" s="4">
        <v>15.5555555555556</v>
      </c>
      <c r="AJ1389" s="4">
        <v>31.1111111111111</v>
      </c>
      <c r="AK1389" s="4">
        <v>42.2222222222222</v>
      </c>
      <c r="AL1389" s="4">
        <v>25.5555555555556</v>
      </c>
      <c r="AM1389" s="4">
        <v>25.5555555555556</v>
      </c>
      <c r="AN1389" s="4">
        <v>42.2222222222222</v>
      </c>
      <c r="AO1389" s="4">
        <v>33.3333333333333</v>
      </c>
      <c r="AP1389" s="4">
        <v>34.4444444444444</v>
      </c>
      <c r="AQ1389" s="4">
        <v>7.7777777777777803</v>
      </c>
      <c r="AR1389" s="4">
        <v>40</v>
      </c>
      <c r="AS1389" s="4">
        <v>21.1111111111111</v>
      </c>
      <c r="AT1389" s="4">
        <v>13.3333333333333</v>
      </c>
      <c r="AU1389" s="4">
        <v>24.4444444444444</v>
      </c>
      <c r="AV1389" s="4">
        <v>25.5555555555556</v>
      </c>
      <c r="AW1389" s="4">
        <v>17.7777777777778</v>
      </c>
      <c r="AX1389" s="4">
        <v>12.2222222222222</v>
      </c>
      <c r="AY1389" s="4">
        <v>7.7777777777777803</v>
      </c>
      <c r="AZ1389" s="4">
        <v>35.5555555555556</v>
      </c>
      <c r="BA1389" s="4">
        <v>50</v>
      </c>
      <c r="BB1389" s="38">
        <v>92</v>
      </c>
    </row>
    <row r="1390" spans="1:54" x14ac:dyDescent="0.3">
      <c r="A1390" s="31" t="s">
        <v>62</v>
      </c>
      <c r="B1390" s="5" t="s">
        <v>9</v>
      </c>
      <c r="C1390" s="5" t="s">
        <v>4</v>
      </c>
      <c r="D1390" s="9">
        <v>67.358604651162807</v>
      </c>
      <c r="E1390" s="8">
        <v>71.707720018094506</v>
      </c>
      <c r="F1390" s="8">
        <v>22.325581395348799</v>
      </c>
      <c r="G1390" s="3">
        <v>1.86046511627907</v>
      </c>
      <c r="H1390" s="4">
        <v>6.0465116279069804</v>
      </c>
      <c r="I1390" s="4">
        <v>6.0465116279069804</v>
      </c>
      <c r="J1390" s="4">
        <v>1.86046511627907</v>
      </c>
      <c r="K1390" s="4">
        <v>1.86046511627907</v>
      </c>
      <c r="L1390" s="4">
        <v>5.1162790697674403</v>
      </c>
      <c r="M1390" s="4">
        <v>2.32558139534884</v>
      </c>
      <c r="N1390" s="4">
        <v>6.0465116279069804</v>
      </c>
      <c r="O1390" s="4">
        <v>9.3023255813953494</v>
      </c>
      <c r="P1390" s="4">
        <v>7.4418604651162799</v>
      </c>
      <c r="Q1390" s="4">
        <v>3.2558139534883699</v>
      </c>
      <c r="R1390" s="4">
        <v>6.9767441860465098</v>
      </c>
      <c r="S1390" s="4">
        <v>6.0465116279069804</v>
      </c>
      <c r="T1390" s="4">
        <v>2.32558139534884</v>
      </c>
      <c r="U1390" s="4">
        <v>11.6279069767442</v>
      </c>
      <c r="V1390" s="4">
        <v>3.2558139534883699</v>
      </c>
      <c r="W1390" s="4">
        <v>7.9069767441860499</v>
      </c>
      <c r="X1390" s="4">
        <v>1.86046511627907</v>
      </c>
      <c r="Y1390" s="4">
        <v>9.3023255813953494</v>
      </c>
      <c r="Z1390" s="4">
        <v>5.5813953488372103</v>
      </c>
      <c r="AA1390" s="4">
        <v>9.7674418604651194</v>
      </c>
      <c r="AB1390" s="4">
        <v>2.32558139534884</v>
      </c>
      <c r="AC1390" s="4">
        <v>14.4186046511628</v>
      </c>
      <c r="AD1390" s="4">
        <v>3.7209302325581399</v>
      </c>
      <c r="AE1390" s="4">
        <v>2.7906976744185998</v>
      </c>
      <c r="AF1390" s="4">
        <v>7.4418604651162799</v>
      </c>
      <c r="AG1390" s="4">
        <v>9.3023255813953494</v>
      </c>
      <c r="AH1390" s="4">
        <v>22.790697674418599</v>
      </c>
      <c r="AI1390" s="4">
        <v>14.4186046511628</v>
      </c>
      <c r="AJ1390" s="4">
        <v>26.511627906976699</v>
      </c>
      <c r="AK1390" s="4">
        <v>35.8139534883721</v>
      </c>
      <c r="AL1390" s="4">
        <v>20.930232558139501</v>
      </c>
      <c r="AM1390" s="4">
        <v>22.790697674418599</v>
      </c>
      <c r="AN1390" s="4">
        <v>41.860465116279101</v>
      </c>
      <c r="AO1390" s="4">
        <v>30.232558139534898</v>
      </c>
      <c r="AP1390" s="4">
        <v>29.302325581395301</v>
      </c>
      <c r="AQ1390" s="4">
        <v>7.9069767441860499</v>
      </c>
      <c r="AR1390" s="4">
        <v>32.093023255814003</v>
      </c>
      <c r="AS1390" s="4">
        <v>13.488372093023299</v>
      </c>
      <c r="AT1390" s="4">
        <v>19.5348837209302</v>
      </c>
      <c r="AU1390" s="4">
        <v>17.209302325581401</v>
      </c>
      <c r="AV1390" s="4">
        <v>33.023255813953497</v>
      </c>
      <c r="AW1390" s="4">
        <v>27.906976744186</v>
      </c>
      <c r="AX1390" s="4">
        <v>12.093023255814</v>
      </c>
      <c r="AY1390" s="4">
        <v>10.6976744186047</v>
      </c>
      <c r="AZ1390" s="4">
        <v>29.302325581395301</v>
      </c>
      <c r="BA1390" s="4">
        <v>35.348837209302303</v>
      </c>
      <c r="BB1390" s="38">
        <v>215</v>
      </c>
    </row>
    <row r="1391" spans="1:54" x14ac:dyDescent="0.3">
      <c r="A1391" s="31" t="s">
        <v>62</v>
      </c>
      <c r="B1391" s="5" t="s">
        <v>9</v>
      </c>
      <c r="C1391" s="5" t="s">
        <v>5</v>
      </c>
      <c r="D1391" s="9">
        <v>91.646031746031696</v>
      </c>
      <c r="E1391" s="8">
        <v>64.844822707418601</v>
      </c>
      <c r="F1391" s="8">
        <v>15.384615384615399</v>
      </c>
      <c r="G1391" s="3">
        <v>1.59151193633952</v>
      </c>
      <c r="H1391" s="4">
        <v>3.1830238726790401</v>
      </c>
      <c r="I1391" s="4">
        <v>3.7135278514588901</v>
      </c>
      <c r="J1391" s="4">
        <v>1.59151193633952</v>
      </c>
      <c r="K1391" s="4">
        <v>1.8567639257294399</v>
      </c>
      <c r="L1391" s="4">
        <v>1.3262599469495999</v>
      </c>
      <c r="M1391" s="4">
        <v>1.8567639257294399</v>
      </c>
      <c r="N1391" s="4">
        <v>3.7135278514588901</v>
      </c>
      <c r="O1391" s="4">
        <v>4.5092838196286502</v>
      </c>
      <c r="P1391" s="4">
        <v>3.1830238726790401</v>
      </c>
      <c r="Q1391" s="4">
        <v>1.3262599469495999</v>
      </c>
      <c r="R1391" s="4">
        <v>1.8567639257294399</v>
      </c>
      <c r="S1391" s="4">
        <v>2.6525198938991998</v>
      </c>
      <c r="T1391" s="4">
        <v>2.3872679045092799</v>
      </c>
      <c r="U1391" s="4">
        <v>4.5092838196286502</v>
      </c>
      <c r="V1391" s="4">
        <v>2.9177718832891202</v>
      </c>
      <c r="W1391" s="4">
        <v>3.1830238726790401</v>
      </c>
      <c r="X1391" s="4">
        <v>1.3262599469495999</v>
      </c>
      <c r="Y1391" s="4">
        <v>3.7135278514588901</v>
      </c>
      <c r="Z1391" s="4">
        <v>3.1830238726790401</v>
      </c>
      <c r="AA1391" s="4">
        <v>3.97877984084881</v>
      </c>
      <c r="AB1391" s="4">
        <v>0.53050397877984101</v>
      </c>
      <c r="AC1391" s="4">
        <v>7.9575596816976102</v>
      </c>
      <c r="AD1391" s="4">
        <v>2.1220159151193601</v>
      </c>
      <c r="AE1391" s="4">
        <v>1.3262599469495999</v>
      </c>
      <c r="AF1391" s="4">
        <v>3.1830238726790401</v>
      </c>
      <c r="AG1391" s="4">
        <v>3.4482758620689702</v>
      </c>
      <c r="AH1391" s="4">
        <v>10.610079575596799</v>
      </c>
      <c r="AI1391" s="4">
        <v>9.5490716180371393</v>
      </c>
      <c r="AJ1391" s="4">
        <v>15.915119363395201</v>
      </c>
      <c r="AK1391" s="4">
        <v>22.811671087533199</v>
      </c>
      <c r="AL1391" s="4">
        <v>14.8541114058355</v>
      </c>
      <c r="AM1391" s="4">
        <v>18.567639257294399</v>
      </c>
      <c r="AN1391" s="4">
        <v>25.9946949602122</v>
      </c>
      <c r="AO1391" s="4">
        <v>16.710875331564999</v>
      </c>
      <c r="AP1391" s="4">
        <v>15.1193633952255</v>
      </c>
      <c r="AQ1391" s="4">
        <v>4.5092838196286502</v>
      </c>
      <c r="AR1391" s="4">
        <v>18.037135278514601</v>
      </c>
      <c r="AS1391" s="4">
        <v>13.7931034482759</v>
      </c>
      <c r="AT1391" s="4">
        <v>18.832891246684401</v>
      </c>
      <c r="AU1391" s="4">
        <v>10.3448275862069</v>
      </c>
      <c r="AV1391" s="4">
        <v>19.363395225464199</v>
      </c>
      <c r="AW1391" s="4">
        <v>13.262599469495999</v>
      </c>
      <c r="AX1391" s="4">
        <v>7.9575596816976102</v>
      </c>
      <c r="AY1391" s="4">
        <v>13.7931034482759</v>
      </c>
      <c r="AZ1391" s="4">
        <v>19.363395225464199</v>
      </c>
      <c r="BA1391" s="4">
        <v>19.628647214854102</v>
      </c>
      <c r="BB1391" s="38">
        <v>378</v>
      </c>
    </row>
    <row r="1392" spans="1:54" x14ac:dyDescent="0.3">
      <c r="A1392" s="31" t="s">
        <v>62</v>
      </c>
      <c r="B1392" s="5" t="s">
        <v>9</v>
      </c>
      <c r="C1392" s="5" t="s">
        <v>6</v>
      </c>
      <c r="D1392" s="9">
        <v>103.568277945619</v>
      </c>
      <c r="E1392" s="8">
        <v>55.790591607134203</v>
      </c>
      <c r="F1392" s="8">
        <v>9.3655589123867102</v>
      </c>
      <c r="G1392" s="3">
        <v>0.30211480362537801</v>
      </c>
      <c r="H1392" s="4">
        <v>0.90634441087613304</v>
      </c>
      <c r="I1392" s="4">
        <v>0.90634441087613304</v>
      </c>
      <c r="J1392" s="4">
        <v>1.5105740181268901</v>
      </c>
      <c r="K1392" s="4">
        <v>0.90634441087613304</v>
      </c>
      <c r="L1392" s="4">
        <v>0.30211480362537801</v>
      </c>
      <c r="M1392" s="4">
        <v>0.60422960725075503</v>
      </c>
      <c r="N1392" s="4">
        <v>3.0211480362537801</v>
      </c>
      <c r="O1392" s="4">
        <v>1.5105740181268901</v>
      </c>
      <c r="P1392" s="4">
        <v>0.90634441087613304</v>
      </c>
      <c r="Q1392" s="4">
        <v>0.60422960725075503</v>
      </c>
      <c r="R1392" s="4">
        <v>1.5105740181268901</v>
      </c>
      <c r="S1392" s="4">
        <v>0.60422960725075503</v>
      </c>
      <c r="T1392" s="4">
        <v>0.90634441087613304</v>
      </c>
      <c r="U1392" s="4">
        <v>2.1148036253776401</v>
      </c>
      <c r="V1392" s="4">
        <v>0</v>
      </c>
      <c r="W1392" s="4">
        <v>1.5105740181268901</v>
      </c>
      <c r="X1392" s="4">
        <v>0</v>
      </c>
      <c r="Y1392" s="4">
        <v>0.90634441087613304</v>
      </c>
      <c r="Z1392" s="4">
        <v>0</v>
      </c>
      <c r="AA1392" s="4">
        <v>0.60422960725075503</v>
      </c>
      <c r="AB1392" s="4">
        <v>0</v>
      </c>
      <c r="AC1392" s="4">
        <v>4.22960725075529</v>
      </c>
      <c r="AD1392" s="4">
        <v>0.60422960725075503</v>
      </c>
      <c r="AE1392" s="4">
        <v>0</v>
      </c>
      <c r="AF1392" s="4">
        <v>2.1148036253776401</v>
      </c>
      <c r="AG1392" s="4">
        <v>3.3232628398791499</v>
      </c>
      <c r="AH1392" s="4">
        <v>8.4592145015105693</v>
      </c>
      <c r="AI1392" s="4">
        <v>6.3444108761329296</v>
      </c>
      <c r="AJ1392" s="4">
        <v>6.0422960725075496</v>
      </c>
      <c r="AK1392" s="4">
        <v>12.6888217522659</v>
      </c>
      <c r="AL1392" s="4">
        <v>9.6676737160120805</v>
      </c>
      <c r="AM1392" s="4">
        <v>12.3867069486405</v>
      </c>
      <c r="AN1392" s="4">
        <v>19.0332326283988</v>
      </c>
      <c r="AO1392" s="4">
        <v>9.6676737160120805</v>
      </c>
      <c r="AP1392" s="4">
        <v>8.7613293051359502</v>
      </c>
      <c r="AQ1392" s="4">
        <v>5.4380664652568003</v>
      </c>
      <c r="AR1392" s="4">
        <v>10.5740181268882</v>
      </c>
      <c r="AS1392" s="4">
        <v>6.3444108761329296</v>
      </c>
      <c r="AT1392" s="4">
        <v>19.637462235649501</v>
      </c>
      <c r="AU1392" s="4">
        <v>3.3232628398791499</v>
      </c>
      <c r="AV1392" s="4">
        <v>16.314199395770402</v>
      </c>
      <c r="AW1392" s="4">
        <v>9.3655589123867102</v>
      </c>
      <c r="AX1392" s="4">
        <v>7.2507552870090599</v>
      </c>
      <c r="AY1392" s="4">
        <v>13.2930513595166</v>
      </c>
      <c r="AZ1392" s="4">
        <v>13.595166163142</v>
      </c>
      <c r="BA1392" s="4">
        <v>12.084592145015099</v>
      </c>
      <c r="BB1392" s="38">
        <v>331</v>
      </c>
    </row>
    <row r="1393" spans="1:54" x14ac:dyDescent="0.3">
      <c r="A1393" s="31" t="s">
        <v>62</v>
      </c>
      <c r="B1393" s="5" t="s">
        <v>9</v>
      </c>
      <c r="C1393" s="5" t="s">
        <v>7</v>
      </c>
      <c r="D1393" s="9">
        <v>108.640606060606</v>
      </c>
      <c r="E1393" s="8">
        <v>59.017508663944298</v>
      </c>
      <c r="F1393" s="8">
        <v>6.6666666666666696</v>
      </c>
      <c r="G1393" s="3">
        <v>2.4242424242424199</v>
      </c>
      <c r="H1393" s="4">
        <v>6.0606060606060597</v>
      </c>
      <c r="I1393" s="4">
        <v>3.6363636363636398</v>
      </c>
      <c r="J1393" s="4">
        <v>1.8181818181818199</v>
      </c>
      <c r="K1393" s="4">
        <v>2.4242424242424199</v>
      </c>
      <c r="L1393" s="4">
        <v>0.60606060606060597</v>
      </c>
      <c r="M1393" s="4">
        <v>1.8181818181818199</v>
      </c>
      <c r="N1393" s="4">
        <v>3.0303030303030298</v>
      </c>
      <c r="O1393" s="4">
        <v>6.0606060606060597</v>
      </c>
      <c r="P1393" s="4">
        <v>3.6363636363636398</v>
      </c>
      <c r="Q1393" s="4">
        <v>1.2121212121212099</v>
      </c>
      <c r="R1393" s="4">
        <v>3.0303030303030298</v>
      </c>
      <c r="S1393" s="4">
        <v>2.4242424242424199</v>
      </c>
      <c r="T1393" s="4">
        <v>1.2121212121212099</v>
      </c>
      <c r="U1393" s="4">
        <v>4.2424242424242404</v>
      </c>
      <c r="V1393" s="4">
        <v>3.0303030303030298</v>
      </c>
      <c r="W1393" s="4">
        <v>1.8181818181818199</v>
      </c>
      <c r="X1393" s="4">
        <v>1.2121212121212099</v>
      </c>
      <c r="Y1393" s="4">
        <v>1.8181818181818199</v>
      </c>
      <c r="Z1393" s="4">
        <v>1.8181818181818199</v>
      </c>
      <c r="AA1393" s="4">
        <v>1.8181818181818199</v>
      </c>
      <c r="AB1393" s="4">
        <v>1.2121212121212099</v>
      </c>
      <c r="AC1393" s="4">
        <v>4.2424242424242404</v>
      </c>
      <c r="AD1393" s="4">
        <v>1.8181818181818199</v>
      </c>
      <c r="AE1393" s="4">
        <v>1.8181818181818199</v>
      </c>
      <c r="AF1393" s="4">
        <v>5.4545454545454497</v>
      </c>
      <c r="AG1393" s="4">
        <v>4.2424242424242404</v>
      </c>
      <c r="AH1393" s="4">
        <v>7.2727272727272698</v>
      </c>
      <c r="AI1393" s="4">
        <v>7.2727272727272698</v>
      </c>
      <c r="AJ1393" s="4">
        <v>4.2424242424242404</v>
      </c>
      <c r="AK1393" s="4">
        <v>11.5151515151515</v>
      </c>
      <c r="AL1393" s="4">
        <v>4.8484848484848504</v>
      </c>
      <c r="AM1393" s="4">
        <v>12.1212121212121</v>
      </c>
      <c r="AN1393" s="4">
        <v>9.0909090909090899</v>
      </c>
      <c r="AO1393" s="4">
        <v>6.6666666666666696</v>
      </c>
      <c r="AP1393" s="4">
        <v>11.5151515151515</v>
      </c>
      <c r="AQ1393" s="4">
        <v>2.4242424242424199</v>
      </c>
      <c r="AR1393" s="4">
        <v>9.6969696969697008</v>
      </c>
      <c r="AS1393" s="4">
        <v>11.5151515151515</v>
      </c>
      <c r="AT1393" s="4">
        <v>16.363636363636399</v>
      </c>
      <c r="AU1393" s="4">
        <v>3.6363636363636398</v>
      </c>
      <c r="AV1393" s="4">
        <v>11.5151515151515</v>
      </c>
      <c r="AW1393" s="4">
        <v>8.4848484848484809</v>
      </c>
      <c r="AX1393" s="4">
        <v>6.0606060606060597</v>
      </c>
      <c r="AY1393" s="4">
        <v>14.545454545454501</v>
      </c>
      <c r="AZ1393" s="4">
        <v>15.7575757575758</v>
      </c>
      <c r="BA1393" s="4">
        <v>11.5151515151515</v>
      </c>
      <c r="BB1393" s="38">
        <v>165</v>
      </c>
    </row>
    <row r="1394" spans="1:54" x14ac:dyDescent="0.3">
      <c r="A1394" s="31" t="s">
        <v>63</v>
      </c>
      <c r="B1394" s="5" t="s">
        <v>168</v>
      </c>
      <c r="C1394" s="5" t="s">
        <v>168</v>
      </c>
      <c r="D1394" s="9">
        <v>80.611126450966793</v>
      </c>
      <c r="E1394" s="8">
        <v>79.241545529832194</v>
      </c>
      <c r="F1394" s="8">
        <v>24.165427411307999</v>
      </c>
      <c r="G1394" s="3">
        <v>3.3742497771317801</v>
      </c>
      <c r="H1394" s="4">
        <v>5.5706912792833201</v>
      </c>
      <c r="I1394" s="4">
        <v>12.9468855953524</v>
      </c>
      <c r="J1394" s="4">
        <v>2.3925710461621099</v>
      </c>
      <c r="K1394" s="4">
        <v>5.4491576467896898</v>
      </c>
      <c r="L1394" s="4">
        <v>7.3916588697566397</v>
      </c>
      <c r="M1394" s="4">
        <v>5.6465018408012897</v>
      </c>
      <c r="N1394" s="4">
        <v>8.4265103741493697</v>
      </c>
      <c r="O1394" s="4">
        <v>7.8342437585346802</v>
      </c>
      <c r="P1394" s="4">
        <v>8.2912656661282504</v>
      </c>
      <c r="Q1394" s="4">
        <v>4.58521861798679</v>
      </c>
      <c r="R1394" s="4">
        <v>10.1009715000421</v>
      </c>
      <c r="S1394" s="4">
        <v>7.8501750930269498</v>
      </c>
      <c r="T1394" s="4">
        <v>6.12960664899928</v>
      </c>
      <c r="U1394" s="4">
        <v>10.1246951679144</v>
      </c>
      <c r="V1394" s="4">
        <v>8.3627355419724907</v>
      </c>
      <c r="W1394" s="4">
        <v>8.2507507471240604</v>
      </c>
      <c r="X1394" s="4">
        <v>2.9721323263117601</v>
      </c>
      <c r="Y1394" s="4">
        <v>8.1903328848445103</v>
      </c>
      <c r="Z1394" s="4">
        <v>10.8602873503553</v>
      </c>
      <c r="AA1394" s="4">
        <v>8.8697138286872796</v>
      </c>
      <c r="AB1394" s="4">
        <v>2.90224721839233</v>
      </c>
      <c r="AC1394" s="4">
        <v>19.3131431505062</v>
      </c>
      <c r="AD1394" s="4">
        <v>6.0902876953628304</v>
      </c>
      <c r="AE1394" s="4">
        <v>3.3359866335405801</v>
      </c>
      <c r="AF1394" s="4">
        <v>11.147882858055</v>
      </c>
      <c r="AG1394" s="4">
        <v>19.011487920433499</v>
      </c>
      <c r="AH1394" s="4">
        <v>13.628907584703001</v>
      </c>
      <c r="AI1394" s="4">
        <v>9.9743017108492698</v>
      </c>
      <c r="AJ1394" s="4">
        <v>20.15280404141</v>
      </c>
      <c r="AK1394" s="4">
        <v>31.107802065063101</v>
      </c>
      <c r="AL1394" s="4">
        <v>19.9696215335555</v>
      </c>
      <c r="AM1394" s="4">
        <v>29.422933180408101</v>
      </c>
      <c r="AN1394" s="4">
        <v>35.132124310156101</v>
      </c>
      <c r="AO1394" s="4">
        <v>29.300810437399001</v>
      </c>
      <c r="AP1394" s="4">
        <v>25.7529536118432</v>
      </c>
      <c r="AQ1394" s="4">
        <v>12.672764817417599</v>
      </c>
      <c r="AR1394" s="4">
        <v>29.791443581239701</v>
      </c>
      <c r="AS1394" s="4">
        <v>18.497330678520299</v>
      </c>
      <c r="AT1394" s="4">
        <v>28.022006982621399</v>
      </c>
      <c r="AU1394" s="4">
        <v>14.7867434021618</v>
      </c>
      <c r="AV1394" s="4">
        <v>22.704604861212299</v>
      </c>
      <c r="AW1394" s="4">
        <v>21.205274859275299</v>
      </c>
      <c r="AX1394" s="4">
        <v>12.787756216594399</v>
      </c>
      <c r="AY1394" s="4">
        <v>17.292534220312699</v>
      </c>
      <c r="AZ1394" s="4">
        <v>23.660146086075901</v>
      </c>
      <c r="BA1394" s="4">
        <v>25.142029240805599</v>
      </c>
      <c r="BB1394" s="38">
        <v>2695</v>
      </c>
    </row>
    <row r="1395" spans="1:54" x14ac:dyDescent="0.3">
      <c r="A1395" s="31" t="s">
        <v>63</v>
      </c>
      <c r="B1395" s="5" t="s">
        <v>168</v>
      </c>
      <c r="C1395" s="5" t="s">
        <v>1</v>
      </c>
      <c r="D1395" s="9">
        <v>14.6674292252603</v>
      </c>
      <c r="E1395" s="8">
        <v>67.326203326290099</v>
      </c>
      <c r="F1395" s="8">
        <v>54.229463566153797</v>
      </c>
      <c r="G1395" s="3">
        <v>6.95180154461538</v>
      </c>
      <c r="H1395" s="4">
        <v>6.95180154461538</v>
      </c>
      <c r="I1395" s="4">
        <v>35.804483713846203</v>
      </c>
      <c r="J1395" s="4">
        <v>3.47590077230769</v>
      </c>
      <c r="K1395" s="4">
        <v>15.4107286769231</v>
      </c>
      <c r="L1395" s="4">
        <v>19.932105440000001</v>
      </c>
      <c r="M1395" s="4">
        <v>15.4107286769231</v>
      </c>
      <c r="N1395" s="4">
        <v>33.8357085292308</v>
      </c>
      <c r="O1395" s="4">
        <v>15.4107286769231</v>
      </c>
      <c r="P1395" s="4">
        <v>28.8526821692308</v>
      </c>
      <c r="Q1395" s="4">
        <v>21.9008806246154</v>
      </c>
      <c r="R1395" s="4">
        <v>31.866933344615401</v>
      </c>
      <c r="S1395" s="4">
        <v>20.3937550369231</v>
      </c>
      <c r="T1395" s="4">
        <v>16.9178542646154</v>
      </c>
      <c r="U1395" s="4">
        <v>28.391032572307701</v>
      </c>
      <c r="V1395" s="4">
        <v>28.8526821692308</v>
      </c>
      <c r="W1395" s="4">
        <v>31.866933344615401</v>
      </c>
      <c r="X1395" s="4">
        <v>11.9348279046154</v>
      </c>
      <c r="Y1395" s="4">
        <v>13.903603089230799</v>
      </c>
      <c r="Z1395" s="4">
        <v>38.818734889230797</v>
      </c>
      <c r="AA1395" s="4">
        <v>22.362530221538499</v>
      </c>
      <c r="AB1395" s="4">
        <v>8.4589271323076893</v>
      </c>
      <c r="AC1395" s="4">
        <v>37.311609301538503</v>
      </c>
      <c r="AD1395" s="4">
        <v>25.3767813969231</v>
      </c>
      <c r="AE1395" s="4">
        <v>8.4589271323076893</v>
      </c>
      <c r="AF1395" s="4">
        <v>35.3428341169231</v>
      </c>
      <c r="AG1395" s="4">
        <v>57.243714741538497</v>
      </c>
      <c r="AH1395" s="4">
        <v>21.9008806246154</v>
      </c>
      <c r="AI1395" s="4">
        <v>26.8839069846154</v>
      </c>
      <c r="AJ1395" s="4">
        <v>54.229463566153797</v>
      </c>
      <c r="AK1395" s="4">
        <v>67.6714170584615</v>
      </c>
      <c r="AL1395" s="4">
        <v>33.8357085292308</v>
      </c>
      <c r="AM1395" s="4">
        <v>47.7393116184615</v>
      </c>
      <c r="AN1395" s="4">
        <v>47.277662021538497</v>
      </c>
      <c r="AO1395" s="4">
        <v>43.8017612492308</v>
      </c>
      <c r="AP1395" s="4">
        <v>57.7053643384615</v>
      </c>
      <c r="AQ1395" s="4">
        <v>31.866933344615401</v>
      </c>
      <c r="AR1395" s="4">
        <v>67.6714170584615</v>
      </c>
      <c r="AS1395" s="4">
        <v>32.3285829415385</v>
      </c>
      <c r="AT1395" s="4">
        <v>23.8696558092308</v>
      </c>
      <c r="AU1395" s="4">
        <v>30.3598077569231</v>
      </c>
      <c r="AV1395" s="4">
        <v>28.8526821692308</v>
      </c>
      <c r="AW1395" s="4">
        <v>44.263410846153803</v>
      </c>
      <c r="AX1395" s="4">
        <v>28.8526821692308</v>
      </c>
      <c r="AY1395" s="4">
        <v>23.8696558092308</v>
      </c>
      <c r="AZ1395" s="4">
        <v>40.325860476923097</v>
      </c>
      <c r="BA1395" s="4">
        <v>43.8017612492308</v>
      </c>
      <c r="BB1395" s="38">
        <v>30</v>
      </c>
    </row>
    <row r="1396" spans="1:54" x14ac:dyDescent="0.3">
      <c r="A1396" s="31" t="s">
        <v>63</v>
      </c>
      <c r="B1396" s="5" t="s">
        <v>168</v>
      </c>
      <c r="C1396" s="5" t="s">
        <v>2</v>
      </c>
      <c r="D1396" s="9">
        <v>36.074403715115999</v>
      </c>
      <c r="E1396" s="8">
        <v>79.790896115792904</v>
      </c>
      <c r="F1396" s="8">
        <v>46.405216308947402</v>
      </c>
      <c r="G1396" s="3">
        <v>6.1592918599999997</v>
      </c>
      <c r="H1396" s="4">
        <v>8.8290637084210495</v>
      </c>
      <c r="I1396" s="4">
        <v>23.817419276842099</v>
      </c>
      <c r="J1396" s="4">
        <v>6.1592918599999997</v>
      </c>
      <c r="K1396" s="4">
        <v>11.908709638421101</v>
      </c>
      <c r="L1396" s="4">
        <v>13.758733323684201</v>
      </c>
      <c r="M1396" s="4">
        <v>14.988355568421101</v>
      </c>
      <c r="N1396" s="4">
        <v>11.498835556842099</v>
      </c>
      <c r="O1396" s="4">
        <v>14.578481486842101</v>
      </c>
      <c r="P1396" s="4">
        <v>17.2482533352632</v>
      </c>
      <c r="Q1396" s="4">
        <v>8.8290637084210495</v>
      </c>
      <c r="R1396" s="4">
        <v>20.327899265263198</v>
      </c>
      <c r="S1396" s="4">
        <v>18.068001498421101</v>
      </c>
      <c r="T1396" s="4">
        <v>8.8290637084210495</v>
      </c>
      <c r="U1396" s="4">
        <v>19.9180251836842</v>
      </c>
      <c r="V1396" s="4">
        <v>22.997671113684198</v>
      </c>
      <c r="W1396" s="4">
        <v>14.578481486842101</v>
      </c>
      <c r="X1396" s="4">
        <v>3.0796459299999999</v>
      </c>
      <c r="Y1396" s="4">
        <v>11.908709638421101</v>
      </c>
      <c r="Z1396" s="4">
        <v>14.578481486842101</v>
      </c>
      <c r="AA1396" s="4">
        <v>19.508151102105298</v>
      </c>
      <c r="AB1396" s="4">
        <v>3.0796459299999999</v>
      </c>
      <c r="AC1396" s="4">
        <v>37.166278518947401</v>
      </c>
      <c r="AD1396" s="4">
        <v>11.498835556842099</v>
      </c>
      <c r="AE1396" s="4">
        <v>9.2389377899999996</v>
      </c>
      <c r="AF1396" s="4">
        <v>16.838379253684199</v>
      </c>
      <c r="AG1396" s="4">
        <v>28.7470888921053</v>
      </c>
      <c r="AH1396" s="4">
        <v>19.9180251836842</v>
      </c>
      <c r="AI1396" s="4">
        <v>8.4191896268420994</v>
      </c>
      <c r="AJ1396" s="4">
        <v>28.7470888921053</v>
      </c>
      <c r="AK1396" s="4">
        <v>50.925011842631598</v>
      </c>
      <c r="AL1396" s="4">
        <v>40.245924448947399</v>
      </c>
      <c r="AM1396" s="4">
        <v>40.245924448947399</v>
      </c>
      <c r="AN1396" s="4">
        <v>57.084303702631601</v>
      </c>
      <c r="AO1396" s="4">
        <v>54.004657772631603</v>
      </c>
      <c r="AP1396" s="4">
        <v>37.166278518947401</v>
      </c>
      <c r="AQ1396" s="4">
        <v>22.5877970321053</v>
      </c>
      <c r="AR1396" s="4">
        <v>51.334885924210496</v>
      </c>
      <c r="AS1396" s="4">
        <v>27.927340728947399</v>
      </c>
      <c r="AT1396" s="4">
        <v>34.496506670526301</v>
      </c>
      <c r="AU1396" s="4">
        <v>21.7680488689474</v>
      </c>
      <c r="AV1396" s="4">
        <v>26.8970652068421</v>
      </c>
      <c r="AW1396" s="4">
        <v>37.166278518947401</v>
      </c>
      <c r="AX1396" s="4">
        <v>27.927340728947399</v>
      </c>
      <c r="AY1396" s="4">
        <v>20.327899265263198</v>
      </c>
      <c r="AZ1396" s="4">
        <v>34.086632588947403</v>
      </c>
      <c r="BA1396" s="4">
        <v>45.585468145789498</v>
      </c>
      <c r="BB1396" s="38">
        <v>36</v>
      </c>
    </row>
    <row r="1397" spans="1:54" x14ac:dyDescent="0.3">
      <c r="A1397" s="31" t="s">
        <v>63</v>
      </c>
      <c r="B1397" s="5" t="s">
        <v>168</v>
      </c>
      <c r="C1397" s="5" t="s">
        <v>3</v>
      </c>
      <c r="D1397" s="9">
        <v>75.619191224331999</v>
      </c>
      <c r="E1397" s="8">
        <v>76.893365260257397</v>
      </c>
      <c r="F1397" s="8">
        <v>22.6418654590247</v>
      </c>
      <c r="G1397" s="3">
        <v>3.3872710323913</v>
      </c>
      <c r="H1397" s="4">
        <v>7.7637832799001201</v>
      </c>
      <c r="I1397" s="4">
        <v>14.2285977984489</v>
      </c>
      <c r="J1397" s="4">
        <v>1.1290903441304301</v>
      </c>
      <c r="K1397" s="4">
        <v>4.2066338302878998</v>
      </c>
      <c r="L1397" s="4">
        <v>8.8928736240305497</v>
      </c>
      <c r="M1397" s="4">
        <v>5.8153301378730902</v>
      </c>
      <c r="N1397" s="4">
        <v>9.5423580047062302</v>
      </c>
      <c r="O1397" s="4">
        <v>8.2433892433548799</v>
      </c>
      <c r="P1397" s="4">
        <v>7.7637832799001201</v>
      </c>
      <c r="Q1397" s="4">
        <v>1.7785747248061099</v>
      </c>
      <c r="R1397" s="4">
        <v>7.5939048626792003</v>
      </c>
      <c r="S1397" s="4">
        <v>7.7637832799001201</v>
      </c>
      <c r="T1397" s="4">
        <v>6.9444204820035296</v>
      </c>
      <c r="U1397" s="4">
        <v>11.6306602757462</v>
      </c>
      <c r="V1397" s="4">
        <v>6.4648145185487698</v>
      </c>
      <c r="W1397" s="4">
        <v>7.1142988992244396</v>
      </c>
      <c r="X1397" s="4">
        <v>2.90766506893655</v>
      </c>
      <c r="Y1397" s="4">
        <v>13.0995074543185</v>
      </c>
      <c r="Z1397" s="4">
        <v>15.6674156888132</v>
      </c>
      <c r="AA1397" s="4">
        <v>10.021963968161</v>
      </c>
      <c r="AB1397" s="4">
        <v>6.4648145185487698</v>
      </c>
      <c r="AC1397" s="4">
        <v>20.523533899776702</v>
      </c>
      <c r="AD1397" s="4">
        <v>4.03675541306698</v>
      </c>
      <c r="AE1397" s="4">
        <v>2.90766506893655</v>
      </c>
      <c r="AF1397" s="4">
        <v>13.2693858715394</v>
      </c>
      <c r="AG1397" s="4">
        <v>18.9148375921915</v>
      </c>
      <c r="AH1397" s="4">
        <v>10.531599219823701</v>
      </c>
      <c r="AI1397" s="4">
        <v>4.2066338302878998</v>
      </c>
      <c r="AJ1397" s="4">
        <v>19.084716009412499</v>
      </c>
      <c r="AK1397" s="4">
        <v>35.431645367109297</v>
      </c>
      <c r="AL1397" s="4">
        <v>21.033169151439498</v>
      </c>
      <c r="AM1397" s="4">
        <v>32.833707844406597</v>
      </c>
      <c r="AN1397" s="4">
        <v>36.051100459577</v>
      </c>
      <c r="AO1397" s="4">
        <v>30.545497867937701</v>
      </c>
      <c r="AP1397" s="4">
        <v>31.055133119600502</v>
      </c>
      <c r="AQ1397" s="4">
        <v>9.2026011702643906</v>
      </c>
      <c r="AR1397" s="4">
        <v>34.272525734770902</v>
      </c>
      <c r="AS1397" s="4">
        <v>20.693412316997701</v>
      </c>
      <c r="AT1397" s="4">
        <v>31.844466629289101</v>
      </c>
      <c r="AU1397" s="4">
        <v>15.047960596345501</v>
      </c>
      <c r="AV1397" s="4">
        <v>18.774988463178602</v>
      </c>
      <c r="AW1397" s="4">
        <v>26.848499289312599</v>
      </c>
      <c r="AX1397" s="4">
        <v>12.4500230736428</v>
      </c>
      <c r="AY1397" s="4">
        <v>18.435231628736801</v>
      </c>
      <c r="AZ1397" s="4">
        <v>25.579559816169201</v>
      </c>
      <c r="BA1397" s="4">
        <v>28.457195596897801</v>
      </c>
      <c r="BB1397" s="38">
        <v>122</v>
      </c>
    </row>
    <row r="1398" spans="1:54" x14ac:dyDescent="0.3">
      <c r="A1398" s="31" t="s">
        <v>63</v>
      </c>
      <c r="B1398" s="5" t="s">
        <v>168</v>
      </c>
      <c r="C1398" s="5" t="s">
        <v>4</v>
      </c>
      <c r="D1398" s="9">
        <v>85.075179940017804</v>
      </c>
      <c r="E1398" s="8">
        <v>77.071997042732605</v>
      </c>
      <c r="F1398" s="8">
        <v>22.232678803777802</v>
      </c>
      <c r="G1398" s="3">
        <v>2.8595812052962999</v>
      </c>
      <c r="H1398" s="4">
        <v>5.8723126840740703</v>
      </c>
      <c r="I1398" s="4">
        <v>11.8977756416296</v>
      </c>
      <c r="J1398" s="4">
        <v>1.6482146648518501</v>
      </c>
      <c r="K1398" s="4">
        <v>2.93615634203704</v>
      </c>
      <c r="L1398" s="4">
        <v>5.0751915719999996</v>
      </c>
      <c r="M1398" s="4">
        <v>2.7830060685555602</v>
      </c>
      <c r="N1398" s="4">
        <v>4.66094614362963</v>
      </c>
      <c r="O1398" s="4">
        <v>8.6553187526296291</v>
      </c>
      <c r="P1398" s="4">
        <v>6.3631332491851804</v>
      </c>
      <c r="Q1398" s="4">
        <v>2.93615634203704</v>
      </c>
      <c r="R1398" s="4">
        <v>7.7276500631111098</v>
      </c>
      <c r="S1398" s="4">
        <v>5.8497099880370396</v>
      </c>
      <c r="T1398" s="4">
        <v>5.0751915719999996</v>
      </c>
      <c r="U1398" s="4">
        <v>8.7858663300740805</v>
      </c>
      <c r="V1398" s="4">
        <v>3.2964293297037002</v>
      </c>
      <c r="W1398" s="4">
        <v>6.2865581124444398</v>
      </c>
      <c r="X1398" s="4">
        <v>2.6524584911111102</v>
      </c>
      <c r="Y1398" s="4">
        <v>8.5247711751851796</v>
      </c>
      <c r="Z1398" s="4">
        <v>8.6013463119259193</v>
      </c>
      <c r="AA1398" s="4">
        <v>6.7999813735925896</v>
      </c>
      <c r="AB1398" s="4">
        <v>0.85109355277777798</v>
      </c>
      <c r="AC1398" s="4">
        <v>19.755973282185199</v>
      </c>
      <c r="AD1398" s="4">
        <v>3.0127314787777801</v>
      </c>
      <c r="AE1398" s="4">
        <v>0.927668689518518</v>
      </c>
      <c r="AF1398" s="4">
        <v>8.3716209017037002</v>
      </c>
      <c r="AG1398" s="4">
        <v>11.8212005048889</v>
      </c>
      <c r="AH1398" s="4">
        <v>14.3744811632222</v>
      </c>
      <c r="AI1398" s="4">
        <v>12.9333892125556</v>
      </c>
      <c r="AJ1398" s="4">
        <v>18.729126759888899</v>
      </c>
      <c r="AK1398" s="4">
        <v>26.947597388111099</v>
      </c>
      <c r="AL1398" s="4">
        <v>18.085155921296298</v>
      </c>
      <c r="AM1398" s="4">
        <v>29.032660177370399</v>
      </c>
      <c r="AN1398" s="4">
        <v>38.714825452296303</v>
      </c>
      <c r="AO1398" s="4">
        <v>30.757449978962999</v>
      </c>
      <c r="AP1398" s="4">
        <v>22.331856636555599</v>
      </c>
      <c r="AQ1398" s="4">
        <v>9.7901101563333306</v>
      </c>
      <c r="AR1398" s="4">
        <v>24.839931902814801</v>
      </c>
      <c r="AS1398" s="4">
        <v>17.441185082703701</v>
      </c>
      <c r="AT1398" s="4">
        <v>32.558814917296303</v>
      </c>
      <c r="AU1398" s="4">
        <v>14.428453603925901</v>
      </c>
      <c r="AV1398" s="4">
        <v>21.358982554962999</v>
      </c>
      <c r="AW1398" s="4">
        <v>15.6398201443704</v>
      </c>
      <c r="AX1398" s="4">
        <v>8.7858663300740805</v>
      </c>
      <c r="AY1398" s="4">
        <v>15.716395281111099</v>
      </c>
      <c r="AZ1398" s="4">
        <v>23.390072903518501</v>
      </c>
      <c r="BA1398" s="4">
        <v>23.061169660518502</v>
      </c>
      <c r="BB1398" s="38">
        <v>312</v>
      </c>
    </row>
    <row r="1399" spans="1:54" x14ac:dyDescent="0.3">
      <c r="A1399" s="31" t="s">
        <v>63</v>
      </c>
      <c r="B1399" s="5" t="s">
        <v>168</v>
      </c>
      <c r="C1399" s="5" t="s">
        <v>5</v>
      </c>
      <c r="D1399" s="9">
        <v>101.173054306654</v>
      </c>
      <c r="E1399" s="8">
        <v>71.011228325806897</v>
      </c>
      <c r="F1399" s="8">
        <v>14.6852045599682</v>
      </c>
      <c r="G1399" s="3">
        <v>2.4674286280801399</v>
      </c>
      <c r="H1399" s="4">
        <v>4.5796654640065304</v>
      </c>
      <c r="I1399" s="4">
        <v>6.9269994252280798</v>
      </c>
      <c r="J1399" s="4">
        <v>1.88004954401525</v>
      </c>
      <c r="K1399" s="4">
        <v>3.7571892546464798</v>
      </c>
      <c r="L1399" s="4">
        <v>3.9930138382876401</v>
      </c>
      <c r="M1399" s="4">
        <v>2.5838860032087099</v>
      </c>
      <c r="N1399" s="4">
        <v>4.3452957970573802</v>
      </c>
      <c r="O1399" s="4">
        <v>4.8169449643397</v>
      </c>
      <c r="P1399" s="4">
        <v>3.0533527954530202</v>
      </c>
      <c r="Q1399" s="4">
        <v>1.64713479375811</v>
      </c>
      <c r="R1399" s="4">
        <v>5.2835019231999896</v>
      </c>
      <c r="S1399" s="4">
        <v>3.7571892546464798</v>
      </c>
      <c r="T1399" s="4">
        <v>3.8736466297750498</v>
      </c>
      <c r="U1399" s="4">
        <v>4.8162175059936896</v>
      </c>
      <c r="V1399" s="4">
        <v>3.1705376289276002</v>
      </c>
      <c r="W1399" s="4">
        <v>3.8765564631590701</v>
      </c>
      <c r="X1399" s="4">
        <v>1.52631266855351</v>
      </c>
      <c r="Y1399" s="4">
        <v>4.9363121728522898</v>
      </c>
      <c r="Z1399" s="4">
        <v>4.4617531721859498</v>
      </c>
      <c r="AA1399" s="4">
        <v>4.2273835052367996</v>
      </c>
      <c r="AB1399" s="4">
        <v>1.29194300160436</v>
      </c>
      <c r="AC1399" s="4">
        <v>14.9159369351874</v>
      </c>
      <c r="AD1399" s="4">
        <v>3.64145933786391</v>
      </c>
      <c r="AE1399" s="4">
        <v>1.99723437748983</v>
      </c>
      <c r="AF1399" s="4">
        <v>6.3432576328932102</v>
      </c>
      <c r="AG1399" s="4">
        <v>12.562783307197799</v>
      </c>
      <c r="AH1399" s="4">
        <v>12.459420182297301</v>
      </c>
      <c r="AI1399" s="4">
        <v>7.1700985923292802</v>
      </c>
      <c r="AJ1399" s="4">
        <v>13.516266058606501</v>
      </c>
      <c r="AK1399" s="4">
        <v>19.747431066447199</v>
      </c>
      <c r="AL1399" s="4">
        <v>12.216321015196099</v>
      </c>
      <c r="AM1399" s="4">
        <v>26.544151407972599</v>
      </c>
      <c r="AN1399" s="4">
        <v>27.151899325725601</v>
      </c>
      <c r="AO1399" s="4">
        <v>21.727933901978901</v>
      </c>
      <c r="AP1399" s="4">
        <v>18.7975856067685</v>
      </c>
      <c r="AQ1399" s="4">
        <v>8.5806813441002205</v>
      </c>
      <c r="AR1399" s="4">
        <v>18.569035606587398</v>
      </c>
      <c r="AS1399" s="4">
        <v>13.1647115581828</v>
      </c>
      <c r="AT1399" s="4">
        <v>25.4843956982794</v>
      </c>
      <c r="AU1399" s="4">
        <v>11.042290305412299</v>
      </c>
      <c r="AV1399" s="4">
        <v>21.039374068051501</v>
      </c>
      <c r="AW1399" s="4">
        <v>13.3976263084399</v>
      </c>
      <c r="AX1399" s="4">
        <v>6.5849018833023996</v>
      </c>
      <c r="AY1399" s="4">
        <v>12.9230673077736</v>
      </c>
      <c r="AZ1399" s="4">
        <v>19.1505950238842</v>
      </c>
      <c r="BA1399" s="4">
        <v>16.8068983543927</v>
      </c>
      <c r="BB1399" s="38">
        <v>851</v>
      </c>
    </row>
    <row r="1400" spans="1:54" x14ac:dyDescent="0.3">
      <c r="A1400" s="31" t="s">
        <v>63</v>
      </c>
      <c r="B1400" s="5" t="s">
        <v>168</v>
      </c>
      <c r="C1400" s="5" t="s">
        <v>6</v>
      </c>
      <c r="D1400" s="9">
        <v>111.98451694147801</v>
      </c>
      <c r="E1400" s="8">
        <v>68.149782210935896</v>
      </c>
      <c r="F1400" s="8">
        <v>11.355571658491399</v>
      </c>
      <c r="G1400" s="3">
        <v>1.7415803033772499</v>
      </c>
      <c r="H1400" s="4">
        <v>2.7228641381216598</v>
      </c>
      <c r="I1400" s="4">
        <v>4.3274239470756397</v>
      </c>
      <c r="J1400" s="4">
        <v>1.9436496879195</v>
      </c>
      <c r="K1400" s="4">
        <v>2.3067301016531099</v>
      </c>
      <c r="L1400" s="4">
        <v>2.9899824127828998</v>
      </c>
      <c r="M1400" s="4">
        <v>1.7295850359931999</v>
      </c>
      <c r="N1400" s="4">
        <v>3.3290722917484201</v>
      </c>
      <c r="O1400" s="4">
        <v>3.6441716359458498</v>
      </c>
      <c r="P1400" s="4">
        <v>1.93165442053545</v>
      </c>
      <c r="Q1400" s="4">
        <v>1.0463327248634</v>
      </c>
      <c r="R1400" s="4">
        <v>4.7435579835441999</v>
      </c>
      <c r="S1400" s="4">
        <v>3.1920517973251599</v>
      </c>
      <c r="T1400" s="4">
        <v>3.2160423320932501</v>
      </c>
      <c r="U1400" s="4">
        <v>3.0139729475510002</v>
      </c>
      <c r="V1400" s="4">
        <v>2.7759177608566099</v>
      </c>
      <c r="W1400" s="4">
        <v>1.7895613729134301</v>
      </c>
      <c r="X1400" s="4">
        <v>1.1353721497504901</v>
      </c>
      <c r="Y1400" s="4">
        <v>3.9592709801432702</v>
      </c>
      <c r="Z1400" s="4">
        <v>2.2467537647328801</v>
      </c>
      <c r="AA1400" s="4">
        <v>2.6988736033535701</v>
      </c>
      <c r="AB1400" s="4">
        <v>1.03433745747936</v>
      </c>
      <c r="AC1400" s="4">
        <v>8.0195766525576708</v>
      </c>
      <c r="AD1400" s="4">
        <v>2.47281368404323</v>
      </c>
      <c r="AE1400" s="4">
        <v>1.8786007978005099</v>
      </c>
      <c r="AF1400" s="4">
        <v>4.08429620718249</v>
      </c>
      <c r="AG1400" s="4">
        <v>10.45133198125</v>
      </c>
      <c r="AH1400" s="4">
        <v>9.4188446847571594</v>
      </c>
      <c r="AI1400" s="4">
        <v>8.4495561173967992</v>
      </c>
      <c r="AJ1400" s="4">
        <v>11.071385563247301</v>
      </c>
      <c r="AK1400" s="4">
        <v>16.690120136066099</v>
      </c>
      <c r="AL1400" s="4">
        <v>11.3075905889552</v>
      </c>
      <c r="AM1400" s="4">
        <v>19.394066292618401</v>
      </c>
      <c r="AN1400" s="4">
        <v>23.966468140573699</v>
      </c>
      <c r="AO1400" s="4">
        <v>15.844006634758401</v>
      </c>
      <c r="AP1400" s="4">
        <v>12.818038419823299</v>
      </c>
      <c r="AQ1400" s="4">
        <v>7.8844063191209299</v>
      </c>
      <c r="AR1400" s="4">
        <v>14.472429459300001</v>
      </c>
      <c r="AS1400" s="4">
        <v>13.342129862748299</v>
      </c>
      <c r="AT1400" s="4">
        <v>21.467813760775901</v>
      </c>
      <c r="AU1400" s="4">
        <v>8.5026097401317404</v>
      </c>
      <c r="AV1400" s="4">
        <v>23.367182701132201</v>
      </c>
      <c r="AW1400" s="4">
        <v>11.1073713653995</v>
      </c>
      <c r="AX1400" s="4">
        <v>5.5057046131635499</v>
      </c>
      <c r="AY1400" s="4">
        <v>16.671202154496701</v>
      </c>
      <c r="AZ1400" s="4">
        <v>15.463858400442</v>
      </c>
      <c r="BA1400" s="4">
        <v>14.2754326279565</v>
      </c>
      <c r="BB1400" s="38">
        <v>945</v>
      </c>
    </row>
    <row r="1401" spans="1:54" x14ac:dyDescent="0.3">
      <c r="A1401" s="31" t="s">
        <v>63</v>
      </c>
      <c r="B1401" s="5" t="s">
        <v>168</v>
      </c>
      <c r="C1401" s="5" t="s">
        <v>7</v>
      </c>
      <c r="D1401" s="9">
        <v>113.877753714466</v>
      </c>
      <c r="E1401" s="8">
        <v>64.768638076063894</v>
      </c>
      <c r="F1401" s="8">
        <v>10.255879507755999</v>
      </c>
      <c r="G1401" s="3">
        <v>1.53941688603913</v>
      </c>
      <c r="H1401" s="4">
        <v>2.2737339421691098</v>
      </c>
      <c r="I1401" s="4">
        <v>2.0368263427679101</v>
      </c>
      <c r="J1401" s="4">
        <v>1.51582262811274</v>
      </c>
      <c r="K1401" s="4">
        <v>2.2737339421691098</v>
      </c>
      <c r="L1401" s="4">
        <v>2.2737339421691098</v>
      </c>
      <c r="M1401" s="4">
        <v>0.97122465553117898</v>
      </c>
      <c r="N1401" s="4">
        <v>1.51582262811274</v>
      </c>
      <c r="O1401" s="4">
        <v>2.0604206006943002</v>
      </c>
      <c r="P1401" s="4">
        <v>1.2553207707851499</v>
      </c>
      <c r="Q1401" s="4">
        <v>1.2553207707851499</v>
      </c>
      <c r="R1401" s="4">
        <v>2.2973282000955</v>
      </c>
      <c r="S1401" s="4">
        <v>1.46863411225996</v>
      </c>
      <c r="T1401" s="4">
        <v>2.0132320848415199</v>
      </c>
      <c r="U1401" s="4">
        <v>1.2789150287115401</v>
      </c>
      <c r="V1401" s="4">
        <v>0.75791131405637002</v>
      </c>
      <c r="W1401" s="4">
        <v>1.4922283701863499</v>
      </c>
      <c r="X1401" s="4">
        <v>0.75791131405637002</v>
      </c>
      <c r="Y1401" s="4">
        <v>2.22654542631633</v>
      </c>
      <c r="Z1401" s="4">
        <v>1.4922283701863499</v>
      </c>
      <c r="AA1401" s="4">
        <v>2.2973282000955</v>
      </c>
      <c r="AB1401" s="4">
        <v>1.23172651285877</v>
      </c>
      <c r="AC1401" s="4">
        <v>3.0788337720782599</v>
      </c>
      <c r="AD1401" s="4">
        <v>0.47381519880239498</v>
      </c>
      <c r="AE1401" s="4">
        <v>0.75791131405637002</v>
      </c>
      <c r="AF1401" s="4">
        <v>2.7947376568242799</v>
      </c>
      <c r="AG1401" s="4">
        <v>9.1893128003819893</v>
      </c>
      <c r="AH1401" s="4">
        <v>10.0189719083548</v>
      </c>
      <c r="AI1401" s="4">
        <v>7.8160207399649</v>
      </c>
      <c r="AJ1401" s="4">
        <v>8.2662416808408992</v>
      </c>
      <c r="AK1401" s="4">
        <v>14.922283701863501</v>
      </c>
      <c r="AL1401" s="4">
        <v>9.7820643089536397</v>
      </c>
      <c r="AM1401" s="4">
        <v>15.276197570759299</v>
      </c>
      <c r="AN1401" s="4">
        <v>19.6113171337601</v>
      </c>
      <c r="AO1401" s="4">
        <v>13.808528478636701</v>
      </c>
      <c r="AP1401" s="4">
        <v>11.7952963937952</v>
      </c>
      <c r="AQ1401" s="4">
        <v>7.5555188826373101</v>
      </c>
      <c r="AR1401" s="4">
        <v>12.529613449925201</v>
      </c>
      <c r="AS1401" s="4">
        <v>9.8528470827328096</v>
      </c>
      <c r="AT1401" s="4">
        <v>23.448062219894702</v>
      </c>
      <c r="AU1401" s="4">
        <v>8.0765225972924792</v>
      </c>
      <c r="AV1401" s="4">
        <v>22.335272016805199</v>
      </c>
      <c r="AW1401" s="4">
        <v>9.8056585668800302</v>
      </c>
      <c r="AX1401" s="4">
        <v>7.7924264820385103</v>
      </c>
      <c r="AY1401" s="4">
        <v>16.792985219009399</v>
      </c>
      <c r="AZ1401" s="4">
        <v>13.2875247639815</v>
      </c>
      <c r="BA1401" s="4">
        <v>11.748107877942401</v>
      </c>
      <c r="BB1401" s="38">
        <v>399</v>
      </c>
    </row>
    <row r="1402" spans="1:54" x14ac:dyDescent="0.3">
      <c r="A1402" s="31" t="s">
        <v>63</v>
      </c>
      <c r="B1402" s="5" t="s">
        <v>8</v>
      </c>
      <c r="C1402" s="5" t="s">
        <v>168</v>
      </c>
      <c r="D1402" s="9">
        <v>79.632368304505803</v>
      </c>
      <c r="E1402" s="8">
        <v>78.633775031052096</v>
      </c>
      <c r="F1402" s="8">
        <v>24.825200014094701</v>
      </c>
      <c r="G1402" s="3">
        <v>5.3495790742368303</v>
      </c>
      <c r="H1402" s="4">
        <v>7.0854527250161796</v>
      </c>
      <c r="I1402" s="4">
        <v>16.326805587083999</v>
      </c>
      <c r="J1402" s="4">
        <v>3.8321462873241301</v>
      </c>
      <c r="K1402" s="4">
        <v>6.91991197621787</v>
      </c>
      <c r="L1402" s="4">
        <v>5.1189558130029296</v>
      </c>
      <c r="M1402" s="4">
        <v>7.54553664070741</v>
      </c>
      <c r="N1402" s="4">
        <v>8.46608235741129</v>
      </c>
      <c r="O1402" s="4">
        <v>9.3346651833850007</v>
      </c>
      <c r="P1402" s="4">
        <v>8.3987226950229896</v>
      </c>
      <c r="Q1402" s="4">
        <v>4.1984474663569999</v>
      </c>
      <c r="R1402" s="4">
        <v>9.9529205511351702</v>
      </c>
      <c r="S1402" s="4">
        <v>9.2894132592337701</v>
      </c>
      <c r="T1402" s="4">
        <v>7.08635172110385</v>
      </c>
      <c r="U1402" s="4">
        <v>8.6756945208965295</v>
      </c>
      <c r="V1402" s="4">
        <v>8.9014571673526994</v>
      </c>
      <c r="W1402" s="4">
        <v>7.0112556651078997</v>
      </c>
      <c r="X1402" s="4">
        <v>3.9306706535148499</v>
      </c>
      <c r="Y1402" s="4">
        <v>10.658188784474399</v>
      </c>
      <c r="Z1402" s="4">
        <v>12.0217658963938</v>
      </c>
      <c r="AA1402" s="4">
        <v>9.7139105691728496</v>
      </c>
      <c r="AB1402" s="4">
        <v>3.3042686477125698</v>
      </c>
      <c r="AC1402" s="4">
        <v>20.9718913826167</v>
      </c>
      <c r="AD1402" s="4">
        <v>6.2981234476870398</v>
      </c>
      <c r="AE1402" s="4">
        <v>4.5004754705374301</v>
      </c>
      <c r="AF1402" s="4">
        <v>9.3457348181358402</v>
      </c>
      <c r="AG1402" s="4">
        <v>19.348524357167101</v>
      </c>
      <c r="AH1402" s="4">
        <v>11.566455074602001</v>
      </c>
      <c r="AI1402" s="4">
        <v>8.0809211849591698</v>
      </c>
      <c r="AJ1402" s="4">
        <v>19.3887063807896</v>
      </c>
      <c r="AK1402" s="4">
        <v>27.612648713403399</v>
      </c>
      <c r="AL1402" s="4">
        <v>19.842590516808698</v>
      </c>
      <c r="AM1402" s="4">
        <v>32.052582928079801</v>
      </c>
      <c r="AN1402" s="4">
        <v>35.293540779194601</v>
      </c>
      <c r="AO1402" s="4">
        <v>29.543900424512099</v>
      </c>
      <c r="AP1402" s="4">
        <v>26.437589352628901</v>
      </c>
      <c r="AQ1402" s="4">
        <v>10.974040461910899</v>
      </c>
      <c r="AR1402" s="4">
        <v>27.855824420763501</v>
      </c>
      <c r="AS1402" s="4">
        <v>17.888885137582498</v>
      </c>
      <c r="AT1402" s="4">
        <v>32.132285770822598</v>
      </c>
      <c r="AU1402" s="4">
        <v>11.6754361304911</v>
      </c>
      <c r="AV1402" s="4">
        <v>23.523395048895701</v>
      </c>
      <c r="AW1402" s="4">
        <v>20.901559561633299</v>
      </c>
      <c r="AX1402" s="4">
        <v>11.233422264016101</v>
      </c>
      <c r="AY1402" s="4">
        <v>18.5701196087253</v>
      </c>
      <c r="AZ1402" s="4">
        <v>21.142591329629699</v>
      </c>
      <c r="BA1402" s="4">
        <v>22.9005772228303</v>
      </c>
      <c r="BB1402" s="38">
        <v>1502</v>
      </c>
    </row>
    <row r="1403" spans="1:54" x14ac:dyDescent="0.3">
      <c r="A1403" s="31" t="s">
        <v>63</v>
      </c>
      <c r="B1403" s="5" t="s">
        <v>8</v>
      </c>
      <c r="C1403" s="5" t="s">
        <v>1</v>
      </c>
      <c r="D1403" s="9">
        <v>19.0625</v>
      </c>
      <c r="E1403" s="8">
        <v>76.581519746389603</v>
      </c>
      <c r="F1403" s="8">
        <v>53.846153846153797</v>
      </c>
      <c r="G1403" s="3">
        <v>15.384615384615399</v>
      </c>
      <c r="H1403" s="4">
        <v>15.384615384615399</v>
      </c>
      <c r="I1403" s="4">
        <v>46.153846153846203</v>
      </c>
      <c r="J1403" s="4">
        <v>7.6923076923076898</v>
      </c>
      <c r="K1403" s="4">
        <v>23.076923076923102</v>
      </c>
      <c r="L1403" s="4">
        <v>0</v>
      </c>
      <c r="M1403" s="4">
        <v>23.076923076923102</v>
      </c>
      <c r="N1403" s="4">
        <v>30.769230769230798</v>
      </c>
      <c r="O1403" s="4">
        <v>23.076923076923102</v>
      </c>
      <c r="P1403" s="4">
        <v>30.769230769230798</v>
      </c>
      <c r="Q1403" s="4">
        <v>15.384615384615399</v>
      </c>
      <c r="R1403" s="4">
        <v>15.384615384615399</v>
      </c>
      <c r="S1403" s="4">
        <v>23.076923076923102</v>
      </c>
      <c r="T1403" s="4">
        <v>15.384615384615399</v>
      </c>
      <c r="U1403" s="4">
        <v>7.6923076923076898</v>
      </c>
      <c r="V1403" s="4">
        <v>30.769230769230798</v>
      </c>
      <c r="W1403" s="4">
        <v>15.384615384615399</v>
      </c>
      <c r="X1403" s="4">
        <v>15.384615384615399</v>
      </c>
      <c r="Y1403" s="4">
        <v>30.769230769230798</v>
      </c>
      <c r="Z1403" s="4">
        <v>30.769230769230798</v>
      </c>
      <c r="AA1403" s="4">
        <v>38.461538461538503</v>
      </c>
      <c r="AB1403" s="4">
        <v>7.6923076923076898</v>
      </c>
      <c r="AC1403" s="4">
        <v>38.461538461538503</v>
      </c>
      <c r="AD1403" s="4">
        <v>23.076923076923102</v>
      </c>
      <c r="AE1403" s="4">
        <v>7.6923076923076898</v>
      </c>
      <c r="AF1403" s="4">
        <v>23.076923076923102</v>
      </c>
      <c r="AG1403" s="4">
        <v>38.461538461538503</v>
      </c>
      <c r="AH1403" s="4">
        <v>15.384615384615399</v>
      </c>
      <c r="AI1403" s="4">
        <v>15.384615384615399</v>
      </c>
      <c r="AJ1403" s="4">
        <v>53.846153846153797</v>
      </c>
      <c r="AK1403" s="4">
        <v>61.538461538461497</v>
      </c>
      <c r="AL1403" s="4">
        <v>30.769230769230798</v>
      </c>
      <c r="AM1403" s="4">
        <v>61.538461538461497</v>
      </c>
      <c r="AN1403" s="4">
        <v>38.461538461538503</v>
      </c>
      <c r="AO1403" s="4">
        <v>30.769230769230798</v>
      </c>
      <c r="AP1403" s="4">
        <v>61.538461538461497</v>
      </c>
      <c r="AQ1403" s="4">
        <v>15.384615384615399</v>
      </c>
      <c r="AR1403" s="4">
        <v>61.538461538461497</v>
      </c>
      <c r="AS1403" s="4">
        <v>38.461538461538503</v>
      </c>
      <c r="AT1403" s="4">
        <v>30.769230769230798</v>
      </c>
      <c r="AU1403" s="4">
        <v>23.076923076923102</v>
      </c>
      <c r="AV1403" s="4">
        <v>30.769230769230798</v>
      </c>
      <c r="AW1403" s="4">
        <v>53.846153846153797</v>
      </c>
      <c r="AX1403" s="4">
        <v>30.769230769230798</v>
      </c>
      <c r="AY1403" s="4">
        <v>30.769230769230798</v>
      </c>
      <c r="AZ1403" s="4">
        <v>23.076923076923102</v>
      </c>
      <c r="BA1403" s="4">
        <v>30.769230769230798</v>
      </c>
      <c r="BB1403" s="38">
        <v>16</v>
      </c>
    </row>
    <row r="1404" spans="1:54" x14ac:dyDescent="0.3">
      <c r="A1404" s="31" t="s">
        <v>63</v>
      </c>
      <c r="B1404" s="5" t="s">
        <v>8</v>
      </c>
      <c r="C1404" s="5" t="s">
        <v>2</v>
      </c>
      <c r="D1404" s="9">
        <v>29.737500000000001</v>
      </c>
      <c r="E1404" s="8">
        <v>75.326621013645195</v>
      </c>
      <c r="F1404" s="8">
        <v>56.25</v>
      </c>
      <c r="G1404" s="3">
        <v>12.5</v>
      </c>
      <c r="H1404" s="4">
        <v>12.5</v>
      </c>
      <c r="I1404" s="4">
        <v>37.5</v>
      </c>
      <c r="J1404" s="4">
        <v>12.5</v>
      </c>
      <c r="K1404" s="4">
        <v>18.75</v>
      </c>
      <c r="L1404" s="4">
        <v>6.25</v>
      </c>
      <c r="M1404" s="4">
        <v>25</v>
      </c>
      <c r="N1404" s="4">
        <v>12.5</v>
      </c>
      <c r="O1404" s="4">
        <v>18.75</v>
      </c>
      <c r="P1404" s="4">
        <v>18.75</v>
      </c>
      <c r="Q1404" s="4">
        <v>12.5</v>
      </c>
      <c r="R1404" s="4">
        <v>25</v>
      </c>
      <c r="S1404" s="4">
        <v>31.25</v>
      </c>
      <c r="T1404" s="4">
        <v>12.5</v>
      </c>
      <c r="U1404" s="4">
        <v>18.75</v>
      </c>
      <c r="V1404" s="4">
        <v>25</v>
      </c>
      <c r="W1404" s="4">
        <v>18.75</v>
      </c>
      <c r="X1404" s="4">
        <v>6.25</v>
      </c>
      <c r="Y1404" s="4">
        <v>18.75</v>
      </c>
      <c r="Z1404" s="4">
        <v>18.75</v>
      </c>
      <c r="AA1404" s="4">
        <v>12.5</v>
      </c>
      <c r="AB1404" s="4">
        <v>6.25</v>
      </c>
      <c r="AC1404" s="4">
        <v>37.5</v>
      </c>
      <c r="AD1404" s="4">
        <v>12.5</v>
      </c>
      <c r="AE1404" s="4">
        <v>18.75</v>
      </c>
      <c r="AF1404" s="4">
        <v>12.5</v>
      </c>
      <c r="AG1404" s="4">
        <v>31.25</v>
      </c>
      <c r="AH1404" s="4">
        <v>18.75</v>
      </c>
      <c r="AI1404" s="4">
        <v>6.25</v>
      </c>
      <c r="AJ1404" s="4">
        <v>31.25</v>
      </c>
      <c r="AK1404" s="4">
        <v>43.75</v>
      </c>
      <c r="AL1404" s="4">
        <v>43.75</v>
      </c>
      <c r="AM1404" s="4">
        <v>43.75</v>
      </c>
      <c r="AN1404" s="4">
        <v>56.25</v>
      </c>
      <c r="AO1404" s="4">
        <v>50</v>
      </c>
      <c r="AP1404" s="4">
        <v>37.5</v>
      </c>
      <c r="AQ1404" s="4">
        <v>18.75</v>
      </c>
      <c r="AR1404" s="4">
        <v>50</v>
      </c>
      <c r="AS1404" s="4">
        <v>18.75</v>
      </c>
      <c r="AT1404" s="4">
        <v>37.5</v>
      </c>
      <c r="AU1404" s="4">
        <v>6.25</v>
      </c>
      <c r="AV1404" s="4">
        <v>43.75</v>
      </c>
      <c r="AW1404" s="4">
        <v>37.5</v>
      </c>
      <c r="AX1404" s="4">
        <v>18.75</v>
      </c>
      <c r="AY1404" s="4">
        <v>25</v>
      </c>
      <c r="AZ1404" s="4">
        <v>31.25</v>
      </c>
      <c r="BA1404" s="4">
        <v>43.75</v>
      </c>
      <c r="BB1404" s="38">
        <v>16</v>
      </c>
    </row>
    <row r="1405" spans="1:54" x14ac:dyDescent="0.3">
      <c r="A1405" s="31" t="s">
        <v>63</v>
      </c>
      <c r="B1405" s="5" t="s">
        <v>8</v>
      </c>
      <c r="C1405" s="5" t="s">
        <v>3</v>
      </c>
      <c r="D1405" s="9">
        <v>63.358333333333299</v>
      </c>
      <c r="E1405" s="8">
        <v>76.879396662601806</v>
      </c>
      <c r="F1405" s="8">
        <v>26.086956521739101</v>
      </c>
      <c r="G1405" s="3">
        <v>6.5217391304347796</v>
      </c>
      <c r="H1405" s="4">
        <v>8.6956521739130395</v>
      </c>
      <c r="I1405" s="4">
        <v>17.3913043478261</v>
      </c>
      <c r="J1405" s="4">
        <v>2.1739130434782599</v>
      </c>
      <c r="K1405" s="4">
        <v>4.3478260869565197</v>
      </c>
      <c r="L1405" s="4">
        <v>10.869565217391299</v>
      </c>
      <c r="M1405" s="4">
        <v>8.6956521739130395</v>
      </c>
      <c r="N1405" s="4">
        <v>10.869565217391299</v>
      </c>
      <c r="O1405" s="4">
        <v>10.869565217391299</v>
      </c>
      <c r="P1405" s="4">
        <v>8.6956521739130395</v>
      </c>
      <c r="Q1405" s="4">
        <v>2.1739130434782599</v>
      </c>
      <c r="R1405" s="4">
        <v>10.869565217391299</v>
      </c>
      <c r="S1405" s="4">
        <v>8.6956521739130395</v>
      </c>
      <c r="T1405" s="4">
        <v>10.869565217391299</v>
      </c>
      <c r="U1405" s="4">
        <v>17.3913043478261</v>
      </c>
      <c r="V1405" s="4">
        <v>8.6956521739130395</v>
      </c>
      <c r="W1405" s="4">
        <v>8.6956521739130395</v>
      </c>
      <c r="X1405" s="4">
        <v>4.3478260869565197</v>
      </c>
      <c r="Y1405" s="4">
        <v>15.2173913043478</v>
      </c>
      <c r="Z1405" s="4">
        <v>23.913043478260899</v>
      </c>
      <c r="AA1405" s="4">
        <v>13.0434782608696</v>
      </c>
      <c r="AB1405" s="4">
        <v>8.6956521739130395</v>
      </c>
      <c r="AC1405" s="4">
        <v>28.260869565217401</v>
      </c>
      <c r="AD1405" s="4">
        <v>6.5217391304347796</v>
      </c>
      <c r="AE1405" s="4">
        <v>4.3478260869565197</v>
      </c>
      <c r="AF1405" s="4">
        <v>13.0434782608696</v>
      </c>
      <c r="AG1405" s="4">
        <v>23.913043478260899</v>
      </c>
      <c r="AH1405" s="4">
        <v>6.5217391304347796</v>
      </c>
      <c r="AI1405" s="4">
        <v>4.3478260869565197</v>
      </c>
      <c r="AJ1405" s="4">
        <v>21.739130434782599</v>
      </c>
      <c r="AK1405" s="4">
        <v>36.956521739130402</v>
      </c>
      <c r="AL1405" s="4">
        <v>21.739130434782599</v>
      </c>
      <c r="AM1405" s="4">
        <v>36.956521739130402</v>
      </c>
      <c r="AN1405" s="4">
        <v>45.652173913043498</v>
      </c>
      <c r="AO1405" s="4">
        <v>41.304347826087003</v>
      </c>
      <c r="AP1405" s="4">
        <v>34.7826086956522</v>
      </c>
      <c r="AQ1405" s="4">
        <v>15.2173913043478</v>
      </c>
      <c r="AR1405" s="4">
        <v>43.478260869565197</v>
      </c>
      <c r="AS1405" s="4">
        <v>26.086956521739101</v>
      </c>
      <c r="AT1405" s="4">
        <v>41.304347826087003</v>
      </c>
      <c r="AU1405" s="4">
        <v>15.2173913043478</v>
      </c>
      <c r="AV1405" s="4">
        <v>17.3913043478261</v>
      </c>
      <c r="AW1405" s="4">
        <v>30.434782608695699</v>
      </c>
      <c r="AX1405" s="4">
        <v>15.2173913043478</v>
      </c>
      <c r="AY1405" s="4">
        <v>21.739130434782599</v>
      </c>
      <c r="AZ1405" s="4">
        <v>21.739130434782599</v>
      </c>
      <c r="BA1405" s="4">
        <v>34.7826086956522</v>
      </c>
      <c r="BB1405" s="38">
        <v>48</v>
      </c>
    </row>
    <row r="1406" spans="1:54" x14ac:dyDescent="0.3">
      <c r="A1406" s="31" t="s">
        <v>63</v>
      </c>
      <c r="B1406" s="5" t="s">
        <v>8</v>
      </c>
      <c r="C1406" s="5" t="s">
        <v>4</v>
      </c>
      <c r="D1406" s="9">
        <v>86.380666666666698</v>
      </c>
      <c r="E1406" s="8">
        <v>76.6817783249016</v>
      </c>
      <c r="F1406" s="8">
        <v>20.6666666666667</v>
      </c>
      <c r="G1406" s="3">
        <v>2.6666666666666701</v>
      </c>
      <c r="H1406" s="4">
        <v>6.6666666666666696</v>
      </c>
      <c r="I1406" s="4">
        <v>14.6666666666667</v>
      </c>
      <c r="J1406" s="4">
        <v>2</v>
      </c>
      <c r="K1406" s="4">
        <v>3.3333333333333299</v>
      </c>
      <c r="L1406" s="4">
        <v>4.6666666666666696</v>
      </c>
      <c r="M1406" s="4">
        <v>2</v>
      </c>
      <c r="N1406" s="4">
        <v>6</v>
      </c>
      <c r="O1406" s="4">
        <v>8.6666666666666696</v>
      </c>
      <c r="P1406" s="4">
        <v>6</v>
      </c>
      <c r="Q1406" s="4">
        <v>3.3333333333333299</v>
      </c>
      <c r="R1406" s="4">
        <v>8</v>
      </c>
      <c r="S1406" s="4">
        <v>4</v>
      </c>
      <c r="T1406" s="4">
        <v>4.6666666666666696</v>
      </c>
      <c r="U1406" s="4">
        <v>7.3333333333333304</v>
      </c>
      <c r="V1406" s="4">
        <v>4</v>
      </c>
      <c r="W1406" s="4">
        <v>5.3333333333333304</v>
      </c>
      <c r="X1406" s="4">
        <v>3.3333333333333299</v>
      </c>
      <c r="Y1406" s="4">
        <v>10</v>
      </c>
      <c r="Z1406" s="4">
        <v>10.6666666666667</v>
      </c>
      <c r="AA1406" s="4">
        <v>7.3333333333333304</v>
      </c>
      <c r="AB1406" s="4">
        <v>0</v>
      </c>
      <c r="AC1406" s="4">
        <v>21.3333333333333</v>
      </c>
      <c r="AD1406" s="4">
        <v>4</v>
      </c>
      <c r="AE1406" s="4">
        <v>0.66666666666666696</v>
      </c>
      <c r="AF1406" s="4">
        <v>8.6666666666666696</v>
      </c>
      <c r="AG1406" s="4">
        <v>14</v>
      </c>
      <c r="AH1406" s="4">
        <v>14</v>
      </c>
      <c r="AI1406" s="4">
        <v>11.3333333333333</v>
      </c>
      <c r="AJ1406" s="4">
        <v>17.3333333333333</v>
      </c>
      <c r="AK1406" s="4">
        <v>24.6666666666667</v>
      </c>
      <c r="AL1406" s="4">
        <v>16.6666666666667</v>
      </c>
      <c r="AM1406" s="4">
        <v>28</v>
      </c>
      <c r="AN1406" s="4">
        <v>40.6666666666667</v>
      </c>
      <c r="AO1406" s="4">
        <v>30.6666666666667</v>
      </c>
      <c r="AP1406" s="4">
        <v>24</v>
      </c>
      <c r="AQ1406" s="4">
        <v>8.6666666666666696</v>
      </c>
      <c r="AR1406" s="4">
        <v>18.6666666666667</v>
      </c>
      <c r="AS1406" s="4">
        <v>16</v>
      </c>
      <c r="AT1406" s="4">
        <v>34</v>
      </c>
      <c r="AU1406" s="4">
        <v>12</v>
      </c>
      <c r="AV1406" s="4">
        <v>18</v>
      </c>
      <c r="AW1406" s="4">
        <v>12.6666666666667</v>
      </c>
      <c r="AX1406" s="4">
        <v>7.3333333333333304</v>
      </c>
      <c r="AY1406" s="4">
        <v>13.3333333333333</v>
      </c>
      <c r="AZ1406" s="4">
        <v>23.3333333333333</v>
      </c>
      <c r="BA1406" s="4">
        <v>18</v>
      </c>
      <c r="BB1406" s="38">
        <v>150</v>
      </c>
    </row>
    <row r="1407" spans="1:54" x14ac:dyDescent="0.3">
      <c r="A1407" s="31" t="s">
        <v>63</v>
      </c>
      <c r="B1407" s="5" t="s">
        <v>8</v>
      </c>
      <c r="C1407" s="5" t="s">
        <v>5</v>
      </c>
      <c r="D1407" s="9">
        <v>97.783898305084705</v>
      </c>
      <c r="E1407" s="8">
        <v>69.973333981044206</v>
      </c>
      <c r="F1407" s="8">
        <v>15.677966101694899</v>
      </c>
      <c r="G1407" s="3">
        <v>2.5423728813559299</v>
      </c>
      <c r="H1407" s="4">
        <v>5.5084745762711904</v>
      </c>
      <c r="I1407" s="4">
        <v>8.6864406779661003</v>
      </c>
      <c r="J1407" s="4">
        <v>1.9067796610169501</v>
      </c>
      <c r="K1407" s="4">
        <v>4.6610169491525397</v>
      </c>
      <c r="L1407" s="4">
        <v>4.6610169491525397</v>
      </c>
      <c r="M1407" s="4">
        <v>2.9661016949152499</v>
      </c>
      <c r="N1407" s="4">
        <v>5.0847457627118597</v>
      </c>
      <c r="O1407" s="4">
        <v>5.0847457627118597</v>
      </c>
      <c r="P1407" s="4">
        <v>3.6016949152542401</v>
      </c>
      <c r="Q1407" s="4">
        <v>1.05932203389831</v>
      </c>
      <c r="R1407" s="4">
        <v>6.5677966101694896</v>
      </c>
      <c r="S1407" s="4">
        <v>4.6610169491525397</v>
      </c>
      <c r="T1407" s="4">
        <v>5.0847457627118597</v>
      </c>
      <c r="U1407" s="4">
        <v>5.2966101694915304</v>
      </c>
      <c r="V1407" s="4">
        <v>3.8135593220339001</v>
      </c>
      <c r="W1407" s="4">
        <v>4.2372881355932197</v>
      </c>
      <c r="X1407" s="4">
        <v>1.9067796610169501</v>
      </c>
      <c r="Y1407" s="4">
        <v>4.6610169491525397</v>
      </c>
      <c r="Z1407" s="4">
        <v>5.5084745762711904</v>
      </c>
      <c r="AA1407" s="4">
        <v>5.0847457627118597</v>
      </c>
      <c r="AB1407" s="4">
        <v>1.4830508474576301</v>
      </c>
      <c r="AC1407" s="4">
        <v>17.161016949152501</v>
      </c>
      <c r="AD1407" s="4">
        <v>4.0254237288135597</v>
      </c>
      <c r="AE1407" s="4">
        <v>2.1186440677966099</v>
      </c>
      <c r="AF1407" s="4">
        <v>6.9915254237288096</v>
      </c>
      <c r="AG1407" s="4">
        <v>15.677966101694899</v>
      </c>
      <c r="AH1407" s="4">
        <v>11.440677966101701</v>
      </c>
      <c r="AI1407" s="4">
        <v>6.5677966101694896</v>
      </c>
      <c r="AJ1407" s="4">
        <v>12.7118644067797</v>
      </c>
      <c r="AK1407" s="4">
        <v>18.008474576271201</v>
      </c>
      <c r="AL1407" s="4">
        <v>13.559322033898299</v>
      </c>
      <c r="AM1407" s="4">
        <v>30.296610169491501</v>
      </c>
      <c r="AN1407" s="4">
        <v>25</v>
      </c>
      <c r="AO1407" s="4">
        <v>25</v>
      </c>
      <c r="AP1407" s="4">
        <v>19.915254237288099</v>
      </c>
      <c r="AQ1407" s="4">
        <v>7.8389830508474603</v>
      </c>
      <c r="AR1407" s="4">
        <v>17.796610169491501</v>
      </c>
      <c r="AS1407" s="4">
        <v>12.0762711864407</v>
      </c>
      <c r="AT1407" s="4">
        <v>29.872881355932201</v>
      </c>
      <c r="AU1407" s="4">
        <v>12.0762711864407</v>
      </c>
      <c r="AV1407" s="4">
        <v>19.491525423728799</v>
      </c>
      <c r="AW1407" s="4">
        <v>12.9237288135593</v>
      </c>
      <c r="AX1407" s="4">
        <v>5.2966101694915304</v>
      </c>
      <c r="AY1407" s="4">
        <v>13.771186440677999</v>
      </c>
      <c r="AZ1407" s="4">
        <v>20.127118644067799</v>
      </c>
      <c r="BA1407" s="4">
        <v>15.889830508474599</v>
      </c>
      <c r="BB1407" s="38">
        <v>472</v>
      </c>
    </row>
    <row r="1408" spans="1:54" x14ac:dyDescent="0.3">
      <c r="A1408" s="31" t="s">
        <v>63</v>
      </c>
      <c r="B1408" s="5" t="s">
        <v>8</v>
      </c>
      <c r="C1408" s="5" t="s">
        <v>6</v>
      </c>
      <c r="D1408" s="9">
        <v>110.243133802817</v>
      </c>
      <c r="E1408" s="8">
        <v>69.066931385238505</v>
      </c>
      <c r="F1408" s="8">
        <v>12.5</v>
      </c>
      <c r="G1408" s="3">
        <v>2.6408450704225399</v>
      </c>
      <c r="H1408" s="4">
        <v>3.1690140845070398</v>
      </c>
      <c r="I1408" s="4">
        <v>6.1619718309859204</v>
      </c>
      <c r="J1408" s="4">
        <v>2.9929577464788699</v>
      </c>
      <c r="K1408" s="4">
        <v>2.6408450704225399</v>
      </c>
      <c r="L1408" s="4">
        <v>4.2253521126760596</v>
      </c>
      <c r="M1408" s="4">
        <v>2.8169014084507</v>
      </c>
      <c r="N1408" s="4">
        <v>4.2253521126760596</v>
      </c>
      <c r="O1408" s="4">
        <v>4.5774647887323896</v>
      </c>
      <c r="P1408" s="4">
        <v>3.1690140845070398</v>
      </c>
      <c r="Q1408" s="4">
        <v>1.2323943661971799</v>
      </c>
      <c r="R1408" s="4">
        <v>6.6901408450704203</v>
      </c>
      <c r="S1408" s="4">
        <v>4.5774647887323896</v>
      </c>
      <c r="T1408" s="4">
        <v>4.2253521126760596</v>
      </c>
      <c r="U1408" s="4">
        <v>3.8732394366197198</v>
      </c>
      <c r="V1408" s="4">
        <v>4.0492957746478897</v>
      </c>
      <c r="W1408" s="4">
        <v>1.9366197183098599</v>
      </c>
      <c r="X1408" s="4">
        <v>1.5845070422535199</v>
      </c>
      <c r="Y1408" s="4">
        <v>4.9295774647887303</v>
      </c>
      <c r="Z1408" s="4">
        <v>3.52112676056338</v>
      </c>
      <c r="AA1408" s="4">
        <v>3.52112676056338</v>
      </c>
      <c r="AB1408" s="4">
        <v>1.40845070422535</v>
      </c>
      <c r="AC1408" s="4">
        <v>10.0352112676056</v>
      </c>
      <c r="AD1408" s="4">
        <v>3.52112676056338</v>
      </c>
      <c r="AE1408" s="4">
        <v>2.2887323943662001</v>
      </c>
      <c r="AF1408" s="4">
        <v>4.7535211267605604</v>
      </c>
      <c r="AG1408" s="4">
        <v>12.5</v>
      </c>
      <c r="AH1408" s="4">
        <v>7.7464788732394396</v>
      </c>
      <c r="AI1408" s="4">
        <v>7.0422535211267601</v>
      </c>
      <c r="AJ1408" s="4">
        <v>10.0352112676056</v>
      </c>
      <c r="AK1408" s="4">
        <v>15.492957746478901</v>
      </c>
      <c r="AL1408" s="4">
        <v>13.204225352112701</v>
      </c>
      <c r="AM1408" s="4">
        <v>20.598591549295801</v>
      </c>
      <c r="AN1408" s="4">
        <v>24.8239436619718</v>
      </c>
      <c r="AO1408" s="4">
        <v>17.957746478873201</v>
      </c>
      <c r="AP1408" s="4">
        <v>14.260563380281701</v>
      </c>
      <c r="AQ1408" s="4">
        <v>7.0422535211267601</v>
      </c>
      <c r="AR1408" s="4">
        <v>13.204225352112701</v>
      </c>
      <c r="AS1408" s="4">
        <v>13.204225352112701</v>
      </c>
      <c r="AT1408" s="4">
        <v>25</v>
      </c>
      <c r="AU1408" s="4">
        <v>7.9225352112676104</v>
      </c>
      <c r="AV1408" s="4">
        <v>22.007042253521099</v>
      </c>
      <c r="AW1408" s="4">
        <v>9.5070422535211296</v>
      </c>
      <c r="AX1408" s="4">
        <v>5.4577464788732399</v>
      </c>
      <c r="AY1408" s="4">
        <v>17.4295774647887</v>
      </c>
      <c r="AZ1408" s="4">
        <v>16.901408450704199</v>
      </c>
      <c r="BA1408" s="4">
        <v>14.436619718309901</v>
      </c>
      <c r="BB1408" s="38">
        <v>568</v>
      </c>
    </row>
    <row r="1409" spans="1:54" x14ac:dyDescent="0.3">
      <c r="A1409" s="31" t="s">
        <v>63</v>
      </c>
      <c r="B1409" s="5" t="s">
        <v>8</v>
      </c>
      <c r="C1409" s="5" t="s">
        <v>7</v>
      </c>
      <c r="D1409" s="9">
        <v>110.94008620689701</v>
      </c>
      <c r="E1409" s="8">
        <v>65.718688071942694</v>
      </c>
      <c r="F1409" s="8">
        <v>9.9137931034482794</v>
      </c>
      <c r="G1409" s="3">
        <v>2.1551724137931001</v>
      </c>
      <c r="H1409" s="4">
        <v>2.5862068965517202</v>
      </c>
      <c r="I1409" s="4">
        <v>2.5862068965517202</v>
      </c>
      <c r="J1409" s="4">
        <v>1.72413793103448</v>
      </c>
      <c r="K1409" s="4">
        <v>2.5862068965517202</v>
      </c>
      <c r="L1409" s="4">
        <v>2.5862068965517202</v>
      </c>
      <c r="M1409" s="4">
        <v>0.431034482758621</v>
      </c>
      <c r="N1409" s="4">
        <v>1.72413793103448</v>
      </c>
      <c r="O1409" s="4">
        <v>3.0172413793103399</v>
      </c>
      <c r="P1409" s="4">
        <v>1.2931034482758601</v>
      </c>
      <c r="Q1409" s="4">
        <v>1.2931034482758601</v>
      </c>
      <c r="R1409" s="4">
        <v>3.0172413793103399</v>
      </c>
      <c r="S1409" s="4">
        <v>0.86206896551724099</v>
      </c>
      <c r="T1409" s="4">
        <v>2.1551724137931001</v>
      </c>
      <c r="U1409" s="4">
        <v>1.72413793103448</v>
      </c>
      <c r="V1409" s="4">
        <v>0.86206896551724099</v>
      </c>
      <c r="W1409" s="4">
        <v>1.2931034482758601</v>
      </c>
      <c r="X1409" s="4">
        <v>0.86206896551724099</v>
      </c>
      <c r="Y1409" s="4">
        <v>1.72413793103448</v>
      </c>
      <c r="Z1409" s="4">
        <v>1.2931034482758601</v>
      </c>
      <c r="AA1409" s="4">
        <v>3.0172413793103399</v>
      </c>
      <c r="AB1409" s="4">
        <v>0.86206896551724099</v>
      </c>
      <c r="AC1409" s="4">
        <v>4.31034482758621</v>
      </c>
      <c r="AD1409" s="4">
        <v>0</v>
      </c>
      <c r="AE1409" s="4">
        <v>0.86206896551724099</v>
      </c>
      <c r="AF1409" s="4">
        <v>3.4482758620689702</v>
      </c>
      <c r="AG1409" s="4">
        <v>12.0689655172414</v>
      </c>
      <c r="AH1409" s="4">
        <v>9.9137931034482794</v>
      </c>
      <c r="AI1409" s="4">
        <v>8.6206896551724093</v>
      </c>
      <c r="AJ1409" s="4">
        <v>8.18965517241379</v>
      </c>
      <c r="AK1409" s="4">
        <v>12.9310344827586</v>
      </c>
      <c r="AL1409" s="4">
        <v>9.9137931034482794</v>
      </c>
      <c r="AM1409" s="4">
        <v>19.3965517241379</v>
      </c>
      <c r="AN1409" s="4">
        <v>20.689655172413801</v>
      </c>
      <c r="AO1409" s="4">
        <v>14.2241379310345</v>
      </c>
      <c r="AP1409" s="4">
        <v>12.0689655172414</v>
      </c>
      <c r="AQ1409" s="4">
        <v>8.18965517241379</v>
      </c>
      <c r="AR1409" s="4">
        <v>12.5</v>
      </c>
      <c r="AS1409" s="4">
        <v>11.2068965517241</v>
      </c>
      <c r="AT1409" s="4">
        <v>25.862068965517199</v>
      </c>
      <c r="AU1409" s="4">
        <v>9.0517241379310303</v>
      </c>
      <c r="AV1409" s="4">
        <v>22.8448275862069</v>
      </c>
      <c r="AW1409" s="4">
        <v>10.3448275862069</v>
      </c>
      <c r="AX1409" s="4">
        <v>8.18965517241379</v>
      </c>
      <c r="AY1409" s="4">
        <v>16.810344827586199</v>
      </c>
      <c r="AZ1409" s="4">
        <v>13.362068965517199</v>
      </c>
      <c r="BA1409" s="4">
        <v>11.2068965517241</v>
      </c>
      <c r="BB1409" s="38">
        <v>232</v>
      </c>
    </row>
    <row r="1410" spans="1:54" x14ac:dyDescent="0.3">
      <c r="A1410" s="31" t="s">
        <v>63</v>
      </c>
      <c r="B1410" s="5" t="s">
        <v>9</v>
      </c>
      <c r="C1410" s="5" t="s">
        <v>168</v>
      </c>
      <c r="D1410" s="9">
        <v>81.746764384606905</v>
      </c>
      <c r="E1410" s="8">
        <v>80.099685092625705</v>
      </c>
      <c r="F1410" s="8">
        <v>23.399903469461599</v>
      </c>
      <c r="G1410" s="3">
        <v>1.08230575904395</v>
      </c>
      <c r="H1410" s="4">
        <v>3.8131370127733901</v>
      </c>
      <c r="I1410" s="4">
        <v>9.0252167282730493</v>
      </c>
      <c r="J1410" s="4">
        <v>0.722254169383171</v>
      </c>
      <c r="K1410" s="4">
        <v>3.7426641563362799</v>
      </c>
      <c r="L1410" s="4">
        <v>10.0286410586793</v>
      </c>
      <c r="M1410" s="4">
        <v>3.4430811474615299</v>
      </c>
      <c r="N1410" s="4">
        <v>8.3805956133888007</v>
      </c>
      <c r="O1410" s="4">
        <v>6.0933279962572504</v>
      </c>
      <c r="P1410" s="4">
        <v>8.1665849379599909</v>
      </c>
      <c r="Q1410" s="4">
        <v>5.0339832001800202</v>
      </c>
      <c r="R1410" s="4">
        <v>10.2727527243542</v>
      </c>
      <c r="S1410" s="4">
        <v>6.1802493193888903</v>
      </c>
      <c r="T1410" s="4">
        <v>5.0195101454728297</v>
      </c>
      <c r="U1410" s="4">
        <v>11.8059481964218</v>
      </c>
      <c r="V1410" s="4">
        <v>7.73766517558935</v>
      </c>
      <c r="W1410" s="4">
        <v>9.6889177107996094</v>
      </c>
      <c r="X1410" s="4">
        <v>1.8599551369711</v>
      </c>
      <c r="Y1410" s="4">
        <v>5.3269178713515002</v>
      </c>
      <c r="Z1410" s="4">
        <v>9.5126417638844494</v>
      </c>
      <c r="AA1410" s="4">
        <v>7.8902054129730397</v>
      </c>
      <c r="AB1410" s="4">
        <v>2.4357879742822899</v>
      </c>
      <c r="AC1410" s="4">
        <v>17.388523243084901</v>
      </c>
      <c r="AD1410" s="4">
        <v>5.8491390872209204</v>
      </c>
      <c r="AE1410" s="4">
        <v>1.9848482549453501</v>
      </c>
      <c r="AF1410" s="4">
        <v>13.238887342349599</v>
      </c>
      <c r="AG1410" s="4">
        <v>18.6204297559262</v>
      </c>
      <c r="AH1410" s="4">
        <v>16.0219393194227</v>
      </c>
      <c r="AI1410" s="4">
        <v>12.1711618372698</v>
      </c>
      <c r="AJ1410" s="4">
        <v>21.039374733387401</v>
      </c>
      <c r="AK1410" s="4">
        <v>35.163174416292101</v>
      </c>
      <c r="AL1410" s="4">
        <v>20.117013656982898</v>
      </c>
      <c r="AM1410" s="4">
        <v>26.3717912681409</v>
      </c>
      <c r="AN1410" s="4">
        <v>34.9448352786372</v>
      </c>
      <c r="AO1410" s="4">
        <v>29.0187568858547</v>
      </c>
      <c r="AP1410" s="4">
        <v>24.958581354761399</v>
      </c>
      <c r="AQ1410" s="4">
        <v>14.6437684006594</v>
      </c>
      <c r="AR1410" s="4">
        <v>32.037312541402898</v>
      </c>
      <c r="AS1410" s="4">
        <v>19.203300624257299</v>
      </c>
      <c r="AT1410" s="4">
        <v>23.252914104371801</v>
      </c>
      <c r="AU1410" s="4">
        <v>18.396745085842699</v>
      </c>
      <c r="AV1410" s="4">
        <v>21.754575277100098</v>
      </c>
      <c r="AW1410" s="4">
        <v>21.557671019528801</v>
      </c>
      <c r="AX1410" s="4">
        <v>14.591225850161299</v>
      </c>
      <c r="AY1410" s="4">
        <v>15.8101716625132</v>
      </c>
      <c r="AZ1410" s="4">
        <v>26.581225914646101</v>
      </c>
      <c r="BA1410" s="4">
        <v>27.7427513338314</v>
      </c>
      <c r="BB1410" s="38">
        <v>1193</v>
      </c>
    </row>
    <row r="1411" spans="1:54" x14ac:dyDescent="0.3">
      <c r="A1411" s="31" t="s">
        <v>63</v>
      </c>
      <c r="B1411" s="5" t="s">
        <v>9</v>
      </c>
      <c r="C1411" s="5" t="s">
        <v>1</v>
      </c>
      <c r="D1411" s="9">
        <v>11.0442424242424</v>
      </c>
      <c r="E1411" s="8">
        <v>60.730266484930297</v>
      </c>
      <c r="F1411" s="8">
        <v>54.545454545454497</v>
      </c>
      <c r="G1411" s="3">
        <v>0</v>
      </c>
      <c r="H1411" s="4">
        <v>0</v>
      </c>
      <c r="I1411" s="4">
        <v>27.272727272727298</v>
      </c>
      <c r="J1411" s="4">
        <v>0</v>
      </c>
      <c r="K1411" s="4">
        <v>9.0909090909090899</v>
      </c>
      <c r="L1411" s="4">
        <v>36.363636363636402</v>
      </c>
      <c r="M1411" s="4">
        <v>9.0909090909090899</v>
      </c>
      <c r="N1411" s="4">
        <v>36.363636363636402</v>
      </c>
      <c r="O1411" s="4">
        <v>9.0909090909090899</v>
      </c>
      <c r="P1411" s="4">
        <v>27.272727272727298</v>
      </c>
      <c r="Q1411" s="4">
        <v>27.272727272727298</v>
      </c>
      <c r="R1411" s="4">
        <v>45.454545454545503</v>
      </c>
      <c r="S1411" s="4">
        <v>18.181818181818201</v>
      </c>
      <c r="T1411" s="4">
        <v>18.181818181818201</v>
      </c>
      <c r="U1411" s="4">
        <v>45.454545454545503</v>
      </c>
      <c r="V1411" s="4">
        <v>27.272727272727298</v>
      </c>
      <c r="W1411" s="4">
        <v>45.454545454545503</v>
      </c>
      <c r="X1411" s="4">
        <v>9.0909090909090899</v>
      </c>
      <c r="Y1411" s="4">
        <v>0</v>
      </c>
      <c r="Z1411" s="4">
        <v>45.454545454545503</v>
      </c>
      <c r="AA1411" s="4">
        <v>9.0909090909090899</v>
      </c>
      <c r="AB1411" s="4">
        <v>9.0909090909090899</v>
      </c>
      <c r="AC1411" s="4">
        <v>36.363636363636402</v>
      </c>
      <c r="AD1411" s="4">
        <v>27.272727272727298</v>
      </c>
      <c r="AE1411" s="4">
        <v>9.0909090909090899</v>
      </c>
      <c r="AF1411" s="4">
        <v>45.454545454545503</v>
      </c>
      <c r="AG1411" s="4">
        <v>72.727272727272705</v>
      </c>
      <c r="AH1411" s="4">
        <v>27.272727272727298</v>
      </c>
      <c r="AI1411" s="4">
        <v>36.363636363636402</v>
      </c>
      <c r="AJ1411" s="4">
        <v>54.545454545454497</v>
      </c>
      <c r="AK1411" s="4">
        <v>72.727272727272705</v>
      </c>
      <c r="AL1411" s="4">
        <v>36.363636363636402</v>
      </c>
      <c r="AM1411" s="4">
        <v>36.363636363636402</v>
      </c>
      <c r="AN1411" s="4">
        <v>54.545454545454497</v>
      </c>
      <c r="AO1411" s="4">
        <v>54.545454545454497</v>
      </c>
      <c r="AP1411" s="4">
        <v>54.545454545454497</v>
      </c>
      <c r="AQ1411" s="4">
        <v>45.454545454545503</v>
      </c>
      <c r="AR1411" s="4">
        <v>72.727272727272705</v>
      </c>
      <c r="AS1411" s="4">
        <v>27.272727272727298</v>
      </c>
      <c r="AT1411" s="4">
        <v>18.181818181818201</v>
      </c>
      <c r="AU1411" s="4">
        <v>36.363636363636402</v>
      </c>
      <c r="AV1411" s="4">
        <v>27.272727272727298</v>
      </c>
      <c r="AW1411" s="4">
        <v>36.363636363636402</v>
      </c>
      <c r="AX1411" s="4">
        <v>27.272727272727298</v>
      </c>
      <c r="AY1411" s="4">
        <v>18.181818181818201</v>
      </c>
      <c r="AZ1411" s="4">
        <v>54.545454545454497</v>
      </c>
      <c r="BA1411" s="4">
        <v>54.545454545454497</v>
      </c>
      <c r="BB1411" s="38">
        <v>14</v>
      </c>
    </row>
    <row r="1412" spans="1:54" x14ac:dyDescent="0.3">
      <c r="A1412" s="31" t="s">
        <v>63</v>
      </c>
      <c r="B1412" s="5" t="s">
        <v>9</v>
      </c>
      <c r="C1412" s="5" t="s">
        <v>2</v>
      </c>
      <c r="D1412" s="9">
        <v>42.23</v>
      </c>
      <c r="E1412" s="8">
        <v>85.562621573478694</v>
      </c>
      <c r="F1412" s="8">
        <v>36.842105263157897</v>
      </c>
      <c r="G1412" s="3">
        <v>0</v>
      </c>
      <c r="H1412" s="4">
        <v>5.2631578947368398</v>
      </c>
      <c r="I1412" s="4">
        <v>10.526315789473699</v>
      </c>
      <c r="J1412" s="4">
        <v>0</v>
      </c>
      <c r="K1412" s="4">
        <v>5.2631578947368398</v>
      </c>
      <c r="L1412" s="4">
        <v>21.052631578947398</v>
      </c>
      <c r="M1412" s="4">
        <v>5.2631578947368398</v>
      </c>
      <c r="N1412" s="4">
        <v>10.526315789473699</v>
      </c>
      <c r="O1412" s="4">
        <v>10.526315789473699</v>
      </c>
      <c r="P1412" s="4">
        <v>15.789473684210501</v>
      </c>
      <c r="Q1412" s="4">
        <v>5.2631578947368398</v>
      </c>
      <c r="R1412" s="4">
        <v>15.789473684210501</v>
      </c>
      <c r="S1412" s="4">
        <v>5.2631578947368398</v>
      </c>
      <c r="T1412" s="4">
        <v>5.2631578947368398</v>
      </c>
      <c r="U1412" s="4">
        <v>21.052631578947398</v>
      </c>
      <c r="V1412" s="4">
        <v>21.052631578947398</v>
      </c>
      <c r="W1412" s="4">
        <v>10.526315789473699</v>
      </c>
      <c r="X1412" s="4">
        <v>0</v>
      </c>
      <c r="Y1412" s="4">
        <v>5.2631578947368398</v>
      </c>
      <c r="Z1412" s="4">
        <v>10.526315789473699</v>
      </c>
      <c r="AA1412" s="4">
        <v>26.315789473684202</v>
      </c>
      <c r="AB1412" s="4">
        <v>0</v>
      </c>
      <c r="AC1412" s="4">
        <v>36.842105263157897</v>
      </c>
      <c r="AD1412" s="4">
        <v>10.526315789473699</v>
      </c>
      <c r="AE1412" s="4">
        <v>0</v>
      </c>
      <c r="AF1412" s="4">
        <v>21.052631578947398</v>
      </c>
      <c r="AG1412" s="4">
        <v>26.315789473684202</v>
      </c>
      <c r="AH1412" s="4">
        <v>21.052631578947398</v>
      </c>
      <c r="AI1412" s="4">
        <v>10.526315789473699</v>
      </c>
      <c r="AJ1412" s="4">
        <v>26.315789473684202</v>
      </c>
      <c r="AK1412" s="4">
        <v>57.894736842105303</v>
      </c>
      <c r="AL1412" s="4">
        <v>36.842105263157897</v>
      </c>
      <c r="AM1412" s="4">
        <v>36.842105263157897</v>
      </c>
      <c r="AN1412" s="4">
        <v>57.894736842105303</v>
      </c>
      <c r="AO1412" s="4">
        <v>57.894736842105303</v>
      </c>
      <c r="AP1412" s="4">
        <v>36.842105263157897</v>
      </c>
      <c r="AQ1412" s="4">
        <v>26.315789473684202</v>
      </c>
      <c r="AR1412" s="4">
        <v>52.631578947368403</v>
      </c>
      <c r="AS1412" s="4">
        <v>36.842105263157897</v>
      </c>
      <c r="AT1412" s="4">
        <v>31.578947368421101</v>
      </c>
      <c r="AU1412" s="4">
        <v>36.842105263157897</v>
      </c>
      <c r="AV1412" s="4">
        <v>10.526315789473699</v>
      </c>
      <c r="AW1412" s="4">
        <v>36.842105263157897</v>
      </c>
      <c r="AX1412" s="4">
        <v>36.842105263157897</v>
      </c>
      <c r="AY1412" s="4">
        <v>15.789473684210501</v>
      </c>
      <c r="AZ1412" s="4">
        <v>36.842105263157897</v>
      </c>
      <c r="BA1412" s="4">
        <v>47.368421052631597</v>
      </c>
      <c r="BB1412" s="38">
        <v>20</v>
      </c>
    </row>
    <row r="1413" spans="1:54" x14ac:dyDescent="0.3">
      <c r="A1413" s="31" t="s">
        <v>63</v>
      </c>
      <c r="B1413" s="5" t="s">
        <v>9</v>
      </c>
      <c r="C1413" s="5" t="s">
        <v>3</v>
      </c>
      <c r="D1413" s="9">
        <v>88.868918918918894</v>
      </c>
      <c r="E1413" s="8">
        <v>75.360303357291002</v>
      </c>
      <c r="F1413" s="8">
        <v>18.918918918918902</v>
      </c>
      <c r="G1413" s="3">
        <v>0</v>
      </c>
      <c r="H1413" s="4">
        <v>6.7567567567567597</v>
      </c>
      <c r="I1413" s="4">
        <v>10.8108108108108</v>
      </c>
      <c r="J1413" s="4">
        <v>0</v>
      </c>
      <c r="K1413" s="4">
        <v>4.0540540540540499</v>
      </c>
      <c r="L1413" s="4">
        <v>6.7567567567567597</v>
      </c>
      <c r="M1413" s="4">
        <v>2.7027027027027</v>
      </c>
      <c r="N1413" s="4">
        <v>8.1081081081081106</v>
      </c>
      <c r="O1413" s="4">
        <v>5.4054054054054097</v>
      </c>
      <c r="P1413" s="4">
        <v>6.7567567567567597</v>
      </c>
      <c r="Q1413" s="4">
        <v>1.35135135135135</v>
      </c>
      <c r="R1413" s="4">
        <v>4.0540540540540499</v>
      </c>
      <c r="S1413" s="4">
        <v>6.7567567567567597</v>
      </c>
      <c r="T1413" s="4">
        <v>2.7027027027027</v>
      </c>
      <c r="U1413" s="4">
        <v>5.4054054054054097</v>
      </c>
      <c r="V1413" s="4">
        <v>4.0540540540540499</v>
      </c>
      <c r="W1413" s="4">
        <v>5.4054054054054097</v>
      </c>
      <c r="X1413" s="4">
        <v>1.35135135135135</v>
      </c>
      <c r="Y1413" s="4">
        <v>10.8108108108108</v>
      </c>
      <c r="Z1413" s="4">
        <v>6.7567567567567597</v>
      </c>
      <c r="AA1413" s="4">
        <v>6.7567567567567597</v>
      </c>
      <c r="AB1413" s="4">
        <v>4.0540540540540499</v>
      </c>
      <c r="AC1413" s="4">
        <v>12.1621621621622</v>
      </c>
      <c r="AD1413" s="4">
        <v>1.35135135135135</v>
      </c>
      <c r="AE1413" s="4">
        <v>1.35135135135135</v>
      </c>
      <c r="AF1413" s="4">
        <v>13.5135135135135</v>
      </c>
      <c r="AG1413" s="4">
        <v>13.5135135135135</v>
      </c>
      <c r="AH1413" s="4">
        <v>14.8648648648649</v>
      </c>
      <c r="AI1413" s="4">
        <v>4.0540540540540499</v>
      </c>
      <c r="AJ1413" s="4">
        <v>16.2162162162162</v>
      </c>
      <c r="AK1413" s="4">
        <v>33.783783783783797</v>
      </c>
      <c r="AL1413" s="4">
        <v>20.270270270270299</v>
      </c>
      <c r="AM1413" s="4">
        <v>28.3783783783784</v>
      </c>
      <c r="AN1413" s="4">
        <v>25.675675675675699</v>
      </c>
      <c r="AO1413" s="4">
        <v>18.918918918918902</v>
      </c>
      <c r="AP1413" s="4">
        <v>27.027027027027</v>
      </c>
      <c r="AQ1413" s="4">
        <v>2.7027027027027</v>
      </c>
      <c r="AR1413" s="4">
        <v>24.324324324324301</v>
      </c>
      <c r="AS1413" s="4">
        <v>14.8648648648649</v>
      </c>
      <c r="AT1413" s="4">
        <v>21.6216216216216</v>
      </c>
      <c r="AU1413" s="4">
        <v>14.8648648648649</v>
      </c>
      <c r="AV1413" s="4">
        <v>20.270270270270299</v>
      </c>
      <c r="AW1413" s="4">
        <v>22.972972972973</v>
      </c>
      <c r="AX1413" s="4">
        <v>9.4594594594594597</v>
      </c>
      <c r="AY1413" s="4">
        <v>14.8648648648649</v>
      </c>
      <c r="AZ1413" s="4">
        <v>29.729729729729701</v>
      </c>
      <c r="BA1413" s="4">
        <v>21.6216216216216</v>
      </c>
      <c r="BB1413" s="38">
        <v>74</v>
      </c>
    </row>
    <row r="1414" spans="1:54" x14ac:dyDescent="0.3">
      <c r="A1414" s="31" t="s">
        <v>63</v>
      </c>
      <c r="B1414" s="5" t="s">
        <v>9</v>
      </c>
      <c r="C1414" s="5" t="s">
        <v>4</v>
      </c>
      <c r="D1414" s="9">
        <v>83.540123456790099</v>
      </c>
      <c r="E1414" s="8">
        <v>77.766896835754807</v>
      </c>
      <c r="F1414" s="8">
        <v>24.074074074074101</v>
      </c>
      <c r="G1414" s="3">
        <v>3.0864197530864201</v>
      </c>
      <c r="H1414" s="4">
        <v>4.9382716049382704</v>
      </c>
      <c r="I1414" s="4">
        <v>8.6419753086419693</v>
      </c>
      <c r="J1414" s="4">
        <v>1.2345679012345701</v>
      </c>
      <c r="K1414" s="4">
        <v>2.4691358024691401</v>
      </c>
      <c r="L1414" s="4">
        <v>5.5555555555555598</v>
      </c>
      <c r="M1414" s="4">
        <v>3.7037037037037002</v>
      </c>
      <c r="N1414" s="4">
        <v>3.0864197530864201</v>
      </c>
      <c r="O1414" s="4">
        <v>8.6419753086419693</v>
      </c>
      <c r="P1414" s="4">
        <v>6.7901234567901199</v>
      </c>
      <c r="Q1414" s="4">
        <v>2.4691358024691401</v>
      </c>
      <c r="R1414" s="4">
        <v>7.4074074074074101</v>
      </c>
      <c r="S1414" s="4">
        <v>8.0246913580246897</v>
      </c>
      <c r="T1414" s="4">
        <v>5.5555555555555598</v>
      </c>
      <c r="U1414" s="4">
        <v>10.493827160493799</v>
      </c>
      <c r="V1414" s="4">
        <v>2.4691358024691401</v>
      </c>
      <c r="W1414" s="4">
        <v>7.4074074074074101</v>
      </c>
      <c r="X1414" s="4">
        <v>1.8518518518518501</v>
      </c>
      <c r="Y1414" s="4">
        <v>6.7901234567901199</v>
      </c>
      <c r="Z1414" s="4">
        <v>6.1728395061728403</v>
      </c>
      <c r="AA1414" s="4">
        <v>6.1728395061728403</v>
      </c>
      <c r="AB1414" s="4">
        <v>1.8518518518518501</v>
      </c>
      <c r="AC1414" s="4">
        <v>17.901234567901199</v>
      </c>
      <c r="AD1414" s="4">
        <v>1.8518518518518501</v>
      </c>
      <c r="AE1414" s="4">
        <v>1.2345679012345701</v>
      </c>
      <c r="AF1414" s="4">
        <v>8.0246913580246897</v>
      </c>
      <c r="AG1414" s="4">
        <v>9.2592592592592595</v>
      </c>
      <c r="AH1414" s="4">
        <v>14.814814814814801</v>
      </c>
      <c r="AI1414" s="4">
        <v>14.814814814814801</v>
      </c>
      <c r="AJ1414" s="4">
        <v>20.370370370370399</v>
      </c>
      <c r="AK1414" s="4">
        <v>29.629629629629601</v>
      </c>
      <c r="AL1414" s="4">
        <v>19.7530864197531</v>
      </c>
      <c r="AM1414" s="4">
        <v>30.2469135802469</v>
      </c>
      <c r="AN1414" s="4">
        <v>36.419753086419803</v>
      </c>
      <c r="AO1414" s="4">
        <v>30.8641975308642</v>
      </c>
      <c r="AP1414" s="4">
        <v>20.370370370370399</v>
      </c>
      <c r="AQ1414" s="4">
        <v>11.1111111111111</v>
      </c>
      <c r="AR1414" s="4">
        <v>32.098765432098801</v>
      </c>
      <c r="AS1414" s="4">
        <v>19.1358024691358</v>
      </c>
      <c r="AT1414" s="4">
        <v>30.8641975308642</v>
      </c>
      <c r="AU1414" s="4">
        <v>17.283950617283899</v>
      </c>
      <c r="AV1414" s="4">
        <v>25.3086419753086</v>
      </c>
      <c r="AW1414" s="4">
        <v>19.1358024691358</v>
      </c>
      <c r="AX1414" s="4">
        <v>10.493827160493799</v>
      </c>
      <c r="AY1414" s="4">
        <v>18.518518518518501</v>
      </c>
      <c r="AZ1414" s="4">
        <v>23.456790123456798</v>
      </c>
      <c r="BA1414" s="4">
        <v>29.012345679012299</v>
      </c>
      <c r="BB1414" s="38">
        <v>162</v>
      </c>
    </row>
    <row r="1415" spans="1:54" x14ac:dyDescent="0.3">
      <c r="A1415" s="31" t="s">
        <v>63</v>
      </c>
      <c r="B1415" s="5" t="s">
        <v>9</v>
      </c>
      <c r="C1415" s="5" t="s">
        <v>5</v>
      </c>
      <c r="D1415" s="9">
        <v>105.367810026385</v>
      </c>
      <c r="E1415" s="8">
        <v>72.147102947449298</v>
      </c>
      <c r="F1415" s="8">
        <v>13.456464379947199</v>
      </c>
      <c r="G1415" s="3">
        <v>2.3746701846965701</v>
      </c>
      <c r="H1415" s="4">
        <v>3.4300791556728201</v>
      </c>
      <c r="I1415" s="4">
        <v>4.7493403693931402</v>
      </c>
      <c r="J1415" s="4">
        <v>1.84696569920844</v>
      </c>
      <c r="K1415" s="4">
        <v>2.63852242744063</v>
      </c>
      <c r="L1415" s="4">
        <v>3.1662269129287601</v>
      </c>
      <c r="M1415" s="4">
        <v>2.1108179419525102</v>
      </c>
      <c r="N1415" s="4">
        <v>3.4300791556728201</v>
      </c>
      <c r="O1415" s="4">
        <v>4.4854881266490798</v>
      </c>
      <c r="P1415" s="4">
        <v>2.3746701846965701</v>
      </c>
      <c r="Q1415" s="4">
        <v>2.3746701846965701</v>
      </c>
      <c r="R1415" s="4">
        <v>3.6939313984168902</v>
      </c>
      <c r="S1415" s="4">
        <v>2.63852242744063</v>
      </c>
      <c r="T1415" s="4">
        <v>2.3746701846965701</v>
      </c>
      <c r="U1415" s="4">
        <v>4.2216358839050097</v>
      </c>
      <c r="V1415" s="4">
        <v>2.3746701846965701</v>
      </c>
      <c r="W1415" s="4">
        <v>3.4300791556728201</v>
      </c>
      <c r="X1415" s="4">
        <v>1.05540897097625</v>
      </c>
      <c r="Y1415" s="4">
        <v>5.2770448548812698</v>
      </c>
      <c r="Z1415" s="4">
        <v>3.1662269129287601</v>
      </c>
      <c r="AA1415" s="4">
        <v>3.1662269129287601</v>
      </c>
      <c r="AB1415" s="4">
        <v>1.05540897097625</v>
      </c>
      <c r="AC1415" s="4">
        <v>12.1372031662269</v>
      </c>
      <c r="AD1415" s="4">
        <v>3.1662269129287601</v>
      </c>
      <c r="AE1415" s="4">
        <v>1.84696569920844</v>
      </c>
      <c r="AF1415" s="4">
        <v>5.5408970976253302</v>
      </c>
      <c r="AG1415" s="4">
        <v>8.7071240105540895</v>
      </c>
      <c r="AH1415" s="4">
        <v>13.7203166226913</v>
      </c>
      <c r="AI1415" s="4">
        <v>7.9155672823219003</v>
      </c>
      <c r="AJ1415" s="4">
        <v>14.5118733509235</v>
      </c>
      <c r="AK1415" s="4">
        <v>21.899736147757299</v>
      </c>
      <c r="AL1415" s="4">
        <v>10.554089709762501</v>
      </c>
      <c r="AM1415" s="4">
        <v>21.899736147757299</v>
      </c>
      <c r="AN1415" s="4">
        <v>29.815303430079201</v>
      </c>
      <c r="AO1415" s="4">
        <v>17.678100263852201</v>
      </c>
      <c r="AP1415" s="4">
        <v>17.4142480211082</v>
      </c>
      <c r="AQ1415" s="4">
        <v>9.4986807387862804</v>
      </c>
      <c r="AR1415" s="4">
        <v>19.525065963060701</v>
      </c>
      <c r="AS1415" s="4">
        <v>14.5118733509235</v>
      </c>
      <c r="AT1415" s="4">
        <v>20.052770448548799</v>
      </c>
      <c r="AU1415" s="4">
        <v>9.7625329815303399</v>
      </c>
      <c r="AV1415" s="4">
        <v>22.955145118733501</v>
      </c>
      <c r="AW1415" s="4">
        <v>13.9841688654354</v>
      </c>
      <c r="AX1415" s="4">
        <v>8.1794195250659598</v>
      </c>
      <c r="AY1415" s="4">
        <v>11.8733509234828</v>
      </c>
      <c r="AZ1415" s="4">
        <v>17.941952506596301</v>
      </c>
      <c r="BA1415" s="4">
        <v>17.941952506596301</v>
      </c>
      <c r="BB1415" s="38">
        <v>379</v>
      </c>
    </row>
    <row r="1416" spans="1:54" x14ac:dyDescent="0.3">
      <c r="A1416" s="31" t="s">
        <v>63</v>
      </c>
      <c r="B1416" s="5" t="s">
        <v>9</v>
      </c>
      <c r="C1416" s="5" t="s">
        <v>6</v>
      </c>
      <c r="D1416" s="9">
        <v>114.329708222812</v>
      </c>
      <c r="E1416" s="8">
        <v>66.909943987690795</v>
      </c>
      <c r="F1416" s="8">
        <v>9.8143236074270597</v>
      </c>
      <c r="G1416" s="3">
        <v>0.53050397877984101</v>
      </c>
      <c r="H1416" s="4">
        <v>2.1220159151193601</v>
      </c>
      <c r="I1416" s="4">
        <v>1.8567639257294399</v>
      </c>
      <c r="J1416" s="4">
        <v>0.53050397877984101</v>
      </c>
      <c r="K1416" s="4">
        <v>1.8567639257294399</v>
      </c>
      <c r="L1416" s="4">
        <v>1.3262599469495999</v>
      </c>
      <c r="M1416" s="4">
        <v>0.26525198938992001</v>
      </c>
      <c r="N1416" s="4">
        <v>2.1220159151193601</v>
      </c>
      <c r="O1416" s="4">
        <v>2.3872679045092799</v>
      </c>
      <c r="P1416" s="4">
        <v>0.26525198938992001</v>
      </c>
      <c r="Q1416" s="4">
        <v>0.79575596816976102</v>
      </c>
      <c r="R1416" s="4">
        <v>2.1220159151193601</v>
      </c>
      <c r="S1416" s="4">
        <v>1.3262599469495999</v>
      </c>
      <c r="T1416" s="4">
        <v>1.8567639257294399</v>
      </c>
      <c r="U1416" s="4">
        <v>1.8567639257294399</v>
      </c>
      <c r="V1416" s="4">
        <v>1.06100795755968</v>
      </c>
      <c r="W1416" s="4">
        <v>1.59151193633952</v>
      </c>
      <c r="X1416" s="4">
        <v>0.53050397877984101</v>
      </c>
      <c r="Y1416" s="4">
        <v>2.6525198938991998</v>
      </c>
      <c r="Z1416" s="4">
        <v>0.53050397877984101</v>
      </c>
      <c r="AA1416" s="4">
        <v>1.59151193633952</v>
      </c>
      <c r="AB1416" s="4">
        <v>0.53050397877984101</v>
      </c>
      <c r="AC1416" s="4">
        <v>5.3050397877984103</v>
      </c>
      <c r="AD1416" s="4">
        <v>1.06100795755968</v>
      </c>
      <c r="AE1416" s="4">
        <v>1.3262599469495999</v>
      </c>
      <c r="AF1416" s="4">
        <v>3.1830238726790401</v>
      </c>
      <c r="AG1416" s="4">
        <v>7.6923076923076898</v>
      </c>
      <c r="AH1416" s="4">
        <v>11.6710875331565</v>
      </c>
      <c r="AI1416" s="4">
        <v>10.3448275862069</v>
      </c>
      <c r="AJ1416" s="4">
        <v>12.4668435013263</v>
      </c>
      <c r="AK1416" s="4">
        <v>18.3023872679045</v>
      </c>
      <c r="AL1416" s="4">
        <v>8.7533156498673694</v>
      </c>
      <c r="AM1416" s="4">
        <v>17.771883289124698</v>
      </c>
      <c r="AN1416" s="4">
        <v>22.811671087533199</v>
      </c>
      <c r="AO1416" s="4">
        <v>12.9973474801061</v>
      </c>
      <c r="AP1416" s="4">
        <v>10.8753315649867</v>
      </c>
      <c r="AQ1416" s="4">
        <v>9.0185676392573004</v>
      </c>
      <c r="AR1416" s="4">
        <v>16.180371352785102</v>
      </c>
      <c r="AS1416" s="4">
        <v>13.5278514588859</v>
      </c>
      <c r="AT1416" s="4">
        <v>16.710875331564999</v>
      </c>
      <c r="AU1416" s="4">
        <v>9.2838196286472208</v>
      </c>
      <c r="AV1416" s="4">
        <v>25.1989389920424</v>
      </c>
      <c r="AW1416" s="4">
        <v>13.262599469495999</v>
      </c>
      <c r="AX1416" s="4">
        <v>5.5702917771883298</v>
      </c>
      <c r="AY1416" s="4">
        <v>15.6498673740053</v>
      </c>
      <c r="AZ1416" s="4">
        <v>13.5278514588859</v>
      </c>
      <c r="BA1416" s="4">
        <v>14.058355437665799</v>
      </c>
      <c r="BB1416" s="38">
        <v>377</v>
      </c>
    </row>
    <row r="1417" spans="1:54" x14ac:dyDescent="0.3">
      <c r="A1417" s="31" t="s">
        <v>63</v>
      </c>
      <c r="B1417" s="5" t="s">
        <v>9</v>
      </c>
      <c r="C1417" s="5" t="s">
        <v>7</v>
      </c>
      <c r="D1417" s="9">
        <v>118.365269461078</v>
      </c>
      <c r="E1417" s="8">
        <v>63.229970330288197</v>
      </c>
      <c r="F1417" s="8">
        <v>10.7784431137725</v>
      </c>
      <c r="G1417" s="3">
        <v>0.59880239520958101</v>
      </c>
      <c r="H1417" s="4">
        <v>1.79640718562874</v>
      </c>
      <c r="I1417" s="4">
        <v>1.19760479041916</v>
      </c>
      <c r="J1417" s="4">
        <v>1.19760479041916</v>
      </c>
      <c r="K1417" s="4">
        <v>1.79640718562874</v>
      </c>
      <c r="L1417" s="4">
        <v>1.79640718562874</v>
      </c>
      <c r="M1417" s="4">
        <v>1.79640718562874</v>
      </c>
      <c r="N1417" s="4">
        <v>1.19760479041916</v>
      </c>
      <c r="O1417" s="4">
        <v>0.59880239520958101</v>
      </c>
      <c r="P1417" s="4">
        <v>1.19760479041916</v>
      </c>
      <c r="Q1417" s="4">
        <v>1.19760479041916</v>
      </c>
      <c r="R1417" s="4">
        <v>1.19760479041916</v>
      </c>
      <c r="S1417" s="4">
        <v>2.39520958083832</v>
      </c>
      <c r="T1417" s="4">
        <v>1.79640718562874</v>
      </c>
      <c r="U1417" s="4">
        <v>0.59880239520958101</v>
      </c>
      <c r="V1417" s="4">
        <v>0.59880239520958101</v>
      </c>
      <c r="W1417" s="4">
        <v>1.79640718562874</v>
      </c>
      <c r="X1417" s="4">
        <v>0.59880239520958101</v>
      </c>
      <c r="Y1417" s="4">
        <v>2.9940119760478998</v>
      </c>
      <c r="Z1417" s="4">
        <v>1.79640718562874</v>
      </c>
      <c r="AA1417" s="4">
        <v>1.19760479041916</v>
      </c>
      <c r="AB1417" s="4">
        <v>1.79640718562874</v>
      </c>
      <c r="AC1417" s="4">
        <v>1.19760479041916</v>
      </c>
      <c r="AD1417" s="4">
        <v>1.19760479041916</v>
      </c>
      <c r="AE1417" s="4">
        <v>0.59880239520958101</v>
      </c>
      <c r="AF1417" s="4">
        <v>1.79640718562874</v>
      </c>
      <c r="AG1417" s="4">
        <v>4.7904191616766498</v>
      </c>
      <c r="AH1417" s="4">
        <v>10.179640718562901</v>
      </c>
      <c r="AI1417" s="4">
        <v>6.5868263473053901</v>
      </c>
      <c r="AJ1417" s="4">
        <v>8.3832335329341294</v>
      </c>
      <c r="AK1417" s="4">
        <v>17.964071856287401</v>
      </c>
      <c r="AL1417" s="4">
        <v>9.5808383233532908</v>
      </c>
      <c r="AM1417" s="4">
        <v>8.9820359281437092</v>
      </c>
      <c r="AN1417" s="4">
        <v>17.964071856287401</v>
      </c>
      <c r="AO1417" s="4">
        <v>13.1736526946108</v>
      </c>
      <c r="AP1417" s="4">
        <v>11.377245508982</v>
      </c>
      <c r="AQ1417" s="4">
        <v>6.5868263473053901</v>
      </c>
      <c r="AR1417" s="4">
        <v>12.5748502994012</v>
      </c>
      <c r="AS1417" s="4">
        <v>7.7844311377245496</v>
      </c>
      <c r="AT1417" s="4">
        <v>19.760479041916199</v>
      </c>
      <c r="AU1417" s="4">
        <v>6.5868263473053901</v>
      </c>
      <c r="AV1417" s="4">
        <v>21.556886227544901</v>
      </c>
      <c r="AW1417" s="4">
        <v>8.9820359281437092</v>
      </c>
      <c r="AX1417" s="4">
        <v>7.1856287425149699</v>
      </c>
      <c r="AY1417" s="4">
        <v>16.766467065868301</v>
      </c>
      <c r="AZ1417" s="4">
        <v>13.1736526946108</v>
      </c>
      <c r="BA1417" s="4">
        <v>12.5748502994012</v>
      </c>
      <c r="BB1417" s="38">
        <v>167</v>
      </c>
    </row>
    <row r="1418" spans="1:54" x14ac:dyDescent="0.3">
      <c r="A1418" s="31" t="s">
        <v>133</v>
      </c>
      <c r="B1418" s="5" t="s">
        <v>168</v>
      </c>
      <c r="C1418" s="5" t="s">
        <v>168</v>
      </c>
      <c r="D1418" s="9">
        <v>65.727995212549502</v>
      </c>
      <c r="E1418" s="8">
        <v>66.148307594096394</v>
      </c>
      <c r="F1418" s="8">
        <v>26.509039425719202</v>
      </c>
      <c r="G1418" s="3">
        <v>2.6111272105664698</v>
      </c>
      <c r="H1418" s="4">
        <v>12.2092602316411</v>
      </c>
      <c r="I1418" s="4">
        <v>8.0466108161816692</v>
      </c>
      <c r="J1418" s="4">
        <v>1.7711105635245901</v>
      </c>
      <c r="K1418" s="4">
        <v>5.7283064280322202</v>
      </c>
      <c r="L1418" s="4">
        <v>2.01787921600594</v>
      </c>
      <c r="M1418" s="4">
        <v>4.6229558595403999</v>
      </c>
      <c r="N1418" s="4">
        <v>6.2300545460526102</v>
      </c>
      <c r="O1418" s="4">
        <v>5.6780545306240899</v>
      </c>
      <c r="P1418" s="4">
        <v>4.3508465080237997</v>
      </c>
      <c r="Q1418" s="4">
        <v>1.12793673511416</v>
      </c>
      <c r="R1418" s="4">
        <v>3.64751426774367</v>
      </c>
      <c r="S1418" s="4">
        <v>3.9598733619978401</v>
      </c>
      <c r="T1418" s="4">
        <v>4.7989804495841497</v>
      </c>
      <c r="U1418" s="4">
        <v>4.3939469183078499</v>
      </c>
      <c r="V1418" s="4">
        <v>3.77916079491624</v>
      </c>
      <c r="W1418" s="4">
        <v>2.7493760950730999</v>
      </c>
      <c r="X1418" s="4">
        <v>2.2194931842095098</v>
      </c>
      <c r="Y1418" s="4">
        <v>7.8802701306417804</v>
      </c>
      <c r="Z1418" s="4">
        <v>5.1906305982575303</v>
      </c>
      <c r="AA1418" s="4">
        <v>5.7929647096919803</v>
      </c>
      <c r="AB1418" s="4">
        <v>2.00313918812201</v>
      </c>
      <c r="AC1418" s="4">
        <v>10.386787783773</v>
      </c>
      <c r="AD1418" s="4">
        <v>3.4071500101851502</v>
      </c>
      <c r="AE1418" s="4">
        <v>3.9209273290298099</v>
      </c>
      <c r="AF1418" s="4">
        <v>10.763684439235799</v>
      </c>
      <c r="AG1418" s="4">
        <v>9.2195124431556099</v>
      </c>
      <c r="AH1418" s="4">
        <v>21.686071409193701</v>
      </c>
      <c r="AI1418" s="4">
        <v>19.086657033829301</v>
      </c>
      <c r="AJ1418" s="4">
        <v>25.042282748277099</v>
      </c>
      <c r="AK1418" s="4">
        <v>29.328462225750599</v>
      </c>
      <c r="AL1418" s="4">
        <v>19.604908105421799</v>
      </c>
      <c r="AM1418" s="4">
        <v>26.421120680451502</v>
      </c>
      <c r="AN1418" s="4">
        <v>27.991941856327198</v>
      </c>
      <c r="AO1418" s="4">
        <v>30.271479802116499</v>
      </c>
      <c r="AP1418" s="4">
        <v>22.266782751008499</v>
      </c>
      <c r="AQ1418" s="4">
        <v>13.3400757160254</v>
      </c>
      <c r="AR1418" s="4">
        <v>28.310666743569001</v>
      </c>
      <c r="AS1418" s="4">
        <v>8.9638741836511802</v>
      </c>
      <c r="AT1418" s="4">
        <v>22.586758769001602</v>
      </c>
      <c r="AU1418" s="4">
        <v>19.2945180301924</v>
      </c>
      <c r="AV1418" s="4">
        <v>17.049865542525701</v>
      </c>
      <c r="AW1418" s="4">
        <v>23.937574978826198</v>
      </c>
      <c r="AX1418" s="4">
        <v>11.2855705778555</v>
      </c>
      <c r="AY1418" s="4">
        <v>23.464845812201499</v>
      </c>
      <c r="AZ1418" s="4">
        <v>22.472956319665901</v>
      </c>
      <c r="BA1418" s="4">
        <v>25.176677951446202</v>
      </c>
      <c r="BB1418" s="38">
        <v>241</v>
      </c>
    </row>
    <row r="1419" spans="1:54" x14ac:dyDescent="0.3">
      <c r="A1419" s="31" t="s">
        <v>133</v>
      </c>
      <c r="B1419" s="5" t="s">
        <v>168</v>
      </c>
      <c r="C1419" s="5" t="s">
        <v>1</v>
      </c>
      <c r="D1419" s="9">
        <v>41.2654396673747</v>
      </c>
      <c r="E1419" s="8">
        <v>62.062839120181799</v>
      </c>
      <c r="F1419" s="8">
        <v>39.239264123371001</v>
      </c>
      <c r="G1419" s="3">
        <v>3.83827836384615</v>
      </c>
      <c r="H1419" s="4">
        <v>15.0445539732805</v>
      </c>
      <c r="I1419" s="4">
        <v>16.0041235642421</v>
      </c>
      <c r="J1419" s="4">
        <v>1.9191391819230801</v>
      </c>
      <c r="K1419" s="4">
        <v>4.8663380801583704</v>
      </c>
      <c r="L1419" s="4">
        <v>4.7978479548076898</v>
      </c>
      <c r="M1419" s="4">
        <v>6.7854772620814501</v>
      </c>
      <c r="N1419" s="4">
        <v>9.2186463021606304</v>
      </c>
      <c r="O1419" s="4">
        <v>11.2062756094344</v>
      </c>
      <c r="P1419" s="4">
        <v>8.2590767111990893</v>
      </c>
      <c r="Q1419" s="4">
        <v>1.4735994491176501</v>
      </c>
      <c r="R1419" s="4">
        <v>5.8259076711199098</v>
      </c>
      <c r="S1419" s="4">
        <v>6.7854772620814501</v>
      </c>
      <c r="T1419" s="4">
        <v>3.83827836384615</v>
      </c>
      <c r="U1419" s="4">
        <v>6.7854772620814501</v>
      </c>
      <c r="V1419" s="4">
        <v>7.7450468530429903</v>
      </c>
      <c r="W1419" s="4">
        <v>6.2714474039253396</v>
      </c>
      <c r="X1419" s="4">
        <v>1.9191391819230801</v>
      </c>
      <c r="Y1419" s="4">
        <v>10.1782158931222</v>
      </c>
      <c r="Z1419" s="4">
        <v>9.2186463021606304</v>
      </c>
      <c r="AA1419" s="4">
        <v>6.7854772620814501</v>
      </c>
      <c r="AB1419" s="4">
        <v>1.4735994491176501</v>
      </c>
      <c r="AC1419" s="4">
        <v>15.0445539732805</v>
      </c>
      <c r="AD1419" s="4">
        <v>5.8259076711199098</v>
      </c>
      <c r="AE1419" s="4">
        <v>7.7450468530429903</v>
      </c>
      <c r="AF1419" s="4">
        <v>15.0445539732805</v>
      </c>
      <c r="AG1419" s="4">
        <v>19.328372069932101</v>
      </c>
      <c r="AH1419" s="4">
        <v>31.1171676628733</v>
      </c>
      <c r="AI1419" s="4">
        <v>24.7087400082466</v>
      </c>
      <c r="AJ1419" s="4">
        <v>27.587448781131201</v>
      </c>
      <c r="AK1419" s="4">
        <v>34.818465776018101</v>
      </c>
      <c r="AL1419" s="4">
        <v>29.0610482302489</v>
      </c>
      <c r="AM1419" s="4">
        <v>36.737604957941201</v>
      </c>
      <c r="AN1419" s="4">
        <v>32.385296735938901</v>
      </c>
      <c r="AO1419" s="4">
        <v>35.709545241629002</v>
      </c>
      <c r="AP1419" s="4">
        <v>35.264005508823502</v>
      </c>
      <c r="AQ1419" s="4">
        <v>16.381173171696801</v>
      </c>
      <c r="AR1419" s="4">
        <v>30.980187412171901</v>
      </c>
      <c r="AS1419" s="4">
        <v>10.109725767771501</v>
      </c>
      <c r="AT1419" s="4">
        <v>17.854772620814501</v>
      </c>
      <c r="AU1419" s="4">
        <v>32.453786861289601</v>
      </c>
      <c r="AV1419" s="4">
        <v>15.5585838314367</v>
      </c>
      <c r="AW1419" s="4">
        <v>36.292065225135801</v>
      </c>
      <c r="AX1419" s="4">
        <v>14.5305241151244</v>
      </c>
      <c r="AY1419" s="4">
        <v>22.7896008263235</v>
      </c>
      <c r="AZ1419" s="4">
        <v>26.6963693155204</v>
      </c>
      <c r="BA1419" s="4">
        <v>34.818465776018101</v>
      </c>
      <c r="BB1419" s="38">
        <v>86</v>
      </c>
    </row>
    <row r="1420" spans="1:54" x14ac:dyDescent="0.3">
      <c r="A1420" s="31" t="s">
        <v>133</v>
      </c>
      <c r="B1420" s="5" t="s">
        <v>168</v>
      </c>
      <c r="C1420" s="5" t="s">
        <v>2</v>
      </c>
      <c r="D1420" s="9">
        <v>66.550210210480799</v>
      </c>
      <c r="E1420" s="8">
        <v>72.719060577802196</v>
      </c>
      <c r="F1420" s="8">
        <v>27.200529643970601</v>
      </c>
      <c r="G1420" s="3">
        <v>1.5662915021874999</v>
      </c>
      <c r="H1420" s="4">
        <v>18.0013241099265</v>
      </c>
      <c r="I1420" s="4">
        <v>7.63291403185662</v>
      </c>
      <c r="J1420" s="4">
        <v>4.5003310274816197</v>
      </c>
      <c r="K1420" s="4">
        <v>10.566953557150701</v>
      </c>
      <c r="L1420" s="4">
        <v>1.5662915021874999</v>
      </c>
      <c r="M1420" s="4">
        <v>4.5003310274816197</v>
      </c>
      <c r="N1420" s="4">
        <v>7.63291403185662</v>
      </c>
      <c r="O1420" s="4">
        <v>4.6988745065625004</v>
      </c>
      <c r="P1420" s="4">
        <v>3.1325830043749998</v>
      </c>
      <c r="Q1420" s="4">
        <v>1.5662915021874999</v>
      </c>
      <c r="R1420" s="4">
        <v>4.5003310274816197</v>
      </c>
      <c r="S1420" s="4">
        <v>4.6988745065625004</v>
      </c>
      <c r="T1420" s="4">
        <v>10.566953557150701</v>
      </c>
      <c r="U1420" s="4">
        <v>4.6988745065625004</v>
      </c>
      <c r="V1420" s="4">
        <v>3.1325830043749998</v>
      </c>
      <c r="W1420" s="4">
        <v>3.1325830043749998</v>
      </c>
      <c r="X1420" s="4">
        <v>3.1325830043749998</v>
      </c>
      <c r="Y1420" s="4">
        <v>10.566953557150701</v>
      </c>
      <c r="Z1420" s="4">
        <v>7.8314575109374998</v>
      </c>
      <c r="AA1420" s="4">
        <v>9.0006620549632395</v>
      </c>
      <c r="AB1420" s="4">
        <v>4.6988745065625004</v>
      </c>
      <c r="AC1420" s="4">
        <v>10.765497036231601</v>
      </c>
      <c r="AD1420" s="4">
        <v>4.6988745065625004</v>
      </c>
      <c r="AE1420" s="4">
        <v>4.6988745065625004</v>
      </c>
      <c r="AF1420" s="4">
        <v>12.133245059338201</v>
      </c>
      <c r="AG1420" s="4">
        <v>7.8314575109374998</v>
      </c>
      <c r="AH1420" s="4">
        <v>16.6335760868199</v>
      </c>
      <c r="AI1420" s="4">
        <v>19.567615612114</v>
      </c>
      <c r="AJ1420" s="4">
        <v>24.465033597757401</v>
      </c>
      <c r="AK1420" s="4">
        <v>30.333112648345601</v>
      </c>
      <c r="AL1420" s="4">
        <v>22.5016551374081</v>
      </c>
      <c r="AM1420" s="4">
        <v>26.031325099944901</v>
      </c>
      <c r="AN1420" s="4">
        <v>24.266490118676501</v>
      </c>
      <c r="AO1420" s="4">
        <v>39.730861661470598</v>
      </c>
      <c r="AP1420" s="4">
        <v>21.332450593382401</v>
      </c>
      <c r="AQ1420" s="4">
        <v>11.9347015802574</v>
      </c>
      <c r="AR1420" s="4">
        <v>36.399735178014701</v>
      </c>
      <c r="AS1420" s="4">
        <v>10.566953557150701</v>
      </c>
      <c r="AT1420" s="4">
        <v>28.568277667077201</v>
      </c>
      <c r="AU1420" s="4">
        <v>16.6335760868199</v>
      </c>
      <c r="AV1420" s="4">
        <v>13.699536561525701</v>
      </c>
      <c r="AW1420" s="4">
        <v>18.1998675890074</v>
      </c>
      <c r="AX1420" s="4">
        <v>12.133245059338201</v>
      </c>
      <c r="AY1420" s="4">
        <v>25.832781620864001</v>
      </c>
      <c r="AZ1420" s="4">
        <v>24.067946639595601</v>
      </c>
      <c r="BA1420" s="4">
        <v>25.634238141783101</v>
      </c>
      <c r="BB1420" s="38">
        <v>49</v>
      </c>
    </row>
    <row r="1421" spans="1:54" x14ac:dyDescent="0.3">
      <c r="A1421" s="31" t="s">
        <v>133</v>
      </c>
      <c r="B1421" s="5" t="s">
        <v>168</v>
      </c>
      <c r="C1421" s="5" t="s">
        <v>3</v>
      </c>
      <c r="D1421" s="9">
        <v>76.501294194656793</v>
      </c>
      <c r="E1421" s="8">
        <v>66.729058493548905</v>
      </c>
      <c r="F1421" s="8">
        <v>23.4149296193333</v>
      </c>
      <c r="G1421" s="3">
        <v>0</v>
      </c>
      <c r="H1421" s="4">
        <v>6.1065779841111096</v>
      </c>
      <c r="I1421" s="4">
        <v>2.80044341277778</v>
      </c>
      <c r="J1421" s="4">
        <v>0</v>
      </c>
      <c r="K1421" s="4">
        <v>2.80044341277778</v>
      </c>
      <c r="L1421" s="4">
        <v>0</v>
      </c>
      <c r="M1421" s="4">
        <v>2.80044341277778</v>
      </c>
      <c r="N1421" s="4">
        <v>2.80044341277778</v>
      </c>
      <c r="O1421" s="4">
        <v>5.6008868255555599</v>
      </c>
      <c r="P1421" s="4">
        <v>5.6008868255555599</v>
      </c>
      <c r="Q1421" s="4">
        <v>0</v>
      </c>
      <c r="R1421" s="4">
        <v>2.80044341277778</v>
      </c>
      <c r="S1421" s="4">
        <v>2.80044341277778</v>
      </c>
      <c r="T1421" s="4">
        <v>0</v>
      </c>
      <c r="U1421" s="4">
        <v>5.6008868255555599</v>
      </c>
      <c r="V1421" s="4">
        <v>2.80044341277778</v>
      </c>
      <c r="W1421" s="4">
        <v>0</v>
      </c>
      <c r="X1421" s="4">
        <v>2.80044341277778</v>
      </c>
      <c r="Y1421" s="4">
        <v>5.6008868255555599</v>
      </c>
      <c r="Z1421" s="4">
        <v>2.80044341277778</v>
      </c>
      <c r="AA1421" s="4">
        <v>6.1065779841111096</v>
      </c>
      <c r="AB1421" s="4">
        <v>0</v>
      </c>
      <c r="AC1421" s="4">
        <v>11.7074648096667</v>
      </c>
      <c r="AD1421" s="4">
        <v>2.80044341277778</v>
      </c>
      <c r="AE1421" s="4">
        <v>2.80044341277778</v>
      </c>
      <c r="AF1421" s="4">
        <v>12.2131559682222</v>
      </c>
      <c r="AG1421" s="4">
        <v>2.80044341277778</v>
      </c>
      <c r="AH1421" s="4">
        <v>18.319733952333301</v>
      </c>
      <c r="AI1421" s="4">
        <v>23.4149296193333</v>
      </c>
      <c r="AJ1421" s="4">
        <v>29.015816444888902</v>
      </c>
      <c r="AK1421" s="4">
        <v>35.628085587555603</v>
      </c>
      <c r="AL1421" s="4">
        <v>8.4013302383333297</v>
      </c>
      <c r="AM1421" s="4">
        <v>17.308351635222198</v>
      </c>
      <c r="AN1421" s="4">
        <v>35.122394429000003</v>
      </c>
      <c r="AO1421" s="4">
        <v>25.709681873555599</v>
      </c>
      <c r="AP1421" s="4">
        <v>14.002217063888899</v>
      </c>
      <c r="AQ1421" s="4">
        <v>14.507908222444399</v>
      </c>
      <c r="AR1421" s="4">
        <v>29.015816444888902</v>
      </c>
      <c r="AS1421" s="4">
        <v>3.3061345713333301</v>
      </c>
      <c r="AT1421" s="4">
        <v>23.9206207778889</v>
      </c>
      <c r="AU1421" s="4">
        <v>15.5192905395556</v>
      </c>
      <c r="AV1421" s="4">
        <v>18.319733952333301</v>
      </c>
      <c r="AW1421" s="4">
        <v>26.721064190666699</v>
      </c>
      <c r="AX1421" s="4">
        <v>8.4013302383333297</v>
      </c>
      <c r="AY1421" s="4">
        <v>26.215373032111099</v>
      </c>
      <c r="AZ1421" s="4">
        <v>20.108795048000001</v>
      </c>
      <c r="BA1421" s="4">
        <v>26.215373032111099</v>
      </c>
      <c r="BB1421" s="38">
        <v>33</v>
      </c>
    </row>
    <row r="1422" spans="1:54" x14ac:dyDescent="0.3">
      <c r="A1422" s="31" t="s">
        <v>133</v>
      </c>
      <c r="B1422" s="5" t="s">
        <v>168</v>
      </c>
      <c r="C1422" s="5" t="s">
        <v>4</v>
      </c>
      <c r="D1422" s="9">
        <v>72.562160288518598</v>
      </c>
      <c r="E1422" s="8">
        <v>61.850909413348298</v>
      </c>
      <c r="F1422" s="8">
        <v>26.1553885740909</v>
      </c>
      <c r="G1422" s="3">
        <v>0</v>
      </c>
      <c r="H1422" s="4">
        <v>8.7184628580303105</v>
      </c>
      <c r="I1422" s="4">
        <v>2.31077714818182</v>
      </c>
      <c r="J1422" s="4">
        <v>0</v>
      </c>
      <c r="K1422" s="4">
        <v>4.62155429636364</v>
      </c>
      <c r="L1422" s="4">
        <v>2.31077714818182</v>
      </c>
      <c r="M1422" s="4">
        <v>2.31077714818182</v>
      </c>
      <c r="N1422" s="4">
        <v>2.31077714818182</v>
      </c>
      <c r="O1422" s="4">
        <v>2.31077714818182</v>
      </c>
      <c r="P1422" s="4">
        <v>0</v>
      </c>
      <c r="Q1422" s="4">
        <v>2.31077714818182</v>
      </c>
      <c r="R1422" s="4">
        <v>2.31077714818182</v>
      </c>
      <c r="S1422" s="4">
        <v>2.31077714818182</v>
      </c>
      <c r="T1422" s="4">
        <v>2.31077714818182</v>
      </c>
      <c r="U1422" s="4">
        <v>0</v>
      </c>
      <c r="V1422" s="4">
        <v>2.31077714818182</v>
      </c>
      <c r="W1422" s="4">
        <v>0</v>
      </c>
      <c r="X1422" s="4">
        <v>2.31077714818182</v>
      </c>
      <c r="Y1422" s="4">
        <v>4.62155429636364</v>
      </c>
      <c r="Z1422" s="4">
        <v>0</v>
      </c>
      <c r="AA1422" s="4">
        <v>2.31077714818182</v>
      </c>
      <c r="AB1422" s="4">
        <v>2.31077714818182</v>
      </c>
      <c r="AC1422" s="4">
        <v>8.7184628580303105</v>
      </c>
      <c r="AD1422" s="4">
        <v>0</v>
      </c>
      <c r="AE1422" s="4">
        <v>0</v>
      </c>
      <c r="AF1422" s="4">
        <v>2.31077714818182</v>
      </c>
      <c r="AG1422" s="4">
        <v>0</v>
      </c>
      <c r="AH1422" s="4">
        <v>32.038428549242397</v>
      </c>
      <c r="AI1422" s="4">
        <v>10.504594271515201</v>
      </c>
      <c r="AJ1422" s="4">
        <v>15.126148567878801</v>
      </c>
      <c r="AK1422" s="4">
        <v>16.9122799813636</v>
      </c>
      <c r="AL1422" s="4">
        <v>26.1553885740909</v>
      </c>
      <c r="AM1422" s="4">
        <v>27.941519987575798</v>
      </c>
      <c r="AN1422" s="4">
        <v>24.3692571606061</v>
      </c>
      <c r="AO1422" s="4">
        <v>19.747702864242399</v>
      </c>
      <c r="AP1422" s="4">
        <v>17.4369257160606</v>
      </c>
      <c r="AQ1422" s="4">
        <v>15.126148567878801</v>
      </c>
      <c r="AR1422" s="4">
        <v>19.223057129545499</v>
      </c>
      <c r="AS1422" s="4">
        <v>15.126148567878801</v>
      </c>
      <c r="AT1422" s="4">
        <v>19.223057129545499</v>
      </c>
      <c r="AU1422" s="4">
        <v>10.504594271515201</v>
      </c>
      <c r="AV1422" s="4">
        <v>22.058480012424202</v>
      </c>
      <c r="AW1422" s="4">
        <v>17.4369257160606</v>
      </c>
      <c r="AX1422" s="4">
        <v>13.3400171543939</v>
      </c>
      <c r="AY1422" s="4">
        <v>28.466165722272699</v>
      </c>
      <c r="AZ1422" s="4">
        <v>19.747702864242399</v>
      </c>
      <c r="BA1422" s="4">
        <v>17.4369257160606</v>
      </c>
      <c r="BB1422" s="38">
        <v>34</v>
      </c>
    </row>
    <row r="1423" spans="1:54" x14ac:dyDescent="0.3">
      <c r="A1423" s="31" t="s">
        <v>133</v>
      </c>
      <c r="B1423" s="5" t="s">
        <v>168</v>
      </c>
      <c r="C1423" s="5" t="s">
        <v>5</v>
      </c>
      <c r="D1423" s="9">
        <v>92.349564777968794</v>
      </c>
      <c r="E1423" s="8">
        <v>51.2514418664895</v>
      </c>
      <c r="F1423" s="8">
        <v>7.2386072895</v>
      </c>
      <c r="G1423" s="3">
        <v>0</v>
      </c>
      <c r="H1423" s="4">
        <v>6.4678272587499999</v>
      </c>
      <c r="I1423" s="4">
        <v>0</v>
      </c>
      <c r="J1423" s="4">
        <v>0</v>
      </c>
      <c r="K1423" s="4">
        <v>0</v>
      </c>
      <c r="L1423" s="4">
        <v>0</v>
      </c>
      <c r="M1423" s="4">
        <v>8.8806963552500005</v>
      </c>
      <c r="N1423" s="4">
        <v>0</v>
      </c>
      <c r="O1423" s="4">
        <v>0</v>
      </c>
      <c r="P1423" s="4">
        <v>2.4128690965000001</v>
      </c>
      <c r="Q1423" s="4">
        <v>0</v>
      </c>
      <c r="R1423" s="4">
        <v>0</v>
      </c>
      <c r="S1423" s="4">
        <v>0</v>
      </c>
      <c r="T1423" s="4">
        <v>6.4678272587499999</v>
      </c>
      <c r="U1423" s="4">
        <v>2.4128690965000001</v>
      </c>
      <c r="V1423" s="4">
        <v>0</v>
      </c>
      <c r="W1423" s="4">
        <v>2.4128690965000001</v>
      </c>
      <c r="X1423" s="4">
        <v>0</v>
      </c>
      <c r="Y1423" s="4">
        <v>2.4128690965000001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8.8806963552500005</v>
      </c>
      <c r="AG1423" s="4">
        <v>6.4678272587499999</v>
      </c>
      <c r="AH1423" s="4">
        <v>13.70643454825</v>
      </c>
      <c r="AI1423" s="4">
        <v>4.8257381930000003</v>
      </c>
      <c r="AJ1423" s="4">
        <v>31.467827258749999</v>
      </c>
      <c r="AK1423" s="4">
        <v>27.4128690965</v>
      </c>
      <c r="AL1423" s="4">
        <v>7.2386072895</v>
      </c>
      <c r="AM1423" s="4">
        <v>20.174261807000001</v>
      </c>
      <c r="AN1423" s="4">
        <v>25</v>
      </c>
      <c r="AO1423" s="4">
        <v>22.5871309035</v>
      </c>
      <c r="AP1423" s="4">
        <v>24.22921996925</v>
      </c>
      <c r="AQ1423" s="4">
        <v>11.29356545175</v>
      </c>
      <c r="AR1423" s="4">
        <v>18.532172741250001</v>
      </c>
      <c r="AS1423" s="4">
        <v>4.8257381930000003</v>
      </c>
      <c r="AT1423" s="4">
        <v>16.119303644750001</v>
      </c>
      <c r="AU1423" s="4">
        <v>16.119303644750001</v>
      </c>
      <c r="AV1423" s="4">
        <v>20.945041837750001</v>
      </c>
      <c r="AW1423" s="4">
        <v>13.70643454825</v>
      </c>
      <c r="AX1423" s="4">
        <v>0</v>
      </c>
      <c r="AY1423" s="4">
        <v>4.8257381930000003</v>
      </c>
      <c r="AZ1423" s="4">
        <v>9.6514763860000006</v>
      </c>
      <c r="BA1423" s="4">
        <v>13.70643454825</v>
      </c>
      <c r="BB1423" s="38">
        <v>28</v>
      </c>
    </row>
    <row r="1424" spans="1:54" x14ac:dyDescent="0.3">
      <c r="A1424" s="31" t="s">
        <v>133</v>
      </c>
      <c r="B1424" s="5" t="s">
        <v>168</v>
      </c>
      <c r="C1424" s="5" t="s">
        <v>6</v>
      </c>
      <c r="D1424" s="9">
        <v>94.681600510253304</v>
      </c>
      <c r="E1424" s="8">
        <v>52.7748439626181</v>
      </c>
      <c r="F1424" s="8">
        <v>0</v>
      </c>
      <c r="G1424" s="3">
        <v>25.58743372</v>
      </c>
      <c r="H1424" s="4">
        <v>7.7458996133333304</v>
      </c>
      <c r="I1424" s="4">
        <v>17.8415341066667</v>
      </c>
      <c r="J1424" s="4">
        <v>0</v>
      </c>
      <c r="K1424" s="4">
        <v>7.7458996133333304</v>
      </c>
      <c r="L1424" s="4">
        <v>0</v>
      </c>
      <c r="M1424" s="4">
        <v>0</v>
      </c>
      <c r="N1424" s="4">
        <v>17.8415341066667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7.7458996133333304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17.8415341066667</v>
      </c>
      <c r="AH1424" s="4">
        <v>0</v>
      </c>
      <c r="AI1424" s="4">
        <v>17.8415341066667</v>
      </c>
      <c r="AJ1424" s="4">
        <v>17.8415341066667</v>
      </c>
      <c r="AK1424" s="4">
        <v>7.7458996133333304</v>
      </c>
      <c r="AL1424" s="4">
        <v>0</v>
      </c>
      <c r="AM1424" s="4">
        <v>17.8415341066667</v>
      </c>
      <c r="AN1424" s="4">
        <v>15.4917992266667</v>
      </c>
      <c r="AO1424" s="4">
        <v>7.7458996133333304</v>
      </c>
      <c r="AP1424" s="4">
        <v>0</v>
      </c>
      <c r="AQ1424" s="4">
        <v>0</v>
      </c>
      <c r="AR1424" s="4">
        <v>7.7458996133333304</v>
      </c>
      <c r="AS1424" s="4">
        <v>7.7458996133333304</v>
      </c>
      <c r="AT1424" s="4">
        <v>33.3333333333333</v>
      </c>
      <c r="AU1424" s="4">
        <v>7.7458996133333304</v>
      </c>
      <c r="AV1424" s="4">
        <v>23.23769884</v>
      </c>
      <c r="AW1424" s="4">
        <v>15.4917992266667</v>
      </c>
      <c r="AX1424" s="4">
        <v>15.4917992266667</v>
      </c>
      <c r="AY1424" s="4">
        <v>15.4917992266667</v>
      </c>
      <c r="AZ1424" s="4">
        <v>23.23769884</v>
      </c>
      <c r="BA1424" s="4">
        <v>7.7458996133333304</v>
      </c>
      <c r="BB1424" s="38">
        <v>9</v>
      </c>
    </row>
    <row r="1425" spans="1:54" x14ac:dyDescent="0.3">
      <c r="A1425" s="31" t="s">
        <v>133</v>
      </c>
      <c r="B1425" s="5" t="s">
        <v>168</v>
      </c>
      <c r="C1425" s="5" t="s">
        <v>7</v>
      </c>
      <c r="D1425" s="9">
        <v>58.05</v>
      </c>
      <c r="E1425" s="8">
        <v>14.6371103705615</v>
      </c>
      <c r="F1425" s="8">
        <v>0</v>
      </c>
      <c r="G1425" s="3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50</v>
      </c>
      <c r="AZ1425" s="4">
        <v>50</v>
      </c>
      <c r="BA1425" s="4">
        <v>0</v>
      </c>
      <c r="BB1425" s="38">
        <v>2</v>
      </c>
    </row>
    <row r="1426" spans="1:54" x14ac:dyDescent="0.3">
      <c r="A1426" s="31" t="s">
        <v>133</v>
      </c>
      <c r="B1426" s="5" t="s">
        <v>8</v>
      </c>
      <c r="C1426" s="5" t="s">
        <v>168</v>
      </c>
      <c r="D1426" s="9">
        <v>56.544047856864601</v>
      </c>
      <c r="E1426" s="8">
        <v>65.496417077236899</v>
      </c>
      <c r="F1426" s="8">
        <v>29.2529210031141</v>
      </c>
      <c r="G1426" s="3">
        <v>4.52139617576979</v>
      </c>
      <c r="H1426" s="4">
        <v>10.8934220794991</v>
      </c>
      <c r="I1426" s="4">
        <v>10.492424055529501</v>
      </c>
      <c r="J1426" s="4">
        <v>1.8998011508867201</v>
      </c>
      <c r="K1426" s="4">
        <v>5.8966834346548804</v>
      </c>
      <c r="L1426" s="4">
        <v>4.0294888673069904</v>
      </c>
      <c r="M1426" s="4">
        <v>5.6292267306760699</v>
      </c>
      <c r="N1426" s="4">
        <v>8.44050739932357</v>
      </c>
      <c r="O1426" s="4">
        <v>7.3995877281608804</v>
      </c>
      <c r="P1426" s="4">
        <v>5.9349946811112497</v>
      </c>
      <c r="Q1426" s="4">
        <v>1.46459304704963</v>
      </c>
      <c r="R1426" s="4">
        <v>4.0712267288729498</v>
      </c>
      <c r="S1426" s="4">
        <v>6.3318915384919796</v>
      </c>
      <c r="T1426" s="4">
        <v>6.3092161865747203</v>
      </c>
      <c r="U1426" s="4">
        <v>6.8088375038950302</v>
      </c>
      <c r="V1426" s="4">
        <v>5.9710278797596699</v>
      </c>
      <c r="W1426" s="4">
        <v>4.31258146582491</v>
      </c>
      <c r="X1426" s="4">
        <v>4.4320903876052498</v>
      </c>
      <c r="Y1426" s="4">
        <v>9.01629628052968</v>
      </c>
      <c r="Z1426" s="4">
        <v>8.0018061238451406</v>
      </c>
      <c r="AA1426" s="4">
        <v>5.4580487157082</v>
      </c>
      <c r="AB1426" s="4">
        <v>3.21227869261718</v>
      </c>
      <c r="AC1426" s="4">
        <v>12.857636443869101</v>
      </c>
      <c r="AD1426" s="4">
        <v>5.2281621501746498</v>
      </c>
      <c r="AE1426" s="4">
        <v>6.2541204782775903</v>
      </c>
      <c r="AF1426" s="4">
        <v>11.3703680449022</v>
      </c>
      <c r="AG1426" s="4">
        <v>15.259276134840199</v>
      </c>
      <c r="AH1426" s="4">
        <v>18.752782938727101</v>
      </c>
      <c r="AI1426" s="4">
        <v>20.6564656337504</v>
      </c>
      <c r="AJ1426" s="4">
        <v>33.0165725809481</v>
      </c>
      <c r="AK1426" s="4">
        <v>32.863039806459298</v>
      </c>
      <c r="AL1426" s="4">
        <v>20.350428981447202</v>
      </c>
      <c r="AM1426" s="4">
        <v>34.927639757916999</v>
      </c>
      <c r="AN1426" s="4">
        <v>34.623822307838502</v>
      </c>
      <c r="AO1426" s="4">
        <v>41.9302640721654</v>
      </c>
      <c r="AP1426" s="4">
        <v>31.164745206271402</v>
      </c>
      <c r="AQ1426" s="4">
        <v>16.017450211513001</v>
      </c>
      <c r="AR1426" s="4">
        <v>32.104538182335197</v>
      </c>
      <c r="AS1426" s="4">
        <v>9.0105916176121408</v>
      </c>
      <c r="AT1426" s="4">
        <v>23.0499972118809</v>
      </c>
      <c r="AU1426" s="4">
        <v>18.399960836303599</v>
      </c>
      <c r="AV1426" s="4">
        <v>15.752679014632699</v>
      </c>
      <c r="AW1426" s="4">
        <v>27.368755746766499</v>
      </c>
      <c r="AX1426" s="4">
        <v>13.6782732336685</v>
      </c>
      <c r="AY1426" s="4">
        <v>26.1424394352664</v>
      </c>
      <c r="AZ1426" s="4">
        <v>21.784693492765999</v>
      </c>
      <c r="BA1426" s="4">
        <v>29.3102947592192</v>
      </c>
      <c r="BB1426" s="38">
        <v>135</v>
      </c>
    </row>
    <row r="1427" spans="1:54" x14ac:dyDescent="0.3">
      <c r="A1427" s="31" t="s">
        <v>133</v>
      </c>
      <c r="B1427" s="5" t="s">
        <v>8</v>
      </c>
      <c r="C1427" s="5" t="s">
        <v>1</v>
      </c>
      <c r="D1427" s="9">
        <v>27.371153846153799</v>
      </c>
      <c r="E1427" s="8">
        <v>60.197291114019897</v>
      </c>
      <c r="F1427" s="8">
        <v>46.153846153846203</v>
      </c>
      <c r="G1427" s="3">
        <v>7.6923076923076898</v>
      </c>
      <c r="H1427" s="4">
        <v>15.384615384615399</v>
      </c>
      <c r="I1427" s="4">
        <v>17.307692307692299</v>
      </c>
      <c r="J1427" s="4">
        <v>3.8461538461538498</v>
      </c>
      <c r="K1427" s="4">
        <v>3.8461538461538498</v>
      </c>
      <c r="L1427" s="4">
        <v>9.6153846153846096</v>
      </c>
      <c r="M1427" s="4">
        <v>7.6923076923076898</v>
      </c>
      <c r="N1427" s="4">
        <v>9.6153846153846096</v>
      </c>
      <c r="O1427" s="4">
        <v>7.6923076923076898</v>
      </c>
      <c r="P1427" s="4">
        <v>7.6923076923076898</v>
      </c>
      <c r="Q1427" s="4">
        <v>0</v>
      </c>
      <c r="R1427" s="4">
        <v>5.7692307692307701</v>
      </c>
      <c r="S1427" s="4">
        <v>7.6923076923076898</v>
      </c>
      <c r="T1427" s="4">
        <v>7.6923076923076898</v>
      </c>
      <c r="U1427" s="4">
        <v>7.6923076923076898</v>
      </c>
      <c r="V1427" s="4">
        <v>9.6153846153846096</v>
      </c>
      <c r="W1427" s="4">
        <v>9.6153846153846096</v>
      </c>
      <c r="X1427" s="4">
        <v>3.8461538461538498</v>
      </c>
      <c r="Y1427" s="4">
        <v>11.538461538461499</v>
      </c>
      <c r="Z1427" s="4">
        <v>9.6153846153846096</v>
      </c>
      <c r="AA1427" s="4">
        <v>7.6923076923076898</v>
      </c>
      <c r="AB1427" s="4">
        <v>0</v>
      </c>
      <c r="AC1427" s="4">
        <v>15.384615384615399</v>
      </c>
      <c r="AD1427" s="4">
        <v>5.7692307692307701</v>
      </c>
      <c r="AE1427" s="4">
        <v>9.6153846153846096</v>
      </c>
      <c r="AF1427" s="4">
        <v>15.384615384615399</v>
      </c>
      <c r="AG1427" s="4">
        <v>26.923076923076898</v>
      </c>
      <c r="AH1427" s="4">
        <v>26.923076923076898</v>
      </c>
      <c r="AI1427" s="4">
        <v>28.846153846153801</v>
      </c>
      <c r="AJ1427" s="4">
        <v>34.615384615384599</v>
      </c>
      <c r="AK1427" s="4">
        <v>46.153846153846203</v>
      </c>
      <c r="AL1427" s="4">
        <v>34.615384615384599</v>
      </c>
      <c r="AM1427" s="4">
        <v>50</v>
      </c>
      <c r="AN1427" s="4">
        <v>44.230769230769198</v>
      </c>
      <c r="AO1427" s="4">
        <v>53.846153846153797</v>
      </c>
      <c r="AP1427" s="4">
        <v>50</v>
      </c>
      <c r="AQ1427" s="4">
        <v>26.923076923076898</v>
      </c>
      <c r="AR1427" s="4">
        <v>38.461538461538503</v>
      </c>
      <c r="AS1427" s="4">
        <v>17.307692307692299</v>
      </c>
      <c r="AT1427" s="4">
        <v>26.923076923076898</v>
      </c>
      <c r="AU1427" s="4">
        <v>38.461538461538503</v>
      </c>
      <c r="AV1427" s="4">
        <v>13.461538461538501</v>
      </c>
      <c r="AW1427" s="4">
        <v>46.153846153846203</v>
      </c>
      <c r="AX1427" s="4">
        <v>17.307692307692299</v>
      </c>
      <c r="AY1427" s="4">
        <v>25</v>
      </c>
      <c r="AZ1427" s="4">
        <v>26.923076923076898</v>
      </c>
      <c r="BA1427" s="4">
        <v>46.153846153846203</v>
      </c>
      <c r="BB1427" s="38">
        <v>52</v>
      </c>
    </row>
    <row r="1428" spans="1:54" x14ac:dyDescent="0.3">
      <c r="A1428" s="31" t="s">
        <v>133</v>
      </c>
      <c r="B1428" s="5" t="s">
        <v>8</v>
      </c>
      <c r="C1428" s="5" t="s">
        <v>2</v>
      </c>
      <c r="D1428" s="9">
        <v>59.306249999999999</v>
      </c>
      <c r="E1428" s="8">
        <v>64.187838952209901</v>
      </c>
      <c r="F1428" s="8">
        <v>25</v>
      </c>
      <c r="G1428" s="3">
        <v>3.125</v>
      </c>
      <c r="H1428" s="4">
        <v>12.5</v>
      </c>
      <c r="I1428" s="4">
        <v>9.375</v>
      </c>
      <c r="J1428" s="4">
        <v>3.125</v>
      </c>
      <c r="K1428" s="4">
        <v>9.375</v>
      </c>
      <c r="L1428" s="4">
        <v>3.125</v>
      </c>
      <c r="M1428" s="4">
        <v>3.125</v>
      </c>
      <c r="N1428" s="4">
        <v>9.375</v>
      </c>
      <c r="O1428" s="4">
        <v>9.375</v>
      </c>
      <c r="P1428" s="4">
        <v>6.25</v>
      </c>
      <c r="Q1428" s="4">
        <v>3.125</v>
      </c>
      <c r="R1428" s="4">
        <v>3.125</v>
      </c>
      <c r="S1428" s="4">
        <v>9.375</v>
      </c>
      <c r="T1428" s="4">
        <v>9.375</v>
      </c>
      <c r="U1428" s="4">
        <v>9.375</v>
      </c>
      <c r="V1428" s="4">
        <v>6.25</v>
      </c>
      <c r="W1428" s="4">
        <v>6.25</v>
      </c>
      <c r="X1428" s="4">
        <v>6.25</v>
      </c>
      <c r="Y1428" s="4">
        <v>9.375</v>
      </c>
      <c r="Z1428" s="4">
        <v>15.625</v>
      </c>
      <c r="AA1428" s="4">
        <v>6.25</v>
      </c>
      <c r="AB1428" s="4">
        <v>9.375</v>
      </c>
      <c r="AC1428" s="4">
        <v>15.625</v>
      </c>
      <c r="AD1428" s="4">
        <v>9.375</v>
      </c>
      <c r="AE1428" s="4">
        <v>9.375</v>
      </c>
      <c r="AF1428" s="4">
        <v>12.5</v>
      </c>
      <c r="AG1428" s="4">
        <v>15.625</v>
      </c>
      <c r="AH1428" s="4">
        <v>15.625</v>
      </c>
      <c r="AI1428" s="4">
        <v>15.625</v>
      </c>
      <c r="AJ1428" s="4">
        <v>31.25</v>
      </c>
      <c r="AK1428" s="4">
        <v>31.25</v>
      </c>
      <c r="AL1428" s="4">
        <v>15.625</v>
      </c>
      <c r="AM1428" s="4">
        <v>34.375</v>
      </c>
      <c r="AN1428" s="4">
        <v>25</v>
      </c>
      <c r="AO1428" s="4">
        <v>50</v>
      </c>
      <c r="AP1428" s="4">
        <v>25</v>
      </c>
      <c r="AQ1428" s="4">
        <v>6.25</v>
      </c>
      <c r="AR1428" s="4">
        <v>37.5</v>
      </c>
      <c r="AS1428" s="4">
        <v>9.375</v>
      </c>
      <c r="AT1428" s="4">
        <v>21.875</v>
      </c>
      <c r="AU1428" s="4">
        <v>15.625</v>
      </c>
      <c r="AV1428" s="4">
        <v>15.625</v>
      </c>
      <c r="AW1428" s="4">
        <v>18.75</v>
      </c>
      <c r="AX1428" s="4">
        <v>12.5</v>
      </c>
      <c r="AY1428" s="4">
        <v>28.125</v>
      </c>
      <c r="AZ1428" s="4">
        <v>18.75</v>
      </c>
      <c r="BA1428" s="4">
        <v>21.875</v>
      </c>
      <c r="BB1428" s="38">
        <v>32</v>
      </c>
    </row>
    <row r="1429" spans="1:54" x14ac:dyDescent="0.3">
      <c r="A1429" s="31" t="s">
        <v>133</v>
      </c>
      <c r="B1429" s="5" t="s">
        <v>8</v>
      </c>
      <c r="C1429" s="5" t="s">
        <v>3</v>
      </c>
      <c r="D1429" s="9">
        <v>56.872222222222199</v>
      </c>
      <c r="E1429" s="8">
        <v>74.660776422079294</v>
      </c>
      <c r="F1429" s="8">
        <v>33.3333333333333</v>
      </c>
      <c r="G1429" s="3">
        <v>0</v>
      </c>
      <c r="H1429" s="4">
        <v>5.5555555555555598</v>
      </c>
      <c r="I1429" s="4">
        <v>5.5555555555555598</v>
      </c>
      <c r="J1429" s="4">
        <v>0</v>
      </c>
      <c r="K1429" s="4">
        <v>5.5555555555555598</v>
      </c>
      <c r="L1429" s="4">
        <v>0</v>
      </c>
      <c r="M1429" s="4">
        <v>5.5555555555555598</v>
      </c>
      <c r="N1429" s="4">
        <v>5.5555555555555598</v>
      </c>
      <c r="O1429" s="4">
        <v>11.1111111111111</v>
      </c>
      <c r="P1429" s="4">
        <v>11.1111111111111</v>
      </c>
      <c r="Q1429" s="4">
        <v>0</v>
      </c>
      <c r="R1429" s="4">
        <v>5.5555555555555598</v>
      </c>
      <c r="S1429" s="4">
        <v>5.5555555555555598</v>
      </c>
      <c r="T1429" s="4">
        <v>0</v>
      </c>
      <c r="U1429" s="4">
        <v>11.1111111111111</v>
      </c>
      <c r="V1429" s="4">
        <v>5.5555555555555598</v>
      </c>
      <c r="W1429" s="4">
        <v>0</v>
      </c>
      <c r="X1429" s="4">
        <v>5.5555555555555598</v>
      </c>
      <c r="Y1429" s="4">
        <v>11.1111111111111</v>
      </c>
      <c r="Z1429" s="4">
        <v>5.5555555555555598</v>
      </c>
      <c r="AA1429" s="4">
        <v>5.5555555555555598</v>
      </c>
      <c r="AB1429" s="4">
        <v>0</v>
      </c>
      <c r="AC1429" s="4">
        <v>16.6666666666667</v>
      </c>
      <c r="AD1429" s="4">
        <v>5.5555555555555598</v>
      </c>
      <c r="AE1429" s="4">
        <v>5.5555555555555598</v>
      </c>
      <c r="AF1429" s="4">
        <v>11.1111111111111</v>
      </c>
      <c r="AG1429" s="4">
        <v>5.5555555555555598</v>
      </c>
      <c r="AH1429" s="4">
        <v>16.6666666666667</v>
      </c>
      <c r="AI1429" s="4">
        <v>33.3333333333333</v>
      </c>
      <c r="AJ1429" s="4">
        <v>44.4444444444444</v>
      </c>
      <c r="AK1429" s="4">
        <v>44.4444444444444</v>
      </c>
      <c r="AL1429" s="4">
        <v>16.6666666666667</v>
      </c>
      <c r="AM1429" s="4">
        <v>27.7777777777778</v>
      </c>
      <c r="AN1429" s="4">
        <v>50</v>
      </c>
      <c r="AO1429" s="4">
        <v>44.4444444444444</v>
      </c>
      <c r="AP1429" s="4">
        <v>27.7777777777778</v>
      </c>
      <c r="AQ1429" s="4">
        <v>22.2222222222222</v>
      </c>
      <c r="AR1429" s="4">
        <v>44.4444444444444</v>
      </c>
      <c r="AS1429" s="4">
        <v>0</v>
      </c>
      <c r="AT1429" s="4">
        <v>27.7777777777778</v>
      </c>
      <c r="AU1429" s="4">
        <v>11.1111111111111</v>
      </c>
      <c r="AV1429" s="4">
        <v>16.6666666666667</v>
      </c>
      <c r="AW1429" s="4">
        <v>33.3333333333333</v>
      </c>
      <c r="AX1429" s="4">
        <v>16.6666666666667</v>
      </c>
      <c r="AY1429" s="4">
        <v>38.8888888888889</v>
      </c>
      <c r="AZ1429" s="4">
        <v>33.3333333333333</v>
      </c>
      <c r="BA1429" s="4">
        <v>38.8888888888889</v>
      </c>
      <c r="BB1429" s="38">
        <v>18</v>
      </c>
    </row>
    <row r="1430" spans="1:54" x14ac:dyDescent="0.3">
      <c r="A1430" s="31" t="s">
        <v>133</v>
      </c>
      <c r="B1430" s="5" t="s">
        <v>8</v>
      </c>
      <c r="C1430" s="5" t="s">
        <v>4</v>
      </c>
      <c r="D1430" s="9">
        <v>71.340909090909093</v>
      </c>
      <c r="E1430" s="8">
        <v>64.509575952802507</v>
      </c>
      <c r="F1430" s="8">
        <v>27.272727272727298</v>
      </c>
      <c r="G1430" s="3">
        <v>0</v>
      </c>
      <c r="H1430" s="4">
        <v>9.0909090909090899</v>
      </c>
      <c r="I1430" s="4">
        <v>4.5454545454545503</v>
      </c>
      <c r="J1430" s="4">
        <v>0</v>
      </c>
      <c r="K1430" s="4">
        <v>9.0909090909090899</v>
      </c>
      <c r="L1430" s="4">
        <v>4.5454545454545503</v>
      </c>
      <c r="M1430" s="4">
        <v>4.5454545454545503</v>
      </c>
      <c r="N1430" s="4">
        <v>4.5454545454545503</v>
      </c>
      <c r="O1430" s="4">
        <v>4.5454545454545503</v>
      </c>
      <c r="P1430" s="4">
        <v>0</v>
      </c>
      <c r="Q1430" s="4">
        <v>4.5454545454545503</v>
      </c>
      <c r="R1430" s="4">
        <v>4.5454545454545503</v>
      </c>
      <c r="S1430" s="4">
        <v>4.5454545454545503</v>
      </c>
      <c r="T1430" s="4">
        <v>4.5454545454545503</v>
      </c>
      <c r="U1430" s="4">
        <v>0</v>
      </c>
      <c r="V1430" s="4">
        <v>4.5454545454545503</v>
      </c>
      <c r="W1430" s="4">
        <v>0</v>
      </c>
      <c r="X1430" s="4">
        <v>4.5454545454545503</v>
      </c>
      <c r="Y1430" s="4">
        <v>9.0909090909090899</v>
      </c>
      <c r="Z1430" s="4">
        <v>0</v>
      </c>
      <c r="AA1430" s="4">
        <v>4.5454545454545503</v>
      </c>
      <c r="AB1430" s="4">
        <v>4.5454545454545503</v>
      </c>
      <c r="AC1430" s="4">
        <v>9.0909090909090899</v>
      </c>
      <c r="AD1430" s="4">
        <v>0</v>
      </c>
      <c r="AE1430" s="4">
        <v>0</v>
      </c>
      <c r="AF1430" s="4">
        <v>4.5454545454545503</v>
      </c>
      <c r="AG1430" s="4">
        <v>0</v>
      </c>
      <c r="AH1430" s="4">
        <v>22.727272727272702</v>
      </c>
      <c r="AI1430" s="4">
        <v>4.5454545454545503</v>
      </c>
      <c r="AJ1430" s="4">
        <v>13.636363636363599</v>
      </c>
      <c r="AK1430" s="4">
        <v>9.0909090909090899</v>
      </c>
      <c r="AL1430" s="4">
        <v>27.272727272727298</v>
      </c>
      <c r="AM1430" s="4">
        <v>22.727272727272702</v>
      </c>
      <c r="AN1430" s="4">
        <v>31.818181818181799</v>
      </c>
      <c r="AO1430" s="4">
        <v>22.727272727272702</v>
      </c>
      <c r="AP1430" s="4">
        <v>18.181818181818201</v>
      </c>
      <c r="AQ1430" s="4">
        <v>13.636363636363599</v>
      </c>
      <c r="AR1430" s="4">
        <v>13.636363636363599</v>
      </c>
      <c r="AS1430" s="4">
        <v>13.636363636363599</v>
      </c>
      <c r="AT1430" s="4">
        <v>13.636363636363599</v>
      </c>
      <c r="AU1430" s="4">
        <v>4.5454545454545503</v>
      </c>
      <c r="AV1430" s="4">
        <v>27.272727272727298</v>
      </c>
      <c r="AW1430" s="4">
        <v>18.181818181818201</v>
      </c>
      <c r="AX1430" s="4">
        <v>18.181818181818201</v>
      </c>
      <c r="AY1430" s="4">
        <v>31.818181818181799</v>
      </c>
      <c r="AZ1430" s="4">
        <v>22.727272727272702</v>
      </c>
      <c r="BA1430" s="4">
        <v>18.181818181818201</v>
      </c>
      <c r="BB1430" s="38">
        <v>22</v>
      </c>
    </row>
    <row r="1431" spans="1:54" x14ac:dyDescent="0.3">
      <c r="A1431" s="31" t="s">
        <v>133</v>
      </c>
      <c r="B1431" s="5" t="s">
        <v>8</v>
      </c>
      <c r="C1431" s="5" t="s">
        <v>5</v>
      </c>
      <c r="D1431" s="9">
        <v>90.087500000000006</v>
      </c>
      <c r="E1431" s="8">
        <v>39.447304362003898</v>
      </c>
      <c r="F1431" s="8">
        <v>0</v>
      </c>
      <c r="G1431" s="3">
        <v>0</v>
      </c>
      <c r="H1431" s="4">
        <v>12.5</v>
      </c>
      <c r="I1431" s="4">
        <v>0</v>
      </c>
      <c r="J1431" s="4">
        <v>0</v>
      </c>
      <c r="K1431" s="4">
        <v>0</v>
      </c>
      <c r="L1431" s="4">
        <v>0</v>
      </c>
      <c r="M1431" s="4">
        <v>12.5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12.5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12.5</v>
      </c>
      <c r="AG1431" s="4">
        <v>12.5</v>
      </c>
      <c r="AH1431" s="4">
        <v>12.5</v>
      </c>
      <c r="AI1431" s="4">
        <v>0</v>
      </c>
      <c r="AJ1431" s="4">
        <v>37.5</v>
      </c>
      <c r="AK1431" s="4">
        <v>25</v>
      </c>
      <c r="AL1431" s="4">
        <v>0</v>
      </c>
      <c r="AM1431" s="4">
        <v>25</v>
      </c>
      <c r="AN1431" s="4">
        <v>25</v>
      </c>
      <c r="AO1431" s="4">
        <v>25</v>
      </c>
      <c r="AP1431" s="4">
        <v>37.5</v>
      </c>
      <c r="AQ1431" s="4">
        <v>12.5</v>
      </c>
      <c r="AR1431" s="4">
        <v>12.5</v>
      </c>
      <c r="AS1431" s="4">
        <v>0</v>
      </c>
      <c r="AT1431" s="4">
        <v>12.5</v>
      </c>
      <c r="AU1431" s="4">
        <v>12.5</v>
      </c>
      <c r="AV1431" s="4">
        <v>12.5</v>
      </c>
      <c r="AW1431" s="4">
        <v>12.5</v>
      </c>
      <c r="AX1431" s="4">
        <v>0</v>
      </c>
      <c r="AY1431" s="4">
        <v>0</v>
      </c>
      <c r="AZ1431" s="4">
        <v>0</v>
      </c>
      <c r="BA1431" s="4">
        <v>12.5</v>
      </c>
      <c r="BB1431" s="38">
        <v>8</v>
      </c>
    </row>
    <row r="1432" spans="1:54" x14ac:dyDescent="0.3">
      <c r="A1432" s="31" t="s">
        <v>133</v>
      </c>
      <c r="B1432" s="5" t="s">
        <v>8</v>
      </c>
      <c r="C1432" s="5" t="s">
        <v>6</v>
      </c>
      <c r="D1432" s="9">
        <v>102.9</v>
      </c>
      <c r="E1432" s="8">
        <v>54.203044194952703</v>
      </c>
      <c r="F1432" s="8">
        <v>0</v>
      </c>
      <c r="G1432" s="3">
        <v>33.3333333333333</v>
      </c>
      <c r="H1432" s="4">
        <v>0</v>
      </c>
      <c r="I1432" s="4">
        <v>33.3333333333333</v>
      </c>
      <c r="J1432" s="4">
        <v>0</v>
      </c>
      <c r="K1432" s="4">
        <v>0</v>
      </c>
      <c r="L1432" s="4">
        <v>0</v>
      </c>
      <c r="M1432" s="4">
        <v>0</v>
      </c>
      <c r="N1432" s="4">
        <v>33.3333333333333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33.3333333333333</v>
      </c>
      <c r="AH1432" s="4">
        <v>0</v>
      </c>
      <c r="AI1432" s="4">
        <v>33.3333333333333</v>
      </c>
      <c r="AJ1432" s="4">
        <v>33.3333333333333</v>
      </c>
      <c r="AK1432" s="4">
        <v>0</v>
      </c>
      <c r="AL1432" s="4">
        <v>0</v>
      </c>
      <c r="AM1432" s="4">
        <v>33.3333333333333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33.3333333333333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38">
        <v>3</v>
      </c>
    </row>
    <row r="1433" spans="1:54" x14ac:dyDescent="0.3">
      <c r="A1433" s="31" t="s">
        <v>133</v>
      </c>
      <c r="B1433" s="5" t="s">
        <v>9</v>
      </c>
      <c r="C1433" s="5" t="s">
        <v>168</v>
      </c>
      <c r="D1433" s="9">
        <v>74.940566087399006</v>
      </c>
      <c r="E1433" s="8">
        <v>65.874519102945101</v>
      </c>
      <c r="F1433" s="8">
        <v>23.756606020518898</v>
      </c>
      <c r="G1433" s="3">
        <v>0.69490452850694895</v>
      </c>
      <c r="H1433" s="4">
        <v>13.5291994447824</v>
      </c>
      <c r="I1433" s="4">
        <v>5.5931747347618197</v>
      </c>
      <c r="J1433" s="4">
        <v>1.64201888766348</v>
      </c>
      <c r="K1433" s="4">
        <v>5.5594046426732397</v>
      </c>
      <c r="L1433" s="4">
        <v>0</v>
      </c>
      <c r="M1433" s="4">
        <v>3.6135487539567199</v>
      </c>
      <c r="N1433" s="4">
        <v>4.0127123959224802</v>
      </c>
      <c r="O1433" s="4">
        <v>3.9511558470983399</v>
      </c>
      <c r="P1433" s="4">
        <v>2.7617610357129099</v>
      </c>
      <c r="Q1433" s="4">
        <v>0.79023116941966698</v>
      </c>
      <c r="R1433" s="4">
        <v>3.22248122650281</v>
      </c>
      <c r="S1433" s="4">
        <v>1.58046233883933</v>
      </c>
      <c r="T1433" s="4">
        <v>3.2840377753269601</v>
      </c>
      <c r="U1433" s="4">
        <v>1.9715298662932501</v>
      </c>
      <c r="V1433" s="4">
        <v>1.58046233883933</v>
      </c>
      <c r="W1433" s="4">
        <v>1.1812986968735799</v>
      </c>
      <c r="X1433" s="4">
        <v>0</v>
      </c>
      <c r="Y1433" s="4">
        <v>6.7407033395468199</v>
      </c>
      <c r="Z1433" s="4">
        <v>2.3706935082589999</v>
      </c>
      <c r="AA1433" s="4">
        <v>6.1289245335122704</v>
      </c>
      <c r="AB1433" s="4">
        <v>0.79023116941966698</v>
      </c>
      <c r="AC1433" s="4">
        <v>7.9082382532849698</v>
      </c>
      <c r="AD1433" s="4">
        <v>1.58046233883933</v>
      </c>
      <c r="AE1433" s="4">
        <v>1.58046233883933</v>
      </c>
      <c r="AF1433" s="4">
        <v>10.1551099885712</v>
      </c>
      <c r="AG1433" s="4">
        <v>3.1609246776786701</v>
      </c>
      <c r="AH1433" s="4">
        <v>24.628502032311999</v>
      </c>
      <c r="AI1433" s="4">
        <v>17.511955828545702</v>
      </c>
      <c r="AJ1433" s="4">
        <v>17.043139523244001</v>
      </c>
      <c r="AK1433" s="4">
        <v>25.782868461820598</v>
      </c>
      <c r="AL1433" s="4">
        <v>18.857063673568</v>
      </c>
      <c r="AM1433" s="4">
        <v>17.888089416764199</v>
      </c>
      <c r="AN1433" s="4">
        <v>21.339391887267301</v>
      </c>
      <c r="AO1433" s="4">
        <v>18.576358710858301</v>
      </c>
      <c r="AP1433" s="4">
        <v>13.3410881021903</v>
      </c>
      <c r="AQ1433" s="4">
        <v>10.654356674437899</v>
      </c>
      <c r="AR1433" s="4">
        <v>24.5049709833382</v>
      </c>
      <c r="AS1433" s="4">
        <v>8.9170111458617196</v>
      </c>
      <c r="AT1433" s="4">
        <v>22.122076556638898</v>
      </c>
      <c r="AU1433" s="4">
        <v>20.191863282482299</v>
      </c>
      <c r="AV1433" s="4">
        <v>18.351094998481599</v>
      </c>
      <c r="AW1433" s="4">
        <v>20.495700283535299</v>
      </c>
      <c r="AX1433" s="4">
        <v>8.8854106091967004</v>
      </c>
      <c r="AY1433" s="4">
        <v>20.778906959244999</v>
      </c>
      <c r="AZ1433" s="4">
        <v>23.1633642506395</v>
      </c>
      <c r="BA1433" s="4">
        <v>21.030177941589699</v>
      </c>
      <c r="BB1433" s="38">
        <v>106</v>
      </c>
    </row>
    <row r="1434" spans="1:54" x14ac:dyDescent="0.3">
      <c r="A1434" s="31" t="s">
        <v>133</v>
      </c>
      <c r="B1434" s="5" t="s">
        <v>9</v>
      </c>
      <c r="C1434" s="5" t="s">
        <v>1</v>
      </c>
      <c r="D1434" s="9">
        <v>55.102941176470601</v>
      </c>
      <c r="E1434" s="8">
        <v>61.500270929652601</v>
      </c>
      <c r="F1434" s="8">
        <v>32.352941176470601</v>
      </c>
      <c r="G1434" s="3">
        <v>0</v>
      </c>
      <c r="H1434" s="4">
        <v>14.705882352941201</v>
      </c>
      <c r="I1434" s="4">
        <v>14.705882352941201</v>
      </c>
      <c r="J1434" s="4">
        <v>0</v>
      </c>
      <c r="K1434" s="4">
        <v>5.8823529411764701</v>
      </c>
      <c r="L1434" s="4">
        <v>0</v>
      </c>
      <c r="M1434" s="4">
        <v>5.8823529411764701</v>
      </c>
      <c r="N1434" s="4">
        <v>8.8235294117647101</v>
      </c>
      <c r="O1434" s="4">
        <v>14.705882352941201</v>
      </c>
      <c r="P1434" s="4">
        <v>8.8235294117647101</v>
      </c>
      <c r="Q1434" s="4">
        <v>2.9411764705882399</v>
      </c>
      <c r="R1434" s="4">
        <v>5.8823529411764701</v>
      </c>
      <c r="S1434" s="4">
        <v>5.8823529411764701</v>
      </c>
      <c r="T1434" s="4">
        <v>0</v>
      </c>
      <c r="U1434" s="4">
        <v>5.8823529411764701</v>
      </c>
      <c r="V1434" s="4">
        <v>5.8823529411764701</v>
      </c>
      <c r="W1434" s="4">
        <v>2.9411764705882399</v>
      </c>
      <c r="X1434" s="4">
        <v>0</v>
      </c>
      <c r="Y1434" s="4">
        <v>8.8235294117647101</v>
      </c>
      <c r="Z1434" s="4">
        <v>8.8235294117647101</v>
      </c>
      <c r="AA1434" s="4">
        <v>5.8823529411764701</v>
      </c>
      <c r="AB1434" s="4">
        <v>2.9411764705882399</v>
      </c>
      <c r="AC1434" s="4">
        <v>14.705882352941201</v>
      </c>
      <c r="AD1434" s="4">
        <v>5.8823529411764701</v>
      </c>
      <c r="AE1434" s="4">
        <v>5.8823529411764701</v>
      </c>
      <c r="AF1434" s="4">
        <v>14.705882352941201</v>
      </c>
      <c r="AG1434" s="4">
        <v>11.764705882352899</v>
      </c>
      <c r="AH1434" s="4">
        <v>35.294117647058798</v>
      </c>
      <c r="AI1434" s="4">
        <v>20.588235294117599</v>
      </c>
      <c r="AJ1434" s="4">
        <v>20.588235294117599</v>
      </c>
      <c r="AK1434" s="4">
        <v>23.529411764705898</v>
      </c>
      <c r="AL1434" s="4">
        <v>23.529411764705898</v>
      </c>
      <c r="AM1434" s="4">
        <v>23.529411764705898</v>
      </c>
      <c r="AN1434" s="4">
        <v>20.588235294117599</v>
      </c>
      <c r="AO1434" s="4">
        <v>17.647058823529399</v>
      </c>
      <c r="AP1434" s="4">
        <v>20.588235294117599</v>
      </c>
      <c r="AQ1434" s="4">
        <v>5.8823529411764701</v>
      </c>
      <c r="AR1434" s="4">
        <v>23.529411764705898</v>
      </c>
      <c r="AS1434" s="4">
        <v>2.9411764705882399</v>
      </c>
      <c r="AT1434" s="4">
        <v>8.8235294117647101</v>
      </c>
      <c r="AU1434" s="4">
        <v>26.470588235294102</v>
      </c>
      <c r="AV1434" s="4">
        <v>17.647058823529399</v>
      </c>
      <c r="AW1434" s="4">
        <v>26.470588235294102</v>
      </c>
      <c r="AX1434" s="4">
        <v>11.764705882352899</v>
      </c>
      <c r="AY1434" s="4">
        <v>20.588235294117599</v>
      </c>
      <c r="AZ1434" s="4">
        <v>26.470588235294102</v>
      </c>
      <c r="BA1434" s="4">
        <v>23.529411764705898</v>
      </c>
      <c r="BB1434" s="38">
        <v>34</v>
      </c>
    </row>
    <row r="1435" spans="1:54" x14ac:dyDescent="0.3">
      <c r="A1435" s="31" t="s">
        <v>133</v>
      </c>
      <c r="B1435" s="5" t="s">
        <v>9</v>
      </c>
      <c r="C1435" s="5" t="s">
        <v>2</v>
      </c>
      <c r="D1435" s="9">
        <v>73.829411764705895</v>
      </c>
      <c r="E1435" s="8">
        <v>81.470506662732603</v>
      </c>
      <c r="F1435" s="8">
        <v>29.411764705882401</v>
      </c>
      <c r="G1435" s="3">
        <v>0</v>
      </c>
      <c r="H1435" s="4">
        <v>23.529411764705898</v>
      </c>
      <c r="I1435" s="4">
        <v>5.8823529411764701</v>
      </c>
      <c r="J1435" s="4">
        <v>5.8823529411764701</v>
      </c>
      <c r="K1435" s="4">
        <v>11.764705882352899</v>
      </c>
      <c r="L1435" s="4">
        <v>0</v>
      </c>
      <c r="M1435" s="4">
        <v>5.8823529411764701</v>
      </c>
      <c r="N1435" s="4">
        <v>5.8823529411764701</v>
      </c>
      <c r="O1435" s="4">
        <v>0</v>
      </c>
      <c r="P1435" s="4">
        <v>0</v>
      </c>
      <c r="Q1435" s="4">
        <v>0</v>
      </c>
      <c r="R1435" s="4">
        <v>5.8823529411764701</v>
      </c>
      <c r="S1435" s="4">
        <v>0</v>
      </c>
      <c r="T1435" s="4">
        <v>11.764705882352899</v>
      </c>
      <c r="U1435" s="4">
        <v>0</v>
      </c>
      <c r="V1435" s="4">
        <v>0</v>
      </c>
      <c r="W1435" s="4">
        <v>0</v>
      </c>
      <c r="X1435" s="4">
        <v>0</v>
      </c>
      <c r="Y1435" s="4">
        <v>11.764705882352899</v>
      </c>
      <c r="Z1435" s="4">
        <v>0</v>
      </c>
      <c r="AA1435" s="4">
        <v>11.764705882352899</v>
      </c>
      <c r="AB1435" s="4">
        <v>0</v>
      </c>
      <c r="AC1435" s="4">
        <v>5.8823529411764701</v>
      </c>
      <c r="AD1435" s="4">
        <v>0</v>
      </c>
      <c r="AE1435" s="4">
        <v>0</v>
      </c>
      <c r="AF1435" s="4">
        <v>11.764705882352899</v>
      </c>
      <c r="AG1435" s="4">
        <v>0</v>
      </c>
      <c r="AH1435" s="4">
        <v>17.647058823529399</v>
      </c>
      <c r="AI1435" s="4">
        <v>23.529411764705898</v>
      </c>
      <c r="AJ1435" s="4">
        <v>17.647058823529399</v>
      </c>
      <c r="AK1435" s="4">
        <v>29.411764705882401</v>
      </c>
      <c r="AL1435" s="4">
        <v>29.411764705882401</v>
      </c>
      <c r="AM1435" s="4">
        <v>17.647058823529399</v>
      </c>
      <c r="AN1435" s="4">
        <v>23.529411764705898</v>
      </c>
      <c r="AO1435" s="4">
        <v>29.411764705882401</v>
      </c>
      <c r="AP1435" s="4">
        <v>17.647058823529399</v>
      </c>
      <c r="AQ1435" s="4">
        <v>17.647058823529399</v>
      </c>
      <c r="AR1435" s="4">
        <v>35.294117647058798</v>
      </c>
      <c r="AS1435" s="4">
        <v>11.764705882352899</v>
      </c>
      <c r="AT1435" s="4">
        <v>35.294117647058798</v>
      </c>
      <c r="AU1435" s="4">
        <v>17.647058823529399</v>
      </c>
      <c r="AV1435" s="4">
        <v>11.764705882352899</v>
      </c>
      <c r="AW1435" s="4">
        <v>17.647058823529399</v>
      </c>
      <c r="AX1435" s="4">
        <v>11.764705882352899</v>
      </c>
      <c r="AY1435" s="4">
        <v>23.529411764705898</v>
      </c>
      <c r="AZ1435" s="4">
        <v>29.411764705882401</v>
      </c>
      <c r="BA1435" s="4">
        <v>29.411764705882401</v>
      </c>
      <c r="BB1435" s="38">
        <v>17</v>
      </c>
    </row>
    <row r="1436" spans="1:54" x14ac:dyDescent="0.3">
      <c r="A1436" s="31" t="s">
        <v>133</v>
      </c>
      <c r="B1436" s="5" t="s">
        <v>9</v>
      </c>
      <c r="C1436" s="5" t="s">
        <v>3</v>
      </c>
      <c r="D1436" s="9">
        <v>96.453333333333305</v>
      </c>
      <c r="E1436" s="8">
        <v>52.412564833071798</v>
      </c>
      <c r="F1436" s="8">
        <v>13.3333333333333</v>
      </c>
      <c r="G1436" s="3">
        <v>0</v>
      </c>
      <c r="H1436" s="4">
        <v>6.6666666666666696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6.6666666666666696</v>
      </c>
      <c r="AB1436" s="4">
        <v>0</v>
      </c>
      <c r="AC1436" s="4">
        <v>6.6666666666666696</v>
      </c>
      <c r="AD1436" s="4">
        <v>0</v>
      </c>
      <c r="AE1436" s="4">
        <v>0</v>
      </c>
      <c r="AF1436" s="4">
        <v>13.3333333333333</v>
      </c>
      <c r="AG1436" s="4">
        <v>0</v>
      </c>
      <c r="AH1436" s="4">
        <v>20</v>
      </c>
      <c r="AI1436" s="4">
        <v>13.3333333333333</v>
      </c>
      <c r="AJ1436" s="4">
        <v>13.3333333333333</v>
      </c>
      <c r="AK1436" s="4">
        <v>26.6666666666667</v>
      </c>
      <c r="AL1436" s="4">
        <v>0</v>
      </c>
      <c r="AM1436" s="4">
        <v>6.6666666666666696</v>
      </c>
      <c r="AN1436" s="4">
        <v>20</v>
      </c>
      <c r="AO1436" s="4">
        <v>6.6666666666666696</v>
      </c>
      <c r="AP1436" s="4">
        <v>0</v>
      </c>
      <c r="AQ1436" s="4">
        <v>6.6666666666666696</v>
      </c>
      <c r="AR1436" s="4">
        <v>13.3333333333333</v>
      </c>
      <c r="AS1436" s="4">
        <v>6.6666666666666696</v>
      </c>
      <c r="AT1436" s="4">
        <v>20</v>
      </c>
      <c r="AU1436" s="4">
        <v>20</v>
      </c>
      <c r="AV1436" s="4">
        <v>20</v>
      </c>
      <c r="AW1436" s="4">
        <v>20</v>
      </c>
      <c r="AX1436" s="4">
        <v>0</v>
      </c>
      <c r="AY1436" s="4">
        <v>13.3333333333333</v>
      </c>
      <c r="AZ1436" s="4">
        <v>6.6666666666666696</v>
      </c>
      <c r="BA1436" s="4">
        <v>13.3333333333333</v>
      </c>
      <c r="BB1436" s="38">
        <v>15</v>
      </c>
    </row>
    <row r="1437" spans="1:54" x14ac:dyDescent="0.3">
      <c r="A1437" s="31" t="s">
        <v>133</v>
      </c>
      <c r="B1437" s="5" t="s">
        <v>9</v>
      </c>
      <c r="C1437" s="5" t="s">
        <v>4</v>
      </c>
      <c r="D1437" s="9">
        <v>73.825000000000003</v>
      </c>
      <c r="E1437" s="8">
        <v>61.103208143718199</v>
      </c>
      <c r="F1437" s="8">
        <v>25</v>
      </c>
      <c r="G1437" s="3">
        <v>0</v>
      </c>
      <c r="H1437" s="4">
        <v>8.3333333333333304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8.3333333333333304</v>
      </c>
      <c r="AD1437" s="4">
        <v>0</v>
      </c>
      <c r="AE1437" s="4">
        <v>0</v>
      </c>
      <c r="AF1437" s="4">
        <v>0</v>
      </c>
      <c r="AG1437" s="4">
        <v>0</v>
      </c>
      <c r="AH1437" s="4">
        <v>41.6666666666667</v>
      </c>
      <c r="AI1437" s="4">
        <v>16.6666666666667</v>
      </c>
      <c r="AJ1437" s="4">
        <v>16.6666666666667</v>
      </c>
      <c r="AK1437" s="4">
        <v>25</v>
      </c>
      <c r="AL1437" s="4">
        <v>25</v>
      </c>
      <c r="AM1437" s="4">
        <v>33.3333333333333</v>
      </c>
      <c r="AN1437" s="4">
        <v>16.6666666666667</v>
      </c>
      <c r="AO1437" s="4">
        <v>16.6666666666667</v>
      </c>
      <c r="AP1437" s="4">
        <v>16.6666666666667</v>
      </c>
      <c r="AQ1437" s="4">
        <v>16.6666666666667</v>
      </c>
      <c r="AR1437" s="4">
        <v>25</v>
      </c>
      <c r="AS1437" s="4">
        <v>16.6666666666667</v>
      </c>
      <c r="AT1437" s="4">
        <v>25</v>
      </c>
      <c r="AU1437" s="4">
        <v>16.6666666666667</v>
      </c>
      <c r="AV1437" s="4">
        <v>16.6666666666667</v>
      </c>
      <c r="AW1437" s="4">
        <v>16.6666666666667</v>
      </c>
      <c r="AX1437" s="4">
        <v>8.3333333333333304</v>
      </c>
      <c r="AY1437" s="4">
        <v>25</v>
      </c>
      <c r="AZ1437" s="4">
        <v>16.6666666666667</v>
      </c>
      <c r="BA1437" s="4">
        <v>16.6666666666667</v>
      </c>
      <c r="BB1437" s="38">
        <v>12</v>
      </c>
    </row>
    <row r="1438" spans="1:54" x14ac:dyDescent="0.3">
      <c r="A1438" s="31" t="s">
        <v>133</v>
      </c>
      <c r="B1438" s="5" t="s">
        <v>9</v>
      </c>
      <c r="C1438" s="5" t="s">
        <v>5</v>
      </c>
      <c r="D1438" s="9">
        <v>94.775000000000006</v>
      </c>
      <c r="E1438" s="8">
        <v>62.629258968531403</v>
      </c>
      <c r="F1438" s="8">
        <v>15</v>
      </c>
      <c r="G1438" s="3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5</v>
      </c>
      <c r="N1438" s="4">
        <v>0</v>
      </c>
      <c r="O1438" s="4">
        <v>0</v>
      </c>
      <c r="P1438" s="4">
        <v>5</v>
      </c>
      <c r="Q1438" s="4">
        <v>0</v>
      </c>
      <c r="R1438" s="4">
        <v>0</v>
      </c>
      <c r="S1438" s="4">
        <v>0</v>
      </c>
      <c r="T1438" s="4">
        <v>0</v>
      </c>
      <c r="U1438" s="4">
        <v>5</v>
      </c>
      <c r="V1438" s="4">
        <v>0</v>
      </c>
      <c r="W1438" s="4">
        <v>5</v>
      </c>
      <c r="X1438" s="4">
        <v>0</v>
      </c>
      <c r="Y1438" s="4">
        <v>5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5</v>
      </c>
      <c r="AG1438" s="4">
        <v>0</v>
      </c>
      <c r="AH1438" s="4">
        <v>15</v>
      </c>
      <c r="AI1438" s="4">
        <v>10</v>
      </c>
      <c r="AJ1438" s="4">
        <v>25</v>
      </c>
      <c r="AK1438" s="4">
        <v>30</v>
      </c>
      <c r="AL1438" s="4">
        <v>15</v>
      </c>
      <c r="AM1438" s="4">
        <v>15</v>
      </c>
      <c r="AN1438" s="4">
        <v>25</v>
      </c>
      <c r="AO1438" s="4">
        <v>20</v>
      </c>
      <c r="AP1438" s="4">
        <v>10</v>
      </c>
      <c r="AQ1438" s="4">
        <v>10</v>
      </c>
      <c r="AR1438" s="4">
        <v>25</v>
      </c>
      <c r="AS1438" s="4">
        <v>10</v>
      </c>
      <c r="AT1438" s="4">
        <v>20</v>
      </c>
      <c r="AU1438" s="4">
        <v>20</v>
      </c>
      <c r="AV1438" s="4">
        <v>30</v>
      </c>
      <c r="AW1438" s="4">
        <v>15</v>
      </c>
      <c r="AX1438" s="4">
        <v>0</v>
      </c>
      <c r="AY1438" s="4">
        <v>10</v>
      </c>
      <c r="AZ1438" s="4">
        <v>20</v>
      </c>
      <c r="BA1438" s="4">
        <v>15</v>
      </c>
      <c r="BB1438" s="38">
        <v>20</v>
      </c>
    </row>
    <row r="1439" spans="1:54" x14ac:dyDescent="0.3">
      <c r="A1439" s="31" t="s">
        <v>133</v>
      </c>
      <c r="B1439" s="5" t="s">
        <v>9</v>
      </c>
      <c r="C1439" s="5" t="s">
        <v>6</v>
      </c>
      <c r="D1439" s="9">
        <v>85.216666666666697</v>
      </c>
      <c r="E1439" s="8">
        <v>57.775649426611103</v>
      </c>
      <c r="F1439" s="8">
        <v>0</v>
      </c>
      <c r="G1439" s="3">
        <v>16.6666666666667</v>
      </c>
      <c r="H1439" s="4">
        <v>16.6666666666667</v>
      </c>
      <c r="I1439" s="4">
        <v>0</v>
      </c>
      <c r="J1439" s="4">
        <v>0</v>
      </c>
      <c r="K1439" s="4">
        <v>16.6666666666667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16.6666666666667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16.6666666666667</v>
      </c>
      <c r="AL1439" s="4">
        <v>0</v>
      </c>
      <c r="AM1439" s="4">
        <v>0</v>
      </c>
      <c r="AN1439" s="4">
        <v>33.3333333333333</v>
      </c>
      <c r="AO1439" s="4">
        <v>16.6666666666667</v>
      </c>
      <c r="AP1439" s="4">
        <v>0</v>
      </c>
      <c r="AQ1439" s="4">
        <v>0</v>
      </c>
      <c r="AR1439" s="4">
        <v>16.6666666666667</v>
      </c>
      <c r="AS1439" s="4">
        <v>16.6666666666667</v>
      </c>
      <c r="AT1439" s="4">
        <v>33.3333333333333</v>
      </c>
      <c r="AU1439" s="4">
        <v>16.6666666666667</v>
      </c>
      <c r="AV1439" s="4">
        <v>50</v>
      </c>
      <c r="AW1439" s="4">
        <v>33.3333333333333</v>
      </c>
      <c r="AX1439" s="4">
        <v>33.3333333333333</v>
      </c>
      <c r="AY1439" s="4">
        <v>33.3333333333333</v>
      </c>
      <c r="AZ1439" s="4">
        <v>50</v>
      </c>
      <c r="BA1439" s="4">
        <v>16.6666666666667</v>
      </c>
      <c r="BB1439" s="38">
        <v>6</v>
      </c>
    </row>
    <row r="1440" spans="1:54" x14ac:dyDescent="0.3">
      <c r="A1440" s="31" t="s">
        <v>133</v>
      </c>
      <c r="B1440" s="5" t="s">
        <v>9</v>
      </c>
      <c r="C1440" s="5" t="s">
        <v>7</v>
      </c>
      <c r="D1440" s="9">
        <v>58.05</v>
      </c>
      <c r="E1440" s="8">
        <v>14.6371103705615</v>
      </c>
      <c r="F1440" s="8">
        <v>0</v>
      </c>
      <c r="G1440" s="3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50</v>
      </c>
      <c r="AZ1440" s="4">
        <v>50</v>
      </c>
      <c r="BA1440" s="4">
        <v>0</v>
      </c>
      <c r="BB1440" s="38">
        <v>2</v>
      </c>
    </row>
    <row r="1441" spans="1:54" x14ac:dyDescent="0.3">
      <c r="A1441" s="31" t="s">
        <v>162</v>
      </c>
      <c r="B1441" s="5" t="s">
        <v>168</v>
      </c>
      <c r="C1441" s="5" t="s">
        <v>168</v>
      </c>
      <c r="D1441" s="9">
        <v>73.830205059459601</v>
      </c>
      <c r="E1441" s="8">
        <v>65.370022117670302</v>
      </c>
      <c r="F1441" s="8">
        <v>21.438234864381599</v>
      </c>
      <c r="G1441" s="3">
        <v>2.4208922095853</v>
      </c>
      <c r="H1441" s="4">
        <v>3.3510457396256301</v>
      </c>
      <c r="I1441" s="4">
        <v>11.490469787577201</v>
      </c>
      <c r="J1441" s="4">
        <v>1.12614132334879</v>
      </c>
      <c r="K1441" s="4">
        <v>4.2128832481327398</v>
      </c>
      <c r="L1441" s="4">
        <v>6.4081887871574796</v>
      </c>
      <c r="M1441" s="4">
        <v>2.7965250983485199</v>
      </c>
      <c r="N1441" s="4">
        <v>8.8602967407668398</v>
      </c>
      <c r="O1441" s="4">
        <v>9.7165042848370398</v>
      </c>
      <c r="P1441" s="4">
        <v>5.8522092182177499</v>
      </c>
      <c r="Q1441" s="4">
        <v>3.8812035101630902</v>
      </c>
      <c r="R1441" s="4">
        <v>6.4674517935388396</v>
      </c>
      <c r="S1441" s="4">
        <v>5.0830987682354802</v>
      </c>
      <c r="T1441" s="4">
        <v>4.86848583315206</v>
      </c>
      <c r="U1441" s="4">
        <v>7.5763015900743396</v>
      </c>
      <c r="V1441" s="4">
        <v>3.6810721351223599</v>
      </c>
      <c r="W1441" s="4">
        <v>4.4785303969242198</v>
      </c>
      <c r="X1441" s="4">
        <v>0.888648941853734</v>
      </c>
      <c r="Y1441" s="4">
        <v>7.7565122173989502</v>
      </c>
      <c r="Z1441" s="4">
        <v>5.1589464331928401</v>
      </c>
      <c r="AA1441" s="4">
        <v>5.3258066435332996</v>
      </c>
      <c r="AB1441" s="4">
        <v>0.888648941853734</v>
      </c>
      <c r="AC1441" s="4">
        <v>17.388388399364501</v>
      </c>
      <c r="AD1441" s="4">
        <v>2.5780687342872302</v>
      </c>
      <c r="AE1441" s="4">
        <v>3.0092281108823702</v>
      </c>
      <c r="AF1441" s="4">
        <v>8.1593344675513304</v>
      </c>
      <c r="AG1441" s="4">
        <v>14.2608501676596</v>
      </c>
      <c r="AH1441" s="4">
        <v>12.536125891489901</v>
      </c>
      <c r="AI1441" s="4">
        <v>11.853487129569199</v>
      </c>
      <c r="AJ1441" s="4">
        <v>18.406872578742</v>
      </c>
      <c r="AK1441" s="4">
        <v>24.848689830652599</v>
      </c>
      <c r="AL1441" s="4">
        <v>10.632632210536601</v>
      </c>
      <c r="AM1441" s="4">
        <v>20.251422279625</v>
      </c>
      <c r="AN1441" s="4">
        <v>27.4339659003289</v>
      </c>
      <c r="AO1441" s="4">
        <v>20.458266742156699</v>
      </c>
      <c r="AP1441" s="4">
        <v>26.1305802632208</v>
      </c>
      <c r="AQ1441" s="4">
        <v>6.9499997838779199</v>
      </c>
      <c r="AR1441" s="4">
        <v>25.2644748737066</v>
      </c>
      <c r="AS1441" s="4">
        <v>10.060998389165601</v>
      </c>
      <c r="AT1441" s="4">
        <v>22.925395004877799</v>
      </c>
      <c r="AU1441" s="4">
        <v>10.611112548085201</v>
      </c>
      <c r="AV1441" s="4">
        <v>22.742055368205499</v>
      </c>
      <c r="AW1441" s="4">
        <v>18.75810058827</v>
      </c>
      <c r="AX1441" s="4">
        <v>9.6557109131201706</v>
      </c>
      <c r="AY1441" s="4">
        <v>13.5068803719572</v>
      </c>
      <c r="AZ1441" s="4">
        <v>28.551276974725798</v>
      </c>
      <c r="BA1441" s="4">
        <v>26.579948549329998</v>
      </c>
      <c r="BB1441" s="38">
        <v>325</v>
      </c>
    </row>
    <row r="1442" spans="1:54" x14ac:dyDescent="0.3">
      <c r="A1442" s="31" t="s">
        <v>162</v>
      </c>
      <c r="B1442" s="5" t="s">
        <v>168</v>
      </c>
      <c r="C1442" s="5" t="s">
        <v>1</v>
      </c>
      <c r="D1442" s="9">
        <v>29.3744747228329</v>
      </c>
      <c r="E1442" s="8">
        <v>81.421390968869503</v>
      </c>
      <c r="F1442" s="8">
        <v>51.306369671394201</v>
      </c>
      <c r="G1442" s="3">
        <v>3.7665754884615401</v>
      </c>
      <c r="H1442" s="4">
        <v>6.9562329040865398</v>
      </c>
      <c r="I1442" s="4">
        <v>15.0663019538462</v>
      </c>
      <c r="J1442" s="4">
        <v>0</v>
      </c>
      <c r="K1442" s="4">
        <v>0</v>
      </c>
      <c r="L1442" s="4">
        <v>6.9562329040865398</v>
      </c>
      <c r="M1442" s="4">
        <v>3.7665754884615401</v>
      </c>
      <c r="N1442" s="4">
        <v>13.912465808173099</v>
      </c>
      <c r="O1442" s="4">
        <v>13.912465808173099</v>
      </c>
      <c r="P1442" s="4">
        <v>18.255959369471199</v>
      </c>
      <c r="Q1442" s="4">
        <v>10.722808392548099</v>
      </c>
      <c r="R1442" s="4">
        <v>6.9562329040865398</v>
      </c>
      <c r="S1442" s="4">
        <v>17.102123223798099</v>
      </c>
      <c r="T1442" s="4">
        <v>13.335547735336499</v>
      </c>
      <c r="U1442" s="4">
        <v>6.9562329040865398</v>
      </c>
      <c r="V1442" s="4">
        <v>21.445616785096199</v>
      </c>
      <c r="W1442" s="4">
        <v>17.679041296634601</v>
      </c>
      <c r="X1442" s="4">
        <v>0</v>
      </c>
      <c r="Y1442" s="4">
        <v>15.0663019538462</v>
      </c>
      <c r="Z1442" s="4">
        <v>17.102123223798099</v>
      </c>
      <c r="AA1442" s="4">
        <v>24.635274200721199</v>
      </c>
      <c r="AB1442" s="4">
        <v>0</v>
      </c>
      <c r="AC1442" s="4">
        <v>28.401849689182701</v>
      </c>
      <c r="AD1442" s="4">
        <v>7.5331509769230802</v>
      </c>
      <c r="AE1442" s="4">
        <v>3.7665754884615401</v>
      </c>
      <c r="AF1442" s="4">
        <v>24.635274200721199</v>
      </c>
      <c r="AG1442" s="4">
        <v>33.050410301923101</v>
      </c>
      <c r="AH1442" s="4">
        <v>38.547740008894202</v>
      </c>
      <c r="AI1442" s="4">
        <v>24.635274200721199</v>
      </c>
      <c r="AJ1442" s="4">
        <v>34.781164520432696</v>
      </c>
      <c r="AK1442" s="4">
        <v>44.350136767307703</v>
      </c>
      <c r="AL1442" s="4">
        <v>33.6273283747596</v>
      </c>
      <c r="AM1442" s="4">
        <v>20.868698712259601</v>
      </c>
      <c r="AN1442" s="4">
        <v>34.204246447596098</v>
      </c>
      <c r="AO1442" s="4">
        <v>37.393903863221198</v>
      </c>
      <c r="AP1442" s="4">
        <v>51.883287744230799</v>
      </c>
      <c r="AQ1442" s="4">
        <v>24.635274200721199</v>
      </c>
      <c r="AR1442" s="4">
        <v>51.883287744230799</v>
      </c>
      <c r="AS1442" s="4">
        <v>17.679041296634601</v>
      </c>
      <c r="AT1442" s="4">
        <v>32.168425177644203</v>
      </c>
      <c r="AU1442" s="4">
        <v>41.737397424519202</v>
      </c>
      <c r="AV1442" s="4">
        <v>38.547740008894202</v>
      </c>
      <c r="AW1442" s="4">
        <v>48.693630328605799</v>
      </c>
      <c r="AX1442" s="4">
        <v>41.737397424519202</v>
      </c>
      <c r="AY1442" s="4">
        <v>12.758629662500001</v>
      </c>
      <c r="AZ1442" s="4">
        <v>34.204246447596098</v>
      </c>
      <c r="BA1442" s="4">
        <v>51.306369671394201</v>
      </c>
      <c r="BB1442" s="38">
        <v>42</v>
      </c>
    </row>
    <row r="1443" spans="1:54" x14ac:dyDescent="0.3">
      <c r="A1443" s="31" t="s">
        <v>162</v>
      </c>
      <c r="B1443" s="5" t="s">
        <v>168</v>
      </c>
      <c r="C1443" s="5" t="s">
        <v>2</v>
      </c>
      <c r="D1443" s="9">
        <v>63.234773954909599</v>
      </c>
      <c r="E1443" s="8">
        <v>66.709026858189006</v>
      </c>
      <c r="F1443" s="8">
        <v>26.111979799</v>
      </c>
      <c r="G1443" s="3">
        <v>4.9498108360000002</v>
      </c>
      <c r="H1443" s="4">
        <v>4.9498108360000002</v>
      </c>
      <c r="I1443" s="4">
        <v>19.799243344000001</v>
      </c>
      <c r="J1443" s="4">
        <v>0</v>
      </c>
      <c r="K1443" s="4">
        <v>4.9498108360000002</v>
      </c>
      <c r="L1443" s="4">
        <v>9.8996216720000003</v>
      </c>
      <c r="M1443" s="4">
        <v>0</v>
      </c>
      <c r="N1443" s="4">
        <v>14.849432508</v>
      </c>
      <c r="O1443" s="4">
        <v>9.8996216720000003</v>
      </c>
      <c r="P1443" s="4">
        <v>4.9498108360000002</v>
      </c>
      <c r="Q1443" s="4">
        <v>4.9498108360000002</v>
      </c>
      <c r="R1443" s="4">
        <v>14.849432508</v>
      </c>
      <c r="S1443" s="4">
        <v>9.8996216720000003</v>
      </c>
      <c r="T1443" s="4">
        <v>4.9498108360000002</v>
      </c>
      <c r="U1443" s="4">
        <v>9.8996216720000003</v>
      </c>
      <c r="V1443" s="4">
        <v>0</v>
      </c>
      <c r="W1443" s="4">
        <v>4.9498108360000002</v>
      </c>
      <c r="X1443" s="4">
        <v>0</v>
      </c>
      <c r="Y1443" s="4">
        <v>16.212358127000002</v>
      </c>
      <c r="Z1443" s="4">
        <v>0</v>
      </c>
      <c r="AA1443" s="4">
        <v>4.9498108360000002</v>
      </c>
      <c r="AB1443" s="4">
        <v>0</v>
      </c>
      <c r="AC1443" s="4">
        <v>14.849432508</v>
      </c>
      <c r="AD1443" s="4">
        <v>4.9498108360000002</v>
      </c>
      <c r="AE1443" s="4">
        <v>4.9498108360000002</v>
      </c>
      <c r="AF1443" s="4">
        <v>4.9498108360000002</v>
      </c>
      <c r="AG1443" s="4">
        <v>4.9498108360000002</v>
      </c>
      <c r="AH1443" s="4">
        <v>16.212358127000002</v>
      </c>
      <c r="AI1443" s="4">
        <v>17.575283746</v>
      </c>
      <c r="AJ1443" s="4">
        <v>27.474905417999999</v>
      </c>
      <c r="AK1443" s="4">
        <v>38.737452709000003</v>
      </c>
      <c r="AL1443" s="4">
        <v>9.8996216720000003</v>
      </c>
      <c r="AM1443" s="4">
        <v>31.061790635000001</v>
      </c>
      <c r="AN1443" s="4">
        <v>27.474905417999999</v>
      </c>
      <c r="AO1443" s="4">
        <v>21.162168962999999</v>
      </c>
      <c r="AP1443" s="4">
        <v>9.8996216720000003</v>
      </c>
      <c r="AQ1443" s="4">
        <v>4.9498108360000002</v>
      </c>
      <c r="AR1443" s="4">
        <v>37.374527090000001</v>
      </c>
      <c r="AS1443" s="4">
        <v>16.212358127000002</v>
      </c>
      <c r="AT1443" s="4">
        <v>14.849432508</v>
      </c>
      <c r="AU1443" s="4">
        <v>6.3127364549999996</v>
      </c>
      <c r="AV1443" s="4">
        <v>19.799243344000001</v>
      </c>
      <c r="AW1443" s="4">
        <v>14.849432508</v>
      </c>
      <c r="AX1443" s="4">
        <v>11.262547291000001</v>
      </c>
      <c r="AY1443" s="4">
        <v>26.111979799</v>
      </c>
      <c r="AZ1443" s="4">
        <v>32.424716254000003</v>
      </c>
      <c r="BA1443" s="4">
        <v>23.888020201</v>
      </c>
      <c r="BB1443" s="38">
        <v>26</v>
      </c>
    </row>
    <row r="1444" spans="1:54" x14ac:dyDescent="0.3">
      <c r="A1444" s="31" t="s">
        <v>162</v>
      </c>
      <c r="B1444" s="5" t="s">
        <v>168</v>
      </c>
      <c r="C1444" s="5" t="s">
        <v>3</v>
      </c>
      <c r="D1444" s="9">
        <v>62.914589377270502</v>
      </c>
      <c r="E1444" s="8">
        <v>67.7710414329391</v>
      </c>
      <c r="F1444" s="8">
        <v>24.965721723938501</v>
      </c>
      <c r="G1444" s="3">
        <v>3.7691051523076902</v>
      </c>
      <c r="H1444" s="4">
        <v>5.8091704731076899</v>
      </c>
      <c r="I1444" s="4">
        <v>19.778602229415402</v>
      </c>
      <c r="J1444" s="4">
        <v>3.7691051523076902</v>
      </c>
      <c r="K1444" s="4">
        <v>9.8893011147076901</v>
      </c>
      <c r="L1444" s="4">
        <v>9.8893011147076901</v>
      </c>
      <c r="M1444" s="4">
        <v>11.929366435507699</v>
      </c>
      <c r="N1444" s="4">
        <v>13.969431756307699</v>
      </c>
      <c r="O1444" s="4">
        <v>16.009497077107699</v>
      </c>
      <c r="P1444" s="4">
        <v>9.8893011147076901</v>
      </c>
      <c r="Q1444" s="4">
        <v>3.7691051523076902</v>
      </c>
      <c r="R1444" s="4">
        <v>9.5782756254153796</v>
      </c>
      <c r="S1444" s="4">
        <v>5.8091704731076899</v>
      </c>
      <c r="T1444" s="4">
        <v>7.84923579390769</v>
      </c>
      <c r="U1444" s="4">
        <v>11.618340946215399</v>
      </c>
      <c r="V1444" s="4">
        <v>7.84923579390769</v>
      </c>
      <c r="W1444" s="4">
        <v>9.5782756254153796</v>
      </c>
      <c r="X1444" s="4">
        <v>3.7691051523076902</v>
      </c>
      <c r="Y1444" s="4">
        <v>5.8091704731076899</v>
      </c>
      <c r="Z1444" s="4">
        <v>11.618340946215399</v>
      </c>
      <c r="AA1444" s="4">
        <v>3.7691051523076902</v>
      </c>
      <c r="AB1444" s="4">
        <v>3.7691051523076902</v>
      </c>
      <c r="AC1444" s="4">
        <v>13.658406267015399</v>
      </c>
      <c r="AD1444" s="4">
        <v>3.7691051523076902</v>
      </c>
      <c r="AE1444" s="4">
        <v>7.84923579390769</v>
      </c>
      <c r="AF1444" s="4">
        <v>9.5782756254153796</v>
      </c>
      <c r="AG1444" s="4">
        <v>21.818667550215402</v>
      </c>
      <c r="AH1444" s="4">
        <v>11.307315456923099</v>
      </c>
      <c r="AI1444" s="4">
        <v>13.347380777723099</v>
      </c>
      <c r="AJ1444" s="4">
        <v>21.5076420609231</v>
      </c>
      <c r="AK1444" s="4">
        <v>32.503932028553798</v>
      </c>
      <c r="AL1444" s="4">
        <v>7.5382103046153803</v>
      </c>
      <c r="AM1444" s="4">
        <v>17.4275114193231</v>
      </c>
      <c r="AN1444" s="4">
        <v>40.975218801046204</v>
      </c>
      <c r="AO1444" s="4">
        <v>21.196616571630798</v>
      </c>
      <c r="AP1444" s="4">
        <v>33.125983007138501</v>
      </c>
      <c r="AQ1444" s="4">
        <v>3.7691051523076902</v>
      </c>
      <c r="AR1444" s="4">
        <v>27.005787044738501</v>
      </c>
      <c r="AS1444" s="4">
        <v>2.0400653208000001</v>
      </c>
      <c r="AT1444" s="4">
        <v>13.969431756307699</v>
      </c>
      <c r="AU1444" s="4">
        <v>9.5782756254153796</v>
      </c>
      <c r="AV1444" s="4">
        <v>27.6278380233231</v>
      </c>
      <c r="AW1444" s="4">
        <v>27.005787044738501</v>
      </c>
      <c r="AX1444" s="4">
        <v>13.347380777723099</v>
      </c>
      <c r="AY1444" s="4">
        <v>9.8893011147076901</v>
      </c>
      <c r="AZ1444" s="4">
        <v>44.744323953353799</v>
      </c>
      <c r="BA1444" s="4">
        <v>35.166048327938498</v>
      </c>
      <c r="BB1444" s="38">
        <v>38</v>
      </c>
    </row>
    <row r="1445" spans="1:54" x14ac:dyDescent="0.3">
      <c r="A1445" s="31" t="s">
        <v>162</v>
      </c>
      <c r="B1445" s="5" t="s">
        <v>168</v>
      </c>
      <c r="C1445" s="5" t="s">
        <v>4</v>
      </c>
      <c r="D1445" s="9">
        <v>81.203067877529307</v>
      </c>
      <c r="E1445" s="8">
        <v>64.422453272614604</v>
      </c>
      <c r="F1445" s="8">
        <v>23.531755709722201</v>
      </c>
      <c r="G1445" s="3">
        <v>0</v>
      </c>
      <c r="H1445" s="4">
        <v>2.9364885805555598</v>
      </c>
      <c r="I1445" s="4">
        <v>4.40473287083333</v>
      </c>
      <c r="J1445" s="4">
        <v>0</v>
      </c>
      <c r="K1445" s="4">
        <v>7.3412214513888898</v>
      </c>
      <c r="L1445" s="4">
        <v>4.40473287083333</v>
      </c>
      <c r="M1445" s="4">
        <v>0</v>
      </c>
      <c r="N1445" s="4">
        <v>7.3412214513888898</v>
      </c>
      <c r="O1445" s="4">
        <v>9.8015776236111094</v>
      </c>
      <c r="P1445" s="4">
        <v>4.40473287083333</v>
      </c>
      <c r="Q1445" s="4">
        <v>6.8650890430555496</v>
      </c>
      <c r="R1445" s="4">
        <v>4.40473287083333</v>
      </c>
      <c r="S1445" s="4">
        <v>0</v>
      </c>
      <c r="T1445" s="4">
        <v>1.4682442902777799</v>
      </c>
      <c r="U1445" s="4">
        <v>8.3333333333333304</v>
      </c>
      <c r="V1445" s="4">
        <v>0</v>
      </c>
      <c r="W1445" s="4">
        <v>1.4682442902777799</v>
      </c>
      <c r="X1445" s="4">
        <v>0</v>
      </c>
      <c r="Y1445" s="4">
        <v>7.3412214513888898</v>
      </c>
      <c r="Z1445" s="4">
        <v>2.9364885805555598</v>
      </c>
      <c r="AA1445" s="4">
        <v>5.8729771611111099</v>
      </c>
      <c r="AB1445" s="4">
        <v>0</v>
      </c>
      <c r="AC1445" s="4">
        <v>14.2063104944444</v>
      </c>
      <c r="AD1445" s="4">
        <v>0</v>
      </c>
      <c r="AE1445" s="4">
        <v>1.4682442902777799</v>
      </c>
      <c r="AF1445" s="4">
        <v>8.8094657416666706</v>
      </c>
      <c r="AG1445" s="4">
        <v>11.7459543222222</v>
      </c>
      <c r="AH1445" s="4">
        <v>12.261933795833301</v>
      </c>
      <c r="AI1445" s="4">
        <v>10.7936895055556</v>
      </c>
      <c r="AJ1445" s="4">
        <v>16.6666666666667</v>
      </c>
      <c r="AK1445" s="4">
        <v>16.6666666666667</v>
      </c>
      <c r="AL1445" s="4">
        <v>13.730178086111099</v>
      </c>
      <c r="AM1445" s="4">
        <v>18.611043365277801</v>
      </c>
      <c r="AN1445" s="4">
        <v>34.801577623611102</v>
      </c>
      <c r="AO1445" s="4">
        <v>19.603155247222201</v>
      </c>
      <c r="AP1445" s="4">
        <v>27.936488580555601</v>
      </c>
      <c r="AQ1445" s="4">
        <v>7.8572009249999999</v>
      </c>
      <c r="AR1445" s="4">
        <v>26.468244290277799</v>
      </c>
      <c r="AS1445" s="4">
        <v>10.7936895055556</v>
      </c>
      <c r="AT1445" s="4">
        <v>25</v>
      </c>
      <c r="AU1445" s="4">
        <v>16.190534258333301</v>
      </c>
      <c r="AV1445" s="4">
        <v>22.063511419444399</v>
      </c>
      <c r="AW1445" s="4">
        <v>22.063511419444399</v>
      </c>
      <c r="AX1445" s="4">
        <v>5.3968447527777803</v>
      </c>
      <c r="AY1445" s="4">
        <v>14.7222899680556</v>
      </c>
      <c r="AZ1445" s="4">
        <v>21.0713995375</v>
      </c>
      <c r="BA1445" s="4">
        <v>31.388956634722199</v>
      </c>
      <c r="BB1445" s="38">
        <v>50</v>
      </c>
    </row>
    <row r="1446" spans="1:54" x14ac:dyDescent="0.3">
      <c r="A1446" s="31" t="s">
        <v>162</v>
      </c>
      <c r="B1446" s="5" t="s">
        <v>168</v>
      </c>
      <c r="C1446" s="5" t="s">
        <v>5</v>
      </c>
      <c r="D1446" s="9">
        <v>93.536887899678504</v>
      </c>
      <c r="E1446" s="8">
        <v>53.929181419833803</v>
      </c>
      <c r="F1446" s="8">
        <v>8.9269466407590095</v>
      </c>
      <c r="G1446" s="3">
        <v>2.4986078541176502</v>
      </c>
      <c r="H1446" s="4">
        <v>1.3988673754838701</v>
      </c>
      <c r="I1446" s="4">
        <v>8.3609485499810194</v>
      </c>
      <c r="J1446" s="4">
        <v>0.83286928470588295</v>
      </c>
      <c r="K1446" s="4">
        <v>0</v>
      </c>
      <c r="L1446" s="4">
        <v>5.5632137990132797</v>
      </c>
      <c r="M1446" s="4">
        <v>0.83286928470588295</v>
      </c>
      <c r="N1446" s="4">
        <v>2.4986078541176502</v>
      </c>
      <c r="O1446" s="4">
        <v>8.0618216531309308</v>
      </c>
      <c r="P1446" s="4">
        <v>0.83286928470588295</v>
      </c>
      <c r="Q1446" s="4">
        <v>1.3988673754838701</v>
      </c>
      <c r="R1446" s="4">
        <v>1.6657385694117699</v>
      </c>
      <c r="S1446" s="4">
        <v>3.89747522960152</v>
      </c>
      <c r="T1446" s="4">
        <v>4.7303445143073999</v>
      </c>
      <c r="U1446" s="4">
        <v>3.0646059448956402</v>
      </c>
      <c r="V1446" s="4">
        <v>2.2317366601897501</v>
      </c>
      <c r="W1446" s="4">
        <v>0</v>
      </c>
      <c r="X1446" s="4">
        <v>0.83286928470588295</v>
      </c>
      <c r="Y1446" s="4">
        <v>3.33147713882353</v>
      </c>
      <c r="Z1446" s="4">
        <v>3.0646059448956402</v>
      </c>
      <c r="AA1446" s="4">
        <v>3.0646059448956402</v>
      </c>
      <c r="AB1446" s="4">
        <v>0.83286928470588295</v>
      </c>
      <c r="AC1446" s="4">
        <v>17.287895190739999</v>
      </c>
      <c r="AD1446" s="4">
        <v>1.6657385694117699</v>
      </c>
      <c r="AE1446" s="4">
        <v>0</v>
      </c>
      <c r="AF1446" s="4">
        <v>3.63060403567362</v>
      </c>
      <c r="AG1446" s="4">
        <v>16.988768293889901</v>
      </c>
      <c r="AH1446" s="4">
        <v>8.3609485499810194</v>
      </c>
      <c r="AI1446" s="4">
        <v>9.7598159254649008</v>
      </c>
      <c r="AJ1446" s="4">
        <v>10.0266871193928</v>
      </c>
      <c r="AK1446" s="4">
        <v>11.1264275980266</v>
      </c>
      <c r="AL1446" s="4">
        <v>8.3609485499810194</v>
      </c>
      <c r="AM1446" s="4">
        <v>11.991552585654601</v>
      </c>
      <c r="AN1446" s="4">
        <v>16.988768293889901</v>
      </c>
      <c r="AO1446" s="4">
        <v>11.991552585654601</v>
      </c>
      <c r="AP1446" s="4">
        <v>22.8188532868311</v>
      </c>
      <c r="AQ1446" s="4">
        <v>3.0646059448956402</v>
      </c>
      <c r="AR1446" s="4">
        <v>16.455025906034201</v>
      </c>
      <c r="AS1446" s="4">
        <v>6.1292118897912697</v>
      </c>
      <c r="AT1446" s="4">
        <v>23.417107080531299</v>
      </c>
      <c r="AU1446" s="4">
        <v>7.5280792652751396</v>
      </c>
      <c r="AV1446" s="4">
        <v>26.182586128576901</v>
      </c>
      <c r="AW1446" s="4">
        <v>11.724681391726801</v>
      </c>
      <c r="AX1446" s="4">
        <v>0.83286928470588295</v>
      </c>
      <c r="AY1446" s="4">
        <v>14.4901604397723</v>
      </c>
      <c r="AZ1446" s="4">
        <v>18.120764475445899</v>
      </c>
      <c r="BA1446" s="4">
        <v>18.953633760151799</v>
      </c>
      <c r="BB1446" s="38">
        <v>99</v>
      </c>
    </row>
    <row r="1447" spans="1:54" x14ac:dyDescent="0.3">
      <c r="A1447" s="31" t="s">
        <v>162</v>
      </c>
      <c r="B1447" s="5" t="s">
        <v>168</v>
      </c>
      <c r="C1447" s="5" t="s">
        <v>6</v>
      </c>
      <c r="D1447" s="9">
        <v>93.661859124921307</v>
      </c>
      <c r="E1447" s="8">
        <v>49.070876646980402</v>
      </c>
      <c r="F1447" s="8">
        <v>8.3069687257405107</v>
      </c>
      <c r="G1447" s="3">
        <v>0</v>
      </c>
      <c r="H1447" s="4">
        <v>0</v>
      </c>
      <c r="I1447" s="4">
        <v>3.94480380736842</v>
      </c>
      <c r="J1447" s="4">
        <v>1.97240190368421</v>
      </c>
      <c r="K1447" s="4">
        <v>1.4540549727907</v>
      </c>
      <c r="L1447" s="4">
        <v>2.9081099455813999</v>
      </c>
      <c r="M1447" s="4">
        <v>0</v>
      </c>
      <c r="N1447" s="4">
        <v>4.8805118492656101</v>
      </c>
      <c r="O1447" s="4">
        <v>4.8805118492656101</v>
      </c>
      <c r="P1447" s="4">
        <v>5.3988587801591201</v>
      </c>
      <c r="Q1447" s="4">
        <v>0</v>
      </c>
      <c r="R1447" s="4">
        <v>1.97240190368421</v>
      </c>
      <c r="S1447" s="4">
        <v>0</v>
      </c>
      <c r="T1447" s="4">
        <v>1.97240190368421</v>
      </c>
      <c r="U1447" s="4">
        <v>8.3069687257405107</v>
      </c>
      <c r="V1447" s="4">
        <v>0</v>
      </c>
      <c r="W1447" s="4">
        <v>0</v>
      </c>
      <c r="X1447" s="4">
        <v>0</v>
      </c>
      <c r="Y1447" s="4">
        <v>4.8805118492656101</v>
      </c>
      <c r="Z1447" s="4">
        <v>3.94480380736842</v>
      </c>
      <c r="AA1447" s="4">
        <v>1.4540549727907</v>
      </c>
      <c r="AB1447" s="4">
        <v>0</v>
      </c>
      <c r="AC1447" s="4">
        <v>16.613937451481</v>
      </c>
      <c r="AD1447" s="4">
        <v>0</v>
      </c>
      <c r="AE1447" s="4">
        <v>0</v>
      </c>
      <c r="AF1447" s="4">
        <v>10.797717560318199</v>
      </c>
      <c r="AG1447" s="4">
        <v>12.1507867132191</v>
      </c>
      <c r="AH1447" s="4">
        <v>5.81621989116279</v>
      </c>
      <c r="AI1447" s="4">
        <v>3.94480380736842</v>
      </c>
      <c r="AJ1447" s="4">
        <v>14.641535547796799</v>
      </c>
      <c r="AK1447" s="4">
        <v>15.159882478690299</v>
      </c>
      <c r="AL1447" s="4">
        <v>7.3712606838433299</v>
      </c>
      <c r="AM1447" s="4">
        <v>16.0955905205875</v>
      </c>
      <c r="AN1447" s="4">
        <v>23.985198135324399</v>
      </c>
      <c r="AO1447" s="4">
        <v>14.641535547796799</v>
      </c>
      <c r="AP1447" s="4">
        <v>13.6048416860098</v>
      </c>
      <c r="AQ1447" s="4">
        <v>2.9081099455813999</v>
      </c>
      <c r="AR1447" s="4">
        <v>13.1874805750061</v>
      </c>
      <c r="AS1447" s="4">
        <v>10.279370629424699</v>
      </c>
      <c r="AT1447" s="4">
        <v>26.792322261015901</v>
      </c>
      <c r="AU1447" s="4">
        <v>1.97240190368421</v>
      </c>
      <c r="AV1447" s="4">
        <v>19.003700466168901</v>
      </c>
      <c r="AW1447" s="4">
        <v>9.2426767676377004</v>
      </c>
      <c r="AX1447" s="4">
        <v>4.3621649183720903</v>
      </c>
      <c r="AY1447" s="4">
        <v>5.81621989116279</v>
      </c>
      <c r="AZ1447" s="4">
        <v>17.0312985624847</v>
      </c>
      <c r="BA1447" s="4">
        <v>22.012796231640099</v>
      </c>
      <c r="BB1447" s="38">
        <v>62</v>
      </c>
    </row>
    <row r="1448" spans="1:54" x14ac:dyDescent="0.3">
      <c r="A1448" s="31" t="s">
        <v>162</v>
      </c>
      <c r="B1448" s="5" t="s">
        <v>168</v>
      </c>
      <c r="C1448" s="5" t="s">
        <v>7</v>
      </c>
      <c r="D1448" s="9">
        <v>82.455301932159998</v>
      </c>
      <c r="E1448" s="8">
        <v>64.906515425569594</v>
      </c>
      <c r="F1448" s="8">
        <v>14.758140992</v>
      </c>
      <c r="G1448" s="3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29.516281983999999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14.758140992</v>
      </c>
      <c r="AL1448" s="4">
        <v>0</v>
      </c>
      <c r="AM1448" s="4">
        <v>29.516281983999999</v>
      </c>
      <c r="AN1448" s="4">
        <v>0</v>
      </c>
      <c r="AO1448" s="4">
        <v>29.516281983999999</v>
      </c>
      <c r="AP1448" s="4">
        <v>44.274422975999997</v>
      </c>
      <c r="AQ1448" s="4">
        <v>14.758140992</v>
      </c>
      <c r="AR1448" s="4">
        <v>0</v>
      </c>
      <c r="AS1448" s="4">
        <v>14.758140992</v>
      </c>
      <c r="AT1448" s="4">
        <v>44.274422975999997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29.516281983999999</v>
      </c>
      <c r="BA1448" s="4">
        <v>0</v>
      </c>
      <c r="BB1448" s="38">
        <v>8</v>
      </c>
    </row>
    <row r="1449" spans="1:54" x14ac:dyDescent="0.3">
      <c r="A1449" s="31" t="s">
        <v>162</v>
      </c>
      <c r="B1449" s="5" t="s">
        <v>8</v>
      </c>
      <c r="C1449" s="5" t="s">
        <v>168</v>
      </c>
      <c r="D1449" s="9">
        <v>75.306213093854794</v>
      </c>
      <c r="E1449" s="8">
        <v>61.304076324601297</v>
      </c>
      <c r="F1449" s="8">
        <v>19.773703068235701</v>
      </c>
      <c r="G1449" s="3">
        <v>3.0566856197310099</v>
      </c>
      <c r="H1449" s="4">
        <v>3.82284520560109</v>
      </c>
      <c r="I1449" s="4">
        <v>15.977119210824601</v>
      </c>
      <c r="J1449" s="4">
        <v>0.27042828473292502</v>
      </c>
      <c r="K1449" s="4">
        <v>6.3152727383906999</v>
      </c>
      <c r="L1449" s="4">
        <v>9.3820063520047601</v>
      </c>
      <c r="M1449" s="4">
        <v>3.7397428825875498</v>
      </c>
      <c r="N1449" s="4">
        <v>13.3922634470128</v>
      </c>
      <c r="O1449" s="4">
        <v>13.358925335783301</v>
      </c>
      <c r="P1449" s="4">
        <v>7.9614880913808603</v>
      </c>
      <c r="Q1449" s="4">
        <v>3.65081750909158</v>
      </c>
      <c r="R1449" s="4">
        <v>8.1666097720027793</v>
      </c>
      <c r="S1449" s="4">
        <v>6.0303548441360704</v>
      </c>
      <c r="T1449" s="4">
        <v>5.2082388128075996</v>
      </c>
      <c r="U1449" s="4">
        <v>8.1608204445463901</v>
      </c>
      <c r="V1449" s="4">
        <v>3.9519282519318399</v>
      </c>
      <c r="W1449" s="4">
        <v>4.5107387397297103</v>
      </c>
      <c r="X1449" s="4">
        <v>0.27042828473292502</v>
      </c>
      <c r="Y1449" s="4">
        <v>10.1729394178122</v>
      </c>
      <c r="Z1449" s="4">
        <v>3.95905099313417</v>
      </c>
      <c r="AA1449" s="4">
        <v>6.4716989900933202</v>
      </c>
      <c r="AB1449" s="4">
        <v>0.27042828473292502</v>
      </c>
      <c r="AC1449" s="4">
        <v>21.472251776815899</v>
      </c>
      <c r="AD1449" s="4">
        <v>3.3424980973613998</v>
      </c>
      <c r="AE1449" s="4">
        <v>4.1265256738759</v>
      </c>
      <c r="AF1449" s="4">
        <v>8.0970825510424795</v>
      </c>
      <c r="AG1449" s="4">
        <v>16.769935920877199</v>
      </c>
      <c r="AH1449" s="4">
        <v>10.6151395984293</v>
      </c>
      <c r="AI1449" s="4">
        <v>6.8437089163556601</v>
      </c>
      <c r="AJ1449" s="4">
        <v>17.8407564860854</v>
      </c>
      <c r="AK1449" s="4">
        <v>20.6275908443004</v>
      </c>
      <c r="AL1449" s="4">
        <v>8.4159030850976997</v>
      </c>
      <c r="AM1449" s="4">
        <v>24.518936781635599</v>
      </c>
      <c r="AN1449" s="4">
        <v>24.840214322677401</v>
      </c>
      <c r="AO1449" s="4">
        <v>20.5293141508518</v>
      </c>
      <c r="AP1449" s="4">
        <v>30.909310579018801</v>
      </c>
      <c r="AQ1449" s="4">
        <v>7.1530082575206304</v>
      </c>
      <c r="AR1449" s="4">
        <v>23.2537023997888</v>
      </c>
      <c r="AS1449" s="4">
        <v>10.722595913474199</v>
      </c>
      <c r="AT1449" s="4">
        <v>29.705784240551299</v>
      </c>
      <c r="AU1449" s="4">
        <v>6.4211901437784702</v>
      </c>
      <c r="AV1449" s="4">
        <v>26.625363967736</v>
      </c>
      <c r="AW1449" s="4">
        <v>17.519905282725201</v>
      </c>
      <c r="AX1449" s="4">
        <v>7.40499152839228</v>
      </c>
      <c r="AY1449" s="4">
        <v>13.497945555539401</v>
      </c>
      <c r="AZ1449" s="4">
        <v>29.0494882536271</v>
      </c>
      <c r="BA1449" s="4">
        <v>19.4527391444703</v>
      </c>
      <c r="BB1449" s="38">
        <v>213</v>
      </c>
    </row>
    <row r="1450" spans="1:54" x14ac:dyDescent="0.3">
      <c r="A1450" s="31" t="s">
        <v>162</v>
      </c>
      <c r="B1450" s="5" t="s">
        <v>8</v>
      </c>
      <c r="C1450" s="5" t="s">
        <v>1</v>
      </c>
      <c r="D1450" s="9">
        <v>24.205384615384599</v>
      </c>
      <c r="E1450" s="8">
        <v>88.375801499675603</v>
      </c>
      <c r="F1450" s="8">
        <v>46.153846153846203</v>
      </c>
      <c r="G1450" s="3">
        <v>7.6923076923076898</v>
      </c>
      <c r="H1450" s="4">
        <v>7.6923076923076898</v>
      </c>
      <c r="I1450" s="4">
        <v>30.769230769230798</v>
      </c>
      <c r="J1450" s="4">
        <v>0</v>
      </c>
      <c r="K1450" s="4">
        <v>0</v>
      </c>
      <c r="L1450" s="4">
        <v>7.6923076923076898</v>
      </c>
      <c r="M1450" s="4">
        <v>7.6923076923076898</v>
      </c>
      <c r="N1450" s="4">
        <v>15.384615384615399</v>
      </c>
      <c r="O1450" s="4">
        <v>15.384615384615399</v>
      </c>
      <c r="P1450" s="4">
        <v>30.769230769230798</v>
      </c>
      <c r="Q1450" s="4">
        <v>15.384615384615399</v>
      </c>
      <c r="R1450" s="4">
        <v>7.6923076923076898</v>
      </c>
      <c r="S1450" s="4">
        <v>15.384615384615399</v>
      </c>
      <c r="T1450" s="4">
        <v>7.6923076923076898</v>
      </c>
      <c r="U1450" s="4">
        <v>7.6923076923076898</v>
      </c>
      <c r="V1450" s="4">
        <v>30.769230769230798</v>
      </c>
      <c r="W1450" s="4">
        <v>23.076923076923102</v>
      </c>
      <c r="X1450" s="4">
        <v>0</v>
      </c>
      <c r="Y1450" s="4">
        <v>30.769230769230798</v>
      </c>
      <c r="Z1450" s="4">
        <v>15.384615384615399</v>
      </c>
      <c r="AA1450" s="4">
        <v>30.769230769230798</v>
      </c>
      <c r="AB1450" s="4">
        <v>0</v>
      </c>
      <c r="AC1450" s="4">
        <v>38.461538461538503</v>
      </c>
      <c r="AD1450" s="4">
        <v>15.384615384615399</v>
      </c>
      <c r="AE1450" s="4">
        <v>7.6923076923076898</v>
      </c>
      <c r="AF1450" s="4">
        <v>30.769230769230798</v>
      </c>
      <c r="AG1450" s="4">
        <v>15.384615384615399</v>
      </c>
      <c r="AH1450" s="4">
        <v>46.153846153846203</v>
      </c>
      <c r="AI1450" s="4">
        <v>30.769230769230798</v>
      </c>
      <c r="AJ1450" s="4">
        <v>38.461538461538503</v>
      </c>
      <c r="AK1450" s="4">
        <v>38.461538461538503</v>
      </c>
      <c r="AL1450" s="4">
        <v>23.076923076923102</v>
      </c>
      <c r="AM1450" s="4">
        <v>23.076923076923102</v>
      </c>
      <c r="AN1450" s="4">
        <v>30.769230769230798</v>
      </c>
      <c r="AO1450" s="4">
        <v>30.769230769230798</v>
      </c>
      <c r="AP1450" s="4">
        <v>53.846153846153797</v>
      </c>
      <c r="AQ1450" s="4">
        <v>30.769230769230798</v>
      </c>
      <c r="AR1450" s="4">
        <v>53.846153846153797</v>
      </c>
      <c r="AS1450" s="4">
        <v>23.076923076923102</v>
      </c>
      <c r="AT1450" s="4">
        <v>46.153846153846203</v>
      </c>
      <c r="AU1450" s="4">
        <v>46.153846153846203</v>
      </c>
      <c r="AV1450" s="4">
        <v>46.153846153846203</v>
      </c>
      <c r="AW1450" s="4">
        <v>53.846153846153797</v>
      </c>
      <c r="AX1450" s="4">
        <v>46.153846153846203</v>
      </c>
      <c r="AY1450" s="4">
        <v>0</v>
      </c>
      <c r="AZ1450" s="4">
        <v>30.769230769230798</v>
      </c>
      <c r="BA1450" s="4">
        <v>46.153846153846203</v>
      </c>
      <c r="BB1450" s="38">
        <v>21</v>
      </c>
    </row>
    <row r="1451" spans="1:54" x14ac:dyDescent="0.3">
      <c r="A1451" s="31" t="s">
        <v>162</v>
      </c>
      <c r="B1451" s="5" t="s">
        <v>8</v>
      </c>
      <c r="C1451" s="5" t="s">
        <v>2</v>
      </c>
      <c r="D1451" s="9">
        <v>44.441000000000003</v>
      </c>
      <c r="E1451" s="8">
        <v>65.301493130531995</v>
      </c>
      <c r="F1451" s="8">
        <v>40</v>
      </c>
      <c r="G1451" s="3">
        <v>10</v>
      </c>
      <c r="H1451" s="4">
        <v>10</v>
      </c>
      <c r="I1451" s="4">
        <v>40</v>
      </c>
      <c r="J1451" s="4">
        <v>0</v>
      </c>
      <c r="K1451" s="4">
        <v>10</v>
      </c>
      <c r="L1451" s="4">
        <v>20</v>
      </c>
      <c r="M1451" s="4">
        <v>0</v>
      </c>
      <c r="N1451" s="4">
        <v>30</v>
      </c>
      <c r="O1451" s="4">
        <v>20</v>
      </c>
      <c r="P1451" s="4">
        <v>10</v>
      </c>
      <c r="Q1451" s="4">
        <v>10</v>
      </c>
      <c r="R1451" s="4">
        <v>30</v>
      </c>
      <c r="S1451" s="4">
        <v>20</v>
      </c>
      <c r="T1451" s="4">
        <v>10</v>
      </c>
      <c r="U1451" s="4">
        <v>20</v>
      </c>
      <c r="V1451" s="4">
        <v>0</v>
      </c>
      <c r="W1451" s="4">
        <v>10</v>
      </c>
      <c r="X1451" s="4">
        <v>0</v>
      </c>
      <c r="Y1451" s="4">
        <v>20</v>
      </c>
      <c r="Z1451" s="4">
        <v>0</v>
      </c>
      <c r="AA1451" s="4">
        <v>10</v>
      </c>
      <c r="AB1451" s="4">
        <v>0</v>
      </c>
      <c r="AC1451" s="4">
        <v>30</v>
      </c>
      <c r="AD1451" s="4">
        <v>10</v>
      </c>
      <c r="AE1451" s="4">
        <v>10</v>
      </c>
      <c r="AF1451" s="4">
        <v>10</v>
      </c>
      <c r="AG1451" s="4">
        <v>10</v>
      </c>
      <c r="AH1451" s="4">
        <v>20</v>
      </c>
      <c r="AI1451" s="4">
        <v>10</v>
      </c>
      <c r="AJ1451" s="4">
        <v>30</v>
      </c>
      <c r="AK1451" s="4">
        <v>40</v>
      </c>
      <c r="AL1451" s="4">
        <v>20</v>
      </c>
      <c r="AM1451" s="4">
        <v>50</v>
      </c>
      <c r="AN1451" s="4">
        <v>30</v>
      </c>
      <c r="AO1451" s="4">
        <v>30</v>
      </c>
      <c r="AP1451" s="4">
        <v>20</v>
      </c>
      <c r="AQ1451" s="4">
        <v>10</v>
      </c>
      <c r="AR1451" s="4">
        <v>50</v>
      </c>
      <c r="AS1451" s="4">
        <v>20</v>
      </c>
      <c r="AT1451" s="4">
        <v>30</v>
      </c>
      <c r="AU1451" s="4">
        <v>0</v>
      </c>
      <c r="AV1451" s="4">
        <v>40</v>
      </c>
      <c r="AW1451" s="4">
        <v>30</v>
      </c>
      <c r="AX1451" s="4">
        <v>10</v>
      </c>
      <c r="AY1451" s="4">
        <v>40</v>
      </c>
      <c r="AZ1451" s="4">
        <v>40</v>
      </c>
      <c r="BA1451" s="4">
        <v>10</v>
      </c>
      <c r="BB1451" s="38">
        <v>14</v>
      </c>
    </row>
    <row r="1452" spans="1:54" x14ac:dyDescent="0.3">
      <c r="A1452" s="31" t="s">
        <v>162</v>
      </c>
      <c r="B1452" s="5" t="s">
        <v>8</v>
      </c>
      <c r="C1452" s="5" t="s">
        <v>3</v>
      </c>
      <c r="D1452" s="9">
        <v>80.968000000000004</v>
      </c>
      <c r="E1452" s="8">
        <v>55.474789469331597</v>
      </c>
      <c r="F1452" s="8">
        <v>12</v>
      </c>
      <c r="G1452" s="3">
        <v>0</v>
      </c>
      <c r="H1452" s="4">
        <v>4</v>
      </c>
      <c r="I1452" s="4">
        <v>24</v>
      </c>
      <c r="J1452" s="4">
        <v>0</v>
      </c>
      <c r="K1452" s="4">
        <v>12</v>
      </c>
      <c r="L1452" s="4">
        <v>12</v>
      </c>
      <c r="M1452" s="4">
        <v>16</v>
      </c>
      <c r="N1452" s="4">
        <v>20</v>
      </c>
      <c r="O1452" s="4">
        <v>24</v>
      </c>
      <c r="P1452" s="4">
        <v>12</v>
      </c>
      <c r="Q1452" s="4">
        <v>0</v>
      </c>
      <c r="R1452" s="4">
        <v>4</v>
      </c>
      <c r="S1452" s="4">
        <v>4</v>
      </c>
      <c r="T1452" s="4">
        <v>8</v>
      </c>
      <c r="U1452" s="4">
        <v>8</v>
      </c>
      <c r="V1452" s="4">
        <v>8</v>
      </c>
      <c r="W1452" s="4">
        <v>4</v>
      </c>
      <c r="X1452" s="4">
        <v>0</v>
      </c>
      <c r="Y1452" s="4">
        <v>4</v>
      </c>
      <c r="Z1452" s="4">
        <v>8</v>
      </c>
      <c r="AA1452" s="4">
        <v>0</v>
      </c>
      <c r="AB1452" s="4">
        <v>0</v>
      </c>
      <c r="AC1452" s="4">
        <v>12</v>
      </c>
      <c r="AD1452" s="4">
        <v>0</v>
      </c>
      <c r="AE1452" s="4">
        <v>8</v>
      </c>
      <c r="AF1452" s="4">
        <v>4</v>
      </c>
      <c r="AG1452" s="4">
        <v>28</v>
      </c>
      <c r="AH1452" s="4">
        <v>0</v>
      </c>
      <c r="AI1452" s="4">
        <v>4</v>
      </c>
      <c r="AJ1452" s="4">
        <v>20</v>
      </c>
      <c r="AK1452" s="4">
        <v>12</v>
      </c>
      <c r="AL1452" s="4">
        <v>0</v>
      </c>
      <c r="AM1452" s="4">
        <v>12</v>
      </c>
      <c r="AN1452" s="4">
        <v>36</v>
      </c>
      <c r="AO1452" s="4">
        <v>12</v>
      </c>
      <c r="AP1452" s="4">
        <v>28</v>
      </c>
      <c r="AQ1452" s="4">
        <v>0</v>
      </c>
      <c r="AR1452" s="4">
        <v>16</v>
      </c>
      <c r="AS1452" s="4">
        <v>4</v>
      </c>
      <c r="AT1452" s="4">
        <v>20</v>
      </c>
      <c r="AU1452" s="4">
        <v>4</v>
      </c>
      <c r="AV1452" s="4">
        <v>32</v>
      </c>
      <c r="AW1452" s="4">
        <v>16</v>
      </c>
      <c r="AX1452" s="4">
        <v>4</v>
      </c>
      <c r="AY1452" s="4">
        <v>12</v>
      </c>
      <c r="AZ1452" s="4">
        <v>36</v>
      </c>
      <c r="BA1452" s="4">
        <v>32</v>
      </c>
      <c r="BB1452" s="38">
        <v>25</v>
      </c>
    </row>
    <row r="1453" spans="1:54" x14ac:dyDescent="0.3">
      <c r="A1453" s="31" t="s">
        <v>162</v>
      </c>
      <c r="B1453" s="5" t="s">
        <v>8</v>
      </c>
      <c r="C1453" s="5" t="s">
        <v>4</v>
      </c>
      <c r="D1453" s="9">
        <v>82.427027027026995</v>
      </c>
      <c r="E1453" s="8">
        <v>60.933974507242297</v>
      </c>
      <c r="F1453" s="8">
        <v>22.2222222222222</v>
      </c>
      <c r="G1453" s="3">
        <v>0</v>
      </c>
      <c r="H1453" s="4">
        <v>5.5555555555555598</v>
      </c>
      <c r="I1453" s="4">
        <v>8.3333333333333304</v>
      </c>
      <c r="J1453" s="4">
        <v>0</v>
      </c>
      <c r="K1453" s="4">
        <v>13.8888888888889</v>
      </c>
      <c r="L1453" s="4">
        <v>8.3333333333333304</v>
      </c>
      <c r="M1453" s="4">
        <v>0</v>
      </c>
      <c r="N1453" s="4">
        <v>13.8888888888889</v>
      </c>
      <c r="O1453" s="4">
        <v>11.1111111111111</v>
      </c>
      <c r="P1453" s="4">
        <v>8.3333333333333304</v>
      </c>
      <c r="Q1453" s="4">
        <v>5.5555555555555598</v>
      </c>
      <c r="R1453" s="4">
        <v>8.3333333333333304</v>
      </c>
      <c r="S1453" s="4">
        <v>0</v>
      </c>
      <c r="T1453" s="4">
        <v>2.7777777777777799</v>
      </c>
      <c r="U1453" s="4">
        <v>8.3333333333333304</v>
      </c>
      <c r="V1453" s="4">
        <v>0</v>
      </c>
      <c r="W1453" s="4">
        <v>2.7777777777777799</v>
      </c>
      <c r="X1453" s="4">
        <v>0</v>
      </c>
      <c r="Y1453" s="4">
        <v>13.8888888888889</v>
      </c>
      <c r="Z1453" s="4">
        <v>5.5555555555555598</v>
      </c>
      <c r="AA1453" s="4">
        <v>11.1111111111111</v>
      </c>
      <c r="AB1453" s="4">
        <v>0</v>
      </c>
      <c r="AC1453" s="4">
        <v>19.4444444444444</v>
      </c>
      <c r="AD1453" s="4">
        <v>0</v>
      </c>
      <c r="AE1453" s="4">
        <v>2.7777777777777799</v>
      </c>
      <c r="AF1453" s="4">
        <v>16.6666666666667</v>
      </c>
      <c r="AG1453" s="4">
        <v>22.2222222222222</v>
      </c>
      <c r="AH1453" s="4">
        <v>8.3333333333333304</v>
      </c>
      <c r="AI1453" s="4">
        <v>5.5555555555555598</v>
      </c>
      <c r="AJ1453" s="4">
        <v>16.6666666666667</v>
      </c>
      <c r="AK1453" s="4">
        <v>16.6666666666667</v>
      </c>
      <c r="AL1453" s="4">
        <v>11.1111111111111</v>
      </c>
      <c r="AM1453" s="4">
        <v>27.7777777777778</v>
      </c>
      <c r="AN1453" s="4">
        <v>36.1111111111111</v>
      </c>
      <c r="AO1453" s="4">
        <v>22.2222222222222</v>
      </c>
      <c r="AP1453" s="4">
        <v>30.5555555555556</v>
      </c>
      <c r="AQ1453" s="4">
        <v>0</v>
      </c>
      <c r="AR1453" s="4">
        <v>27.7777777777778</v>
      </c>
      <c r="AS1453" s="4">
        <v>5.5555555555555598</v>
      </c>
      <c r="AT1453" s="4">
        <v>25</v>
      </c>
      <c r="AU1453" s="4">
        <v>8.3333333333333304</v>
      </c>
      <c r="AV1453" s="4">
        <v>19.4444444444444</v>
      </c>
      <c r="AW1453" s="4">
        <v>19.4444444444444</v>
      </c>
      <c r="AX1453" s="4">
        <v>2.7777777777777799</v>
      </c>
      <c r="AY1453" s="4">
        <v>5.5555555555555598</v>
      </c>
      <c r="AZ1453" s="4">
        <v>25</v>
      </c>
      <c r="BA1453" s="4">
        <v>22.2222222222222</v>
      </c>
      <c r="BB1453" s="38">
        <v>37</v>
      </c>
    </row>
    <row r="1454" spans="1:54" x14ac:dyDescent="0.3">
      <c r="A1454" s="31" t="s">
        <v>162</v>
      </c>
      <c r="B1454" s="5" t="s">
        <v>8</v>
      </c>
      <c r="C1454" s="5" t="s">
        <v>5</v>
      </c>
      <c r="D1454" s="9">
        <v>96.188235294117604</v>
      </c>
      <c r="E1454" s="8">
        <v>51.140195160151997</v>
      </c>
      <c r="F1454" s="8">
        <v>5.8823529411764701</v>
      </c>
      <c r="G1454" s="3">
        <v>4.4117647058823497</v>
      </c>
      <c r="H1454" s="4">
        <v>0</v>
      </c>
      <c r="I1454" s="4">
        <v>7.3529411764705896</v>
      </c>
      <c r="J1454" s="4">
        <v>1.47058823529412</v>
      </c>
      <c r="K1454" s="4">
        <v>0</v>
      </c>
      <c r="L1454" s="4">
        <v>7.3529411764705896</v>
      </c>
      <c r="M1454" s="4">
        <v>1.47058823529412</v>
      </c>
      <c r="N1454" s="4">
        <v>4.4117647058823497</v>
      </c>
      <c r="O1454" s="4">
        <v>11.764705882352899</v>
      </c>
      <c r="P1454" s="4">
        <v>1.47058823529412</v>
      </c>
      <c r="Q1454" s="4">
        <v>0</v>
      </c>
      <c r="R1454" s="4">
        <v>2.9411764705882399</v>
      </c>
      <c r="S1454" s="4">
        <v>4.4117647058823497</v>
      </c>
      <c r="T1454" s="4">
        <v>5.8823529411764701</v>
      </c>
      <c r="U1454" s="4">
        <v>2.9411764705882399</v>
      </c>
      <c r="V1454" s="4">
        <v>1.47058823529412</v>
      </c>
      <c r="W1454" s="4">
        <v>0</v>
      </c>
      <c r="X1454" s="4">
        <v>1.47058823529412</v>
      </c>
      <c r="Y1454" s="4">
        <v>5.8823529411764701</v>
      </c>
      <c r="Z1454" s="4">
        <v>2.9411764705882399</v>
      </c>
      <c r="AA1454" s="4">
        <v>2.9411764705882399</v>
      </c>
      <c r="AB1454" s="4">
        <v>1.47058823529412</v>
      </c>
      <c r="AC1454" s="4">
        <v>13.235294117647101</v>
      </c>
      <c r="AD1454" s="4">
        <v>2.9411764705882399</v>
      </c>
      <c r="AE1454" s="4">
        <v>0</v>
      </c>
      <c r="AF1454" s="4">
        <v>1.47058823529412</v>
      </c>
      <c r="AG1454" s="4">
        <v>17.647058823529399</v>
      </c>
      <c r="AH1454" s="4">
        <v>7.3529411764705896</v>
      </c>
      <c r="AI1454" s="4">
        <v>7.3529411764705896</v>
      </c>
      <c r="AJ1454" s="4">
        <v>10.294117647058799</v>
      </c>
      <c r="AK1454" s="4">
        <v>14.705882352941201</v>
      </c>
      <c r="AL1454" s="4">
        <v>7.3529411764705896</v>
      </c>
      <c r="AM1454" s="4">
        <v>8.8235294117647101</v>
      </c>
      <c r="AN1454" s="4">
        <v>17.647058823529399</v>
      </c>
      <c r="AO1454" s="4">
        <v>8.8235294117647101</v>
      </c>
      <c r="AP1454" s="4">
        <v>27.9411764705882</v>
      </c>
      <c r="AQ1454" s="4">
        <v>2.9411764705882399</v>
      </c>
      <c r="AR1454" s="4">
        <v>11.764705882352899</v>
      </c>
      <c r="AS1454" s="4">
        <v>5.8823529411764701</v>
      </c>
      <c r="AT1454" s="4">
        <v>19.117647058823501</v>
      </c>
      <c r="AU1454" s="4">
        <v>5.8823529411764701</v>
      </c>
      <c r="AV1454" s="4">
        <v>26.470588235294102</v>
      </c>
      <c r="AW1454" s="4">
        <v>5.8823529411764701</v>
      </c>
      <c r="AX1454" s="4">
        <v>1.47058823529412</v>
      </c>
      <c r="AY1454" s="4">
        <v>13.235294117647101</v>
      </c>
      <c r="AZ1454" s="4">
        <v>14.705882352941201</v>
      </c>
      <c r="BA1454" s="4">
        <v>16.176470588235301</v>
      </c>
      <c r="BB1454" s="38">
        <v>68</v>
      </c>
    </row>
    <row r="1455" spans="1:54" x14ac:dyDescent="0.3">
      <c r="A1455" s="31" t="s">
        <v>162</v>
      </c>
      <c r="B1455" s="5" t="s">
        <v>8</v>
      </c>
      <c r="C1455" s="5" t="s">
        <v>6</v>
      </c>
      <c r="D1455" s="9">
        <v>92.534883720930196</v>
      </c>
      <c r="E1455" s="8">
        <v>46.649788871675199</v>
      </c>
      <c r="F1455" s="8">
        <v>6.9767441860465098</v>
      </c>
      <c r="G1455" s="3">
        <v>0</v>
      </c>
      <c r="H1455" s="4">
        <v>0</v>
      </c>
      <c r="I1455" s="4">
        <v>0</v>
      </c>
      <c r="J1455" s="4">
        <v>0</v>
      </c>
      <c r="K1455" s="4">
        <v>2.32558139534884</v>
      </c>
      <c r="L1455" s="4">
        <v>4.6511627906976702</v>
      </c>
      <c r="M1455" s="4">
        <v>0</v>
      </c>
      <c r="N1455" s="4">
        <v>4.6511627906976702</v>
      </c>
      <c r="O1455" s="4">
        <v>4.6511627906976702</v>
      </c>
      <c r="P1455" s="4">
        <v>2.32558139534884</v>
      </c>
      <c r="Q1455" s="4">
        <v>0</v>
      </c>
      <c r="R1455" s="4">
        <v>0</v>
      </c>
      <c r="S1455" s="4">
        <v>0</v>
      </c>
      <c r="T1455" s="4">
        <v>0</v>
      </c>
      <c r="U1455" s="4">
        <v>6.9767441860465098</v>
      </c>
      <c r="V1455" s="4">
        <v>0</v>
      </c>
      <c r="W1455" s="4">
        <v>0</v>
      </c>
      <c r="X1455" s="4">
        <v>0</v>
      </c>
      <c r="Y1455" s="4">
        <v>4.6511627906976702</v>
      </c>
      <c r="Z1455" s="4">
        <v>0</v>
      </c>
      <c r="AA1455" s="4">
        <v>2.32558139534884</v>
      </c>
      <c r="AB1455" s="4">
        <v>0</v>
      </c>
      <c r="AC1455" s="4">
        <v>13.953488372093</v>
      </c>
      <c r="AD1455" s="4">
        <v>0</v>
      </c>
      <c r="AE1455" s="4">
        <v>0</v>
      </c>
      <c r="AF1455" s="4">
        <v>4.6511627906976702</v>
      </c>
      <c r="AG1455" s="4">
        <v>16.2790697674419</v>
      </c>
      <c r="AH1455" s="4">
        <v>9.3023255813953494</v>
      </c>
      <c r="AI1455" s="4">
        <v>0</v>
      </c>
      <c r="AJ1455" s="4">
        <v>13.953488372093</v>
      </c>
      <c r="AK1455" s="4">
        <v>11.6279069767442</v>
      </c>
      <c r="AL1455" s="4">
        <v>2.32558139534884</v>
      </c>
      <c r="AM1455" s="4">
        <v>16.2790697674419</v>
      </c>
      <c r="AN1455" s="4">
        <v>16.2790697674419</v>
      </c>
      <c r="AO1455" s="4">
        <v>13.953488372093</v>
      </c>
      <c r="AP1455" s="4">
        <v>18.604651162790699</v>
      </c>
      <c r="AQ1455" s="4">
        <v>4.6511627906976702</v>
      </c>
      <c r="AR1455" s="4">
        <v>11.6279069767442</v>
      </c>
      <c r="AS1455" s="4">
        <v>6.9767441860465098</v>
      </c>
      <c r="AT1455" s="4">
        <v>30.232558139534898</v>
      </c>
      <c r="AU1455" s="4">
        <v>0</v>
      </c>
      <c r="AV1455" s="4">
        <v>20.930232558139501</v>
      </c>
      <c r="AW1455" s="4">
        <v>11.6279069767442</v>
      </c>
      <c r="AX1455" s="4">
        <v>6.9767441860465098</v>
      </c>
      <c r="AY1455" s="4">
        <v>9.3023255813953494</v>
      </c>
      <c r="AZ1455" s="4">
        <v>20.930232558139501</v>
      </c>
      <c r="BA1455" s="4">
        <v>16.2790697674419</v>
      </c>
      <c r="BB1455" s="38">
        <v>43</v>
      </c>
    </row>
    <row r="1456" spans="1:54" x14ac:dyDescent="0.3">
      <c r="A1456" s="31" t="s">
        <v>162</v>
      </c>
      <c r="B1456" s="5" t="s">
        <v>8</v>
      </c>
      <c r="C1456" s="5" t="s">
        <v>7</v>
      </c>
      <c r="D1456" s="9">
        <v>81.040000000000006</v>
      </c>
      <c r="E1456" s="8">
        <v>46.870171751338802</v>
      </c>
      <c r="F1456" s="8">
        <v>20</v>
      </c>
      <c r="G1456" s="3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40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20</v>
      </c>
      <c r="AL1456" s="4">
        <v>0</v>
      </c>
      <c r="AM1456" s="4">
        <v>40</v>
      </c>
      <c r="AN1456" s="4">
        <v>0</v>
      </c>
      <c r="AO1456" s="4">
        <v>40</v>
      </c>
      <c r="AP1456" s="4">
        <v>60</v>
      </c>
      <c r="AQ1456" s="4">
        <v>20</v>
      </c>
      <c r="AR1456" s="4">
        <v>0</v>
      </c>
      <c r="AS1456" s="4">
        <v>20</v>
      </c>
      <c r="AT1456" s="4">
        <v>60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40</v>
      </c>
      <c r="BA1456" s="4">
        <v>0</v>
      </c>
      <c r="BB1456" s="38">
        <v>5</v>
      </c>
    </row>
    <row r="1457" spans="1:54" x14ac:dyDescent="0.3">
      <c r="A1457" s="31" t="s">
        <v>162</v>
      </c>
      <c r="B1457" s="5" t="s">
        <v>9</v>
      </c>
      <c r="C1457" s="5" t="s">
        <v>168</v>
      </c>
      <c r="D1457" s="9">
        <v>72.026713828626598</v>
      </c>
      <c r="E1457" s="8">
        <v>70.443247551270005</v>
      </c>
      <c r="F1457" s="8">
        <v>23.472077788236898</v>
      </c>
      <c r="G1457" s="3">
        <v>1.6440347584122199</v>
      </c>
      <c r="H1457" s="4">
        <v>2.7745677123762902</v>
      </c>
      <c r="I1457" s="4">
        <v>6.0083635241282298</v>
      </c>
      <c r="J1457" s="4">
        <v>2.1717121641858599</v>
      </c>
      <c r="K1457" s="4">
        <v>1.6440347584122199</v>
      </c>
      <c r="L1457" s="4">
        <v>2.7745677123762902</v>
      </c>
      <c r="M1457" s="4">
        <v>1.6440347584122199</v>
      </c>
      <c r="N1457" s="4">
        <v>3.32281860827633</v>
      </c>
      <c r="O1457" s="4">
        <v>5.2659360826535204</v>
      </c>
      <c r="P1457" s="4">
        <v>3.2749427920047398</v>
      </c>
      <c r="Q1457" s="4">
        <v>4.1627054548346401</v>
      </c>
      <c r="R1457" s="4">
        <v>4.39130014464331</v>
      </c>
      <c r="S1457" s="4">
        <v>3.9256741564667501</v>
      </c>
      <c r="T1457" s="4">
        <v>4.4533515622403996</v>
      </c>
      <c r="U1457" s="4">
        <v>6.8620950247941499</v>
      </c>
      <c r="V1457" s="4">
        <v>3.3501209344215201</v>
      </c>
      <c r="W1457" s="4">
        <v>4.4391759609149002</v>
      </c>
      <c r="X1457" s="4">
        <v>1.6440347584122199</v>
      </c>
      <c r="Y1457" s="4">
        <v>4.8039501953568902</v>
      </c>
      <c r="Z1457" s="4">
        <v>6.6250637264262604</v>
      </c>
      <c r="AA1457" s="4">
        <v>3.9256741564667501</v>
      </c>
      <c r="AB1457" s="4">
        <v>1.6440347584122199</v>
      </c>
      <c r="AC1457" s="4">
        <v>12.3984346719449</v>
      </c>
      <c r="AD1457" s="4">
        <v>1.6440347584122199</v>
      </c>
      <c r="AE1457" s="4">
        <v>1.6440347584122199</v>
      </c>
      <c r="AF1457" s="4">
        <v>8.2353982698923804</v>
      </c>
      <c r="AG1457" s="4">
        <v>11.195071358554101</v>
      </c>
      <c r="AH1457" s="4">
        <v>14.8833230973071</v>
      </c>
      <c r="AI1457" s="4">
        <v>17.974789227853801</v>
      </c>
      <c r="AJ1457" s="4">
        <v>19.098593345798999</v>
      </c>
      <c r="AK1457" s="4">
        <v>30.006327750609401</v>
      </c>
      <c r="AL1457" s="4">
        <v>13.341188969135199</v>
      </c>
      <c r="AM1457" s="4">
        <v>15.0370705919168</v>
      </c>
      <c r="AN1457" s="4">
        <v>30.6031954149299</v>
      </c>
      <c r="AO1457" s="4">
        <v>20.371455980968399</v>
      </c>
      <c r="AP1457" s="4">
        <v>20.291588861165799</v>
      </c>
      <c r="AQ1457" s="4">
        <v>6.7019496413834601</v>
      </c>
      <c r="AR1457" s="4">
        <v>27.721379198892901</v>
      </c>
      <c r="AS1457" s="4">
        <v>9.2526116413368094</v>
      </c>
      <c r="AT1457" s="4">
        <v>14.640634862287101</v>
      </c>
      <c r="AU1457" s="4">
        <v>15.7306567091721</v>
      </c>
      <c r="AV1457" s="4">
        <v>17.997153685509499</v>
      </c>
      <c r="AW1457" s="4">
        <v>20.2710153710394</v>
      </c>
      <c r="AX1457" s="4">
        <v>12.405799381137401</v>
      </c>
      <c r="AY1457" s="4">
        <v>13.517797564733399</v>
      </c>
      <c r="AZ1457" s="4">
        <v>27.9425271233948</v>
      </c>
      <c r="BA1457" s="4">
        <v>35.288478154346798</v>
      </c>
      <c r="BB1457" s="38">
        <v>112</v>
      </c>
    </row>
    <row r="1458" spans="1:54" x14ac:dyDescent="0.3">
      <c r="A1458" s="31" t="s">
        <v>162</v>
      </c>
      <c r="B1458" s="5" t="s">
        <v>9</v>
      </c>
      <c r="C1458" s="5" t="s">
        <v>1</v>
      </c>
      <c r="D1458" s="9">
        <v>34.334000000000003</v>
      </c>
      <c r="E1458" s="8">
        <v>75.798223766787601</v>
      </c>
      <c r="F1458" s="8">
        <v>56.25</v>
      </c>
      <c r="G1458" s="3">
        <v>0</v>
      </c>
      <c r="H1458" s="4">
        <v>6.25</v>
      </c>
      <c r="I1458" s="4">
        <v>0</v>
      </c>
      <c r="J1458" s="4">
        <v>0</v>
      </c>
      <c r="K1458" s="4">
        <v>0</v>
      </c>
      <c r="L1458" s="4">
        <v>6.25</v>
      </c>
      <c r="M1458" s="4">
        <v>0</v>
      </c>
      <c r="N1458" s="4">
        <v>12.5</v>
      </c>
      <c r="O1458" s="4">
        <v>12.5</v>
      </c>
      <c r="P1458" s="4">
        <v>6.25</v>
      </c>
      <c r="Q1458" s="4">
        <v>6.25</v>
      </c>
      <c r="R1458" s="4">
        <v>6.25</v>
      </c>
      <c r="S1458" s="4">
        <v>18.75</v>
      </c>
      <c r="T1458" s="4">
        <v>18.75</v>
      </c>
      <c r="U1458" s="4">
        <v>6.25</v>
      </c>
      <c r="V1458" s="4">
        <v>12.5</v>
      </c>
      <c r="W1458" s="4">
        <v>12.5</v>
      </c>
      <c r="X1458" s="4">
        <v>0</v>
      </c>
      <c r="Y1458" s="4">
        <v>0</v>
      </c>
      <c r="Z1458" s="4">
        <v>18.75</v>
      </c>
      <c r="AA1458" s="4">
        <v>18.75</v>
      </c>
      <c r="AB1458" s="4">
        <v>0</v>
      </c>
      <c r="AC1458" s="4">
        <v>18.75</v>
      </c>
      <c r="AD1458" s="4">
        <v>0</v>
      </c>
      <c r="AE1458" s="4">
        <v>0</v>
      </c>
      <c r="AF1458" s="4">
        <v>18.75</v>
      </c>
      <c r="AG1458" s="4">
        <v>50</v>
      </c>
      <c r="AH1458" s="4">
        <v>31.25</v>
      </c>
      <c r="AI1458" s="4">
        <v>18.75</v>
      </c>
      <c r="AJ1458" s="4">
        <v>31.25</v>
      </c>
      <c r="AK1458" s="4">
        <v>50</v>
      </c>
      <c r="AL1458" s="4">
        <v>43.75</v>
      </c>
      <c r="AM1458" s="4">
        <v>18.75</v>
      </c>
      <c r="AN1458" s="4">
        <v>37.5</v>
      </c>
      <c r="AO1458" s="4">
        <v>43.75</v>
      </c>
      <c r="AP1458" s="4">
        <v>50</v>
      </c>
      <c r="AQ1458" s="4">
        <v>18.75</v>
      </c>
      <c r="AR1458" s="4">
        <v>50</v>
      </c>
      <c r="AS1458" s="4">
        <v>12.5</v>
      </c>
      <c r="AT1458" s="4">
        <v>18.75</v>
      </c>
      <c r="AU1458" s="4">
        <v>37.5</v>
      </c>
      <c r="AV1458" s="4">
        <v>31.25</v>
      </c>
      <c r="AW1458" s="4">
        <v>43.75</v>
      </c>
      <c r="AX1458" s="4">
        <v>37.5</v>
      </c>
      <c r="AY1458" s="4">
        <v>25</v>
      </c>
      <c r="AZ1458" s="4">
        <v>37.5</v>
      </c>
      <c r="BA1458" s="4">
        <v>56.25</v>
      </c>
      <c r="BB1458" s="38">
        <v>21</v>
      </c>
    </row>
    <row r="1459" spans="1:54" x14ac:dyDescent="0.3">
      <c r="A1459" s="31" t="s">
        <v>162</v>
      </c>
      <c r="B1459" s="5" t="s">
        <v>9</v>
      </c>
      <c r="C1459" s="5" t="s">
        <v>2</v>
      </c>
      <c r="D1459" s="9">
        <v>81.655000000000001</v>
      </c>
      <c r="E1459" s="8">
        <v>65.0865086564866</v>
      </c>
      <c r="F1459" s="8">
        <v>12.5</v>
      </c>
      <c r="G1459" s="3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12.5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12.5</v>
      </c>
      <c r="AI1459" s="4">
        <v>25</v>
      </c>
      <c r="AJ1459" s="4">
        <v>25</v>
      </c>
      <c r="AK1459" s="4">
        <v>37.5</v>
      </c>
      <c r="AL1459" s="4">
        <v>0</v>
      </c>
      <c r="AM1459" s="4">
        <v>12.5</v>
      </c>
      <c r="AN1459" s="4">
        <v>25</v>
      </c>
      <c r="AO1459" s="4">
        <v>12.5</v>
      </c>
      <c r="AP1459" s="4">
        <v>0</v>
      </c>
      <c r="AQ1459" s="4">
        <v>0</v>
      </c>
      <c r="AR1459" s="4">
        <v>25</v>
      </c>
      <c r="AS1459" s="4">
        <v>12.5</v>
      </c>
      <c r="AT1459" s="4">
        <v>0</v>
      </c>
      <c r="AU1459" s="4">
        <v>12.5</v>
      </c>
      <c r="AV1459" s="4">
        <v>0</v>
      </c>
      <c r="AW1459" s="4">
        <v>0</v>
      </c>
      <c r="AX1459" s="4">
        <v>12.5</v>
      </c>
      <c r="AY1459" s="4">
        <v>12.5</v>
      </c>
      <c r="AZ1459" s="4">
        <v>25</v>
      </c>
      <c r="BA1459" s="4">
        <v>37.5</v>
      </c>
      <c r="BB1459" s="38">
        <v>12</v>
      </c>
    </row>
    <row r="1460" spans="1:54" x14ac:dyDescent="0.3">
      <c r="A1460" s="31" t="s">
        <v>162</v>
      </c>
      <c r="B1460" s="5" t="s">
        <v>9</v>
      </c>
      <c r="C1460" s="5" t="s">
        <v>3</v>
      </c>
      <c r="D1460" s="9">
        <v>44.123076923076901</v>
      </c>
      <c r="E1460" s="8">
        <v>76.026795208949807</v>
      </c>
      <c r="F1460" s="8">
        <v>38.461538461538503</v>
      </c>
      <c r="G1460" s="3">
        <v>7.6923076923076898</v>
      </c>
      <c r="H1460" s="4">
        <v>7.6923076923076898</v>
      </c>
      <c r="I1460" s="4">
        <v>15.384615384615399</v>
      </c>
      <c r="J1460" s="4">
        <v>7.6923076923076898</v>
      </c>
      <c r="K1460" s="4">
        <v>7.6923076923076898</v>
      </c>
      <c r="L1460" s="4">
        <v>7.6923076923076898</v>
      </c>
      <c r="M1460" s="4">
        <v>7.6923076923076898</v>
      </c>
      <c r="N1460" s="4">
        <v>7.6923076923076898</v>
      </c>
      <c r="O1460" s="4">
        <v>7.6923076923076898</v>
      </c>
      <c r="P1460" s="4">
        <v>7.6923076923076898</v>
      </c>
      <c r="Q1460" s="4">
        <v>7.6923076923076898</v>
      </c>
      <c r="R1460" s="4">
        <v>15.384615384615399</v>
      </c>
      <c r="S1460" s="4">
        <v>7.6923076923076898</v>
      </c>
      <c r="T1460" s="4">
        <v>7.6923076923076898</v>
      </c>
      <c r="U1460" s="4">
        <v>15.384615384615399</v>
      </c>
      <c r="V1460" s="4">
        <v>7.6923076923076898</v>
      </c>
      <c r="W1460" s="4">
        <v>15.384615384615399</v>
      </c>
      <c r="X1460" s="4">
        <v>7.6923076923076898</v>
      </c>
      <c r="Y1460" s="4">
        <v>7.6923076923076898</v>
      </c>
      <c r="Z1460" s="4">
        <v>15.384615384615399</v>
      </c>
      <c r="AA1460" s="4">
        <v>7.6923076923076898</v>
      </c>
      <c r="AB1460" s="4">
        <v>7.6923076923076898</v>
      </c>
      <c r="AC1460" s="4">
        <v>15.384615384615399</v>
      </c>
      <c r="AD1460" s="4">
        <v>7.6923076923076898</v>
      </c>
      <c r="AE1460" s="4">
        <v>7.6923076923076898</v>
      </c>
      <c r="AF1460" s="4">
        <v>15.384615384615399</v>
      </c>
      <c r="AG1460" s="4">
        <v>15.384615384615399</v>
      </c>
      <c r="AH1460" s="4">
        <v>23.076923076923102</v>
      </c>
      <c r="AI1460" s="4">
        <v>23.076923076923102</v>
      </c>
      <c r="AJ1460" s="4">
        <v>23.076923076923102</v>
      </c>
      <c r="AK1460" s="4">
        <v>53.846153846153797</v>
      </c>
      <c r="AL1460" s="4">
        <v>15.384615384615399</v>
      </c>
      <c r="AM1460" s="4">
        <v>23.076923076923102</v>
      </c>
      <c r="AN1460" s="4">
        <v>46.153846153846203</v>
      </c>
      <c r="AO1460" s="4">
        <v>30.769230769230798</v>
      </c>
      <c r="AP1460" s="4">
        <v>38.461538461538503</v>
      </c>
      <c r="AQ1460" s="4">
        <v>7.6923076923076898</v>
      </c>
      <c r="AR1460" s="4">
        <v>38.461538461538503</v>
      </c>
      <c r="AS1460" s="4">
        <v>0</v>
      </c>
      <c r="AT1460" s="4">
        <v>7.6923076923076898</v>
      </c>
      <c r="AU1460" s="4">
        <v>15.384615384615399</v>
      </c>
      <c r="AV1460" s="4">
        <v>23.076923076923102</v>
      </c>
      <c r="AW1460" s="4">
        <v>38.461538461538503</v>
      </c>
      <c r="AX1460" s="4">
        <v>23.076923076923102</v>
      </c>
      <c r="AY1460" s="4">
        <v>7.6923076923076898</v>
      </c>
      <c r="AZ1460" s="4">
        <v>53.846153846153797</v>
      </c>
      <c r="BA1460" s="4">
        <v>38.461538461538503</v>
      </c>
      <c r="BB1460" s="38">
        <v>13</v>
      </c>
    </row>
    <row r="1461" spans="1:54" x14ac:dyDescent="0.3">
      <c r="A1461" s="31" t="s">
        <v>162</v>
      </c>
      <c r="B1461" s="5" t="s">
        <v>9</v>
      </c>
      <c r="C1461" s="5" t="s">
        <v>4</v>
      </c>
      <c r="D1461" s="9">
        <v>79.830769230769207</v>
      </c>
      <c r="E1461" s="8">
        <v>70.073073580553299</v>
      </c>
      <c r="F1461" s="8">
        <v>25</v>
      </c>
      <c r="G1461" s="3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8.3333333333333304</v>
      </c>
      <c r="P1461" s="4">
        <v>0</v>
      </c>
      <c r="Q1461" s="4">
        <v>8.3333333333333304</v>
      </c>
      <c r="R1461" s="4">
        <v>0</v>
      </c>
      <c r="S1461" s="4">
        <v>0</v>
      </c>
      <c r="T1461" s="4">
        <v>0</v>
      </c>
      <c r="U1461" s="4">
        <v>8.3333333333333304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8.3333333333333304</v>
      </c>
      <c r="AD1461" s="4">
        <v>0</v>
      </c>
      <c r="AE1461" s="4">
        <v>0</v>
      </c>
      <c r="AF1461" s="4">
        <v>0</v>
      </c>
      <c r="AG1461" s="4">
        <v>0</v>
      </c>
      <c r="AH1461" s="4">
        <v>16.6666666666667</v>
      </c>
      <c r="AI1461" s="4">
        <v>16.6666666666667</v>
      </c>
      <c r="AJ1461" s="4">
        <v>16.6666666666667</v>
      </c>
      <c r="AK1461" s="4">
        <v>16.6666666666667</v>
      </c>
      <c r="AL1461" s="4">
        <v>16.6666666666667</v>
      </c>
      <c r="AM1461" s="4">
        <v>8.3333333333333304</v>
      </c>
      <c r="AN1461" s="4">
        <v>33.3333333333333</v>
      </c>
      <c r="AO1461" s="4">
        <v>16.6666666666667</v>
      </c>
      <c r="AP1461" s="4">
        <v>25</v>
      </c>
      <c r="AQ1461" s="4">
        <v>16.6666666666667</v>
      </c>
      <c r="AR1461" s="4">
        <v>25</v>
      </c>
      <c r="AS1461" s="4">
        <v>16.6666666666667</v>
      </c>
      <c r="AT1461" s="4">
        <v>25</v>
      </c>
      <c r="AU1461" s="4">
        <v>25</v>
      </c>
      <c r="AV1461" s="4">
        <v>25</v>
      </c>
      <c r="AW1461" s="4">
        <v>25</v>
      </c>
      <c r="AX1461" s="4">
        <v>8.3333333333333304</v>
      </c>
      <c r="AY1461" s="4">
        <v>25</v>
      </c>
      <c r="AZ1461" s="4">
        <v>16.6666666666667</v>
      </c>
      <c r="BA1461" s="4">
        <v>41.6666666666667</v>
      </c>
      <c r="BB1461" s="38">
        <v>13</v>
      </c>
    </row>
    <row r="1462" spans="1:54" x14ac:dyDescent="0.3">
      <c r="A1462" s="31" t="s">
        <v>162</v>
      </c>
      <c r="B1462" s="5" t="s">
        <v>9</v>
      </c>
      <c r="C1462" s="5" t="s">
        <v>5</v>
      </c>
      <c r="D1462" s="9">
        <v>90.0741935483871</v>
      </c>
      <c r="E1462" s="8">
        <v>57.9315686406064</v>
      </c>
      <c r="F1462" s="8">
        <v>12.9032258064516</v>
      </c>
      <c r="G1462" s="3">
        <v>0</v>
      </c>
      <c r="H1462" s="4">
        <v>3.2258064516128999</v>
      </c>
      <c r="I1462" s="4">
        <v>9.67741935483871</v>
      </c>
      <c r="J1462" s="4">
        <v>0</v>
      </c>
      <c r="K1462" s="4">
        <v>0</v>
      </c>
      <c r="L1462" s="4">
        <v>3.2258064516128999</v>
      </c>
      <c r="M1462" s="4">
        <v>0</v>
      </c>
      <c r="N1462" s="4">
        <v>0</v>
      </c>
      <c r="O1462" s="4">
        <v>3.2258064516128999</v>
      </c>
      <c r="P1462" s="4">
        <v>0</v>
      </c>
      <c r="Q1462" s="4">
        <v>3.2258064516128999</v>
      </c>
      <c r="R1462" s="4">
        <v>0</v>
      </c>
      <c r="S1462" s="4">
        <v>3.2258064516128999</v>
      </c>
      <c r="T1462" s="4">
        <v>3.2258064516128999</v>
      </c>
      <c r="U1462" s="4">
        <v>3.2258064516128999</v>
      </c>
      <c r="V1462" s="4">
        <v>3.2258064516128999</v>
      </c>
      <c r="W1462" s="4">
        <v>0</v>
      </c>
      <c r="X1462" s="4">
        <v>0</v>
      </c>
      <c r="Y1462" s="4">
        <v>0</v>
      </c>
      <c r="Z1462" s="4">
        <v>3.2258064516128999</v>
      </c>
      <c r="AA1462" s="4">
        <v>3.2258064516128999</v>
      </c>
      <c r="AB1462" s="4">
        <v>0</v>
      </c>
      <c r="AC1462" s="4">
        <v>22.580645161290299</v>
      </c>
      <c r="AD1462" s="4">
        <v>0</v>
      </c>
      <c r="AE1462" s="4">
        <v>0</v>
      </c>
      <c r="AF1462" s="4">
        <v>6.4516129032258096</v>
      </c>
      <c r="AG1462" s="4">
        <v>16.129032258064498</v>
      </c>
      <c r="AH1462" s="4">
        <v>9.67741935483871</v>
      </c>
      <c r="AI1462" s="4">
        <v>12.9032258064516</v>
      </c>
      <c r="AJ1462" s="4">
        <v>9.67741935483871</v>
      </c>
      <c r="AK1462" s="4">
        <v>6.4516129032258096</v>
      </c>
      <c r="AL1462" s="4">
        <v>9.67741935483871</v>
      </c>
      <c r="AM1462" s="4">
        <v>16.129032258064498</v>
      </c>
      <c r="AN1462" s="4">
        <v>16.129032258064498</v>
      </c>
      <c r="AO1462" s="4">
        <v>16.129032258064498</v>
      </c>
      <c r="AP1462" s="4">
        <v>16.129032258064498</v>
      </c>
      <c r="AQ1462" s="4">
        <v>3.2258064516128999</v>
      </c>
      <c r="AR1462" s="4">
        <v>22.580645161290299</v>
      </c>
      <c r="AS1462" s="4">
        <v>6.4516129032258096</v>
      </c>
      <c r="AT1462" s="4">
        <v>29.0322580645161</v>
      </c>
      <c r="AU1462" s="4">
        <v>9.67741935483871</v>
      </c>
      <c r="AV1462" s="4">
        <v>25.806451612903199</v>
      </c>
      <c r="AW1462" s="4">
        <v>19.354838709677399</v>
      </c>
      <c r="AX1462" s="4">
        <v>0</v>
      </c>
      <c r="AY1462" s="4">
        <v>16.129032258064498</v>
      </c>
      <c r="AZ1462" s="4">
        <v>22.580645161290299</v>
      </c>
      <c r="BA1462" s="4">
        <v>22.580645161290299</v>
      </c>
      <c r="BB1462" s="38">
        <v>31</v>
      </c>
    </row>
    <row r="1463" spans="1:54" x14ac:dyDescent="0.3">
      <c r="A1463" s="31" t="s">
        <v>162</v>
      </c>
      <c r="B1463" s="5" t="s">
        <v>9</v>
      </c>
      <c r="C1463" s="5" t="s">
        <v>6</v>
      </c>
      <c r="D1463" s="9">
        <v>95.542105263157893</v>
      </c>
      <c r="E1463" s="8">
        <v>54.0483149679728</v>
      </c>
      <c r="F1463" s="8">
        <v>10.526315789473699</v>
      </c>
      <c r="G1463" s="3">
        <v>0</v>
      </c>
      <c r="H1463" s="4">
        <v>0</v>
      </c>
      <c r="I1463" s="4">
        <v>10.526315789473699</v>
      </c>
      <c r="J1463" s="4">
        <v>5.2631578947368398</v>
      </c>
      <c r="K1463" s="4">
        <v>0</v>
      </c>
      <c r="L1463" s="4">
        <v>0</v>
      </c>
      <c r="M1463" s="4">
        <v>0</v>
      </c>
      <c r="N1463" s="4">
        <v>5.2631578947368398</v>
      </c>
      <c r="O1463" s="4">
        <v>5.2631578947368398</v>
      </c>
      <c r="P1463" s="4">
        <v>10.526315789473699</v>
      </c>
      <c r="Q1463" s="4">
        <v>0</v>
      </c>
      <c r="R1463" s="4">
        <v>5.2631578947368398</v>
      </c>
      <c r="S1463" s="4">
        <v>0</v>
      </c>
      <c r="T1463" s="4">
        <v>5.2631578947368398</v>
      </c>
      <c r="U1463" s="4">
        <v>10.526315789473699</v>
      </c>
      <c r="V1463" s="4">
        <v>0</v>
      </c>
      <c r="W1463" s="4">
        <v>0</v>
      </c>
      <c r="X1463" s="4">
        <v>0</v>
      </c>
      <c r="Y1463" s="4">
        <v>5.2631578947368398</v>
      </c>
      <c r="Z1463" s="4">
        <v>10.526315789473699</v>
      </c>
      <c r="AA1463" s="4">
        <v>0</v>
      </c>
      <c r="AB1463" s="4">
        <v>0</v>
      </c>
      <c r="AC1463" s="4">
        <v>21.052631578947398</v>
      </c>
      <c r="AD1463" s="4">
        <v>0</v>
      </c>
      <c r="AE1463" s="4">
        <v>0</v>
      </c>
      <c r="AF1463" s="4">
        <v>21.052631578947398</v>
      </c>
      <c r="AG1463" s="4">
        <v>5.2631578947368398</v>
      </c>
      <c r="AH1463" s="4">
        <v>0</v>
      </c>
      <c r="AI1463" s="4">
        <v>10.526315789473699</v>
      </c>
      <c r="AJ1463" s="4">
        <v>15.789473684210501</v>
      </c>
      <c r="AK1463" s="4">
        <v>21.052631578947398</v>
      </c>
      <c r="AL1463" s="4">
        <v>15.789473684210501</v>
      </c>
      <c r="AM1463" s="4">
        <v>15.789473684210501</v>
      </c>
      <c r="AN1463" s="4">
        <v>36.842105263157897</v>
      </c>
      <c r="AO1463" s="4">
        <v>15.789473684210501</v>
      </c>
      <c r="AP1463" s="4">
        <v>5.2631578947368398</v>
      </c>
      <c r="AQ1463" s="4">
        <v>0</v>
      </c>
      <c r="AR1463" s="4">
        <v>15.789473684210501</v>
      </c>
      <c r="AS1463" s="4">
        <v>15.789473684210501</v>
      </c>
      <c r="AT1463" s="4">
        <v>21.052631578947398</v>
      </c>
      <c r="AU1463" s="4">
        <v>5.2631578947368398</v>
      </c>
      <c r="AV1463" s="4">
        <v>15.789473684210501</v>
      </c>
      <c r="AW1463" s="4">
        <v>5.2631578947368398</v>
      </c>
      <c r="AX1463" s="4">
        <v>0</v>
      </c>
      <c r="AY1463" s="4">
        <v>0</v>
      </c>
      <c r="AZ1463" s="4">
        <v>10.526315789473699</v>
      </c>
      <c r="BA1463" s="4">
        <v>31.578947368421101</v>
      </c>
      <c r="BB1463" s="38">
        <v>19</v>
      </c>
    </row>
    <row r="1464" spans="1:54" x14ac:dyDescent="0.3">
      <c r="A1464" s="31" t="s">
        <v>162</v>
      </c>
      <c r="B1464" s="5" t="s">
        <v>9</v>
      </c>
      <c r="C1464" s="5" t="s">
        <v>7</v>
      </c>
      <c r="D1464" s="9">
        <v>86.44</v>
      </c>
      <c r="E1464" s="8">
        <v>115.907840977218</v>
      </c>
      <c r="F1464" s="8">
        <v>0</v>
      </c>
      <c r="G1464" s="3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38">
        <v>3</v>
      </c>
    </row>
    <row r="1465" spans="1:54" x14ac:dyDescent="0.3">
      <c r="A1465" s="31" t="s">
        <v>64</v>
      </c>
      <c r="B1465" s="5" t="s">
        <v>168</v>
      </c>
      <c r="C1465" s="5" t="s">
        <v>168</v>
      </c>
      <c r="D1465" s="9">
        <v>56.249061542291798</v>
      </c>
      <c r="E1465" s="8">
        <v>78.959646332750907</v>
      </c>
      <c r="F1465" s="8">
        <v>37.918572159640703</v>
      </c>
      <c r="G1465" s="3">
        <v>6.3020433453107403</v>
      </c>
      <c r="H1465" s="4">
        <v>17.076786883660098</v>
      </c>
      <c r="I1465" s="4">
        <v>8.8833901365741408</v>
      </c>
      <c r="J1465" s="4">
        <v>8.3448607103331796</v>
      </c>
      <c r="K1465" s="4">
        <v>5.7268581116903796</v>
      </c>
      <c r="L1465" s="4">
        <v>8.5669151088126991</v>
      </c>
      <c r="M1465" s="4">
        <v>6.2185297797199999</v>
      </c>
      <c r="N1465" s="4">
        <v>9.4649599125488795</v>
      </c>
      <c r="O1465" s="4">
        <v>8.2951538437235808</v>
      </c>
      <c r="P1465" s="4">
        <v>11.969631649722301</v>
      </c>
      <c r="Q1465" s="4">
        <v>5.2075133201017199</v>
      </c>
      <c r="R1465" s="4">
        <v>11.0145121631955</v>
      </c>
      <c r="S1465" s="4">
        <v>10.5714242810961</v>
      </c>
      <c r="T1465" s="4">
        <v>7.0690926685127202</v>
      </c>
      <c r="U1465" s="4">
        <v>8.9504926493015908</v>
      </c>
      <c r="V1465" s="4">
        <v>9.0404872854477993</v>
      </c>
      <c r="W1465" s="4">
        <v>8.2889677500437902</v>
      </c>
      <c r="X1465" s="4">
        <v>8.8945734171587194</v>
      </c>
      <c r="Y1465" s="4">
        <v>7.0737258164408301</v>
      </c>
      <c r="Z1465" s="4">
        <v>14.098506423676399</v>
      </c>
      <c r="AA1465" s="4">
        <v>17.652366718137099</v>
      </c>
      <c r="AB1465" s="4">
        <v>3.5019920074531501</v>
      </c>
      <c r="AC1465" s="4">
        <v>22.5651954581508</v>
      </c>
      <c r="AD1465" s="4">
        <v>12.003268512754</v>
      </c>
      <c r="AE1465" s="4">
        <v>8.0435483086932908</v>
      </c>
      <c r="AF1465" s="4">
        <v>13.0735954728781</v>
      </c>
      <c r="AG1465" s="4">
        <v>14.680531492851699</v>
      </c>
      <c r="AH1465" s="4">
        <v>32.230538733752702</v>
      </c>
      <c r="AI1465" s="4">
        <v>15.583322246011599</v>
      </c>
      <c r="AJ1465" s="4">
        <v>22.789382442209</v>
      </c>
      <c r="AK1465" s="4">
        <v>23.590123109027498</v>
      </c>
      <c r="AL1465" s="4">
        <v>36.0950722957745</v>
      </c>
      <c r="AM1465" s="4">
        <v>33.176341183423098</v>
      </c>
      <c r="AN1465" s="4">
        <v>28.281633055798601</v>
      </c>
      <c r="AO1465" s="4">
        <v>39.628818277125397</v>
      </c>
      <c r="AP1465" s="4">
        <v>18.3756330943983</v>
      </c>
      <c r="AQ1465" s="4">
        <v>13.317227233440001</v>
      </c>
      <c r="AR1465" s="4">
        <v>25.732425293539599</v>
      </c>
      <c r="AS1465" s="4">
        <v>22.765631237593901</v>
      </c>
      <c r="AT1465" s="4">
        <v>31.149049605974401</v>
      </c>
      <c r="AU1465" s="4">
        <v>11.9940870325237</v>
      </c>
      <c r="AV1465" s="4">
        <v>25.9957948809374</v>
      </c>
      <c r="AW1465" s="4">
        <v>22.384064833637101</v>
      </c>
      <c r="AX1465" s="4">
        <v>25.158801892658001</v>
      </c>
      <c r="AY1465" s="4">
        <v>16.702903112716601</v>
      </c>
      <c r="AZ1465" s="4">
        <v>33.314655492614399</v>
      </c>
      <c r="BA1465" s="4">
        <v>27.6166836865685</v>
      </c>
      <c r="BB1465" s="38">
        <v>399</v>
      </c>
    </row>
    <row r="1466" spans="1:54" x14ac:dyDescent="0.3">
      <c r="A1466" s="31" t="s">
        <v>64</v>
      </c>
      <c r="B1466" s="5" t="s">
        <v>168</v>
      </c>
      <c r="C1466" s="5" t="s">
        <v>1</v>
      </c>
      <c r="D1466" s="9">
        <v>15.458444981297699</v>
      </c>
      <c r="E1466" s="8">
        <v>75.138895827747106</v>
      </c>
      <c r="F1466" s="8">
        <v>50.367887514000003</v>
      </c>
      <c r="G1466" s="3">
        <v>6.7616657699999996</v>
      </c>
      <c r="H1466" s="4">
        <v>9.7746111409999994</v>
      </c>
      <c r="I1466" s="4">
        <v>14.282388321000001</v>
      </c>
      <c r="J1466" s="4">
        <v>9.7746111409999994</v>
      </c>
      <c r="K1466" s="4">
        <v>2.2538885899999999</v>
      </c>
      <c r="L1466" s="4">
        <v>15.041445102000001</v>
      </c>
      <c r="M1466" s="4">
        <v>6.7616657699999996</v>
      </c>
      <c r="N1466" s="4">
        <v>19.549222281999999</v>
      </c>
      <c r="O1466" s="4">
        <v>19.549222281999999</v>
      </c>
      <c r="P1466" s="4">
        <v>19.549222281999999</v>
      </c>
      <c r="Q1466" s="4">
        <v>2.2538885899999999</v>
      </c>
      <c r="R1466" s="4">
        <v>19.549222281999999</v>
      </c>
      <c r="S1466" s="4">
        <v>24.816056242999998</v>
      </c>
      <c r="T1466" s="4">
        <v>19.549222281999999</v>
      </c>
      <c r="U1466" s="4">
        <v>17.295333692</v>
      </c>
      <c r="V1466" s="4">
        <v>30.841946985</v>
      </c>
      <c r="W1466" s="4">
        <v>9.7746111409999994</v>
      </c>
      <c r="X1466" s="4">
        <v>7.5207225510000004</v>
      </c>
      <c r="Y1466" s="4">
        <v>17.295333692</v>
      </c>
      <c r="Z1466" s="4">
        <v>41.352333154</v>
      </c>
      <c r="AA1466" s="4">
        <v>33.831610603000001</v>
      </c>
      <c r="AB1466" s="4">
        <v>5.2668339609999997</v>
      </c>
      <c r="AC1466" s="4">
        <v>36.085499192999997</v>
      </c>
      <c r="AD1466" s="4">
        <v>19.549222281999999</v>
      </c>
      <c r="AE1466" s="4">
        <v>15.041445102000001</v>
      </c>
      <c r="AF1466" s="4">
        <v>24.816056242999998</v>
      </c>
      <c r="AG1466" s="4">
        <v>18.054390473000002</v>
      </c>
      <c r="AH1466" s="4">
        <v>42.111389934999998</v>
      </c>
      <c r="AI1466" s="4">
        <v>14.282388321000001</v>
      </c>
      <c r="AJ1466" s="4">
        <v>43.606221744000003</v>
      </c>
      <c r="AK1466" s="4">
        <v>40.593276373000002</v>
      </c>
      <c r="AL1466" s="4">
        <v>41.352333154</v>
      </c>
      <c r="AM1466" s="4">
        <v>42.847164962999997</v>
      </c>
      <c r="AN1466" s="4">
        <v>45.101053553</v>
      </c>
      <c r="AO1466" s="4">
        <v>58.647666846</v>
      </c>
      <c r="AP1466" s="4">
        <v>45.101053553</v>
      </c>
      <c r="AQ1466" s="4">
        <v>29.323833423</v>
      </c>
      <c r="AR1466" s="4">
        <v>36.085499192999997</v>
      </c>
      <c r="AS1466" s="4">
        <v>24.056999462</v>
      </c>
      <c r="AT1466" s="4">
        <v>24.056999462</v>
      </c>
      <c r="AU1466" s="4">
        <v>33.831610603000001</v>
      </c>
      <c r="AV1466" s="4">
        <v>33.831610603000001</v>
      </c>
      <c r="AW1466" s="4">
        <v>57.152835037000003</v>
      </c>
      <c r="AX1466" s="4">
        <v>29.323833423</v>
      </c>
      <c r="AY1466" s="4">
        <v>27.069944833000001</v>
      </c>
      <c r="AZ1466" s="4">
        <v>38.339387782999999</v>
      </c>
      <c r="BA1466" s="4">
        <v>58.647666846</v>
      </c>
      <c r="BB1466" s="38">
        <v>71</v>
      </c>
    </row>
    <row r="1467" spans="1:54" x14ac:dyDescent="0.3">
      <c r="A1467" s="31" t="s">
        <v>64</v>
      </c>
      <c r="B1467" s="5" t="s">
        <v>168</v>
      </c>
      <c r="C1467" s="5" t="s">
        <v>2</v>
      </c>
      <c r="D1467" s="9">
        <v>24.211777104799999</v>
      </c>
      <c r="E1467" s="8">
        <v>55.8585484528965</v>
      </c>
      <c r="F1467" s="8">
        <v>65.007581500000001</v>
      </c>
      <c r="G1467" s="3">
        <v>0</v>
      </c>
      <c r="H1467" s="4">
        <v>23.328278999999998</v>
      </c>
      <c r="I1467" s="4">
        <v>11.664139499999999</v>
      </c>
      <c r="J1467" s="4">
        <v>0</v>
      </c>
      <c r="K1467" s="4">
        <v>11.664139499999999</v>
      </c>
      <c r="L1467" s="4">
        <v>0</v>
      </c>
      <c r="M1467" s="4">
        <v>0</v>
      </c>
      <c r="N1467" s="4">
        <v>11.664139499999999</v>
      </c>
      <c r="O1467" s="4">
        <v>0</v>
      </c>
      <c r="P1467" s="4">
        <v>11.664139499999999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11.664139499999999</v>
      </c>
      <c r="X1467" s="4">
        <v>0</v>
      </c>
      <c r="Y1467" s="4">
        <v>0</v>
      </c>
      <c r="Z1467" s="4">
        <v>0</v>
      </c>
      <c r="AA1467" s="4">
        <v>11.664139499999999</v>
      </c>
      <c r="AB1467" s="4">
        <v>0</v>
      </c>
      <c r="AC1467" s="4">
        <v>11.664139499999999</v>
      </c>
      <c r="AD1467" s="4">
        <v>11.664139499999999</v>
      </c>
      <c r="AE1467" s="4">
        <v>0</v>
      </c>
      <c r="AF1467" s="4">
        <v>11.664139499999999</v>
      </c>
      <c r="AG1467" s="4">
        <v>0</v>
      </c>
      <c r="AH1467" s="4">
        <v>53.343442000000003</v>
      </c>
      <c r="AI1467" s="4">
        <v>11.664139499999999</v>
      </c>
      <c r="AJ1467" s="4">
        <v>23.328278999999998</v>
      </c>
      <c r="AK1467" s="4">
        <v>11.664139499999999</v>
      </c>
      <c r="AL1467" s="4">
        <v>65.007581500000001</v>
      </c>
      <c r="AM1467" s="4">
        <v>53.343442000000003</v>
      </c>
      <c r="AN1467" s="4">
        <v>23.328278999999998</v>
      </c>
      <c r="AO1467" s="4">
        <v>76.671721000000005</v>
      </c>
      <c r="AP1467" s="4">
        <v>11.664139499999999</v>
      </c>
      <c r="AQ1467" s="4">
        <v>0</v>
      </c>
      <c r="AR1467" s="4">
        <v>23.328278999999998</v>
      </c>
      <c r="AS1467" s="4">
        <v>53.343442000000003</v>
      </c>
      <c r="AT1467" s="4">
        <v>65.007581500000001</v>
      </c>
      <c r="AU1467" s="4">
        <v>0</v>
      </c>
      <c r="AV1467" s="4">
        <v>11.664139499999999</v>
      </c>
      <c r="AW1467" s="4">
        <v>23.328278999999998</v>
      </c>
      <c r="AX1467" s="4">
        <v>53.343442000000003</v>
      </c>
      <c r="AY1467" s="4">
        <v>11.664139499999999</v>
      </c>
      <c r="AZ1467" s="4">
        <v>53.343442000000003</v>
      </c>
      <c r="BA1467" s="4">
        <v>23.328278999999998</v>
      </c>
      <c r="BB1467" s="38">
        <v>7</v>
      </c>
    </row>
    <row r="1468" spans="1:54" x14ac:dyDescent="0.3">
      <c r="A1468" s="31" t="s">
        <v>64</v>
      </c>
      <c r="B1468" s="5" t="s">
        <v>168</v>
      </c>
      <c r="C1468" s="5" t="s">
        <v>3</v>
      </c>
      <c r="D1468" s="9">
        <v>63.814064048680002</v>
      </c>
      <c r="E1468" s="8">
        <v>100.173446938403</v>
      </c>
      <c r="F1468" s="8">
        <v>38.730480329999999</v>
      </c>
      <c r="G1468" s="3">
        <v>25.820320219999999</v>
      </c>
      <c r="H1468" s="4">
        <v>51.640640439999999</v>
      </c>
      <c r="I1468" s="4">
        <v>12.91016011</v>
      </c>
      <c r="J1468" s="4">
        <v>25.820320219999999</v>
      </c>
      <c r="K1468" s="4">
        <v>12.91016011</v>
      </c>
      <c r="L1468" s="4">
        <v>25.820320219999999</v>
      </c>
      <c r="M1468" s="4">
        <v>25.820320219999999</v>
      </c>
      <c r="N1468" s="4">
        <v>12.91016011</v>
      </c>
      <c r="O1468" s="4">
        <v>12.91016011</v>
      </c>
      <c r="P1468" s="4">
        <v>25.820320219999999</v>
      </c>
      <c r="Q1468" s="4">
        <v>25.820320219999999</v>
      </c>
      <c r="R1468" s="4">
        <v>25.820320219999999</v>
      </c>
      <c r="S1468" s="4">
        <v>25.820320219999999</v>
      </c>
      <c r="T1468" s="4">
        <v>12.91016011</v>
      </c>
      <c r="U1468" s="4">
        <v>25.820320219999999</v>
      </c>
      <c r="V1468" s="4">
        <v>12.91016011</v>
      </c>
      <c r="W1468" s="4">
        <v>12.91016011</v>
      </c>
      <c r="X1468" s="4">
        <v>38.730480329999999</v>
      </c>
      <c r="Y1468" s="4">
        <v>12.91016011</v>
      </c>
      <c r="Z1468" s="4">
        <v>25.820320219999999</v>
      </c>
      <c r="AA1468" s="4">
        <v>38.730480329999999</v>
      </c>
      <c r="AB1468" s="4">
        <v>12.91016011</v>
      </c>
      <c r="AC1468" s="4">
        <v>54.850266849999997</v>
      </c>
      <c r="AD1468" s="4">
        <v>25.820320219999999</v>
      </c>
      <c r="AE1468" s="4">
        <v>25.820320219999999</v>
      </c>
      <c r="AF1468" s="4">
        <v>25.820320219999999</v>
      </c>
      <c r="AG1468" s="4">
        <v>51.640640439999999</v>
      </c>
      <c r="AH1468" s="4">
        <v>25.820320219999999</v>
      </c>
      <c r="AI1468" s="4">
        <v>25.820320219999999</v>
      </c>
      <c r="AJ1468" s="4">
        <v>12.91016011</v>
      </c>
      <c r="AK1468" s="4">
        <v>38.730480329999999</v>
      </c>
      <c r="AL1468" s="4">
        <v>38.730480329999999</v>
      </c>
      <c r="AM1468" s="4">
        <v>29.029946630000001</v>
      </c>
      <c r="AN1468" s="4">
        <v>25.820320219999999</v>
      </c>
      <c r="AO1468" s="4">
        <v>25.820320219999999</v>
      </c>
      <c r="AP1468" s="4">
        <v>0</v>
      </c>
      <c r="AQ1468" s="4">
        <v>12.91016011</v>
      </c>
      <c r="AR1468" s="4">
        <v>38.730480329999999</v>
      </c>
      <c r="AS1468" s="4">
        <v>0</v>
      </c>
      <c r="AT1468" s="4">
        <v>12.91016011</v>
      </c>
      <c r="AU1468" s="4">
        <v>12.91016011</v>
      </c>
      <c r="AV1468" s="4">
        <v>25.820320219999999</v>
      </c>
      <c r="AW1468" s="4">
        <v>12.91016011</v>
      </c>
      <c r="AX1468" s="4">
        <v>12.91016011</v>
      </c>
      <c r="AY1468" s="4">
        <v>12.91016011</v>
      </c>
      <c r="AZ1468" s="4">
        <v>38.730480329999999</v>
      </c>
      <c r="BA1468" s="4">
        <v>25.820320219999999</v>
      </c>
      <c r="BB1468" s="38">
        <v>8</v>
      </c>
    </row>
    <row r="1469" spans="1:54" x14ac:dyDescent="0.3">
      <c r="A1469" s="31" t="s">
        <v>64</v>
      </c>
      <c r="B1469" s="5" t="s">
        <v>168</v>
      </c>
      <c r="C1469" s="5" t="s">
        <v>4</v>
      </c>
      <c r="D1469" s="9">
        <v>90.841103346641503</v>
      </c>
      <c r="E1469" s="8">
        <v>76.956505559841304</v>
      </c>
      <c r="F1469" s="8">
        <v>19.3869789967532</v>
      </c>
      <c r="G1469" s="3">
        <v>0</v>
      </c>
      <c r="H1469" s="4">
        <v>0</v>
      </c>
      <c r="I1469" s="4">
        <v>0</v>
      </c>
      <c r="J1469" s="4">
        <v>7.5504512642857096</v>
      </c>
      <c r="K1469" s="4">
        <v>0</v>
      </c>
      <c r="L1469" s="4">
        <v>0</v>
      </c>
      <c r="M1469" s="4">
        <v>0</v>
      </c>
      <c r="N1469" s="4">
        <v>0</v>
      </c>
      <c r="O1469" s="4">
        <v>4.28607646818182</v>
      </c>
      <c r="P1469" s="4">
        <v>0</v>
      </c>
      <c r="Q1469" s="4">
        <v>0</v>
      </c>
      <c r="R1469" s="4">
        <v>7.5504512642857096</v>
      </c>
      <c r="S1469" s="4">
        <v>0</v>
      </c>
      <c r="T1469" s="4">
        <v>0</v>
      </c>
      <c r="U1469" s="4">
        <v>0</v>
      </c>
      <c r="V1469" s="4">
        <v>0</v>
      </c>
      <c r="W1469" s="4">
        <v>4.28607646818182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4.28607646818182</v>
      </c>
      <c r="AD1469" s="4">
        <v>0</v>
      </c>
      <c r="AE1469" s="4">
        <v>0</v>
      </c>
      <c r="AF1469" s="4">
        <v>0</v>
      </c>
      <c r="AG1469" s="4">
        <v>0</v>
      </c>
      <c r="AH1469" s="4">
        <v>19.3869789967532</v>
      </c>
      <c r="AI1469" s="4">
        <v>16.122604200649398</v>
      </c>
      <c r="AJ1469" s="4">
        <v>16.122604200649398</v>
      </c>
      <c r="AK1469" s="4">
        <v>16.122604200649398</v>
      </c>
      <c r="AL1469" s="4">
        <v>23.6730554649351</v>
      </c>
      <c r="AM1469" s="4">
        <v>16.122604200649398</v>
      </c>
      <c r="AN1469" s="4">
        <v>28.9808336051948</v>
      </c>
      <c r="AO1469" s="4">
        <v>16.122604200649398</v>
      </c>
      <c r="AP1469" s="4">
        <v>27.9591319331169</v>
      </c>
      <c r="AQ1469" s="4">
        <v>23.6730554649351</v>
      </c>
      <c r="AR1469" s="4">
        <v>16.122604200649398</v>
      </c>
      <c r="AS1469" s="4">
        <v>16.122604200649398</v>
      </c>
      <c r="AT1469" s="4">
        <v>27.9591319331169</v>
      </c>
      <c r="AU1469" s="4">
        <v>8.57215293636364</v>
      </c>
      <c r="AV1469" s="4">
        <v>39.795659665584402</v>
      </c>
      <c r="AW1469" s="4">
        <v>8.57215293636364</v>
      </c>
      <c r="AX1469" s="4">
        <v>19.3869789967532</v>
      </c>
      <c r="AY1469" s="4">
        <v>16.122604200649398</v>
      </c>
      <c r="AZ1469" s="4">
        <v>16.122604200649398</v>
      </c>
      <c r="BA1469" s="4">
        <v>11.8365277324675</v>
      </c>
      <c r="BB1469" s="38">
        <v>18</v>
      </c>
    </row>
    <row r="1470" spans="1:54" x14ac:dyDescent="0.3">
      <c r="A1470" s="31" t="s">
        <v>64</v>
      </c>
      <c r="B1470" s="5" t="s">
        <v>168</v>
      </c>
      <c r="C1470" s="5" t="s">
        <v>5</v>
      </c>
      <c r="D1470" s="9">
        <v>96.077836526530106</v>
      </c>
      <c r="E1470" s="8">
        <v>63.330311301632598</v>
      </c>
      <c r="F1470" s="8">
        <v>7.6140496246153804</v>
      </c>
      <c r="G1470" s="3">
        <v>0</v>
      </c>
      <c r="H1470" s="4">
        <v>0</v>
      </c>
      <c r="I1470" s="4">
        <v>3.8070248123076902</v>
      </c>
      <c r="J1470" s="4">
        <v>0</v>
      </c>
      <c r="K1470" s="4">
        <v>0</v>
      </c>
      <c r="L1470" s="4">
        <v>3.8070248123076902</v>
      </c>
      <c r="M1470" s="4">
        <v>0</v>
      </c>
      <c r="N1470" s="4">
        <v>0</v>
      </c>
      <c r="O1470" s="4">
        <v>7.6140496246153804</v>
      </c>
      <c r="P1470" s="4">
        <v>1.90351240615385</v>
      </c>
      <c r="Q1470" s="4">
        <v>0</v>
      </c>
      <c r="R1470" s="4">
        <v>3.8070248123076902</v>
      </c>
      <c r="S1470" s="4">
        <v>3.8070248123076902</v>
      </c>
      <c r="T1470" s="4">
        <v>1.90351240615385</v>
      </c>
      <c r="U1470" s="4">
        <v>3.8070248123076902</v>
      </c>
      <c r="V1470" s="4">
        <v>0</v>
      </c>
      <c r="W1470" s="4">
        <v>0</v>
      </c>
      <c r="X1470" s="4">
        <v>1.90351240615385</v>
      </c>
      <c r="Y1470" s="4">
        <v>5.7105372184615399</v>
      </c>
      <c r="Z1470" s="4">
        <v>3.8070248123076902</v>
      </c>
      <c r="AA1470" s="4">
        <v>3.8070248123076902</v>
      </c>
      <c r="AB1470" s="4">
        <v>0</v>
      </c>
      <c r="AC1470" s="4">
        <v>5.7105372184615399</v>
      </c>
      <c r="AD1470" s="4">
        <v>1.90351240615385</v>
      </c>
      <c r="AE1470" s="4">
        <v>0</v>
      </c>
      <c r="AF1470" s="4">
        <v>1.90351240615385</v>
      </c>
      <c r="AG1470" s="4">
        <v>5.7105372184615399</v>
      </c>
      <c r="AH1470" s="4">
        <v>18.6365997854945</v>
      </c>
      <c r="AI1470" s="4">
        <v>14.8295749731868</v>
      </c>
      <c r="AJ1470" s="4">
        <v>16.733087379340699</v>
      </c>
      <c r="AK1470" s="4">
        <v>9.5175620307692306</v>
      </c>
      <c r="AL1470" s="4">
        <v>3.8070248123076902</v>
      </c>
      <c r="AM1470" s="4">
        <v>20.540112191648401</v>
      </c>
      <c r="AN1470" s="4">
        <v>13.324586843076901</v>
      </c>
      <c r="AO1470" s="4">
        <v>7.6140496246153804</v>
      </c>
      <c r="AP1470" s="4">
        <v>3.8070248123076902</v>
      </c>
      <c r="AQ1470" s="4">
        <v>1.90351240615385</v>
      </c>
      <c r="AR1470" s="4">
        <v>17.131611655384599</v>
      </c>
      <c r="AS1470" s="4">
        <v>14.8295749731868</v>
      </c>
      <c r="AT1470" s="4">
        <v>20.540112191648401</v>
      </c>
      <c r="AU1470" s="4">
        <v>3.8070248123076902</v>
      </c>
      <c r="AV1470" s="4">
        <v>25.852125134065901</v>
      </c>
      <c r="AW1470" s="4">
        <v>1.90351240615385</v>
      </c>
      <c r="AX1470" s="4">
        <v>3.8070248123076902</v>
      </c>
      <c r="AY1470" s="4">
        <v>11.421074436923099</v>
      </c>
      <c r="AZ1470" s="4">
        <v>16.733087379340699</v>
      </c>
      <c r="BA1470" s="4">
        <v>13.324586843076901</v>
      </c>
      <c r="BB1470" s="38">
        <v>33</v>
      </c>
    </row>
    <row r="1471" spans="1:54" x14ac:dyDescent="0.3">
      <c r="A1471" s="31" t="s">
        <v>64</v>
      </c>
      <c r="B1471" s="5" t="s">
        <v>168</v>
      </c>
      <c r="C1471" s="5" t="s">
        <v>6</v>
      </c>
      <c r="D1471" s="9">
        <v>102.94609379581701</v>
      </c>
      <c r="E1471" s="8">
        <v>62.714791169742298</v>
      </c>
      <c r="F1471" s="8">
        <v>10.8158736790731</v>
      </c>
      <c r="G1471" s="3">
        <v>2.9886141699910902</v>
      </c>
      <c r="H1471" s="4">
        <v>2.4193226695454499</v>
      </c>
      <c r="I1471" s="4">
        <v>3.7950550598395698</v>
      </c>
      <c r="J1471" s="4">
        <v>4.8386453390909097</v>
      </c>
      <c r="K1471" s="4">
        <v>2.9886141699910902</v>
      </c>
      <c r="L1471" s="4">
        <v>3.2257635593939402</v>
      </c>
      <c r="M1471" s="4">
        <v>1.6128817796969701</v>
      </c>
      <c r="N1471" s="4">
        <v>2.9886141699910902</v>
      </c>
      <c r="O1471" s="4">
        <v>2.9886141699910902</v>
      </c>
      <c r="P1471" s="4">
        <v>2.9886141699910902</v>
      </c>
      <c r="Q1471" s="4">
        <v>0.80644088984848505</v>
      </c>
      <c r="R1471" s="4">
        <v>7.02081861923351</v>
      </c>
      <c r="S1471" s="4">
        <v>2.9886141699910902</v>
      </c>
      <c r="T1471" s="4">
        <v>3.7950550598395698</v>
      </c>
      <c r="U1471" s="4">
        <v>2.4193226695454499</v>
      </c>
      <c r="V1471" s="4">
        <v>2.1821732801425999</v>
      </c>
      <c r="W1471" s="4">
        <v>6.78366922983066</v>
      </c>
      <c r="X1471" s="4">
        <v>1.6128817796969701</v>
      </c>
      <c r="Y1471" s="4">
        <v>5.7400789505793197</v>
      </c>
      <c r="Z1471" s="4">
        <v>2.4193226695454499</v>
      </c>
      <c r="AA1471" s="4">
        <v>3.7950550598395698</v>
      </c>
      <c r="AB1471" s="4">
        <v>0.80644088984848505</v>
      </c>
      <c r="AC1471" s="4">
        <v>11.9544566799644</v>
      </c>
      <c r="AD1471" s="4">
        <v>3.7950550598395698</v>
      </c>
      <c r="AE1471" s="4">
        <v>3.2257635593939402</v>
      </c>
      <c r="AF1471" s="4">
        <v>2.4193226695454499</v>
      </c>
      <c r="AG1471" s="4">
        <v>10.8158736790731</v>
      </c>
      <c r="AH1471" s="4">
        <v>8.1594016201247808</v>
      </c>
      <c r="AI1471" s="4">
        <v>8.1594016201247808</v>
      </c>
      <c r="AJ1471" s="4">
        <v>14.136629960106999</v>
      </c>
      <c r="AK1471" s="4">
        <v>17.694535630543701</v>
      </c>
      <c r="AL1471" s="4">
        <v>8.3965510095276308</v>
      </c>
      <c r="AM1471" s="4">
        <v>13.5673384596613</v>
      </c>
      <c r="AN1471" s="4">
        <v>28.984708088422501</v>
      </c>
      <c r="AO1471" s="4">
        <v>11.385165179518699</v>
      </c>
      <c r="AP1471" s="4">
        <v>11.148015790115901</v>
      </c>
      <c r="AQ1471" s="4">
        <v>6.54651984042781</v>
      </c>
      <c r="AR1471" s="4">
        <v>11.7173072905615</v>
      </c>
      <c r="AS1471" s="4">
        <v>6.2143777293850304</v>
      </c>
      <c r="AT1471" s="4">
        <v>16.2238105186096</v>
      </c>
      <c r="AU1471" s="4">
        <v>6.78366922983066</v>
      </c>
      <c r="AV1471" s="4">
        <v>23.102472470080201</v>
      </c>
      <c r="AW1471" s="4">
        <v>10.009432789224601</v>
      </c>
      <c r="AX1471" s="4">
        <v>4.6014959496880596</v>
      </c>
      <c r="AY1471" s="4">
        <v>23.813920638288799</v>
      </c>
      <c r="AZ1471" s="4">
        <v>10.3415749002674</v>
      </c>
      <c r="BA1471" s="4">
        <v>18.168834409349401</v>
      </c>
      <c r="BB1471" s="38">
        <v>101</v>
      </c>
    </row>
    <row r="1472" spans="1:54" x14ac:dyDescent="0.3">
      <c r="A1472" s="31" t="s">
        <v>64</v>
      </c>
      <c r="B1472" s="5" t="s">
        <v>168</v>
      </c>
      <c r="C1472" s="5" t="s">
        <v>7</v>
      </c>
      <c r="D1472" s="9">
        <v>108.75980916026001</v>
      </c>
      <c r="E1472" s="8">
        <v>63.9421405081088</v>
      </c>
      <c r="F1472" s="8">
        <v>9.3804560656916998</v>
      </c>
      <c r="G1472" s="3">
        <v>1.59250836130435</v>
      </c>
      <c r="H1472" s="4">
        <v>3.89397385219368</v>
      </c>
      <c r="I1472" s="4">
        <v>4.0703314078359698</v>
      </c>
      <c r="J1472" s="4">
        <v>3.0086591669664</v>
      </c>
      <c r="K1472" s="4">
        <v>0.53083612043478301</v>
      </c>
      <c r="L1472" s="4">
        <v>3.0086591669664</v>
      </c>
      <c r="M1472" s="4">
        <v>1.59250836130435</v>
      </c>
      <c r="N1472" s="4">
        <v>2.8323016113241102</v>
      </c>
      <c r="O1472" s="4">
        <v>1.06167224086957</v>
      </c>
      <c r="P1472" s="4">
        <v>1.41615080566206</v>
      </c>
      <c r="Q1472" s="4">
        <v>1.41615080566206</v>
      </c>
      <c r="R1472" s="4">
        <v>3.36313773175889</v>
      </c>
      <c r="S1472" s="4">
        <v>1.06167224086957</v>
      </c>
      <c r="T1472" s="4">
        <v>4.9556460930632404</v>
      </c>
      <c r="U1472" s="4">
        <v>1.41615080566206</v>
      </c>
      <c r="V1472" s="4">
        <v>1.41615080566206</v>
      </c>
      <c r="W1472" s="4">
        <v>1.41615080566206</v>
      </c>
      <c r="X1472" s="4">
        <v>0.53083612043478301</v>
      </c>
      <c r="Y1472" s="4">
        <v>1.94698692609684</v>
      </c>
      <c r="Z1472" s="4">
        <v>2.8323016113241102</v>
      </c>
      <c r="AA1472" s="4">
        <v>3.36313773175889</v>
      </c>
      <c r="AB1472" s="4">
        <v>0.53083612043478301</v>
      </c>
      <c r="AC1472" s="4">
        <v>7.0789905748023703</v>
      </c>
      <c r="AD1472" s="4">
        <v>0.88531468522727297</v>
      </c>
      <c r="AE1472" s="4">
        <v>0.53083612043478301</v>
      </c>
      <c r="AF1472" s="4">
        <v>2.1233444817391298</v>
      </c>
      <c r="AG1472" s="4">
        <v>8.1406628156719396</v>
      </c>
      <c r="AH1472" s="4">
        <v>8.3187838248221393</v>
      </c>
      <c r="AI1472" s="4">
        <v>8.8496199452569204</v>
      </c>
      <c r="AJ1472" s="4">
        <v>8.1424262691798397</v>
      </c>
      <c r="AK1472" s="4">
        <v>14.1597446031126</v>
      </c>
      <c r="AL1472" s="4">
        <v>8.6732623896146208</v>
      </c>
      <c r="AM1472" s="4">
        <v>15.219653390474299</v>
      </c>
      <c r="AN1472" s="4">
        <v>16.104968075701599</v>
      </c>
      <c r="AO1472" s="4">
        <v>10.972964426996</v>
      </c>
      <c r="AP1472" s="4">
        <v>10.7966068713538</v>
      </c>
      <c r="AQ1472" s="4">
        <v>7.96430526002964</v>
      </c>
      <c r="AR1472" s="4">
        <v>8.1424262691798397</v>
      </c>
      <c r="AS1472" s="4">
        <v>12.390878686165999</v>
      </c>
      <c r="AT1472" s="4">
        <v>15.397774399624501</v>
      </c>
      <c r="AU1472" s="4">
        <v>7.2571115839525699</v>
      </c>
      <c r="AV1472" s="4">
        <v>13.274429917885399</v>
      </c>
      <c r="AW1472" s="4">
        <v>7.4334691395948598</v>
      </c>
      <c r="AX1472" s="4">
        <v>6.1954393430829997</v>
      </c>
      <c r="AY1472" s="4">
        <v>15.043295834832</v>
      </c>
      <c r="AZ1472" s="4">
        <v>15.221416843982199</v>
      </c>
      <c r="BA1472" s="4">
        <v>14.514223167905101</v>
      </c>
      <c r="BB1472" s="38">
        <v>161</v>
      </c>
    </row>
    <row r="1473" spans="1:54" x14ac:dyDescent="0.3">
      <c r="A1473" s="31" t="s">
        <v>64</v>
      </c>
      <c r="B1473" s="5" t="s">
        <v>8</v>
      </c>
      <c r="C1473" s="5" t="s">
        <v>168</v>
      </c>
      <c r="D1473" s="9">
        <v>77.874206320116997</v>
      </c>
      <c r="E1473" s="8">
        <v>73.940433728339002</v>
      </c>
      <c r="F1473" s="8">
        <v>23.219498957225401</v>
      </c>
      <c r="G1473" s="3">
        <v>3.2672866681596</v>
      </c>
      <c r="H1473" s="4">
        <v>13.714346375550299</v>
      </c>
      <c r="I1473" s="4">
        <v>11.040326700615299</v>
      </c>
      <c r="J1473" s="4">
        <v>2.7141977580648602</v>
      </c>
      <c r="K1473" s="4">
        <v>6.8761221562089201</v>
      </c>
      <c r="L1473" s="4">
        <v>3.4464590125347101</v>
      </c>
      <c r="M1473" s="4">
        <v>3.2672866681596</v>
      </c>
      <c r="N1473" s="4">
        <v>9.8774749232693502</v>
      </c>
      <c r="O1473" s="4">
        <v>7.5630941663760796</v>
      </c>
      <c r="P1473" s="4">
        <v>10.3131931585992</v>
      </c>
      <c r="Q1473" s="4">
        <v>1.12285464916061</v>
      </c>
      <c r="R1473" s="4">
        <v>5.6983765764961101</v>
      </c>
      <c r="S1473" s="4">
        <v>5.1603005086575902</v>
      </c>
      <c r="T1473" s="4">
        <v>4.9209285663320799</v>
      </c>
      <c r="U1473" s="4">
        <v>4.2400004181414399</v>
      </c>
      <c r="V1473" s="4">
        <v>2.1127423477716398</v>
      </c>
      <c r="W1473" s="4">
        <v>9.6378195373908202</v>
      </c>
      <c r="X1473" s="4">
        <v>1.6915398350399999</v>
      </c>
      <c r="Y1473" s="4">
        <v>4.63782071660372</v>
      </c>
      <c r="Z1473" s="4">
        <v>10.211016281034899</v>
      </c>
      <c r="AA1473" s="4">
        <v>14.9048084813773</v>
      </c>
      <c r="AB1473" s="4">
        <v>0.13296695054958699</v>
      </c>
      <c r="AC1473" s="4">
        <v>24.550103669925399</v>
      </c>
      <c r="AD1473" s="4">
        <v>10.382780766693999</v>
      </c>
      <c r="AE1473" s="4">
        <v>2.4165741857383298</v>
      </c>
      <c r="AF1473" s="4">
        <v>10.5095394516034</v>
      </c>
      <c r="AG1473" s="4">
        <v>3.7851602662330799</v>
      </c>
      <c r="AH1473" s="4">
        <v>11.9932326118816</v>
      </c>
      <c r="AI1473" s="4">
        <v>15.240411446491899</v>
      </c>
      <c r="AJ1473" s="4">
        <v>27.609175876048099</v>
      </c>
      <c r="AK1473" s="4">
        <v>23.301867996074101</v>
      </c>
      <c r="AL1473" s="4">
        <v>19.3942093426224</v>
      </c>
      <c r="AM1473" s="4">
        <v>25.788216622237901</v>
      </c>
      <c r="AN1473" s="4">
        <v>37.912092577051801</v>
      </c>
      <c r="AO1473" s="4">
        <v>29.343371065304499</v>
      </c>
      <c r="AP1473" s="4">
        <v>24.948496666580098</v>
      </c>
      <c r="AQ1473" s="4">
        <v>9.9634183376718894</v>
      </c>
      <c r="AR1473" s="4">
        <v>28.185087965699001</v>
      </c>
      <c r="AS1473" s="4">
        <v>11.6694738953101</v>
      </c>
      <c r="AT1473" s="4">
        <v>21.3883682422581</v>
      </c>
      <c r="AU1473" s="4">
        <v>12.518087186413499</v>
      </c>
      <c r="AV1473" s="4">
        <v>24.241954892617699</v>
      </c>
      <c r="AW1473" s="4">
        <v>24.813035893663201</v>
      </c>
      <c r="AX1473" s="4">
        <v>8.9056773228103392</v>
      </c>
      <c r="AY1473" s="4">
        <v>19.102448139646501</v>
      </c>
      <c r="AZ1473" s="4">
        <v>16.3182602949028</v>
      </c>
      <c r="BA1473" s="4">
        <v>29.784003336982899</v>
      </c>
      <c r="BB1473" s="38">
        <v>277</v>
      </c>
    </row>
    <row r="1474" spans="1:54" x14ac:dyDescent="0.3">
      <c r="A1474" s="31" t="s">
        <v>64</v>
      </c>
      <c r="B1474" s="5" t="s">
        <v>8</v>
      </c>
      <c r="C1474" s="5" t="s">
        <v>1</v>
      </c>
      <c r="D1474" s="9">
        <v>10.2814121510673</v>
      </c>
      <c r="E1474" s="8">
        <v>62.778679430534098</v>
      </c>
      <c r="F1474" s="8">
        <v>61.904761904761898</v>
      </c>
      <c r="G1474" s="3">
        <v>14.285714285714301</v>
      </c>
      <c r="H1474" s="4">
        <v>9.5238095238095202</v>
      </c>
      <c r="I1474" s="4">
        <v>19.047619047619001</v>
      </c>
      <c r="J1474" s="4">
        <v>9.5238095238095202</v>
      </c>
      <c r="K1474" s="4">
        <v>4.7619047619047601</v>
      </c>
      <c r="L1474" s="4">
        <v>9.5238095238095202</v>
      </c>
      <c r="M1474" s="4">
        <v>14.285714285714301</v>
      </c>
      <c r="N1474" s="4">
        <v>19.047619047619001</v>
      </c>
      <c r="O1474" s="4">
        <v>19.047619047619001</v>
      </c>
      <c r="P1474" s="4">
        <v>19.047619047619001</v>
      </c>
      <c r="Q1474" s="4">
        <v>4.7619047619047601</v>
      </c>
      <c r="R1474" s="4">
        <v>19.047619047619001</v>
      </c>
      <c r="S1474" s="4">
        <v>19.047619047619001</v>
      </c>
      <c r="T1474" s="4">
        <v>19.047619047619001</v>
      </c>
      <c r="U1474" s="4">
        <v>14.285714285714301</v>
      </c>
      <c r="V1474" s="4">
        <v>9.5238095238095202</v>
      </c>
      <c r="W1474" s="4">
        <v>9.5238095238095202</v>
      </c>
      <c r="X1474" s="4">
        <v>4.7619047619047601</v>
      </c>
      <c r="Y1474" s="4">
        <v>14.285714285714301</v>
      </c>
      <c r="Z1474" s="4">
        <v>42.857142857142897</v>
      </c>
      <c r="AA1474" s="4">
        <v>38.095238095238102</v>
      </c>
      <c r="AB1474" s="4">
        <v>0</v>
      </c>
      <c r="AC1474" s="4">
        <v>42.857142857142897</v>
      </c>
      <c r="AD1474" s="4">
        <v>19.047619047619001</v>
      </c>
      <c r="AE1474" s="4">
        <v>9.5238095238095202</v>
      </c>
      <c r="AF1474" s="4">
        <v>19.047619047619001</v>
      </c>
      <c r="AG1474" s="4">
        <v>4.7619047619047601</v>
      </c>
      <c r="AH1474" s="4">
        <v>33.3333333333333</v>
      </c>
      <c r="AI1474" s="4">
        <v>19.047619047619001</v>
      </c>
      <c r="AJ1474" s="4">
        <v>47.619047619047599</v>
      </c>
      <c r="AK1474" s="4">
        <v>52.380952380952401</v>
      </c>
      <c r="AL1474" s="4">
        <v>42.857142857142897</v>
      </c>
      <c r="AM1474" s="4">
        <v>57.142857142857103</v>
      </c>
      <c r="AN1474" s="4">
        <v>61.904761904761898</v>
      </c>
      <c r="AO1474" s="4">
        <v>57.142857142857103</v>
      </c>
      <c r="AP1474" s="4">
        <v>61.904761904761898</v>
      </c>
      <c r="AQ1474" s="4">
        <v>28.571428571428601</v>
      </c>
      <c r="AR1474" s="4">
        <v>42.857142857142897</v>
      </c>
      <c r="AS1474" s="4">
        <v>28.571428571428601</v>
      </c>
      <c r="AT1474" s="4">
        <v>28.571428571428601</v>
      </c>
      <c r="AU1474" s="4">
        <v>38.095238095238102</v>
      </c>
      <c r="AV1474" s="4">
        <v>38.095238095238102</v>
      </c>
      <c r="AW1474" s="4">
        <v>42.857142857142897</v>
      </c>
      <c r="AX1474" s="4">
        <v>28.571428571428601</v>
      </c>
      <c r="AY1474" s="4">
        <v>23.8095238095238</v>
      </c>
      <c r="AZ1474" s="4">
        <v>47.619047619047599</v>
      </c>
      <c r="BA1474" s="4">
        <v>57.142857142857103</v>
      </c>
      <c r="BB1474" s="38">
        <v>50</v>
      </c>
    </row>
    <row r="1475" spans="1:54" x14ac:dyDescent="0.3">
      <c r="A1475" s="31" t="s">
        <v>64</v>
      </c>
      <c r="B1475" s="5" t="s">
        <v>8</v>
      </c>
      <c r="C1475" s="5" t="s">
        <v>2</v>
      </c>
      <c r="D1475" s="9">
        <v>57.05</v>
      </c>
      <c r="E1475" s="8">
        <v>52.556033589557202</v>
      </c>
      <c r="F1475" s="8">
        <v>25</v>
      </c>
      <c r="G1475" s="3">
        <v>0</v>
      </c>
      <c r="H1475" s="4">
        <v>50</v>
      </c>
      <c r="I1475" s="4">
        <v>25</v>
      </c>
      <c r="J1475" s="4">
        <v>0</v>
      </c>
      <c r="K1475" s="4">
        <v>25</v>
      </c>
      <c r="L1475" s="4">
        <v>0</v>
      </c>
      <c r="M1475" s="4">
        <v>0</v>
      </c>
      <c r="N1475" s="4">
        <v>25</v>
      </c>
      <c r="O1475" s="4">
        <v>0</v>
      </c>
      <c r="P1475" s="4">
        <v>25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25</v>
      </c>
      <c r="X1475" s="4">
        <v>0</v>
      </c>
      <c r="Y1475" s="4">
        <v>0</v>
      </c>
      <c r="Z1475" s="4">
        <v>0</v>
      </c>
      <c r="AA1475" s="4">
        <v>25</v>
      </c>
      <c r="AB1475" s="4">
        <v>0</v>
      </c>
      <c r="AC1475" s="4">
        <v>25</v>
      </c>
      <c r="AD1475" s="4">
        <v>25</v>
      </c>
      <c r="AE1475" s="4">
        <v>0</v>
      </c>
      <c r="AF1475" s="4">
        <v>25</v>
      </c>
      <c r="AG1475" s="4">
        <v>0</v>
      </c>
      <c r="AH1475" s="4">
        <v>0</v>
      </c>
      <c r="AI1475" s="4">
        <v>25</v>
      </c>
      <c r="AJ1475" s="4">
        <v>50</v>
      </c>
      <c r="AK1475" s="4">
        <v>25</v>
      </c>
      <c r="AL1475" s="4">
        <v>25</v>
      </c>
      <c r="AM1475" s="4">
        <v>0</v>
      </c>
      <c r="AN1475" s="4">
        <v>50</v>
      </c>
      <c r="AO1475" s="4">
        <v>50</v>
      </c>
      <c r="AP1475" s="4">
        <v>25</v>
      </c>
      <c r="AQ1475" s="4">
        <v>0</v>
      </c>
      <c r="AR1475" s="4">
        <v>50</v>
      </c>
      <c r="AS1475" s="4">
        <v>0</v>
      </c>
      <c r="AT1475" s="4">
        <v>25</v>
      </c>
      <c r="AU1475" s="4">
        <v>0</v>
      </c>
      <c r="AV1475" s="4">
        <v>25</v>
      </c>
      <c r="AW1475" s="4">
        <v>50</v>
      </c>
      <c r="AX1475" s="4">
        <v>0</v>
      </c>
      <c r="AY1475" s="4">
        <v>25</v>
      </c>
      <c r="AZ1475" s="4">
        <v>0</v>
      </c>
      <c r="BA1475" s="4">
        <v>50</v>
      </c>
      <c r="BB1475" s="38">
        <v>4</v>
      </c>
    </row>
    <row r="1476" spans="1:54" x14ac:dyDescent="0.3">
      <c r="A1476" s="31" t="s">
        <v>64</v>
      </c>
      <c r="B1476" s="5" t="s">
        <v>8</v>
      </c>
      <c r="C1476" s="5" t="s">
        <v>3</v>
      </c>
      <c r="D1476" s="9">
        <v>145.73333333333301</v>
      </c>
      <c r="E1476" s="8">
        <v>28.292460715415601</v>
      </c>
      <c r="F1476" s="8">
        <v>0</v>
      </c>
      <c r="G1476" s="3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33.3333333333333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33.3333333333333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38">
        <v>3</v>
      </c>
    </row>
    <row r="1477" spans="1:54" x14ac:dyDescent="0.3">
      <c r="A1477" s="31" t="s">
        <v>64</v>
      </c>
      <c r="B1477" s="5" t="s">
        <v>8</v>
      </c>
      <c r="C1477" s="5" t="s">
        <v>4</v>
      </c>
      <c r="D1477" s="9">
        <v>100.06363636363599</v>
      </c>
      <c r="E1477" s="8">
        <v>78.1227018571077</v>
      </c>
      <c r="F1477" s="8">
        <v>9.0909090909090899</v>
      </c>
      <c r="G1477" s="3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9.0909090909090899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9.0909090909090899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9.0909090909090899</v>
      </c>
      <c r="AD1477" s="4">
        <v>0</v>
      </c>
      <c r="AE1477" s="4">
        <v>0</v>
      </c>
      <c r="AF1477" s="4">
        <v>0</v>
      </c>
      <c r="AG1477" s="4">
        <v>0</v>
      </c>
      <c r="AH1477" s="4">
        <v>9.0909090909090899</v>
      </c>
      <c r="AI1477" s="4">
        <v>18.181818181818201</v>
      </c>
      <c r="AJ1477" s="4">
        <v>18.181818181818201</v>
      </c>
      <c r="AK1477" s="4">
        <v>18.181818181818201</v>
      </c>
      <c r="AL1477" s="4">
        <v>18.181818181818201</v>
      </c>
      <c r="AM1477" s="4">
        <v>18.181818181818201</v>
      </c>
      <c r="AN1477" s="4">
        <v>45.454545454545503</v>
      </c>
      <c r="AO1477" s="4">
        <v>18.181818181818201</v>
      </c>
      <c r="AP1477" s="4">
        <v>27.272727272727298</v>
      </c>
      <c r="AQ1477" s="4">
        <v>18.181818181818201</v>
      </c>
      <c r="AR1477" s="4">
        <v>18.181818181818201</v>
      </c>
      <c r="AS1477" s="4">
        <v>18.181818181818201</v>
      </c>
      <c r="AT1477" s="4">
        <v>27.272727272727298</v>
      </c>
      <c r="AU1477" s="4">
        <v>18.181818181818201</v>
      </c>
      <c r="AV1477" s="4">
        <v>36.363636363636402</v>
      </c>
      <c r="AW1477" s="4">
        <v>18.181818181818201</v>
      </c>
      <c r="AX1477" s="4">
        <v>9.0909090909090899</v>
      </c>
      <c r="AY1477" s="4">
        <v>18.181818181818201</v>
      </c>
      <c r="AZ1477" s="4">
        <v>18.181818181818201</v>
      </c>
      <c r="BA1477" s="4">
        <v>9.0909090909090899</v>
      </c>
      <c r="BB1477" s="38">
        <v>11</v>
      </c>
    </row>
    <row r="1478" spans="1:54" x14ac:dyDescent="0.3">
      <c r="A1478" s="31" t="s">
        <v>64</v>
      </c>
      <c r="B1478" s="5" t="s">
        <v>8</v>
      </c>
      <c r="C1478" s="5" t="s">
        <v>5</v>
      </c>
      <c r="D1478" s="9">
        <v>81.038461538461505</v>
      </c>
      <c r="E1478" s="8">
        <v>71.890567263991301</v>
      </c>
      <c r="F1478" s="8">
        <v>15.384615384615399</v>
      </c>
      <c r="G1478" s="3">
        <v>0</v>
      </c>
      <c r="H1478" s="4">
        <v>0</v>
      </c>
      <c r="I1478" s="4">
        <v>7.6923076923076898</v>
      </c>
      <c r="J1478" s="4">
        <v>0</v>
      </c>
      <c r="K1478" s="4">
        <v>0</v>
      </c>
      <c r="L1478" s="4">
        <v>7.6923076923076898</v>
      </c>
      <c r="M1478" s="4">
        <v>0</v>
      </c>
      <c r="N1478" s="4">
        <v>0</v>
      </c>
      <c r="O1478" s="4">
        <v>15.384615384615399</v>
      </c>
      <c r="P1478" s="4">
        <v>3.8461538461538498</v>
      </c>
      <c r="Q1478" s="4">
        <v>0</v>
      </c>
      <c r="R1478" s="4">
        <v>7.6923076923076898</v>
      </c>
      <c r="S1478" s="4">
        <v>7.6923076923076898</v>
      </c>
      <c r="T1478" s="4">
        <v>3.8461538461538498</v>
      </c>
      <c r="U1478" s="4">
        <v>7.6923076923076898</v>
      </c>
      <c r="V1478" s="4">
        <v>0</v>
      </c>
      <c r="W1478" s="4">
        <v>0</v>
      </c>
      <c r="X1478" s="4">
        <v>3.8461538461538498</v>
      </c>
      <c r="Y1478" s="4">
        <v>11.538461538461499</v>
      </c>
      <c r="Z1478" s="4">
        <v>7.6923076923076898</v>
      </c>
      <c r="AA1478" s="4">
        <v>7.6923076923076898</v>
      </c>
      <c r="AB1478" s="4">
        <v>0</v>
      </c>
      <c r="AC1478" s="4">
        <v>11.538461538461499</v>
      </c>
      <c r="AD1478" s="4">
        <v>3.8461538461538498</v>
      </c>
      <c r="AE1478" s="4">
        <v>0</v>
      </c>
      <c r="AF1478" s="4">
        <v>3.8461538461538498</v>
      </c>
      <c r="AG1478" s="4">
        <v>11.538461538461499</v>
      </c>
      <c r="AH1478" s="4">
        <v>23.076923076923102</v>
      </c>
      <c r="AI1478" s="4">
        <v>15.384615384615399</v>
      </c>
      <c r="AJ1478" s="4">
        <v>19.230769230769202</v>
      </c>
      <c r="AK1478" s="4">
        <v>19.230769230769202</v>
      </c>
      <c r="AL1478" s="4">
        <v>7.6923076923076898</v>
      </c>
      <c r="AM1478" s="4">
        <v>26.923076923076898</v>
      </c>
      <c r="AN1478" s="4">
        <v>26.923076923076898</v>
      </c>
      <c r="AO1478" s="4">
        <v>15.384615384615399</v>
      </c>
      <c r="AP1478" s="4">
        <v>7.6923076923076898</v>
      </c>
      <c r="AQ1478" s="4">
        <v>3.8461538461538498</v>
      </c>
      <c r="AR1478" s="4">
        <v>34.615384615384599</v>
      </c>
      <c r="AS1478" s="4">
        <v>15.384615384615399</v>
      </c>
      <c r="AT1478" s="4">
        <v>26.923076923076898</v>
      </c>
      <c r="AU1478" s="4">
        <v>7.6923076923076898</v>
      </c>
      <c r="AV1478" s="4">
        <v>23.076923076923102</v>
      </c>
      <c r="AW1478" s="4">
        <v>3.8461538461538498</v>
      </c>
      <c r="AX1478" s="4">
        <v>7.6923076923076898</v>
      </c>
      <c r="AY1478" s="4">
        <v>23.076923076923102</v>
      </c>
      <c r="AZ1478" s="4">
        <v>19.230769230769202</v>
      </c>
      <c r="BA1478" s="4">
        <v>26.923076923076898</v>
      </c>
      <c r="BB1478" s="38">
        <v>26</v>
      </c>
    </row>
    <row r="1479" spans="1:54" x14ac:dyDescent="0.3">
      <c r="A1479" s="31" t="s">
        <v>64</v>
      </c>
      <c r="B1479" s="5" t="s">
        <v>8</v>
      </c>
      <c r="C1479" s="5" t="s">
        <v>6</v>
      </c>
      <c r="D1479" s="9">
        <v>98.5925373134328</v>
      </c>
      <c r="E1479" s="8">
        <v>66.108334672425897</v>
      </c>
      <c r="F1479" s="8">
        <v>15.1515151515152</v>
      </c>
      <c r="G1479" s="3">
        <v>3.0303030303030298</v>
      </c>
      <c r="H1479" s="4">
        <v>4.5454545454545503</v>
      </c>
      <c r="I1479" s="4">
        <v>4.5454545454545503</v>
      </c>
      <c r="J1479" s="4">
        <v>9.0909090909090899</v>
      </c>
      <c r="K1479" s="4">
        <v>3.0303030303030298</v>
      </c>
      <c r="L1479" s="4">
        <v>6.0606060606060597</v>
      </c>
      <c r="M1479" s="4">
        <v>3.0303030303030298</v>
      </c>
      <c r="N1479" s="4">
        <v>3.0303030303030298</v>
      </c>
      <c r="O1479" s="4">
        <v>3.0303030303030298</v>
      </c>
      <c r="P1479" s="4">
        <v>3.0303030303030298</v>
      </c>
      <c r="Q1479" s="4">
        <v>1.51515151515152</v>
      </c>
      <c r="R1479" s="4">
        <v>10.6060606060606</v>
      </c>
      <c r="S1479" s="4">
        <v>3.0303030303030298</v>
      </c>
      <c r="T1479" s="4">
        <v>4.5454545454545503</v>
      </c>
      <c r="U1479" s="4">
        <v>4.5454545454545503</v>
      </c>
      <c r="V1479" s="4">
        <v>1.51515151515152</v>
      </c>
      <c r="W1479" s="4">
        <v>7.5757575757575797</v>
      </c>
      <c r="X1479" s="4">
        <v>3.0303030303030298</v>
      </c>
      <c r="Y1479" s="4">
        <v>3.0303030303030298</v>
      </c>
      <c r="Z1479" s="4">
        <v>4.5454545454545503</v>
      </c>
      <c r="AA1479" s="4">
        <v>4.5454545454545503</v>
      </c>
      <c r="AB1479" s="4">
        <v>1.51515151515152</v>
      </c>
      <c r="AC1479" s="4">
        <v>12.1212121212121</v>
      </c>
      <c r="AD1479" s="4">
        <v>4.5454545454545503</v>
      </c>
      <c r="AE1479" s="4">
        <v>6.0606060606060597</v>
      </c>
      <c r="AF1479" s="4">
        <v>4.5454545454545503</v>
      </c>
      <c r="AG1479" s="4">
        <v>15.1515151515152</v>
      </c>
      <c r="AH1479" s="4">
        <v>7.5757575757575797</v>
      </c>
      <c r="AI1479" s="4">
        <v>7.5757575757575797</v>
      </c>
      <c r="AJ1479" s="4">
        <v>13.636363636363599</v>
      </c>
      <c r="AK1479" s="4">
        <v>15.1515151515152</v>
      </c>
      <c r="AL1479" s="4">
        <v>10.6060606060606</v>
      </c>
      <c r="AM1479" s="4">
        <v>15.1515151515152</v>
      </c>
      <c r="AN1479" s="4">
        <v>36.363636363636402</v>
      </c>
      <c r="AO1479" s="4">
        <v>13.636363636363599</v>
      </c>
      <c r="AP1479" s="4">
        <v>10.6060606060606</v>
      </c>
      <c r="AQ1479" s="4">
        <v>4.5454545454545503</v>
      </c>
      <c r="AR1479" s="4">
        <v>9.0909090909090899</v>
      </c>
      <c r="AS1479" s="4">
        <v>9.0909090909090899</v>
      </c>
      <c r="AT1479" s="4">
        <v>22.727272727272702</v>
      </c>
      <c r="AU1479" s="4">
        <v>7.5757575757575797</v>
      </c>
      <c r="AV1479" s="4">
        <v>22.727272727272702</v>
      </c>
      <c r="AW1479" s="4">
        <v>13.636363636363599</v>
      </c>
      <c r="AX1479" s="4">
        <v>6.0606060606060597</v>
      </c>
      <c r="AY1479" s="4">
        <v>31.818181818181799</v>
      </c>
      <c r="AZ1479" s="4">
        <v>9.0909090909090899</v>
      </c>
      <c r="BA1479" s="4">
        <v>21.2121212121212</v>
      </c>
      <c r="BB1479" s="38">
        <v>67</v>
      </c>
    </row>
    <row r="1480" spans="1:54" x14ac:dyDescent="0.3">
      <c r="A1480" s="31" t="s">
        <v>64</v>
      </c>
      <c r="B1480" s="5" t="s">
        <v>8</v>
      </c>
      <c r="C1480" s="5" t="s">
        <v>7</v>
      </c>
      <c r="D1480" s="9">
        <v>111.03275862069</v>
      </c>
      <c r="E1480" s="8">
        <v>61.046186044541003</v>
      </c>
      <c r="F1480" s="8">
        <v>9.5652173913043494</v>
      </c>
      <c r="G1480" s="3">
        <v>2.60869565217391</v>
      </c>
      <c r="H1480" s="4">
        <v>3.47826086956522</v>
      </c>
      <c r="I1480" s="4">
        <v>5.2173913043478297</v>
      </c>
      <c r="J1480" s="4">
        <v>3.47826086956522</v>
      </c>
      <c r="K1480" s="4">
        <v>0.86956521739130399</v>
      </c>
      <c r="L1480" s="4">
        <v>3.47826086956522</v>
      </c>
      <c r="M1480" s="4">
        <v>2.60869565217391</v>
      </c>
      <c r="N1480" s="4">
        <v>1.73913043478261</v>
      </c>
      <c r="O1480" s="4">
        <v>1.73913043478261</v>
      </c>
      <c r="P1480" s="4">
        <v>0.86956521739130399</v>
      </c>
      <c r="Q1480" s="4">
        <v>0.86956521739130399</v>
      </c>
      <c r="R1480" s="4">
        <v>2.60869565217391</v>
      </c>
      <c r="S1480" s="4">
        <v>1.73913043478261</v>
      </c>
      <c r="T1480" s="4">
        <v>5.2173913043478297</v>
      </c>
      <c r="U1480" s="4">
        <v>0.86956521739130399</v>
      </c>
      <c r="V1480" s="4">
        <v>0.86956521739130399</v>
      </c>
      <c r="W1480" s="4">
        <v>0.86956521739130399</v>
      </c>
      <c r="X1480" s="4">
        <v>0.86956521739130399</v>
      </c>
      <c r="Y1480" s="4">
        <v>1.73913043478261</v>
      </c>
      <c r="Z1480" s="4">
        <v>1.73913043478261</v>
      </c>
      <c r="AA1480" s="4">
        <v>2.60869565217391</v>
      </c>
      <c r="AB1480" s="4">
        <v>0.86956521739130399</v>
      </c>
      <c r="AC1480" s="4">
        <v>8.6956521739130395</v>
      </c>
      <c r="AD1480" s="4">
        <v>0</v>
      </c>
      <c r="AE1480" s="4">
        <v>0.86956521739130399</v>
      </c>
      <c r="AF1480" s="4">
        <v>3.47826086956522</v>
      </c>
      <c r="AG1480" s="4">
        <v>10.4347826086957</v>
      </c>
      <c r="AH1480" s="4">
        <v>7.8260869565217401</v>
      </c>
      <c r="AI1480" s="4">
        <v>8.6956521739130395</v>
      </c>
      <c r="AJ1480" s="4">
        <v>6.0869565217391299</v>
      </c>
      <c r="AK1480" s="4">
        <v>13.0434782608696</v>
      </c>
      <c r="AL1480" s="4">
        <v>6.9565217391304301</v>
      </c>
      <c r="AM1480" s="4">
        <v>19.130434782608699</v>
      </c>
      <c r="AN1480" s="4">
        <v>19.130434782608699</v>
      </c>
      <c r="AO1480" s="4">
        <v>12.173913043478301</v>
      </c>
      <c r="AP1480" s="4">
        <v>10.4347826086957</v>
      </c>
      <c r="AQ1480" s="4">
        <v>8.6956521739130395</v>
      </c>
      <c r="AR1480" s="4">
        <v>6.0869565217391299</v>
      </c>
      <c r="AS1480" s="4">
        <v>8.6956521739130395</v>
      </c>
      <c r="AT1480" s="4">
        <v>16.521739130434799</v>
      </c>
      <c r="AU1480" s="4">
        <v>6.0869565217391299</v>
      </c>
      <c r="AV1480" s="4">
        <v>13.0434782608696</v>
      </c>
      <c r="AW1480" s="4">
        <v>7.8260869565217401</v>
      </c>
      <c r="AX1480" s="4">
        <v>4.3478260869565197</v>
      </c>
      <c r="AY1480" s="4">
        <v>17.3913043478261</v>
      </c>
      <c r="AZ1480" s="4">
        <v>14.7826086956522</v>
      </c>
      <c r="BA1480" s="4">
        <v>12.173913043478301</v>
      </c>
      <c r="BB1480" s="38">
        <v>116</v>
      </c>
    </row>
    <row r="1481" spans="1:54" x14ac:dyDescent="0.3">
      <c r="A1481" s="31" t="s">
        <v>64</v>
      </c>
      <c r="B1481" s="5" t="s">
        <v>9</v>
      </c>
      <c r="C1481" s="5" t="s">
        <v>168</v>
      </c>
      <c r="D1481" s="9">
        <v>36.015766468485097</v>
      </c>
      <c r="E1481" s="8">
        <v>81.091101765163302</v>
      </c>
      <c r="F1481" s="8">
        <v>51.671575365986897</v>
      </c>
      <c r="G1481" s="3">
        <v>9.1414753092973005</v>
      </c>
      <c r="H1481" s="4">
        <v>20.2228121098386</v>
      </c>
      <c r="I1481" s="4">
        <v>6.8652795355927196</v>
      </c>
      <c r="J1481" s="4">
        <v>13.6131197710972</v>
      </c>
      <c r="K1481" s="4">
        <v>4.6515636467524004</v>
      </c>
      <c r="L1481" s="4">
        <v>13.357805531951801</v>
      </c>
      <c r="M1481" s="4">
        <v>8.9798233250898001</v>
      </c>
      <c r="N1481" s="4">
        <v>9.0789954244330406</v>
      </c>
      <c r="O1481" s="4">
        <v>8.9800962827956798</v>
      </c>
      <c r="P1481" s="4">
        <v>13.519457516159299</v>
      </c>
      <c r="Q1481" s="4">
        <v>9.0292728959084805</v>
      </c>
      <c r="R1481" s="4">
        <v>15.988487644145</v>
      </c>
      <c r="S1481" s="4">
        <v>15.634274263362199</v>
      </c>
      <c r="T1481" s="4">
        <v>9.0789954244330406</v>
      </c>
      <c r="U1481" s="4">
        <v>13.357805531951801</v>
      </c>
      <c r="V1481" s="4">
        <v>15.5223448076793</v>
      </c>
      <c r="W1481" s="4">
        <v>7.02693151980022</v>
      </c>
      <c r="X1481" s="4">
        <v>15.6340013056563</v>
      </c>
      <c r="Y1481" s="4">
        <v>9.3528498220293592</v>
      </c>
      <c r="Z1481" s="4">
        <v>17.735787738813698</v>
      </c>
      <c r="AA1481" s="4">
        <v>20.223085067544499</v>
      </c>
      <c r="AB1481" s="4">
        <v>6.6541779805665398</v>
      </c>
      <c r="AC1481" s="4">
        <v>20.708041020166998</v>
      </c>
      <c r="AD1481" s="4">
        <v>13.519457516159299</v>
      </c>
      <c r="AE1481" s="4">
        <v>13.308355961133101</v>
      </c>
      <c r="AF1481" s="4">
        <v>15.472622279154701</v>
      </c>
      <c r="AG1481" s="4">
        <v>24.874648714296899</v>
      </c>
      <c r="AH1481" s="4">
        <v>51.165319998544902</v>
      </c>
      <c r="AI1481" s="4">
        <v>15.9041624290494</v>
      </c>
      <c r="AJ1481" s="4">
        <v>18.279803259803099</v>
      </c>
      <c r="AK1481" s="4">
        <v>23.859825384049898</v>
      </c>
      <c r="AL1481" s="4">
        <v>51.721024936805598</v>
      </c>
      <c r="AM1481" s="4">
        <v>40.088947126997098</v>
      </c>
      <c r="AN1481" s="4">
        <v>19.2710145798677</v>
      </c>
      <c r="AO1481" s="4">
        <v>49.252267766525797</v>
      </c>
      <c r="AP1481" s="4">
        <v>12.225815859322401</v>
      </c>
      <c r="AQ1481" s="4">
        <v>16.455176396022502</v>
      </c>
      <c r="AR1481" s="4">
        <v>23.437622273997601</v>
      </c>
      <c r="AS1481" s="4">
        <v>33.147611477082798</v>
      </c>
      <c r="AT1481" s="4">
        <v>40.281508523572398</v>
      </c>
      <c r="AU1481" s="4">
        <v>11.5038128682995</v>
      </c>
      <c r="AV1481" s="4">
        <v>27.636753234975401</v>
      </c>
      <c r="AW1481" s="4">
        <v>20.111428569567401</v>
      </c>
      <c r="AX1481" s="4">
        <v>40.365833738668002</v>
      </c>
      <c r="AY1481" s="4">
        <v>14.457798948907801</v>
      </c>
      <c r="AZ1481" s="4">
        <v>49.217119164543</v>
      </c>
      <c r="BA1481" s="4">
        <v>25.5888582779736</v>
      </c>
      <c r="BB1481" s="38">
        <v>122</v>
      </c>
    </row>
    <row r="1482" spans="1:54" x14ac:dyDescent="0.3">
      <c r="A1482" s="31" t="s">
        <v>64</v>
      </c>
      <c r="B1482" s="5" t="s">
        <v>9</v>
      </c>
      <c r="C1482" s="5" t="s">
        <v>1</v>
      </c>
      <c r="D1482" s="9">
        <v>20.1109090909091</v>
      </c>
      <c r="E1482" s="8">
        <v>85.273452751323703</v>
      </c>
      <c r="F1482" s="8">
        <v>40</v>
      </c>
      <c r="G1482" s="3">
        <v>0</v>
      </c>
      <c r="H1482" s="4">
        <v>10</v>
      </c>
      <c r="I1482" s="4">
        <v>10</v>
      </c>
      <c r="J1482" s="4">
        <v>10</v>
      </c>
      <c r="K1482" s="4">
        <v>0</v>
      </c>
      <c r="L1482" s="4">
        <v>20</v>
      </c>
      <c r="M1482" s="4">
        <v>0</v>
      </c>
      <c r="N1482" s="4">
        <v>20</v>
      </c>
      <c r="O1482" s="4">
        <v>20</v>
      </c>
      <c r="P1482" s="4">
        <v>20</v>
      </c>
      <c r="Q1482" s="4">
        <v>0</v>
      </c>
      <c r="R1482" s="4">
        <v>20</v>
      </c>
      <c r="S1482" s="4">
        <v>30</v>
      </c>
      <c r="T1482" s="4">
        <v>20</v>
      </c>
      <c r="U1482" s="4">
        <v>20</v>
      </c>
      <c r="V1482" s="4">
        <v>50</v>
      </c>
      <c r="W1482" s="4">
        <v>10</v>
      </c>
      <c r="X1482" s="4">
        <v>10</v>
      </c>
      <c r="Y1482" s="4">
        <v>20</v>
      </c>
      <c r="Z1482" s="4">
        <v>40</v>
      </c>
      <c r="AA1482" s="4">
        <v>30</v>
      </c>
      <c r="AB1482" s="4">
        <v>10</v>
      </c>
      <c r="AC1482" s="4">
        <v>30</v>
      </c>
      <c r="AD1482" s="4">
        <v>20</v>
      </c>
      <c r="AE1482" s="4">
        <v>20</v>
      </c>
      <c r="AF1482" s="4">
        <v>30</v>
      </c>
      <c r="AG1482" s="4">
        <v>30</v>
      </c>
      <c r="AH1482" s="4">
        <v>50</v>
      </c>
      <c r="AI1482" s="4">
        <v>10</v>
      </c>
      <c r="AJ1482" s="4">
        <v>40</v>
      </c>
      <c r="AK1482" s="4">
        <v>30</v>
      </c>
      <c r="AL1482" s="4">
        <v>40</v>
      </c>
      <c r="AM1482" s="4">
        <v>30</v>
      </c>
      <c r="AN1482" s="4">
        <v>30</v>
      </c>
      <c r="AO1482" s="4">
        <v>60</v>
      </c>
      <c r="AP1482" s="4">
        <v>30</v>
      </c>
      <c r="AQ1482" s="4">
        <v>30</v>
      </c>
      <c r="AR1482" s="4">
        <v>30</v>
      </c>
      <c r="AS1482" s="4">
        <v>20</v>
      </c>
      <c r="AT1482" s="4">
        <v>20</v>
      </c>
      <c r="AU1482" s="4">
        <v>30</v>
      </c>
      <c r="AV1482" s="4">
        <v>30</v>
      </c>
      <c r="AW1482" s="4">
        <v>70</v>
      </c>
      <c r="AX1482" s="4">
        <v>30</v>
      </c>
      <c r="AY1482" s="4">
        <v>30</v>
      </c>
      <c r="AZ1482" s="4">
        <v>30</v>
      </c>
      <c r="BA1482" s="4">
        <v>60</v>
      </c>
      <c r="BB1482" s="38">
        <v>21</v>
      </c>
    </row>
    <row r="1483" spans="1:54" x14ac:dyDescent="0.3">
      <c r="A1483" s="31" t="s">
        <v>64</v>
      </c>
      <c r="B1483" s="5" t="s">
        <v>9</v>
      </c>
      <c r="C1483" s="5" t="s">
        <v>2</v>
      </c>
      <c r="D1483" s="9">
        <v>-4.51</v>
      </c>
      <c r="E1483" s="8">
        <v>35.756780475876198</v>
      </c>
      <c r="F1483" s="8">
        <v>100</v>
      </c>
      <c r="G1483" s="3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100</v>
      </c>
      <c r="AI1483" s="4">
        <v>0</v>
      </c>
      <c r="AJ1483" s="4">
        <v>0</v>
      </c>
      <c r="AK1483" s="4">
        <v>0</v>
      </c>
      <c r="AL1483" s="4">
        <v>100</v>
      </c>
      <c r="AM1483" s="4">
        <v>100</v>
      </c>
      <c r="AN1483" s="4">
        <v>0</v>
      </c>
      <c r="AO1483" s="4">
        <v>100</v>
      </c>
      <c r="AP1483" s="4">
        <v>0</v>
      </c>
      <c r="AQ1483" s="4">
        <v>0</v>
      </c>
      <c r="AR1483" s="4">
        <v>0</v>
      </c>
      <c r="AS1483" s="4">
        <v>100</v>
      </c>
      <c r="AT1483" s="4">
        <v>100</v>
      </c>
      <c r="AU1483" s="4">
        <v>0</v>
      </c>
      <c r="AV1483" s="4">
        <v>0</v>
      </c>
      <c r="AW1483" s="4">
        <v>0</v>
      </c>
      <c r="AX1483" s="4">
        <v>100</v>
      </c>
      <c r="AY1483" s="4">
        <v>0</v>
      </c>
      <c r="AZ1483" s="4">
        <v>100</v>
      </c>
      <c r="BA1483" s="4">
        <v>0</v>
      </c>
      <c r="BB1483" s="38">
        <v>3</v>
      </c>
    </row>
    <row r="1484" spans="1:54" x14ac:dyDescent="0.3">
      <c r="A1484" s="31" t="s">
        <v>64</v>
      </c>
      <c r="B1484" s="5" t="s">
        <v>9</v>
      </c>
      <c r="C1484" s="5" t="s">
        <v>3</v>
      </c>
      <c r="D1484" s="9">
        <v>-12.9</v>
      </c>
      <c r="E1484" s="8">
        <v>72.555943932940494</v>
      </c>
      <c r="F1484" s="8">
        <v>75</v>
      </c>
      <c r="G1484" s="3">
        <v>50</v>
      </c>
      <c r="H1484" s="4">
        <v>100</v>
      </c>
      <c r="I1484" s="4">
        <v>25</v>
      </c>
      <c r="J1484" s="4">
        <v>50</v>
      </c>
      <c r="K1484" s="4">
        <v>25</v>
      </c>
      <c r="L1484" s="4">
        <v>50</v>
      </c>
      <c r="M1484" s="4">
        <v>50</v>
      </c>
      <c r="N1484" s="4">
        <v>25</v>
      </c>
      <c r="O1484" s="4">
        <v>25</v>
      </c>
      <c r="P1484" s="4">
        <v>50</v>
      </c>
      <c r="Q1484" s="4">
        <v>50</v>
      </c>
      <c r="R1484" s="4">
        <v>50</v>
      </c>
      <c r="S1484" s="4">
        <v>50</v>
      </c>
      <c r="T1484" s="4">
        <v>25</v>
      </c>
      <c r="U1484" s="4">
        <v>50</v>
      </c>
      <c r="V1484" s="4">
        <v>25</v>
      </c>
      <c r="W1484" s="4">
        <v>25</v>
      </c>
      <c r="X1484" s="4">
        <v>75</v>
      </c>
      <c r="Y1484" s="4">
        <v>25</v>
      </c>
      <c r="Z1484" s="4">
        <v>50</v>
      </c>
      <c r="AA1484" s="4">
        <v>75</v>
      </c>
      <c r="AB1484" s="4">
        <v>25</v>
      </c>
      <c r="AC1484" s="4">
        <v>75</v>
      </c>
      <c r="AD1484" s="4">
        <v>50</v>
      </c>
      <c r="AE1484" s="4">
        <v>50</v>
      </c>
      <c r="AF1484" s="4">
        <v>50</v>
      </c>
      <c r="AG1484" s="4">
        <v>100</v>
      </c>
      <c r="AH1484" s="4">
        <v>50</v>
      </c>
      <c r="AI1484" s="4">
        <v>50</v>
      </c>
      <c r="AJ1484" s="4">
        <v>25</v>
      </c>
      <c r="AK1484" s="4">
        <v>75</v>
      </c>
      <c r="AL1484" s="4">
        <v>75</v>
      </c>
      <c r="AM1484" s="4">
        <v>25</v>
      </c>
      <c r="AN1484" s="4">
        <v>50</v>
      </c>
      <c r="AO1484" s="4">
        <v>50</v>
      </c>
      <c r="AP1484" s="4">
        <v>0</v>
      </c>
      <c r="AQ1484" s="4">
        <v>25</v>
      </c>
      <c r="AR1484" s="4">
        <v>75</v>
      </c>
      <c r="AS1484" s="4">
        <v>0</v>
      </c>
      <c r="AT1484" s="4">
        <v>25</v>
      </c>
      <c r="AU1484" s="4">
        <v>25</v>
      </c>
      <c r="AV1484" s="4">
        <v>50</v>
      </c>
      <c r="AW1484" s="4">
        <v>25</v>
      </c>
      <c r="AX1484" s="4">
        <v>25</v>
      </c>
      <c r="AY1484" s="4">
        <v>25</v>
      </c>
      <c r="AZ1484" s="4">
        <v>75</v>
      </c>
      <c r="BA1484" s="4">
        <v>50</v>
      </c>
      <c r="BB1484" s="38">
        <v>5</v>
      </c>
    </row>
    <row r="1485" spans="1:54" x14ac:dyDescent="0.3">
      <c r="A1485" s="31" t="s">
        <v>64</v>
      </c>
      <c r="B1485" s="5" t="s">
        <v>9</v>
      </c>
      <c r="C1485" s="5" t="s">
        <v>4</v>
      </c>
      <c r="D1485" s="9">
        <v>82.6142857142857</v>
      </c>
      <c r="E1485" s="8">
        <v>79.656919108792806</v>
      </c>
      <c r="F1485" s="8">
        <v>28.571428571428601</v>
      </c>
      <c r="G1485" s="3">
        <v>0</v>
      </c>
      <c r="H1485" s="4">
        <v>0</v>
      </c>
      <c r="I1485" s="4">
        <v>0</v>
      </c>
      <c r="J1485" s="4">
        <v>14.285714285714301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14.285714285714301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28.571428571428601</v>
      </c>
      <c r="AI1485" s="4">
        <v>14.285714285714301</v>
      </c>
      <c r="AJ1485" s="4">
        <v>14.285714285714301</v>
      </c>
      <c r="AK1485" s="4">
        <v>14.285714285714301</v>
      </c>
      <c r="AL1485" s="4">
        <v>28.571428571428601</v>
      </c>
      <c r="AM1485" s="4">
        <v>14.285714285714301</v>
      </c>
      <c r="AN1485" s="4">
        <v>14.285714285714301</v>
      </c>
      <c r="AO1485" s="4">
        <v>14.285714285714301</v>
      </c>
      <c r="AP1485" s="4">
        <v>28.571428571428601</v>
      </c>
      <c r="AQ1485" s="4">
        <v>28.571428571428601</v>
      </c>
      <c r="AR1485" s="4">
        <v>14.285714285714301</v>
      </c>
      <c r="AS1485" s="4">
        <v>14.285714285714301</v>
      </c>
      <c r="AT1485" s="4">
        <v>28.571428571428601</v>
      </c>
      <c r="AU1485" s="4">
        <v>0</v>
      </c>
      <c r="AV1485" s="4">
        <v>42.857142857142897</v>
      </c>
      <c r="AW1485" s="4">
        <v>0</v>
      </c>
      <c r="AX1485" s="4">
        <v>28.571428571428601</v>
      </c>
      <c r="AY1485" s="4">
        <v>14.285714285714301</v>
      </c>
      <c r="AZ1485" s="4">
        <v>14.285714285714301</v>
      </c>
      <c r="BA1485" s="4">
        <v>14.285714285714301</v>
      </c>
      <c r="BB1485" s="38">
        <v>7</v>
      </c>
    </row>
    <row r="1486" spans="1:54" x14ac:dyDescent="0.3">
      <c r="A1486" s="31" t="s">
        <v>64</v>
      </c>
      <c r="B1486" s="5" t="s">
        <v>9</v>
      </c>
      <c r="C1486" s="5" t="s">
        <v>5</v>
      </c>
      <c r="D1486" s="9">
        <v>110.814285714286</v>
      </c>
      <c r="E1486" s="8">
        <v>51.442700440115203</v>
      </c>
      <c r="F1486" s="8">
        <v>0</v>
      </c>
      <c r="G1486" s="3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14.285714285714301</v>
      </c>
      <c r="AI1486" s="4">
        <v>14.285714285714301</v>
      </c>
      <c r="AJ1486" s="4">
        <v>14.285714285714301</v>
      </c>
      <c r="AK1486" s="4">
        <v>0</v>
      </c>
      <c r="AL1486" s="4">
        <v>0</v>
      </c>
      <c r="AM1486" s="4">
        <v>14.285714285714301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14.285714285714301</v>
      </c>
      <c r="AT1486" s="4">
        <v>14.285714285714301</v>
      </c>
      <c r="AU1486" s="4">
        <v>0</v>
      </c>
      <c r="AV1486" s="4">
        <v>28.571428571428601</v>
      </c>
      <c r="AW1486" s="4">
        <v>0</v>
      </c>
      <c r="AX1486" s="4">
        <v>0</v>
      </c>
      <c r="AY1486" s="4">
        <v>0</v>
      </c>
      <c r="AZ1486" s="4">
        <v>14.285714285714301</v>
      </c>
      <c r="BA1486" s="4">
        <v>0</v>
      </c>
      <c r="BB1486" s="38">
        <v>7</v>
      </c>
    </row>
    <row r="1487" spans="1:54" x14ac:dyDescent="0.3">
      <c r="A1487" s="31" t="s">
        <v>64</v>
      </c>
      <c r="B1487" s="5" t="s">
        <v>9</v>
      </c>
      <c r="C1487" s="5" t="s">
        <v>6</v>
      </c>
      <c r="D1487" s="9">
        <v>107.9</v>
      </c>
      <c r="E1487" s="8">
        <v>58.960937248420002</v>
      </c>
      <c r="F1487" s="8">
        <v>5.8823529411764701</v>
      </c>
      <c r="G1487" s="3">
        <v>2.9411764705882399</v>
      </c>
      <c r="H1487" s="4">
        <v>0</v>
      </c>
      <c r="I1487" s="4">
        <v>2.9411764705882399</v>
      </c>
      <c r="J1487" s="4">
        <v>0</v>
      </c>
      <c r="K1487" s="4">
        <v>2.9411764705882399</v>
      </c>
      <c r="L1487" s="4">
        <v>0</v>
      </c>
      <c r="M1487" s="4">
        <v>0</v>
      </c>
      <c r="N1487" s="4">
        <v>2.9411764705882399</v>
      </c>
      <c r="O1487" s="4">
        <v>2.9411764705882399</v>
      </c>
      <c r="P1487" s="4">
        <v>2.9411764705882399</v>
      </c>
      <c r="Q1487" s="4">
        <v>0</v>
      </c>
      <c r="R1487" s="4">
        <v>2.9411764705882399</v>
      </c>
      <c r="S1487" s="4">
        <v>2.9411764705882399</v>
      </c>
      <c r="T1487" s="4">
        <v>2.9411764705882399</v>
      </c>
      <c r="U1487" s="4">
        <v>0</v>
      </c>
      <c r="V1487" s="4">
        <v>2.9411764705882399</v>
      </c>
      <c r="W1487" s="4">
        <v>5.8823529411764701</v>
      </c>
      <c r="X1487" s="4">
        <v>0</v>
      </c>
      <c r="Y1487" s="4">
        <v>8.8235294117647101</v>
      </c>
      <c r="Z1487" s="4">
        <v>0</v>
      </c>
      <c r="AA1487" s="4">
        <v>2.9411764705882399</v>
      </c>
      <c r="AB1487" s="4">
        <v>0</v>
      </c>
      <c r="AC1487" s="4">
        <v>11.764705882352899</v>
      </c>
      <c r="AD1487" s="4">
        <v>2.9411764705882399</v>
      </c>
      <c r="AE1487" s="4">
        <v>0</v>
      </c>
      <c r="AF1487" s="4">
        <v>0</v>
      </c>
      <c r="AG1487" s="4">
        <v>5.8823529411764701</v>
      </c>
      <c r="AH1487" s="4">
        <v>8.8235294117647101</v>
      </c>
      <c r="AI1487" s="4">
        <v>8.8235294117647101</v>
      </c>
      <c r="AJ1487" s="4">
        <v>14.705882352941201</v>
      </c>
      <c r="AK1487" s="4">
        <v>20.588235294117599</v>
      </c>
      <c r="AL1487" s="4">
        <v>5.8823529411764701</v>
      </c>
      <c r="AM1487" s="4">
        <v>11.764705882352899</v>
      </c>
      <c r="AN1487" s="4">
        <v>20.588235294117599</v>
      </c>
      <c r="AO1487" s="4">
        <v>8.8235294117647101</v>
      </c>
      <c r="AP1487" s="4">
        <v>11.764705882352899</v>
      </c>
      <c r="AQ1487" s="4">
        <v>8.8235294117647101</v>
      </c>
      <c r="AR1487" s="4">
        <v>14.705882352941201</v>
      </c>
      <c r="AS1487" s="4">
        <v>2.9411764705882399</v>
      </c>
      <c r="AT1487" s="4">
        <v>8.8235294117647101</v>
      </c>
      <c r="AU1487" s="4">
        <v>5.8823529411764701</v>
      </c>
      <c r="AV1487" s="4">
        <v>23.529411764705898</v>
      </c>
      <c r="AW1487" s="4">
        <v>5.8823529411764701</v>
      </c>
      <c r="AX1487" s="4">
        <v>2.9411764705882399</v>
      </c>
      <c r="AY1487" s="4">
        <v>14.705882352941201</v>
      </c>
      <c r="AZ1487" s="4">
        <v>11.764705882352899</v>
      </c>
      <c r="BA1487" s="4">
        <v>14.705882352941201</v>
      </c>
      <c r="BB1487" s="38">
        <v>34</v>
      </c>
    </row>
    <row r="1488" spans="1:54" x14ac:dyDescent="0.3">
      <c r="A1488" s="31" t="s">
        <v>64</v>
      </c>
      <c r="B1488" s="5" t="s">
        <v>9</v>
      </c>
      <c r="C1488" s="5" t="s">
        <v>7</v>
      </c>
      <c r="D1488" s="9">
        <v>105.197777777778</v>
      </c>
      <c r="E1488" s="8">
        <v>68.711030240913104</v>
      </c>
      <c r="F1488" s="8">
        <v>9.0909090909090899</v>
      </c>
      <c r="G1488" s="3">
        <v>0</v>
      </c>
      <c r="H1488" s="4">
        <v>4.5454545454545503</v>
      </c>
      <c r="I1488" s="4">
        <v>2.2727272727272698</v>
      </c>
      <c r="J1488" s="4">
        <v>2.2727272727272698</v>
      </c>
      <c r="K1488" s="4">
        <v>0</v>
      </c>
      <c r="L1488" s="4">
        <v>2.2727272727272698</v>
      </c>
      <c r="M1488" s="4">
        <v>0</v>
      </c>
      <c r="N1488" s="4">
        <v>4.5454545454545503</v>
      </c>
      <c r="O1488" s="4">
        <v>0</v>
      </c>
      <c r="P1488" s="4">
        <v>2.2727272727272698</v>
      </c>
      <c r="Q1488" s="4">
        <v>2.2727272727272698</v>
      </c>
      <c r="R1488" s="4">
        <v>4.5454545454545503</v>
      </c>
      <c r="S1488" s="4">
        <v>0</v>
      </c>
      <c r="T1488" s="4">
        <v>4.5454545454545503</v>
      </c>
      <c r="U1488" s="4">
        <v>2.2727272727272698</v>
      </c>
      <c r="V1488" s="4">
        <v>2.2727272727272698</v>
      </c>
      <c r="W1488" s="4">
        <v>2.2727272727272698</v>
      </c>
      <c r="X1488" s="4">
        <v>0</v>
      </c>
      <c r="Y1488" s="4">
        <v>2.2727272727272698</v>
      </c>
      <c r="Z1488" s="4">
        <v>4.5454545454545503</v>
      </c>
      <c r="AA1488" s="4">
        <v>4.5454545454545503</v>
      </c>
      <c r="AB1488" s="4">
        <v>0</v>
      </c>
      <c r="AC1488" s="4">
        <v>4.5454545454545503</v>
      </c>
      <c r="AD1488" s="4">
        <v>2.2727272727272698</v>
      </c>
      <c r="AE1488" s="4">
        <v>0</v>
      </c>
      <c r="AF1488" s="4">
        <v>0</v>
      </c>
      <c r="AG1488" s="4">
        <v>4.5454545454545503</v>
      </c>
      <c r="AH1488" s="4">
        <v>9.0909090909090899</v>
      </c>
      <c r="AI1488" s="4">
        <v>9.0909090909090899</v>
      </c>
      <c r="AJ1488" s="4">
        <v>11.363636363636401</v>
      </c>
      <c r="AK1488" s="4">
        <v>15.909090909090899</v>
      </c>
      <c r="AL1488" s="4">
        <v>11.363636363636401</v>
      </c>
      <c r="AM1488" s="4">
        <v>9.0909090909090899</v>
      </c>
      <c r="AN1488" s="4">
        <v>11.363636363636401</v>
      </c>
      <c r="AO1488" s="4">
        <v>9.0909090909090899</v>
      </c>
      <c r="AP1488" s="4">
        <v>11.363636363636401</v>
      </c>
      <c r="AQ1488" s="4">
        <v>6.8181818181818201</v>
      </c>
      <c r="AR1488" s="4">
        <v>11.363636363636401</v>
      </c>
      <c r="AS1488" s="4">
        <v>18.181818181818201</v>
      </c>
      <c r="AT1488" s="4">
        <v>13.636363636363599</v>
      </c>
      <c r="AU1488" s="4">
        <v>9.0909090909090899</v>
      </c>
      <c r="AV1488" s="4">
        <v>13.636363636363599</v>
      </c>
      <c r="AW1488" s="4">
        <v>6.8181818181818201</v>
      </c>
      <c r="AX1488" s="4">
        <v>9.0909090909090899</v>
      </c>
      <c r="AY1488" s="4">
        <v>11.363636363636401</v>
      </c>
      <c r="AZ1488" s="4">
        <v>15.909090909090899</v>
      </c>
      <c r="BA1488" s="4">
        <v>18.181818181818201</v>
      </c>
      <c r="BB1488" s="38">
        <v>45</v>
      </c>
    </row>
    <row r="1489" spans="1:54" x14ac:dyDescent="0.3">
      <c r="A1489" s="31" t="s">
        <v>65</v>
      </c>
      <c r="B1489" s="5" t="s">
        <v>168</v>
      </c>
      <c r="C1489" s="5" t="s">
        <v>168</v>
      </c>
      <c r="D1489" s="9">
        <v>66.225037564314903</v>
      </c>
      <c r="E1489" s="8">
        <v>70.402541939004905</v>
      </c>
      <c r="F1489" s="8">
        <v>25.552025024173499</v>
      </c>
      <c r="G1489" s="3">
        <v>3.8575284365861102</v>
      </c>
      <c r="H1489" s="4">
        <v>9.8674448369171994</v>
      </c>
      <c r="I1489" s="4">
        <v>14.7203832601957</v>
      </c>
      <c r="J1489" s="4">
        <v>4.9881157891289698</v>
      </c>
      <c r="K1489" s="4">
        <v>5.6608787232617797</v>
      </c>
      <c r="L1489" s="4">
        <v>6.8649082149189598</v>
      </c>
      <c r="M1489" s="4">
        <v>6.1636676176571301</v>
      </c>
      <c r="N1489" s="4">
        <v>7.3129893444485203</v>
      </c>
      <c r="O1489" s="4">
        <v>8.4380745351353195</v>
      </c>
      <c r="P1489" s="4">
        <v>9.9425514434629996</v>
      </c>
      <c r="Q1489" s="4">
        <v>3.7371421885380398</v>
      </c>
      <c r="R1489" s="4">
        <v>7.4228294170979101</v>
      </c>
      <c r="S1489" s="4">
        <v>7.2479018598212299</v>
      </c>
      <c r="T1489" s="4">
        <v>5.9779030673145304</v>
      </c>
      <c r="U1489" s="4">
        <v>8.5466816324697401</v>
      </c>
      <c r="V1489" s="4">
        <v>7.9161800273795802</v>
      </c>
      <c r="W1489" s="4">
        <v>8.0789275865472092</v>
      </c>
      <c r="X1489" s="4">
        <v>3.6746314725490499</v>
      </c>
      <c r="Y1489" s="4">
        <v>8.8015622639781999</v>
      </c>
      <c r="Z1489" s="4">
        <v>7.5341316242628196</v>
      </c>
      <c r="AA1489" s="4">
        <v>8.4294040360911708</v>
      </c>
      <c r="AB1489" s="4">
        <v>2.2111692042767102</v>
      </c>
      <c r="AC1489" s="4">
        <v>17.826313237555599</v>
      </c>
      <c r="AD1489" s="4">
        <v>5.2560787334213401</v>
      </c>
      <c r="AE1489" s="4">
        <v>5.5591718054809602</v>
      </c>
      <c r="AF1489" s="4">
        <v>12.6180422412538</v>
      </c>
      <c r="AG1489" s="4">
        <v>15.9856388698775</v>
      </c>
      <c r="AH1489" s="4">
        <v>16.980208073161499</v>
      </c>
      <c r="AI1489" s="4">
        <v>11.7116020477864</v>
      </c>
      <c r="AJ1489" s="4">
        <v>22.222447584182401</v>
      </c>
      <c r="AK1489" s="4">
        <v>34.401979707098398</v>
      </c>
      <c r="AL1489" s="4">
        <v>23.558126244127099</v>
      </c>
      <c r="AM1489" s="4">
        <v>21.4828947917592</v>
      </c>
      <c r="AN1489" s="4">
        <v>36.159819136341397</v>
      </c>
      <c r="AO1489" s="4">
        <v>28.451003403920701</v>
      </c>
      <c r="AP1489" s="4">
        <v>36.613223791159299</v>
      </c>
      <c r="AQ1489" s="4">
        <v>9.2396835165893005</v>
      </c>
      <c r="AR1489" s="4">
        <v>31.904645946080102</v>
      </c>
      <c r="AS1489" s="4">
        <v>13.706195626960801</v>
      </c>
      <c r="AT1489" s="4">
        <v>29.766568710605199</v>
      </c>
      <c r="AU1489" s="4">
        <v>19.163446156190201</v>
      </c>
      <c r="AV1489" s="4">
        <v>24.372202553944401</v>
      </c>
      <c r="AW1489" s="4">
        <v>23.3603931305916</v>
      </c>
      <c r="AX1489" s="4">
        <v>8.5139155826705402</v>
      </c>
      <c r="AY1489" s="4">
        <v>16.496391246434001</v>
      </c>
      <c r="AZ1489" s="4">
        <v>32.544501101519003</v>
      </c>
      <c r="BA1489" s="4">
        <v>32.755670052621397</v>
      </c>
      <c r="BB1489" s="38">
        <v>5233</v>
      </c>
    </row>
    <row r="1490" spans="1:54" x14ac:dyDescent="0.3">
      <c r="A1490" s="31" t="s">
        <v>65</v>
      </c>
      <c r="B1490" s="5" t="s">
        <v>168</v>
      </c>
      <c r="C1490" s="5" t="s">
        <v>1</v>
      </c>
      <c r="D1490" s="9">
        <v>32.559607493439202</v>
      </c>
      <c r="E1490" s="8">
        <v>67.281148449169905</v>
      </c>
      <c r="F1490" s="8">
        <v>42.133963520218899</v>
      </c>
      <c r="G1490" s="3">
        <v>4.4852072904524203</v>
      </c>
      <c r="H1490" s="4">
        <v>9.7865010088936302</v>
      </c>
      <c r="I1490" s="4">
        <v>22.5544253754598</v>
      </c>
      <c r="J1490" s="4">
        <v>8.0259392297184</v>
      </c>
      <c r="K1490" s="4">
        <v>5.96938284231683</v>
      </c>
      <c r="L1490" s="4">
        <v>9.79303713586547</v>
      </c>
      <c r="M1490" s="4">
        <v>8.4437866341705607</v>
      </c>
      <c r="N1490" s="4">
        <v>11.2772126877299</v>
      </c>
      <c r="O1490" s="4">
        <v>12.652607697312201</v>
      </c>
      <c r="P1490" s="4">
        <v>13.8669331488376</v>
      </c>
      <c r="Q1490" s="4">
        <v>4.4786711634805796</v>
      </c>
      <c r="R1490" s="4">
        <v>11.270676560758</v>
      </c>
      <c r="S1490" s="4">
        <v>15.6340310549847</v>
      </c>
      <c r="T1490" s="4">
        <v>11.560135042012501</v>
      </c>
      <c r="U1490" s="4">
        <v>10.750584740995601</v>
      </c>
      <c r="V1490" s="4">
        <v>11.9714463194929</v>
      </c>
      <c r="W1490" s="4">
        <v>14.1302471222047</v>
      </c>
      <c r="X1490" s="4">
        <v>5.3012937184412099</v>
      </c>
      <c r="Y1490" s="4">
        <v>12.511146520170801</v>
      </c>
      <c r="Z1490" s="4">
        <v>13.083527355708</v>
      </c>
      <c r="AA1490" s="4">
        <v>14.0280027068944</v>
      </c>
      <c r="AB1490" s="4">
        <v>2.7246455112771901</v>
      </c>
      <c r="AC1490" s="4">
        <v>23.511972980589899</v>
      </c>
      <c r="AD1490" s="4">
        <v>11.399065483955701</v>
      </c>
      <c r="AE1490" s="4">
        <v>12.3696853430295</v>
      </c>
      <c r="AF1490" s="4">
        <v>15.068186346419299</v>
      </c>
      <c r="AG1490" s="4">
        <v>32.906771092918703</v>
      </c>
      <c r="AH1490" s="4">
        <v>33.505296436343301</v>
      </c>
      <c r="AI1490" s="4">
        <v>16.881037141369301</v>
      </c>
      <c r="AJ1490" s="4">
        <v>30.876359213404498</v>
      </c>
      <c r="AK1490" s="4">
        <v>43.779208630140097</v>
      </c>
      <c r="AL1490" s="4">
        <v>37.642220102794603</v>
      </c>
      <c r="AM1490" s="4">
        <v>28.1321053212118</v>
      </c>
      <c r="AN1490" s="4">
        <v>45.121923004863199</v>
      </c>
      <c r="AO1490" s="4">
        <v>43.071902744433501</v>
      </c>
      <c r="AP1490" s="4">
        <v>49.544102641836403</v>
      </c>
      <c r="AQ1490" s="4">
        <v>12.376221470001299</v>
      </c>
      <c r="AR1490" s="4">
        <v>44.440761627043898</v>
      </c>
      <c r="AS1490" s="4">
        <v>15.0747224733912</v>
      </c>
      <c r="AT1490" s="4">
        <v>28.6456610140024</v>
      </c>
      <c r="AU1490" s="4">
        <v>32.386679273156297</v>
      </c>
      <c r="AV1490" s="4">
        <v>27.052704919855898</v>
      </c>
      <c r="AW1490" s="4">
        <v>37.635683975822801</v>
      </c>
      <c r="AX1490" s="4">
        <v>16.8483565065101</v>
      </c>
      <c r="AY1490" s="4">
        <v>18.878768386024301</v>
      </c>
      <c r="AZ1490" s="4">
        <v>43.104583379292698</v>
      </c>
      <c r="BA1490" s="4">
        <v>47.609399050660599</v>
      </c>
      <c r="BB1490" s="38">
        <v>492</v>
      </c>
    </row>
    <row r="1491" spans="1:54" x14ac:dyDescent="0.3">
      <c r="A1491" s="31" t="s">
        <v>65</v>
      </c>
      <c r="B1491" s="5" t="s">
        <v>168</v>
      </c>
      <c r="C1491" s="5" t="s">
        <v>2</v>
      </c>
      <c r="D1491" s="9">
        <v>49.720291990707103</v>
      </c>
      <c r="E1491" s="8">
        <v>69.547155035030102</v>
      </c>
      <c r="F1491" s="8">
        <v>33.7563772085037</v>
      </c>
      <c r="G1491" s="3">
        <v>3.75315275823609</v>
      </c>
      <c r="H1491" s="4">
        <v>12.4650329648053</v>
      </c>
      <c r="I1491" s="4">
        <v>19.574878158840001</v>
      </c>
      <c r="J1491" s="4">
        <v>7.0323875043919397</v>
      </c>
      <c r="K1491" s="4">
        <v>8.2541559172736392</v>
      </c>
      <c r="L1491" s="4">
        <v>9.2389653241152097</v>
      </c>
      <c r="M1491" s="4">
        <v>8.5176984760466397</v>
      </c>
      <c r="N1491" s="4">
        <v>10.239968453741501</v>
      </c>
      <c r="O1491" s="4">
        <v>12.217684128817</v>
      </c>
      <c r="P1491" s="4">
        <v>13.9237603837271</v>
      </c>
      <c r="Q1491" s="4">
        <v>5.4592290131462402</v>
      </c>
      <c r="R1491" s="4">
        <v>9.1060475604507705</v>
      </c>
      <c r="S1491" s="4">
        <v>9.8538979612522297</v>
      </c>
      <c r="T1491" s="4">
        <v>7.1630122995005001</v>
      </c>
      <c r="U1491" s="4">
        <v>12.8349097345099</v>
      </c>
      <c r="V1491" s="4">
        <v>11.014402407275799</v>
      </c>
      <c r="W1491" s="4">
        <v>11.6905990112709</v>
      </c>
      <c r="X1491" s="4">
        <v>4.2721410143897698</v>
      </c>
      <c r="Y1491" s="4">
        <v>11.5149039720889</v>
      </c>
      <c r="Z1491" s="4">
        <v>11.014402407275799</v>
      </c>
      <c r="AA1491" s="4">
        <v>12.0604757809755</v>
      </c>
      <c r="AB1491" s="4">
        <v>2.6111350035530601</v>
      </c>
      <c r="AC1491" s="4">
        <v>23.293350502950901</v>
      </c>
      <c r="AD1491" s="4">
        <v>7.6739036942618499</v>
      </c>
      <c r="AE1491" s="4">
        <v>7.7270707997276196</v>
      </c>
      <c r="AF1491" s="4">
        <v>17.509314964173502</v>
      </c>
      <c r="AG1491" s="4">
        <v>19.566781297447701</v>
      </c>
      <c r="AH1491" s="4">
        <v>19.967827556996902</v>
      </c>
      <c r="AI1491" s="4">
        <v>14.197692772448301</v>
      </c>
      <c r="AJ1491" s="4">
        <v>27.003725985669401</v>
      </c>
      <c r="AK1491" s="4">
        <v>42.535325274767402</v>
      </c>
      <c r="AL1491" s="4">
        <v>28.920177693886799</v>
      </c>
      <c r="AM1491" s="4">
        <v>25.316136422099799</v>
      </c>
      <c r="AN1491" s="4">
        <v>44.496847227058304</v>
      </c>
      <c r="AO1491" s="4">
        <v>34.078890765578898</v>
      </c>
      <c r="AP1491" s="4">
        <v>42.652049315647197</v>
      </c>
      <c r="AQ1491" s="4">
        <v>9.0285898708079895</v>
      </c>
      <c r="AR1491" s="4">
        <v>38.606477477349301</v>
      </c>
      <c r="AS1491" s="4">
        <v>14.371094843074401</v>
      </c>
      <c r="AT1491" s="4">
        <v>31.616867248475</v>
      </c>
      <c r="AU1491" s="4">
        <v>22.2680567891476</v>
      </c>
      <c r="AV1491" s="4">
        <v>27.118157057993301</v>
      </c>
      <c r="AW1491" s="4">
        <v>29.907280069284301</v>
      </c>
      <c r="AX1491" s="4">
        <v>10.4526368756046</v>
      </c>
      <c r="AY1491" s="4">
        <v>17.0434938134856</v>
      </c>
      <c r="AZ1491" s="4">
        <v>38.281670951718198</v>
      </c>
      <c r="BA1491" s="4">
        <v>40.4986386013897</v>
      </c>
      <c r="BB1491" s="38">
        <v>774</v>
      </c>
    </row>
    <row r="1492" spans="1:54" x14ac:dyDescent="0.3">
      <c r="A1492" s="31" t="s">
        <v>65</v>
      </c>
      <c r="B1492" s="5" t="s">
        <v>168</v>
      </c>
      <c r="C1492" s="5" t="s">
        <v>3</v>
      </c>
      <c r="D1492" s="9">
        <v>66.921741093698003</v>
      </c>
      <c r="E1492" s="8">
        <v>69.660656633419293</v>
      </c>
      <c r="F1492" s="8">
        <v>24.6832026811073</v>
      </c>
      <c r="G1492" s="3">
        <v>4.8484823097840701</v>
      </c>
      <c r="H1492" s="4">
        <v>11.680449804205599</v>
      </c>
      <c r="I1492" s="4">
        <v>14.9311089766174</v>
      </c>
      <c r="J1492" s="4">
        <v>4.1322292065482502</v>
      </c>
      <c r="K1492" s="4">
        <v>5.5647415281385504</v>
      </c>
      <c r="L1492" s="4">
        <v>7.0523248410233297</v>
      </c>
      <c r="M1492" s="4">
        <v>6.4462809866817201</v>
      </c>
      <c r="N1492" s="4">
        <v>6.6115551117517501</v>
      </c>
      <c r="O1492" s="4">
        <v>7.9338673571258296</v>
      </c>
      <c r="P1492" s="4">
        <v>11.0743814893893</v>
      </c>
      <c r="Q1492" s="4">
        <v>3.7465579866051102</v>
      </c>
      <c r="R1492" s="4">
        <v>8.1542552793209495</v>
      </c>
      <c r="S1492" s="4">
        <v>6.1157021609483699</v>
      </c>
      <c r="T1492" s="4">
        <v>5.3443322030281202</v>
      </c>
      <c r="U1492" s="4">
        <v>8.31955386486562</v>
      </c>
      <c r="V1492" s="4">
        <v>8.1542919700329097</v>
      </c>
      <c r="W1492" s="4">
        <v>7.5482205976573304</v>
      </c>
      <c r="X1492" s="4">
        <v>3.9669397936815698</v>
      </c>
      <c r="Y1492" s="4">
        <v>8.8705267279127504</v>
      </c>
      <c r="Z1492" s="4">
        <v>6.9972385619321997</v>
      </c>
      <c r="AA1492" s="4">
        <v>7.9889842118102496</v>
      </c>
      <c r="AB1492" s="4">
        <v>2.4242426836717001</v>
      </c>
      <c r="AC1492" s="4">
        <v>19.889769959702299</v>
      </c>
      <c r="AD1492" s="4">
        <v>3.5812655161791098</v>
      </c>
      <c r="AE1492" s="4">
        <v>4.6831959544767203</v>
      </c>
      <c r="AF1492" s="4">
        <v>13.2231255113001</v>
      </c>
      <c r="AG1492" s="4">
        <v>12.5619281115621</v>
      </c>
      <c r="AH1492" s="4">
        <v>15.978014287010501</v>
      </c>
      <c r="AI1492" s="4">
        <v>10.6336392781517</v>
      </c>
      <c r="AJ1492" s="4">
        <v>21.818159692570699</v>
      </c>
      <c r="AK1492" s="4">
        <v>34.490358204213599</v>
      </c>
      <c r="AL1492" s="4">
        <v>23.2506842443983</v>
      </c>
      <c r="AM1492" s="4">
        <v>22.0385292694098</v>
      </c>
      <c r="AN1492" s="4">
        <v>36.363606621922898</v>
      </c>
      <c r="AO1492" s="4">
        <v>27.988920614576202</v>
      </c>
      <c r="AP1492" s="4">
        <v>37.961435874413802</v>
      </c>
      <c r="AQ1492" s="4">
        <v>10.3581406163908</v>
      </c>
      <c r="AR1492" s="4">
        <v>33.057851997741999</v>
      </c>
      <c r="AS1492" s="4">
        <v>16.363642701122998</v>
      </c>
      <c r="AT1492" s="4">
        <v>31.9007466111327</v>
      </c>
      <c r="AU1492" s="4">
        <v>17.630871724965299</v>
      </c>
      <c r="AV1492" s="4">
        <v>25.785120889167601</v>
      </c>
      <c r="AW1492" s="4">
        <v>21.652906970416002</v>
      </c>
      <c r="AX1492" s="4">
        <v>7.2727433388117504</v>
      </c>
      <c r="AY1492" s="4">
        <v>17.5206227277998</v>
      </c>
      <c r="AZ1492" s="4">
        <v>34.600503244361903</v>
      </c>
      <c r="BA1492" s="4">
        <v>32.231429393883197</v>
      </c>
      <c r="BB1492" s="38">
        <v>1244</v>
      </c>
    </row>
    <row r="1493" spans="1:54" x14ac:dyDescent="0.3">
      <c r="A1493" s="31" t="s">
        <v>65</v>
      </c>
      <c r="B1493" s="5" t="s">
        <v>168</v>
      </c>
      <c r="C1493" s="5" t="s">
        <v>4</v>
      </c>
      <c r="D1493" s="9">
        <v>85.737710250117004</v>
      </c>
      <c r="E1493" s="8">
        <v>64.712831978234604</v>
      </c>
      <c r="F1493" s="8">
        <v>15.2802741378745</v>
      </c>
      <c r="G1493" s="3">
        <v>3.0357574123098501</v>
      </c>
      <c r="H1493" s="4">
        <v>7.1250877308572997</v>
      </c>
      <c r="I1493" s="4">
        <v>9.7445103085831501</v>
      </c>
      <c r="J1493" s="4">
        <v>3.4130858237700701</v>
      </c>
      <c r="K1493" s="4">
        <v>4.1948122138277002</v>
      </c>
      <c r="L1493" s="4">
        <v>4.71582997990095</v>
      </c>
      <c r="M1493" s="4">
        <v>3.4134853056655698</v>
      </c>
      <c r="N1493" s="4">
        <v>4.3249667848721396</v>
      </c>
      <c r="O1493" s="4">
        <v>5.1715707195042304</v>
      </c>
      <c r="P1493" s="4">
        <v>5.3670023170186401</v>
      </c>
      <c r="Q1493" s="4">
        <v>2.4749342593218202</v>
      </c>
      <c r="R1493" s="4">
        <v>4.7811070063709202</v>
      </c>
      <c r="S1493" s="4">
        <v>3.4130858237700701</v>
      </c>
      <c r="T1493" s="4">
        <v>4.0646576427832599</v>
      </c>
      <c r="U1493" s="4">
        <v>5.5883050359837299</v>
      </c>
      <c r="V1493" s="4">
        <v>4.4678571756941698</v>
      </c>
      <c r="W1493" s="4">
        <v>4.4415865723479797</v>
      </c>
      <c r="X1493" s="4">
        <v>2.7483787030837901</v>
      </c>
      <c r="Y1493" s="4">
        <v>6.87791389044152</v>
      </c>
      <c r="Z1493" s="4">
        <v>3.9862453146401999</v>
      </c>
      <c r="AA1493" s="4">
        <v>4.2338186369514803</v>
      </c>
      <c r="AB1493" s="4">
        <v>1.43289872717532</v>
      </c>
      <c r="AC1493" s="4">
        <v>11.3218973541625</v>
      </c>
      <c r="AD1493" s="4">
        <v>3.3088023741763202</v>
      </c>
      <c r="AE1493" s="4">
        <v>2.1103416676391902</v>
      </c>
      <c r="AF1493" s="4">
        <v>8.8453651672586808</v>
      </c>
      <c r="AG1493" s="4">
        <v>10.084430224501601</v>
      </c>
      <c r="AH1493" s="4">
        <v>9.2218946149278995</v>
      </c>
      <c r="AI1493" s="4">
        <v>8.7398832719784298</v>
      </c>
      <c r="AJ1493" s="4">
        <v>18.314034140706902</v>
      </c>
      <c r="AK1493" s="4">
        <v>27.9813305668334</v>
      </c>
      <c r="AL1493" s="4">
        <v>16.713572346945298</v>
      </c>
      <c r="AM1493" s="4">
        <v>17.3261377428347</v>
      </c>
      <c r="AN1493" s="4">
        <v>28.542153719821499</v>
      </c>
      <c r="AO1493" s="4">
        <v>21.989825997938802</v>
      </c>
      <c r="AP1493" s="4">
        <v>28.436272342645701</v>
      </c>
      <c r="AQ1493" s="4">
        <v>7.4510733813116401</v>
      </c>
      <c r="AR1493" s="4">
        <v>24.242259092609</v>
      </c>
      <c r="AS1493" s="4">
        <v>10.5783784234377</v>
      </c>
      <c r="AT1493" s="4">
        <v>26.992235723274799</v>
      </c>
      <c r="AU1493" s="4">
        <v>14.328188307962201</v>
      </c>
      <c r="AV1493" s="4">
        <v>19.943163429187599</v>
      </c>
      <c r="AW1493" s="4">
        <v>15.7746218187061</v>
      </c>
      <c r="AX1493" s="4">
        <v>5.0143465813226102</v>
      </c>
      <c r="AY1493" s="4">
        <v>14.9809585726618</v>
      </c>
      <c r="AZ1493" s="4">
        <v>25.024784446457701</v>
      </c>
      <c r="BA1493" s="4">
        <v>23.7861188711103</v>
      </c>
      <c r="BB1493" s="38">
        <v>1371</v>
      </c>
    </row>
    <row r="1494" spans="1:54" x14ac:dyDescent="0.3">
      <c r="A1494" s="31" t="s">
        <v>65</v>
      </c>
      <c r="B1494" s="5" t="s">
        <v>168</v>
      </c>
      <c r="C1494" s="5" t="s">
        <v>5</v>
      </c>
      <c r="D1494" s="9">
        <v>100.005396243614</v>
      </c>
      <c r="E1494" s="8">
        <v>61.622476641318997</v>
      </c>
      <c r="F1494" s="8">
        <v>10.9816553363196</v>
      </c>
      <c r="G1494" s="3">
        <v>2.16602461460048</v>
      </c>
      <c r="H1494" s="4">
        <v>4.38229008244552</v>
      </c>
      <c r="I1494" s="4">
        <v>4.6941072539951598</v>
      </c>
      <c r="J1494" s="4">
        <v>1.88370419213075</v>
      </c>
      <c r="K1494" s="4">
        <v>2.6094396488861999</v>
      </c>
      <c r="L1494" s="4">
        <v>2.4985858903147702</v>
      </c>
      <c r="M1494" s="4">
        <v>2.58950524830508</v>
      </c>
      <c r="N1494" s="4">
        <v>3.1533363896610198</v>
      </c>
      <c r="O1494" s="4">
        <v>2.7202934074576302</v>
      </c>
      <c r="P1494" s="4">
        <v>2.6293740494673101</v>
      </c>
      <c r="Q1494" s="4">
        <v>1.1683407874576299</v>
      </c>
      <c r="R1494" s="4">
        <v>2.3374912784987898</v>
      </c>
      <c r="S1494" s="4">
        <v>1.6619966749878901</v>
      </c>
      <c r="T1494" s="4">
        <v>2.15565256251816</v>
      </c>
      <c r="U1494" s="4">
        <v>2.5687611441404399</v>
      </c>
      <c r="V1494" s="4">
        <v>2.63974610154964</v>
      </c>
      <c r="W1494" s="4">
        <v>1.7832224856416501</v>
      </c>
      <c r="X1494" s="4">
        <v>1.0574870288861999</v>
      </c>
      <c r="Y1494" s="4">
        <v>2.3574256790799</v>
      </c>
      <c r="Z1494" s="4">
        <v>1.5009020631719101</v>
      </c>
      <c r="AA1494" s="4">
        <v>2.41803858440678</v>
      </c>
      <c r="AB1494" s="4">
        <v>1.4203547572639199</v>
      </c>
      <c r="AC1494" s="4">
        <v>7.5746855696852302</v>
      </c>
      <c r="AD1494" s="4">
        <v>0.95700532239709402</v>
      </c>
      <c r="AE1494" s="4">
        <v>1.40042035668281</v>
      </c>
      <c r="AF1494" s="4">
        <v>3.5560729192009699</v>
      </c>
      <c r="AG1494" s="4">
        <v>7.7764586862469702</v>
      </c>
      <c r="AH1494" s="4">
        <v>8.5030038465859601</v>
      </c>
      <c r="AI1494" s="4">
        <v>8.6146673087409198</v>
      </c>
      <c r="AJ1494" s="4">
        <v>12.6436520113075</v>
      </c>
      <c r="AK1494" s="4">
        <v>21.247947267966101</v>
      </c>
      <c r="AL1494" s="4">
        <v>11.132377896053301</v>
      </c>
      <c r="AM1494" s="4">
        <v>12.874112173365599</v>
      </c>
      <c r="AN1494" s="4">
        <v>24.390101901961302</v>
      </c>
      <c r="AO1494" s="4">
        <v>14.436436845447901</v>
      </c>
      <c r="AP1494" s="4">
        <v>23.6348696961259</v>
      </c>
      <c r="AQ1494" s="4">
        <v>7.7174651880871696</v>
      </c>
      <c r="AR1494" s="4">
        <v>16.2914539920823</v>
      </c>
      <c r="AS1494" s="4">
        <v>10.1355037724939</v>
      </c>
      <c r="AT1494" s="4">
        <v>24.630934116101699</v>
      </c>
      <c r="AU1494" s="4">
        <v>10.750385470677999</v>
      </c>
      <c r="AV1494" s="4">
        <v>18.900083937384998</v>
      </c>
      <c r="AW1494" s="4">
        <v>12.472995050992701</v>
      </c>
      <c r="AX1494" s="4">
        <v>5.1885728451089603</v>
      </c>
      <c r="AY1494" s="4">
        <v>14.032890612324501</v>
      </c>
      <c r="AZ1494" s="4">
        <v>18.566712958087201</v>
      </c>
      <c r="BA1494" s="4">
        <v>18.778858126731201</v>
      </c>
      <c r="BB1494" s="38">
        <v>1015</v>
      </c>
    </row>
    <row r="1495" spans="1:54" x14ac:dyDescent="0.3">
      <c r="A1495" s="31" t="s">
        <v>65</v>
      </c>
      <c r="B1495" s="5" t="s">
        <v>168</v>
      </c>
      <c r="C1495" s="5" t="s">
        <v>6</v>
      </c>
      <c r="D1495" s="9">
        <v>101.64485812717901</v>
      </c>
      <c r="E1495" s="8">
        <v>58.200732262499102</v>
      </c>
      <c r="F1495" s="8">
        <v>10.064255025116999</v>
      </c>
      <c r="G1495" s="3">
        <v>3.76917129334934</v>
      </c>
      <c r="H1495" s="4">
        <v>4.1700515156652704</v>
      </c>
      <c r="I1495" s="4">
        <v>5.1724559813595397</v>
      </c>
      <c r="J1495" s="4">
        <v>3.2078574181452599</v>
      </c>
      <c r="K1495" s="4">
        <v>3.1676470499709901</v>
      </c>
      <c r="L1495" s="4">
        <v>2.1652425842767098</v>
      </c>
      <c r="M1495" s="4">
        <v>3.5685272722869099</v>
      </c>
      <c r="N1495" s="4">
        <v>3.3280807028591401</v>
      </c>
      <c r="O1495" s="4">
        <v>2.8467797441946798</v>
      </c>
      <c r="P1495" s="4">
        <v>2.8869901123689501</v>
      </c>
      <c r="Q1495" s="4">
        <v>2.1652425842767098</v>
      </c>
      <c r="R1495" s="4">
        <v>3.2878703346848699</v>
      </c>
      <c r="S1495" s="4">
        <v>2.4458995218787498</v>
      </c>
      <c r="T1495" s="4">
        <v>3.4080936193987599</v>
      </c>
      <c r="U1495" s="4">
        <v>3.3280807028591401</v>
      </c>
      <c r="V1495" s="4">
        <v>2.2854658689905998</v>
      </c>
      <c r="W1495" s="4">
        <v>1.1628381185824299</v>
      </c>
      <c r="X1495" s="4">
        <v>2.4458995218787498</v>
      </c>
      <c r="Y1495" s="4">
        <v>2.1652425842767098</v>
      </c>
      <c r="Z1495" s="4">
        <v>2.1652425842767098</v>
      </c>
      <c r="AA1495" s="4">
        <v>1.88458564667467</v>
      </c>
      <c r="AB1495" s="4">
        <v>2.0048089313885602</v>
      </c>
      <c r="AC1495" s="4">
        <v>5.1322456131852698</v>
      </c>
      <c r="AD1495" s="4">
        <v>1.0024044656942801</v>
      </c>
      <c r="AE1495" s="4">
        <v>2.12503221610244</v>
      </c>
      <c r="AF1495" s="4">
        <v>3.0072133970828299</v>
      </c>
      <c r="AG1495" s="4">
        <v>9.8238084556892709</v>
      </c>
      <c r="AH1495" s="4">
        <v>9.4225204135644294</v>
      </c>
      <c r="AI1495" s="4">
        <v>7.3775011140015998</v>
      </c>
      <c r="AJ1495" s="4">
        <v>9.3022971288505403</v>
      </c>
      <c r="AK1495" s="4">
        <v>18.1635036672109</v>
      </c>
      <c r="AL1495" s="4">
        <v>9.7835980875150099</v>
      </c>
      <c r="AM1495" s="4">
        <v>12.4301416304562</v>
      </c>
      <c r="AN1495" s="4">
        <v>19.927458209362701</v>
      </c>
      <c r="AO1495" s="4">
        <v>14.434950561844699</v>
      </c>
      <c r="AP1495" s="4">
        <v>20.409166987836102</v>
      </c>
      <c r="AQ1495" s="4">
        <v>6.7361743222578996</v>
      </c>
      <c r="AR1495" s="4">
        <v>15.557170492444</v>
      </c>
      <c r="AS1495" s="4">
        <v>10.665779268495401</v>
      </c>
      <c r="AT1495" s="4">
        <v>26.343580865462201</v>
      </c>
      <c r="AU1495" s="4">
        <v>10.625568900321101</v>
      </c>
      <c r="AV1495" s="4">
        <v>21.010283411405599</v>
      </c>
      <c r="AW1495" s="4">
        <v>11.7481966507293</v>
      </c>
      <c r="AX1495" s="4">
        <v>3.6087376404611802</v>
      </c>
      <c r="AY1495" s="4">
        <v>10.7055818168607</v>
      </c>
      <c r="AZ1495" s="4">
        <v>20.9708886828491</v>
      </c>
      <c r="BA1495" s="4">
        <v>16.559574958138299</v>
      </c>
      <c r="BB1495" s="38">
        <v>298</v>
      </c>
    </row>
    <row r="1496" spans="1:54" x14ac:dyDescent="0.3">
      <c r="A1496" s="31" t="s">
        <v>65</v>
      </c>
      <c r="B1496" s="5" t="s">
        <v>168</v>
      </c>
      <c r="C1496" s="5" t="s">
        <v>7</v>
      </c>
      <c r="D1496" s="9">
        <v>106.036907136715</v>
      </c>
      <c r="E1496" s="8">
        <v>53.263397350718698</v>
      </c>
      <c r="F1496" s="8">
        <v>6.7147165448275903</v>
      </c>
      <c r="G1496" s="3">
        <v>1.6786791362069</v>
      </c>
      <c r="H1496" s="4">
        <v>10.1678679136207</v>
      </c>
      <c r="I1496" s="4">
        <v>1.6786791362069</v>
      </c>
      <c r="J1496" s="4">
        <v>1.6786791362069</v>
      </c>
      <c r="K1496" s="4">
        <v>1.6786791362069</v>
      </c>
      <c r="L1496" s="4">
        <v>0</v>
      </c>
      <c r="M1496" s="4">
        <v>1.6786791362069</v>
      </c>
      <c r="N1496" s="4">
        <v>6.8105096412068997</v>
      </c>
      <c r="O1496" s="4">
        <v>3.3573582724137898</v>
      </c>
      <c r="P1496" s="4">
        <v>1.6786791362069</v>
      </c>
      <c r="Q1496" s="4">
        <v>1.6786791362069</v>
      </c>
      <c r="R1496" s="4">
        <v>3.3573582724137898</v>
      </c>
      <c r="S1496" s="4">
        <v>3.3573582724137898</v>
      </c>
      <c r="T1496" s="4">
        <v>1.6786791362069</v>
      </c>
      <c r="U1496" s="4">
        <v>3.3573582724137898</v>
      </c>
      <c r="V1496" s="4">
        <v>1.6786791362069</v>
      </c>
      <c r="W1496" s="4">
        <v>1.6786791362069</v>
      </c>
      <c r="X1496" s="4">
        <v>3.3573582724137898</v>
      </c>
      <c r="Y1496" s="4">
        <v>5.1318305049999999</v>
      </c>
      <c r="Z1496" s="4">
        <v>1.6786791362069</v>
      </c>
      <c r="AA1496" s="4">
        <v>8.4891887774137906</v>
      </c>
      <c r="AB1496" s="4">
        <v>1.6786791362069</v>
      </c>
      <c r="AC1496" s="4">
        <v>5.0360374086206896</v>
      </c>
      <c r="AD1496" s="4">
        <v>1.6786791362069</v>
      </c>
      <c r="AE1496" s="4">
        <v>1.6786791362069</v>
      </c>
      <c r="AF1496" s="4">
        <v>17.074170651206899</v>
      </c>
      <c r="AG1496" s="4">
        <v>10.072074817241401</v>
      </c>
      <c r="AH1496" s="4">
        <v>6.7147165448275903</v>
      </c>
      <c r="AI1496" s="4">
        <v>10.1678679136207</v>
      </c>
      <c r="AJ1496" s="4">
        <v>6.7147165448275903</v>
      </c>
      <c r="AK1496" s="4">
        <v>5.0360374086206896</v>
      </c>
      <c r="AL1496" s="4">
        <v>5.0360374086206896</v>
      </c>
      <c r="AM1496" s="4">
        <v>10.072074817241401</v>
      </c>
      <c r="AN1496" s="4">
        <v>11.846547049827601</v>
      </c>
      <c r="AO1496" s="4">
        <v>8.4891887774137906</v>
      </c>
      <c r="AP1496" s="4">
        <v>10.1678679136207</v>
      </c>
      <c r="AQ1496" s="4">
        <v>1.6786791362069</v>
      </c>
      <c r="AR1496" s="4">
        <v>10.072074817241401</v>
      </c>
      <c r="AS1496" s="4">
        <v>6.7147165448275903</v>
      </c>
      <c r="AT1496" s="4">
        <v>39.088585614655202</v>
      </c>
      <c r="AU1496" s="4">
        <v>10.1678679136207</v>
      </c>
      <c r="AV1496" s="4">
        <v>22.014414963448299</v>
      </c>
      <c r="AW1496" s="4">
        <v>5.0360374086206896</v>
      </c>
      <c r="AX1496" s="4">
        <v>1.6786791362069</v>
      </c>
      <c r="AY1496" s="4">
        <v>13.5252261860345</v>
      </c>
      <c r="AZ1496" s="4">
        <v>5.0360374086206896</v>
      </c>
      <c r="BA1496" s="4">
        <v>11.846547049827601</v>
      </c>
      <c r="BB1496" s="38">
        <v>39</v>
      </c>
    </row>
    <row r="1497" spans="1:54" x14ac:dyDescent="0.3">
      <c r="A1497" s="31" t="s">
        <v>65</v>
      </c>
      <c r="B1497" s="5" t="s">
        <v>8</v>
      </c>
      <c r="C1497" s="5" t="s">
        <v>168</v>
      </c>
      <c r="D1497" s="9">
        <v>60.651149225162399</v>
      </c>
      <c r="E1497" s="8">
        <v>68.016038888395002</v>
      </c>
      <c r="F1497" s="8">
        <v>26.8218765733778</v>
      </c>
      <c r="G1497" s="3">
        <v>4.6287062860355599</v>
      </c>
      <c r="H1497" s="4">
        <v>9.8790079971056599</v>
      </c>
      <c r="I1497" s="4">
        <v>17.851965749746</v>
      </c>
      <c r="J1497" s="4">
        <v>5.5192779484486101</v>
      </c>
      <c r="K1497" s="4">
        <v>6.2557801373697197</v>
      </c>
      <c r="L1497" s="4">
        <v>7.6406082703815299</v>
      </c>
      <c r="M1497" s="4">
        <v>6.5019654914915899</v>
      </c>
      <c r="N1497" s="4">
        <v>9.1346576994300204</v>
      </c>
      <c r="O1497" s="4">
        <v>9.8068471590006592</v>
      </c>
      <c r="P1497" s="4">
        <v>10.8028369916267</v>
      </c>
      <c r="Q1497" s="4">
        <v>3.90043163104058</v>
      </c>
      <c r="R1497" s="4">
        <v>9.1195688803879609</v>
      </c>
      <c r="S1497" s="4">
        <v>8.2264819055363798</v>
      </c>
      <c r="T1497" s="4">
        <v>7.8026522720418701</v>
      </c>
      <c r="U1497" s="4">
        <v>8.5530250481490508</v>
      </c>
      <c r="V1497" s="4">
        <v>7.5580884217080797</v>
      </c>
      <c r="W1497" s="4">
        <v>8.84636888419538</v>
      </c>
      <c r="X1497" s="4">
        <v>3.94482931106548</v>
      </c>
      <c r="Y1497" s="4">
        <v>9.6521629851646296</v>
      </c>
      <c r="Z1497" s="4">
        <v>7.8218202736032998</v>
      </c>
      <c r="AA1497" s="4">
        <v>8.6730609441097801</v>
      </c>
      <c r="AB1497" s="4">
        <v>1.9865473224280099</v>
      </c>
      <c r="AC1497" s="4">
        <v>21.765132711602199</v>
      </c>
      <c r="AD1497" s="4">
        <v>6.4047777492987903</v>
      </c>
      <c r="AE1497" s="4">
        <v>5.9660693941773104</v>
      </c>
      <c r="AF1497" s="4">
        <v>15.440296409977799</v>
      </c>
      <c r="AG1497" s="4">
        <v>20.3402830582069</v>
      </c>
      <c r="AH1497" s="4">
        <v>12.4808698947234</v>
      </c>
      <c r="AI1497" s="4">
        <v>9.7750313098611006</v>
      </c>
      <c r="AJ1497" s="4">
        <v>23.3681353902242</v>
      </c>
      <c r="AK1497" s="4">
        <v>36.945515893620303</v>
      </c>
      <c r="AL1497" s="4">
        <v>26.091491813480701</v>
      </c>
      <c r="AM1497" s="4">
        <v>24.730666833196299</v>
      </c>
      <c r="AN1497" s="4">
        <v>39.605598093685899</v>
      </c>
      <c r="AO1497" s="4">
        <v>34.1463119135041</v>
      </c>
      <c r="AP1497" s="4">
        <v>36.725420384326597</v>
      </c>
      <c r="AQ1497" s="4">
        <v>8.5792379694940593</v>
      </c>
      <c r="AR1497" s="4">
        <v>34.196956041362</v>
      </c>
      <c r="AS1497" s="4">
        <v>15.384843306095</v>
      </c>
      <c r="AT1497" s="4">
        <v>36.510698010321498</v>
      </c>
      <c r="AU1497" s="4">
        <v>17.817787992172299</v>
      </c>
      <c r="AV1497" s="4">
        <v>25.412136558996298</v>
      </c>
      <c r="AW1497" s="4">
        <v>23.382703554038802</v>
      </c>
      <c r="AX1497" s="4">
        <v>8.1637898645086793</v>
      </c>
      <c r="AY1497" s="4">
        <v>19.539636722217399</v>
      </c>
      <c r="AZ1497" s="4">
        <v>36.616832511651403</v>
      </c>
      <c r="BA1497" s="4">
        <v>32.771442291666702</v>
      </c>
      <c r="BB1497" s="38">
        <v>2686</v>
      </c>
    </row>
    <row r="1498" spans="1:54" x14ac:dyDescent="0.3">
      <c r="A1498" s="31" t="s">
        <v>65</v>
      </c>
      <c r="B1498" s="5" t="s">
        <v>8</v>
      </c>
      <c r="C1498" s="5" t="s">
        <v>1</v>
      </c>
      <c r="D1498" s="9">
        <v>25.401657458563498</v>
      </c>
      <c r="E1498" s="8">
        <v>64.931622227634605</v>
      </c>
      <c r="F1498" s="8">
        <v>47.740112994350298</v>
      </c>
      <c r="G1498" s="3">
        <v>5.0847457627118597</v>
      </c>
      <c r="H1498" s="4">
        <v>11.0169491525424</v>
      </c>
      <c r="I1498" s="4">
        <v>26.553672316384201</v>
      </c>
      <c r="J1498" s="4">
        <v>8.1920903954802302</v>
      </c>
      <c r="K1498" s="4">
        <v>8.1920903954802302</v>
      </c>
      <c r="L1498" s="4">
        <v>10.1694915254237</v>
      </c>
      <c r="M1498" s="4">
        <v>7.3446327683615804</v>
      </c>
      <c r="N1498" s="4">
        <v>13.276836158192101</v>
      </c>
      <c r="O1498" s="4">
        <v>12.7118644067797</v>
      </c>
      <c r="P1498" s="4">
        <v>15.254237288135601</v>
      </c>
      <c r="Q1498" s="4">
        <v>5.9322033898305104</v>
      </c>
      <c r="R1498" s="4">
        <v>14.1242937853107</v>
      </c>
      <c r="S1498" s="4">
        <v>17.2316384180791</v>
      </c>
      <c r="T1498" s="4">
        <v>12.1468926553672</v>
      </c>
      <c r="U1498" s="4">
        <v>10.4519774011299</v>
      </c>
      <c r="V1498" s="4">
        <v>12.1468926553672</v>
      </c>
      <c r="W1498" s="4">
        <v>16.6666666666667</v>
      </c>
      <c r="X1498" s="4">
        <v>5.9322033898305104</v>
      </c>
      <c r="Y1498" s="4">
        <v>13.276836158192101</v>
      </c>
      <c r="Z1498" s="4">
        <v>10.1694915254237</v>
      </c>
      <c r="AA1498" s="4">
        <v>12.1468926553672</v>
      </c>
      <c r="AB1498" s="4">
        <v>2.2598870056497198</v>
      </c>
      <c r="AC1498" s="4">
        <v>26.836158192090402</v>
      </c>
      <c r="AD1498" s="4">
        <v>15.254237288135601</v>
      </c>
      <c r="AE1498" s="4">
        <v>13.841807909604499</v>
      </c>
      <c r="AF1498" s="4">
        <v>19.491525423728799</v>
      </c>
      <c r="AG1498" s="4">
        <v>35.310734463276802</v>
      </c>
      <c r="AH1498" s="4">
        <v>28.8135593220339</v>
      </c>
      <c r="AI1498" s="4">
        <v>15.536723163841801</v>
      </c>
      <c r="AJ1498" s="4">
        <v>31.920903954802299</v>
      </c>
      <c r="AK1498" s="4">
        <v>47.740112994350298</v>
      </c>
      <c r="AL1498" s="4">
        <v>43.502824858757101</v>
      </c>
      <c r="AM1498" s="4">
        <v>32.203389830508499</v>
      </c>
      <c r="AN1498" s="4">
        <v>51.412429378531101</v>
      </c>
      <c r="AO1498" s="4">
        <v>50.564971751412401</v>
      </c>
      <c r="AP1498" s="4">
        <v>46.892655367231598</v>
      </c>
      <c r="AQ1498" s="4">
        <v>12.9943502824859</v>
      </c>
      <c r="AR1498" s="4">
        <v>50.847457627118601</v>
      </c>
      <c r="AS1498" s="4">
        <v>18.644067796610202</v>
      </c>
      <c r="AT1498" s="4">
        <v>36.723163841807903</v>
      </c>
      <c r="AU1498" s="4">
        <v>31.638418079095999</v>
      </c>
      <c r="AV1498" s="4">
        <v>29.9435028248588</v>
      </c>
      <c r="AW1498" s="4">
        <v>44.350282485875702</v>
      </c>
      <c r="AX1498" s="4">
        <v>19.774011299434999</v>
      </c>
      <c r="AY1498" s="4">
        <v>23.163841807909598</v>
      </c>
      <c r="AZ1498" s="4">
        <v>46.327683615819197</v>
      </c>
      <c r="BA1498" s="4">
        <v>48.870056497175099</v>
      </c>
      <c r="BB1498" s="38">
        <v>362</v>
      </c>
    </row>
    <row r="1499" spans="1:54" x14ac:dyDescent="0.3">
      <c r="A1499" s="31" t="s">
        <v>65</v>
      </c>
      <c r="B1499" s="5" t="s">
        <v>8</v>
      </c>
      <c r="C1499" s="5" t="s">
        <v>2</v>
      </c>
      <c r="D1499" s="9">
        <v>50.829183673469402</v>
      </c>
      <c r="E1499" s="8">
        <v>67.126936079263302</v>
      </c>
      <c r="F1499" s="8">
        <v>31.4928425357873</v>
      </c>
      <c r="G1499" s="3">
        <v>4.4989775051124701</v>
      </c>
      <c r="H1499" s="4">
        <v>12.065439672801601</v>
      </c>
      <c r="I1499" s="4">
        <v>22.494887525562401</v>
      </c>
      <c r="J1499" s="4">
        <v>6.9529652351738198</v>
      </c>
      <c r="K1499" s="4">
        <v>8.3844580777096098</v>
      </c>
      <c r="L1499" s="4">
        <v>8.7934560327198401</v>
      </c>
      <c r="M1499" s="4">
        <v>8.9979550102249508</v>
      </c>
      <c r="N1499" s="4">
        <v>12.065439672801601</v>
      </c>
      <c r="O1499" s="4">
        <v>14.3149284253579</v>
      </c>
      <c r="P1499" s="4">
        <v>14.519427402863</v>
      </c>
      <c r="Q1499" s="4">
        <v>4.7034764826175897</v>
      </c>
      <c r="R1499" s="4">
        <v>10.838445807771</v>
      </c>
      <c r="S1499" s="4">
        <v>10.224948875255601</v>
      </c>
      <c r="T1499" s="4">
        <v>9.61145194274029</v>
      </c>
      <c r="U1499" s="4">
        <v>11.0429447852761</v>
      </c>
      <c r="V1499" s="4">
        <v>11.0429447852761</v>
      </c>
      <c r="W1499" s="4">
        <v>13.0879345603272</v>
      </c>
      <c r="X1499" s="4">
        <v>4.2944785276073603</v>
      </c>
      <c r="Y1499" s="4">
        <v>12.678936605317</v>
      </c>
      <c r="Z1499" s="4">
        <v>11.0429447852761</v>
      </c>
      <c r="AA1499" s="4">
        <v>12.065439672801601</v>
      </c>
      <c r="AB1499" s="4">
        <v>1.8404907975460101</v>
      </c>
      <c r="AC1499" s="4">
        <v>25.971370143149301</v>
      </c>
      <c r="AD1499" s="4">
        <v>7.9754601226993902</v>
      </c>
      <c r="AE1499" s="4">
        <v>7.1574642126789403</v>
      </c>
      <c r="AF1499" s="4">
        <v>20.040899795501002</v>
      </c>
      <c r="AG1499" s="4">
        <v>21.063394683026601</v>
      </c>
      <c r="AH1499" s="4">
        <v>10.224948875255601</v>
      </c>
      <c r="AI1499" s="4">
        <v>11.860940695296501</v>
      </c>
      <c r="AJ1499" s="4">
        <v>28.016359918200401</v>
      </c>
      <c r="AK1499" s="4">
        <v>45.807770961145202</v>
      </c>
      <c r="AL1499" s="4">
        <v>29.6523517382413</v>
      </c>
      <c r="AM1499" s="4">
        <v>25.971370143149301</v>
      </c>
      <c r="AN1499" s="4">
        <v>45.194274028629899</v>
      </c>
      <c r="AO1499" s="4">
        <v>37.423312883435599</v>
      </c>
      <c r="AP1499" s="4">
        <v>40.899795501022503</v>
      </c>
      <c r="AQ1499" s="4">
        <v>7.3619631901840501</v>
      </c>
      <c r="AR1499" s="4">
        <v>40.899795501022503</v>
      </c>
      <c r="AS1499" s="4">
        <v>16.973415132924298</v>
      </c>
      <c r="AT1499" s="4">
        <v>36.400817995910003</v>
      </c>
      <c r="AU1499" s="4">
        <v>18.404907975460102</v>
      </c>
      <c r="AV1499" s="4">
        <v>27.811860940695301</v>
      </c>
      <c r="AW1499" s="4">
        <v>25.357873210633901</v>
      </c>
      <c r="AX1499" s="4">
        <v>8.7934560327198401</v>
      </c>
      <c r="AY1499" s="4">
        <v>19.427402862985701</v>
      </c>
      <c r="AZ1499" s="4">
        <v>39.672801635991803</v>
      </c>
      <c r="BA1499" s="4">
        <v>38.241308793456</v>
      </c>
      <c r="BB1499" s="38">
        <v>490</v>
      </c>
    </row>
    <row r="1500" spans="1:54" x14ac:dyDescent="0.3">
      <c r="A1500" s="31" t="s">
        <v>65</v>
      </c>
      <c r="B1500" s="5" t="s">
        <v>8</v>
      </c>
      <c r="C1500" s="5" t="s">
        <v>3</v>
      </c>
      <c r="D1500" s="9">
        <v>61.846487294469398</v>
      </c>
      <c r="E1500" s="8">
        <v>65.222254112417104</v>
      </c>
      <c r="F1500" s="8">
        <v>23.988005997001501</v>
      </c>
      <c r="G1500" s="3">
        <v>5.09745127436282</v>
      </c>
      <c r="H1500" s="4">
        <v>10.794602698650699</v>
      </c>
      <c r="I1500" s="4">
        <v>16.941529235382301</v>
      </c>
      <c r="J1500" s="4">
        <v>4.3478260869565197</v>
      </c>
      <c r="K1500" s="4">
        <v>5.2473763118440804</v>
      </c>
      <c r="L1500" s="4">
        <v>8.6956521739130395</v>
      </c>
      <c r="M1500" s="4">
        <v>6.4467766116941503</v>
      </c>
      <c r="N1500" s="4">
        <v>8.0959520239880103</v>
      </c>
      <c r="O1500" s="4">
        <v>9.5952023988006001</v>
      </c>
      <c r="P1500" s="4">
        <v>10.944527736131899</v>
      </c>
      <c r="Q1500" s="4">
        <v>3.5982008995502199</v>
      </c>
      <c r="R1500" s="4">
        <v>9.5952023988006001</v>
      </c>
      <c r="S1500" s="4">
        <v>6.1469265367316304</v>
      </c>
      <c r="T1500" s="4">
        <v>7.34632683658171</v>
      </c>
      <c r="U1500" s="4">
        <v>8.8455772113942999</v>
      </c>
      <c r="V1500" s="4">
        <v>5.99700149925037</v>
      </c>
      <c r="W1500" s="4">
        <v>6.4467766116941503</v>
      </c>
      <c r="X1500" s="4">
        <v>4.1979010494752602</v>
      </c>
      <c r="Y1500" s="4">
        <v>8.5457271364317808</v>
      </c>
      <c r="Z1500" s="4">
        <v>7.64617691154423</v>
      </c>
      <c r="AA1500" s="4">
        <v>7.64617691154423</v>
      </c>
      <c r="AB1500" s="4">
        <v>2.39880059970015</v>
      </c>
      <c r="AC1500" s="4">
        <v>23.538230884557699</v>
      </c>
      <c r="AD1500" s="4">
        <v>3.7481259370314799</v>
      </c>
      <c r="AE1500" s="4">
        <v>4.6476761619190397</v>
      </c>
      <c r="AF1500" s="4">
        <v>14.692653673163401</v>
      </c>
      <c r="AG1500" s="4">
        <v>17.991004497751099</v>
      </c>
      <c r="AH1500" s="4">
        <v>10.794602698650699</v>
      </c>
      <c r="AI1500" s="4">
        <v>7.64617691154423</v>
      </c>
      <c r="AJ1500" s="4">
        <v>23.988005997001501</v>
      </c>
      <c r="AK1500" s="4">
        <v>34.482758620689701</v>
      </c>
      <c r="AL1500" s="4">
        <v>23.688155922039002</v>
      </c>
      <c r="AM1500" s="4">
        <v>25.787106446776601</v>
      </c>
      <c r="AN1500" s="4">
        <v>39.280359820089998</v>
      </c>
      <c r="AO1500" s="4">
        <v>33.883058470764603</v>
      </c>
      <c r="AP1500" s="4">
        <v>37.631184407796098</v>
      </c>
      <c r="AQ1500" s="4">
        <v>8.9955022488755603</v>
      </c>
      <c r="AR1500" s="4">
        <v>32.983508245877097</v>
      </c>
      <c r="AS1500" s="4">
        <v>15.7421289355322</v>
      </c>
      <c r="AT1500" s="4">
        <v>39.730134932533701</v>
      </c>
      <c r="AU1500" s="4">
        <v>15.8920539730135</v>
      </c>
      <c r="AV1500" s="4">
        <v>26.086956521739101</v>
      </c>
      <c r="AW1500" s="4">
        <v>20.239880059970002</v>
      </c>
      <c r="AX1500" s="4">
        <v>5.6971514242878598</v>
      </c>
      <c r="AY1500" s="4">
        <v>21.2893553223388</v>
      </c>
      <c r="AZ1500" s="4">
        <v>39.280359820089998</v>
      </c>
      <c r="BA1500" s="4">
        <v>29.8350824587706</v>
      </c>
      <c r="BB1500" s="38">
        <v>669</v>
      </c>
    </row>
    <row r="1501" spans="1:54" x14ac:dyDescent="0.3">
      <c r="A1501" s="31" t="s">
        <v>65</v>
      </c>
      <c r="B1501" s="5" t="s">
        <v>8</v>
      </c>
      <c r="C1501" s="5" t="s">
        <v>4</v>
      </c>
      <c r="D1501" s="9">
        <v>76.718593749999997</v>
      </c>
      <c r="E1501" s="8">
        <v>63.770962538769098</v>
      </c>
      <c r="F1501" s="8">
        <v>17.65625</v>
      </c>
      <c r="G1501" s="3">
        <v>5</v>
      </c>
      <c r="H1501" s="4">
        <v>6.875</v>
      </c>
      <c r="I1501" s="4">
        <v>12.8125</v>
      </c>
      <c r="J1501" s="4">
        <v>4.21875</v>
      </c>
      <c r="K1501" s="4">
        <v>5.46875</v>
      </c>
      <c r="L1501" s="4">
        <v>5.9375</v>
      </c>
      <c r="M1501" s="4">
        <v>5.3125</v>
      </c>
      <c r="N1501" s="4">
        <v>5.3125</v>
      </c>
      <c r="O1501" s="4">
        <v>5.9375</v>
      </c>
      <c r="P1501" s="4">
        <v>6.25</v>
      </c>
      <c r="Q1501" s="4">
        <v>2.5</v>
      </c>
      <c r="R1501" s="4">
        <v>6.40625</v>
      </c>
      <c r="S1501" s="4">
        <v>4.21875</v>
      </c>
      <c r="T1501" s="4">
        <v>5.625</v>
      </c>
      <c r="U1501" s="4">
        <v>6.09375</v>
      </c>
      <c r="V1501" s="4">
        <v>4.375</v>
      </c>
      <c r="W1501" s="4">
        <v>3.75</v>
      </c>
      <c r="X1501" s="4">
        <v>2.5</v>
      </c>
      <c r="Y1501" s="4">
        <v>7.5</v>
      </c>
      <c r="Z1501" s="4">
        <v>4.84375</v>
      </c>
      <c r="AA1501" s="4">
        <v>5.3125</v>
      </c>
      <c r="AB1501" s="4">
        <v>1.5625</v>
      </c>
      <c r="AC1501" s="4">
        <v>17.8125</v>
      </c>
      <c r="AD1501" s="4">
        <v>3.90625</v>
      </c>
      <c r="AE1501" s="4">
        <v>2.5</v>
      </c>
      <c r="AF1501" s="4">
        <v>10.9375</v>
      </c>
      <c r="AG1501" s="4">
        <v>16.5625</v>
      </c>
      <c r="AH1501" s="4">
        <v>7.96875</v>
      </c>
      <c r="AI1501" s="4">
        <v>7.34375</v>
      </c>
      <c r="AJ1501" s="4">
        <v>17.1875</v>
      </c>
      <c r="AK1501" s="4">
        <v>32.5</v>
      </c>
      <c r="AL1501" s="4">
        <v>20.3125</v>
      </c>
      <c r="AM1501" s="4">
        <v>21.875</v>
      </c>
      <c r="AN1501" s="4">
        <v>35</v>
      </c>
      <c r="AO1501" s="4">
        <v>27.65625</v>
      </c>
      <c r="AP1501" s="4">
        <v>30.3125</v>
      </c>
      <c r="AQ1501" s="4">
        <v>8.125</v>
      </c>
      <c r="AR1501" s="4">
        <v>27.03125</v>
      </c>
      <c r="AS1501" s="4">
        <v>14.21875</v>
      </c>
      <c r="AT1501" s="4">
        <v>33.90625</v>
      </c>
      <c r="AU1501" s="4">
        <v>13.4375</v>
      </c>
      <c r="AV1501" s="4">
        <v>21.25</v>
      </c>
      <c r="AW1501" s="4">
        <v>16.40625</v>
      </c>
      <c r="AX1501" s="4">
        <v>3.28125</v>
      </c>
      <c r="AY1501" s="4">
        <v>18.125</v>
      </c>
      <c r="AZ1501" s="4">
        <v>30.46875</v>
      </c>
      <c r="BA1501" s="4">
        <v>25.9375</v>
      </c>
      <c r="BB1501" s="38">
        <v>640</v>
      </c>
    </row>
    <row r="1502" spans="1:54" x14ac:dyDescent="0.3">
      <c r="A1502" s="31" t="s">
        <v>65</v>
      </c>
      <c r="B1502" s="5" t="s">
        <v>8</v>
      </c>
      <c r="C1502" s="5" t="s">
        <v>5</v>
      </c>
      <c r="D1502" s="9">
        <v>99.586682808716702</v>
      </c>
      <c r="E1502" s="8">
        <v>58.616451531827899</v>
      </c>
      <c r="F1502" s="8">
        <v>9.6852300242130696</v>
      </c>
      <c r="G1502" s="3">
        <v>2.1791767554479402</v>
      </c>
      <c r="H1502" s="4">
        <v>4.8426150121065401</v>
      </c>
      <c r="I1502" s="4">
        <v>6.7796610169491496</v>
      </c>
      <c r="J1502" s="4">
        <v>2.6634382566585999</v>
      </c>
      <c r="K1502" s="4">
        <v>2.1791767554479402</v>
      </c>
      <c r="L1502" s="4">
        <v>2.1791767554479402</v>
      </c>
      <c r="M1502" s="4">
        <v>1.45278450363196</v>
      </c>
      <c r="N1502" s="4">
        <v>3.1476997578692498</v>
      </c>
      <c r="O1502" s="4">
        <v>2.1791767554479402</v>
      </c>
      <c r="P1502" s="4">
        <v>2.90556900726392</v>
      </c>
      <c r="Q1502" s="4">
        <v>2.1791767554479402</v>
      </c>
      <c r="R1502" s="4">
        <v>1.6949152542372901</v>
      </c>
      <c r="S1502" s="4">
        <v>2.6634382566585999</v>
      </c>
      <c r="T1502" s="4">
        <v>3.1476997578692498</v>
      </c>
      <c r="U1502" s="4">
        <v>3.3898305084745801</v>
      </c>
      <c r="V1502" s="4">
        <v>1.9370460048426199</v>
      </c>
      <c r="W1502" s="4">
        <v>1.6949152542372901</v>
      </c>
      <c r="X1502" s="4">
        <v>2.1791767554479402</v>
      </c>
      <c r="Y1502" s="4">
        <v>2.4213075060532701</v>
      </c>
      <c r="Z1502" s="4">
        <v>2.1791767554479402</v>
      </c>
      <c r="AA1502" s="4">
        <v>1.9370460048426199</v>
      </c>
      <c r="AB1502" s="4">
        <v>1.9370460048426199</v>
      </c>
      <c r="AC1502" s="4">
        <v>12.1065375302663</v>
      </c>
      <c r="AD1502" s="4">
        <v>1.2106537530266299</v>
      </c>
      <c r="AE1502" s="4">
        <v>1.2106537530266299</v>
      </c>
      <c r="AF1502" s="4">
        <v>4.3583535108958804</v>
      </c>
      <c r="AG1502" s="4">
        <v>11.380145278450399</v>
      </c>
      <c r="AH1502" s="4">
        <v>8.2324455205811091</v>
      </c>
      <c r="AI1502" s="4">
        <v>5.5690072639225203</v>
      </c>
      <c r="AJ1502" s="4">
        <v>12.348668280871699</v>
      </c>
      <c r="AK1502" s="4">
        <v>18.8861985472155</v>
      </c>
      <c r="AL1502" s="4">
        <v>11.138014527845</v>
      </c>
      <c r="AM1502" s="4">
        <v>16.707021791767598</v>
      </c>
      <c r="AN1502" s="4">
        <v>25.665859564164599</v>
      </c>
      <c r="AO1502" s="4">
        <v>15.738498789346201</v>
      </c>
      <c r="AP1502" s="4">
        <v>23.728813559321999</v>
      </c>
      <c r="AQ1502" s="4">
        <v>6.5375302663438299</v>
      </c>
      <c r="AR1502" s="4">
        <v>13.317191283293001</v>
      </c>
      <c r="AS1502" s="4">
        <v>8.4745762711864394</v>
      </c>
      <c r="AT1502" s="4">
        <v>29.055690072639202</v>
      </c>
      <c r="AU1502" s="4">
        <v>7.9903147699757904</v>
      </c>
      <c r="AV1502" s="4">
        <v>18.159806295399498</v>
      </c>
      <c r="AW1502" s="4">
        <v>10.1694915254237</v>
      </c>
      <c r="AX1502" s="4">
        <v>4.6004842615012098</v>
      </c>
      <c r="AY1502" s="4">
        <v>17.191283292978198</v>
      </c>
      <c r="AZ1502" s="4">
        <v>20.8232445520581</v>
      </c>
      <c r="BA1502" s="4">
        <v>19.128329297820802</v>
      </c>
      <c r="BB1502" s="38">
        <v>413</v>
      </c>
    </row>
    <row r="1503" spans="1:54" x14ac:dyDescent="0.3">
      <c r="A1503" s="31" t="s">
        <v>65</v>
      </c>
      <c r="B1503" s="5" t="s">
        <v>8</v>
      </c>
      <c r="C1503" s="5" t="s">
        <v>6</v>
      </c>
      <c r="D1503" s="9">
        <v>98.785294117647098</v>
      </c>
      <c r="E1503" s="8">
        <v>59.162463676967299</v>
      </c>
      <c r="F1503" s="8">
        <v>11.764705882352899</v>
      </c>
      <c r="G1503" s="3">
        <v>5.8823529411764701</v>
      </c>
      <c r="H1503" s="4">
        <v>4.9019607843137303</v>
      </c>
      <c r="I1503" s="4">
        <v>5.8823529411764701</v>
      </c>
      <c r="J1503" s="4">
        <v>5.8823529411764701</v>
      </c>
      <c r="K1503" s="4">
        <v>3.9215686274509798</v>
      </c>
      <c r="L1503" s="4">
        <v>2.9411764705882399</v>
      </c>
      <c r="M1503" s="4">
        <v>2.9411764705882399</v>
      </c>
      <c r="N1503" s="4">
        <v>4.9019607843137303</v>
      </c>
      <c r="O1503" s="4">
        <v>1.9607843137254899</v>
      </c>
      <c r="P1503" s="4">
        <v>3.9215686274509798</v>
      </c>
      <c r="Q1503" s="4">
        <v>2.9411764705882399</v>
      </c>
      <c r="R1503" s="4">
        <v>2.9411764705882399</v>
      </c>
      <c r="S1503" s="4">
        <v>2.9411764705882399</v>
      </c>
      <c r="T1503" s="4">
        <v>1.9607843137254899</v>
      </c>
      <c r="U1503" s="4">
        <v>4.9019607843137303</v>
      </c>
      <c r="V1503" s="4">
        <v>1.9607843137254899</v>
      </c>
      <c r="W1503" s="4">
        <v>1.9607843137254899</v>
      </c>
      <c r="X1503" s="4">
        <v>2.9411764705882399</v>
      </c>
      <c r="Y1503" s="4">
        <v>2.9411764705882399</v>
      </c>
      <c r="Z1503" s="4">
        <v>2.9411764705882399</v>
      </c>
      <c r="AA1503" s="4">
        <v>2.9411764705882399</v>
      </c>
      <c r="AB1503" s="4">
        <v>1.9607843137254899</v>
      </c>
      <c r="AC1503" s="4">
        <v>3.9215686274509798</v>
      </c>
      <c r="AD1503" s="4">
        <v>0.98039215686274495</v>
      </c>
      <c r="AE1503" s="4">
        <v>0.98039215686274495</v>
      </c>
      <c r="AF1503" s="4">
        <v>2.9411764705882399</v>
      </c>
      <c r="AG1503" s="4">
        <v>13.7254901960784</v>
      </c>
      <c r="AH1503" s="4">
        <v>7.8431372549019596</v>
      </c>
      <c r="AI1503" s="4">
        <v>3.9215686274509798</v>
      </c>
      <c r="AJ1503" s="4">
        <v>8.8235294117647101</v>
      </c>
      <c r="AK1503" s="4">
        <v>16.6666666666667</v>
      </c>
      <c r="AL1503" s="4">
        <v>11.764705882352899</v>
      </c>
      <c r="AM1503" s="4">
        <v>17.647058823529399</v>
      </c>
      <c r="AN1503" s="4">
        <v>13.7254901960784</v>
      </c>
      <c r="AO1503" s="4">
        <v>19.6078431372549</v>
      </c>
      <c r="AP1503" s="4">
        <v>23.529411764705898</v>
      </c>
      <c r="AQ1503" s="4">
        <v>6.8627450980392197</v>
      </c>
      <c r="AR1503" s="4">
        <v>12.7450980392157</v>
      </c>
      <c r="AS1503" s="4">
        <v>13.7254901960784</v>
      </c>
      <c r="AT1503" s="4">
        <v>32.352941176470601</v>
      </c>
      <c r="AU1503" s="4">
        <v>11.764705882352899</v>
      </c>
      <c r="AV1503" s="4">
        <v>18.627450980392201</v>
      </c>
      <c r="AW1503" s="4">
        <v>11.764705882352899</v>
      </c>
      <c r="AX1503" s="4">
        <v>4.9019607843137303</v>
      </c>
      <c r="AY1503" s="4">
        <v>8.8235294117647101</v>
      </c>
      <c r="AZ1503" s="4">
        <v>30.3921568627451</v>
      </c>
      <c r="BA1503" s="4">
        <v>13.7254901960784</v>
      </c>
      <c r="BB1503" s="38">
        <v>102</v>
      </c>
    </row>
    <row r="1504" spans="1:54" x14ac:dyDescent="0.3">
      <c r="A1504" s="31" t="s">
        <v>65</v>
      </c>
      <c r="B1504" s="5" t="s">
        <v>8</v>
      </c>
      <c r="C1504" s="5" t="s">
        <v>7</v>
      </c>
      <c r="D1504" s="9">
        <v>115.11</v>
      </c>
      <c r="E1504" s="8">
        <v>39.429048795131898</v>
      </c>
      <c r="F1504" s="8">
        <v>0</v>
      </c>
      <c r="G1504" s="3">
        <v>0</v>
      </c>
      <c r="H1504" s="4">
        <v>10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10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10</v>
      </c>
      <c r="Z1504" s="4">
        <v>0</v>
      </c>
      <c r="AA1504" s="4">
        <v>10</v>
      </c>
      <c r="AB1504" s="4">
        <v>0</v>
      </c>
      <c r="AC1504" s="4">
        <v>0</v>
      </c>
      <c r="AD1504" s="4">
        <v>0</v>
      </c>
      <c r="AE1504" s="4">
        <v>0</v>
      </c>
      <c r="AF1504" s="4">
        <v>30</v>
      </c>
      <c r="AG1504" s="4">
        <v>0</v>
      </c>
      <c r="AH1504" s="4">
        <v>0</v>
      </c>
      <c r="AI1504" s="4">
        <v>10</v>
      </c>
      <c r="AJ1504" s="4">
        <v>0</v>
      </c>
      <c r="AK1504" s="4">
        <v>0</v>
      </c>
      <c r="AL1504" s="4">
        <v>0</v>
      </c>
      <c r="AM1504" s="4">
        <v>0</v>
      </c>
      <c r="AN1504" s="4">
        <v>10</v>
      </c>
      <c r="AO1504" s="4">
        <v>10</v>
      </c>
      <c r="AP1504" s="4">
        <v>10</v>
      </c>
      <c r="AQ1504" s="4">
        <v>0</v>
      </c>
      <c r="AR1504" s="4">
        <v>0</v>
      </c>
      <c r="AS1504" s="4">
        <v>0</v>
      </c>
      <c r="AT1504" s="4">
        <v>50</v>
      </c>
      <c r="AU1504" s="4">
        <v>10</v>
      </c>
      <c r="AV1504" s="4">
        <v>20</v>
      </c>
      <c r="AW1504" s="4">
        <v>0</v>
      </c>
      <c r="AX1504" s="4">
        <v>0</v>
      </c>
      <c r="AY1504" s="4">
        <v>10</v>
      </c>
      <c r="AZ1504" s="4">
        <v>0</v>
      </c>
      <c r="BA1504" s="4">
        <v>10</v>
      </c>
      <c r="BB1504" s="38">
        <v>10</v>
      </c>
    </row>
    <row r="1505" spans="1:54" x14ac:dyDescent="0.3">
      <c r="A1505" s="31" t="s">
        <v>65</v>
      </c>
      <c r="B1505" s="5" t="s">
        <v>9</v>
      </c>
      <c r="C1505" s="5" t="s">
        <v>168</v>
      </c>
      <c r="D1505" s="9">
        <v>69.839116766778005</v>
      </c>
      <c r="E1505" s="8">
        <v>71.694272707726796</v>
      </c>
      <c r="F1505" s="8">
        <v>24.7286601125411</v>
      </c>
      <c r="G1505" s="3">
        <v>3.3575008694808499</v>
      </c>
      <c r="H1505" s="4">
        <v>9.8599473454490205</v>
      </c>
      <c r="I1505" s="4">
        <v>12.689882028288499</v>
      </c>
      <c r="J1505" s="4">
        <v>4.6437131036753003</v>
      </c>
      <c r="K1505" s="4">
        <v>5.2751478481899801</v>
      </c>
      <c r="L1505" s="4">
        <v>6.3619484736068701</v>
      </c>
      <c r="M1505" s="4">
        <v>5.9443170964953502</v>
      </c>
      <c r="N1505" s="4">
        <v>6.1318293874878096</v>
      </c>
      <c r="O1505" s="4">
        <v>7.5505697324159202</v>
      </c>
      <c r="P1505" s="4">
        <v>9.3847469234180902</v>
      </c>
      <c r="Q1505" s="4">
        <v>3.6312661927334302</v>
      </c>
      <c r="R1505" s="4">
        <v>6.3226726809829898</v>
      </c>
      <c r="S1505" s="4">
        <v>6.6133958244993103</v>
      </c>
      <c r="T1505" s="4">
        <v>4.7947455039807902</v>
      </c>
      <c r="U1505" s="4">
        <v>8.5425685953660206</v>
      </c>
      <c r="V1505" s="4">
        <v>8.1483646963681693</v>
      </c>
      <c r="W1505" s="4">
        <v>7.5813227791192297</v>
      </c>
      <c r="X1505" s="4">
        <v>3.49943664810848</v>
      </c>
      <c r="Y1505" s="4">
        <v>8.2500373341301199</v>
      </c>
      <c r="Z1505" s="4">
        <v>7.3475958516374602</v>
      </c>
      <c r="AA1505" s="4">
        <v>8.2714182074614495</v>
      </c>
      <c r="AB1505" s="4">
        <v>2.3568128232873402</v>
      </c>
      <c r="AC1505" s="4">
        <v>15.272403889371001</v>
      </c>
      <c r="AD1505" s="4">
        <v>4.51126847404689</v>
      </c>
      <c r="AE1505" s="4">
        <v>5.2953415983955701</v>
      </c>
      <c r="AF1505" s="4">
        <v>10.7881078280127</v>
      </c>
      <c r="AG1505" s="4">
        <v>13.162111015366801</v>
      </c>
      <c r="AH1505" s="4">
        <v>19.897554729088998</v>
      </c>
      <c r="AI1505" s="4">
        <v>12.9672640903473</v>
      </c>
      <c r="AJ1505" s="4">
        <v>21.479589776369998</v>
      </c>
      <c r="AK1505" s="4">
        <v>32.752764532745502</v>
      </c>
      <c r="AL1505" s="4">
        <v>21.915505643060399</v>
      </c>
      <c r="AM1505" s="4">
        <v>19.377056879954299</v>
      </c>
      <c r="AN1505" s="4">
        <v>33.9255946055832</v>
      </c>
      <c r="AO1505" s="4">
        <v>24.7581960192576</v>
      </c>
      <c r="AP1505" s="4">
        <v>36.540476121969597</v>
      </c>
      <c r="AQ1505" s="4">
        <v>9.6679128540553698</v>
      </c>
      <c r="AR1505" s="4">
        <v>30.418324416676299</v>
      </c>
      <c r="AS1505" s="4">
        <v>12.6177695061112</v>
      </c>
      <c r="AT1505" s="4">
        <v>25.393711571661601</v>
      </c>
      <c r="AU1505" s="4">
        <v>20.035963665785498</v>
      </c>
      <c r="AV1505" s="4">
        <v>23.697914941479699</v>
      </c>
      <c r="AW1505" s="4">
        <v>23.345927170881701</v>
      </c>
      <c r="AX1505" s="4">
        <v>8.7409352132286404</v>
      </c>
      <c r="AY1505" s="4">
        <v>14.5231672595069</v>
      </c>
      <c r="AZ1505" s="4">
        <v>29.9040233322071</v>
      </c>
      <c r="BA1505" s="4">
        <v>32.745443415843802</v>
      </c>
      <c r="BB1505" s="38">
        <v>2547</v>
      </c>
    </row>
    <row r="1506" spans="1:54" x14ac:dyDescent="0.3">
      <c r="A1506" s="31" t="s">
        <v>65</v>
      </c>
      <c r="B1506" s="5" t="s">
        <v>9</v>
      </c>
      <c r="C1506" s="5" t="s">
        <v>1</v>
      </c>
      <c r="D1506" s="9">
        <v>39.1046153846154</v>
      </c>
      <c r="E1506" s="8">
        <v>68.8810556212253</v>
      </c>
      <c r="F1506" s="8">
        <v>37.007874015748001</v>
      </c>
      <c r="G1506" s="3">
        <v>3.9370078740157499</v>
      </c>
      <c r="H1506" s="4">
        <v>8.6614173228346498</v>
      </c>
      <c r="I1506" s="4">
        <v>18.8976377952756</v>
      </c>
      <c r="J1506" s="4">
        <v>7.8740157480314998</v>
      </c>
      <c r="K1506" s="4">
        <v>3.9370078740157499</v>
      </c>
      <c r="L1506" s="4">
        <v>9.4488188976377891</v>
      </c>
      <c r="M1506" s="4">
        <v>9.4488188976377891</v>
      </c>
      <c r="N1506" s="4">
        <v>9.4488188976377891</v>
      </c>
      <c r="O1506" s="4">
        <v>12.5984251968504</v>
      </c>
      <c r="P1506" s="4">
        <v>12.5984251968504</v>
      </c>
      <c r="Q1506" s="4">
        <v>3.1496062992125999</v>
      </c>
      <c r="R1506" s="4">
        <v>8.6614173228346498</v>
      </c>
      <c r="S1506" s="4">
        <v>14.1732283464567</v>
      </c>
      <c r="T1506" s="4">
        <v>11.0236220472441</v>
      </c>
      <c r="U1506" s="4">
        <v>11.0236220472441</v>
      </c>
      <c r="V1506" s="4">
        <v>11.8110236220472</v>
      </c>
      <c r="W1506" s="4">
        <v>11.8110236220472</v>
      </c>
      <c r="X1506" s="4">
        <v>4.7244094488188999</v>
      </c>
      <c r="Y1506" s="4">
        <v>11.8110236220472</v>
      </c>
      <c r="Z1506" s="4">
        <v>15.748031496063</v>
      </c>
      <c r="AA1506" s="4">
        <v>15.748031496063</v>
      </c>
      <c r="AB1506" s="4">
        <v>3.1496062992125999</v>
      </c>
      <c r="AC1506" s="4">
        <v>20.4724409448819</v>
      </c>
      <c r="AD1506" s="4">
        <v>7.8740157480314998</v>
      </c>
      <c r="AE1506" s="4">
        <v>11.0236220472441</v>
      </c>
      <c r="AF1506" s="4">
        <v>11.0236220472441</v>
      </c>
      <c r="AG1506" s="4">
        <v>30.708661417322801</v>
      </c>
      <c r="AH1506" s="4">
        <v>37.795275590551199</v>
      </c>
      <c r="AI1506" s="4">
        <v>18.110236220472402</v>
      </c>
      <c r="AJ1506" s="4">
        <v>29.921259842519699</v>
      </c>
      <c r="AK1506" s="4">
        <v>40.157480314960601</v>
      </c>
      <c r="AL1506" s="4">
        <v>32.283464566929098</v>
      </c>
      <c r="AM1506" s="4">
        <v>24.409448818897602</v>
      </c>
      <c r="AN1506" s="4">
        <v>39.370078740157503</v>
      </c>
      <c r="AO1506" s="4">
        <v>36.220472440944903</v>
      </c>
      <c r="AP1506" s="4">
        <v>51.968503937007902</v>
      </c>
      <c r="AQ1506" s="4">
        <v>11.8110236220472</v>
      </c>
      <c r="AR1506" s="4">
        <v>38.582677165354298</v>
      </c>
      <c r="AS1506" s="4">
        <v>11.8110236220472</v>
      </c>
      <c r="AT1506" s="4">
        <v>21.259842519685002</v>
      </c>
      <c r="AU1506" s="4">
        <v>33.070866141732303</v>
      </c>
      <c r="AV1506" s="4">
        <v>24.409448818897602</v>
      </c>
      <c r="AW1506" s="4">
        <v>31.496062992125999</v>
      </c>
      <c r="AX1506" s="4">
        <v>14.1732283464567</v>
      </c>
      <c r="AY1506" s="4">
        <v>14.9606299212598</v>
      </c>
      <c r="AZ1506" s="4">
        <v>40.157480314960601</v>
      </c>
      <c r="BA1506" s="4">
        <v>46.456692913385801</v>
      </c>
      <c r="BB1506" s="38">
        <v>130</v>
      </c>
    </row>
    <row r="1507" spans="1:54" x14ac:dyDescent="0.3">
      <c r="A1507" s="31" t="s">
        <v>65</v>
      </c>
      <c r="B1507" s="5" t="s">
        <v>9</v>
      </c>
      <c r="C1507" s="5" t="s">
        <v>2</v>
      </c>
      <c r="D1507" s="9">
        <v>48.885211267605598</v>
      </c>
      <c r="E1507" s="8">
        <v>71.388014996315903</v>
      </c>
      <c r="F1507" s="8">
        <v>35.460992907801398</v>
      </c>
      <c r="G1507" s="3">
        <v>3.1914893617021298</v>
      </c>
      <c r="H1507" s="4">
        <v>12.7659574468085</v>
      </c>
      <c r="I1507" s="4">
        <v>17.3758865248227</v>
      </c>
      <c r="J1507" s="4">
        <v>7.0921985815602797</v>
      </c>
      <c r="K1507" s="4">
        <v>8.1560283687943294</v>
      </c>
      <c r="L1507" s="4">
        <v>9.5744680851063801</v>
      </c>
      <c r="M1507" s="4">
        <v>8.1560283687943294</v>
      </c>
      <c r="N1507" s="4">
        <v>8.8652482269503494</v>
      </c>
      <c r="O1507" s="4">
        <v>10.6382978723404</v>
      </c>
      <c r="P1507" s="4">
        <v>13.4751773049645</v>
      </c>
      <c r="Q1507" s="4">
        <v>6.0283687943262398</v>
      </c>
      <c r="R1507" s="4">
        <v>7.8014184397163104</v>
      </c>
      <c r="S1507" s="4">
        <v>9.5744680851063801</v>
      </c>
      <c r="T1507" s="4">
        <v>5.31914893617021</v>
      </c>
      <c r="U1507" s="4">
        <v>14.1843971631206</v>
      </c>
      <c r="V1507" s="4">
        <v>10.992907801418401</v>
      </c>
      <c r="W1507" s="4">
        <v>10.6382978723404</v>
      </c>
      <c r="X1507" s="4">
        <v>4.2553191489361701</v>
      </c>
      <c r="Y1507" s="4">
        <v>10.6382978723404</v>
      </c>
      <c r="Z1507" s="4">
        <v>10.992907801418401</v>
      </c>
      <c r="AA1507" s="4">
        <v>12.056737588652499</v>
      </c>
      <c r="AB1507" s="4">
        <v>3.1914893617021298</v>
      </c>
      <c r="AC1507" s="4">
        <v>21.2765957446809</v>
      </c>
      <c r="AD1507" s="4">
        <v>7.4468085106383004</v>
      </c>
      <c r="AE1507" s="4">
        <v>8.1560283687943294</v>
      </c>
      <c r="AF1507" s="4">
        <v>15.6028368794326</v>
      </c>
      <c r="AG1507" s="4">
        <v>18.439716312056699</v>
      </c>
      <c r="AH1507" s="4">
        <v>27.304964539007099</v>
      </c>
      <c r="AI1507" s="4">
        <v>15.9574468085106</v>
      </c>
      <c r="AJ1507" s="4">
        <v>26.241134751773</v>
      </c>
      <c r="AK1507" s="4">
        <v>40.070921985815602</v>
      </c>
      <c r="AL1507" s="4">
        <v>28.368794326241101</v>
      </c>
      <c r="AM1507" s="4">
        <v>24.822695035460999</v>
      </c>
      <c r="AN1507" s="4">
        <v>43.971631205673802</v>
      </c>
      <c r="AO1507" s="4">
        <v>31.560283687943301</v>
      </c>
      <c r="AP1507" s="4">
        <v>43.971631205673802</v>
      </c>
      <c r="AQ1507" s="4">
        <v>10.2836879432624</v>
      </c>
      <c r="AR1507" s="4">
        <v>36.879432624113498</v>
      </c>
      <c r="AS1507" s="4">
        <v>12.411347517730499</v>
      </c>
      <c r="AT1507" s="4">
        <v>28.014184397163099</v>
      </c>
      <c r="AU1507" s="4">
        <v>25.177304964539001</v>
      </c>
      <c r="AV1507" s="4">
        <v>26.595744680851102</v>
      </c>
      <c r="AW1507" s="4">
        <v>33.3333333333333</v>
      </c>
      <c r="AX1507" s="4">
        <v>11.702127659574501</v>
      </c>
      <c r="AY1507" s="4">
        <v>15.248226950354599</v>
      </c>
      <c r="AZ1507" s="4">
        <v>37.2340425531915</v>
      </c>
      <c r="BA1507" s="4">
        <v>42.198581560283699</v>
      </c>
      <c r="BB1507" s="38">
        <v>284</v>
      </c>
    </row>
    <row r="1508" spans="1:54" x14ac:dyDescent="0.3">
      <c r="A1508" s="31" t="s">
        <v>65</v>
      </c>
      <c r="B1508" s="5" t="s">
        <v>9</v>
      </c>
      <c r="C1508" s="5" t="s">
        <v>3</v>
      </c>
      <c r="D1508" s="9">
        <v>69.870434782608697</v>
      </c>
      <c r="E1508" s="8">
        <v>71.990197713881898</v>
      </c>
      <c r="F1508" s="8">
        <v>25.0871080139373</v>
      </c>
      <c r="G1508" s="3">
        <v>4.7038327526132404</v>
      </c>
      <c r="H1508" s="4">
        <v>12.1951219512195</v>
      </c>
      <c r="I1508" s="4">
        <v>13.7630662020906</v>
      </c>
      <c r="J1508" s="4">
        <v>4.0069686411149803</v>
      </c>
      <c r="K1508" s="4">
        <v>5.7491289198606301</v>
      </c>
      <c r="L1508" s="4">
        <v>6.0975609756097597</v>
      </c>
      <c r="M1508" s="4">
        <v>6.4459930313588796</v>
      </c>
      <c r="N1508" s="4">
        <v>5.7491289198606301</v>
      </c>
      <c r="O1508" s="4">
        <v>6.9686411149825798</v>
      </c>
      <c r="P1508" s="4">
        <v>11.1498257839721</v>
      </c>
      <c r="Q1508" s="4">
        <v>3.8327526132404199</v>
      </c>
      <c r="R1508" s="4">
        <v>7.3170731707317103</v>
      </c>
      <c r="S1508" s="4">
        <v>6.0975609756097597</v>
      </c>
      <c r="T1508" s="4">
        <v>4.18118466898955</v>
      </c>
      <c r="U1508" s="4">
        <v>8.0139372822299695</v>
      </c>
      <c r="V1508" s="4">
        <v>9.4076655052264808</v>
      </c>
      <c r="W1508" s="4">
        <v>8.1881533101045303</v>
      </c>
      <c r="X1508" s="4">
        <v>3.8327526132404199</v>
      </c>
      <c r="Y1508" s="4">
        <v>9.0592334494773503</v>
      </c>
      <c r="Z1508" s="4">
        <v>6.6202090592334502</v>
      </c>
      <c r="AA1508" s="4">
        <v>8.1881533101045303</v>
      </c>
      <c r="AB1508" s="4">
        <v>2.4390243902439002</v>
      </c>
      <c r="AC1508" s="4">
        <v>17.7700348432056</v>
      </c>
      <c r="AD1508" s="4">
        <v>3.4843205574912899</v>
      </c>
      <c r="AE1508" s="4">
        <v>4.7038327526132404</v>
      </c>
      <c r="AF1508" s="4">
        <v>12.3693379790941</v>
      </c>
      <c r="AG1508" s="4">
        <v>9.4076655052264808</v>
      </c>
      <c r="AH1508" s="4">
        <v>18.989547038327501</v>
      </c>
      <c r="AI1508" s="4">
        <v>12.3693379790941</v>
      </c>
      <c r="AJ1508" s="4">
        <v>20.557491289198602</v>
      </c>
      <c r="AK1508" s="4">
        <v>34.4947735191638</v>
      </c>
      <c r="AL1508" s="4">
        <v>22.996515679442499</v>
      </c>
      <c r="AM1508" s="4">
        <v>19.860627177700302</v>
      </c>
      <c r="AN1508" s="4">
        <v>34.668989547038301</v>
      </c>
      <c r="AO1508" s="4">
        <v>24.5644599303136</v>
      </c>
      <c r="AP1508" s="4">
        <v>38.153310104529602</v>
      </c>
      <c r="AQ1508" s="4">
        <v>11.1498257839721</v>
      </c>
      <c r="AR1508" s="4">
        <v>33.1010452961672</v>
      </c>
      <c r="AS1508" s="4">
        <v>16.7247386759582</v>
      </c>
      <c r="AT1508" s="4">
        <v>27.351916376306601</v>
      </c>
      <c r="AU1508" s="4">
        <v>18.641114982578401</v>
      </c>
      <c r="AV1508" s="4">
        <v>25.609756097561</v>
      </c>
      <c r="AW1508" s="4">
        <v>22.473867595818799</v>
      </c>
      <c r="AX1508" s="4">
        <v>8.1881533101045303</v>
      </c>
      <c r="AY1508" s="4">
        <v>15.331010452961699</v>
      </c>
      <c r="AZ1508" s="4">
        <v>31.881533101045299</v>
      </c>
      <c r="BA1508" s="4">
        <v>33.6236933797909</v>
      </c>
      <c r="BB1508" s="38">
        <v>575</v>
      </c>
    </row>
    <row r="1509" spans="1:54" x14ac:dyDescent="0.3">
      <c r="A1509" s="31" t="s">
        <v>65</v>
      </c>
      <c r="B1509" s="5" t="s">
        <v>9</v>
      </c>
      <c r="C1509" s="5" t="s">
        <v>4</v>
      </c>
      <c r="D1509" s="9">
        <v>90.254856361149095</v>
      </c>
      <c r="E1509" s="8">
        <v>64.739632271564702</v>
      </c>
      <c r="F1509" s="8">
        <v>14.090287277701799</v>
      </c>
      <c r="G1509" s="3">
        <v>2.0519835841313299</v>
      </c>
      <c r="H1509" s="4">
        <v>7.2503419972640204</v>
      </c>
      <c r="I1509" s="4">
        <v>8.2079343365253106</v>
      </c>
      <c r="J1509" s="4">
        <v>3.0095759233926098</v>
      </c>
      <c r="K1509" s="4">
        <v>3.5567715458276301</v>
      </c>
      <c r="L1509" s="4">
        <v>4.10396716826265</v>
      </c>
      <c r="M1509" s="4">
        <v>2.46238030095759</v>
      </c>
      <c r="N1509" s="4">
        <v>3.8303693570451398</v>
      </c>
      <c r="O1509" s="4">
        <v>4.7879616963064304</v>
      </c>
      <c r="P1509" s="4">
        <v>4.9247606019151799</v>
      </c>
      <c r="Q1509" s="4">
        <v>2.46238030095759</v>
      </c>
      <c r="R1509" s="4">
        <v>3.9671682626539</v>
      </c>
      <c r="S1509" s="4">
        <v>3.0095759233926098</v>
      </c>
      <c r="T1509" s="4">
        <v>3.28317373461012</v>
      </c>
      <c r="U1509" s="4">
        <v>5.3351573187414498</v>
      </c>
      <c r="V1509" s="4">
        <v>4.5143638850889198</v>
      </c>
      <c r="W1509" s="4">
        <v>4.7879616963064304</v>
      </c>
      <c r="X1509" s="4">
        <v>2.8727770177838599</v>
      </c>
      <c r="Y1509" s="4">
        <v>6.5663474692202497</v>
      </c>
      <c r="Z1509" s="4">
        <v>3.5567715458276301</v>
      </c>
      <c r="AA1509" s="4">
        <v>3.6935704514363898</v>
      </c>
      <c r="AB1509" s="4">
        <v>1.3679890560875501</v>
      </c>
      <c r="AC1509" s="4">
        <v>8.0711354309165504</v>
      </c>
      <c r="AD1509" s="4">
        <v>3.0095759233926098</v>
      </c>
      <c r="AE1509" s="4">
        <v>1.9151846785225699</v>
      </c>
      <c r="AF1509" s="4">
        <v>7.7975376196990398</v>
      </c>
      <c r="AG1509" s="4">
        <v>6.8399452804377603</v>
      </c>
      <c r="AH1509" s="4">
        <v>9.8495212038303706</v>
      </c>
      <c r="AI1509" s="4">
        <v>9.4391244870041007</v>
      </c>
      <c r="AJ1509" s="4">
        <v>18.878248974008201</v>
      </c>
      <c r="AK1509" s="4">
        <v>25.718194254446001</v>
      </c>
      <c r="AL1509" s="4">
        <v>14.9110807113543</v>
      </c>
      <c r="AM1509" s="4">
        <v>15.047879616963099</v>
      </c>
      <c r="AN1509" s="4">
        <v>25.307797537619699</v>
      </c>
      <c r="AO1509" s="4">
        <v>19.1518467852257</v>
      </c>
      <c r="AP1509" s="4">
        <v>27.496580027359801</v>
      </c>
      <c r="AQ1509" s="4">
        <v>7.11354309165527</v>
      </c>
      <c r="AR1509" s="4">
        <v>22.845417236662101</v>
      </c>
      <c r="AS1509" s="4">
        <v>8.75512995896033</v>
      </c>
      <c r="AT1509" s="4">
        <v>23.529411764705898</v>
      </c>
      <c r="AU1509" s="4">
        <v>14.7742818057456</v>
      </c>
      <c r="AV1509" s="4">
        <v>19.2886456908345</v>
      </c>
      <c r="AW1509" s="4">
        <v>15.4582763337893</v>
      </c>
      <c r="AX1509" s="4">
        <v>5.8823529411764701</v>
      </c>
      <c r="AY1509" s="4">
        <v>13.406292749658</v>
      </c>
      <c r="AZ1509" s="4">
        <v>22.298221614227099</v>
      </c>
      <c r="BA1509" s="4">
        <v>22.708618331053401</v>
      </c>
      <c r="BB1509" s="38">
        <v>731</v>
      </c>
    </row>
    <row r="1510" spans="1:54" x14ac:dyDescent="0.3">
      <c r="A1510" s="31" t="s">
        <v>65</v>
      </c>
      <c r="B1510" s="5" t="s">
        <v>9</v>
      </c>
      <c r="C1510" s="5" t="s">
        <v>5</v>
      </c>
      <c r="D1510" s="9">
        <v>100.214119601329</v>
      </c>
      <c r="E1510" s="8">
        <v>63.106265526684801</v>
      </c>
      <c r="F1510" s="8">
        <v>11.6279069767442</v>
      </c>
      <c r="G1510" s="3">
        <v>2.1594684385382101</v>
      </c>
      <c r="H1510" s="4">
        <v>4.1528239202657797</v>
      </c>
      <c r="I1510" s="4">
        <v>3.6544850498338901</v>
      </c>
      <c r="J1510" s="4">
        <v>1.49501661129568</v>
      </c>
      <c r="K1510" s="4">
        <v>2.8239202657807301</v>
      </c>
      <c r="L1510" s="4">
        <v>2.6578073089701002</v>
      </c>
      <c r="M1510" s="4">
        <v>3.1561461794019898</v>
      </c>
      <c r="N1510" s="4">
        <v>3.1561461794019898</v>
      </c>
      <c r="O1510" s="4">
        <v>2.99003322259136</v>
      </c>
      <c r="P1510" s="4">
        <v>2.4916943521594699</v>
      </c>
      <c r="Q1510" s="4">
        <v>0.66445182724252505</v>
      </c>
      <c r="R1510" s="4">
        <v>2.6578073089701002</v>
      </c>
      <c r="S1510" s="4">
        <v>1.16279069767442</v>
      </c>
      <c r="T1510" s="4">
        <v>1.6611295681063101</v>
      </c>
      <c r="U1510" s="4">
        <v>2.1594684385382101</v>
      </c>
      <c r="V1510" s="4">
        <v>2.99003322259136</v>
      </c>
      <c r="W1510" s="4">
        <v>1.8272425249169399</v>
      </c>
      <c r="X1510" s="4">
        <v>0.49833887043189401</v>
      </c>
      <c r="Y1510" s="4">
        <v>2.32558139534884</v>
      </c>
      <c r="Z1510" s="4">
        <v>1.16279069767442</v>
      </c>
      <c r="AA1510" s="4">
        <v>2.6578073089701002</v>
      </c>
      <c r="AB1510" s="4">
        <v>1.16279069767442</v>
      </c>
      <c r="AC1510" s="4">
        <v>5.3156146179402004</v>
      </c>
      <c r="AD1510" s="4">
        <v>0.83056478405315604</v>
      </c>
      <c r="AE1510" s="4">
        <v>1.49501661129568</v>
      </c>
      <c r="AF1510" s="4">
        <v>3.1561461794019898</v>
      </c>
      <c r="AG1510" s="4">
        <v>5.9800664451827199</v>
      </c>
      <c r="AH1510" s="4">
        <v>8.6378737541528192</v>
      </c>
      <c r="AI1510" s="4">
        <v>10.1328903654485</v>
      </c>
      <c r="AJ1510" s="4">
        <v>12.790697674418601</v>
      </c>
      <c r="AK1510" s="4">
        <v>22.425249169435201</v>
      </c>
      <c r="AL1510" s="4">
        <v>11.1295681063123</v>
      </c>
      <c r="AM1510" s="4">
        <v>10.9634551495017</v>
      </c>
      <c r="AN1510" s="4">
        <v>23.7541528239203</v>
      </c>
      <c r="AO1510" s="4">
        <v>13.7873754152824</v>
      </c>
      <c r="AP1510" s="4">
        <v>23.5880398671096</v>
      </c>
      <c r="AQ1510" s="4">
        <v>8.3056478405315595</v>
      </c>
      <c r="AR1510" s="4">
        <v>17.774086378737501</v>
      </c>
      <c r="AS1510" s="4">
        <v>10.9634551495017</v>
      </c>
      <c r="AT1510" s="4">
        <v>22.425249169435201</v>
      </c>
      <c r="AU1510" s="4">
        <v>12.126245847176101</v>
      </c>
      <c r="AV1510" s="4">
        <v>19.2691029900332</v>
      </c>
      <c r="AW1510" s="4">
        <v>13.621262458471801</v>
      </c>
      <c r="AX1510" s="4">
        <v>5.4817275747508303</v>
      </c>
      <c r="AY1510" s="4">
        <v>12.4584717607973</v>
      </c>
      <c r="AZ1510" s="4">
        <v>17.441860465116299</v>
      </c>
      <c r="BA1510" s="4">
        <v>18.604651162790699</v>
      </c>
      <c r="BB1510" s="38">
        <v>602</v>
      </c>
    </row>
    <row r="1511" spans="1:54" x14ac:dyDescent="0.3">
      <c r="A1511" s="31" t="s">
        <v>65</v>
      </c>
      <c r="B1511" s="5" t="s">
        <v>9</v>
      </c>
      <c r="C1511" s="5" t="s">
        <v>6</v>
      </c>
      <c r="D1511" s="9">
        <v>103.98367346938799</v>
      </c>
      <c r="E1511" s="8">
        <v>57.4983240672194</v>
      </c>
      <c r="F1511" s="8">
        <v>8.6734693877550999</v>
      </c>
      <c r="G1511" s="3">
        <v>2.0408163265306101</v>
      </c>
      <c r="H1511" s="4">
        <v>3.5714285714285698</v>
      </c>
      <c r="I1511" s="4">
        <v>4.5918367346938798</v>
      </c>
      <c r="J1511" s="4">
        <v>1.0204081632653099</v>
      </c>
      <c r="K1511" s="4">
        <v>2.5510204081632701</v>
      </c>
      <c r="L1511" s="4">
        <v>1.53061224489796</v>
      </c>
      <c r="M1511" s="4">
        <v>4.0816326530612201</v>
      </c>
      <c r="N1511" s="4">
        <v>2.0408163265306101</v>
      </c>
      <c r="O1511" s="4">
        <v>3.5714285714285698</v>
      </c>
      <c r="P1511" s="4">
        <v>2.0408163265306101</v>
      </c>
      <c r="Q1511" s="4">
        <v>1.53061224489796</v>
      </c>
      <c r="R1511" s="4">
        <v>3.5714285714285698</v>
      </c>
      <c r="S1511" s="4">
        <v>2.0408163265306101</v>
      </c>
      <c r="T1511" s="4">
        <v>4.5918367346938798</v>
      </c>
      <c r="U1511" s="4">
        <v>2.0408163265306101</v>
      </c>
      <c r="V1511" s="4">
        <v>2.5510204081632701</v>
      </c>
      <c r="W1511" s="4">
        <v>0.51020408163265296</v>
      </c>
      <c r="X1511" s="4">
        <v>2.0408163265306101</v>
      </c>
      <c r="Y1511" s="4">
        <v>1.53061224489796</v>
      </c>
      <c r="Z1511" s="4">
        <v>1.53061224489796</v>
      </c>
      <c r="AA1511" s="4">
        <v>1.0204081632653099</v>
      </c>
      <c r="AB1511" s="4">
        <v>2.0408163265306101</v>
      </c>
      <c r="AC1511" s="4">
        <v>6.12244897959184</v>
      </c>
      <c r="AD1511" s="4">
        <v>1.0204081632653099</v>
      </c>
      <c r="AE1511" s="4">
        <v>3.06122448979592</v>
      </c>
      <c r="AF1511" s="4">
        <v>3.06122448979592</v>
      </c>
      <c r="AG1511" s="4">
        <v>6.6326530612244898</v>
      </c>
      <c r="AH1511" s="4">
        <v>10.714285714285699</v>
      </c>
      <c r="AI1511" s="4">
        <v>10.2040816326531</v>
      </c>
      <c r="AJ1511" s="4">
        <v>9.6938775510204103</v>
      </c>
      <c r="AK1511" s="4">
        <v>19.387755102040799</v>
      </c>
      <c r="AL1511" s="4">
        <v>8.1632653061224492</v>
      </c>
      <c r="AM1511" s="4">
        <v>8.1632653061224492</v>
      </c>
      <c r="AN1511" s="4">
        <v>25</v>
      </c>
      <c r="AO1511" s="4">
        <v>10.2040816326531</v>
      </c>
      <c r="AP1511" s="4">
        <v>17.8571428571429</v>
      </c>
      <c r="AQ1511" s="4">
        <v>6.6326530612244898</v>
      </c>
      <c r="AR1511" s="4">
        <v>17.8571428571429</v>
      </c>
      <c r="AS1511" s="4">
        <v>8.1632653061224492</v>
      </c>
      <c r="AT1511" s="4">
        <v>21.428571428571399</v>
      </c>
      <c r="AU1511" s="4">
        <v>9.6938775510204103</v>
      </c>
      <c r="AV1511" s="4">
        <v>22.959183673469401</v>
      </c>
      <c r="AW1511" s="4">
        <v>11.734693877551001</v>
      </c>
      <c r="AX1511" s="4">
        <v>2.5510204081632701</v>
      </c>
      <c r="AY1511" s="4">
        <v>12.244897959183699</v>
      </c>
      <c r="AZ1511" s="4">
        <v>13.265306122448999</v>
      </c>
      <c r="BA1511" s="4">
        <v>18.877551020408202</v>
      </c>
      <c r="BB1511" s="38">
        <v>196</v>
      </c>
    </row>
    <row r="1512" spans="1:54" x14ac:dyDescent="0.3">
      <c r="A1512" s="31" t="s">
        <v>65</v>
      </c>
      <c r="B1512" s="5" t="s">
        <v>9</v>
      </c>
      <c r="C1512" s="5" t="s">
        <v>7</v>
      </c>
      <c r="D1512" s="9">
        <v>96.472413793103399</v>
      </c>
      <c r="E1512" s="8">
        <v>64.149918698042896</v>
      </c>
      <c r="F1512" s="8">
        <v>13.7931034482759</v>
      </c>
      <c r="G1512" s="3">
        <v>3.4482758620689702</v>
      </c>
      <c r="H1512" s="4">
        <v>10.3448275862069</v>
      </c>
      <c r="I1512" s="4">
        <v>3.4482758620689702</v>
      </c>
      <c r="J1512" s="4">
        <v>3.4482758620689702</v>
      </c>
      <c r="K1512" s="4">
        <v>3.4482758620689702</v>
      </c>
      <c r="L1512" s="4">
        <v>0</v>
      </c>
      <c r="M1512" s="4">
        <v>3.4482758620689702</v>
      </c>
      <c r="N1512" s="4">
        <v>3.4482758620689702</v>
      </c>
      <c r="O1512" s="4">
        <v>6.8965517241379297</v>
      </c>
      <c r="P1512" s="4">
        <v>3.4482758620689702</v>
      </c>
      <c r="Q1512" s="4">
        <v>3.4482758620689702</v>
      </c>
      <c r="R1512" s="4">
        <v>6.8965517241379297</v>
      </c>
      <c r="S1512" s="4">
        <v>6.8965517241379297</v>
      </c>
      <c r="T1512" s="4">
        <v>3.4482758620689702</v>
      </c>
      <c r="U1512" s="4">
        <v>6.8965517241379297</v>
      </c>
      <c r="V1512" s="4">
        <v>3.4482758620689702</v>
      </c>
      <c r="W1512" s="4">
        <v>3.4482758620689702</v>
      </c>
      <c r="X1512" s="4">
        <v>6.8965517241379297</v>
      </c>
      <c r="Y1512" s="4">
        <v>0</v>
      </c>
      <c r="Z1512" s="4">
        <v>3.4482758620689702</v>
      </c>
      <c r="AA1512" s="4">
        <v>6.8965517241379297</v>
      </c>
      <c r="AB1512" s="4">
        <v>3.4482758620689702</v>
      </c>
      <c r="AC1512" s="4">
        <v>10.3448275862069</v>
      </c>
      <c r="AD1512" s="4">
        <v>3.4482758620689702</v>
      </c>
      <c r="AE1512" s="4">
        <v>3.4482758620689702</v>
      </c>
      <c r="AF1512" s="4">
        <v>3.4482758620689702</v>
      </c>
      <c r="AG1512" s="4">
        <v>20.689655172413801</v>
      </c>
      <c r="AH1512" s="4">
        <v>13.7931034482759</v>
      </c>
      <c r="AI1512" s="4">
        <v>10.3448275862069</v>
      </c>
      <c r="AJ1512" s="4">
        <v>13.7931034482759</v>
      </c>
      <c r="AK1512" s="4">
        <v>10.3448275862069</v>
      </c>
      <c r="AL1512" s="4">
        <v>10.3448275862069</v>
      </c>
      <c r="AM1512" s="4">
        <v>20.689655172413801</v>
      </c>
      <c r="AN1512" s="4">
        <v>13.7931034482759</v>
      </c>
      <c r="AO1512" s="4">
        <v>6.8965517241379297</v>
      </c>
      <c r="AP1512" s="4">
        <v>10.3448275862069</v>
      </c>
      <c r="AQ1512" s="4">
        <v>3.4482758620689702</v>
      </c>
      <c r="AR1512" s="4">
        <v>20.689655172413801</v>
      </c>
      <c r="AS1512" s="4">
        <v>13.7931034482759</v>
      </c>
      <c r="AT1512" s="4">
        <v>27.586206896551701</v>
      </c>
      <c r="AU1512" s="4">
        <v>10.3448275862069</v>
      </c>
      <c r="AV1512" s="4">
        <v>24.137931034482801</v>
      </c>
      <c r="AW1512" s="4">
        <v>10.3448275862069</v>
      </c>
      <c r="AX1512" s="4">
        <v>3.4482758620689702</v>
      </c>
      <c r="AY1512" s="4">
        <v>17.241379310344801</v>
      </c>
      <c r="AZ1512" s="4">
        <v>10.3448275862069</v>
      </c>
      <c r="BA1512" s="4">
        <v>13.7931034482759</v>
      </c>
      <c r="BB1512" s="38">
        <v>29</v>
      </c>
    </row>
    <row r="1513" spans="1:54" x14ac:dyDescent="0.3">
      <c r="A1513" s="31" t="s">
        <v>66</v>
      </c>
      <c r="B1513" s="5" t="s">
        <v>168</v>
      </c>
      <c r="C1513" s="5" t="s">
        <v>168</v>
      </c>
      <c r="D1513" s="9">
        <v>77.0742275979364</v>
      </c>
      <c r="E1513" s="8">
        <v>69.471991787259398</v>
      </c>
      <c r="F1513" s="8">
        <v>20.690698583679598</v>
      </c>
      <c r="G1513" s="3">
        <v>1.9716473703083399</v>
      </c>
      <c r="H1513" s="4">
        <v>3.6368790760204299</v>
      </c>
      <c r="I1513" s="4">
        <v>5.0514879140694404</v>
      </c>
      <c r="J1513" s="4">
        <v>1.2776454088873599</v>
      </c>
      <c r="K1513" s="4">
        <v>3.8173380354253199</v>
      </c>
      <c r="L1513" s="4">
        <v>4.8712535461189201</v>
      </c>
      <c r="M1513" s="4">
        <v>3.5020720600235302</v>
      </c>
      <c r="N1513" s="4">
        <v>5.7726400186765296</v>
      </c>
      <c r="O1513" s="4">
        <v>5.3764974895923103</v>
      </c>
      <c r="P1513" s="4">
        <v>8.5754655541019993</v>
      </c>
      <c r="Q1513" s="4">
        <v>2.20898297771428</v>
      </c>
      <c r="R1513" s="4">
        <v>7.7500733941987301</v>
      </c>
      <c r="S1513" s="4">
        <v>5.9953967281098004</v>
      </c>
      <c r="T1513" s="4">
        <v>3.3566442125911902</v>
      </c>
      <c r="U1513" s="4">
        <v>9.60611547222849</v>
      </c>
      <c r="V1513" s="4">
        <v>5.0219935733613204</v>
      </c>
      <c r="W1513" s="4">
        <v>4.4084557887210698</v>
      </c>
      <c r="X1513" s="4">
        <v>2.6532948792266802</v>
      </c>
      <c r="Y1513" s="4">
        <v>6.2313385069889797</v>
      </c>
      <c r="Z1513" s="4">
        <v>8.7920596231783108</v>
      </c>
      <c r="AA1513" s="4">
        <v>7.9981469714979596</v>
      </c>
      <c r="AB1513" s="4">
        <v>1.3201544622463099</v>
      </c>
      <c r="AC1513" s="4">
        <v>11.8452525269871</v>
      </c>
      <c r="AD1513" s="4">
        <v>4.7488794662991403</v>
      </c>
      <c r="AE1513" s="4">
        <v>3.5415739884535702</v>
      </c>
      <c r="AF1513" s="4">
        <v>5.2297510648951997</v>
      </c>
      <c r="AG1513" s="4">
        <v>11.9101896817282</v>
      </c>
      <c r="AH1513" s="4">
        <v>13.5232354132857</v>
      </c>
      <c r="AI1513" s="4">
        <v>7.53499247392259</v>
      </c>
      <c r="AJ1513" s="4">
        <v>17.695779460942202</v>
      </c>
      <c r="AK1513" s="4">
        <v>27.585554388878499</v>
      </c>
      <c r="AL1513" s="4">
        <v>17.129266596308799</v>
      </c>
      <c r="AM1513" s="4">
        <v>15.7194872505417</v>
      </c>
      <c r="AN1513" s="4">
        <v>28.522661339110201</v>
      </c>
      <c r="AO1513" s="4">
        <v>22.632072692680801</v>
      </c>
      <c r="AP1513" s="4">
        <v>22.633006609987302</v>
      </c>
      <c r="AQ1513" s="4">
        <v>5.4410495316510499</v>
      </c>
      <c r="AR1513" s="4">
        <v>22.243913759138799</v>
      </c>
      <c r="AS1513" s="4">
        <v>11.511431256191999</v>
      </c>
      <c r="AT1513" s="4">
        <v>15.459610287778499</v>
      </c>
      <c r="AU1513" s="4">
        <v>11.5562506042842</v>
      </c>
      <c r="AV1513" s="4">
        <v>17.4387420896823</v>
      </c>
      <c r="AW1513" s="4">
        <v>17.494252603536101</v>
      </c>
      <c r="AX1513" s="4">
        <v>13.231976075876799</v>
      </c>
      <c r="AY1513" s="4">
        <v>12.852127331329999</v>
      </c>
      <c r="AZ1513" s="4">
        <v>17.457191427379399</v>
      </c>
      <c r="BA1513" s="4">
        <v>26.0241641363578</v>
      </c>
      <c r="BB1513" s="38">
        <v>1842</v>
      </c>
    </row>
    <row r="1514" spans="1:54" x14ac:dyDescent="0.3">
      <c r="A1514" s="31" t="s">
        <v>66</v>
      </c>
      <c r="B1514" s="5" t="s">
        <v>168</v>
      </c>
      <c r="C1514" s="5" t="s">
        <v>1</v>
      </c>
      <c r="D1514" s="9">
        <v>19.376911050824098</v>
      </c>
      <c r="E1514" s="8">
        <v>61.801189611147798</v>
      </c>
      <c r="F1514" s="8">
        <v>51.093136753030301</v>
      </c>
      <c r="G1514" s="3">
        <v>2.8924104037878799</v>
      </c>
      <c r="H1514" s="4">
        <v>7.3016396992424202</v>
      </c>
      <c r="I1514" s="4">
        <v>20.105645446969699</v>
      </c>
      <c r="J1514" s="4">
        <v>3.58020615984849</v>
      </c>
      <c r="K1514" s="4">
        <v>8.6772312113636403</v>
      </c>
      <c r="L1514" s="4">
        <v>5.7848208075757599</v>
      </c>
      <c r="M1514" s="4">
        <v>10.8818458590909</v>
      </c>
      <c r="N1514" s="4">
        <v>20.934668582575799</v>
      </c>
      <c r="O1514" s="4">
        <v>14.179597259848499</v>
      </c>
      <c r="P1514" s="4">
        <v>21.340009579545502</v>
      </c>
      <c r="Q1514" s="4">
        <v>5.0970250515151498</v>
      </c>
      <c r="R1514" s="4">
        <v>23.4217379893939</v>
      </c>
      <c r="S1514" s="4">
        <v>15.8376435310606</v>
      </c>
      <c r="T1514" s="4">
        <v>9.3650269674242406</v>
      </c>
      <c r="U1514" s="4">
        <v>27.001944149242401</v>
      </c>
      <c r="V1514" s="4">
        <v>18.0422581787879</v>
      </c>
      <c r="W1514" s="4">
        <v>13.0864605068182</v>
      </c>
      <c r="X1514" s="4">
        <v>9.5062543469696994</v>
      </c>
      <c r="Y1514" s="4">
        <v>20.6522138234848</v>
      </c>
      <c r="Z1514" s="4">
        <v>33.474560712878798</v>
      </c>
      <c r="AA1514" s="4">
        <v>27.548512525757602</v>
      </c>
      <c r="AB1514" s="4">
        <v>4.4092292954545496</v>
      </c>
      <c r="AC1514" s="4">
        <v>24.109533745454499</v>
      </c>
      <c r="AD1514" s="4">
        <v>14.462052018939399</v>
      </c>
      <c r="AE1514" s="4">
        <v>11.0230732386364</v>
      </c>
      <c r="AF1514" s="4">
        <v>19.417849690909101</v>
      </c>
      <c r="AG1514" s="4">
        <v>25.0797842606061</v>
      </c>
      <c r="AH1514" s="4">
        <v>26.860716769697</v>
      </c>
      <c r="AI1514" s="4">
        <v>12.3986647507576</v>
      </c>
      <c r="AJ1514" s="4">
        <v>34.567697465909099</v>
      </c>
      <c r="AK1514" s="4">
        <v>51.375591512121197</v>
      </c>
      <c r="AL1514" s="4">
        <v>32.363082818181802</v>
      </c>
      <c r="AM1514" s="4">
        <v>21.622464338636401</v>
      </c>
      <c r="AN1514" s="4">
        <v>48.888522105302997</v>
      </c>
      <c r="AO1514" s="4">
        <v>53.580206159848501</v>
      </c>
      <c r="AP1514" s="4">
        <v>46.419793840151499</v>
      </c>
      <c r="AQ1514" s="4">
        <v>7.8482080757575696</v>
      </c>
      <c r="AR1514" s="4">
        <v>44.761747568939398</v>
      </c>
      <c r="AS1514" s="4">
        <v>11.8337552325758</v>
      </c>
      <c r="AT1514" s="4">
        <v>18.0422581787879</v>
      </c>
      <c r="AU1514" s="4">
        <v>30.8462639265151</v>
      </c>
      <c r="AV1514" s="4">
        <v>27.689739905303</v>
      </c>
      <c r="AW1514" s="4">
        <v>34.850152225000002</v>
      </c>
      <c r="AX1514" s="4">
        <v>37.460107869696998</v>
      </c>
      <c r="AY1514" s="4">
        <v>10.5993911</v>
      </c>
      <c r="AZ1514" s="4">
        <v>29.470672414393899</v>
      </c>
      <c r="BA1514" s="4">
        <v>52.063387268181799</v>
      </c>
      <c r="BB1514" s="38">
        <v>282</v>
      </c>
    </row>
    <row r="1515" spans="1:54" x14ac:dyDescent="0.3">
      <c r="A1515" s="31" t="s">
        <v>66</v>
      </c>
      <c r="B1515" s="5" t="s">
        <v>168</v>
      </c>
      <c r="C1515" s="5" t="s">
        <v>2</v>
      </c>
      <c r="D1515" s="9">
        <v>47.012294947659797</v>
      </c>
      <c r="E1515" s="8">
        <v>66.179151244768704</v>
      </c>
      <c r="F1515" s="8">
        <v>33.863631458390799</v>
      </c>
      <c r="G1515" s="3">
        <v>2.9924479511111102</v>
      </c>
      <c r="H1515" s="4">
        <v>6.1742367014559401</v>
      </c>
      <c r="I1515" s="4">
        <v>4.5833423262835202</v>
      </c>
      <c r="J1515" s="4">
        <v>0</v>
      </c>
      <c r="K1515" s="4">
        <v>4.5833423262835202</v>
      </c>
      <c r="L1515" s="4">
        <v>7.5757902773946304</v>
      </c>
      <c r="M1515" s="4">
        <v>2.9924479511111102</v>
      </c>
      <c r="N1515" s="4">
        <v>7.5757902773946304</v>
      </c>
      <c r="O1515" s="4">
        <v>7.5757902773946304</v>
      </c>
      <c r="P1515" s="4">
        <v>16.553134130728001</v>
      </c>
      <c r="Q1515" s="4">
        <v>4.5833423262835202</v>
      </c>
      <c r="R1515" s="4">
        <v>12.3484734029119</v>
      </c>
      <c r="S1515" s="4">
        <v>10.568238228505701</v>
      </c>
      <c r="T1515" s="4">
        <v>4.5833423262835202</v>
      </c>
      <c r="U1515" s="4">
        <v>12.1591326036782</v>
      </c>
      <c r="V1515" s="4">
        <v>6.1742367014559401</v>
      </c>
      <c r="W1515" s="4">
        <v>5.9848959022222203</v>
      </c>
      <c r="X1515" s="4">
        <v>0</v>
      </c>
      <c r="Y1515" s="4">
        <v>7.5757902773946304</v>
      </c>
      <c r="Z1515" s="4">
        <v>12.1591326036782</v>
      </c>
      <c r="AA1515" s="4">
        <v>12.1591326036782</v>
      </c>
      <c r="AB1515" s="4">
        <v>0</v>
      </c>
      <c r="AC1515" s="4">
        <v>15.340921354022999</v>
      </c>
      <c r="AD1515" s="4">
        <v>7.5757902773946304</v>
      </c>
      <c r="AE1515" s="4">
        <v>4.5833423262835202</v>
      </c>
      <c r="AF1515" s="4">
        <v>4.5833423262835202</v>
      </c>
      <c r="AG1515" s="4">
        <v>15.1515805547893</v>
      </c>
      <c r="AH1515" s="4">
        <v>18.333369305134099</v>
      </c>
      <c r="AI1515" s="4">
        <v>7.7651310766283501</v>
      </c>
      <c r="AJ1515" s="4">
        <v>25.075628404291201</v>
      </c>
      <c r="AK1515" s="4">
        <v>35.6438666327969</v>
      </c>
      <c r="AL1515" s="4">
        <v>29.280289132107299</v>
      </c>
      <c r="AM1515" s="4">
        <v>20.302945278773901</v>
      </c>
      <c r="AN1515" s="4">
        <v>30.681842708045998</v>
      </c>
      <c r="AO1515" s="4">
        <v>29.848311529808399</v>
      </c>
      <c r="AP1515" s="4">
        <v>41.818103334252903</v>
      </c>
      <c r="AQ1515" s="4">
        <v>1.5908943751724101</v>
      </c>
      <c r="AR1515" s="4">
        <v>29.848311529808399</v>
      </c>
      <c r="AS1515" s="4">
        <v>15.340921354022999</v>
      </c>
      <c r="AT1515" s="4">
        <v>16.742474929961698</v>
      </c>
      <c r="AU1515" s="4">
        <v>17.121156528429101</v>
      </c>
      <c r="AV1515" s="4">
        <v>18.5227101043678</v>
      </c>
      <c r="AW1515" s="4">
        <v>24.8862876050575</v>
      </c>
      <c r="AX1515" s="4">
        <v>18.5227101043678</v>
      </c>
      <c r="AY1515" s="4">
        <v>18.5227101043678</v>
      </c>
      <c r="AZ1515" s="4">
        <v>29.469629931341</v>
      </c>
      <c r="BA1515" s="4">
        <v>38.8256553831418</v>
      </c>
      <c r="BB1515" s="38">
        <v>126</v>
      </c>
    </row>
    <row r="1516" spans="1:54" x14ac:dyDescent="0.3">
      <c r="A1516" s="31" t="s">
        <v>66</v>
      </c>
      <c r="B1516" s="5" t="s">
        <v>168</v>
      </c>
      <c r="C1516" s="5" t="s">
        <v>3</v>
      </c>
      <c r="D1516" s="9">
        <v>54.701899561983701</v>
      </c>
      <c r="E1516" s="8">
        <v>63.768366021690703</v>
      </c>
      <c r="F1516" s="8">
        <v>25.164166334466699</v>
      </c>
      <c r="G1516" s="3">
        <v>2.5805459884666702</v>
      </c>
      <c r="H1516" s="4">
        <v>5.1610919769333297</v>
      </c>
      <c r="I1516" s="4">
        <v>6.4498277923999998</v>
      </c>
      <c r="J1516" s="4">
        <v>1.2887358154666699</v>
      </c>
      <c r="K1516" s="4">
        <v>5.1641663344666702</v>
      </c>
      <c r="L1516" s="4">
        <v>7.1034187727333302</v>
      </c>
      <c r="M1516" s="4">
        <v>4.5167240692000004</v>
      </c>
      <c r="N1516" s="4">
        <v>5.1641663344666702</v>
      </c>
      <c r="O1516" s="4">
        <v>5.8054598846666696</v>
      </c>
      <c r="P1516" s="4">
        <v>9.6808904036666696</v>
      </c>
      <c r="Q1516" s="4">
        <v>1.93617808073333</v>
      </c>
      <c r="R1516" s="4">
        <v>7.0972700576666696</v>
      </c>
      <c r="S1516" s="4">
        <v>3.8692818039333301</v>
      </c>
      <c r="T1516" s="4">
        <v>3.2249138961999999</v>
      </c>
      <c r="U1516" s="4">
        <v>12.908878657400001</v>
      </c>
      <c r="V1516" s="4">
        <v>3.2249138961999999</v>
      </c>
      <c r="W1516" s="4">
        <v>3.8662074463999998</v>
      </c>
      <c r="X1516" s="4">
        <v>3.8723561614666702</v>
      </c>
      <c r="Y1516" s="4">
        <v>7.7416379653999998</v>
      </c>
      <c r="Z1516" s="4">
        <v>8.3890802306666696</v>
      </c>
      <c r="AA1516" s="4">
        <v>9.6808904036666696</v>
      </c>
      <c r="AB1516" s="4">
        <v>1.291810173</v>
      </c>
      <c r="AC1516" s="4">
        <v>21.291810172999998</v>
      </c>
      <c r="AD1516" s="4">
        <v>4.5167240692000004</v>
      </c>
      <c r="AE1516" s="4">
        <v>3.8692818039333301</v>
      </c>
      <c r="AF1516" s="4">
        <v>6.4529021499333297</v>
      </c>
      <c r="AG1516" s="4">
        <v>18.063821919266701</v>
      </c>
      <c r="AH1516" s="4">
        <v>15.4863502883333</v>
      </c>
      <c r="AI1516" s="4">
        <v>6.4529021499333297</v>
      </c>
      <c r="AJ1516" s="4">
        <v>27.103418772733299</v>
      </c>
      <c r="AK1516" s="4">
        <v>40.003074357533301</v>
      </c>
      <c r="AL1516" s="4">
        <v>20.647442265266701</v>
      </c>
      <c r="AM1516" s="4">
        <v>23.2249138962</v>
      </c>
      <c r="AN1516" s="4">
        <v>43.872356161466698</v>
      </c>
      <c r="AO1516" s="4">
        <v>29.0272994233333</v>
      </c>
      <c r="AP1516" s="4">
        <v>28.3860058731333</v>
      </c>
      <c r="AQ1516" s="4">
        <v>12.2645107496667</v>
      </c>
      <c r="AR1516" s="4">
        <v>30.9696262191333</v>
      </c>
      <c r="AS1516" s="4">
        <v>21.936178080733299</v>
      </c>
      <c r="AT1516" s="4">
        <v>21.9423267958</v>
      </c>
      <c r="AU1516" s="4">
        <v>14.1945401153333</v>
      </c>
      <c r="AV1516" s="4">
        <v>24.522872784266699</v>
      </c>
      <c r="AW1516" s="4">
        <v>20.003074357533301</v>
      </c>
      <c r="AX1516" s="4">
        <v>14.838908023066701</v>
      </c>
      <c r="AY1516" s="4">
        <v>18.714338542066699</v>
      </c>
      <c r="AZ1516" s="4">
        <v>26.449827792400001</v>
      </c>
      <c r="BA1516" s="4">
        <v>36.139941268666703</v>
      </c>
      <c r="BB1516" s="38">
        <v>147</v>
      </c>
    </row>
    <row r="1517" spans="1:54" x14ac:dyDescent="0.3">
      <c r="A1517" s="31" t="s">
        <v>66</v>
      </c>
      <c r="B1517" s="5" t="s">
        <v>168</v>
      </c>
      <c r="C1517" s="5" t="s">
        <v>4</v>
      </c>
      <c r="D1517" s="9">
        <v>96.648633034609801</v>
      </c>
      <c r="E1517" s="8">
        <v>62.0545806635294</v>
      </c>
      <c r="F1517" s="8">
        <v>11.878840708338201</v>
      </c>
      <c r="G1517" s="3">
        <v>1.76763274305147</v>
      </c>
      <c r="H1517" s="4">
        <v>1.49156194675735</v>
      </c>
      <c r="I1517" s="4">
        <v>2.9831238935147102</v>
      </c>
      <c r="J1517" s="4">
        <v>1.49156194675735</v>
      </c>
      <c r="K1517" s="4">
        <v>3.6464734513897099</v>
      </c>
      <c r="L1517" s="4">
        <v>6.0238008865955903</v>
      </c>
      <c r="M1517" s="4">
        <v>2.1549115046323499</v>
      </c>
      <c r="N1517" s="4">
        <v>4.0337522129705903</v>
      </c>
      <c r="O1517" s="4">
        <v>4.5858938055588201</v>
      </c>
      <c r="P1517" s="4">
        <v>5.1380353981470597</v>
      </c>
      <c r="Q1517" s="4">
        <v>1.6027699120441199</v>
      </c>
      <c r="R1517" s="4">
        <v>5.9125929213088204</v>
      </c>
      <c r="S1517" s="4">
        <v>6.9632212407647103</v>
      </c>
      <c r="T1517" s="4">
        <v>3.0943318588014699</v>
      </c>
      <c r="U1517" s="4">
        <v>8.4547831875220592</v>
      </c>
      <c r="V1517" s="4">
        <v>5.2492433634338198</v>
      </c>
      <c r="W1517" s="4">
        <v>4.3098230092647096</v>
      </c>
      <c r="X1517" s="4">
        <v>3.6464734513897099</v>
      </c>
      <c r="Y1517" s="4">
        <v>4.1986150439779397</v>
      </c>
      <c r="Z1517" s="4">
        <v>6.0238008865955903</v>
      </c>
      <c r="AA1517" s="4">
        <v>3.0943318588014699</v>
      </c>
      <c r="AB1517" s="4">
        <v>1.6027699120441199</v>
      </c>
      <c r="AC1517" s="4">
        <v>5.8550398217426496</v>
      </c>
      <c r="AD1517" s="4">
        <v>3.0943318588014699</v>
      </c>
      <c r="AE1517" s="4">
        <v>2.70705309722059</v>
      </c>
      <c r="AF1517" s="4">
        <v>3.3704026550955901</v>
      </c>
      <c r="AG1517" s="4">
        <v>9.7814823032720604</v>
      </c>
      <c r="AH1517" s="4">
        <v>9.5590663726985294</v>
      </c>
      <c r="AI1517" s="4">
        <v>6.5759424791838201</v>
      </c>
      <c r="AJ1517" s="4">
        <v>10.828212388882401</v>
      </c>
      <c r="AK1517" s="4">
        <v>18.9493716805441</v>
      </c>
      <c r="AL1517" s="4">
        <v>11.5452168124779</v>
      </c>
      <c r="AM1517" s="4">
        <v>10.7706592893162</v>
      </c>
      <c r="AN1517" s="4">
        <v>21.322800881904399</v>
      </c>
      <c r="AO1517" s="4">
        <v>15.855039821742601</v>
      </c>
      <c r="AP1517" s="4">
        <v>10.9930752198897</v>
      </c>
      <c r="AQ1517" s="4">
        <v>3.4816106203823498</v>
      </c>
      <c r="AR1517" s="4">
        <v>16.629597344904401</v>
      </c>
      <c r="AS1517" s="4">
        <v>6.4071814143308803</v>
      </c>
      <c r="AT1517" s="4">
        <v>11.5452168124779</v>
      </c>
      <c r="AU1517" s="4">
        <v>5.30289822915441</v>
      </c>
      <c r="AV1517" s="4">
        <v>9.9424469004338203</v>
      </c>
      <c r="AW1517" s="4">
        <v>13.370402655095599</v>
      </c>
      <c r="AX1517" s="4">
        <v>8.7845088495367705</v>
      </c>
      <c r="AY1517" s="4">
        <v>8.83816371525735</v>
      </c>
      <c r="AZ1517" s="4">
        <v>9.4439601735661807</v>
      </c>
      <c r="BA1517" s="4">
        <v>14.309823009264701</v>
      </c>
      <c r="BB1517" s="38">
        <v>266</v>
      </c>
    </row>
    <row r="1518" spans="1:54" x14ac:dyDescent="0.3">
      <c r="A1518" s="31" t="s">
        <v>66</v>
      </c>
      <c r="B1518" s="5" t="s">
        <v>168</v>
      </c>
      <c r="C1518" s="5" t="s">
        <v>5</v>
      </c>
      <c r="D1518" s="9">
        <v>107.844368520858</v>
      </c>
      <c r="E1518" s="8">
        <v>59.876623981371701</v>
      </c>
      <c r="F1518" s="8">
        <v>8.8021679229937106</v>
      </c>
      <c r="G1518" s="3">
        <v>1.3071344664227</v>
      </c>
      <c r="H1518" s="4">
        <v>1.74308002848934</v>
      </c>
      <c r="I1518" s="4">
        <v>1.74308002848934</v>
      </c>
      <c r="J1518" s="4">
        <v>1.4379883570204199</v>
      </c>
      <c r="K1518" s="4">
        <v>1.6122261378916301</v>
      </c>
      <c r="L1518" s="4">
        <v>1.9607016996340501</v>
      </c>
      <c r="M1518" s="4">
        <v>2.0915555902317702</v>
      </c>
      <c r="N1518" s="4">
        <v>2.04817169995827</v>
      </c>
      <c r="O1518" s="4">
        <v>2.6142689328454001</v>
      </c>
      <c r="P1518" s="4">
        <v>2.8759767140408301</v>
      </c>
      <c r="Q1518" s="4">
        <v>1.1328966855514899</v>
      </c>
      <c r="R1518" s="4">
        <v>2.8759767140408301</v>
      </c>
      <c r="S1518" s="4">
        <v>1.9607016996340501</v>
      </c>
      <c r="T1518" s="4">
        <v>1.7864639187628399</v>
      </c>
      <c r="U1518" s="4">
        <v>2.3091772613764801</v>
      </c>
      <c r="V1518" s="4">
        <v>1.7864639187628399</v>
      </c>
      <c r="W1518" s="4">
        <v>1.9607016996340501</v>
      </c>
      <c r="X1518" s="4">
        <v>1.3071344664227</v>
      </c>
      <c r="Y1518" s="4">
        <v>2.2657933711029798</v>
      </c>
      <c r="Z1518" s="4">
        <v>1.7864639187628399</v>
      </c>
      <c r="AA1518" s="4">
        <v>2.96344671436505</v>
      </c>
      <c r="AB1518" s="4">
        <v>1.4379883570204199</v>
      </c>
      <c r="AC1518" s="4">
        <v>5.1851539754173102</v>
      </c>
      <c r="AD1518" s="4">
        <v>1.9173178093605501</v>
      </c>
      <c r="AE1518" s="4">
        <v>1.6122261378916301</v>
      </c>
      <c r="AF1518" s="4">
        <v>2.5708850425719101</v>
      </c>
      <c r="AG1518" s="4">
        <v>4.7925923036241604</v>
      </c>
      <c r="AH1518" s="4">
        <v>9.3255834853845698</v>
      </c>
      <c r="AI1518" s="4">
        <v>7.05979011428159</v>
      </c>
      <c r="AJ1518" s="4">
        <v>8.9764057038649199</v>
      </c>
      <c r="AK1518" s="4">
        <v>17.735189736585099</v>
      </c>
      <c r="AL1518" s="4">
        <v>9.0638757041891402</v>
      </c>
      <c r="AM1518" s="4">
        <v>12.1574740893747</v>
      </c>
      <c r="AN1518" s="4">
        <v>19.781956996988999</v>
      </c>
      <c r="AO1518" s="4">
        <v>11.982534088726201</v>
      </c>
      <c r="AP1518" s="4">
        <v>9.5425029367520509</v>
      </c>
      <c r="AQ1518" s="4">
        <v>3.8346356187211099</v>
      </c>
      <c r="AR1518" s="4">
        <v>11.8964685279565</v>
      </c>
      <c r="AS1518" s="4">
        <v>7.2767095656490799</v>
      </c>
      <c r="AT1518" s="4">
        <v>14.990066913142</v>
      </c>
      <c r="AU1518" s="4">
        <v>6.2746667706953003</v>
      </c>
      <c r="AV1518" s="4">
        <v>16.297201379564701</v>
      </c>
      <c r="AW1518" s="4">
        <v>11.678144637034499</v>
      </c>
      <c r="AX1518" s="4">
        <v>5.7519534280816602</v>
      </c>
      <c r="AY1518" s="4">
        <v>9.1506434847361309</v>
      </c>
      <c r="AZ1518" s="4">
        <v>9.2374112652831304</v>
      </c>
      <c r="BA1518" s="4">
        <v>15.2076885842867</v>
      </c>
      <c r="BB1518" s="38">
        <v>455</v>
      </c>
    </row>
    <row r="1519" spans="1:54" x14ac:dyDescent="0.3">
      <c r="A1519" s="31" t="s">
        <v>66</v>
      </c>
      <c r="B1519" s="5" t="s">
        <v>168</v>
      </c>
      <c r="C1519" s="5" t="s">
        <v>6</v>
      </c>
      <c r="D1519" s="9">
        <v>114.269187882197</v>
      </c>
      <c r="E1519" s="8">
        <v>54.9496465395247</v>
      </c>
      <c r="F1519" s="8">
        <v>5.9447954887723196</v>
      </c>
      <c r="G1519" s="3">
        <v>0.25413429026041701</v>
      </c>
      <c r="H1519" s="4">
        <v>1.5461714871587999</v>
      </c>
      <c r="I1519" s="4">
        <v>0.25413429026041701</v>
      </c>
      <c r="J1519" s="4">
        <v>0.51539049571960005</v>
      </c>
      <c r="K1519" s="4">
        <v>1.0236590762404301</v>
      </c>
      <c r="L1519" s="4">
        <v>0.52251241091836698</v>
      </c>
      <c r="M1519" s="4">
        <v>1.5319276567612701</v>
      </c>
      <c r="N1519" s="4">
        <v>0.77664670117878398</v>
      </c>
      <c r="O1519" s="4">
        <v>1.0236590762404301</v>
      </c>
      <c r="P1519" s="4">
        <v>0.76952478598001695</v>
      </c>
      <c r="Q1519" s="4">
        <v>0</v>
      </c>
      <c r="R1519" s="4">
        <v>1.0379029066379699</v>
      </c>
      <c r="S1519" s="4">
        <v>0.25413429026041701</v>
      </c>
      <c r="T1519" s="4">
        <v>0.51539049571960005</v>
      </c>
      <c r="U1519" s="4">
        <v>1.2849152816996201</v>
      </c>
      <c r="V1519" s="4">
        <v>1.0307809914392001</v>
      </c>
      <c r="W1519" s="4">
        <v>0.50826858052083301</v>
      </c>
      <c r="X1519" s="4">
        <v>0</v>
      </c>
      <c r="Y1519" s="4">
        <v>0.50826858052083301</v>
      </c>
      <c r="Z1519" s="4">
        <v>0.77664670117878398</v>
      </c>
      <c r="AA1519" s="4">
        <v>0.25413429026041701</v>
      </c>
      <c r="AB1519" s="4">
        <v>0.25413429026041701</v>
      </c>
      <c r="AC1519" s="4">
        <v>3.8618677602976201</v>
      </c>
      <c r="AD1519" s="4">
        <v>0.52251241091836698</v>
      </c>
      <c r="AE1519" s="4">
        <v>0.50826858052083301</v>
      </c>
      <c r="AF1519" s="4">
        <v>0.25413429026041701</v>
      </c>
      <c r="AG1519" s="4">
        <v>2.8097210232621199</v>
      </c>
      <c r="AH1519" s="4">
        <v>7.25107651606824</v>
      </c>
      <c r="AI1519" s="4">
        <v>7.2653203464657699</v>
      </c>
      <c r="AJ1519" s="4">
        <v>6.4459421540943902</v>
      </c>
      <c r="AK1519" s="4">
        <v>12.157969098202599</v>
      </c>
      <c r="AL1519" s="4">
        <v>6.9755764802115197</v>
      </c>
      <c r="AM1519" s="4">
        <v>7.7237355205952403</v>
      </c>
      <c r="AN1519" s="4">
        <v>13.1175309376541</v>
      </c>
      <c r="AO1519" s="4">
        <v>8.2177602707185393</v>
      </c>
      <c r="AP1519" s="4">
        <v>9.5240412980144598</v>
      </c>
      <c r="AQ1519" s="4">
        <v>4.4128678320110497</v>
      </c>
      <c r="AR1519" s="4">
        <v>8.8114918336245793</v>
      </c>
      <c r="AS1519" s="4">
        <v>6.4459421540943902</v>
      </c>
      <c r="AT1519" s="4">
        <v>11.1058223611671</v>
      </c>
      <c r="AU1519" s="4">
        <v>4.1516116265518699</v>
      </c>
      <c r="AV1519" s="4">
        <v>11.861103316749601</v>
      </c>
      <c r="AW1519" s="4">
        <v>7.7735889269866103</v>
      </c>
      <c r="AX1519" s="4">
        <v>4.1302458809555702</v>
      </c>
      <c r="AY1519" s="4">
        <v>9.8066632490699401</v>
      </c>
      <c r="AZ1519" s="4">
        <v>5.1681487875935401</v>
      </c>
      <c r="BA1519" s="4">
        <v>9.8493947402625395</v>
      </c>
      <c r="BB1519" s="38">
        <v>389</v>
      </c>
    </row>
    <row r="1520" spans="1:54" x14ac:dyDescent="0.3">
      <c r="A1520" s="31" t="s">
        <v>66</v>
      </c>
      <c r="B1520" s="5" t="s">
        <v>168</v>
      </c>
      <c r="C1520" s="5" t="s">
        <v>7</v>
      </c>
      <c r="D1520" s="9">
        <v>116.851569927627</v>
      </c>
      <c r="E1520" s="8">
        <v>50.632234880467202</v>
      </c>
      <c r="F1520" s="8">
        <v>4.3212649120583597</v>
      </c>
      <c r="G1520" s="3">
        <v>1.18199785682647</v>
      </c>
      <c r="H1520" s="4">
        <v>1.18199785682647</v>
      </c>
      <c r="I1520" s="4">
        <v>0.77527134157894695</v>
      </c>
      <c r="J1520" s="4">
        <v>1.18199785682647</v>
      </c>
      <c r="K1520" s="4">
        <v>0.81345303049504902</v>
      </c>
      <c r="L1520" s="4">
        <v>0.81345303049504902</v>
      </c>
      <c r="M1520" s="4">
        <v>0.77527134157894695</v>
      </c>
      <c r="N1520" s="4">
        <v>1.5887243720740001</v>
      </c>
      <c r="O1520" s="4">
        <v>0.40672651524752501</v>
      </c>
      <c r="P1520" s="4">
        <v>1.18199785682647</v>
      </c>
      <c r="Q1520" s="4">
        <v>0</v>
      </c>
      <c r="R1520" s="4">
        <v>1.18199785682647</v>
      </c>
      <c r="S1520" s="4">
        <v>1.18199785682647</v>
      </c>
      <c r="T1520" s="4">
        <v>0</v>
      </c>
      <c r="U1520" s="4">
        <v>1.5505426831578899</v>
      </c>
      <c r="V1520" s="4">
        <v>0.40672651524752501</v>
      </c>
      <c r="W1520" s="4">
        <v>0.77527134157894695</v>
      </c>
      <c r="X1520" s="4">
        <v>0</v>
      </c>
      <c r="Y1520" s="4">
        <v>0.77527134157894695</v>
      </c>
      <c r="Z1520" s="4">
        <v>1.2201795457425699</v>
      </c>
      <c r="AA1520" s="4">
        <v>0.77527134157894695</v>
      </c>
      <c r="AB1520" s="4">
        <v>0.40672651524752501</v>
      </c>
      <c r="AC1520" s="4">
        <v>3.5459935704794199</v>
      </c>
      <c r="AD1520" s="4">
        <v>1.5887243720740001</v>
      </c>
      <c r="AE1520" s="4">
        <v>0</v>
      </c>
      <c r="AF1520" s="4">
        <v>1.2201795457425699</v>
      </c>
      <c r="AG1520" s="4">
        <v>4.3212649120583597</v>
      </c>
      <c r="AH1520" s="4">
        <v>5.8718075952162598</v>
      </c>
      <c r="AI1520" s="4">
        <v>6.7234423146274098</v>
      </c>
      <c r="AJ1520" s="4">
        <v>4.3212649120583597</v>
      </c>
      <c r="AK1520" s="4">
        <v>5.9099892841323598</v>
      </c>
      <c r="AL1520" s="4">
        <v>2.7707222289004698</v>
      </c>
      <c r="AM1520" s="4">
        <v>8.6807115130328292</v>
      </c>
      <c r="AN1520" s="4">
        <v>14.260337659749901</v>
      </c>
      <c r="AO1520" s="4">
        <v>5.5414444578009396</v>
      </c>
      <c r="AP1520" s="4">
        <v>5.8718075952162598</v>
      </c>
      <c r="AQ1520" s="4">
        <v>3.95272008572694</v>
      </c>
      <c r="AR1520" s="4">
        <v>4.7279914273058896</v>
      </c>
      <c r="AS1520" s="4">
        <v>4.3594466009744703</v>
      </c>
      <c r="AT1520" s="4">
        <v>7.1683505187910397</v>
      </c>
      <c r="AU1520" s="4">
        <v>1.5887243720740001</v>
      </c>
      <c r="AV1520" s="4">
        <v>10.7525257781866</v>
      </c>
      <c r="AW1520" s="4">
        <v>4.3212649120583597</v>
      </c>
      <c r="AX1520" s="4">
        <v>2.7707222289004698</v>
      </c>
      <c r="AY1520" s="4">
        <v>11.4514337419333</v>
      </c>
      <c r="AZ1520" s="4">
        <v>4.3594466009744703</v>
      </c>
      <c r="BA1520" s="4">
        <v>9.0874380282803493</v>
      </c>
      <c r="BB1520" s="38">
        <v>177</v>
      </c>
    </row>
    <row r="1521" spans="1:54" x14ac:dyDescent="0.3">
      <c r="A1521" s="31" t="s">
        <v>66</v>
      </c>
      <c r="B1521" s="5" t="s">
        <v>8</v>
      </c>
      <c r="C1521" s="5" t="s">
        <v>168</v>
      </c>
      <c r="D1521" s="9">
        <v>78.5103277987388</v>
      </c>
      <c r="E1521" s="8">
        <v>70.312395154794501</v>
      </c>
      <c r="F1521" s="8">
        <v>20.270982571834899</v>
      </c>
      <c r="G1521" s="3">
        <v>1.6634223292063199</v>
      </c>
      <c r="H1521" s="4">
        <v>3.5796318070041102</v>
      </c>
      <c r="I1521" s="4">
        <v>5.5197280666470201</v>
      </c>
      <c r="J1521" s="4">
        <v>1.6335114967172999</v>
      </c>
      <c r="K1521" s="4">
        <v>3.1112950413490301</v>
      </c>
      <c r="L1521" s="4">
        <v>2.4054131805027001</v>
      </c>
      <c r="M1521" s="4">
        <v>2.85782337670843</v>
      </c>
      <c r="N1521" s="4">
        <v>4.2397149318488996</v>
      </c>
      <c r="O1521" s="4">
        <v>5.4573323497142496</v>
      </c>
      <c r="P1521" s="4">
        <v>6.4621774031328796</v>
      </c>
      <c r="Q1521" s="4">
        <v>1.6046714415527299</v>
      </c>
      <c r="R1521" s="4">
        <v>6.7363042309259598</v>
      </c>
      <c r="S1521" s="4">
        <v>4.6151824525231397</v>
      </c>
      <c r="T1521" s="4">
        <v>3.2429782345275902</v>
      </c>
      <c r="U1521" s="4">
        <v>6.8242518298414403</v>
      </c>
      <c r="V1521" s="4">
        <v>5.12064947695022</v>
      </c>
      <c r="W1521" s="4">
        <v>3.9988414796048701</v>
      </c>
      <c r="X1521" s="4">
        <v>2.2007036436625098</v>
      </c>
      <c r="Y1521" s="4">
        <v>6.4552289611032698</v>
      </c>
      <c r="Z1521" s="4">
        <v>6.3964780734496696</v>
      </c>
      <c r="AA1521" s="4">
        <v>5.9261773190924796</v>
      </c>
      <c r="AB1521" s="4">
        <v>0.67393951387293305</v>
      </c>
      <c r="AC1521" s="4">
        <v>11.322723743511601</v>
      </c>
      <c r="AD1521" s="4">
        <v>3.6428659323185002</v>
      </c>
      <c r="AE1521" s="4">
        <v>3.3003414357330101</v>
      </c>
      <c r="AF1521" s="4">
        <v>4.8758455882690903</v>
      </c>
      <c r="AG1521" s="4">
        <v>9.22969501190172</v>
      </c>
      <c r="AH1521" s="4">
        <v>10.8948947942486</v>
      </c>
      <c r="AI1521" s="4">
        <v>6.0115002697443503</v>
      </c>
      <c r="AJ1521" s="4">
        <v>19.5941856038582</v>
      </c>
      <c r="AK1521" s="4">
        <v>27.784799905916</v>
      </c>
      <c r="AL1521" s="4">
        <v>17.322466718905702</v>
      </c>
      <c r="AM1521" s="4">
        <v>18.506184978589101</v>
      </c>
      <c r="AN1521" s="4">
        <v>29.8015903519414</v>
      </c>
      <c r="AO1521" s="4">
        <v>27.6525458237099</v>
      </c>
      <c r="AP1521" s="4">
        <v>24.774056952851002</v>
      </c>
      <c r="AQ1521" s="4">
        <v>4.2513749632320996</v>
      </c>
      <c r="AR1521" s="4">
        <v>24.731976367321501</v>
      </c>
      <c r="AS1521" s="4">
        <v>12.6748386476529</v>
      </c>
      <c r="AT1521" s="4">
        <v>12.954085553027101</v>
      </c>
      <c r="AU1521" s="4">
        <v>13.0581534075449</v>
      </c>
      <c r="AV1521" s="4">
        <v>16.2162537186389</v>
      </c>
      <c r="AW1521" s="4">
        <v>17.448784041738701</v>
      </c>
      <c r="AX1521" s="4">
        <v>13.561478877323101</v>
      </c>
      <c r="AY1521" s="4">
        <v>13.310623141683999</v>
      </c>
      <c r="AZ1521" s="4">
        <v>20.643494375841499</v>
      </c>
      <c r="BA1521" s="4">
        <v>25.257054049862202</v>
      </c>
      <c r="BB1521" s="38">
        <v>1007</v>
      </c>
    </row>
    <row r="1522" spans="1:54" x14ac:dyDescent="0.3">
      <c r="A1522" s="31" t="s">
        <v>66</v>
      </c>
      <c r="B1522" s="5" t="s">
        <v>8</v>
      </c>
      <c r="C1522" s="5" t="s">
        <v>1</v>
      </c>
      <c r="D1522" s="9">
        <v>12.3089298043728</v>
      </c>
      <c r="E1522" s="8">
        <v>61.686970472270197</v>
      </c>
      <c r="F1522" s="8">
        <v>59.090909090909101</v>
      </c>
      <c r="G1522" s="3">
        <v>3.0303030303030298</v>
      </c>
      <c r="H1522" s="4">
        <v>6.0606060606060597</v>
      </c>
      <c r="I1522" s="4">
        <v>24.2424242424242</v>
      </c>
      <c r="J1522" s="4">
        <v>4.5454545454545503</v>
      </c>
      <c r="K1522" s="4">
        <v>9.0909090909090899</v>
      </c>
      <c r="L1522" s="4">
        <v>6.0606060606060597</v>
      </c>
      <c r="M1522" s="4">
        <v>10.6060606060606</v>
      </c>
      <c r="N1522" s="4">
        <v>22.727272727272702</v>
      </c>
      <c r="O1522" s="4">
        <v>21.2121212121212</v>
      </c>
      <c r="P1522" s="4">
        <v>30.303030303030301</v>
      </c>
      <c r="Q1522" s="4">
        <v>4.5454545454545503</v>
      </c>
      <c r="R1522" s="4">
        <v>18.181818181818201</v>
      </c>
      <c r="S1522" s="4">
        <v>18.181818181818201</v>
      </c>
      <c r="T1522" s="4">
        <v>10.6060606060606</v>
      </c>
      <c r="U1522" s="4">
        <v>22.727272727272702</v>
      </c>
      <c r="V1522" s="4">
        <v>19.696969696969699</v>
      </c>
      <c r="W1522" s="4">
        <v>12.1212121212121</v>
      </c>
      <c r="X1522" s="4">
        <v>7.5757575757575797</v>
      </c>
      <c r="Y1522" s="4">
        <v>28.7878787878788</v>
      </c>
      <c r="Z1522" s="4">
        <v>30.303030303030301</v>
      </c>
      <c r="AA1522" s="4">
        <v>27.272727272727298</v>
      </c>
      <c r="AB1522" s="4">
        <v>3.0303030303030298</v>
      </c>
      <c r="AC1522" s="4">
        <v>19.696969696969699</v>
      </c>
      <c r="AD1522" s="4">
        <v>15.1515151515152</v>
      </c>
      <c r="AE1522" s="4">
        <v>7.5757575757575797</v>
      </c>
      <c r="AF1522" s="4">
        <v>22.727272727272702</v>
      </c>
      <c r="AG1522" s="4">
        <v>15.1515151515152</v>
      </c>
      <c r="AH1522" s="4">
        <v>25.7575757575758</v>
      </c>
      <c r="AI1522" s="4">
        <v>10.6060606060606</v>
      </c>
      <c r="AJ1522" s="4">
        <v>39.393939393939398</v>
      </c>
      <c r="AK1522" s="4">
        <v>53.030303030303003</v>
      </c>
      <c r="AL1522" s="4">
        <v>37.878787878787897</v>
      </c>
      <c r="AM1522" s="4">
        <v>24.2424242424242</v>
      </c>
      <c r="AN1522" s="4">
        <v>57.575757575757599</v>
      </c>
      <c r="AO1522" s="4">
        <v>54.545454545454497</v>
      </c>
      <c r="AP1522" s="4">
        <v>45.454545454545503</v>
      </c>
      <c r="AQ1522" s="4">
        <v>10.6060606060606</v>
      </c>
      <c r="AR1522" s="4">
        <v>48.484848484848499</v>
      </c>
      <c r="AS1522" s="4">
        <v>22.727272727272702</v>
      </c>
      <c r="AT1522" s="4">
        <v>19.696969696969699</v>
      </c>
      <c r="AU1522" s="4">
        <v>37.878787878787897</v>
      </c>
      <c r="AV1522" s="4">
        <v>24.2424242424242</v>
      </c>
      <c r="AW1522" s="4">
        <v>33.3333333333333</v>
      </c>
      <c r="AX1522" s="4">
        <v>42.424242424242401</v>
      </c>
      <c r="AY1522" s="4">
        <v>16.6666666666667</v>
      </c>
      <c r="AZ1522" s="4">
        <v>34.848484848484901</v>
      </c>
      <c r="BA1522" s="4">
        <v>54.545454545454497</v>
      </c>
      <c r="BB1522" s="38">
        <v>145</v>
      </c>
    </row>
    <row r="1523" spans="1:54" x14ac:dyDescent="0.3">
      <c r="A1523" s="31" t="s">
        <v>66</v>
      </c>
      <c r="B1523" s="5" t="s">
        <v>8</v>
      </c>
      <c r="C1523" s="5" t="s">
        <v>2</v>
      </c>
      <c r="D1523" s="9">
        <v>40.6124137931034</v>
      </c>
      <c r="E1523" s="8">
        <v>63.1221949263252</v>
      </c>
      <c r="F1523" s="8">
        <v>34.482758620689701</v>
      </c>
      <c r="G1523" s="3">
        <v>0</v>
      </c>
      <c r="H1523" s="4">
        <v>6.8965517241379297</v>
      </c>
      <c r="I1523" s="4">
        <v>3.4482758620689702</v>
      </c>
      <c r="J1523" s="4">
        <v>0</v>
      </c>
      <c r="K1523" s="4">
        <v>3.4482758620689702</v>
      </c>
      <c r="L1523" s="4">
        <v>3.4482758620689702</v>
      </c>
      <c r="M1523" s="4">
        <v>0</v>
      </c>
      <c r="N1523" s="4">
        <v>3.4482758620689702</v>
      </c>
      <c r="O1523" s="4">
        <v>3.4482758620689702</v>
      </c>
      <c r="P1523" s="4">
        <v>3.4482758620689702</v>
      </c>
      <c r="Q1523" s="4">
        <v>3.4482758620689702</v>
      </c>
      <c r="R1523" s="4">
        <v>13.7931034482759</v>
      </c>
      <c r="S1523" s="4">
        <v>3.4482758620689702</v>
      </c>
      <c r="T1523" s="4">
        <v>3.4482758620689702</v>
      </c>
      <c r="U1523" s="4">
        <v>6.8965517241379297</v>
      </c>
      <c r="V1523" s="4">
        <v>6.8965517241379297</v>
      </c>
      <c r="W1523" s="4">
        <v>0</v>
      </c>
      <c r="X1523" s="4">
        <v>0</v>
      </c>
      <c r="Y1523" s="4">
        <v>3.4482758620689702</v>
      </c>
      <c r="Z1523" s="4">
        <v>6.8965517241379297</v>
      </c>
      <c r="AA1523" s="4">
        <v>6.8965517241379297</v>
      </c>
      <c r="AB1523" s="4">
        <v>0</v>
      </c>
      <c r="AC1523" s="4">
        <v>13.7931034482759</v>
      </c>
      <c r="AD1523" s="4">
        <v>3.4482758620689702</v>
      </c>
      <c r="AE1523" s="4">
        <v>3.4482758620689702</v>
      </c>
      <c r="AF1523" s="4">
        <v>3.4482758620689702</v>
      </c>
      <c r="AG1523" s="4">
        <v>6.8965517241379297</v>
      </c>
      <c r="AH1523" s="4">
        <v>13.7931034482759</v>
      </c>
      <c r="AI1523" s="4">
        <v>10.3448275862069</v>
      </c>
      <c r="AJ1523" s="4">
        <v>41.379310344827601</v>
      </c>
      <c r="AK1523" s="4">
        <v>44.827586206896598</v>
      </c>
      <c r="AL1523" s="4">
        <v>31.034482758620701</v>
      </c>
      <c r="AM1523" s="4">
        <v>31.034482758620701</v>
      </c>
      <c r="AN1523" s="4">
        <v>27.586206896551701</v>
      </c>
      <c r="AO1523" s="4">
        <v>51.724137931034498</v>
      </c>
      <c r="AP1523" s="4">
        <v>51.724137931034498</v>
      </c>
      <c r="AQ1523" s="4">
        <v>3.4482758620689702</v>
      </c>
      <c r="AR1523" s="4">
        <v>51.724137931034498</v>
      </c>
      <c r="AS1523" s="4">
        <v>13.7931034482759</v>
      </c>
      <c r="AT1523" s="4">
        <v>10.3448275862069</v>
      </c>
      <c r="AU1523" s="4">
        <v>24.137931034482801</v>
      </c>
      <c r="AV1523" s="4">
        <v>20.689655172413801</v>
      </c>
      <c r="AW1523" s="4">
        <v>34.482758620689701</v>
      </c>
      <c r="AX1523" s="4">
        <v>20.689655172413801</v>
      </c>
      <c r="AY1523" s="4">
        <v>20.689655172413801</v>
      </c>
      <c r="AZ1523" s="4">
        <v>37.931034482758598</v>
      </c>
      <c r="BA1523" s="4">
        <v>51.724137931034498</v>
      </c>
      <c r="BB1523" s="38">
        <v>58</v>
      </c>
    </row>
    <row r="1524" spans="1:54" x14ac:dyDescent="0.3">
      <c r="A1524" s="31" t="s">
        <v>66</v>
      </c>
      <c r="B1524" s="5" t="s">
        <v>8</v>
      </c>
      <c r="C1524" s="5" t="s">
        <v>3</v>
      </c>
      <c r="D1524" s="9">
        <v>58.171739130434801</v>
      </c>
      <c r="E1524" s="8">
        <v>66.2554087795599</v>
      </c>
      <c r="F1524" s="8">
        <v>22.6666666666667</v>
      </c>
      <c r="G1524" s="3">
        <v>2.6666666666666701</v>
      </c>
      <c r="H1524" s="4">
        <v>5.3333333333333304</v>
      </c>
      <c r="I1524" s="4">
        <v>8</v>
      </c>
      <c r="J1524" s="4">
        <v>2.6666666666666701</v>
      </c>
      <c r="K1524" s="4">
        <v>2.6666666666666701</v>
      </c>
      <c r="L1524" s="4">
        <v>1.3333333333333299</v>
      </c>
      <c r="M1524" s="4">
        <v>4</v>
      </c>
      <c r="N1524" s="4">
        <v>2.6666666666666701</v>
      </c>
      <c r="O1524" s="4">
        <v>6.6666666666666696</v>
      </c>
      <c r="P1524" s="4">
        <v>6.6666666666666696</v>
      </c>
      <c r="Q1524" s="4">
        <v>1.3333333333333299</v>
      </c>
      <c r="R1524" s="4">
        <v>6.6666666666666696</v>
      </c>
      <c r="S1524" s="4">
        <v>5.3333333333333304</v>
      </c>
      <c r="T1524" s="4">
        <v>4</v>
      </c>
      <c r="U1524" s="4">
        <v>8</v>
      </c>
      <c r="V1524" s="4">
        <v>4</v>
      </c>
      <c r="W1524" s="4">
        <v>8</v>
      </c>
      <c r="X1524" s="4">
        <v>2.6666666666666701</v>
      </c>
      <c r="Y1524" s="4">
        <v>8</v>
      </c>
      <c r="Z1524" s="4">
        <v>6.6666666666666696</v>
      </c>
      <c r="AA1524" s="4">
        <v>6.6666666666666696</v>
      </c>
      <c r="AB1524" s="4">
        <v>0</v>
      </c>
      <c r="AC1524" s="4">
        <v>20</v>
      </c>
      <c r="AD1524" s="4">
        <v>4</v>
      </c>
      <c r="AE1524" s="4">
        <v>5.3333333333333304</v>
      </c>
      <c r="AF1524" s="4">
        <v>5.3333333333333304</v>
      </c>
      <c r="AG1524" s="4">
        <v>18.6666666666667</v>
      </c>
      <c r="AH1524" s="4">
        <v>13.3333333333333</v>
      </c>
      <c r="AI1524" s="4">
        <v>5.3333333333333304</v>
      </c>
      <c r="AJ1524" s="4">
        <v>21.3333333333333</v>
      </c>
      <c r="AK1524" s="4">
        <v>37.3333333333333</v>
      </c>
      <c r="AL1524" s="4">
        <v>18.6666666666667</v>
      </c>
      <c r="AM1524" s="4">
        <v>24</v>
      </c>
      <c r="AN1524" s="4">
        <v>42.6666666666667</v>
      </c>
      <c r="AO1524" s="4">
        <v>33.3333333333333</v>
      </c>
      <c r="AP1524" s="4">
        <v>29.3333333333333</v>
      </c>
      <c r="AQ1524" s="4">
        <v>6.6666666666666696</v>
      </c>
      <c r="AR1524" s="4">
        <v>29.3333333333333</v>
      </c>
      <c r="AS1524" s="4">
        <v>21.3333333333333</v>
      </c>
      <c r="AT1524" s="4">
        <v>16</v>
      </c>
      <c r="AU1524" s="4">
        <v>13.3333333333333</v>
      </c>
      <c r="AV1524" s="4">
        <v>18.6666666666667</v>
      </c>
      <c r="AW1524" s="4">
        <v>17.3333333333333</v>
      </c>
      <c r="AX1524" s="4">
        <v>14.6666666666667</v>
      </c>
      <c r="AY1524" s="4">
        <v>14.6666666666667</v>
      </c>
      <c r="AZ1524" s="4">
        <v>28</v>
      </c>
      <c r="BA1524" s="4">
        <v>26.6666666666667</v>
      </c>
      <c r="BB1524" s="38">
        <v>92</v>
      </c>
    </row>
    <row r="1525" spans="1:54" x14ac:dyDescent="0.3">
      <c r="A1525" s="31" t="s">
        <v>66</v>
      </c>
      <c r="B1525" s="5" t="s">
        <v>8</v>
      </c>
      <c r="C1525" s="5" t="s">
        <v>4</v>
      </c>
      <c r="D1525" s="9">
        <v>96.8751412429379</v>
      </c>
      <c r="E1525" s="8">
        <v>60.532110685037402</v>
      </c>
      <c r="F1525" s="8">
        <v>11.176470588235301</v>
      </c>
      <c r="G1525" s="3">
        <v>2.3529411764705901</v>
      </c>
      <c r="H1525" s="4">
        <v>1.76470588235294</v>
      </c>
      <c r="I1525" s="4">
        <v>3.52941176470588</v>
      </c>
      <c r="J1525" s="4">
        <v>1.76470588235294</v>
      </c>
      <c r="K1525" s="4">
        <v>3.52941176470588</v>
      </c>
      <c r="L1525" s="4">
        <v>2.9411764705882399</v>
      </c>
      <c r="M1525" s="4">
        <v>1.76470588235294</v>
      </c>
      <c r="N1525" s="4">
        <v>2.9411764705882399</v>
      </c>
      <c r="O1525" s="4">
        <v>4.1176470588235299</v>
      </c>
      <c r="P1525" s="4">
        <v>5.2941176470588198</v>
      </c>
      <c r="Q1525" s="4">
        <v>0.58823529411764697</v>
      </c>
      <c r="R1525" s="4">
        <v>4.1176470588235299</v>
      </c>
      <c r="S1525" s="4">
        <v>3.52941176470588</v>
      </c>
      <c r="T1525" s="4">
        <v>2.3529411764705901</v>
      </c>
      <c r="U1525" s="4">
        <v>5.2941176470588198</v>
      </c>
      <c r="V1525" s="4">
        <v>4.1176470588235299</v>
      </c>
      <c r="W1525" s="4">
        <v>3.52941176470588</v>
      </c>
      <c r="X1525" s="4">
        <v>3.52941176470588</v>
      </c>
      <c r="Y1525" s="4">
        <v>4.7058823529411802</v>
      </c>
      <c r="Z1525" s="4">
        <v>2.9411764705882399</v>
      </c>
      <c r="AA1525" s="4">
        <v>2.3529411764705901</v>
      </c>
      <c r="AB1525" s="4">
        <v>0.58823529411764697</v>
      </c>
      <c r="AC1525" s="4">
        <v>8.2352941176470598</v>
      </c>
      <c r="AD1525" s="4">
        <v>2.3529411764705901</v>
      </c>
      <c r="AE1525" s="4">
        <v>2.9411764705882399</v>
      </c>
      <c r="AF1525" s="4">
        <v>2.9411764705882399</v>
      </c>
      <c r="AG1525" s="4">
        <v>5.2941176470588198</v>
      </c>
      <c r="AH1525" s="4">
        <v>7.6470588235294104</v>
      </c>
      <c r="AI1525" s="4">
        <v>4.1176470588235299</v>
      </c>
      <c r="AJ1525" s="4">
        <v>11.764705882352899</v>
      </c>
      <c r="AK1525" s="4">
        <v>20.588235294117599</v>
      </c>
      <c r="AL1525" s="4">
        <v>14.705882352941201</v>
      </c>
      <c r="AM1525" s="4">
        <v>15.882352941176499</v>
      </c>
      <c r="AN1525" s="4">
        <v>27.0588235294118</v>
      </c>
      <c r="AO1525" s="4">
        <v>18.235294117647101</v>
      </c>
      <c r="AP1525" s="4">
        <v>13.5294117647059</v>
      </c>
      <c r="AQ1525" s="4">
        <v>1.76470588235294</v>
      </c>
      <c r="AR1525" s="4">
        <v>17.0588235294118</v>
      </c>
      <c r="AS1525" s="4">
        <v>9.4117647058823497</v>
      </c>
      <c r="AT1525" s="4">
        <v>14.705882352941201</v>
      </c>
      <c r="AU1525" s="4">
        <v>7.0588235294117601</v>
      </c>
      <c r="AV1525" s="4">
        <v>14.117647058823501</v>
      </c>
      <c r="AW1525" s="4">
        <v>12.9411764705882</v>
      </c>
      <c r="AX1525" s="4">
        <v>8.8235294117647101</v>
      </c>
      <c r="AY1525" s="4">
        <v>11.764705882352899</v>
      </c>
      <c r="AZ1525" s="4">
        <v>15.882352941176499</v>
      </c>
      <c r="BA1525" s="4">
        <v>13.5294117647059</v>
      </c>
      <c r="BB1525" s="38">
        <v>177</v>
      </c>
    </row>
    <row r="1526" spans="1:54" x14ac:dyDescent="0.3">
      <c r="A1526" s="31" t="s">
        <v>66</v>
      </c>
      <c r="B1526" s="5" t="s">
        <v>8</v>
      </c>
      <c r="C1526" s="5" t="s">
        <v>5</v>
      </c>
      <c r="D1526" s="9">
        <v>114.38576779026199</v>
      </c>
      <c r="E1526" s="8">
        <v>58.799278994019602</v>
      </c>
      <c r="F1526" s="8">
        <v>7.1969696969696999</v>
      </c>
      <c r="G1526" s="3">
        <v>1.51515151515152</v>
      </c>
      <c r="H1526" s="4">
        <v>1.13636363636364</v>
      </c>
      <c r="I1526" s="4">
        <v>1.13636363636364</v>
      </c>
      <c r="J1526" s="4">
        <v>1.13636363636364</v>
      </c>
      <c r="K1526" s="4">
        <v>1.51515151515152</v>
      </c>
      <c r="L1526" s="4">
        <v>2.2727272727272698</v>
      </c>
      <c r="M1526" s="4">
        <v>1.89393939393939</v>
      </c>
      <c r="N1526" s="4">
        <v>1.13636363636364</v>
      </c>
      <c r="O1526" s="4">
        <v>3.0303030303030298</v>
      </c>
      <c r="P1526" s="4">
        <v>2.2727272727272698</v>
      </c>
      <c r="Q1526" s="4">
        <v>1.13636363636364</v>
      </c>
      <c r="R1526" s="4">
        <v>2.2727272727272698</v>
      </c>
      <c r="S1526" s="4">
        <v>2.2727272727272698</v>
      </c>
      <c r="T1526" s="4">
        <v>1.89393939393939</v>
      </c>
      <c r="U1526" s="4">
        <v>3.0303030303030298</v>
      </c>
      <c r="V1526" s="4">
        <v>1.89393939393939</v>
      </c>
      <c r="W1526" s="4">
        <v>2.2727272727272698</v>
      </c>
      <c r="X1526" s="4">
        <v>1.51515151515152</v>
      </c>
      <c r="Y1526" s="4">
        <v>2.2727272727272698</v>
      </c>
      <c r="Z1526" s="4">
        <v>1.89393939393939</v>
      </c>
      <c r="AA1526" s="4">
        <v>1.13636363636364</v>
      </c>
      <c r="AB1526" s="4">
        <v>1.13636363636364</v>
      </c>
      <c r="AC1526" s="4">
        <v>5.3030303030303001</v>
      </c>
      <c r="AD1526" s="4">
        <v>1.51515151515152</v>
      </c>
      <c r="AE1526" s="4">
        <v>1.51515151515152</v>
      </c>
      <c r="AF1526" s="4">
        <v>2.2727272727272698</v>
      </c>
      <c r="AG1526" s="4">
        <v>6.4393939393939403</v>
      </c>
      <c r="AH1526" s="4">
        <v>5.6818181818181799</v>
      </c>
      <c r="AI1526" s="4">
        <v>3.4090909090909101</v>
      </c>
      <c r="AJ1526" s="4">
        <v>7.5757575757575797</v>
      </c>
      <c r="AK1526" s="4">
        <v>14.0151515151515</v>
      </c>
      <c r="AL1526" s="4">
        <v>6.4393939393939403</v>
      </c>
      <c r="AM1526" s="4">
        <v>9.8484848484848495</v>
      </c>
      <c r="AN1526" s="4">
        <v>20.454545454545499</v>
      </c>
      <c r="AO1526" s="4">
        <v>12.1212121212121</v>
      </c>
      <c r="AP1526" s="4">
        <v>9.4696969696969706</v>
      </c>
      <c r="AQ1526" s="4">
        <v>3.0303030303030298</v>
      </c>
      <c r="AR1526" s="4">
        <v>7.9545454545454497</v>
      </c>
      <c r="AS1526" s="4">
        <v>7.1969696969696999</v>
      </c>
      <c r="AT1526" s="4">
        <v>11.363636363636401</v>
      </c>
      <c r="AU1526" s="4">
        <v>5.6818181818181799</v>
      </c>
      <c r="AV1526" s="4">
        <v>12.8787878787879</v>
      </c>
      <c r="AW1526" s="4">
        <v>9.4696969696969706</v>
      </c>
      <c r="AX1526" s="4">
        <v>4.5454545454545503</v>
      </c>
      <c r="AY1526" s="4">
        <v>7.9545454545454497</v>
      </c>
      <c r="AZ1526" s="4">
        <v>9.4696969696969706</v>
      </c>
      <c r="BA1526" s="4">
        <v>12.5</v>
      </c>
      <c r="BB1526" s="38">
        <v>267</v>
      </c>
    </row>
    <row r="1527" spans="1:54" x14ac:dyDescent="0.3">
      <c r="A1527" s="31" t="s">
        <v>66</v>
      </c>
      <c r="B1527" s="5" t="s">
        <v>8</v>
      </c>
      <c r="C1527" s="5" t="s">
        <v>6</v>
      </c>
      <c r="D1527" s="9">
        <v>119.8953125</v>
      </c>
      <c r="E1527" s="8">
        <v>49.889933606836003</v>
      </c>
      <c r="F1527" s="8">
        <v>4.6875</v>
      </c>
      <c r="G1527" s="3">
        <v>0.52083333333333304</v>
      </c>
      <c r="H1527" s="4">
        <v>1.5625</v>
      </c>
      <c r="I1527" s="4">
        <v>0.52083333333333304</v>
      </c>
      <c r="J1527" s="4">
        <v>0.52083333333333304</v>
      </c>
      <c r="K1527" s="4">
        <v>1.5625</v>
      </c>
      <c r="L1527" s="4">
        <v>0</v>
      </c>
      <c r="M1527" s="4">
        <v>2.6041666666666701</v>
      </c>
      <c r="N1527" s="4">
        <v>0.52083333333333304</v>
      </c>
      <c r="O1527" s="4">
        <v>1.5625</v>
      </c>
      <c r="P1527" s="4">
        <v>1.0416666666666701</v>
      </c>
      <c r="Q1527" s="4">
        <v>0</v>
      </c>
      <c r="R1527" s="4">
        <v>0.52083333333333304</v>
      </c>
      <c r="S1527" s="4">
        <v>0.52083333333333304</v>
      </c>
      <c r="T1527" s="4">
        <v>0.52083333333333304</v>
      </c>
      <c r="U1527" s="4">
        <v>1.5625</v>
      </c>
      <c r="V1527" s="4">
        <v>1.0416666666666701</v>
      </c>
      <c r="W1527" s="4">
        <v>1.0416666666666701</v>
      </c>
      <c r="X1527" s="4">
        <v>0</v>
      </c>
      <c r="Y1527" s="4">
        <v>1.0416666666666701</v>
      </c>
      <c r="Z1527" s="4">
        <v>0.52083333333333304</v>
      </c>
      <c r="AA1527" s="4">
        <v>0.52083333333333304</v>
      </c>
      <c r="AB1527" s="4">
        <v>0.52083333333333304</v>
      </c>
      <c r="AC1527" s="4">
        <v>4.1666666666666696</v>
      </c>
      <c r="AD1527" s="4">
        <v>0</v>
      </c>
      <c r="AE1527" s="4">
        <v>1.0416666666666701</v>
      </c>
      <c r="AF1527" s="4">
        <v>0.52083333333333304</v>
      </c>
      <c r="AG1527" s="4">
        <v>4.6875</v>
      </c>
      <c r="AH1527" s="4">
        <v>4.6875</v>
      </c>
      <c r="AI1527" s="4">
        <v>3.6458333333333299</v>
      </c>
      <c r="AJ1527" s="4">
        <v>6.25</v>
      </c>
      <c r="AK1527" s="4">
        <v>8.8541666666666696</v>
      </c>
      <c r="AL1527" s="4">
        <v>5.7291666666666696</v>
      </c>
      <c r="AM1527" s="4">
        <v>8.3333333333333304</v>
      </c>
      <c r="AN1527" s="4">
        <v>15.1041666666667</v>
      </c>
      <c r="AO1527" s="4">
        <v>10.4166666666667</v>
      </c>
      <c r="AP1527" s="4">
        <v>10.4166666666667</v>
      </c>
      <c r="AQ1527" s="4">
        <v>2.0833333333333299</v>
      </c>
      <c r="AR1527" s="4">
        <v>5.2083333333333304</v>
      </c>
      <c r="AS1527" s="4">
        <v>6.25</v>
      </c>
      <c r="AT1527" s="4">
        <v>9.375</v>
      </c>
      <c r="AU1527" s="4">
        <v>2.0833333333333299</v>
      </c>
      <c r="AV1527" s="4">
        <v>11.4583333333333</v>
      </c>
      <c r="AW1527" s="4">
        <v>4.6875</v>
      </c>
      <c r="AX1527" s="4">
        <v>3.6458333333333299</v>
      </c>
      <c r="AY1527" s="4">
        <v>8.8541666666666696</v>
      </c>
      <c r="AZ1527" s="4">
        <v>4.1666666666666696</v>
      </c>
      <c r="BA1527" s="4">
        <v>5.7291666666666696</v>
      </c>
      <c r="BB1527" s="38">
        <v>192</v>
      </c>
    </row>
    <row r="1528" spans="1:54" x14ac:dyDescent="0.3">
      <c r="A1528" s="31" t="s">
        <v>66</v>
      </c>
      <c r="B1528" s="5" t="s">
        <v>8</v>
      </c>
      <c r="C1528" s="5" t="s">
        <v>7</v>
      </c>
      <c r="D1528" s="9">
        <v>117.335526315789</v>
      </c>
      <c r="E1528" s="8">
        <v>50.583213826848002</v>
      </c>
      <c r="F1528" s="8">
        <v>5.2631578947368398</v>
      </c>
      <c r="G1528" s="3">
        <v>1.31578947368421</v>
      </c>
      <c r="H1528" s="4">
        <v>1.31578947368421</v>
      </c>
      <c r="I1528" s="4">
        <v>1.31578947368421</v>
      </c>
      <c r="J1528" s="4">
        <v>1.31578947368421</v>
      </c>
      <c r="K1528" s="4">
        <v>0</v>
      </c>
      <c r="L1528" s="4">
        <v>0</v>
      </c>
      <c r="M1528" s="4">
        <v>1.31578947368421</v>
      </c>
      <c r="N1528" s="4">
        <v>1.31578947368421</v>
      </c>
      <c r="O1528" s="4">
        <v>0</v>
      </c>
      <c r="P1528" s="4">
        <v>1.31578947368421</v>
      </c>
      <c r="Q1528" s="4">
        <v>0</v>
      </c>
      <c r="R1528" s="4">
        <v>1.31578947368421</v>
      </c>
      <c r="S1528" s="4">
        <v>1.31578947368421</v>
      </c>
      <c r="T1528" s="4">
        <v>0</v>
      </c>
      <c r="U1528" s="4">
        <v>2.6315789473684199</v>
      </c>
      <c r="V1528" s="4">
        <v>0</v>
      </c>
      <c r="W1528" s="4">
        <v>1.31578947368421</v>
      </c>
      <c r="X1528" s="4">
        <v>0</v>
      </c>
      <c r="Y1528" s="4">
        <v>1.31578947368421</v>
      </c>
      <c r="Z1528" s="4">
        <v>0</v>
      </c>
      <c r="AA1528" s="4">
        <v>1.31578947368421</v>
      </c>
      <c r="AB1528" s="4">
        <v>0</v>
      </c>
      <c r="AC1528" s="4">
        <v>3.9473684210526301</v>
      </c>
      <c r="AD1528" s="4">
        <v>1.31578947368421</v>
      </c>
      <c r="AE1528" s="4">
        <v>0</v>
      </c>
      <c r="AF1528" s="4">
        <v>0</v>
      </c>
      <c r="AG1528" s="4">
        <v>5.2631578947368398</v>
      </c>
      <c r="AH1528" s="4">
        <v>7.8947368421052602</v>
      </c>
      <c r="AI1528" s="4">
        <v>6.5789473684210504</v>
      </c>
      <c r="AJ1528" s="4">
        <v>5.2631578947368398</v>
      </c>
      <c r="AK1528" s="4">
        <v>6.5789473684210504</v>
      </c>
      <c r="AL1528" s="4">
        <v>2.6315789473684199</v>
      </c>
      <c r="AM1528" s="4">
        <v>9.2105263157894708</v>
      </c>
      <c r="AN1528" s="4">
        <v>13.157894736842101</v>
      </c>
      <c r="AO1528" s="4">
        <v>5.2631578947368398</v>
      </c>
      <c r="AP1528" s="4">
        <v>7.8947368421052602</v>
      </c>
      <c r="AQ1528" s="4">
        <v>3.9473684210526301</v>
      </c>
      <c r="AR1528" s="4">
        <v>5.2631578947368398</v>
      </c>
      <c r="AS1528" s="4">
        <v>3.9473684210526301</v>
      </c>
      <c r="AT1528" s="4">
        <v>5.2631578947368398</v>
      </c>
      <c r="AU1528" s="4">
        <v>1.31578947368421</v>
      </c>
      <c r="AV1528" s="4">
        <v>7.8947368421052602</v>
      </c>
      <c r="AW1528" s="4">
        <v>5.2631578947368398</v>
      </c>
      <c r="AX1528" s="4">
        <v>2.6315789473684199</v>
      </c>
      <c r="AY1528" s="4">
        <v>11.842105263157899</v>
      </c>
      <c r="AZ1528" s="4">
        <v>3.9473684210526301</v>
      </c>
      <c r="BA1528" s="4">
        <v>9.2105263157894708</v>
      </c>
      <c r="BB1528" s="38">
        <v>76</v>
      </c>
    </row>
    <row r="1529" spans="1:54" x14ac:dyDescent="0.3">
      <c r="A1529" s="31" t="s">
        <v>66</v>
      </c>
      <c r="B1529" s="5" t="s">
        <v>9</v>
      </c>
      <c r="C1529" s="5" t="s">
        <v>168</v>
      </c>
      <c r="D1529" s="9">
        <v>75.775281111189202</v>
      </c>
      <c r="E1529" s="8">
        <v>68.786103828797707</v>
      </c>
      <c r="F1529" s="8">
        <v>21.070329919991899</v>
      </c>
      <c r="G1529" s="3">
        <v>2.2504356011348898</v>
      </c>
      <c r="H1529" s="4">
        <v>3.68865898577927</v>
      </c>
      <c r="I1529" s="4">
        <v>4.6279666992206199</v>
      </c>
      <c r="J1529" s="4">
        <v>0.95576605495450495</v>
      </c>
      <c r="K1529" s="4">
        <v>4.4559509028559203</v>
      </c>
      <c r="L1529" s="4">
        <v>7.1015956073056499</v>
      </c>
      <c r="M1529" s="4">
        <v>4.0847922376621399</v>
      </c>
      <c r="N1529" s="4">
        <v>7.1591642010652796</v>
      </c>
      <c r="O1529" s="4">
        <v>5.3033827042679196</v>
      </c>
      <c r="P1529" s="4">
        <v>10.486925644463399</v>
      </c>
      <c r="Q1529" s="4">
        <v>2.7555801765913599</v>
      </c>
      <c r="R1529" s="4">
        <v>8.6670232649984307</v>
      </c>
      <c r="S1529" s="4">
        <v>7.2437946352945497</v>
      </c>
      <c r="T1529" s="4">
        <v>3.4594546033953901</v>
      </c>
      <c r="U1529" s="4">
        <v>12.1222992352433</v>
      </c>
      <c r="V1529" s="4">
        <v>4.9327597306808704</v>
      </c>
      <c r="W1529" s="4">
        <v>4.7789501787471798</v>
      </c>
      <c r="X1529" s="4">
        <v>3.0626617156530598</v>
      </c>
      <c r="Y1529" s="4">
        <v>6.0288305488597498</v>
      </c>
      <c r="Z1529" s="4">
        <v>10.958852885714199</v>
      </c>
      <c r="AA1529" s="4">
        <v>9.8722346568980104</v>
      </c>
      <c r="AB1529" s="4">
        <v>1.90465311835444</v>
      </c>
      <c r="AC1529" s="4">
        <v>12.317877575945399</v>
      </c>
      <c r="AD1529" s="4">
        <v>5.7492639756161799</v>
      </c>
      <c r="AE1529" s="4">
        <v>3.75976780019902</v>
      </c>
      <c r="AF1529" s="4">
        <v>5.5498570542375196</v>
      </c>
      <c r="AG1529" s="4">
        <v>14.3346856429055</v>
      </c>
      <c r="AH1529" s="4">
        <v>15.9005582578618</v>
      </c>
      <c r="AI1529" s="4">
        <v>8.9129846546577198</v>
      </c>
      <c r="AJ1529" s="4">
        <v>15.978679226659899</v>
      </c>
      <c r="AK1529" s="4">
        <v>27.405337670849999</v>
      </c>
      <c r="AL1529" s="4">
        <v>16.954517911128399</v>
      </c>
      <c r="AM1529" s="4">
        <v>13.1989310774378</v>
      </c>
      <c r="AN1529" s="4">
        <v>27.365875518251901</v>
      </c>
      <c r="AO1529" s="4">
        <v>18.091076224923398</v>
      </c>
      <c r="AP1529" s="4">
        <v>20.696435734170699</v>
      </c>
      <c r="AQ1529" s="4">
        <v>6.5171050895097098</v>
      </c>
      <c r="AR1529" s="4">
        <v>19.9934717750582</v>
      </c>
      <c r="AS1529" s="4">
        <v>10.459134247913401</v>
      </c>
      <c r="AT1529" s="4">
        <v>17.725846690113698</v>
      </c>
      <c r="AU1529" s="4">
        <v>10.1977859439295</v>
      </c>
      <c r="AV1529" s="4">
        <v>18.544477590176601</v>
      </c>
      <c r="AW1529" s="4">
        <v>17.5353787228633</v>
      </c>
      <c r="AX1529" s="4">
        <v>12.933942201375199</v>
      </c>
      <c r="AY1529" s="4">
        <v>12.437419832165</v>
      </c>
      <c r="AZ1529" s="4">
        <v>14.5751940418338</v>
      </c>
      <c r="BA1529" s="4">
        <v>26.718011927084898</v>
      </c>
      <c r="BB1529" s="38">
        <v>835</v>
      </c>
    </row>
    <row r="1530" spans="1:54" x14ac:dyDescent="0.3">
      <c r="A1530" s="31" t="s">
        <v>66</v>
      </c>
      <c r="B1530" s="5" t="s">
        <v>9</v>
      </c>
      <c r="C1530" s="5" t="s">
        <v>1</v>
      </c>
      <c r="D1530" s="9">
        <v>25.252651265126499</v>
      </c>
      <c r="E1530" s="8">
        <v>61.250713329703302</v>
      </c>
      <c r="F1530" s="8">
        <v>44.4444444444444</v>
      </c>
      <c r="G1530" s="3">
        <v>2.7777777777777799</v>
      </c>
      <c r="H1530" s="4">
        <v>8.3333333333333304</v>
      </c>
      <c r="I1530" s="4">
        <v>16.6666666666667</v>
      </c>
      <c r="J1530" s="4">
        <v>2.7777777777777799</v>
      </c>
      <c r="K1530" s="4">
        <v>8.3333333333333304</v>
      </c>
      <c r="L1530" s="4">
        <v>5.5555555555555598</v>
      </c>
      <c r="M1530" s="4">
        <v>11.1111111111111</v>
      </c>
      <c r="N1530" s="4">
        <v>19.4444444444444</v>
      </c>
      <c r="O1530" s="4">
        <v>8.3333333333333304</v>
      </c>
      <c r="P1530" s="4">
        <v>13.8888888888889</v>
      </c>
      <c r="Q1530" s="4">
        <v>5.5555555555555598</v>
      </c>
      <c r="R1530" s="4">
        <v>27.7777777777778</v>
      </c>
      <c r="S1530" s="4">
        <v>13.8888888888889</v>
      </c>
      <c r="T1530" s="4">
        <v>8.3333333333333304</v>
      </c>
      <c r="U1530" s="4">
        <v>30.5555555555556</v>
      </c>
      <c r="V1530" s="4">
        <v>16.6666666666667</v>
      </c>
      <c r="W1530" s="4">
        <v>13.8888888888889</v>
      </c>
      <c r="X1530" s="4">
        <v>11.1111111111111</v>
      </c>
      <c r="Y1530" s="4">
        <v>13.8888888888889</v>
      </c>
      <c r="Z1530" s="4">
        <v>36.1111111111111</v>
      </c>
      <c r="AA1530" s="4">
        <v>27.7777777777778</v>
      </c>
      <c r="AB1530" s="4">
        <v>5.5555555555555598</v>
      </c>
      <c r="AC1530" s="4">
        <v>27.7777777777778</v>
      </c>
      <c r="AD1530" s="4">
        <v>13.8888888888889</v>
      </c>
      <c r="AE1530" s="4">
        <v>13.8888888888889</v>
      </c>
      <c r="AF1530" s="4">
        <v>16.6666666666667</v>
      </c>
      <c r="AG1530" s="4">
        <v>33.3333333333333</v>
      </c>
      <c r="AH1530" s="4">
        <v>27.7777777777778</v>
      </c>
      <c r="AI1530" s="4">
        <v>13.8888888888889</v>
      </c>
      <c r="AJ1530" s="4">
        <v>30.5555555555556</v>
      </c>
      <c r="AK1530" s="4">
        <v>50</v>
      </c>
      <c r="AL1530" s="4">
        <v>27.7777777777778</v>
      </c>
      <c r="AM1530" s="4">
        <v>19.4444444444444</v>
      </c>
      <c r="AN1530" s="4">
        <v>41.6666666666667</v>
      </c>
      <c r="AO1530" s="4">
        <v>52.7777777777778</v>
      </c>
      <c r="AP1530" s="4">
        <v>47.2222222222222</v>
      </c>
      <c r="AQ1530" s="4">
        <v>5.5555555555555598</v>
      </c>
      <c r="AR1530" s="4">
        <v>41.6666666666667</v>
      </c>
      <c r="AS1530" s="4">
        <v>2.7777777777777799</v>
      </c>
      <c r="AT1530" s="4">
        <v>16.6666666666667</v>
      </c>
      <c r="AU1530" s="4">
        <v>25</v>
      </c>
      <c r="AV1530" s="4">
        <v>30.5555555555556</v>
      </c>
      <c r="AW1530" s="4">
        <v>36.1111111111111</v>
      </c>
      <c r="AX1530" s="4">
        <v>33.3333333333333</v>
      </c>
      <c r="AY1530" s="4">
        <v>5.5555555555555598</v>
      </c>
      <c r="AZ1530" s="4">
        <v>25</v>
      </c>
      <c r="BA1530" s="4">
        <v>50</v>
      </c>
      <c r="BB1530" s="38">
        <v>137</v>
      </c>
    </row>
    <row r="1531" spans="1:54" x14ac:dyDescent="0.3">
      <c r="A1531" s="31" t="s">
        <v>66</v>
      </c>
      <c r="B1531" s="5" t="s">
        <v>9</v>
      </c>
      <c r="C1531" s="5" t="s">
        <v>2</v>
      </c>
      <c r="D1531" s="9">
        <v>52.493955555555601</v>
      </c>
      <c r="E1531" s="8">
        <v>68.220539146652996</v>
      </c>
      <c r="F1531" s="8">
        <v>33.3333333333333</v>
      </c>
      <c r="G1531" s="3">
        <v>5.5555555555555598</v>
      </c>
      <c r="H1531" s="4">
        <v>5.5555555555555598</v>
      </c>
      <c r="I1531" s="4">
        <v>5.5555555555555598</v>
      </c>
      <c r="J1531" s="4">
        <v>0</v>
      </c>
      <c r="K1531" s="4">
        <v>5.5555555555555598</v>
      </c>
      <c r="L1531" s="4">
        <v>11.1111111111111</v>
      </c>
      <c r="M1531" s="4">
        <v>5.5555555555555598</v>
      </c>
      <c r="N1531" s="4">
        <v>11.1111111111111</v>
      </c>
      <c r="O1531" s="4">
        <v>11.1111111111111</v>
      </c>
      <c r="P1531" s="4">
        <v>27.7777777777778</v>
      </c>
      <c r="Q1531" s="4">
        <v>5.5555555555555598</v>
      </c>
      <c r="R1531" s="4">
        <v>11.1111111111111</v>
      </c>
      <c r="S1531" s="4">
        <v>16.6666666666667</v>
      </c>
      <c r="T1531" s="4">
        <v>5.5555555555555598</v>
      </c>
      <c r="U1531" s="4">
        <v>16.6666666666667</v>
      </c>
      <c r="V1531" s="4">
        <v>5.5555555555555598</v>
      </c>
      <c r="W1531" s="4">
        <v>11.1111111111111</v>
      </c>
      <c r="X1531" s="4">
        <v>0</v>
      </c>
      <c r="Y1531" s="4">
        <v>11.1111111111111</v>
      </c>
      <c r="Z1531" s="4">
        <v>16.6666666666667</v>
      </c>
      <c r="AA1531" s="4">
        <v>16.6666666666667</v>
      </c>
      <c r="AB1531" s="4">
        <v>0</v>
      </c>
      <c r="AC1531" s="4">
        <v>16.6666666666667</v>
      </c>
      <c r="AD1531" s="4">
        <v>11.1111111111111</v>
      </c>
      <c r="AE1531" s="4">
        <v>5.5555555555555598</v>
      </c>
      <c r="AF1531" s="4">
        <v>5.5555555555555598</v>
      </c>
      <c r="AG1531" s="4">
        <v>22.2222222222222</v>
      </c>
      <c r="AH1531" s="4">
        <v>22.2222222222222</v>
      </c>
      <c r="AI1531" s="4">
        <v>5.5555555555555598</v>
      </c>
      <c r="AJ1531" s="4">
        <v>11.1111111111111</v>
      </c>
      <c r="AK1531" s="4">
        <v>27.7777777777778</v>
      </c>
      <c r="AL1531" s="4">
        <v>27.7777777777778</v>
      </c>
      <c r="AM1531" s="4">
        <v>11.1111111111111</v>
      </c>
      <c r="AN1531" s="4">
        <v>33.3333333333333</v>
      </c>
      <c r="AO1531" s="4">
        <v>11.1111111111111</v>
      </c>
      <c r="AP1531" s="4">
        <v>33.3333333333333</v>
      </c>
      <c r="AQ1531" s="4">
        <v>0</v>
      </c>
      <c r="AR1531" s="4">
        <v>11.1111111111111</v>
      </c>
      <c r="AS1531" s="4">
        <v>16.6666666666667</v>
      </c>
      <c r="AT1531" s="4">
        <v>22.2222222222222</v>
      </c>
      <c r="AU1531" s="4">
        <v>11.1111111111111</v>
      </c>
      <c r="AV1531" s="4">
        <v>16.6666666666667</v>
      </c>
      <c r="AW1531" s="4">
        <v>16.6666666666667</v>
      </c>
      <c r="AX1531" s="4">
        <v>16.6666666666667</v>
      </c>
      <c r="AY1531" s="4">
        <v>16.6666666666667</v>
      </c>
      <c r="AZ1531" s="4">
        <v>22.2222222222222</v>
      </c>
      <c r="BA1531" s="4">
        <v>27.7777777777778</v>
      </c>
      <c r="BB1531" s="38">
        <v>68</v>
      </c>
    </row>
    <row r="1532" spans="1:54" x14ac:dyDescent="0.3">
      <c r="A1532" s="31" t="s">
        <v>66</v>
      </c>
      <c r="B1532" s="5" t="s">
        <v>9</v>
      </c>
      <c r="C1532" s="5" t="s">
        <v>3</v>
      </c>
      <c r="D1532" s="9">
        <v>51.456666666666699</v>
      </c>
      <c r="E1532" s="8">
        <v>61.6167629491963</v>
      </c>
      <c r="F1532" s="8">
        <v>27.5</v>
      </c>
      <c r="G1532" s="3">
        <v>2.5</v>
      </c>
      <c r="H1532" s="4">
        <v>5</v>
      </c>
      <c r="I1532" s="4">
        <v>5</v>
      </c>
      <c r="J1532" s="4">
        <v>0</v>
      </c>
      <c r="K1532" s="4">
        <v>7.5</v>
      </c>
      <c r="L1532" s="4">
        <v>12.5</v>
      </c>
      <c r="M1532" s="4">
        <v>5</v>
      </c>
      <c r="N1532" s="4">
        <v>7.5</v>
      </c>
      <c r="O1532" s="4">
        <v>5</v>
      </c>
      <c r="P1532" s="4">
        <v>12.5</v>
      </c>
      <c r="Q1532" s="4">
        <v>2.5</v>
      </c>
      <c r="R1532" s="4">
        <v>7.5</v>
      </c>
      <c r="S1532" s="4">
        <v>2.5</v>
      </c>
      <c r="T1532" s="4">
        <v>2.5</v>
      </c>
      <c r="U1532" s="4">
        <v>17.5</v>
      </c>
      <c r="V1532" s="4">
        <v>2.5</v>
      </c>
      <c r="W1532" s="4">
        <v>0</v>
      </c>
      <c r="X1532" s="4">
        <v>5</v>
      </c>
      <c r="Y1532" s="4">
        <v>7.5</v>
      </c>
      <c r="Z1532" s="4">
        <v>10</v>
      </c>
      <c r="AA1532" s="4">
        <v>12.5</v>
      </c>
      <c r="AB1532" s="4">
        <v>2.5</v>
      </c>
      <c r="AC1532" s="4">
        <v>22.5</v>
      </c>
      <c r="AD1532" s="4">
        <v>5</v>
      </c>
      <c r="AE1532" s="4">
        <v>2.5</v>
      </c>
      <c r="AF1532" s="4">
        <v>7.5</v>
      </c>
      <c r="AG1532" s="4">
        <v>17.5</v>
      </c>
      <c r="AH1532" s="4">
        <v>17.5</v>
      </c>
      <c r="AI1532" s="4">
        <v>7.5</v>
      </c>
      <c r="AJ1532" s="4">
        <v>32.5</v>
      </c>
      <c r="AK1532" s="4">
        <v>42.5</v>
      </c>
      <c r="AL1532" s="4">
        <v>22.5</v>
      </c>
      <c r="AM1532" s="4">
        <v>22.5</v>
      </c>
      <c r="AN1532" s="4">
        <v>45</v>
      </c>
      <c r="AO1532" s="4">
        <v>25</v>
      </c>
      <c r="AP1532" s="4">
        <v>27.5</v>
      </c>
      <c r="AQ1532" s="4">
        <v>17.5</v>
      </c>
      <c r="AR1532" s="4">
        <v>32.5</v>
      </c>
      <c r="AS1532" s="4">
        <v>22.5</v>
      </c>
      <c r="AT1532" s="4">
        <v>27.5</v>
      </c>
      <c r="AU1532" s="4">
        <v>15</v>
      </c>
      <c r="AV1532" s="4">
        <v>30</v>
      </c>
      <c r="AW1532" s="4">
        <v>22.5</v>
      </c>
      <c r="AX1532" s="4">
        <v>15</v>
      </c>
      <c r="AY1532" s="4">
        <v>22.5</v>
      </c>
      <c r="AZ1532" s="4">
        <v>25</v>
      </c>
      <c r="BA1532" s="4">
        <v>45</v>
      </c>
      <c r="BB1532" s="38">
        <v>55</v>
      </c>
    </row>
    <row r="1533" spans="1:54" x14ac:dyDescent="0.3">
      <c r="A1533" s="31" t="s">
        <v>66</v>
      </c>
      <c r="B1533" s="5" t="s">
        <v>9</v>
      </c>
      <c r="C1533" s="5" t="s">
        <v>4</v>
      </c>
      <c r="D1533" s="9">
        <v>96.448314606741604</v>
      </c>
      <c r="E1533" s="8">
        <v>63.620244262983697</v>
      </c>
      <c r="F1533" s="8">
        <v>12.5</v>
      </c>
      <c r="G1533" s="3">
        <v>1.25</v>
      </c>
      <c r="H1533" s="4">
        <v>1.25</v>
      </c>
      <c r="I1533" s="4">
        <v>2.5</v>
      </c>
      <c r="J1533" s="4">
        <v>1.25</v>
      </c>
      <c r="K1533" s="4">
        <v>3.75</v>
      </c>
      <c r="L1533" s="4">
        <v>8.75</v>
      </c>
      <c r="M1533" s="4">
        <v>2.5</v>
      </c>
      <c r="N1533" s="4">
        <v>5</v>
      </c>
      <c r="O1533" s="4">
        <v>5</v>
      </c>
      <c r="P1533" s="4">
        <v>5</v>
      </c>
      <c r="Q1533" s="4">
        <v>2.5</v>
      </c>
      <c r="R1533" s="4">
        <v>7.5</v>
      </c>
      <c r="S1533" s="4">
        <v>10</v>
      </c>
      <c r="T1533" s="4">
        <v>3.75</v>
      </c>
      <c r="U1533" s="4">
        <v>11.25</v>
      </c>
      <c r="V1533" s="4">
        <v>6.25</v>
      </c>
      <c r="W1533" s="4">
        <v>5</v>
      </c>
      <c r="X1533" s="4">
        <v>3.75</v>
      </c>
      <c r="Y1533" s="4">
        <v>3.75</v>
      </c>
      <c r="Z1533" s="4">
        <v>8.75</v>
      </c>
      <c r="AA1533" s="4">
        <v>3.75</v>
      </c>
      <c r="AB1533" s="4">
        <v>2.5</v>
      </c>
      <c r="AC1533" s="4">
        <v>3.75</v>
      </c>
      <c r="AD1533" s="4">
        <v>3.75</v>
      </c>
      <c r="AE1533" s="4">
        <v>2.5</v>
      </c>
      <c r="AF1533" s="4">
        <v>3.75</v>
      </c>
      <c r="AG1533" s="4">
        <v>13.75</v>
      </c>
      <c r="AH1533" s="4">
        <v>11.25</v>
      </c>
      <c r="AI1533" s="4">
        <v>8.75</v>
      </c>
      <c r="AJ1533" s="4">
        <v>10</v>
      </c>
      <c r="AK1533" s="4">
        <v>17.5</v>
      </c>
      <c r="AL1533" s="4">
        <v>8.75</v>
      </c>
      <c r="AM1533" s="4">
        <v>6.25</v>
      </c>
      <c r="AN1533" s="4">
        <v>16.25</v>
      </c>
      <c r="AO1533" s="4">
        <v>13.75</v>
      </c>
      <c r="AP1533" s="4">
        <v>8.75</v>
      </c>
      <c r="AQ1533" s="4">
        <v>5</v>
      </c>
      <c r="AR1533" s="4">
        <v>16.25</v>
      </c>
      <c r="AS1533" s="4">
        <v>3.75</v>
      </c>
      <c r="AT1533" s="4">
        <v>8.75</v>
      </c>
      <c r="AU1533" s="4">
        <v>3.75</v>
      </c>
      <c r="AV1533" s="4">
        <v>6.25</v>
      </c>
      <c r="AW1533" s="4">
        <v>13.75</v>
      </c>
      <c r="AX1533" s="4">
        <v>8.75</v>
      </c>
      <c r="AY1533" s="4">
        <v>6.25</v>
      </c>
      <c r="AZ1533" s="4">
        <v>3.75</v>
      </c>
      <c r="BA1533" s="4">
        <v>15</v>
      </c>
      <c r="BB1533" s="38">
        <v>89</v>
      </c>
    </row>
    <row r="1534" spans="1:54" x14ac:dyDescent="0.3">
      <c r="A1534" s="31" t="s">
        <v>66</v>
      </c>
      <c r="B1534" s="5" t="s">
        <v>9</v>
      </c>
      <c r="C1534" s="5" t="s">
        <v>5</v>
      </c>
      <c r="D1534" s="9">
        <v>102.27234042553199</v>
      </c>
      <c r="E1534" s="8">
        <v>60.344525830448603</v>
      </c>
      <c r="F1534" s="8">
        <v>10.1694915254237</v>
      </c>
      <c r="G1534" s="3">
        <v>1.1299435028248599</v>
      </c>
      <c r="H1534" s="4">
        <v>2.2598870056497198</v>
      </c>
      <c r="I1534" s="4">
        <v>2.2598870056497198</v>
      </c>
      <c r="J1534" s="4">
        <v>1.6949152542372901</v>
      </c>
      <c r="K1534" s="4">
        <v>1.6949152542372901</v>
      </c>
      <c r="L1534" s="4">
        <v>1.6949152542372901</v>
      </c>
      <c r="M1534" s="4">
        <v>2.2598870056497198</v>
      </c>
      <c r="N1534" s="4">
        <v>2.8248587570621502</v>
      </c>
      <c r="O1534" s="4">
        <v>2.2598870056497198</v>
      </c>
      <c r="P1534" s="4">
        <v>3.3898305084745801</v>
      </c>
      <c r="Q1534" s="4">
        <v>1.1299435028248599</v>
      </c>
      <c r="R1534" s="4">
        <v>3.3898305084745801</v>
      </c>
      <c r="S1534" s="4">
        <v>1.6949152542372901</v>
      </c>
      <c r="T1534" s="4">
        <v>1.6949152542372901</v>
      </c>
      <c r="U1534" s="4">
        <v>1.6949152542372901</v>
      </c>
      <c r="V1534" s="4">
        <v>1.6949152542372901</v>
      </c>
      <c r="W1534" s="4">
        <v>1.6949152542372901</v>
      </c>
      <c r="X1534" s="4">
        <v>1.1299435028248599</v>
      </c>
      <c r="Y1534" s="4">
        <v>2.2598870056497198</v>
      </c>
      <c r="Z1534" s="4">
        <v>1.6949152542372901</v>
      </c>
      <c r="AA1534" s="4">
        <v>4.5197740112994396</v>
      </c>
      <c r="AB1534" s="4">
        <v>1.6949152542372901</v>
      </c>
      <c r="AC1534" s="4">
        <v>5.0847457627118597</v>
      </c>
      <c r="AD1534" s="4">
        <v>2.2598870056497198</v>
      </c>
      <c r="AE1534" s="4">
        <v>1.6949152542372901</v>
      </c>
      <c r="AF1534" s="4">
        <v>2.8248587570621502</v>
      </c>
      <c r="AG1534" s="4">
        <v>3.3898305084745801</v>
      </c>
      <c r="AH1534" s="4">
        <v>12.4293785310734</v>
      </c>
      <c r="AI1534" s="4">
        <v>10.1694915254237</v>
      </c>
      <c r="AJ1534" s="4">
        <v>10.1694915254237</v>
      </c>
      <c r="AK1534" s="4">
        <v>20.9039548022599</v>
      </c>
      <c r="AL1534" s="4">
        <v>11.299435028248601</v>
      </c>
      <c r="AM1534" s="4">
        <v>14.1242937853107</v>
      </c>
      <c r="AN1534" s="4">
        <v>19.209039548022599</v>
      </c>
      <c r="AO1534" s="4">
        <v>11.864406779661</v>
      </c>
      <c r="AP1534" s="4">
        <v>9.6045197740112993</v>
      </c>
      <c r="AQ1534" s="4">
        <v>4.5197740112994396</v>
      </c>
      <c r="AR1534" s="4">
        <v>15.254237288135601</v>
      </c>
      <c r="AS1534" s="4">
        <v>7.3446327683615804</v>
      </c>
      <c r="AT1534" s="4">
        <v>18.079096045197701</v>
      </c>
      <c r="AU1534" s="4">
        <v>6.7796610169491496</v>
      </c>
      <c r="AV1534" s="4">
        <v>19.209039548022599</v>
      </c>
      <c r="AW1534" s="4">
        <v>13.559322033898299</v>
      </c>
      <c r="AX1534" s="4">
        <v>6.7796610169491496</v>
      </c>
      <c r="AY1534" s="4">
        <v>10.1694915254237</v>
      </c>
      <c r="AZ1534" s="4">
        <v>9.0395480225988702</v>
      </c>
      <c r="BA1534" s="4">
        <v>17.514124293785301</v>
      </c>
      <c r="BB1534" s="38">
        <v>188</v>
      </c>
    </row>
    <row r="1535" spans="1:54" x14ac:dyDescent="0.3">
      <c r="A1535" s="31" t="s">
        <v>66</v>
      </c>
      <c r="B1535" s="5" t="s">
        <v>9</v>
      </c>
      <c r="C1535" s="5" t="s">
        <v>6</v>
      </c>
      <c r="D1535" s="9">
        <v>108.90812182741099</v>
      </c>
      <c r="E1535" s="8">
        <v>58.999064633067903</v>
      </c>
      <c r="F1535" s="8">
        <v>7.1428571428571397</v>
      </c>
      <c r="G1535" s="3">
        <v>0</v>
      </c>
      <c r="H1535" s="4">
        <v>1.53061224489796</v>
      </c>
      <c r="I1535" s="4">
        <v>0</v>
      </c>
      <c r="J1535" s="4">
        <v>0.51020408163265296</v>
      </c>
      <c r="K1535" s="4">
        <v>0.51020408163265296</v>
      </c>
      <c r="L1535" s="4">
        <v>1.0204081632653099</v>
      </c>
      <c r="M1535" s="4">
        <v>0.51020408163265296</v>
      </c>
      <c r="N1535" s="4">
        <v>1.0204081632653099</v>
      </c>
      <c r="O1535" s="4">
        <v>0.51020408163265296</v>
      </c>
      <c r="P1535" s="4">
        <v>0.51020408163265296</v>
      </c>
      <c r="Q1535" s="4">
        <v>0</v>
      </c>
      <c r="R1535" s="4">
        <v>1.53061224489796</v>
      </c>
      <c r="S1535" s="4">
        <v>0</v>
      </c>
      <c r="T1535" s="4">
        <v>0.51020408163265296</v>
      </c>
      <c r="U1535" s="4">
        <v>1.0204081632653099</v>
      </c>
      <c r="V1535" s="4">
        <v>1.0204081632653099</v>
      </c>
      <c r="W1535" s="4">
        <v>0</v>
      </c>
      <c r="X1535" s="4">
        <v>0</v>
      </c>
      <c r="Y1535" s="4">
        <v>0</v>
      </c>
      <c r="Z1535" s="4">
        <v>1.0204081632653099</v>
      </c>
      <c r="AA1535" s="4">
        <v>0</v>
      </c>
      <c r="AB1535" s="4">
        <v>0</v>
      </c>
      <c r="AC1535" s="4">
        <v>3.5714285714285698</v>
      </c>
      <c r="AD1535" s="4">
        <v>1.0204081632653099</v>
      </c>
      <c r="AE1535" s="4">
        <v>0</v>
      </c>
      <c r="AF1535" s="4">
        <v>0</v>
      </c>
      <c r="AG1535" s="4">
        <v>1.0204081632653099</v>
      </c>
      <c r="AH1535" s="4">
        <v>9.6938775510204103</v>
      </c>
      <c r="AI1535" s="4">
        <v>10.714285714285699</v>
      </c>
      <c r="AJ1535" s="4">
        <v>6.6326530612244898</v>
      </c>
      <c r="AK1535" s="4">
        <v>15.3061224489796</v>
      </c>
      <c r="AL1535" s="4">
        <v>8.1632653061224492</v>
      </c>
      <c r="AM1535" s="4">
        <v>7.1428571428571397</v>
      </c>
      <c r="AN1535" s="4">
        <v>11.2244897959184</v>
      </c>
      <c r="AO1535" s="4">
        <v>6.12244897959184</v>
      </c>
      <c r="AP1535" s="4">
        <v>8.6734693877550999</v>
      </c>
      <c r="AQ1535" s="4">
        <v>6.6326530612244898</v>
      </c>
      <c r="AR1535" s="4">
        <v>12.244897959183699</v>
      </c>
      <c r="AS1535" s="4">
        <v>6.6326530612244898</v>
      </c>
      <c r="AT1535" s="4">
        <v>12.755102040816301</v>
      </c>
      <c r="AU1535" s="4">
        <v>6.12244897959184</v>
      </c>
      <c r="AV1535" s="4">
        <v>12.244897959183699</v>
      </c>
      <c r="AW1535" s="4">
        <v>10.714285714285699</v>
      </c>
      <c r="AX1535" s="4">
        <v>4.5918367346938798</v>
      </c>
      <c r="AY1535" s="4">
        <v>10.714285714285699</v>
      </c>
      <c r="AZ1535" s="4">
        <v>6.12244897959184</v>
      </c>
      <c r="BA1535" s="4">
        <v>13.7755102040816</v>
      </c>
      <c r="BB1535" s="38">
        <v>197</v>
      </c>
    </row>
    <row r="1536" spans="1:54" x14ac:dyDescent="0.3">
      <c r="A1536" s="31" t="s">
        <v>66</v>
      </c>
      <c r="B1536" s="5" t="s">
        <v>9</v>
      </c>
      <c r="C1536" s="5" t="s">
        <v>7</v>
      </c>
      <c r="D1536" s="9">
        <v>116.15742574257401</v>
      </c>
      <c r="E1536" s="8">
        <v>51.039879205449999</v>
      </c>
      <c r="F1536" s="8">
        <v>2.9702970297029698</v>
      </c>
      <c r="G1536" s="3">
        <v>0.99009900990098998</v>
      </c>
      <c r="H1536" s="4">
        <v>0.99009900990098998</v>
      </c>
      <c r="I1536" s="4">
        <v>0</v>
      </c>
      <c r="J1536" s="4">
        <v>0.99009900990098998</v>
      </c>
      <c r="K1536" s="4">
        <v>1.98019801980198</v>
      </c>
      <c r="L1536" s="4">
        <v>1.98019801980198</v>
      </c>
      <c r="M1536" s="4">
        <v>0</v>
      </c>
      <c r="N1536" s="4">
        <v>1.98019801980198</v>
      </c>
      <c r="O1536" s="4">
        <v>0.99009900990098998</v>
      </c>
      <c r="P1536" s="4">
        <v>0.99009900990098998</v>
      </c>
      <c r="Q1536" s="4">
        <v>0</v>
      </c>
      <c r="R1536" s="4">
        <v>0.99009900990098998</v>
      </c>
      <c r="S1536" s="4">
        <v>0.99009900990098998</v>
      </c>
      <c r="T1536" s="4">
        <v>0</v>
      </c>
      <c r="U1536" s="4">
        <v>0</v>
      </c>
      <c r="V1536" s="4">
        <v>0.99009900990098998</v>
      </c>
      <c r="W1536" s="4">
        <v>0</v>
      </c>
      <c r="X1536" s="4">
        <v>0</v>
      </c>
      <c r="Y1536" s="4">
        <v>0</v>
      </c>
      <c r="Z1536" s="4">
        <v>2.9702970297029698</v>
      </c>
      <c r="AA1536" s="4">
        <v>0</v>
      </c>
      <c r="AB1536" s="4">
        <v>0.99009900990098998</v>
      </c>
      <c r="AC1536" s="4">
        <v>2.9702970297029698</v>
      </c>
      <c r="AD1536" s="4">
        <v>1.98019801980198</v>
      </c>
      <c r="AE1536" s="4">
        <v>0</v>
      </c>
      <c r="AF1536" s="4">
        <v>2.9702970297029698</v>
      </c>
      <c r="AG1536" s="4">
        <v>2.9702970297029698</v>
      </c>
      <c r="AH1536" s="4">
        <v>2.9702970297029698</v>
      </c>
      <c r="AI1536" s="4">
        <v>6.9306930693069297</v>
      </c>
      <c r="AJ1536" s="4">
        <v>2.9702970297029698</v>
      </c>
      <c r="AK1536" s="4">
        <v>4.9504950495049496</v>
      </c>
      <c r="AL1536" s="4">
        <v>2.9702970297029698</v>
      </c>
      <c r="AM1536" s="4">
        <v>7.9207920792079198</v>
      </c>
      <c r="AN1536" s="4">
        <v>15.841584158415801</v>
      </c>
      <c r="AO1536" s="4">
        <v>5.9405940594059397</v>
      </c>
      <c r="AP1536" s="4">
        <v>2.9702970297029698</v>
      </c>
      <c r="AQ1536" s="4">
        <v>3.9603960396039599</v>
      </c>
      <c r="AR1536" s="4">
        <v>3.9603960396039599</v>
      </c>
      <c r="AS1536" s="4">
        <v>4.9504950495049496</v>
      </c>
      <c r="AT1536" s="4">
        <v>9.9009900990098991</v>
      </c>
      <c r="AU1536" s="4">
        <v>1.98019801980198</v>
      </c>
      <c r="AV1536" s="4">
        <v>14.8514851485149</v>
      </c>
      <c r="AW1536" s="4">
        <v>2.9702970297029698</v>
      </c>
      <c r="AX1536" s="4">
        <v>2.9702970297029698</v>
      </c>
      <c r="AY1536" s="4">
        <v>10.891089108910901</v>
      </c>
      <c r="AZ1536" s="4">
        <v>4.9504950495049496</v>
      </c>
      <c r="BA1536" s="4">
        <v>8.9108910891089099</v>
      </c>
      <c r="BB1536" s="38">
        <v>101</v>
      </c>
    </row>
    <row r="1537" spans="1:54" x14ac:dyDescent="0.3">
      <c r="A1537" s="31" t="s">
        <v>67</v>
      </c>
      <c r="B1537" s="5" t="s">
        <v>168</v>
      </c>
      <c r="C1537" s="5" t="s">
        <v>168</v>
      </c>
      <c r="D1537" s="9">
        <v>52.3292898659505</v>
      </c>
      <c r="E1537" s="8">
        <v>72.767291028638596</v>
      </c>
      <c r="F1537" s="8">
        <v>31.2041568691238</v>
      </c>
      <c r="G1537" s="3">
        <v>3.6263653206216899</v>
      </c>
      <c r="H1537" s="4">
        <v>7.4070896557115704</v>
      </c>
      <c r="I1537" s="4">
        <v>14.1452423810535</v>
      </c>
      <c r="J1537" s="4">
        <v>3.0276151398770201</v>
      </c>
      <c r="K1537" s="4">
        <v>4.3361501561823399</v>
      </c>
      <c r="L1537" s="4">
        <v>6.8061317180915601</v>
      </c>
      <c r="M1537" s="4">
        <v>4.7843145059372798</v>
      </c>
      <c r="N1537" s="4">
        <v>8.0573908983951199</v>
      </c>
      <c r="O1537" s="4">
        <v>11.440561510596099</v>
      </c>
      <c r="P1537" s="4">
        <v>9.8835612647363895</v>
      </c>
      <c r="Q1537" s="4">
        <v>3.2943782676548001</v>
      </c>
      <c r="R1537" s="4">
        <v>12.1844433099442</v>
      </c>
      <c r="S1537" s="4">
        <v>8.8733408449374291</v>
      </c>
      <c r="T1537" s="4">
        <v>5.7960423207564897</v>
      </c>
      <c r="U1537" s="4">
        <v>9.3851556017267903</v>
      </c>
      <c r="V1537" s="4">
        <v>8.0957635391656204</v>
      </c>
      <c r="W1537" s="4">
        <v>8.2238629697445305</v>
      </c>
      <c r="X1537" s="4">
        <v>2.6106299341797001</v>
      </c>
      <c r="Y1537" s="4">
        <v>10.7226164905546</v>
      </c>
      <c r="Z1537" s="4">
        <v>10.922549096225101</v>
      </c>
      <c r="AA1537" s="4">
        <v>11.386667282096299</v>
      </c>
      <c r="AB1537" s="4">
        <v>3.24000658769521</v>
      </c>
      <c r="AC1537" s="4">
        <v>21.555029503786599</v>
      </c>
      <c r="AD1537" s="4">
        <v>5.8127723665674598</v>
      </c>
      <c r="AE1537" s="4">
        <v>4.1498194086064002</v>
      </c>
      <c r="AF1537" s="4">
        <v>11.740137947167799</v>
      </c>
      <c r="AG1537" s="4">
        <v>17.272579670691702</v>
      </c>
      <c r="AH1537" s="4">
        <v>25.823368704187398</v>
      </c>
      <c r="AI1537" s="4">
        <v>12.567685680117799</v>
      </c>
      <c r="AJ1537" s="4">
        <v>27.499134900125899</v>
      </c>
      <c r="AK1537" s="4">
        <v>42.587407397781398</v>
      </c>
      <c r="AL1537" s="4">
        <v>23.995572152148501</v>
      </c>
      <c r="AM1537" s="4">
        <v>29.326839983517001</v>
      </c>
      <c r="AN1537" s="4">
        <v>42.737769027472602</v>
      </c>
      <c r="AO1537" s="4">
        <v>37.208496756918301</v>
      </c>
      <c r="AP1537" s="4">
        <v>36.558251425435898</v>
      </c>
      <c r="AQ1537" s="4">
        <v>11.209762496215999</v>
      </c>
      <c r="AR1537" s="4">
        <v>31.317258202075902</v>
      </c>
      <c r="AS1537" s="4">
        <v>18.031980692723099</v>
      </c>
      <c r="AT1537" s="4">
        <v>25.326868372700702</v>
      </c>
      <c r="AU1537" s="4">
        <v>19.990144406139699</v>
      </c>
      <c r="AV1537" s="4">
        <v>22.8900513274376</v>
      </c>
      <c r="AW1537" s="4">
        <v>28.970528171734799</v>
      </c>
      <c r="AX1537" s="4">
        <v>17.826748794376201</v>
      </c>
      <c r="AY1537" s="4">
        <v>18.4230536245941</v>
      </c>
      <c r="AZ1537" s="4">
        <v>30.106618180679501</v>
      </c>
      <c r="BA1537" s="4">
        <v>36.7486434623235</v>
      </c>
      <c r="BB1537" s="38">
        <v>10092</v>
      </c>
    </row>
    <row r="1538" spans="1:54" x14ac:dyDescent="0.3">
      <c r="A1538" s="31" t="s">
        <v>67</v>
      </c>
      <c r="B1538" s="5" t="s">
        <v>168</v>
      </c>
      <c r="C1538" s="5" t="s">
        <v>1</v>
      </c>
      <c r="D1538" s="9">
        <v>26.004741214861198</v>
      </c>
      <c r="E1538" s="8">
        <v>64.075770791484402</v>
      </c>
      <c r="F1538" s="8">
        <v>43.114268409397603</v>
      </c>
      <c r="G1538" s="3">
        <v>4.9865400005359399</v>
      </c>
      <c r="H1538" s="4">
        <v>9.7564943871250502</v>
      </c>
      <c r="I1538" s="4">
        <v>21.288779362044</v>
      </c>
      <c r="J1538" s="4">
        <v>5.3066640718986298</v>
      </c>
      <c r="K1538" s="4">
        <v>6.2049132115371801</v>
      </c>
      <c r="L1538" s="4">
        <v>9.1162462443996706</v>
      </c>
      <c r="M1538" s="4">
        <v>8.2594124877274595</v>
      </c>
      <c r="N1538" s="4">
        <v>13.8862006309888</v>
      </c>
      <c r="O1538" s="4">
        <v>16.880364429783999</v>
      </c>
      <c r="P1538" s="4">
        <v>16.539532666938101</v>
      </c>
      <c r="Q1538" s="4">
        <v>5.3066640718986298</v>
      </c>
      <c r="R1538" s="4">
        <v>16.281531670024901</v>
      </c>
      <c r="S1538" s="4">
        <v>16.240116287058601</v>
      </c>
      <c r="T1538" s="4">
        <v>9.1162462443996706</v>
      </c>
      <c r="U1538" s="4">
        <v>12.089702351711701</v>
      </c>
      <c r="V1538" s="4">
        <v>13.2873678712297</v>
      </c>
      <c r="W1538" s="4">
        <v>11.7902859718322</v>
      </c>
      <c r="X1538" s="4">
        <v>4.1089985523805597</v>
      </c>
      <c r="Y1538" s="4">
        <v>15.10457384199</v>
      </c>
      <c r="Z1538" s="4">
        <v>13.0086591828334</v>
      </c>
      <c r="AA1538" s="4">
        <v>13.2873678712297</v>
      </c>
      <c r="AB1538" s="4">
        <v>5.6267881432613196</v>
      </c>
      <c r="AC1538" s="4">
        <v>26.316734745546299</v>
      </c>
      <c r="AD1538" s="4">
        <v>12.6471197285044</v>
      </c>
      <c r="AE1538" s="4">
        <v>8.0221191822974696</v>
      </c>
      <c r="AF1538" s="4">
        <v>15.403990221869501</v>
      </c>
      <c r="AG1538" s="4">
        <v>23.260447872301601</v>
      </c>
      <c r="AH1538" s="4">
        <v>34.668486698321601</v>
      </c>
      <c r="AI1538" s="4">
        <v>12.9879514913502</v>
      </c>
      <c r="AJ1538" s="4">
        <v>33.574359636219398</v>
      </c>
      <c r="AK1538" s="4">
        <v>51.590266511071903</v>
      </c>
      <c r="AL1538" s="4">
        <v>34.214607778944703</v>
      </c>
      <c r="AM1538" s="4">
        <v>34.400977002293303</v>
      </c>
      <c r="AN1538" s="4">
        <v>52.7879320305899</v>
      </c>
      <c r="AO1538" s="4">
        <v>49.061180624021603</v>
      </c>
      <c r="AP1538" s="4">
        <v>48.699641169692597</v>
      </c>
      <c r="AQ1538" s="4">
        <v>16.8389490468176</v>
      </c>
      <c r="AR1538" s="4">
        <v>41.937310581362702</v>
      </c>
      <c r="AS1538" s="4">
        <v>16.901072121267099</v>
      </c>
      <c r="AT1538" s="4">
        <v>17.221196192629801</v>
      </c>
      <c r="AU1538" s="4">
        <v>28.928651398529301</v>
      </c>
      <c r="AV1538" s="4">
        <v>28.2884032558039</v>
      </c>
      <c r="AW1538" s="4">
        <v>41.575771127033597</v>
      </c>
      <c r="AX1538" s="4">
        <v>25.139776917511401</v>
      </c>
      <c r="AY1538" s="4">
        <v>18.676862709061101</v>
      </c>
      <c r="AZ1538" s="4">
        <v>37.508187957619398</v>
      </c>
      <c r="BA1538" s="4">
        <v>52.426392576260902</v>
      </c>
      <c r="BB1538" s="38">
        <v>1787</v>
      </c>
    </row>
    <row r="1539" spans="1:54" x14ac:dyDescent="0.3">
      <c r="A1539" s="31" t="s">
        <v>67</v>
      </c>
      <c r="B1539" s="5" t="s">
        <v>168</v>
      </c>
      <c r="C1539" s="5" t="s">
        <v>2</v>
      </c>
      <c r="D1539" s="9">
        <v>41.063537310105303</v>
      </c>
      <c r="E1539" s="8">
        <v>71.322710303902298</v>
      </c>
      <c r="F1539" s="8">
        <v>36.174589087113198</v>
      </c>
      <c r="G1539" s="3">
        <v>3.6490989769631801</v>
      </c>
      <c r="H1539" s="4">
        <v>8.6561531031622696</v>
      </c>
      <c r="I1539" s="4">
        <v>15.213183903825501</v>
      </c>
      <c r="J1539" s="4">
        <v>2.6671801936514901</v>
      </c>
      <c r="K1539" s="4">
        <v>4.1306022370602697</v>
      </c>
      <c r="L1539" s="4">
        <v>6.6435854317185701</v>
      </c>
      <c r="M1539" s="4">
        <v>5.0936087572544402</v>
      </c>
      <c r="N1539" s="4">
        <v>8.4154014731137305</v>
      </c>
      <c r="O1539" s="4">
        <v>11.9401212927865</v>
      </c>
      <c r="P1539" s="4">
        <v>11.6317272948002</v>
      </c>
      <c r="Q1539" s="4">
        <v>2.92684408681755</v>
      </c>
      <c r="R1539" s="4">
        <v>13.798491965237</v>
      </c>
      <c r="S1539" s="4">
        <v>10.841830036716701</v>
      </c>
      <c r="T1539" s="4">
        <v>4.7663024961505496</v>
      </c>
      <c r="U1539" s="4">
        <v>8.0880952120098293</v>
      </c>
      <c r="V1539" s="4">
        <v>11.977945819021601</v>
      </c>
      <c r="W1539" s="4">
        <v>10.7930999318964</v>
      </c>
      <c r="X1539" s="4">
        <v>2.4264285636029501</v>
      </c>
      <c r="Y1539" s="4">
        <v>13.354813231374999</v>
      </c>
      <c r="Z1539" s="4">
        <v>12.527091447056501</v>
      </c>
      <c r="AA1539" s="4">
        <v>15.5215779018119</v>
      </c>
      <c r="AB1539" s="4">
        <v>3.8898506070117298</v>
      </c>
      <c r="AC1539" s="4">
        <v>25.092007420348001</v>
      </c>
      <c r="AD1539" s="4">
        <v>6.2297245395593199</v>
      </c>
      <c r="AE1539" s="4">
        <v>5.7671335425797503</v>
      </c>
      <c r="AF1539" s="4">
        <v>13.644294966243899</v>
      </c>
      <c r="AG1539" s="4">
        <v>15.4052054290537</v>
      </c>
      <c r="AH1539" s="4">
        <v>30.675126122231699</v>
      </c>
      <c r="AI1539" s="4">
        <v>13.614477124541001</v>
      </c>
      <c r="AJ1539" s="4">
        <v>32.322563006336502</v>
      </c>
      <c r="AK1539" s="4">
        <v>50.7033426270281</v>
      </c>
      <c r="AL1539" s="4">
        <v>28.5003547672626</v>
      </c>
      <c r="AM1539" s="4">
        <v>33.420854262406401</v>
      </c>
      <c r="AN1539" s="4">
        <v>47.121886018002797</v>
      </c>
      <c r="AO1539" s="4">
        <v>43.762268775908503</v>
      </c>
      <c r="AP1539" s="4">
        <v>43.559341672094902</v>
      </c>
      <c r="AQ1539" s="4">
        <v>13.373725494492501</v>
      </c>
      <c r="AR1539" s="4">
        <v>37.754383603280203</v>
      </c>
      <c r="AS1539" s="4">
        <v>23.888249270105302</v>
      </c>
      <c r="AT1539" s="4">
        <v>26.950378092798498</v>
      </c>
      <c r="AU1539" s="4">
        <v>25.765532205673299</v>
      </c>
      <c r="AV1539" s="4">
        <v>23.474388377945999</v>
      </c>
      <c r="AW1539" s="4">
        <v>34.508239939890899</v>
      </c>
      <c r="AX1539" s="4">
        <v>18.862282880788701</v>
      </c>
      <c r="AY1539" s="4">
        <v>20.634098922183799</v>
      </c>
      <c r="AZ1539" s="4">
        <v>35.779640458071498</v>
      </c>
      <c r="BA1539" s="4">
        <v>42.837086781949303</v>
      </c>
      <c r="BB1539" s="38">
        <v>1554</v>
      </c>
    </row>
    <row r="1540" spans="1:54" x14ac:dyDescent="0.3">
      <c r="A1540" s="31" t="s">
        <v>67</v>
      </c>
      <c r="B1540" s="5" t="s">
        <v>168</v>
      </c>
      <c r="C1540" s="5" t="s">
        <v>3</v>
      </c>
      <c r="D1540" s="9">
        <v>47.874480416291298</v>
      </c>
      <c r="E1540" s="8">
        <v>72.711924797879107</v>
      </c>
      <c r="F1540" s="8">
        <v>32.319336841295701</v>
      </c>
      <c r="G1540" s="3">
        <v>3.94434915669357</v>
      </c>
      <c r="H1540" s="4">
        <v>7.3153900613371396</v>
      </c>
      <c r="I1540" s="4">
        <v>14.413034043066</v>
      </c>
      <c r="J1540" s="4">
        <v>3.5806945468139801</v>
      </c>
      <c r="K1540" s="4">
        <v>5.5847416811102901</v>
      </c>
      <c r="L1540" s="4">
        <v>7.9577057985642599</v>
      </c>
      <c r="M1540" s="4">
        <v>5.0618237302434403</v>
      </c>
      <c r="N1540" s="4">
        <v>7.7055554151278196</v>
      </c>
      <c r="O1540" s="4">
        <v>13.3566733947762</v>
      </c>
      <c r="P1540" s="4">
        <v>9.3459479395445406</v>
      </c>
      <c r="Q1540" s="4">
        <v>3.6921987732571302</v>
      </c>
      <c r="R1540" s="4">
        <v>13.316807840149201</v>
      </c>
      <c r="S1540" s="4">
        <v>7.6152995593176902</v>
      </c>
      <c r="T1540" s="4">
        <v>7.5701716314126202</v>
      </c>
      <c r="U1540" s="4">
        <v>10.896084608151099</v>
      </c>
      <c r="V1540" s="4">
        <v>6.8853591529194702</v>
      </c>
      <c r="W1540" s="4">
        <v>8.38773670698194</v>
      </c>
      <c r="X1540" s="4">
        <v>2.8958820683208302</v>
      </c>
      <c r="Y1540" s="4">
        <v>11.947182883162901</v>
      </c>
      <c r="Z1540" s="4">
        <v>11.899423768618799</v>
      </c>
      <c r="AA1540" s="4">
        <v>11.1933629194926</v>
      </c>
      <c r="AB1540" s="4">
        <v>3.1454012651182301</v>
      </c>
      <c r="AC1540" s="4">
        <v>23.591825081706201</v>
      </c>
      <c r="AD1540" s="4">
        <v>5.3803504122179602</v>
      </c>
      <c r="AE1540" s="4">
        <v>2.8507541404157601</v>
      </c>
      <c r="AF1540" s="4">
        <v>14.158252472990601</v>
      </c>
      <c r="AG1540" s="4">
        <v>17.075382911944399</v>
      </c>
      <c r="AH1540" s="4">
        <v>26.522310331376001</v>
      </c>
      <c r="AI1540" s="4">
        <v>13.5106743624854</v>
      </c>
      <c r="AJ1540" s="4">
        <v>29.537590186057098</v>
      </c>
      <c r="AK1540" s="4">
        <v>44.603663590427097</v>
      </c>
      <c r="AL1540" s="4">
        <v>24.892442553515401</v>
      </c>
      <c r="AM1540" s="4">
        <v>29.1579495788225</v>
      </c>
      <c r="AN1540" s="4">
        <v>45.492867337812598</v>
      </c>
      <c r="AO1540" s="4">
        <v>38.2226052043805</v>
      </c>
      <c r="AP1540" s="4">
        <v>36.879490991305303</v>
      </c>
      <c r="AQ1540" s="4">
        <v>10.346655913373199</v>
      </c>
      <c r="AR1540" s="4">
        <v>32.911262277339702</v>
      </c>
      <c r="AS1540" s="4">
        <v>19.3077008724051</v>
      </c>
      <c r="AT1540" s="4">
        <v>28.467874727051299</v>
      </c>
      <c r="AU1540" s="4">
        <v>20.074875646791298</v>
      </c>
      <c r="AV1540" s="4">
        <v>22.378832279068099</v>
      </c>
      <c r="AW1540" s="4">
        <v>29.7658610122214</v>
      </c>
      <c r="AX1540" s="4">
        <v>19.666093109006599</v>
      </c>
      <c r="AY1540" s="4">
        <v>19.034302118335699</v>
      </c>
      <c r="AZ1540" s="4">
        <v>30.5010637918977</v>
      </c>
      <c r="BA1540" s="4">
        <v>36.303551552616298</v>
      </c>
      <c r="BB1540" s="38">
        <v>1474</v>
      </c>
    </row>
    <row r="1541" spans="1:54" x14ac:dyDescent="0.3">
      <c r="A1541" s="31" t="s">
        <v>67</v>
      </c>
      <c r="B1541" s="5" t="s">
        <v>168</v>
      </c>
      <c r="C1541" s="5" t="s">
        <v>4</v>
      </c>
      <c r="D1541" s="9">
        <v>62.090757198482102</v>
      </c>
      <c r="E1541" s="8">
        <v>71.684069863737804</v>
      </c>
      <c r="F1541" s="8">
        <v>27.061955726247</v>
      </c>
      <c r="G1541" s="3">
        <v>3.58884449611603</v>
      </c>
      <c r="H1541" s="4">
        <v>6.3097702097778798</v>
      </c>
      <c r="I1541" s="4">
        <v>12.822982769765799</v>
      </c>
      <c r="J1541" s="4">
        <v>2.2049779116976702</v>
      </c>
      <c r="K1541" s="4">
        <v>3.5281175263795301</v>
      </c>
      <c r="L1541" s="4">
        <v>6.7503071891276196</v>
      </c>
      <c r="M1541" s="4">
        <v>3.2361091773097099</v>
      </c>
      <c r="N1541" s="4">
        <v>6.8659478787942803</v>
      </c>
      <c r="O1541" s="4">
        <v>9.5458793870875809</v>
      </c>
      <c r="P1541" s="4">
        <v>7.4287031359333398</v>
      </c>
      <c r="Q1541" s="4">
        <v>3.1951149719411598</v>
      </c>
      <c r="R1541" s="4">
        <v>10.6180048580682</v>
      </c>
      <c r="S1541" s="4">
        <v>5.9431153764099296</v>
      </c>
      <c r="T1541" s="4">
        <v>4.68146706978089</v>
      </c>
      <c r="U1541" s="4">
        <v>10.461369963033</v>
      </c>
      <c r="V1541" s="4">
        <v>3.7922868463261099</v>
      </c>
      <c r="W1541" s="4">
        <v>5.7799028932520802</v>
      </c>
      <c r="X1541" s="4">
        <v>2.6799315082933002</v>
      </c>
      <c r="Y1541" s="4">
        <v>7.7067919704415404</v>
      </c>
      <c r="Z1541" s="4">
        <v>10.6245824461908</v>
      </c>
      <c r="AA1541" s="4">
        <v>9.5729540778945097</v>
      </c>
      <c r="AB1541" s="4">
        <v>2.1303314273995499</v>
      </c>
      <c r="AC1541" s="4">
        <v>19.314933888753199</v>
      </c>
      <c r="AD1541" s="4">
        <v>2.7340808899071498</v>
      </c>
      <c r="AE1541" s="4">
        <v>2.38792315922348</v>
      </c>
      <c r="AF1541" s="4">
        <v>8.8404087494749408</v>
      </c>
      <c r="AG1541" s="4">
        <v>17.754699644931701</v>
      </c>
      <c r="AH1541" s="4">
        <v>22.297735907412701</v>
      </c>
      <c r="AI1541" s="4">
        <v>12.7460432705188</v>
      </c>
      <c r="AJ1541" s="4">
        <v>24.8832881670399</v>
      </c>
      <c r="AK1541" s="4">
        <v>36.6063064367019</v>
      </c>
      <c r="AL1541" s="4">
        <v>18.1608200070355</v>
      </c>
      <c r="AM1541" s="4">
        <v>29.023261420682299</v>
      </c>
      <c r="AN1541" s="4">
        <v>39.2394304898204</v>
      </c>
      <c r="AO1541" s="4">
        <v>31.430917344273801</v>
      </c>
      <c r="AP1541" s="4">
        <v>30.806670779081902</v>
      </c>
      <c r="AQ1541" s="4">
        <v>9.1784602154033195</v>
      </c>
      <c r="AR1541" s="4">
        <v>24.733995198443701</v>
      </c>
      <c r="AS1541" s="4">
        <v>15.514540777671799</v>
      </c>
      <c r="AT1541" s="4">
        <v>29.13156018391</v>
      </c>
      <c r="AU1541" s="4">
        <v>14.0962575760076</v>
      </c>
      <c r="AV1541" s="4">
        <v>23.729174285322198</v>
      </c>
      <c r="AW1541" s="4">
        <v>22.882516943868701</v>
      </c>
      <c r="AX1541" s="4">
        <v>15.250371457725199</v>
      </c>
      <c r="AY1541" s="4">
        <v>19.836694940523699</v>
      </c>
      <c r="AZ1541" s="4">
        <v>25.759313214249399</v>
      </c>
      <c r="BA1541" s="4">
        <v>30.262883947994499</v>
      </c>
      <c r="BB1541" s="38">
        <v>1528</v>
      </c>
    </row>
    <row r="1542" spans="1:54" x14ac:dyDescent="0.3">
      <c r="A1542" s="31" t="s">
        <v>67</v>
      </c>
      <c r="B1542" s="5" t="s">
        <v>168</v>
      </c>
      <c r="C1542" s="5" t="s">
        <v>5</v>
      </c>
      <c r="D1542" s="9">
        <v>81.709919536451594</v>
      </c>
      <c r="E1542" s="8">
        <v>69.887201322155207</v>
      </c>
      <c r="F1542" s="8">
        <v>18.0753860395115</v>
      </c>
      <c r="G1542" s="3">
        <v>2.3602624826940399</v>
      </c>
      <c r="H1542" s="4">
        <v>5.7417347367082403</v>
      </c>
      <c r="I1542" s="4">
        <v>8.6279561847301292</v>
      </c>
      <c r="J1542" s="4">
        <v>1.44228441063095</v>
      </c>
      <c r="K1542" s="4">
        <v>2.50707748081444</v>
      </c>
      <c r="L1542" s="4">
        <v>4.6446961719465998</v>
      </c>
      <c r="M1542" s="4">
        <v>2.50223489205184</v>
      </c>
      <c r="N1542" s="4">
        <v>4.6350109944214104</v>
      </c>
      <c r="O1542" s="4">
        <v>6.3612402237679504</v>
      </c>
      <c r="P1542" s="4">
        <v>4.9608864852403496</v>
      </c>
      <c r="Q1542" s="4">
        <v>1.98111851548658</v>
      </c>
      <c r="R1542" s="4">
        <v>7.4776491435799697</v>
      </c>
      <c r="S1542" s="4">
        <v>3.5234446633719898</v>
      </c>
      <c r="T1542" s="4">
        <v>3.7364032774086899</v>
      </c>
      <c r="U1542" s="4">
        <v>7.9406544549941103</v>
      </c>
      <c r="V1542" s="4">
        <v>3.3201712268604799</v>
      </c>
      <c r="W1542" s="4">
        <v>4.0719639457528096</v>
      </c>
      <c r="X1542" s="4">
        <v>1.4616547656813199</v>
      </c>
      <c r="Y1542" s="4">
        <v>5.18837286556482</v>
      </c>
      <c r="Z1542" s="4">
        <v>7.3405193229847603</v>
      </c>
      <c r="AA1542" s="4">
        <v>6.8533010677576502</v>
      </c>
      <c r="AB1542" s="4">
        <v>1.5132706153098501</v>
      </c>
      <c r="AC1542" s="4">
        <v>13.8582597223983</v>
      </c>
      <c r="AD1542" s="4">
        <v>2.4070357435599798</v>
      </c>
      <c r="AE1542" s="4">
        <v>1.4471269993935401</v>
      </c>
      <c r="AF1542" s="4">
        <v>6.6354998649583603</v>
      </c>
      <c r="AG1542" s="4">
        <v>15.9539477414271</v>
      </c>
      <c r="AH1542" s="4">
        <v>15.3182618613196</v>
      </c>
      <c r="AI1542" s="4">
        <v>10.6251398017471</v>
      </c>
      <c r="AJ1542" s="4">
        <v>17.2315841341299</v>
      </c>
      <c r="AK1542" s="4">
        <v>29.481374092726501</v>
      </c>
      <c r="AL1542" s="4">
        <v>14.174450035692001</v>
      </c>
      <c r="AM1542" s="4">
        <v>21.6649743187998</v>
      </c>
      <c r="AN1542" s="4">
        <v>30.773653543234399</v>
      </c>
      <c r="AO1542" s="4">
        <v>23.742944609538199</v>
      </c>
      <c r="AP1542" s="4">
        <v>23.552546312554501</v>
      </c>
      <c r="AQ1542" s="4">
        <v>6.5919165660950299</v>
      </c>
      <c r="AR1542" s="4">
        <v>18.059205646463699</v>
      </c>
      <c r="AS1542" s="4">
        <v>12.759568530876701</v>
      </c>
      <c r="AT1542" s="4">
        <v>27.0292177150606</v>
      </c>
      <c r="AU1542" s="4">
        <v>9.8507867658017894</v>
      </c>
      <c r="AV1542" s="4">
        <v>18.485122874537101</v>
      </c>
      <c r="AW1542" s="4">
        <v>15.4166509718141</v>
      </c>
      <c r="AX1542" s="4">
        <v>11.0139689464797</v>
      </c>
      <c r="AY1542" s="4">
        <v>14.7035989630225</v>
      </c>
      <c r="AZ1542" s="4">
        <v>20.5017921381218</v>
      </c>
      <c r="BA1542" s="4">
        <v>23.1298190464837</v>
      </c>
      <c r="BB1542" s="38">
        <v>1596</v>
      </c>
    </row>
    <row r="1543" spans="1:54" x14ac:dyDescent="0.3">
      <c r="A1543" s="31" t="s">
        <v>67</v>
      </c>
      <c r="B1543" s="5" t="s">
        <v>168</v>
      </c>
      <c r="C1543" s="5" t="s">
        <v>6</v>
      </c>
      <c r="D1543" s="9">
        <v>98.229827407487306</v>
      </c>
      <c r="E1543" s="8">
        <v>63.165415686606401</v>
      </c>
      <c r="F1543" s="8">
        <v>12.440598975745599</v>
      </c>
      <c r="G1543" s="3">
        <v>1.77852678012857</v>
      </c>
      <c r="H1543" s="4">
        <v>3.26129473046525</v>
      </c>
      <c r="I1543" s="4">
        <v>4.8094843442954804</v>
      </c>
      <c r="J1543" s="4">
        <v>1.48276795033668</v>
      </c>
      <c r="K1543" s="4">
        <v>1.8662094461436001</v>
      </c>
      <c r="L1543" s="4">
        <v>2.9733732725923199</v>
      </c>
      <c r="M1543" s="4">
        <v>1.69084411411353</v>
      </c>
      <c r="N1543" s="4">
        <v>2.03896232086736</v>
      </c>
      <c r="O1543" s="4">
        <v>3.7795533546365201</v>
      </c>
      <c r="P1543" s="4">
        <v>2.82288140039006</v>
      </c>
      <c r="Q1543" s="4">
        <v>0.98677032868691095</v>
      </c>
      <c r="R1543" s="4">
        <v>4.68647838922735</v>
      </c>
      <c r="S1543" s="4">
        <v>2.47215073632991</v>
      </c>
      <c r="T1543" s="4">
        <v>2.09915906974827</v>
      </c>
      <c r="U1543" s="4">
        <v>4.4757897681441898</v>
      </c>
      <c r="V1543" s="4">
        <v>1.8635969888372901</v>
      </c>
      <c r="W1543" s="4">
        <v>1.9486671975460099</v>
      </c>
      <c r="X1543" s="4">
        <v>0.78653153682901999</v>
      </c>
      <c r="Y1543" s="4">
        <v>2.7679095661218001</v>
      </c>
      <c r="Z1543" s="4">
        <v>4.5765347206908196</v>
      </c>
      <c r="AA1543" s="4">
        <v>4.1957056821902103</v>
      </c>
      <c r="AB1543" s="4">
        <v>0.52348353878390697</v>
      </c>
      <c r="AC1543" s="4">
        <v>9.6006814874467192</v>
      </c>
      <c r="AD1543" s="4">
        <v>1.1922340351574401</v>
      </c>
      <c r="AE1543" s="4">
        <v>0.728947245254434</v>
      </c>
      <c r="AF1543" s="4">
        <v>3.69709560323412</v>
      </c>
      <c r="AG1543" s="4">
        <v>12.949658883927</v>
      </c>
      <c r="AH1543" s="4">
        <v>9.99854661385619</v>
      </c>
      <c r="AI1543" s="4">
        <v>8.8429972118227909</v>
      </c>
      <c r="AJ1543" s="4">
        <v>13.5320880583565</v>
      </c>
      <c r="AK1543" s="4">
        <v>20.647556522941699</v>
      </c>
      <c r="AL1543" s="4">
        <v>9.2276898208650806</v>
      </c>
      <c r="AM1543" s="4">
        <v>16.528973446705599</v>
      </c>
      <c r="AN1543" s="4">
        <v>22.6223482935509</v>
      </c>
      <c r="AO1543" s="4">
        <v>17.548454607139298</v>
      </c>
      <c r="AP1543" s="4">
        <v>16.0329758250559</v>
      </c>
      <c r="AQ1543" s="4">
        <v>4.3580087276887003</v>
      </c>
      <c r="AR1543" s="4">
        <v>13.8723688931913</v>
      </c>
      <c r="AS1543" s="4">
        <v>10.258982154595</v>
      </c>
      <c r="AT1543" s="4">
        <v>20.613484347124</v>
      </c>
      <c r="AU1543" s="4">
        <v>5.6300880569422196</v>
      </c>
      <c r="AV1543" s="4">
        <v>16.0068512519927</v>
      </c>
      <c r="AW1543" s="4">
        <v>11.911890522349101</v>
      </c>
      <c r="AX1543" s="4">
        <v>7.9949075820419102</v>
      </c>
      <c r="AY1543" s="4">
        <v>11.198618020932599</v>
      </c>
      <c r="AZ1543" s="4">
        <v>16.318284825622499</v>
      </c>
      <c r="BA1543" s="4">
        <v>15.5710503792238</v>
      </c>
      <c r="BB1543" s="38">
        <v>1436</v>
      </c>
    </row>
    <row r="1544" spans="1:54" x14ac:dyDescent="0.3">
      <c r="A1544" s="31" t="s">
        <v>67</v>
      </c>
      <c r="B1544" s="5" t="s">
        <v>168</v>
      </c>
      <c r="C1544" s="5" t="s">
        <v>7</v>
      </c>
      <c r="D1544" s="9">
        <v>110.487870001074</v>
      </c>
      <c r="E1544" s="8">
        <v>55.219584530096697</v>
      </c>
      <c r="F1544" s="8">
        <v>7.1401071294090004</v>
      </c>
      <c r="G1544" s="3">
        <v>0.82678565567398099</v>
      </c>
      <c r="H1544" s="4">
        <v>1.45263055782621</v>
      </c>
      <c r="I1544" s="4">
        <v>2.7206926260693298</v>
      </c>
      <c r="J1544" s="4">
        <v>1.21229489877883</v>
      </c>
      <c r="K1544" s="4">
        <v>0.70949565634866196</v>
      </c>
      <c r="L1544" s="4">
        <v>0.50279924243016605</v>
      </c>
      <c r="M1544" s="4">
        <v>0.65372848688437502</v>
      </c>
      <c r="N1544" s="4">
        <v>1.7766169710700299</v>
      </c>
      <c r="O1544" s="4">
        <v>1.39110772796518</v>
      </c>
      <c r="P1544" s="4">
        <v>0.68161207161651804</v>
      </c>
      <c r="Q1544" s="4">
        <v>1.0671213147213701</v>
      </c>
      <c r="R1544" s="4">
        <v>2.4582290426865501</v>
      </c>
      <c r="S1544" s="4">
        <v>1.68721055647685</v>
      </c>
      <c r="T1544" s="4">
        <v>1.9554298002563799</v>
      </c>
      <c r="U1544" s="4">
        <v>2.1621262141748701</v>
      </c>
      <c r="V1544" s="4">
        <v>0.59220565702334205</v>
      </c>
      <c r="W1544" s="4">
        <v>0.53643848755905499</v>
      </c>
      <c r="X1544" s="4">
        <v>0.178812829186352</v>
      </c>
      <c r="Y1544" s="4">
        <v>0.41339282783699099</v>
      </c>
      <c r="Z1544" s="4">
        <v>1.7766169710700299</v>
      </c>
      <c r="AA1544" s="4">
        <v>1.4805141425583599</v>
      </c>
      <c r="AB1544" s="4">
        <v>0.47491565769802302</v>
      </c>
      <c r="AC1544" s="4">
        <v>5.2404444986169096</v>
      </c>
      <c r="AD1544" s="4">
        <v>0.65372848688437502</v>
      </c>
      <c r="AE1544" s="4">
        <v>0.68161207161651804</v>
      </c>
      <c r="AF1544" s="4">
        <v>1.5978041418836799</v>
      </c>
      <c r="AG1544" s="4">
        <v>9.9444505096747609</v>
      </c>
      <c r="AH1544" s="4">
        <v>6.7488422259074001</v>
      </c>
      <c r="AI1544" s="4">
        <v>5.6932322319795299</v>
      </c>
      <c r="AJ1544" s="4">
        <v>5.6595929868506403</v>
      </c>
      <c r="AK1544" s="4">
        <v>15.4031027430036</v>
      </c>
      <c r="AL1544" s="4">
        <v>6.0172186452233403</v>
      </c>
      <c r="AM1544" s="4">
        <v>14.2129357685602</v>
      </c>
      <c r="AN1544" s="4">
        <v>18.1180397086762</v>
      </c>
      <c r="AO1544" s="4">
        <v>10.7154689958844</v>
      </c>
      <c r="AP1544" s="4">
        <v>9.2628384380582407</v>
      </c>
      <c r="AQ1544" s="4">
        <v>3.2292475288962401</v>
      </c>
      <c r="AR1544" s="4">
        <v>8.4418084427809994</v>
      </c>
      <c r="AS1544" s="4">
        <v>6.5142622272567703</v>
      </c>
      <c r="AT1544" s="4">
        <v>18.0286332940831</v>
      </c>
      <c r="AU1544" s="4">
        <v>5.00586449996627</v>
      </c>
      <c r="AV1544" s="4">
        <v>12.4141908731548</v>
      </c>
      <c r="AW1544" s="4">
        <v>6.2517986438739799</v>
      </c>
      <c r="AX1544" s="4">
        <v>5.8384058160369898</v>
      </c>
      <c r="AY1544" s="4">
        <v>10.9500489945351</v>
      </c>
      <c r="AZ1544" s="4">
        <v>11.4864874820941</v>
      </c>
      <c r="BA1544" s="4">
        <v>9.7492654165497505</v>
      </c>
      <c r="BB1544" s="38">
        <v>717</v>
      </c>
    </row>
    <row r="1545" spans="1:54" x14ac:dyDescent="0.3">
      <c r="A1545" s="31" t="s">
        <v>67</v>
      </c>
      <c r="B1545" s="5" t="s">
        <v>8</v>
      </c>
      <c r="C1545" s="5" t="s">
        <v>168</v>
      </c>
      <c r="D1545" s="9">
        <v>45.793028040414697</v>
      </c>
      <c r="E1545" s="8">
        <v>73.058038641489404</v>
      </c>
      <c r="F1545" s="8">
        <v>35.075851509210402</v>
      </c>
      <c r="G1545" s="3">
        <v>3.8367016300561199</v>
      </c>
      <c r="H1545" s="4">
        <v>8.7158960054571608</v>
      </c>
      <c r="I1545" s="4">
        <v>18.040867244773899</v>
      </c>
      <c r="J1545" s="4">
        <v>3.7749026851320799</v>
      </c>
      <c r="K1545" s="4">
        <v>5.1655179033449103</v>
      </c>
      <c r="L1545" s="4">
        <v>7.6576264602328399</v>
      </c>
      <c r="M1545" s="4">
        <v>5.7953912779502197</v>
      </c>
      <c r="N1545" s="4">
        <v>9.6659093896969601</v>
      </c>
      <c r="O1545" s="4">
        <v>14.6734384325159</v>
      </c>
      <c r="P1545" s="4">
        <v>11.93393060703</v>
      </c>
      <c r="Q1545" s="4">
        <v>3.0842542886887401</v>
      </c>
      <c r="R1545" s="4">
        <v>16.425230167306498</v>
      </c>
      <c r="S1545" s="4">
        <v>10.5420651916582</v>
      </c>
      <c r="T1545" s="4">
        <v>7.0356549011378204</v>
      </c>
      <c r="U1545" s="4">
        <v>10.813893236256501</v>
      </c>
      <c r="V1545" s="4">
        <v>9.3738976659771591</v>
      </c>
      <c r="W1545" s="4">
        <v>8.1496723376331897</v>
      </c>
      <c r="X1545" s="4">
        <v>3.0250354125099599</v>
      </c>
      <c r="Y1545" s="4">
        <v>13.008107661006401</v>
      </c>
      <c r="Z1545" s="4">
        <v>13.539519798962299</v>
      </c>
      <c r="AA1545" s="4">
        <v>13.8760945566959</v>
      </c>
      <c r="AB1545" s="4">
        <v>3.6998543497566199</v>
      </c>
      <c r="AC1545" s="4">
        <v>25.0980143228327</v>
      </c>
      <c r="AD1545" s="4">
        <v>6.3157126936999504</v>
      </c>
      <c r="AE1545" s="4">
        <v>4.7823203055152401</v>
      </c>
      <c r="AF1545" s="4">
        <v>15.4084842264693</v>
      </c>
      <c r="AG1545" s="4">
        <v>19.289954013028598</v>
      </c>
      <c r="AH1545" s="4">
        <v>23.301221726452699</v>
      </c>
      <c r="AI1545" s="4">
        <v>11.9454637815174</v>
      </c>
      <c r="AJ1545" s="4">
        <v>28.225418546038402</v>
      </c>
      <c r="AK1545" s="4">
        <v>45.089735108573201</v>
      </c>
      <c r="AL1545" s="4">
        <v>26.667733248655399</v>
      </c>
      <c r="AM1545" s="4">
        <v>35.830483819347997</v>
      </c>
      <c r="AN1545" s="4">
        <v>46.852851467315503</v>
      </c>
      <c r="AO1545" s="4">
        <v>43.183638229269903</v>
      </c>
      <c r="AP1545" s="4">
        <v>40.7339656240013</v>
      </c>
      <c r="AQ1545" s="4">
        <v>11.6989890339509</v>
      </c>
      <c r="AR1545" s="4">
        <v>35.356873064163203</v>
      </c>
      <c r="AS1545" s="4">
        <v>20.456666041424199</v>
      </c>
      <c r="AT1545" s="4">
        <v>29.808738452016499</v>
      </c>
      <c r="AU1545" s="4">
        <v>20.242813980586298</v>
      </c>
      <c r="AV1545" s="4">
        <v>23.676343556290401</v>
      </c>
      <c r="AW1545" s="4">
        <v>30.655630605172899</v>
      </c>
      <c r="AX1545" s="4">
        <v>19.561697589805298</v>
      </c>
      <c r="AY1545" s="4">
        <v>21.9314881356512</v>
      </c>
      <c r="AZ1545" s="4">
        <v>34.431224664356201</v>
      </c>
      <c r="BA1545" s="4">
        <v>38.030874074070603</v>
      </c>
      <c r="BB1545" s="38">
        <v>5994</v>
      </c>
    </row>
    <row r="1546" spans="1:54" x14ac:dyDescent="0.3">
      <c r="A1546" s="31" t="s">
        <v>67</v>
      </c>
      <c r="B1546" s="5" t="s">
        <v>8</v>
      </c>
      <c r="C1546" s="5" t="s">
        <v>1</v>
      </c>
      <c r="D1546" s="9">
        <v>10.701322453450199</v>
      </c>
      <c r="E1546" s="8">
        <v>61.790060756189298</v>
      </c>
      <c r="F1546" s="8">
        <v>53.012048192771097</v>
      </c>
      <c r="G1546" s="3">
        <v>4.2168674698795199</v>
      </c>
      <c r="H1546" s="4">
        <v>12.6506024096386</v>
      </c>
      <c r="I1546" s="4">
        <v>27.710843373494001</v>
      </c>
      <c r="J1546" s="4">
        <v>6.0240963855421699</v>
      </c>
      <c r="K1546" s="4">
        <v>7.8313253012048198</v>
      </c>
      <c r="L1546" s="4">
        <v>9.0361445783132499</v>
      </c>
      <c r="M1546" s="4">
        <v>9.6385542168674707</v>
      </c>
      <c r="N1546" s="4">
        <v>17.4698795180723</v>
      </c>
      <c r="O1546" s="4">
        <v>23.493975903614501</v>
      </c>
      <c r="P1546" s="4">
        <v>20.481927710843401</v>
      </c>
      <c r="Q1546" s="4">
        <v>6.0240963855421699</v>
      </c>
      <c r="R1546" s="4">
        <v>22.289156626505999</v>
      </c>
      <c r="S1546" s="4">
        <v>19.879518072289201</v>
      </c>
      <c r="T1546" s="4">
        <v>9.0361445783132499</v>
      </c>
      <c r="U1546" s="4">
        <v>13.855421686747</v>
      </c>
      <c r="V1546" s="4">
        <v>16.265060240963901</v>
      </c>
      <c r="W1546" s="4">
        <v>13.253012048192801</v>
      </c>
      <c r="X1546" s="4">
        <v>3.6144578313253</v>
      </c>
      <c r="Y1546" s="4">
        <v>21.0843373493976</v>
      </c>
      <c r="Z1546" s="4">
        <v>16.867469879518101</v>
      </c>
      <c r="AA1546" s="4">
        <v>16.265060240963901</v>
      </c>
      <c r="AB1546" s="4">
        <v>7.8313253012048198</v>
      </c>
      <c r="AC1546" s="4">
        <v>34.337349397590401</v>
      </c>
      <c r="AD1546" s="4">
        <v>12.6506024096386</v>
      </c>
      <c r="AE1546" s="4">
        <v>12.6506024096386</v>
      </c>
      <c r="AF1546" s="4">
        <v>21.6867469879518</v>
      </c>
      <c r="AG1546" s="4">
        <v>24.6987951807229</v>
      </c>
      <c r="AH1546" s="4">
        <v>32.530120481927703</v>
      </c>
      <c r="AI1546" s="4">
        <v>15.662650602409601</v>
      </c>
      <c r="AJ1546" s="4">
        <v>36.144578313253</v>
      </c>
      <c r="AK1546" s="4">
        <v>58.433734939758999</v>
      </c>
      <c r="AL1546" s="4">
        <v>39.759036144578303</v>
      </c>
      <c r="AM1546" s="4">
        <v>50.602409638554199</v>
      </c>
      <c r="AN1546" s="4">
        <v>60.843373493975903</v>
      </c>
      <c r="AO1546" s="4">
        <v>62.650602409638601</v>
      </c>
      <c r="AP1546" s="4">
        <v>58.433734939758999</v>
      </c>
      <c r="AQ1546" s="4">
        <v>21.0843373493976</v>
      </c>
      <c r="AR1546" s="4">
        <v>51.807228915662598</v>
      </c>
      <c r="AS1546" s="4">
        <v>24.6987951807229</v>
      </c>
      <c r="AT1546" s="4">
        <v>26.506024096385499</v>
      </c>
      <c r="AU1546" s="4">
        <v>34.939759036144601</v>
      </c>
      <c r="AV1546" s="4">
        <v>31.325301204819301</v>
      </c>
      <c r="AW1546" s="4">
        <v>47.590361445783103</v>
      </c>
      <c r="AX1546" s="4">
        <v>33.132530120481903</v>
      </c>
      <c r="AY1546" s="4">
        <v>27.108433734939801</v>
      </c>
      <c r="AZ1546" s="4">
        <v>46.385542168674696</v>
      </c>
      <c r="BA1546" s="4">
        <v>56.6265060240964</v>
      </c>
      <c r="BB1546" s="38">
        <v>1266</v>
      </c>
    </row>
    <row r="1547" spans="1:54" x14ac:dyDescent="0.3">
      <c r="A1547" s="31" t="s">
        <v>67</v>
      </c>
      <c r="B1547" s="5" t="s">
        <v>8</v>
      </c>
      <c r="C1547" s="5" t="s">
        <v>2</v>
      </c>
      <c r="D1547" s="9">
        <v>32.341631021618703</v>
      </c>
      <c r="E1547" s="8">
        <v>70.245269966189099</v>
      </c>
      <c r="F1547" s="8">
        <v>41.262135922330103</v>
      </c>
      <c r="G1547" s="3">
        <v>3.3980582524271798</v>
      </c>
      <c r="H1547" s="4">
        <v>10.194174757281599</v>
      </c>
      <c r="I1547" s="4">
        <v>17.475728155339802</v>
      </c>
      <c r="J1547" s="4">
        <v>3.3980582524271798</v>
      </c>
      <c r="K1547" s="4">
        <v>4.3689320388349504</v>
      </c>
      <c r="L1547" s="4">
        <v>6.7961165048543704</v>
      </c>
      <c r="M1547" s="4">
        <v>6.3106796116504897</v>
      </c>
      <c r="N1547" s="4">
        <v>9.7087378640776691</v>
      </c>
      <c r="O1547" s="4">
        <v>17.475728155339802</v>
      </c>
      <c r="P1547" s="4">
        <v>15.5339805825243</v>
      </c>
      <c r="Q1547" s="4">
        <v>1.94174757281553</v>
      </c>
      <c r="R1547" s="4">
        <v>19.902912621359199</v>
      </c>
      <c r="S1547" s="4">
        <v>12.621359223301001</v>
      </c>
      <c r="T1547" s="4">
        <v>6.3106796116504897</v>
      </c>
      <c r="U1547" s="4">
        <v>9.7087378640776691</v>
      </c>
      <c r="V1547" s="4">
        <v>13.5922330097087</v>
      </c>
      <c r="W1547" s="4">
        <v>9.2233009708737903</v>
      </c>
      <c r="X1547" s="4">
        <v>2.9126213592233001</v>
      </c>
      <c r="Y1547" s="4">
        <v>15.0485436893204</v>
      </c>
      <c r="Z1547" s="4">
        <v>16.019417475728201</v>
      </c>
      <c r="AA1547" s="4">
        <v>19.417475728155299</v>
      </c>
      <c r="AB1547" s="4">
        <v>3.8834951456310698</v>
      </c>
      <c r="AC1547" s="4">
        <v>28.1553398058252</v>
      </c>
      <c r="AD1547" s="4">
        <v>7.2815533980582501</v>
      </c>
      <c r="AE1547" s="4">
        <v>4.3689320388349504</v>
      </c>
      <c r="AF1547" s="4">
        <v>18.932038834951499</v>
      </c>
      <c r="AG1547" s="4">
        <v>14.5631067961165</v>
      </c>
      <c r="AH1547" s="4">
        <v>26.213592233009699</v>
      </c>
      <c r="AI1547" s="4">
        <v>13.5922330097087</v>
      </c>
      <c r="AJ1547" s="4">
        <v>33.495145631067999</v>
      </c>
      <c r="AK1547" s="4">
        <v>53.398058252427198</v>
      </c>
      <c r="AL1547" s="4">
        <v>31.067961165048501</v>
      </c>
      <c r="AM1547" s="4">
        <v>38.349514563106801</v>
      </c>
      <c r="AN1547" s="4">
        <v>51.456310679611597</v>
      </c>
      <c r="AO1547" s="4">
        <v>51.941747572815501</v>
      </c>
      <c r="AP1547" s="4">
        <v>47.572815533980602</v>
      </c>
      <c r="AQ1547" s="4">
        <v>13.106796116504899</v>
      </c>
      <c r="AR1547" s="4">
        <v>47.087378640776699</v>
      </c>
      <c r="AS1547" s="4">
        <v>25.728155339805799</v>
      </c>
      <c r="AT1547" s="4">
        <v>30.582524271844701</v>
      </c>
      <c r="AU1547" s="4">
        <v>26.213592233009699</v>
      </c>
      <c r="AV1547" s="4">
        <v>26.213592233009699</v>
      </c>
      <c r="AW1547" s="4">
        <v>35.922330097087404</v>
      </c>
      <c r="AX1547" s="4">
        <v>20.873786407767</v>
      </c>
      <c r="AY1547" s="4">
        <v>23.786407766990301</v>
      </c>
      <c r="AZ1547" s="4">
        <v>39.805825242718399</v>
      </c>
      <c r="BA1547" s="4">
        <v>46.116504854368898</v>
      </c>
      <c r="BB1547" s="38">
        <v>1044</v>
      </c>
    </row>
    <row r="1548" spans="1:54" x14ac:dyDescent="0.3">
      <c r="A1548" s="31" t="s">
        <v>67</v>
      </c>
      <c r="B1548" s="5" t="s">
        <v>8</v>
      </c>
      <c r="C1548" s="5" t="s">
        <v>3</v>
      </c>
      <c r="D1548" s="9">
        <v>44.291662894580099</v>
      </c>
      <c r="E1548" s="8">
        <v>72.1317119243256</v>
      </c>
      <c r="F1548" s="8">
        <v>34.703196347031998</v>
      </c>
      <c r="G1548" s="3">
        <v>5.0228310502283096</v>
      </c>
      <c r="H1548" s="4">
        <v>7.3059360730593603</v>
      </c>
      <c r="I1548" s="4">
        <v>20.5479452054795</v>
      </c>
      <c r="J1548" s="4">
        <v>5.2511415525114202</v>
      </c>
      <c r="K1548" s="4">
        <v>6.3926940639269398</v>
      </c>
      <c r="L1548" s="4">
        <v>10.5022831050228</v>
      </c>
      <c r="M1548" s="4">
        <v>6.6210045662100496</v>
      </c>
      <c r="N1548" s="4">
        <v>9.3607305936073093</v>
      </c>
      <c r="O1548" s="4">
        <v>14.611872146118699</v>
      </c>
      <c r="P1548" s="4">
        <v>10.730593607305901</v>
      </c>
      <c r="Q1548" s="4">
        <v>3.8812785388127899</v>
      </c>
      <c r="R1548" s="4">
        <v>18.036529680365302</v>
      </c>
      <c r="S1548" s="4">
        <v>9.81735159817352</v>
      </c>
      <c r="T1548" s="4">
        <v>10.0456621004566</v>
      </c>
      <c r="U1548" s="4">
        <v>12.5570776255708</v>
      </c>
      <c r="V1548" s="4">
        <v>8.6757990867579906</v>
      </c>
      <c r="W1548" s="4">
        <v>9.1324200913241995</v>
      </c>
      <c r="X1548" s="4">
        <v>3.8812785388127899</v>
      </c>
      <c r="Y1548" s="4">
        <v>15.296803652968</v>
      </c>
      <c r="Z1548" s="4">
        <v>13.9269406392694</v>
      </c>
      <c r="AA1548" s="4">
        <v>13.4703196347032</v>
      </c>
      <c r="AB1548" s="4">
        <v>3.4246575342465801</v>
      </c>
      <c r="AC1548" s="4">
        <v>26.484018264840198</v>
      </c>
      <c r="AD1548" s="4">
        <v>6.6210045662100496</v>
      </c>
      <c r="AE1548" s="4">
        <v>4.10958904109589</v>
      </c>
      <c r="AF1548" s="4">
        <v>17.808219178082201</v>
      </c>
      <c r="AG1548" s="4">
        <v>20.776255707762601</v>
      </c>
      <c r="AH1548" s="4">
        <v>23.744292237442899</v>
      </c>
      <c r="AI1548" s="4">
        <v>11.415525114155299</v>
      </c>
      <c r="AJ1548" s="4">
        <v>31.050228310502298</v>
      </c>
      <c r="AK1548" s="4">
        <v>47.488584474885798</v>
      </c>
      <c r="AL1548" s="4">
        <v>28.7671232876712</v>
      </c>
      <c r="AM1548" s="4">
        <v>35.388127853881301</v>
      </c>
      <c r="AN1548" s="4">
        <v>48.630136986301402</v>
      </c>
      <c r="AO1548" s="4">
        <v>41.095890410958901</v>
      </c>
      <c r="AP1548" s="4">
        <v>40.6392694063927</v>
      </c>
      <c r="AQ1548" s="4">
        <v>10.5022831050228</v>
      </c>
      <c r="AR1548" s="4">
        <v>34.931506849315099</v>
      </c>
      <c r="AS1548" s="4">
        <v>22.374429223744301</v>
      </c>
      <c r="AT1548" s="4">
        <v>30.821917808219201</v>
      </c>
      <c r="AU1548" s="4">
        <v>18.4931506849315</v>
      </c>
      <c r="AV1548" s="4">
        <v>22.1461187214612</v>
      </c>
      <c r="AW1548" s="4">
        <v>31.5068493150685</v>
      </c>
      <c r="AX1548" s="4">
        <v>18.949771689497702</v>
      </c>
      <c r="AY1548" s="4">
        <v>22.1461187214612</v>
      </c>
      <c r="AZ1548" s="4">
        <v>35.844748858447502</v>
      </c>
      <c r="BA1548" s="4">
        <v>36.301369863013697</v>
      </c>
      <c r="BB1548" s="38">
        <v>898</v>
      </c>
    </row>
    <row r="1549" spans="1:54" x14ac:dyDescent="0.3">
      <c r="A1549" s="31" t="s">
        <v>67</v>
      </c>
      <c r="B1549" s="5" t="s">
        <v>8</v>
      </c>
      <c r="C1549" s="5" t="s">
        <v>4</v>
      </c>
      <c r="D1549" s="9">
        <v>54.423234213645401</v>
      </c>
      <c r="E1549" s="8">
        <v>69.847618343702294</v>
      </c>
      <c r="F1549" s="8">
        <v>30.969609261939201</v>
      </c>
      <c r="G1549" s="3">
        <v>4.1968162083936296</v>
      </c>
      <c r="H1549" s="4">
        <v>8.6830680173661392</v>
      </c>
      <c r="I1549" s="4">
        <v>17.3661360347323</v>
      </c>
      <c r="J1549" s="4">
        <v>2.8943560057887101</v>
      </c>
      <c r="K1549" s="4">
        <v>5.0651230101302502</v>
      </c>
      <c r="L1549" s="4">
        <v>7.9594790159189603</v>
      </c>
      <c r="M1549" s="4">
        <v>3.9073806078147602</v>
      </c>
      <c r="N1549" s="4">
        <v>8.9725036179450104</v>
      </c>
      <c r="O1549" s="4">
        <v>12.590448625180899</v>
      </c>
      <c r="P1549" s="4">
        <v>8.6830680173661392</v>
      </c>
      <c r="Q1549" s="4">
        <v>3.0390738060781501</v>
      </c>
      <c r="R1549" s="4">
        <v>14.4717800289436</v>
      </c>
      <c r="S1549" s="4">
        <v>7.3806078147612197</v>
      </c>
      <c r="T1549" s="4">
        <v>6.5123010130246</v>
      </c>
      <c r="U1549" s="4">
        <v>12.590448625180899</v>
      </c>
      <c r="V1549" s="4">
        <v>4.1968162083936296</v>
      </c>
      <c r="W1549" s="4">
        <v>6.0781476121562896</v>
      </c>
      <c r="X1549" s="4">
        <v>3.6179450072358899</v>
      </c>
      <c r="Y1549" s="4">
        <v>8.8277858176555704</v>
      </c>
      <c r="Z1549" s="4">
        <v>13.892908827785799</v>
      </c>
      <c r="AA1549" s="4">
        <v>12.4457308248915</v>
      </c>
      <c r="AB1549" s="4">
        <v>2.7496382054992798</v>
      </c>
      <c r="AC1549" s="4">
        <v>23.4442836468886</v>
      </c>
      <c r="AD1549" s="4">
        <v>3.32850940665702</v>
      </c>
      <c r="AE1549" s="4">
        <v>2.46020260492041</v>
      </c>
      <c r="AF1549" s="4">
        <v>12.0115774240232</v>
      </c>
      <c r="AG1549" s="4">
        <v>21.9971056439942</v>
      </c>
      <c r="AH1549" s="4">
        <v>20.549927641099899</v>
      </c>
      <c r="AI1549" s="4">
        <v>10.7091172214182</v>
      </c>
      <c r="AJ1549" s="4">
        <v>25.759768451519498</v>
      </c>
      <c r="AK1549" s="4">
        <v>39.218523878436997</v>
      </c>
      <c r="AL1549" s="4">
        <v>19.8263386396527</v>
      </c>
      <c r="AM1549" s="4">
        <v>35.166425470332896</v>
      </c>
      <c r="AN1549" s="4">
        <v>44.717800289435601</v>
      </c>
      <c r="AO1549" s="4">
        <v>35.890014471779999</v>
      </c>
      <c r="AP1549" s="4">
        <v>34.876989869753999</v>
      </c>
      <c r="AQ1549" s="4">
        <v>9.1172214182344398</v>
      </c>
      <c r="AR1549" s="4">
        <v>25.4703328509407</v>
      </c>
      <c r="AS1549" s="4">
        <v>15.484804630969601</v>
      </c>
      <c r="AT1549" s="4">
        <v>34.587554269175101</v>
      </c>
      <c r="AU1549" s="4">
        <v>12.7351664254703</v>
      </c>
      <c r="AV1549" s="4">
        <v>22.141823444283599</v>
      </c>
      <c r="AW1549" s="4">
        <v>25.0361794500724</v>
      </c>
      <c r="AX1549" s="4">
        <v>16.3531114327062</v>
      </c>
      <c r="AY1549" s="4">
        <v>22.286541244573101</v>
      </c>
      <c r="AZ1549" s="4">
        <v>29.232995658465999</v>
      </c>
      <c r="BA1549" s="4">
        <v>31.259044862518099</v>
      </c>
      <c r="BB1549" s="38">
        <v>912</v>
      </c>
    </row>
    <row r="1550" spans="1:54" x14ac:dyDescent="0.3">
      <c r="A1550" s="31" t="s">
        <v>67</v>
      </c>
      <c r="B1550" s="5" t="s">
        <v>8</v>
      </c>
      <c r="C1550" s="5" t="s">
        <v>5</v>
      </c>
      <c r="D1550" s="9">
        <v>74.728403755868499</v>
      </c>
      <c r="E1550" s="8">
        <v>70.421098622316606</v>
      </c>
      <c r="F1550" s="8">
        <v>20.183486238532101</v>
      </c>
      <c r="G1550" s="3">
        <v>3.0144167758846701</v>
      </c>
      <c r="H1550" s="4">
        <v>6.8152031454783701</v>
      </c>
      <c r="I1550" s="4">
        <v>11.533420707732599</v>
      </c>
      <c r="J1550" s="4">
        <v>1.44167758846658</v>
      </c>
      <c r="K1550" s="4">
        <v>3.40760157273919</v>
      </c>
      <c r="L1550" s="4">
        <v>5.76671035386632</v>
      </c>
      <c r="M1550" s="4">
        <v>3.2765399737876799</v>
      </c>
      <c r="N1550" s="4">
        <v>5.5045871559632999</v>
      </c>
      <c r="O1550" s="4">
        <v>7.4705111402359101</v>
      </c>
      <c r="P1550" s="4">
        <v>5.3735255570118001</v>
      </c>
      <c r="Q1550" s="4">
        <v>1.7038007863695901</v>
      </c>
      <c r="R1550" s="4">
        <v>9.0432503276540004</v>
      </c>
      <c r="S1550" s="4">
        <v>4.0629095674967202</v>
      </c>
      <c r="T1550" s="4">
        <v>4.4560943643512498</v>
      </c>
      <c r="U1550" s="4">
        <v>9.0432503276540004</v>
      </c>
      <c r="V1550" s="4">
        <v>3.9318479685452199</v>
      </c>
      <c r="W1550" s="4">
        <v>4.5871559633027497</v>
      </c>
      <c r="X1550" s="4">
        <v>1.9659239842726099</v>
      </c>
      <c r="Y1550" s="4">
        <v>6.1598951507208399</v>
      </c>
      <c r="Z1550" s="4">
        <v>8.9121887287024908</v>
      </c>
      <c r="AA1550" s="4">
        <v>8.2568807339449499</v>
      </c>
      <c r="AB1550" s="4">
        <v>1.57273918741809</v>
      </c>
      <c r="AC1550" s="4">
        <v>17.038007863695899</v>
      </c>
      <c r="AD1550" s="4">
        <v>2.4901703800786401</v>
      </c>
      <c r="AE1550" s="4">
        <v>1.57273918741809</v>
      </c>
      <c r="AF1550" s="4">
        <v>7.7326343381389204</v>
      </c>
      <c r="AG1550" s="4">
        <v>20.0524246395806</v>
      </c>
      <c r="AH1550" s="4">
        <v>17.1690694626474</v>
      </c>
      <c r="AI1550" s="4">
        <v>10.0917431192661</v>
      </c>
      <c r="AJ1550" s="4">
        <v>17.038007863695899</v>
      </c>
      <c r="AK1550" s="4">
        <v>31.7169069462647</v>
      </c>
      <c r="AL1550" s="4">
        <v>16.644823066841401</v>
      </c>
      <c r="AM1550" s="4">
        <v>24.246395806028801</v>
      </c>
      <c r="AN1550" s="4">
        <v>34.469200524246403</v>
      </c>
      <c r="AO1550" s="4">
        <v>28.571428571428601</v>
      </c>
      <c r="AP1550" s="4">
        <v>26.9986893840105</v>
      </c>
      <c r="AQ1550" s="4">
        <v>6.5530799475753598</v>
      </c>
      <c r="AR1550" s="4">
        <v>17.9554390563565</v>
      </c>
      <c r="AS1550" s="4">
        <v>14.1546526867628</v>
      </c>
      <c r="AT1550" s="4">
        <v>31.585845347313199</v>
      </c>
      <c r="AU1550" s="4">
        <v>10.6159895150721</v>
      </c>
      <c r="AV1550" s="4">
        <v>18.741808650065501</v>
      </c>
      <c r="AW1550" s="4">
        <v>16.251638269986898</v>
      </c>
      <c r="AX1550" s="4">
        <v>11.6644823066841</v>
      </c>
      <c r="AY1550" s="4">
        <v>16.644823066841401</v>
      </c>
      <c r="AZ1550" s="4">
        <v>23.197903014416799</v>
      </c>
      <c r="BA1550" s="4">
        <v>24.508519003931799</v>
      </c>
      <c r="BB1550" s="38">
        <v>852</v>
      </c>
    </row>
    <row r="1551" spans="1:54" x14ac:dyDescent="0.3">
      <c r="A1551" s="31" t="s">
        <v>67</v>
      </c>
      <c r="B1551" s="5" t="s">
        <v>8</v>
      </c>
      <c r="C1551" s="5" t="s">
        <v>6</v>
      </c>
      <c r="D1551" s="9">
        <v>94.218794835007202</v>
      </c>
      <c r="E1551" s="8">
        <v>65.001126026803504</v>
      </c>
      <c r="F1551" s="8">
        <v>13.533834586466201</v>
      </c>
      <c r="G1551" s="3">
        <v>2.55639097744361</v>
      </c>
      <c r="H1551" s="4">
        <v>4.2105263157894699</v>
      </c>
      <c r="I1551" s="4">
        <v>6.7669172932330799</v>
      </c>
      <c r="J1551" s="4">
        <v>1.6541353383458599</v>
      </c>
      <c r="K1551" s="4">
        <v>2.7067669172932298</v>
      </c>
      <c r="L1551" s="4">
        <v>4.2105263157894699</v>
      </c>
      <c r="M1551" s="4">
        <v>2.4060150375939799</v>
      </c>
      <c r="N1551" s="4">
        <v>2.7067669172932298</v>
      </c>
      <c r="O1551" s="4">
        <v>4.2105263157894699</v>
      </c>
      <c r="P1551" s="4">
        <v>3.4586466165413499</v>
      </c>
      <c r="Q1551" s="4">
        <v>0.90225563909774398</v>
      </c>
      <c r="R1551" s="4">
        <v>5.8646616541353396</v>
      </c>
      <c r="S1551" s="4">
        <v>2.8571428571428599</v>
      </c>
      <c r="T1551" s="4">
        <v>3.0075187969924801</v>
      </c>
      <c r="U1551" s="4">
        <v>4.8120300751879697</v>
      </c>
      <c r="V1551" s="4">
        <v>2.4060150375939799</v>
      </c>
      <c r="W1551" s="4">
        <v>2.2556390977443601</v>
      </c>
      <c r="X1551" s="4">
        <v>1.0526315789473699</v>
      </c>
      <c r="Y1551" s="4">
        <v>3.7593984962406002</v>
      </c>
      <c r="Z1551" s="4">
        <v>6.4661654135338296</v>
      </c>
      <c r="AA1551" s="4">
        <v>5.71428571428571</v>
      </c>
      <c r="AB1551" s="4">
        <v>0.60150375939849599</v>
      </c>
      <c r="AC1551" s="4">
        <v>11.4285714285714</v>
      </c>
      <c r="AD1551" s="4">
        <v>1.35338345864662</v>
      </c>
      <c r="AE1551" s="4">
        <v>1.0526315789473699</v>
      </c>
      <c r="AF1551" s="4">
        <v>4.6616541353383498</v>
      </c>
      <c r="AG1551" s="4">
        <v>15.789473684210501</v>
      </c>
      <c r="AH1551" s="4">
        <v>10.8270676691729</v>
      </c>
      <c r="AI1551" s="4">
        <v>7.0676691729323302</v>
      </c>
      <c r="AJ1551" s="4">
        <v>13.233082706766901</v>
      </c>
      <c r="AK1551" s="4">
        <v>20.300751879699199</v>
      </c>
      <c r="AL1551" s="4">
        <v>11.578947368421099</v>
      </c>
      <c r="AM1551" s="4">
        <v>20.150375939849599</v>
      </c>
      <c r="AN1551" s="4">
        <v>25.563909774436102</v>
      </c>
      <c r="AO1551" s="4">
        <v>21.5037593984962</v>
      </c>
      <c r="AP1551" s="4">
        <v>19.398496240601499</v>
      </c>
      <c r="AQ1551" s="4">
        <v>4.5112781954887202</v>
      </c>
      <c r="AR1551" s="4">
        <v>12.6315789473684</v>
      </c>
      <c r="AS1551" s="4">
        <v>10.9774436090226</v>
      </c>
      <c r="AT1551" s="4">
        <v>23.0075187969925</v>
      </c>
      <c r="AU1551" s="4">
        <v>5.11278195488722</v>
      </c>
      <c r="AV1551" s="4">
        <v>16.390977443609</v>
      </c>
      <c r="AW1551" s="4">
        <v>12.330827067669199</v>
      </c>
      <c r="AX1551" s="4">
        <v>8.8721804511278197</v>
      </c>
      <c r="AY1551" s="4">
        <v>13.082706766917299</v>
      </c>
      <c r="AZ1551" s="4">
        <v>19.097744360902301</v>
      </c>
      <c r="BA1551" s="4">
        <v>15.9398496240601</v>
      </c>
      <c r="BB1551" s="38">
        <v>697</v>
      </c>
    </row>
    <row r="1552" spans="1:54" x14ac:dyDescent="0.3">
      <c r="A1552" s="31" t="s">
        <v>67</v>
      </c>
      <c r="B1552" s="5" t="s">
        <v>8</v>
      </c>
      <c r="C1552" s="5" t="s">
        <v>7</v>
      </c>
      <c r="D1552" s="9">
        <v>111.486769230769</v>
      </c>
      <c r="E1552" s="8">
        <v>54.946287833016299</v>
      </c>
      <c r="F1552" s="8">
        <v>6.8965517241379297</v>
      </c>
      <c r="G1552" s="3">
        <v>1.25391849529781</v>
      </c>
      <c r="H1552" s="4">
        <v>1.25391849529781</v>
      </c>
      <c r="I1552" s="4">
        <v>3.4482758620689702</v>
      </c>
      <c r="J1552" s="4">
        <v>1.5673981191222599</v>
      </c>
      <c r="K1552" s="4">
        <v>0.94043887147335403</v>
      </c>
      <c r="L1552" s="4">
        <v>0.62695924764890298</v>
      </c>
      <c r="M1552" s="4">
        <v>0.31347962382445099</v>
      </c>
      <c r="N1552" s="4">
        <v>1.8808777429467101</v>
      </c>
      <c r="O1552" s="4">
        <v>1.5673981191222599</v>
      </c>
      <c r="P1552" s="4">
        <v>0.62695924764890298</v>
      </c>
      <c r="Q1552" s="4">
        <v>0.94043887147335403</v>
      </c>
      <c r="R1552" s="4">
        <v>2.5078369905956102</v>
      </c>
      <c r="S1552" s="4">
        <v>1.8808777429467101</v>
      </c>
      <c r="T1552" s="4">
        <v>1.8808777429467101</v>
      </c>
      <c r="U1552" s="4">
        <v>2.1943573667711598</v>
      </c>
      <c r="V1552" s="4">
        <v>0.62695924764890298</v>
      </c>
      <c r="W1552" s="4">
        <v>0</v>
      </c>
      <c r="X1552" s="4">
        <v>0</v>
      </c>
      <c r="Y1552" s="4">
        <v>0.62695924764890298</v>
      </c>
      <c r="Z1552" s="4">
        <v>1.8808777429467101</v>
      </c>
      <c r="AA1552" s="4">
        <v>1.5673981191222599</v>
      </c>
      <c r="AB1552" s="4">
        <v>0.31347962382445099</v>
      </c>
      <c r="AC1552" s="4">
        <v>5.64263322884013</v>
      </c>
      <c r="AD1552" s="4">
        <v>0.31347962382445099</v>
      </c>
      <c r="AE1552" s="4">
        <v>0.62695924764890298</v>
      </c>
      <c r="AF1552" s="4">
        <v>1.8808777429467101</v>
      </c>
      <c r="AG1552" s="4">
        <v>11.285266457680301</v>
      </c>
      <c r="AH1552" s="4">
        <v>7.5235109717868296</v>
      </c>
      <c r="AI1552" s="4">
        <v>4.7021943573667704</v>
      </c>
      <c r="AJ1552" s="4">
        <v>5.3291536050156703</v>
      </c>
      <c r="AK1552" s="4">
        <v>15.360501567398099</v>
      </c>
      <c r="AL1552" s="4">
        <v>5.3291536050156703</v>
      </c>
      <c r="AM1552" s="4">
        <v>15.0470219435737</v>
      </c>
      <c r="AN1552" s="4">
        <v>19.7492163009404</v>
      </c>
      <c r="AO1552" s="4">
        <v>11.912225705329201</v>
      </c>
      <c r="AP1552" s="4">
        <v>10.6583072100313</v>
      </c>
      <c r="AQ1552" s="4">
        <v>3.13479623824451</v>
      </c>
      <c r="AR1552" s="4">
        <v>8.4639498432601901</v>
      </c>
      <c r="AS1552" s="4">
        <v>6.8965517241379297</v>
      </c>
      <c r="AT1552" s="4">
        <v>19.7492163009404</v>
      </c>
      <c r="AU1552" s="4">
        <v>5.0156739811912203</v>
      </c>
      <c r="AV1552" s="4">
        <v>11.912225705329201</v>
      </c>
      <c r="AW1552" s="4">
        <v>5.9561128526645799</v>
      </c>
      <c r="AX1552" s="4">
        <v>5.3291536050156703</v>
      </c>
      <c r="AY1552" s="4">
        <v>12.539184952978101</v>
      </c>
      <c r="AZ1552" s="4">
        <v>12.539184952978101</v>
      </c>
      <c r="BA1552" s="4">
        <v>9.0909090909090899</v>
      </c>
      <c r="BB1552" s="38">
        <v>325</v>
      </c>
    </row>
    <row r="1553" spans="1:54" x14ac:dyDescent="0.3">
      <c r="A1553" s="31" t="s">
        <v>67</v>
      </c>
      <c r="B1553" s="5" t="s">
        <v>9</v>
      </c>
      <c r="C1553" s="5" t="s">
        <v>168</v>
      </c>
      <c r="D1553" s="9">
        <v>59.238802232674701</v>
      </c>
      <c r="E1553" s="8">
        <v>71.851316906231105</v>
      </c>
      <c r="F1553" s="8">
        <v>27.111370700175499</v>
      </c>
      <c r="G1553" s="3">
        <v>3.4040178428351999</v>
      </c>
      <c r="H1553" s="4">
        <v>6.0235444581416298</v>
      </c>
      <c r="I1553" s="4">
        <v>10.027159463015799</v>
      </c>
      <c r="J1553" s="4">
        <v>2.2376540468750501</v>
      </c>
      <c r="K1553" s="4">
        <v>3.4594217052709499</v>
      </c>
      <c r="L1553" s="4">
        <v>5.9060127192098104</v>
      </c>
      <c r="M1553" s="4">
        <v>3.7155006109537099</v>
      </c>
      <c r="N1553" s="4">
        <v>6.3570186207088799</v>
      </c>
      <c r="O1553" s="4">
        <v>8.0230724826914699</v>
      </c>
      <c r="P1553" s="4">
        <v>7.7161064249186202</v>
      </c>
      <c r="Q1553" s="4">
        <v>3.51650128995766</v>
      </c>
      <c r="R1553" s="4">
        <v>7.7014880645454999</v>
      </c>
      <c r="S1553" s="4">
        <v>7.1093246810932698</v>
      </c>
      <c r="T1553" s="4">
        <v>4.4856421741558901</v>
      </c>
      <c r="U1553" s="4">
        <v>7.8748304927227304</v>
      </c>
      <c r="V1553" s="4">
        <v>6.7446420889249197</v>
      </c>
      <c r="W1553" s="4">
        <v>8.3022902273444696</v>
      </c>
      <c r="X1553" s="4">
        <v>2.17256000157469</v>
      </c>
      <c r="Y1553" s="4">
        <v>8.3066132874822696</v>
      </c>
      <c r="Z1553" s="4">
        <v>8.1561373587638606</v>
      </c>
      <c r="AA1553" s="4">
        <v>8.7550822876112395</v>
      </c>
      <c r="AB1553" s="4">
        <v>2.75389940844985</v>
      </c>
      <c r="AC1553" s="4">
        <v>17.809723995138299</v>
      </c>
      <c r="AD1553" s="4">
        <v>5.2811118388476599</v>
      </c>
      <c r="AE1553" s="4">
        <v>3.4811998083131601</v>
      </c>
      <c r="AF1553" s="4">
        <v>7.8623122634247897</v>
      </c>
      <c r="AG1553" s="4">
        <v>15.1400039971415</v>
      </c>
      <c r="AH1553" s="4">
        <v>28.4895418469963</v>
      </c>
      <c r="AI1553" s="4">
        <v>13.2254393041089</v>
      </c>
      <c r="AJ1553" s="4">
        <v>26.731377125431401</v>
      </c>
      <c r="AK1553" s="4">
        <v>39.942185292899701</v>
      </c>
      <c r="AL1553" s="4">
        <v>21.1708183959474</v>
      </c>
      <c r="AM1553" s="4">
        <v>22.4518082436683</v>
      </c>
      <c r="AN1553" s="4">
        <v>38.387696498842402</v>
      </c>
      <c r="AO1553" s="4">
        <v>30.892147290238</v>
      </c>
      <c r="AP1553" s="4">
        <v>32.144084786299501</v>
      </c>
      <c r="AQ1553" s="4">
        <v>10.692598878357799</v>
      </c>
      <c r="AR1553" s="4">
        <v>27.046962795554698</v>
      </c>
      <c r="AS1553" s="4">
        <v>15.4688346852304</v>
      </c>
      <c r="AT1553" s="4">
        <v>20.5890629478947</v>
      </c>
      <c r="AU1553" s="4">
        <v>19.723046239490799</v>
      </c>
      <c r="AV1553" s="4">
        <v>22.058858204404402</v>
      </c>
      <c r="AW1553" s="4">
        <v>27.189198657259801</v>
      </c>
      <c r="AX1553" s="4">
        <v>15.9927264621563</v>
      </c>
      <c r="AY1553" s="4">
        <v>14.714271405108899</v>
      </c>
      <c r="AZ1553" s="4">
        <v>25.535056823756801</v>
      </c>
      <c r="BA1553" s="4">
        <v>35.393191598946203</v>
      </c>
      <c r="BB1553" s="38">
        <v>4098</v>
      </c>
    </row>
    <row r="1554" spans="1:54" x14ac:dyDescent="0.3">
      <c r="A1554" s="31" t="s">
        <v>67</v>
      </c>
      <c r="B1554" s="5" t="s">
        <v>9</v>
      </c>
      <c r="C1554" s="5" t="s">
        <v>1</v>
      </c>
      <c r="D1554" s="9">
        <v>41.127500926955904</v>
      </c>
      <c r="E1554" s="8">
        <v>62.587078263046998</v>
      </c>
      <c r="F1554" s="8">
        <v>33.3333333333333</v>
      </c>
      <c r="G1554" s="3">
        <v>5.7471264367816097</v>
      </c>
      <c r="H1554" s="4">
        <v>6.8965517241379297</v>
      </c>
      <c r="I1554" s="4">
        <v>14.9425287356322</v>
      </c>
      <c r="J1554" s="4">
        <v>4.5977011494252897</v>
      </c>
      <c r="K1554" s="4">
        <v>4.5977011494252897</v>
      </c>
      <c r="L1554" s="4">
        <v>9.1954022988505706</v>
      </c>
      <c r="M1554" s="4">
        <v>6.8965517241379297</v>
      </c>
      <c r="N1554" s="4">
        <v>10.3448275862069</v>
      </c>
      <c r="O1554" s="4">
        <v>10.3448275862069</v>
      </c>
      <c r="P1554" s="4">
        <v>12.643678160919499</v>
      </c>
      <c r="Q1554" s="4">
        <v>4.5977011494252897</v>
      </c>
      <c r="R1554" s="4">
        <v>10.3448275862069</v>
      </c>
      <c r="S1554" s="4">
        <v>12.643678160919499</v>
      </c>
      <c r="T1554" s="4">
        <v>9.1954022988505706</v>
      </c>
      <c r="U1554" s="4">
        <v>10.3448275862069</v>
      </c>
      <c r="V1554" s="4">
        <v>10.3448275862069</v>
      </c>
      <c r="W1554" s="4">
        <v>10.3448275862069</v>
      </c>
      <c r="X1554" s="4">
        <v>4.5977011494252897</v>
      </c>
      <c r="Y1554" s="4">
        <v>9.1954022988505706</v>
      </c>
      <c r="Z1554" s="4">
        <v>9.1954022988505706</v>
      </c>
      <c r="AA1554" s="4">
        <v>10.3448275862069</v>
      </c>
      <c r="AB1554" s="4">
        <v>3.4482758620689702</v>
      </c>
      <c r="AC1554" s="4">
        <v>18.390804597701099</v>
      </c>
      <c r="AD1554" s="4">
        <v>12.643678160919499</v>
      </c>
      <c r="AE1554" s="4">
        <v>3.4482758620689702</v>
      </c>
      <c r="AF1554" s="4">
        <v>9.1954022988505706</v>
      </c>
      <c r="AG1554" s="4">
        <v>21.839080459770098</v>
      </c>
      <c r="AH1554" s="4">
        <v>36.781609195402297</v>
      </c>
      <c r="AI1554" s="4">
        <v>10.3448275862069</v>
      </c>
      <c r="AJ1554" s="4">
        <v>31.034482758620701</v>
      </c>
      <c r="AK1554" s="4">
        <v>44.827586206896598</v>
      </c>
      <c r="AL1554" s="4">
        <v>28.735632183907999</v>
      </c>
      <c r="AM1554" s="4">
        <v>18.390804597701099</v>
      </c>
      <c r="AN1554" s="4">
        <v>44.827586206896598</v>
      </c>
      <c r="AO1554" s="4">
        <v>35.632183908046002</v>
      </c>
      <c r="AP1554" s="4">
        <v>39.080459770114899</v>
      </c>
      <c r="AQ1554" s="4">
        <v>12.643678160919499</v>
      </c>
      <c r="AR1554" s="4">
        <v>32.183908045976999</v>
      </c>
      <c r="AS1554" s="4">
        <v>9.1954022988505706</v>
      </c>
      <c r="AT1554" s="4">
        <v>8.0459770114942497</v>
      </c>
      <c r="AU1554" s="4">
        <v>22.9885057471264</v>
      </c>
      <c r="AV1554" s="4">
        <v>25.287356321839098</v>
      </c>
      <c r="AW1554" s="4">
        <v>35.632183908046002</v>
      </c>
      <c r="AX1554" s="4">
        <v>17.241379310344801</v>
      </c>
      <c r="AY1554" s="4">
        <v>10.3448275862069</v>
      </c>
      <c r="AZ1554" s="4">
        <v>28.735632183907999</v>
      </c>
      <c r="BA1554" s="4">
        <v>48.275862068965502</v>
      </c>
      <c r="BB1554" s="38">
        <v>521</v>
      </c>
    </row>
    <row r="1555" spans="1:54" x14ac:dyDescent="0.3">
      <c r="A1555" s="31" t="s">
        <v>67</v>
      </c>
      <c r="B1555" s="5" t="s">
        <v>9</v>
      </c>
      <c r="C1555" s="5" t="s">
        <v>2</v>
      </c>
      <c r="D1555" s="9">
        <v>49.645227637531001</v>
      </c>
      <c r="E1555" s="8">
        <v>71.304692202023205</v>
      </c>
      <c r="F1555" s="8">
        <v>31.168831168831201</v>
      </c>
      <c r="G1555" s="3">
        <v>3.8961038961039001</v>
      </c>
      <c r="H1555" s="4">
        <v>7.1428571428571397</v>
      </c>
      <c r="I1555" s="4">
        <v>12.987012987012999</v>
      </c>
      <c r="J1555" s="4">
        <v>1.94805194805195</v>
      </c>
      <c r="K1555" s="4">
        <v>3.8961038961039001</v>
      </c>
      <c r="L1555" s="4">
        <v>6.4935064935064899</v>
      </c>
      <c r="M1555" s="4">
        <v>3.8961038961039001</v>
      </c>
      <c r="N1555" s="4">
        <v>7.1428571428571397</v>
      </c>
      <c r="O1555" s="4">
        <v>6.4935064935064899</v>
      </c>
      <c r="P1555" s="4">
        <v>7.7922077922077904</v>
      </c>
      <c r="Q1555" s="4">
        <v>3.8961038961039001</v>
      </c>
      <c r="R1555" s="4">
        <v>7.7922077922077904</v>
      </c>
      <c r="S1555" s="4">
        <v>9.0909090909090899</v>
      </c>
      <c r="T1555" s="4">
        <v>3.2467532467532498</v>
      </c>
      <c r="U1555" s="4">
        <v>6.4935064935064899</v>
      </c>
      <c r="V1555" s="4">
        <v>10.3896103896104</v>
      </c>
      <c r="W1555" s="4">
        <v>12.3376623376623</v>
      </c>
      <c r="X1555" s="4">
        <v>1.94805194805195</v>
      </c>
      <c r="Y1555" s="4">
        <v>11.6883116883117</v>
      </c>
      <c r="Z1555" s="4">
        <v>9.0909090909090899</v>
      </c>
      <c r="AA1555" s="4">
        <v>11.6883116883117</v>
      </c>
      <c r="AB1555" s="4">
        <v>3.8961038961039001</v>
      </c>
      <c r="AC1555" s="4">
        <v>22.0779220779221</v>
      </c>
      <c r="AD1555" s="4">
        <v>5.1948051948051903</v>
      </c>
      <c r="AE1555" s="4">
        <v>7.1428571428571397</v>
      </c>
      <c r="AF1555" s="4">
        <v>8.4415584415584402</v>
      </c>
      <c r="AG1555" s="4">
        <v>16.2337662337662</v>
      </c>
      <c r="AH1555" s="4">
        <v>35.064935064935099</v>
      </c>
      <c r="AI1555" s="4">
        <v>13.636363636363599</v>
      </c>
      <c r="AJ1555" s="4">
        <v>31.168831168831201</v>
      </c>
      <c r="AK1555" s="4">
        <v>48.051948051948102</v>
      </c>
      <c r="AL1555" s="4">
        <v>25.974025974025999</v>
      </c>
      <c r="AM1555" s="4">
        <v>28.571428571428601</v>
      </c>
      <c r="AN1555" s="4">
        <v>42.857142857142897</v>
      </c>
      <c r="AO1555" s="4">
        <v>35.714285714285701</v>
      </c>
      <c r="AP1555" s="4">
        <v>39.610389610389603</v>
      </c>
      <c r="AQ1555" s="4">
        <v>13.636363636363599</v>
      </c>
      <c r="AR1555" s="4">
        <v>28.571428571428601</v>
      </c>
      <c r="AS1555" s="4">
        <v>22.0779220779221</v>
      </c>
      <c r="AT1555" s="4">
        <v>23.3766233766234</v>
      </c>
      <c r="AU1555" s="4">
        <v>25.324675324675301</v>
      </c>
      <c r="AV1555" s="4">
        <v>20.7792207792208</v>
      </c>
      <c r="AW1555" s="4">
        <v>33.116883116883102</v>
      </c>
      <c r="AX1555" s="4">
        <v>16.883116883116902</v>
      </c>
      <c r="AY1555" s="4">
        <v>17.5324675324675</v>
      </c>
      <c r="AZ1555" s="4">
        <v>31.818181818181799</v>
      </c>
      <c r="BA1555" s="4">
        <v>39.610389610389603</v>
      </c>
      <c r="BB1555" s="38">
        <v>510</v>
      </c>
    </row>
    <row r="1556" spans="1:54" x14ac:dyDescent="0.3">
      <c r="A1556" s="31" t="s">
        <v>67</v>
      </c>
      <c r="B1556" s="5" t="s">
        <v>9</v>
      </c>
      <c r="C1556" s="5" t="s">
        <v>3</v>
      </c>
      <c r="D1556" s="9">
        <v>51.456052900277101</v>
      </c>
      <c r="E1556" s="8">
        <v>73.147612809310502</v>
      </c>
      <c r="F1556" s="8">
        <v>29.936305732484101</v>
      </c>
      <c r="G1556" s="3">
        <v>2.8662420382165599</v>
      </c>
      <c r="H1556" s="4">
        <v>7.3248407643312099</v>
      </c>
      <c r="I1556" s="4">
        <v>8.2802547770700592</v>
      </c>
      <c r="J1556" s="4">
        <v>1.9108280254777099</v>
      </c>
      <c r="K1556" s="4">
        <v>4.7770700636942696</v>
      </c>
      <c r="L1556" s="4">
        <v>5.4140127388534998</v>
      </c>
      <c r="M1556" s="4">
        <v>3.5031847133757998</v>
      </c>
      <c r="N1556" s="4">
        <v>6.0509554140127397</v>
      </c>
      <c r="O1556" s="4">
        <v>12.101910828025501</v>
      </c>
      <c r="P1556" s="4">
        <v>7.9617834394904499</v>
      </c>
      <c r="Q1556" s="4">
        <v>3.5031847133757998</v>
      </c>
      <c r="R1556" s="4">
        <v>8.5987261146496792</v>
      </c>
      <c r="S1556" s="4">
        <v>5.4140127388534998</v>
      </c>
      <c r="T1556" s="4">
        <v>5.0955414012738904</v>
      </c>
      <c r="U1556" s="4">
        <v>9.2356687898089191</v>
      </c>
      <c r="V1556" s="4">
        <v>5.0955414012738904</v>
      </c>
      <c r="W1556" s="4">
        <v>7.6433121019108299</v>
      </c>
      <c r="X1556" s="4">
        <v>1.9108280254777099</v>
      </c>
      <c r="Y1556" s="4">
        <v>8.5987261146496792</v>
      </c>
      <c r="Z1556" s="4">
        <v>9.8726114649681502</v>
      </c>
      <c r="AA1556" s="4">
        <v>8.9171974522292992</v>
      </c>
      <c r="AB1556" s="4">
        <v>2.8662420382165599</v>
      </c>
      <c r="AC1556" s="4">
        <v>20.700636942675199</v>
      </c>
      <c r="AD1556" s="4">
        <v>4.1401273885350296</v>
      </c>
      <c r="AE1556" s="4">
        <v>1.5923566878980899</v>
      </c>
      <c r="AF1556" s="4">
        <v>10.509554140127401</v>
      </c>
      <c r="AG1556" s="4">
        <v>13.375796178343901</v>
      </c>
      <c r="AH1556" s="4">
        <v>29.299363057324801</v>
      </c>
      <c r="AI1556" s="4">
        <v>15.605095541401299</v>
      </c>
      <c r="AJ1556" s="4">
        <v>28.025477707006399</v>
      </c>
      <c r="AK1556" s="4">
        <v>41.719745222929902</v>
      </c>
      <c r="AL1556" s="4">
        <v>21.019108280254802</v>
      </c>
      <c r="AM1556" s="4">
        <v>22.9299363057325</v>
      </c>
      <c r="AN1556" s="4">
        <v>42.356687898089199</v>
      </c>
      <c r="AO1556" s="4">
        <v>35.350318471337602</v>
      </c>
      <c r="AP1556" s="4">
        <v>33.121019108280301</v>
      </c>
      <c r="AQ1556" s="4">
        <v>10.1910828025478</v>
      </c>
      <c r="AR1556" s="4">
        <v>30.8917197452229</v>
      </c>
      <c r="AS1556" s="4">
        <v>16.242038216560498</v>
      </c>
      <c r="AT1556" s="4">
        <v>26.1146496815287</v>
      </c>
      <c r="AU1556" s="4">
        <v>21.656050955413999</v>
      </c>
      <c r="AV1556" s="4">
        <v>22.611464968152902</v>
      </c>
      <c r="AW1556" s="4">
        <v>28.025477707006399</v>
      </c>
      <c r="AX1556" s="4">
        <v>20.382165605095501</v>
      </c>
      <c r="AY1556" s="4">
        <v>15.9235668789809</v>
      </c>
      <c r="AZ1556" s="4">
        <v>25.159235668789801</v>
      </c>
      <c r="BA1556" s="4">
        <v>36.305732484076401</v>
      </c>
      <c r="BB1556" s="38">
        <v>576</v>
      </c>
    </row>
    <row r="1557" spans="1:54" x14ac:dyDescent="0.3">
      <c r="A1557" s="31" t="s">
        <v>67</v>
      </c>
      <c r="B1557" s="5" t="s">
        <v>9</v>
      </c>
      <c r="C1557" s="5" t="s">
        <v>4</v>
      </c>
      <c r="D1557" s="9">
        <v>70.258915966386596</v>
      </c>
      <c r="E1557" s="8">
        <v>72.754749163787295</v>
      </c>
      <c r="F1557" s="8">
        <v>22.8991596638655</v>
      </c>
      <c r="G1557" s="3">
        <v>2.9411764705882399</v>
      </c>
      <c r="H1557" s="4">
        <v>3.7815126050420198</v>
      </c>
      <c r="I1557" s="4">
        <v>7.98319327731092</v>
      </c>
      <c r="J1557" s="4">
        <v>1.47058823529412</v>
      </c>
      <c r="K1557" s="4">
        <v>1.8907563025210099</v>
      </c>
      <c r="L1557" s="4">
        <v>5.46218487394958</v>
      </c>
      <c r="M1557" s="4">
        <v>2.52100840336134</v>
      </c>
      <c r="N1557" s="4">
        <v>4.6218487394957997</v>
      </c>
      <c r="O1557" s="4">
        <v>6.3025210084033603</v>
      </c>
      <c r="P1557" s="4">
        <v>6.0924369747899201</v>
      </c>
      <c r="Q1557" s="4">
        <v>3.3613445378151301</v>
      </c>
      <c r="R1557" s="4">
        <v>6.5126050420168102</v>
      </c>
      <c r="S1557" s="4">
        <v>4.4117647058823497</v>
      </c>
      <c r="T1557" s="4">
        <v>2.73109243697479</v>
      </c>
      <c r="U1557" s="4">
        <v>8.1932773109243708</v>
      </c>
      <c r="V1557" s="4">
        <v>3.3613445378151301</v>
      </c>
      <c r="W1557" s="4">
        <v>5.46218487394958</v>
      </c>
      <c r="X1557" s="4">
        <v>1.6806722689075599</v>
      </c>
      <c r="Y1557" s="4">
        <v>6.5126050420168102</v>
      </c>
      <c r="Z1557" s="4">
        <v>7.1428571428571397</v>
      </c>
      <c r="AA1557" s="4">
        <v>6.5126050420168102</v>
      </c>
      <c r="AB1557" s="4">
        <v>1.47058823529412</v>
      </c>
      <c r="AC1557" s="4">
        <v>14.915966386554601</v>
      </c>
      <c r="AD1557" s="4">
        <v>2.1008403361344499</v>
      </c>
      <c r="AE1557" s="4">
        <v>2.3109243697478998</v>
      </c>
      <c r="AF1557" s="4">
        <v>5.46218487394958</v>
      </c>
      <c r="AG1557" s="4">
        <v>13.235294117647101</v>
      </c>
      <c r="AH1557" s="4">
        <v>24.1596638655462</v>
      </c>
      <c r="AI1557" s="4">
        <v>14.915966386554601</v>
      </c>
      <c r="AJ1557" s="4">
        <v>23.949579831932802</v>
      </c>
      <c r="AK1557" s="4">
        <v>33.823529411764703</v>
      </c>
      <c r="AL1557" s="4">
        <v>16.386554621848699</v>
      </c>
      <c r="AM1557" s="4">
        <v>22.4789915966387</v>
      </c>
      <c r="AN1557" s="4">
        <v>33.403361344537799</v>
      </c>
      <c r="AO1557" s="4">
        <v>26.6806722689076</v>
      </c>
      <c r="AP1557" s="4">
        <v>26.470588235294102</v>
      </c>
      <c r="AQ1557" s="4">
        <v>9.2436974789915993</v>
      </c>
      <c r="AR1557" s="4">
        <v>23.949579831932802</v>
      </c>
      <c r="AS1557" s="4">
        <v>15.546218487395</v>
      </c>
      <c r="AT1557" s="4">
        <v>23.3193277310924</v>
      </c>
      <c r="AU1557" s="4">
        <v>15.546218487395</v>
      </c>
      <c r="AV1557" s="4">
        <v>25.4201680672269</v>
      </c>
      <c r="AW1557" s="4">
        <v>20.588235294117599</v>
      </c>
      <c r="AX1557" s="4">
        <v>14.075630252100799</v>
      </c>
      <c r="AY1557" s="4">
        <v>17.226890756302499</v>
      </c>
      <c r="AZ1557" s="4">
        <v>22.0588235294118</v>
      </c>
      <c r="BA1557" s="4">
        <v>29.2016806722689</v>
      </c>
      <c r="BB1557" s="38">
        <v>616</v>
      </c>
    </row>
    <row r="1558" spans="1:54" x14ac:dyDescent="0.3">
      <c r="A1558" s="31" t="s">
        <v>67</v>
      </c>
      <c r="B1558" s="5" t="s">
        <v>9</v>
      </c>
      <c r="C1558" s="5" t="s">
        <v>5</v>
      </c>
      <c r="D1558" s="9">
        <v>89.959408602150503</v>
      </c>
      <c r="E1558" s="8">
        <v>68.385253915459103</v>
      </c>
      <c r="F1558" s="8">
        <v>15.5844155844156</v>
      </c>
      <c r="G1558" s="3">
        <v>1.5873015873015901</v>
      </c>
      <c r="H1558" s="4">
        <v>4.47330447330447</v>
      </c>
      <c r="I1558" s="4">
        <v>5.1948051948051903</v>
      </c>
      <c r="J1558" s="4">
        <v>1.44300144300144</v>
      </c>
      <c r="K1558" s="4">
        <v>1.44300144300144</v>
      </c>
      <c r="L1558" s="4">
        <v>3.3189033189033199</v>
      </c>
      <c r="M1558" s="4">
        <v>1.5873015873015901</v>
      </c>
      <c r="N1558" s="4">
        <v>3.60750360750361</v>
      </c>
      <c r="O1558" s="4">
        <v>5.0505050505050502</v>
      </c>
      <c r="P1558" s="4">
        <v>4.47330447330447</v>
      </c>
      <c r="Q1558" s="4">
        <v>2.30880230880231</v>
      </c>
      <c r="R1558" s="4">
        <v>5.6277056277056303</v>
      </c>
      <c r="S1558" s="4">
        <v>2.8860028860028901</v>
      </c>
      <c r="T1558" s="4">
        <v>2.8860028860028901</v>
      </c>
      <c r="U1558" s="4">
        <v>6.6378066378066398</v>
      </c>
      <c r="V1558" s="4">
        <v>2.5974025974026</v>
      </c>
      <c r="W1558" s="4">
        <v>3.4632034632034601</v>
      </c>
      <c r="X1558" s="4">
        <v>0.86580086580086602</v>
      </c>
      <c r="Y1558" s="4">
        <v>4.0404040404040398</v>
      </c>
      <c r="Z1558" s="4">
        <v>5.4834054834054804</v>
      </c>
      <c r="AA1558" s="4">
        <v>5.1948051948051903</v>
      </c>
      <c r="AB1558" s="4">
        <v>1.44300144300144</v>
      </c>
      <c r="AC1558" s="4">
        <v>10.1010101010101</v>
      </c>
      <c r="AD1558" s="4">
        <v>2.30880230880231</v>
      </c>
      <c r="AE1558" s="4">
        <v>1.2987012987013</v>
      </c>
      <c r="AF1558" s="4">
        <v>5.3391053391053402</v>
      </c>
      <c r="AG1558" s="4">
        <v>11.1111111111111</v>
      </c>
      <c r="AH1558" s="4">
        <v>13.1313131313131</v>
      </c>
      <c r="AI1558" s="4">
        <v>11.2554112554113</v>
      </c>
      <c r="AJ1558" s="4">
        <v>17.460317460317501</v>
      </c>
      <c r="AK1558" s="4">
        <v>26.839826839826799</v>
      </c>
      <c r="AL1558" s="4">
        <v>11.2554112554113</v>
      </c>
      <c r="AM1558" s="4">
        <v>18.614718614718601</v>
      </c>
      <c r="AN1558" s="4">
        <v>26.406926406926399</v>
      </c>
      <c r="AO1558" s="4">
        <v>18.037518037518002</v>
      </c>
      <c r="AP1558" s="4">
        <v>19.480519480519501</v>
      </c>
      <c r="AQ1558" s="4">
        <v>6.6378066378066398</v>
      </c>
      <c r="AR1558" s="4">
        <v>18.181818181818201</v>
      </c>
      <c r="AS1558" s="4">
        <v>11.1111111111111</v>
      </c>
      <c r="AT1558" s="4">
        <v>21.6450216450216</v>
      </c>
      <c r="AU1558" s="4">
        <v>8.9466089466089507</v>
      </c>
      <c r="AV1558" s="4">
        <v>18.181818181818201</v>
      </c>
      <c r="AW1558" s="4">
        <v>14.430014430014401</v>
      </c>
      <c r="AX1558" s="4">
        <v>10.245310245310201</v>
      </c>
      <c r="AY1558" s="4">
        <v>12.4098124098124</v>
      </c>
      <c r="AZ1558" s="4">
        <v>17.316017316017302</v>
      </c>
      <c r="BA1558" s="4">
        <v>21.5007215007215</v>
      </c>
      <c r="BB1558" s="38">
        <v>744</v>
      </c>
    </row>
    <row r="1559" spans="1:54" x14ac:dyDescent="0.3">
      <c r="A1559" s="31" t="s">
        <v>67</v>
      </c>
      <c r="B1559" s="5" t="s">
        <v>9</v>
      </c>
      <c r="C1559" s="5" t="s">
        <v>6</v>
      </c>
      <c r="D1559" s="9">
        <v>103.839648173207</v>
      </c>
      <c r="E1559" s="8">
        <v>60.110644236720297</v>
      </c>
      <c r="F1559" s="8">
        <v>10.9116022099448</v>
      </c>
      <c r="G1559" s="3">
        <v>0.69060773480662996</v>
      </c>
      <c r="H1559" s="4">
        <v>1.9337016574585599</v>
      </c>
      <c r="I1559" s="4">
        <v>2.0718232044198901</v>
      </c>
      <c r="J1559" s="4">
        <v>1.24309392265193</v>
      </c>
      <c r="K1559" s="4">
        <v>0.69060773480662996</v>
      </c>
      <c r="L1559" s="4">
        <v>1.24309392265193</v>
      </c>
      <c r="M1559" s="4">
        <v>0.69060773480662996</v>
      </c>
      <c r="N1559" s="4">
        <v>1.10497237569061</v>
      </c>
      <c r="O1559" s="4">
        <v>3.1767955801104999</v>
      </c>
      <c r="P1559" s="4">
        <v>1.9337016574585599</v>
      </c>
      <c r="Q1559" s="4">
        <v>1.10497237569061</v>
      </c>
      <c r="R1559" s="4">
        <v>3.03867403314917</v>
      </c>
      <c r="S1559" s="4">
        <v>1.9337016574585599</v>
      </c>
      <c r="T1559" s="4">
        <v>0.82872928176795602</v>
      </c>
      <c r="U1559" s="4">
        <v>4.0055248618784498</v>
      </c>
      <c r="V1559" s="4">
        <v>1.10497237569061</v>
      </c>
      <c r="W1559" s="4">
        <v>1.5193370165745901</v>
      </c>
      <c r="X1559" s="4">
        <v>0.41436464088397801</v>
      </c>
      <c r="Y1559" s="4">
        <v>1.3812154696132599</v>
      </c>
      <c r="Z1559" s="4">
        <v>1.9337016574585599</v>
      </c>
      <c r="AA1559" s="4">
        <v>2.0718232044198901</v>
      </c>
      <c r="AB1559" s="4">
        <v>0.41436464088397801</v>
      </c>
      <c r="AC1559" s="4">
        <v>7.0441988950276198</v>
      </c>
      <c r="AD1559" s="4">
        <v>0.96685082872928196</v>
      </c>
      <c r="AE1559" s="4">
        <v>0.27624309392265201</v>
      </c>
      <c r="AF1559" s="4">
        <v>2.3480662983425402</v>
      </c>
      <c r="AG1559" s="4">
        <v>8.9779005524861901</v>
      </c>
      <c r="AH1559" s="4">
        <v>8.8397790055248606</v>
      </c>
      <c r="AI1559" s="4">
        <v>11.325966850828699</v>
      </c>
      <c r="AJ1559" s="4">
        <v>13.950276243093899</v>
      </c>
      <c r="AK1559" s="4">
        <v>21.132596685082898</v>
      </c>
      <c r="AL1559" s="4">
        <v>5.9392265193370202</v>
      </c>
      <c r="AM1559" s="4">
        <v>11.4640883977901</v>
      </c>
      <c r="AN1559" s="4">
        <v>18.508287292817698</v>
      </c>
      <c r="AO1559" s="4">
        <v>12.0165745856354</v>
      </c>
      <c r="AP1559" s="4">
        <v>11.325966850828699</v>
      </c>
      <c r="AQ1559" s="4">
        <v>4.1436464088397802</v>
      </c>
      <c r="AR1559" s="4">
        <v>15.6077348066298</v>
      </c>
      <c r="AS1559" s="4">
        <v>9.2541436464088402</v>
      </c>
      <c r="AT1559" s="4">
        <v>17.265193370165701</v>
      </c>
      <c r="AU1559" s="4">
        <v>6.35359116022099</v>
      </c>
      <c r="AV1559" s="4">
        <v>15.469613259668501</v>
      </c>
      <c r="AW1559" s="4">
        <v>11.325966850828699</v>
      </c>
      <c r="AX1559" s="4">
        <v>6.7679558011049696</v>
      </c>
      <c r="AY1559" s="4">
        <v>8.5635359116022105</v>
      </c>
      <c r="AZ1559" s="4">
        <v>12.4309392265193</v>
      </c>
      <c r="BA1559" s="4">
        <v>15.0552486187845</v>
      </c>
      <c r="BB1559" s="38">
        <v>739</v>
      </c>
    </row>
    <row r="1560" spans="1:54" x14ac:dyDescent="0.3">
      <c r="A1560" s="31" t="s">
        <v>67</v>
      </c>
      <c r="B1560" s="5" t="s">
        <v>9</v>
      </c>
      <c r="C1560" s="5" t="s">
        <v>7</v>
      </c>
      <c r="D1560" s="9">
        <v>108.554336734694</v>
      </c>
      <c r="E1560" s="8">
        <v>55.795253504446499</v>
      </c>
      <c r="F1560" s="8">
        <v>7.6115485564304501</v>
      </c>
      <c r="G1560" s="3">
        <v>0</v>
      </c>
      <c r="H1560" s="4">
        <v>1.8372703412073501</v>
      </c>
      <c r="I1560" s="4">
        <v>1.31233595800525</v>
      </c>
      <c r="J1560" s="4">
        <v>0.52493438320209995</v>
      </c>
      <c r="K1560" s="4">
        <v>0.26246719160104998</v>
      </c>
      <c r="L1560" s="4">
        <v>0.26246719160104998</v>
      </c>
      <c r="M1560" s="4">
        <v>1.31233595800525</v>
      </c>
      <c r="N1560" s="4">
        <v>1.5748031496063</v>
      </c>
      <c r="O1560" s="4">
        <v>1.0498687664041999</v>
      </c>
      <c r="P1560" s="4">
        <v>0.78740157480314998</v>
      </c>
      <c r="Q1560" s="4">
        <v>1.31233595800525</v>
      </c>
      <c r="R1560" s="4">
        <v>2.36220472440945</v>
      </c>
      <c r="S1560" s="4">
        <v>1.31233595800525</v>
      </c>
      <c r="T1560" s="4">
        <v>2.0997375328083998</v>
      </c>
      <c r="U1560" s="4">
        <v>2.0997375328083998</v>
      </c>
      <c r="V1560" s="4">
        <v>0.52493438320209995</v>
      </c>
      <c r="W1560" s="4">
        <v>1.5748031496063</v>
      </c>
      <c r="X1560" s="4">
        <v>0.52493438320209995</v>
      </c>
      <c r="Y1560" s="4">
        <v>0</v>
      </c>
      <c r="Z1560" s="4">
        <v>1.5748031496063</v>
      </c>
      <c r="AA1560" s="4">
        <v>1.31233595800525</v>
      </c>
      <c r="AB1560" s="4">
        <v>0.78740157480314998</v>
      </c>
      <c r="AC1560" s="4">
        <v>4.4619422572178502</v>
      </c>
      <c r="AD1560" s="4">
        <v>1.31233595800525</v>
      </c>
      <c r="AE1560" s="4">
        <v>0.78740157480314998</v>
      </c>
      <c r="AF1560" s="4">
        <v>1.0498687664041999</v>
      </c>
      <c r="AG1560" s="4">
        <v>7.3490813648294004</v>
      </c>
      <c r="AH1560" s="4">
        <v>5.2493438320210002</v>
      </c>
      <c r="AI1560" s="4">
        <v>7.6115485564304501</v>
      </c>
      <c r="AJ1560" s="4">
        <v>6.2992125984251999</v>
      </c>
      <c r="AK1560" s="4">
        <v>15.485564304461899</v>
      </c>
      <c r="AL1560" s="4">
        <v>7.3490813648294004</v>
      </c>
      <c r="AM1560" s="4">
        <v>12.5984251968504</v>
      </c>
      <c r="AN1560" s="4">
        <v>14.9606299212598</v>
      </c>
      <c r="AO1560" s="4">
        <v>8.3989501312335992</v>
      </c>
      <c r="AP1560" s="4">
        <v>6.5616797900262496</v>
      </c>
      <c r="AQ1560" s="4">
        <v>3.4120734908136501</v>
      </c>
      <c r="AR1560" s="4">
        <v>8.3989501312335992</v>
      </c>
      <c r="AS1560" s="4">
        <v>5.7742782152230996</v>
      </c>
      <c r="AT1560" s="4">
        <v>14.698162729658801</v>
      </c>
      <c r="AU1560" s="4">
        <v>4.9868766404199496</v>
      </c>
      <c r="AV1560" s="4">
        <v>13.3858267716535</v>
      </c>
      <c r="AW1560" s="4">
        <v>6.8241469816273002</v>
      </c>
      <c r="AX1560" s="4">
        <v>6.8241469816273002</v>
      </c>
      <c r="AY1560" s="4">
        <v>7.8740157480314998</v>
      </c>
      <c r="AZ1560" s="4">
        <v>9.4488188976377891</v>
      </c>
      <c r="BA1560" s="4">
        <v>11.0236220472441</v>
      </c>
      <c r="BB1560" s="38">
        <v>392</v>
      </c>
    </row>
    <row r="1561" spans="1:54" x14ac:dyDescent="0.3">
      <c r="A1561" s="31" t="s">
        <v>160</v>
      </c>
      <c r="B1561" s="5" t="s">
        <v>168</v>
      </c>
      <c r="C1561" s="5" t="s">
        <v>168</v>
      </c>
      <c r="D1561" s="9">
        <v>83.626127911709901</v>
      </c>
      <c r="E1561" s="8">
        <v>66.785568825934405</v>
      </c>
      <c r="F1561" s="8">
        <v>17.438256492469801</v>
      </c>
      <c r="G1561" s="3">
        <v>4.1645448631559203</v>
      </c>
      <c r="H1561" s="4">
        <v>5.2676430414379203</v>
      </c>
      <c r="I1561" s="4">
        <v>9.0000112067475104</v>
      </c>
      <c r="J1561" s="4">
        <v>1.77586060309635</v>
      </c>
      <c r="K1561" s="4">
        <v>4.4632779945126302</v>
      </c>
      <c r="L1561" s="4">
        <v>6.2892551582299001</v>
      </c>
      <c r="M1561" s="4">
        <v>4.2634502319850904</v>
      </c>
      <c r="N1561" s="4">
        <v>7.6859195982604804</v>
      </c>
      <c r="O1561" s="4">
        <v>8.5157864223308195</v>
      </c>
      <c r="P1561" s="4">
        <v>9.3585050256352904</v>
      </c>
      <c r="Q1561" s="4">
        <v>4.7809247150385303</v>
      </c>
      <c r="R1561" s="4">
        <v>7.6503949531276403</v>
      </c>
      <c r="S1561" s="4">
        <v>8.2317213705378691</v>
      </c>
      <c r="T1561" s="4">
        <v>3.7880429285025499</v>
      </c>
      <c r="U1561" s="4">
        <v>10.0812959999505</v>
      </c>
      <c r="V1561" s="4">
        <v>6.2403562780152599</v>
      </c>
      <c r="W1561" s="4">
        <v>6.4962329240953096</v>
      </c>
      <c r="X1561" s="4">
        <v>3.3228397936507101</v>
      </c>
      <c r="Y1561" s="4">
        <v>8.3298843747943501</v>
      </c>
      <c r="Z1561" s="4">
        <v>6.5116833115003798</v>
      </c>
      <c r="AA1561" s="4">
        <v>6.7218847362465404</v>
      </c>
      <c r="AB1561" s="4">
        <v>2.4948974214398398</v>
      </c>
      <c r="AC1561" s="4">
        <v>21.706270043136499</v>
      </c>
      <c r="AD1561" s="4">
        <v>6.1598230206804097</v>
      </c>
      <c r="AE1561" s="4">
        <v>3.0359941941159398</v>
      </c>
      <c r="AF1561" s="4">
        <v>9.9759728740481393</v>
      </c>
      <c r="AG1561" s="4">
        <v>11.4576739378843</v>
      </c>
      <c r="AH1561" s="4">
        <v>11.6682989127218</v>
      </c>
      <c r="AI1561" s="4">
        <v>5.71727511574122</v>
      </c>
      <c r="AJ1561" s="4">
        <v>11.591210176499301</v>
      </c>
      <c r="AK1561" s="4">
        <v>18.653418785783899</v>
      </c>
      <c r="AL1561" s="4">
        <v>11.1293092264503</v>
      </c>
      <c r="AM1561" s="4">
        <v>15.770381826379399</v>
      </c>
      <c r="AN1561" s="4">
        <v>25.0080683507449</v>
      </c>
      <c r="AO1561" s="4">
        <v>10.9837871214225</v>
      </c>
      <c r="AP1561" s="4">
        <v>21.365010481872901</v>
      </c>
      <c r="AQ1561" s="4">
        <v>3.4891803360084701</v>
      </c>
      <c r="AR1561" s="4">
        <v>15.2017316380996</v>
      </c>
      <c r="AS1561" s="4">
        <v>10.293105780599699</v>
      </c>
      <c r="AT1561" s="4">
        <v>18.936476457468899</v>
      </c>
      <c r="AU1561" s="4">
        <v>8.9011299683702205</v>
      </c>
      <c r="AV1561" s="4">
        <v>18.121663638113201</v>
      </c>
      <c r="AW1561" s="4">
        <v>13.8616118997105</v>
      </c>
      <c r="AX1561" s="4">
        <v>8.6152708064327097</v>
      </c>
      <c r="AY1561" s="4">
        <v>14.8709921422265</v>
      </c>
      <c r="AZ1561" s="4">
        <v>21.0217711647927</v>
      </c>
      <c r="BA1561" s="4">
        <v>17.671815441440899</v>
      </c>
      <c r="BB1561" s="38">
        <v>1734</v>
      </c>
    </row>
    <row r="1562" spans="1:54" x14ac:dyDescent="0.3">
      <c r="A1562" s="31" t="s">
        <v>160</v>
      </c>
      <c r="B1562" s="5" t="s">
        <v>168</v>
      </c>
      <c r="C1562" s="5" t="s">
        <v>1</v>
      </c>
      <c r="D1562" s="9">
        <v>40.488643768290601</v>
      </c>
      <c r="E1562" s="8">
        <v>73.044108068278504</v>
      </c>
      <c r="F1562" s="8">
        <v>36.175482832321798</v>
      </c>
      <c r="G1562" s="3">
        <v>10.203443021006899</v>
      </c>
      <c r="H1562" s="4">
        <v>11.9707881324884</v>
      </c>
      <c r="I1562" s="4">
        <v>19.346478975124999</v>
      </c>
      <c r="J1562" s="4">
        <v>5.2784560216516203</v>
      </c>
      <c r="K1562" s="4">
        <v>10.690454592597201</v>
      </c>
      <c r="L1562" s="4">
        <v>13.8912884423252</v>
      </c>
      <c r="M1562" s="4">
        <v>11.307042049750001</v>
      </c>
      <c r="N1562" s="4">
        <v>21.090244773813701</v>
      </c>
      <c r="O1562" s="4">
        <v>17.5359419017894</v>
      </c>
      <c r="P1562" s="4">
        <v>23.7412624410359</v>
      </c>
      <c r="Q1562" s="4">
        <v>10.0267085098588</v>
      </c>
      <c r="R1562" s="4">
        <v>21.577256345403899</v>
      </c>
      <c r="S1562" s="4">
        <v>22.924361159942102</v>
      </c>
      <c r="T1562" s="4">
        <v>8.039436925375</v>
      </c>
      <c r="U1562" s="4">
        <v>25.441836277870401</v>
      </c>
      <c r="V1562" s="4">
        <v>23.321022144092598</v>
      </c>
      <c r="W1562" s="4">
        <v>15.591862279159701</v>
      </c>
      <c r="X1562" s="4">
        <v>8.9663014429699093</v>
      </c>
      <c r="Y1562" s="4">
        <v>16.408763560253501</v>
      </c>
      <c r="Z1562" s="4">
        <v>21.863954093053199</v>
      </c>
      <c r="AA1562" s="4">
        <v>22.814397923441</v>
      </c>
      <c r="AB1562" s="4">
        <v>6.7355240726909704</v>
      </c>
      <c r="AC1562" s="4">
        <v>33.677620363454899</v>
      </c>
      <c r="AD1562" s="4">
        <v>13.4710481453819</v>
      </c>
      <c r="AE1562" s="4">
        <v>7.3324988807824099</v>
      </c>
      <c r="AF1562" s="4">
        <v>27.7158056100035</v>
      </c>
      <c r="AG1562" s="4">
        <v>17.579133863643499</v>
      </c>
      <c r="AH1562" s="4">
        <v>21.1334367356678</v>
      </c>
      <c r="AI1562" s="4">
        <v>9.0330727176168999</v>
      </c>
      <c r="AJ1562" s="4">
        <v>22.924361159942102</v>
      </c>
      <c r="AK1562" s="4">
        <v>32.9942616316551</v>
      </c>
      <c r="AL1562" s="4">
        <v>18.419614457530098</v>
      </c>
      <c r="AM1562" s="4">
        <v>27.472299824208299</v>
      </c>
      <c r="AN1562" s="4">
        <v>40.770580122173598</v>
      </c>
      <c r="AO1562" s="4">
        <v>28.55628620389</v>
      </c>
      <c r="AP1562" s="4">
        <v>39.289932758341401</v>
      </c>
      <c r="AQ1562" s="4">
        <v>7.6859679030786996</v>
      </c>
      <c r="AR1562" s="4">
        <v>33.0846122190949</v>
      </c>
      <c r="AS1562" s="4">
        <v>15.3051645315104</v>
      </c>
      <c r="AT1562" s="4">
        <v>21.490872421695599</v>
      </c>
      <c r="AU1562" s="4">
        <v>21.863954093053199</v>
      </c>
      <c r="AV1562" s="4">
        <v>31.3172671076134</v>
      </c>
      <c r="AW1562" s="4">
        <v>24.7348982332778</v>
      </c>
      <c r="AX1562" s="4">
        <v>18.9066260291204</v>
      </c>
      <c r="AY1562" s="4">
        <v>17.402399352495401</v>
      </c>
      <c r="AZ1562" s="4">
        <v>34.078248011336797</v>
      </c>
      <c r="BA1562" s="4">
        <v>33.438081241391203</v>
      </c>
      <c r="BB1562" s="38">
        <v>360</v>
      </c>
    </row>
    <row r="1563" spans="1:54" x14ac:dyDescent="0.3">
      <c r="A1563" s="31" t="s">
        <v>160</v>
      </c>
      <c r="B1563" s="5" t="s">
        <v>168</v>
      </c>
      <c r="C1563" s="5" t="s">
        <v>2</v>
      </c>
      <c r="D1563" s="9">
        <v>64.227934537011393</v>
      </c>
      <c r="E1563" s="8">
        <v>68.831772864475894</v>
      </c>
      <c r="F1563" s="8">
        <v>25.311089541029801</v>
      </c>
      <c r="G1563" s="3">
        <v>6.5475243261199996</v>
      </c>
      <c r="H1563" s="4">
        <v>8.0766456794258907</v>
      </c>
      <c r="I1563" s="4">
        <v>17.222254217961499</v>
      </c>
      <c r="J1563" s="4">
        <v>3.4649023322232302</v>
      </c>
      <c r="K1563" s="4">
        <v>9.2478659816902908</v>
      </c>
      <c r="L1563" s="4">
        <v>13.426200268989099</v>
      </c>
      <c r="M1563" s="4">
        <v>9.6179566763742699</v>
      </c>
      <c r="N1563" s="4">
        <v>11.057010230167901</v>
      </c>
      <c r="O1563" s="4">
        <v>16.343246454511299</v>
      </c>
      <c r="P1563" s="4">
        <v>17.8212390862398</v>
      </c>
      <c r="Q1563" s="4">
        <v>8.6245018261269202</v>
      </c>
      <c r="R1563" s="4">
        <v>14.9041929007176</v>
      </c>
      <c r="S1563" s="4">
        <v>13.362881903769299</v>
      </c>
      <c r="T1563" s="4">
        <v>5.9996681794189604</v>
      </c>
      <c r="U1563" s="4">
        <v>17.1711254963841</v>
      </c>
      <c r="V1563" s="4">
        <v>10.840305700216</v>
      </c>
      <c r="W1563" s="4">
        <v>8.4833053050373408</v>
      </c>
      <c r="X1563" s="4">
        <v>5.4006833111405799</v>
      </c>
      <c r="Y1563" s="4">
        <v>9.5790175984393997</v>
      </c>
      <c r="Z1563" s="4">
        <v>10.674729891841499</v>
      </c>
      <c r="AA1563" s="4">
        <v>15.6687535773706</v>
      </c>
      <c r="AB1563" s="4">
        <v>3.2481978022713198</v>
      </c>
      <c r="AC1563" s="4">
        <v>27.770347379363201</v>
      </c>
      <c r="AD1563" s="4">
        <v>6.5475243261199996</v>
      </c>
      <c r="AE1563" s="4">
        <v>5.2351075027660201</v>
      </c>
      <c r="AF1563" s="4">
        <v>17.604534556287899</v>
      </c>
      <c r="AG1563" s="4">
        <v>9.5278888768620504</v>
      </c>
      <c r="AH1563" s="4">
        <v>16.1654810024943</v>
      </c>
      <c r="AI1563" s="4">
        <v>8.1910927662230897</v>
      </c>
      <c r="AJ1563" s="4">
        <v>19.64257297836</v>
      </c>
      <c r="AK1563" s="4">
        <v>26.063460574040299</v>
      </c>
      <c r="AL1563" s="4">
        <v>14.025185137267499</v>
      </c>
      <c r="AM1563" s="4">
        <v>18.649118128112601</v>
      </c>
      <c r="AN1563" s="4">
        <v>29.336037663596599</v>
      </c>
      <c r="AO1563" s="4">
        <v>15.8075799514528</v>
      </c>
      <c r="AP1563" s="4">
        <v>26.457930556009298</v>
      </c>
      <c r="AQ1563" s="4">
        <v>5.28623622434338</v>
      </c>
      <c r="AR1563" s="4">
        <v>27.604771570988699</v>
      </c>
      <c r="AS1563" s="4">
        <v>14.4707838408138</v>
      </c>
      <c r="AT1563" s="4">
        <v>21.948444651961299</v>
      </c>
      <c r="AU1563" s="4">
        <v>12.9806015654428</v>
      </c>
      <c r="AV1563" s="4">
        <v>23.540884370487099</v>
      </c>
      <c r="AW1563" s="4">
        <v>15.349791604264</v>
      </c>
      <c r="AX1563" s="4">
        <v>12.547192505539</v>
      </c>
      <c r="AY1563" s="4">
        <v>16.725526792837801</v>
      </c>
      <c r="AZ1563" s="4">
        <v>31.795295501929999</v>
      </c>
      <c r="BA1563" s="4">
        <v>25.070005723792899</v>
      </c>
      <c r="BB1563" s="38">
        <v>382</v>
      </c>
    </row>
    <row r="1564" spans="1:54" x14ac:dyDescent="0.3">
      <c r="A1564" s="31" t="s">
        <v>160</v>
      </c>
      <c r="B1564" s="5" t="s">
        <v>168</v>
      </c>
      <c r="C1564" s="5" t="s">
        <v>3</v>
      </c>
      <c r="D1564" s="9">
        <v>68.468549170327407</v>
      </c>
      <c r="E1564" s="8">
        <v>64.416619866856394</v>
      </c>
      <c r="F1564" s="8">
        <v>21.826264255000002</v>
      </c>
      <c r="G1564" s="3">
        <v>5.8648721983333303</v>
      </c>
      <c r="H1564" s="4">
        <v>6.7421027436363596</v>
      </c>
      <c r="I1564" s="4">
        <v>12.6069749419697</v>
      </c>
      <c r="J1564" s="4">
        <v>1.4240199480303</v>
      </c>
      <c r="K1564" s="4">
        <v>6.7016905595454501</v>
      </c>
      <c r="L1564" s="4">
        <v>8.2065348757575798</v>
      </c>
      <c r="M1564" s="4">
        <v>5.06846602121212</v>
      </c>
      <c r="N1564" s="4">
        <v>6.9513073339393898</v>
      </c>
      <c r="O1564" s="4">
        <v>14.0381385598485</v>
      </c>
      <c r="P1564" s="4">
        <v>13.8693461536364</v>
      </c>
      <c r="Q1564" s="4">
        <v>8.0448861393939399</v>
      </c>
      <c r="R1564" s="4">
        <v>9.8801715981818194</v>
      </c>
      <c r="S1564" s="4">
        <v>7.8356815490909097</v>
      </c>
      <c r="T1564" s="4">
        <v>4.8592614309090898</v>
      </c>
      <c r="U1564" s="4">
        <v>13.7409659315152</v>
      </c>
      <c r="V1564" s="4">
        <v>7.7881256951515097</v>
      </c>
      <c r="W1564" s="4">
        <v>10.8525138513636</v>
      </c>
      <c r="X1564" s="4">
        <v>4.2720598440909097</v>
      </c>
      <c r="Y1564" s="4">
        <v>10.8121016672727</v>
      </c>
      <c r="Z1564" s="4">
        <v>8.8412923165151494</v>
      </c>
      <c r="AA1564" s="4">
        <v>4.8996736150000002</v>
      </c>
      <c r="AB1564" s="4">
        <v>3.0168323022727299</v>
      </c>
      <c r="AC1564" s="4">
        <v>30.242003721060598</v>
      </c>
      <c r="AD1564" s="4">
        <v>5.6556676080303001</v>
      </c>
      <c r="AE1564" s="4">
        <v>4.3124720281818201</v>
      </c>
      <c r="AF1564" s="4">
        <v>14.408991886515199</v>
      </c>
      <c r="AG1564" s="4">
        <v>18.222230365909098</v>
      </c>
      <c r="AH1564" s="4">
        <v>14.368579702424199</v>
      </c>
      <c r="AI1564" s="4">
        <v>7.7952693650000002</v>
      </c>
      <c r="AJ1564" s="4">
        <v>16.717386049697001</v>
      </c>
      <c r="AK1564" s="4">
        <v>26.854318092121201</v>
      </c>
      <c r="AL1564" s="4">
        <v>13.7409659315152</v>
      </c>
      <c r="AM1564" s="4">
        <v>22.116293213484902</v>
      </c>
      <c r="AN1564" s="4">
        <v>35.445993634242399</v>
      </c>
      <c r="AO1564" s="4">
        <v>16.123040793030299</v>
      </c>
      <c r="AP1564" s="4">
        <v>28.5683669986364</v>
      </c>
      <c r="AQ1564" s="4">
        <v>6.2428691948484802</v>
      </c>
      <c r="AR1564" s="4">
        <v>19.437045723636398</v>
      </c>
      <c r="AS1564" s="4">
        <v>12.9445597543939</v>
      </c>
      <c r="AT1564" s="4">
        <v>23.540313161515201</v>
      </c>
      <c r="AU1564" s="4">
        <v>14.0381385598485</v>
      </c>
      <c r="AV1564" s="4">
        <v>19.106604581060601</v>
      </c>
      <c r="AW1564" s="4">
        <v>14.247343150151501</v>
      </c>
      <c r="AX1564" s="4">
        <v>10.724133629242401</v>
      </c>
      <c r="AY1564" s="4">
        <v>15.704631612424199</v>
      </c>
      <c r="AZ1564" s="4">
        <v>26.894730276212101</v>
      </c>
      <c r="BA1564" s="4">
        <v>21.785852070909101</v>
      </c>
      <c r="BB1564" s="38">
        <v>319</v>
      </c>
    </row>
    <row r="1565" spans="1:54" x14ac:dyDescent="0.3">
      <c r="A1565" s="31" t="s">
        <v>160</v>
      </c>
      <c r="B1565" s="5" t="s">
        <v>168</v>
      </c>
      <c r="C1565" s="5" t="s">
        <v>4</v>
      </c>
      <c r="D1565" s="9">
        <v>88.641705673766893</v>
      </c>
      <c r="E1565" s="8">
        <v>58.540333905113002</v>
      </c>
      <c r="F1565" s="8">
        <v>12.4108058519769</v>
      </c>
      <c r="G1565" s="3">
        <v>3.1510450541720201</v>
      </c>
      <c r="H1565" s="4">
        <v>2.7942684620795899</v>
      </c>
      <c r="I1565" s="4">
        <v>6.5322073807509602</v>
      </c>
      <c r="J1565" s="4">
        <v>1.3971342310397901</v>
      </c>
      <c r="K1565" s="4">
        <v>1.3004470486842099</v>
      </c>
      <c r="L1565" s="4">
        <v>2.7942684620795899</v>
      </c>
      <c r="M1565" s="4">
        <v>1.3971342310397901</v>
      </c>
      <c r="N1565" s="4">
        <v>3.9313132833825399</v>
      </c>
      <c r="O1565" s="4">
        <v>3.9313132833825399</v>
      </c>
      <c r="P1565" s="4">
        <v>5.6852241065147604</v>
      </c>
      <c r="Q1565" s="4">
        <v>4.1914026931193797</v>
      </c>
      <c r="R1565" s="4">
        <v>3.9313132833825399</v>
      </c>
      <c r="S1565" s="4">
        <v>3.2177600991976898</v>
      </c>
      <c r="T1565" s="4">
        <v>3.31444728155327</v>
      </c>
      <c r="U1565" s="4">
        <v>8.1227159765019294</v>
      </c>
      <c r="V1565" s="4">
        <v>2.7942684620795899</v>
      </c>
      <c r="W1565" s="4">
        <v>5.2617324693966596</v>
      </c>
      <c r="X1565" s="4">
        <v>2.7942684620795899</v>
      </c>
      <c r="Y1565" s="4">
        <v>4.5481792852118099</v>
      </c>
      <c r="Z1565" s="4">
        <v>3.6712238736457001</v>
      </c>
      <c r="AA1565" s="4">
        <v>2.5341790523427501</v>
      </c>
      <c r="AB1565" s="4">
        <v>1.75391082313222</v>
      </c>
      <c r="AC1565" s="4">
        <v>20.013343009005101</v>
      </c>
      <c r="AD1565" s="4">
        <v>3.1510450541720201</v>
      </c>
      <c r="AE1565" s="4">
        <v>2.5341790523427501</v>
      </c>
      <c r="AF1565" s="4">
        <v>4.4514921028562302</v>
      </c>
      <c r="AG1565" s="4">
        <v>9.3564479801604605</v>
      </c>
      <c r="AH1565" s="4">
        <v>8.1526881138318394</v>
      </c>
      <c r="AI1565" s="4">
        <v>5.32844751442234</v>
      </c>
      <c r="AJ1565" s="4">
        <v>9.1630736154492904</v>
      </c>
      <c r="AK1565" s="4">
        <v>16.6022085450963</v>
      </c>
      <c r="AL1565" s="4">
        <v>8.2861182038831807</v>
      </c>
      <c r="AM1565" s="4">
        <v>11.5338504404108</v>
      </c>
      <c r="AN1565" s="4">
        <v>22.777639333754799</v>
      </c>
      <c r="AO1565" s="4">
        <v>6.8889839728433904</v>
      </c>
      <c r="AP1565" s="4">
        <v>15.531878768819</v>
      </c>
      <c r="AQ1565" s="4">
        <v>1.9173130505134801</v>
      </c>
      <c r="AR1565" s="4">
        <v>10.560207846489099</v>
      </c>
      <c r="AS1565" s="4">
        <v>10.3968056191078</v>
      </c>
      <c r="AT1565" s="4">
        <v>20.176745236386399</v>
      </c>
      <c r="AU1565" s="4">
        <v>6.3987772906996199</v>
      </c>
      <c r="AV1565" s="4">
        <v>16.535493500070601</v>
      </c>
      <c r="AW1565" s="4">
        <v>10.0400290270154</v>
      </c>
      <c r="AX1565" s="4">
        <v>8.4794925685943507</v>
      </c>
      <c r="AY1565" s="4">
        <v>9.9733139819897296</v>
      </c>
      <c r="AZ1565" s="4">
        <v>15.6285659511746</v>
      </c>
      <c r="BA1565" s="4">
        <v>13.8079400830167</v>
      </c>
      <c r="BB1565" s="38">
        <v>272</v>
      </c>
    </row>
    <row r="1566" spans="1:54" x14ac:dyDescent="0.3">
      <c r="A1566" s="31" t="s">
        <v>160</v>
      </c>
      <c r="B1566" s="5" t="s">
        <v>168</v>
      </c>
      <c r="C1566" s="5" t="s">
        <v>5</v>
      </c>
      <c r="D1566" s="9">
        <v>108.092897942493</v>
      </c>
      <c r="E1566" s="8">
        <v>52.785005813343098</v>
      </c>
      <c r="F1566" s="8">
        <v>7.5021713801315002</v>
      </c>
      <c r="G1566" s="3">
        <v>1.32636707751286</v>
      </c>
      <c r="H1566" s="4">
        <v>4.9294867291423703</v>
      </c>
      <c r="I1566" s="4">
        <v>2.5935477396512301</v>
      </c>
      <c r="J1566" s="4">
        <v>1.00957191197827</v>
      </c>
      <c r="K1566" s="4">
        <v>1.5839758276729601</v>
      </c>
      <c r="L1566" s="4">
        <v>3.52307014759291</v>
      </c>
      <c r="M1566" s="4">
        <v>1.32636707751286</v>
      </c>
      <c r="N1566" s="4">
        <v>0.75196316181818201</v>
      </c>
      <c r="O1566" s="4">
        <v>2.7711069857747299</v>
      </c>
      <c r="P1566" s="4">
        <v>2.2767525741166401</v>
      </c>
      <c r="Q1566" s="4">
        <v>1.00957191197827</v>
      </c>
      <c r="R1566" s="4">
        <v>1.9007709932075501</v>
      </c>
      <c r="S1566" s="4">
        <v>0.69277674644368203</v>
      </c>
      <c r="T1566" s="4">
        <v>0.31679516553459097</v>
      </c>
      <c r="U1566" s="4">
        <v>4.5918284749456797</v>
      </c>
      <c r="V1566" s="4">
        <v>1.70234865842196</v>
      </c>
      <c r="W1566" s="4">
        <v>2.7119205704002298</v>
      </c>
      <c r="X1566" s="4">
        <v>0.63359033106918194</v>
      </c>
      <c r="Y1566" s="4">
        <v>2.3951254048656399</v>
      </c>
      <c r="Z1566" s="4">
        <v>2.13751665470555</v>
      </c>
      <c r="AA1566" s="4">
        <v>2.3359389894911402</v>
      </c>
      <c r="AB1566" s="4">
        <v>0.69277674644368203</v>
      </c>
      <c r="AC1566" s="4">
        <v>12.3132852785249</v>
      </c>
      <c r="AD1566" s="4">
        <v>1.70234865842196</v>
      </c>
      <c r="AE1566" s="4">
        <v>0</v>
      </c>
      <c r="AF1566" s="4">
        <v>4.0382876479130898</v>
      </c>
      <c r="AG1566" s="4">
        <v>6.0574314718696396</v>
      </c>
      <c r="AH1566" s="4">
        <v>4.53264205957118</v>
      </c>
      <c r="AI1566" s="4">
        <v>4.3342197247855898</v>
      </c>
      <c r="AJ1566" s="4">
        <v>5.7406363063350501</v>
      </c>
      <c r="AK1566" s="4">
        <v>12.727590186146401</v>
      </c>
      <c r="AL1566" s="4">
        <v>5.3054683100514604</v>
      </c>
      <c r="AM1566" s="4">
        <v>9.2845695425900505</v>
      </c>
      <c r="AN1566" s="4">
        <v>13.876398017535699</v>
      </c>
      <c r="AO1566" s="4">
        <v>5.7406363063350501</v>
      </c>
      <c r="AP1566" s="4">
        <v>10.986918201011999</v>
      </c>
      <c r="AQ1566" s="4">
        <v>2.2767525741166401</v>
      </c>
      <c r="AR1566" s="4">
        <v>7.30374904534591</v>
      </c>
      <c r="AS1566" s="4">
        <v>6.4334130527787297</v>
      </c>
      <c r="AT1566" s="4">
        <v>13.0060620249686</v>
      </c>
      <c r="AU1566" s="4">
        <v>3.8398653131275</v>
      </c>
      <c r="AV1566" s="4">
        <v>9.4621287887135495</v>
      </c>
      <c r="AW1566" s="4">
        <v>7.1261897992224101</v>
      </c>
      <c r="AX1566" s="4">
        <v>4.2958963980731903</v>
      </c>
      <c r="AY1566" s="4">
        <v>10.906868696975399</v>
      </c>
      <c r="AZ1566" s="4">
        <v>13.1836212710921</v>
      </c>
      <c r="BA1566" s="4">
        <v>7.1261897992224101</v>
      </c>
      <c r="BB1566" s="38">
        <v>291</v>
      </c>
    </row>
    <row r="1567" spans="1:54" x14ac:dyDescent="0.3">
      <c r="A1567" s="31" t="s">
        <v>160</v>
      </c>
      <c r="B1567" s="5" t="s">
        <v>168</v>
      </c>
      <c r="C1567" s="5" t="s">
        <v>6</v>
      </c>
      <c r="D1567" s="9">
        <v>121.798088618558</v>
      </c>
      <c r="E1567" s="8">
        <v>49.143956287017502</v>
      </c>
      <c r="F1567" s="8">
        <v>3.1539031851694901</v>
      </c>
      <c r="G1567" s="3">
        <v>0</v>
      </c>
      <c r="H1567" s="4">
        <v>1.6072685101694899</v>
      </c>
      <c r="I1567" s="4">
        <v>1.546634675</v>
      </c>
      <c r="J1567" s="4">
        <v>0</v>
      </c>
      <c r="K1567" s="4">
        <v>0</v>
      </c>
      <c r="L1567" s="4">
        <v>1.546634675</v>
      </c>
      <c r="M1567" s="4">
        <v>0</v>
      </c>
      <c r="N1567" s="4">
        <v>0.80363425508474595</v>
      </c>
      <c r="O1567" s="4">
        <v>0</v>
      </c>
      <c r="P1567" s="4">
        <v>0</v>
      </c>
      <c r="Q1567" s="4">
        <v>0</v>
      </c>
      <c r="R1567" s="4">
        <v>0.80363425508474595</v>
      </c>
      <c r="S1567" s="4">
        <v>0.80363425508474595</v>
      </c>
      <c r="T1567" s="4">
        <v>2.3502689300847499</v>
      </c>
      <c r="U1567" s="4">
        <v>0</v>
      </c>
      <c r="V1567" s="4">
        <v>0</v>
      </c>
      <c r="W1567" s="4">
        <v>1.546634675</v>
      </c>
      <c r="X1567" s="4">
        <v>1.546634675</v>
      </c>
      <c r="Y1567" s="4">
        <v>0.80363425508474595</v>
      </c>
      <c r="Z1567" s="4">
        <v>0</v>
      </c>
      <c r="AA1567" s="4">
        <v>0</v>
      </c>
      <c r="AB1567" s="4">
        <v>0.80363425508474595</v>
      </c>
      <c r="AC1567" s="4">
        <v>5.4435382800847503</v>
      </c>
      <c r="AD1567" s="4">
        <v>0</v>
      </c>
      <c r="AE1567" s="4">
        <v>0</v>
      </c>
      <c r="AF1567" s="4">
        <v>0.80363425508474595</v>
      </c>
      <c r="AG1567" s="4">
        <v>1.546634675</v>
      </c>
      <c r="AH1567" s="4">
        <v>3.8969036050847499</v>
      </c>
      <c r="AI1567" s="4">
        <v>0.80363425508474595</v>
      </c>
      <c r="AJ1567" s="4">
        <v>3.95753744025424</v>
      </c>
      <c r="AK1567" s="4">
        <v>8.7187091355932207</v>
      </c>
      <c r="AL1567" s="4">
        <v>3.95753744025424</v>
      </c>
      <c r="AM1567" s="4">
        <v>5.5041721152542404</v>
      </c>
      <c r="AN1567" s="4">
        <v>11.0083442305085</v>
      </c>
      <c r="AO1567" s="4">
        <v>3.8969036050847499</v>
      </c>
      <c r="AP1567" s="4">
        <v>10.2047099754237</v>
      </c>
      <c r="AQ1567" s="4">
        <v>0</v>
      </c>
      <c r="AR1567" s="4">
        <v>4.8218055305084704</v>
      </c>
      <c r="AS1567" s="4">
        <v>7.0508067902542404</v>
      </c>
      <c r="AT1567" s="4">
        <v>11.0083442305085</v>
      </c>
      <c r="AU1567" s="4">
        <v>2.3502689300847499</v>
      </c>
      <c r="AV1567" s="4">
        <v>7.9757087156779702</v>
      </c>
      <c r="AW1567" s="4">
        <v>10.265343810593199</v>
      </c>
      <c r="AX1567" s="4">
        <v>3.8969036050847499</v>
      </c>
      <c r="AY1567" s="4">
        <v>15.6482482555085</v>
      </c>
      <c r="AZ1567" s="4">
        <v>7.1114406254237297</v>
      </c>
      <c r="BA1567" s="4">
        <v>6.3078063703389802</v>
      </c>
      <c r="BB1567" s="38">
        <v>93</v>
      </c>
    </row>
    <row r="1568" spans="1:54" x14ac:dyDescent="0.3">
      <c r="A1568" s="31" t="s">
        <v>160</v>
      </c>
      <c r="B1568" s="5" t="s">
        <v>168</v>
      </c>
      <c r="C1568" s="5" t="s">
        <v>7</v>
      </c>
      <c r="D1568" s="9">
        <v>88.665786824774301</v>
      </c>
      <c r="E1568" s="8">
        <v>82.921222810722398</v>
      </c>
      <c r="F1568" s="8">
        <v>23.734956723076898</v>
      </c>
      <c r="G1568" s="3">
        <v>2.8795129830769199</v>
      </c>
      <c r="H1568" s="4">
        <v>0</v>
      </c>
      <c r="I1568" s="4">
        <v>2.8795129830769199</v>
      </c>
      <c r="J1568" s="4">
        <v>0</v>
      </c>
      <c r="K1568" s="4">
        <v>2.8795129830769199</v>
      </c>
      <c r="L1568" s="4">
        <v>0</v>
      </c>
      <c r="M1568" s="4">
        <v>2.8795129830769199</v>
      </c>
      <c r="N1568" s="4">
        <v>20.855443739999998</v>
      </c>
      <c r="O1568" s="4">
        <v>5.7590259661538497</v>
      </c>
      <c r="P1568" s="4">
        <v>2.8795129830769199</v>
      </c>
      <c r="Q1568" s="4">
        <v>0</v>
      </c>
      <c r="R1568" s="4">
        <v>2.8795129830769199</v>
      </c>
      <c r="S1568" s="4">
        <v>20.855443739999998</v>
      </c>
      <c r="T1568" s="4">
        <v>2.8795129830769199</v>
      </c>
      <c r="U1568" s="4">
        <v>0</v>
      </c>
      <c r="V1568" s="4">
        <v>0</v>
      </c>
      <c r="W1568" s="4">
        <v>0</v>
      </c>
      <c r="X1568" s="4">
        <v>0</v>
      </c>
      <c r="Y1568" s="4">
        <v>23.734956723076898</v>
      </c>
      <c r="Z1568" s="4">
        <v>0</v>
      </c>
      <c r="AA1568" s="4">
        <v>2.8795129830769199</v>
      </c>
      <c r="AB1568" s="4">
        <v>2.8795129830769199</v>
      </c>
      <c r="AC1568" s="4">
        <v>23.734956723076898</v>
      </c>
      <c r="AD1568" s="4">
        <v>23.734956723076898</v>
      </c>
      <c r="AE1568" s="4">
        <v>2.8795129830769199</v>
      </c>
      <c r="AF1568" s="4">
        <v>2.8795129830769199</v>
      </c>
      <c r="AG1568" s="4">
        <v>23.734956723076898</v>
      </c>
      <c r="AH1568" s="4">
        <v>20.855443739999998</v>
      </c>
      <c r="AI1568" s="4">
        <v>2.8795129830769199</v>
      </c>
      <c r="AJ1568" s="4">
        <v>0</v>
      </c>
      <c r="AK1568" s="4">
        <v>0</v>
      </c>
      <c r="AL1568" s="4">
        <v>20.855443739999998</v>
      </c>
      <c r="AM1568" s="4">
        <v>20.855443739999998</v>
      </c>
      <c r="AN1568" s="4">
        <v>23.734956723076898</v>
      </c>
      <c r="AO1568" s="4">
        <v>0</v>
      </c>
      <c r="AP1568" s="4">
        <v>26.614469706153798</v>
      </c>
      <c r="AQ1568" s="4">
        <v>0</v>
      </c>
      <c r="AR1568" s="4">
        <v>2.8795129830769199</v>
      </c>
      <c r="AS1568" s="4">
        <v>2.8795129830769199</v>
      </c>
      <c r="AT1568" s="4">
        <v>20.855443739999998</v>
      </c>
      <c r="AU1568" s="4">
        <v>0</v>
      </c>
      <c r="AV1568" s="4">
        <v>26.614469706153798</v>
      </c>
      <c r="AW1568" s="4">
        <v>26.614469706153798</v>
      </c>
      <c r="AX1568" s="4">
        <v>0</v>
      </c>
      <c r="AY1568" s="4">
        <v>26.614469706153798</v>
      </c>
      <c r="AZ1568" s="4">
        <v>20.855443739999998</v>
      </c>
      <c r="BA1568" s="4">
        <v>23.734956723076898</v>
      </c>
      <c r="BB1568" s="38">
        <v>17</v>
      </c>
    </row>
    <row r="1569" spans="1:54" x14ac:dyDescent="0.3">
      <c r="A1569" s="31" t="s">
        <v>160</v>
      </c>
      <c r="B1569" s="5" t="s">
        <v>8</v>
      </c>
      <c r="C1569" s="5" t="s">
        <v>168</v>
      </c>
      <c r="D1569" s="9">
        <v>79.187047551724902</v>
      </c>
      <c r="E1569" s="8">
        <v>67.240407966230805</v>
      </c>
      <c r="F1569" s="8">
        <v>19.552776303686802</v>
      </c>
      <c r="G1569" s="3">
        <v>4.1218503577744698</v>
      </c>
      <c r="H1569" s="4">
        <v>5.9217889589232602</v>
      </c>
      <c r="I1569" s="4">
        <v>10.595900575782199</v>
      </c>
      <c r="J1569" s="4">
        <v>1.9565414899706799</v>
      </c>
      <c r="K1569" s="4">
        <v>5.7345986046161901</v>
      </c>
      <c r="L1569" s="4">
        <v>7.23963685185457</v>
      </c>
      <c r="M1569" s="4">
        <v>3.8413351090709802</v>
      </c>
      <c r="N1569" s="4">
        <v>9.3617939079105099</v>
      </c>
      <c r="O1569" s="4">
        <v>8.0122924314349007</v>
      </c>
      <c r="P1569" s="4">
        <v>8.9610911555888801</v>
      </c>
      <c r="Q1569" s="4">
        <v>4.3248700234642996</v>
      </c>
      <c r="R1569" s="4">
        <v>8.7519633526721403</v>
      </c>
      <c r="S1569" s="4">
        <v>9.8899123697012694</v>
      </c>
      <c r="T1569" s="4">
        <v>4.2789489411947699</v>
      </c>
      <c r="U1569" s="4">
        <v>10.417698061906</v>
      </c>
      <c r="V1569" s="4">
        <v>6.9087782416511301</v>
      </c>
      <c r="W1569" s="4">
        <v>6.4944612303295202</v>
      </c>
      <c r="X1569" s="4">
        <v>4.2046940145458302</v>
      </c>
      <c r="Y1569" s="4">
        <v>9.3007852071927104</v>
      </c>
      <c r="Z1569" s="4">
        <v>6.21239735163907</v>
      </c>
      <c r="AA1569" s="4">
        <v>6.9120029956423403</v>
      </c>
      <c r="AB1569" s="4">
        <v>1.9550754742562</v>
      </c>
      <c r="AC1569" s="4">
        <v>24.292167062530599</v>
      </c>
      <c r="AD1569" s="4">
        <v>7.3180914106895498</v>
      </c>
      <c r="AE1569" s="4">
        <v>3.7103360903017499</v>
      </c>
      <c r="AF1569" s="4">
        <v>10.248572171114199</v>
      </c>
      <c r="AG1569" s="4">
        <v>13.704209205478501</v>
      </c>
      <c r="AH1569" s="4">
        <v>12.1406844514665</v>
      </c>
      <c r="AI1569" s="4">
        <v>4.5205680123209104</v>
      </c>
      <c r="AJ1569" s="4">
        <v>12.158768010994301</v>
      </c>
      <c r="AK1569" s="4">
        <v>17.844681225165498</v>
      </c>
      <c r="AL1569" s="4">
        <v>13.7404288505209</v>
      </c>
      <c r="AM1569" s="4">
        <v>18.445485148716301</v>
      </c>
      <c r="AN1569" s="4">
        <v>28.610815700458399</v>
      </c>
      <c r="AO1569" s="4">
        <v>13.7412688594304</v>
      </c>
      <c r="AP1569" s="4">
        <v>24.901596745560301</v>
      </c>
      <c r="AQ1569" s="4">
        <v>4.1688270502285398</v>
      </c>
      <c r="AR1569" s="4">
        <v>15.1079575292976</v>
      </c>
      <c r="AS1569" s="4">
        <v>11.0206734632263</v>
      </c>
      <c r="AT1569" s="4">
        <v>23.268774023585902</v>
      </c>
      <c r="AU1569" s="4">
        <v>7.7917494930667903</v>
      </c>
      <c r="AV1569" s="4">
        <v>18.543645601301801</v>
      </c>
      <c r="AW1569" s="4">
        <v>14.9696349169326</v>
      </c>
      <c r="AX1569" s="4">
        <v>10.1833615199776</v>
      </c>
      <c r="AY1569" s="4">
        <v>17.491549987165101</v>
      </c>
      <c r="AZ1569" s="4">
        <v>24.152369825231801</v>
      </c>
      <c r="BA1569" s="4">
        <v>19.147215579074199</v>
      </c>
      <c r="BB1569" s="38">
        <v>1194</v>
      </c>
    </row>
    <row r="1570" spans="1:54" x14ac:dyDescent="0.3">
      <c r="A1570" s="31" t="s">
        <v>160</v>
      </c>
      <c r="B1570" s="5" t="s">
        <v>8</v>
      </c>
      <c r="C1570" s="5" t="s">
        <v>1</v>
      </c>
      <c r="D1570" s="9">
        <v>31.757876712328802</v>
      </c>
      <c r="E1570" s="8">
        <v>69.322498787102603</v>
      </c>
      <c r="F1570" s="8">
        <v>38.148148148148103</v>
      </c>
      <c r="G1570" s="3">
        <v>11.1111111111111</v>
      </c>
      <c r="H1570" s="4">
        <v>14.814814814814801</v>
      </c>
      <c r="I1570" s="4">
        <v>20</v>
      </c>
      <c r="J1570" s="4">
        <v>5.92592592592593</v>
      </c>
      <c r="K1570" s="4">
        <v>15.5555555555556</v>
      </c>
      <c r="L1570" s="4">
        <v>13.703703703703701</v>
      </c>
      <c r="M1570" s="4">
        <v>10</v>
      </c>
      <c r="N1570" s="4">
        <v>18.518518518518501</v>
      </c>
      <c r="O1570" s="4">
        <v>19.629629629629601</v>
      </c>
      <c r="P1570" s="4">
        <v>24.074074074074101</v>
      </c>
      <c r="Q1570" s="4">
        <v>10.7407407407407</v>
      </c>
      <c r="R1570" s="4">
        <v>22.962962962963001</v>
      </c>
      <c r="S1570" s="4">
        <v>24.074074074074101</v>
      </c>
      <c r="T1570" s="4">
        <v>10</v>
      </c>
      <c r="U1570" s="4">
        <v>25.925925925925899</v>
      </c>
      <c r="V1570" s="4">
        <v>21.481481481481499</v>
      </c>
      <c r="W1570" s="4">
        <v>15.5555555555556</v>
      </c>
      <c r="X1570" s="4">
        <v>8.5185185185185208</v>
      </c>
      <c r="Y1570" s="4">
        <v>15.5555555555556</v>
      </c>
      <c r="Z1570" s="4">
        <v>21.851851851851901</v>
      </c>
      <c r="AA1570" s="4">
        <v>25.5555555555556</v>
      </c>
      <c r="AB1570" s="4">
        <v>5.5555555555555598</v>
      </c>
      <c r="AC1570" s="4">
        <v>27.7777777777778</v>
      </c>
      <c r="AD1570" s="4">
        <v>11.1111111111111</v>
      </c>
      <c r="AE1570" s="4">
        <v>8.5185185185185208</v>
      </c>
      <c r="AF1570" s="4">
        <v>25.5555555555556</v>
      </c>
      <c r="AG1570" s="4">
        <v>16.296296296296301</v>
      </c>
      <c r="AH1570" s="4">
        <v>15.185185185185199</v>
      </c>
      <c r="AI1570" s="4">
        <v>10.3703703703704</v>
      </c>
      <c r="AJ1570" s="4">
        <v>24.074074074074101</v>
      </c>
      <c r="AK1570" s="4">
        <v>31.481481481481499</v>
      </c>
      <c r="AL1570" s="4">
        <v>21.481481481481499</v>
      </c>
      <c r="AM1570" s="4">
        <v>23.3333333333333</v>
      </c>
      <c r="AN1570" s="4">
        <v>47.7777777777778</v>
      </c>
      <c r="AO1570" s="4">
        <v>30.740740740740701</v>
      </c>
      <c r="AP1570" s="4">
        <v>42.962962962962997</v>
      </c>
      <c r="AQ1570" s="4">
        <v>9.2592592592592595</v>
      </c>
      <c r="AR1570" s="4">
        <v>38.518518518518498</v>
      </c>
      <c r="AS1570" s="4">
        <v>16.6666666666667</v>
      </c>
      <c r="AT1570" s="4">
        <v>29.629629629629601</v>
      </c>
      <c r="AU1570" s="4">
        <v>21.851851851851901</v>
      </c>
      <c r="AV1570" s="4">
        <v>34.814814814814802</v>
      </c>
      <c r="AW1570" s="4">
        <v>24.4444444444444</v>
      </c>
      <c r="AX1570" s="4">
        <v>25.925925925925899</v>
      </c>
      <c r="AY1570" s="4">
        <v>15.925925925925901</v>
      </c>
      <c r="AZ1570" s="4">
        <v>38.8888888888889</v>
      </c>
      <c r="BA1570" s="4">
        <v>39.259259259259302</v>
      </c>
      <c r="BB1570" s="38">
        <v>292</v>
      </c>
    </row>
    <row r="1571" spans="1:54" x14ac:dyDescent="0.3">
      <c r="A1571" s="31" t="s">
        <v>160</v>
      </c>
      <c r="B1571" s="5" t="s">
        <v>8</v>
      </c>
      <c r="C1571" s="5" t="s">
        <v>2</v>
      </c>
      <c r="D1571" s="9">
        <v>48.656842105263202</v>
      </c>
      <c r="E1571" s="8">
        <v>66.404105887550202</v>
      </c>
      <c r="F1571" s="8">
        <v>31.802120141342801</v>
      </c>
      <c r="G1571" s="3">
        <v>8.1272084805653702</v>
      </c>
      <c r="H1571" s="4">
        <v>6.7137809187279096</v>
      </c>
      <c r="I1571" s="4">
        <v>21.554770318021198</v>
      </c>
      <c r="J1571" s="4">
        <v>3.8869257950530001</v>
      </c>
      <c r="K1571" s="4">
        <v>12.7208480565371</v>
      </c>
      <c r="L1571" s="4">
        <v>16.961130742049502</v>
      </c>
      <c r="M1571" s="4">
        <v>8.8339222614840995</v>
      </c>
      <c r="N1571" s="4">
        <v>13.074204946996501</v>
      </c>
      <c r="O1571" s="4">
        <v>20.848056537102501</v>
      </c>
      <c r="P1571" s="4">
        <v>20.494699646643099</v>
      </c>
      <c r="Q1571" s="4">
        <v>6.7137809187279096</v>
      </c>
      <c r="R1571" s="4">
        <v>16.6077738515901</v>
      </c>
      <c r="S1571" s="4">
        <v>14.487632508833901</v>
      </c>
      <c r="T1571" s="4">
        <v>8.1272084805653702</v>
      </c>
      <c r="U1571" s="4">
        <v>22.614840989399301</v>
      </c>
      <c r="V1571" s="4">
        <v>13.7809187279152</v>
      </c>
      <c r="W1571" s="4">
        <v>13.4275618374558</v>
      </c>
      <c r="X1571" s="4">
        <v>9.1872791519434607</v>
      </c>
      <c r="Y1571" s="4">
        <v>13.4275618374558</v>
      </c>
      <c r="Z1571" s="4">
        <v>13.4275618374558</v>
      </c>
      <c r="AA1571" s="4">
        <v>15.9010600706714</v>
      </c>
      <c r="AB1571" s="4">
        <v>4.5936395759717303</v>
      </c>
      <c r="AC1571" s="4">
        <v>30.035335689045901</v>
      </c>
      <c r="AD1571" s="4">
        <v>8.1272084805653702</v>
      </c>
      <c r="AE1571" s="4">
        <v>8.8339222614840995</v>
      </c>
      <c r="AF1571" s="4">
        <v>21.2014134275618</v>
      </c>
      <c r="AG1571" s="4">
        <v>14.487632508833901</v>
      </c>
      <c r="AH1571" s="4">
        <v>16.961130742049502</v>
      </c>
      <c r="AI1571" s="4">
        <v>8.1272084805653702</v>
      </c>
      <c r="AJ1571" s="4">
        <v>24.381625441696102</v>
      </c>
      <c r="AK1571" s="4">
        <v>27.5618374558304</v>
      </c>
      <c r="AL1571" s="4">
        <v>15.9010600706714</v>
      </c>
      <c r="AM1571" s="4">
        <v>22.261484098939899</v>
      </c>
      <c r="AN1571" s="4">
        <v>39.222614840989401</v>
      </c>
      <c r="AO1571" s="4">
        <v>24.381625441696102</v>
      </c>
      <c r="AP1571" s="4">
        <v>30.742049469964702</v>
      </c>
      <c r="AQ1571" s="4">
        <v>7.7738515901060099</v>
      </c>
      <c r="AR1571" s="4">
        <v>29.681978798586599</v>
      </c>
      <c r="AS1571" s="4">
        <v>18.021201413427601</v>
      </c>
      <c r="AT1571" s="4">
        <v>25.795053003533599</v>
      </c>
      <c r="AU1571" s="4">
        <v>14.840989399293299</v>
      </c>
      <c r="AV1571" s="4">
        <v>26.855123674911699</v>
      </c>
      <c r="AW1571" s="4">
        <v>18.727915194346298</v>
      </c>
      <c r="AX1571" s="4">
        <v>16.254416961130701</v>
      </c>
      <c r="AY1571" s="4">
        <v>20.494699646643099</v>
      </c>
      <c r="AZ1571" s="4">
        <v>37.455830388692597</v>
      </c>
      <c r="BA1571" s="4">
        <v>25.441696113074201</v>
      </c>
      <c r="BB1571" s="38">
        <v>285</v>
      </c>
    </row>
    <row r="1572" spans="1:54" x14ac:dyDescent="0.3">
      <c r="A1572" s="31" t="s">
        <v>160</v>
      </c>
      <c r="B1572" s="5" t="s">
        <v>8</v>
      </c>
      <c r="C1572" s="5" t="s">
        <v>3</v>
      </c>
      <c r="D1572" s="9">
        <v>64.117748917748898</v>
      </c>
      <c r="E1572" s="8">
        <v>63.983217814260598</v>
      </c>
      <c r="F1572" s="8">
        <v>22.0779220779221</v>
      </c>
      <c r="G1572" s="3">
        <v>6.0606060606060597</v>
      </c>
      <c r="H1572" s="4">
        <v>9.0909090909090899</v>
      </c>
      <c r="I1572" s="4">
        <v>15.1515151515152</v>
      </c>
      <c r="J1572" s="4">
        <v>1.73160173160173</v>
      </c>
      <c r="K1572" s="4">
        <v>7.7922077922077904</v>
      </c>
      <c r="L1572" s="4">
        <v>12.1212121212121</v>
      </c>
      <c r="M1572" s="4">
        <v>5.6277056277056303</v>
      </c>
      <c r="N1572" s="4">
        <v>9.5238095238095202</v>
      </c>
      <c r="O1572" s="4">
        <v>10.8225108225108</v>
      </c>
      <c r="P1572" s="4">
        <v>11.6883116883117</v>
      </c>
      <c r="Q1572" s="4">
        <v>6.9264069264069299</v>
      </c>
      <c r="R1572" s="4">
        <v>15.5844155844156</v>
      </c>
      <c r="S1572" s="4">
        <v>6.4935064935064899</v>
      </c>
      <c r="T1572" s="4">
        <v>5.1948051948051903</v>
      </c>
      <c r="U1572" s="4">
        <v>13.852813852813901</v>
      </c>
      <c r="V1572" s="4">
        <v>11.2554112554113</v>
      </c>
      <c r="W1572" s="4">
        <v>9.0909090909090899</v>
      </c>
      <c r="X1572" s="4">
        <v>5.1948051948051903</v>
      </c>
      <c r="Y1572" s="4">
        <v>7.7922077922077904</v>
      </c>
      <c r="Z1572" s="4">
        <v>7.3593073593073601</v>
      </c>
      <c r="AA1572" s="4">
        <v>6.4935064935064899</v>
      </c>
      <c r="AB1572" s="4">
        <v>2.5974025974026</v>
      </c>
      <c r="AC1572" s="4">
        <v>34.632034632034603</v>
      </c>
      <c r="AD1572" s="4">
        <v>5.6277056277056303</v>
      </c>
      <c r="AE1572" s="4">
        <v>6.4935064935064899</v>
      </c>
      <c r="AF1572" s="4">
        <v>16.450216450216502</v>
      </c>
      <c r="AG1572" s="4">
        <v>19.480519480519501</v>
      </c>
      <c r="AH1572" s="4">
        <v>15.1515151515152</v>
      </c>
      <c r="AI1572" s="4">
        <v>5.1948051948051903</v>
      </c>
      <c r="AJ1572" s="4">
        <v>15.1515151515152</v>
      </c>
      <c r="AK1572" s="4">
        <v>26.406926406926399</v>
      </c>
      <c r="AL1572" s="4">
        <v>13.852813852813901</v>
      </c>
      <c r="AM1572" s="4">
        <v>25.108225108225099</v>
      </c>
      <c r="AN1572" s="4">
        <v>32.034632034631997</v>
      </c>
      <c r="AO1572" s="4">
        <v>21.2121212121212</v>
      </c>
      <c r="AP1572" s="4">
        <v>31.168831168831201</v>
      </c>
      <c r="AQ1572" s="4">
        <v>5.6277056277056303</v>
      </c>
      <c r="AR1572" s="4">
        <v>20.7792207792208</v>
      </c>
      <c r="AS1572" s="4">
        <v>13.419913419913399</v>
      </c>
      <c r="AT1572" s="4">
        <v>26.839826839826799</v>
      </c>
      <c r="AU1572" s="4">
        <v>10.8225108225108</v>
      </c>
      <c r="AV1572" s="4">
        <v>16.450216450216502</v>
      </c>
      <c r="AW1572" s="4">
        <v>11.2554112554113</v>
      </c>
      <c r="AX1572" s="4">
        <v>11.2554112554113</v>
      </c>
      <c r="AY1572" s="4">
        <v>20.346320346320301</v>
      </c>
      <c r="AZ1572" s="4">
        <v>27.705627705627698</v>
      </c>
      <c r="BA1572" s="4">
        <v>20.7792207792208</v>
      </c>
      <c r="BB1572" s="38">
        <v>231</v>
      </c>
    </row>
    <row r="1573" spans="1:54" x14ac:dyDescent="0.3">
      <c r="A1573" s="31" t="s">
        <v>160</v>
      </c>
      <c r="B1573" s="5" t="s">
        <v>8</v>
      </c>
      <c r="C1573" s="5" t="s">
        <v>4</v>
      </c>
      <c r="D1573" s="9">
        <v>86.853157894736796</v>
      </c>
      <c r="E1573" s="8">
        <v>57.546918199046402</v>
      </c>
      <c r="F1573" s="8">
        <v>12.6315789473684</v>
      </c>
      <c r="G1573" s="3">
        <v>2.6315789473684199</v>
      </c>
      <c r="H1573" s="4">
        <v>3.1578947368421102</v>
      </c>
      <c r="I1573" s="4">
        <v>9.4736842105263204</v>
      </c>
      <c r="J1573" s="4">
        <v>1.57894736842105</v>
      </c>
      <c r="K1573" s="4">
        <v>2.6315789473684199</v>
      </c>
      <c r="L1573" s="4">
        <v>3.1578947368421102</v>
      </c>
      <c r="M1573" s="4">
        <v>1.57894736842105</v>
      </c>
      <c r="N1573" s="4">
        <v>4.2105263157894699</v>
      </c>
      <c r="O1573" s="4">
        <v>4.2105263157894699</v>
      </c>
      <c r="P1573" s="4">
        <v>5.2631578947368398</v>
      </c>
      <c r="Q1573" s="4">
        <v>4.7368421052631602</v>
      </c>
      <c r="R1573" s="4">
        <v>4.2105263157894699</v>
      </c>
      <c r="S1573" s="4">
        <v>5.2631578947368398</v>
      </c>
      <c r="T1573" s="4">
        <v>4.2105263157894699</v>
      </c>
      <c r="U1573" s="4">
        <v>8.9473684210526301</v>
      </c>
      <c r="V1573" s="4">
        <v>3.1578947368421102</v>
      </c>
      <c r="W1573" s="4">
        <v>3.1578947368421102</v>
      </c>
      <c r="X1573" s="4">
        <v>3.1578947368421102</v>
      </c>
      <c r="Y1573" s="4">
        <v>4.2105263157894699</v>
      </c>
      <c r="Z1573" s="4">
        <v>3.6842105263157898</v>
      </c>
      <c r="AA1573" s="4">
        <v>2.6315789473684199</v>
      </c>
      <c r="AB1573" s="4">
        <v>1.0526315789473699</v>
      </c>
      <c r="AC1573" s="4">
        <v>20.526315789473699</v>
      </c>
      <c r="AD1573" s="4">
        <v>2.6315789473684199</v>
      </c>
      <c r="AE1573" s="4">
        <v>2.6315789473684199</v>
      </c>
      <c r="AF1573" s="4">
        <v>5.2631578947368398</v>
      </c>
      <c r="AG1573" s="4">
        <v>8.9473684210526301</v>
      </c>
      <c r="AH1573" s="4">
        <v>5.2631578947368398</v>
      </c>
      <c r="AI1573" s="4">
        <v>5.7894736842105301</v>
      </c>
      <c r="AJ1573" s="4">
        <v>11.0526315789474</v>
      </c>
      <c r="AK1573" s="4">
        <v>17.3684210526316</v>
      </c>
      <c r="AL1573" s="4">
        <v>10.526315789473699</v>
      </c>
      <c r="AM1573" s="4">
        <v>12.105263157894701</v>
      </c>
      <c r="AN1573" s="4">
        <v>27.3684210526316</v>
      </c>
      <c r="AO1573" s="4">
        <v>8.9473684210526301</v>
      </c>
      <c r="AP1573" s="4">
        <v>18.947368421052602</v>
      </c>
      <c r="AQ1573" s="4">
        <v>2.6315789473684199</v>
      </c>
      <c r="AR1573" s="4">
        <v>12.6315789473684</v>
      </c>
      <c r="AS1573" s="4">
        <v>11.0526315789474</v>
      </c>
      <c r="AT1573" s="4">
        <v>22.105263157894701</v>
      </c>
      <c r="AU1573" s="4">
        <v>4.2105263157894699</v>
      </c>
      <c r="AV1573" s="4">
        <v>14.7368421052632</v>
      </c>
      <c r="AW1573" s="4">
        <v>11.578947368421099</v>
      </c>
      <c r="AX1573" s="4">
        <v>8.4210526315789505</v>
      </c>
      <c r="AY1573" s="4">
        <v>8.9473684210526301</v>
      </c>
      <c r="AZ1573" s="4">
        <v>17.894736842105299</v>
      </c>
      <c r="BA1573" s="4">
        <v>14.210526315789499</v>
      </c>
      <c r="BB1573" s="38">
        <v>190</v>
      </c>
    </row>
    <row r="1574" spans="1:54" x14ac:dyDescent="0.3">
      <c r="A1574" s="31" t="s">
        <v>160</v>
      </c>
      <c r="B1574" s="5" t="s">
        <v>8</v>
      </c>
      <c r="C1574" s="5" t="s">
        <v>5</v>
      </c>
      <c r="D1574" s="9">
        <v>102.825786163522</v>
      </c>
      <c r="E1574" s="8">
        <v>51.920153173396201</v>
      </c>
      <c r="F1574" s="8">
        <v>8.1761006289308202</v>
      </c>
      <c r="G1574" s="3">
        <v>1.88679245283019</v>
      </c>
      <c r="H1574" s="4">
        <v>7.5471698113207504</v>
      </c>
      <c r="I1574" s="4">
        <v>4.4025157232704402</v>
      </c>
      <c r="J1574" s="4">
        <v>1.2578616352201299</v>
      </c>
      <c r="K1574" s="4">
        <v>3.1446540880503102</v>
      </c>
      <c r="L1574" s="4">
        <v>2.5157232704402501</v>
      </c>
      <c r="M1574" s="4">
        <v>1.88679245283019</v>
      </c>
      <c r="N1574" s="4">
        <v>0</v>
      </c>
      <c r="O1574" s="4">
        <v>2.5157232704402501</v>
      </c>
      <c r="P1574" s="4">
        <v>3.7735849056603801</v>
      </c>
      <c r="Q1574" s="4">
        <v>1.2578616352201299</v>
      </c>
      <c r="R1574" s="4">
        <v>3.7735849056603801</v>
      </c>
      <c r="S1574" s="4">
        <v>0.62893081761006298</v>
      </c>
      <c r="T1574" s="4">
        <v>0.62893081761006298</v>
      </c>
      <c r="U1574" s="4">
        <v>3.1446540880503102</v>
      </c>
      <c r="V1574" s="4">
        <v>1.88679245283019</v>
      </c>
      <c r="W1574" s="4">
        <v>3.1446540880503102</v>
      </c>
      <c r="X1574" s="4">
        <v>1.2578616352201299</v>
      </c>
      <c r="Y1574" s="4">
        <v>2.5157232704402501</v>
      </c>
      <c r="Z1574" s="4">
        <v>1.2578616352201299</v>
      </c>
      <c r="AA1574" s="4">
        <v>3.1446540880503102</v>
      </c>
      <c r="AB1574" s="4">
        <v>0.62893081761006298</v>
      </c>
      <c r="AC1574" s="4">
        <v>16.981132075471699</v>
      </c>
      <c r="AD1574" s="4">
        <v>1.88679245283019</v>
      </c>
      <c r="AE1574" s="4">
        <v>0</v>
      </c>
      <c r="AF1574" s="4">
        <v>5.0314465408805003</v>
      </c>
      <c r="AG1574" s="4">
        <v>7.5471698113207504</v>
      </c>
      <c r="AH1574" s="4">
        <v>3.7735849056603801</v>
      </c>
      <c r="AI1574" s="4">
        <v>1.88679245283019</v>
      </c>
      <c r="AJ1574" s="4">
        <v>6.9182389937106903</v>
      </c>
      <c r="AK1574" s="4">
        <v>12.578616352201299</v>
      </c>
      <c r="AL1574" s="4">
        <v>7.5471698113207504</v>
      </c>
      <c r="AM1574" s="4">
        <v>13.207547169811299</v>
      </c>
      <c r="AN1574" s="4">
        <v>16.352201257861601</v>
      </c>
      <c r="AO1574" s="4">
        <v>6.9182389937106903</v>
      </c>
      <c r="AP1574" s="4">
        <v>15.094339622641501</v>
      </c>
      <c r="AQ1574" s="4">
        <v>3.7735849056603801</v>
      </c>
      <c r="AR1574" s="4">
        <v>6.2893081761006302</v>
      </c>
      <c r="AS1574" s="4">
        <v>7.5471698113207504</v>
      </c>
      <c r="AT1574" s="4">
        <v>17.6100628930818</v>
      </c>
      <c r="AU1574" s="4">
        <v>3.1446540880503102</v>
      </c>
      <c r="AV1574" s="4">
        <v>11.320754716981099</v>
      </c>
      <c r="AW1574" s="4">
        <v>8.1761006289308202</v>
      </c>
      <c r="AX1574" s="4">
        <v>6.2893081761006302</v>
      </c>
      <c r="AY1574" s="4">
        <v>11.9496855345912</v>
      </c>
      <c r="AZ1574" s="4">
        <v>15.7232704402516</v>
      </c>
      <c r="BA1574" s="4">
        <v>8.1761006289308202</v>
      </c>
      <c r="BB1574" s="38">
        <v>159</v>
      </c>
    </row>
    <row r="1575" spans="1:54" x14ac:dyDescent="0.3">
      <c r="A1575" s="31" t="s">
        <v>160</v>
      </c>
      <c r="B1575" s="5" t="s">
        <v>8</v>
      </c>
      <c r="C1575" s="5" t="s">
        <v>6</v>
      </c>
      <c r="D1575" s="9">
        <v>121.658823529412</v>
      </c>
      <c r="E1575" s="8">
        <v>53.102423146486601</v>
      </c>
      <c r="F1575" s="8">
        <v>2.9411764705882399</v>
      </c>
      <c r="G1575" s="3">
        <v>0</v>
      </c>
      <c r="H1575" s="4">
        <v>0</v>
      </c>
      <c r="I1575" s="4">
        <v>2.9411764705882399</v>
      </c>
      <c r="J1575" s="4">
        <v>0</v>
      </c>
      <c r="K1575" s="4">
        <v>0</v>
      </c>
      <c r="L1575" s="4">
        <v>2.9411764705882399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2.9411764705882399</v>
      </c>
      <c r="U1575" s="4">
        <v>0</v>
      </c>
      <c r="V1575" s="4">
        <v>0</v>
      </c>
      <c r="W1575" s="4">
        <v>2.9411764705882399</v>
      </c>
      <c r="X1575" s="4">
        <v>2.9411764705882399</v>
      </c>
      <c r="Y1575" s="4">
        <v>0</v>
      </c>
      <c r="Z1575" s="4">
        <v>0</v>
      </c>
      <c r="AA1575" s="4">
        <v>0</v>
      </c>
      <c r="AB1575" s="4">
        <v>0</v>
      </c>
      <c r="AC1575" s="4">
        <v>8.8235294117647101</v>
      </c>
      <c r="AD1575" s="4">
        <v>0</v>
      </c>
      <c r="AE1575" s="4">
        <v>0</v>
      </c>
      <c r="AF1575" s="4">
        <v>0</v>
      </c>
      <c r="AG1575" s="4">
        <v>2.9411764705882399</v>
      </c>
      <c r="AH1575" s="4">
        <v>5.8823529411764701</v>
      </c>
      <c r="AI1575" s="4">
        <v>0</v>
      </c>
      <c r="AJ1575" s="4">
        <v>2.9411764705882399</v>
      </c>
      <c r="AK1575" s="4">
        <v>5.8823529411764701</v>
      </c>
      <c r="AL1575" s="4">
        <v>2.9411764705882399</v>
      </c>
      <c r="AM1575" s="4">
        <v>5.8823529411764701</v>
      </c>
      <c r="AN1575" s="4">
        <v>11.764705882352899</v>
      </c>
      <c r="AO1575" s="4">
        <v>5.8823529411764701</v>
      </c>
      <c r="AP1575" s="4">
        <v>11.764705882352899</v>
      </c>
      <c r="AQ1575" s="4">
        <v>0</v>
      </c>
      <c r="AR1575" s="4">
        <v>0</v>
      </c>
      <c r="AS1575" s="4">
        <v>8.8235294117647101</v>
      </c>
      <c r="AT1575" s="4">
        <v>11.764705882352899</v>
      </c>
      <c r="AU1575" s="4">
        <v>2.9411764705882399</v>
      </c>
      <c r="AV1575" s="4">
        <v>2.9411764705882399</v>
      </c>
      <c r="AW1575" s="4">
        <v>8.8235294117647101</v>
      </c>
      <c r="AX1575" s="4">
        <v>5.8823529411764701</v>
      </c>
      <c r="AY1575" s="4">
        <v>20.588235294117599</v>
      </c>
      <c r="AZ1575" s="4">
        <v>5.8823529411764701</v>
      </c>
      <c r="BA1575" s="4">
        <v>5.8823529411764701</v>
      </c>
      <c r="BB1575" s="38">
        <v>34</v>
      </c>
    </row>
    <row r="1576" spans="1:54" x14ac:dyDescent="0.3">
      <c r="A1576" s="31" t="s">
        <v>160</v>
      </c>
      <c r="B1576" s="5" t="s">
        <v>8</v>
      </c>
      <c r="C1576" s="5" t="s">
        <v>7</v>
      </c>
      <c r="D1576" s="9">
        <v>87.8333333333333</v>
      </c>
      <c r="E1576" s="8">
        <v>92.748387227667394</v>
      </c>
      <c r="F1576" s="8">
        <v>33.3333333333333</v>
      </c>
      <c r="G1576" s="3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33.3333333333333</v>
      </c>
      <c r="O1576" s="4">
        <v>0</v>
      </c>
      <c r="P1576" s="4">
        <v>0</v>
      </c>
      <c r="Q1576" s="4">
        <v>0</v>
      </c>
      <c r="R1576" s="4">
        <v>0</v>
      </c>
      <c r="S1576" s="4">
        <v>33.3333333333333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33.3333333333333</v>
      </c>
      <c r="Z1576" s="4">
        <v>0</v>
      </c>
      <c r="AA1576" s="4">
        <v>0</v>
      </c>
      <c r="AB1576" s="4">
        <v>0</v>
      </c>
      <c r="AC1576" s="4">
        <v>33.3333333333333</v>
      </c>
      <c r="AD1576" s="4">
        <v>33.3333333333333</v>
      </c>
      <c r="AE1576" s="4">
        <v>0</v>
      </c>
      <c r="AF1576" s="4">
        <v>0</v>
      </c>
      <c r="AG1576" s="4">
        <v>33.3333333333333</v>
      </c>
      <c r="AH1576" s="4">
        <v>33.3333333333333</v>
      </c>
      <c r="AI1576" s="4">
        <v>0</v>
      </c>
      <c r="AJ1576" s="4">
        <v>0</v>
      </c>
      <c r="AK1576" s="4">
        <v>0</v>
      </c>
      <c r="AL1576" s="4">
        <v>33.3333333333333</v>
      </c>
      <c r="AM1576" s="4">
        <v>33.3333333333333</v>
      </c>
      <c r="AN1576" s="4">
        <v>33.3333333333333</v>
      </c>
      <c r="AO1576" s="4">
        <v>0</v>
      </c>
      <c r="AP1576" s="4">
        <v>33.3333333333333</v>
      </c>
      <c r="AQ1576" s="4">
        <v>0</v>
      </c>
      <c r="AR1576" s="4">
        <v>0</v>
      </c>
      <c r="AS1576" s="4">
        <v>0</v>
      </c>
      <c r="AT1576" s="4">
        <v>33.3333333333333</v>
      </c>
      <c r="AU1576" s="4">
        <v>0</v>
      </c>
      <c r="AV1576" s="4">
        <v>33.3333333333333</v>
      </c>
      <c r="AW1576" s="4">
        <v>33.3333333333333</v>
      </c>
      <c r="AX1576" s="4">
        <v>0</v>
      </c>
      <c r="AY1576" s="4">
        <v>33.3333333333333</v>
      </c>
      <c r="AZ1576" s="4">
        <v>33.3333333333333</v>
      </c>
      <c r="BA1576" s="4">
        <v>33.3333333333333</v>
      </c>
      <c r="BB1576" s="38">
        <v>3</v>
      </c>
    </row>
    <row r="1577" spans="1:54" x14ac:dyDescent="0.3">
      <c r="A1577" s="31" t="s">
        <v>160</v>
      </c>
      <c r="B1577" s="5" t="s">
        <v>9</v>
      </c>
      <c r="C1577" s="5" t="s">
        <v>168</v>
      </c>
      <c r="D1577" s="9">
        <v>88.1020772966354</v>
      </c>
      <c r="E1577" s="8">
        <v>66.195396955801797</v>
      </c>
      <c r="F1577" s="8">
        <v>15.3061744215563</v>
      </c>
      <c r="G1577" s="3">
        <v>4.2075939697218097</v>
      </c>
      <c r="H1577" s="4">
        <v>4.6080640795010996</v>
      </c>
      <c r="I1577" s="4">
        <v>7.3908670917841697</v>
      </c>
      <c r="J1577" s="4">
        <v>1.59367906116144</v>
      </c>
      <c r="K1577" s="4">
        <v>3.1813983621627302</v>
      </c>
      <c r="L1577" s="4">
        <v>5.3309800176903304</v>
      </c>
      <c r="M1577" s="4">
        <v>4.6890712545721396</v>
      </c>
      <c r="N1577" s="4">
        <v>5.9961262234613697</v>
      </c>
      <c r="O1577" s="4">
        <v>9.0234622091352197</v>
      </c>
      <c r="P1577" s="4">
        <v>9.7592196372223707</v>
      </c>
      <c r="Q1577" s="4">
        <v>5.2407671930447703</v>
      </c>
      <c r="R1577" s="4">
        <v>6.5396774172338104</v>
      </c>
      <c r="S1577" s="4">
        <v>6.5597581759046504</v>
      </c>
      <c r="T1577" s="4">
        <v>3.2930596692764098</v>
      </c>
      <c r="U1577" s="4">
        <v>9.7420999314312695</v>
      </c>
      <c r="V1577" s="4">
        <v>5.56638269911614</v>
      </c>
      <c r="W1577" s="4">
        <v>6.4980193322373596</v>
      </c>
      <c r="X1577" s="4">
        <v>2.4336612846822598</v>
      </c>
      <c r="Y1577" s="4">
        <v>7.3509196726154702</v>
      </c>
      <c r="Z1577" s="4">
        <v>6.8134550064119397</v>
      </c>
      <c r="AA1577" s="4">
        <v>6.5301874387553802</v>
      </c>
      <c r="AB1577" s="4">
        <v>3.0392028888198102</v>
      </c>
      <c r="AC1577" s="4">
        <v>19.0988957152646</v>
      </c>
      <c r="AD1577" s="4">
        <v>4.9919345696657498</v>
      </c>
      <c r="AE1577" s="4">
        <v>2.3560515146244798</v>
      </c>
      <c r="AF1577" s="4">
        <v>9.7011094881342306</v>
      </c>
      <c r="AG1577" s="4">
        <v>9.1924799497760894</v>
      </c>
      <c r="AH1577" s="4">
        <v>11.191989949726</v>
      </c>
      <c r="AI1577" s="4">
        <v>6.9239215341589704</v>
      </c>
      <c r="AJ1577" s="4">
        <v>11.0189384589616</v>
      </c>
      <c r="AK1577" s="4">
        <v>19.468873358848398</v>
      </c>
      <c r="AL1577" s="4">
        <v>8.4965028068373094</v>
      </c>
      <c r="AM1577" s="4">
        <v>13.0730602883273</v>
      </c>
      <c r="AN1577" s="4">
        <v>21.3753981871868</v>
      </c>
      <c r="AO1577" s="4">
        <v>8.2034029693642498</v>
      </c>
      <c r="AP1577" s="4">
        <v>17.7990509094098</v>
      </c>
      <c r="AQ1577" s="4">
        <v>2.8038887790660398</v>
      </c>
      <c r="AR1577" s="4">
        <v>15.2962845917335</v>
      </c>
      <c r="AS1577" s="4">
        <v>9.5594952449167803</v>
      </c>
      <c r="AT1577" s="4">
        <v>14.5681967592213</v>
      </c>
      <c r="AU1577" s="4">
        <v>10.0197244624395</v>
      </c>
      <c r="AV1577" s="4">
        <v>17.696176879864598</v>
      </c>
      <c r="AW1577" s="4">
        <v>12.7443861372918</v>
      </c>
      <c r="AX1577" s="4">
        <v>7.0341562302021803</v>
      </c>
      <c r="AY1577" s="4">
        <v>12.228669112948999</v>
      </c>
      <c r="AZ1577" s="4">
        <v>17.8651711469284</v>
      </c>
      <c r="BA1577" s="4">
        <v>16.184161287304299</v>
      </c>
      <c r="BB1577" s="38">
        <v>540</v>
      </c>
    </row>
    <row r="1578" spans="1:54" x14ac:dyDescent="0.3">
      <c r="A1578" s="31" t="s">
        <v>160</v>
      </c>
      <c r="B1578" s="5" t="s">
        <v>9</v>
      </c>
      <c r="C1578" s="5" t="s">
        <v>1</v>
      </c>
      <c r="D1578" s="9">
        <v>48.457352941176502</v>
      </c>
      <c r="E1578" s="8">
        <v>75.738728664760202</v>
      </c>
      <c r="F1578" s="8">
        <v>34.375</v>
      </c>
      <c r="G1578" s="3">
        <v>9.375</v>
      </c>
      <c r="H1578" s="4">
        <v>9.375</v>
      </c>
      <c r="I1578" s="4">
        <v>18.75</v>
      </c>
      <c r="J1578" s="4">
        <v>4.6875</v>
      </c>
      <c r="K1578" s="4">
        <v>6.25</v>
      </c>
      <c r="L1578" s="4">
        <v>14.0625</v>
      </c>
      <c r="M1578" s="4">
        <v>12.5</v>
      </c>
      <c r="N1578" s="4">
        <v>23.4375</v>
      </c>
      <c r="O1578" s="4">
        <v>15.625</v>
      </c>
      <c r="P1578" s="4">
        <v>23.4375</v>
      </c>
      <c r="Q1578" s="4">
        <v>9.375</v>
      </c>
      <c r="R1578" s="4">
        <v>20.3125</v>
      </c>
      <c r="S1578" s="4">
        <v>21.875</v>
      </c>
      <c r="T1578" s="4">
        <v>6.25</v>
      </c>
      <c r="U1578" s="4">
        <v>25</v>
      </c>
      <c r="V1578" s="4">
        <v>25</v>
      </c>
      <c r="W1578" s="4">
        <v>15.625</v>
      </c>
      <c r="X1578" s="4">
        <v>9.375</v>
      </c>
      <c r="Y1578" s="4">
        <v>17.1875</v>
      </c>
      <c r="Z1578" s="4">
        <v>21.875</v>
      </c>
      <c r="AA1578" s="4">
        <v>20.3125</v>
      </c>
      <c r="AB1578" s="4">
        <v>7.8125</v>
      </c>
      <c r="AC1578" s="4">
        <v>39.0625</v>
      </c>
      <c r="AD1578" s="4">
        <v>15.625</v>
      </c>
      <c r="AE1578" s="4">
        <v>6.25</v>
      </c>
      <c r="AF1578" s="4">
        <v>29.6875</v>
      </c>
      <c r="AG1578" s="4">
        <v>18.75</v>
      </c>
      <c r="AH1578" s="4">
        <v>26.5625</v>
      </c>
      <c r="AI1578" s="4">
        <v>7.8125</v>
      </c>
      <c r="AJ1578" s="4">
        <v>21.875</v>
      </c>
      <c r="AK1578" s="4">
        <v>34.375</v>
      </c>
      <c r="AL1578" s="4">
        <v>15.625</v>
      </c>
      <c r="AM1578" s="4">
        <v>31.25</v>
      </c>
      <c r="AN1578" s="4">
        <v>34.375</v>
      </c>
      <c r="AO1578" s="4">
        <v>26.5625</v>
      </c>
      <c r="AP1578" s="4">
        <v>35.9375</v>
      </c>
      <c r="AQ1578" s="4">
        <v>6.25</v>
      </c>
      <c r="AR1578" s="4">
        <v>28.125</v>
      </c>
      <c r="AS1578" s="4">
        <v>14.0625</v>
      </c>
      <c r="AT1578" s="4">
        <v>14.0625</v>
      </c>
      <c r="AU1578" s="4">
        <v>21.875</v>
      </c>
      <c r="AV1578" s="4">
        <v>28.125</v>
      </c>
      <c r="AW1578" s="4">
        <v>25</v>
      </c>
      <c r="AX1578" s="4">
        <v>12.5</v>
      </c>
      <c r="AY1578" s="4">
        <v>18.75</v>
      </c>
      <c r="AZ1578" s="4">
        <v>29.6875</v>
      </c>
      <c r="BA1578" s="4">
        <v>28.125</v>
      </c>
      <c r="BB1578" s="38">
        <v>68</v>
      </c>
    </row>
    <row r="1579" spans="1:54" x14ac:dyDescent="0.3">
      <c r="A1579" s="31" t="s">
        <v>160</v>
      </c>
      <c r="B1579" s="5" t="s">
        <v>9</v>
      </c>
      <c r="C1579" s="5" t="s">
        <v>2</v>
      </c>
      <c r="D1579" s="9">
        <v>77.957731958762906</v>
      </c>
      <c r="E1579" s="8">
        <v>68.218747171402498</v>
      </c>
      <c r="F1579" s="8">
        <v>19.587628865979401</v>
      </c>
      <c r="G1579" s="3">
        <v>5.1546391752577296</v>
      </c>
      <c r="H1579" s="4">
        <v>9.2783505154639201</v>
      </c>
      <c r="I1579" s="4">
        <v>13.4020618556701</v>
      </c>
      <c r="J1579" s="4">
        <v>3.0927835051546402</v>
      </c>
      <c r="K1579" s="4">
        <v>6.1855670103092804</v>
      </c>
      <c r="L1579" s="4">
        <v>10.3092783505155</v>
      </c>
      <c r="M1579" s="4">
        <v>10.3092783505155</v>
      </c>
      <c r="N1579" s="4">
        <v>9.2783505154639201</v>
      </c>
      <c r="O1579" s="4">
        <v>12.3711340206186</v>
      </c>
      <c r="P1579" s="4">
        <v>15.4639175257732</v>
      </c>
      <c r="Q1579" s="4">
        <v>10.3092783505155</v>
      </c>
      <c r="R1579" s="4">
        <v>13.4020618556701</v>
      </c>
      <c r="S1579" s="4">
        <v>12.3711340206186</v>
      </c>
      <c r="T1579" s="4">
        <v>4.1237113402061896</v>
      </c>
      <c r="U1579" s="4">
        <v>12.3711340206186</v>
      </c>
      <c r="V1579" s="4">
        <v>8.2474226804123703</v>
      </c>
      <c r="W1579" s="4">
        <v>4.1237113402061896</v>
      </c>
      <c r="X1579" s="4">
        <v>2.0618556701030899</v>
      </c>
      <c r="Y1579" s="4">
        <v>6.1855670103092804</v>
      </c>
      <c r="Z1579" s="4">
        <v>8.2474226804123703</v>
      </c>
      <c r="AA1579" s="4">
        <v>15.4639175257732</v>
      </c>
      <c r="AB1579" s="4">
        <v>2.0618556701030899</v>
      </c>
      <c r="AC1579" s="4">
        <v>25.7731958762887</v>
      </c>
      <c r="AD1579" s="4">
        <v>5.1546391752577296</v>
      </c>
      <c r="AE1579" s="4">
        <v>2.0618556701030899</v>
      </c>
      <c r="AF1579" s="4">
        <v>14.4329896907216</v>
      </c>
      <c r="AG1579" s="4">
        <v>5.1546391752577296</v>
      </c>
      <c r="AH1579" s="4">
        <v>15.4639175257732</v>
      </c>
      <c r="AI1579" s="4">
        <v>8.2474226804123703</v>
      </c>
      <c r="AJ1579" s="4">
        <v>15.4639175257732</v>
      </c>
      <c r="AK1579" s="4">
        <v>24.7422680412371</v>
      </c>
      <c r="AL1579" s="4">
        <v>12.3711340206186</v>
      </c>
      <c r="AM1579" s="4">
        <v>15.4639175257732</v>
      </c>
      <c r="AN1579" s="4">
        <v>20.618556701030901</v>
      </c>
      <c r="AO1579" s="4">
        <v>8.2474226804123703</v>
      </c>
      <c r="AP1579" s="4">
        <v>22.680412371134</v>
      </c>
      <c r="AQ1579" s="4">
        <v>3.0927835051546402</v>
      </c>
      <c r="AR1579" s="4">
        <v>25.7731958762887</v>
      </c>
      <c r="AS1579" s="4">
        <v>11.340206185567</v>
      </c>
      <c r="AT1579" s="4">
        <v>18.556701030927801</v>
      </c>
      <c r="AU1579" s="4">
        <v>11.340206185567</v>
      </c>
      <c r="AV1579" s="4">
        <v>20.618556701030901</v>
      </c>
      <c r="AW1579" s="4">
        <v>12.3711340206186</v>
      </c>
      <c r="AX1579" s="4">
        <v>9.2783505154639201</v>
      </c>
      <c r="AY1579" s="4">
        <v>13.4020618556701</v>
      </c>
      <c r="AZ1579" s="4">
        <v>26.8041237113402</v>
      </c>
      <c r="BA1579" s="4">
        <v>24.7422680412371</v>
      </c>
      <c r="BB1579" s="38">
        <v>97</v>
      </c>
    </row>
    <row r="1580" spans="1:54" x14ac:dyDescent="0.3">
      <c r="A1580" s="31" t="s">
        <v>160</v>
      </c>
      <c r="B1580" s="5" t="s">
        <v>9</v>
      </c>
      <c r="C1580" s="5" t="s">
        <v>3</v>
      </c>
      <c r="D1580" s="9">
        <v>72.537499999999994</v>
      </c>
      <c r="E1580" s="8">
        <v>64.800399659083993</v>
      </c>
      <c r="F1580" s="8">
        <v>21.590909090909101</v>
      </c>
      <c r="G1580" s="3">
        <v>5.6818181818181799</v>
      </c>
      <c r="H1580" s="4">
        <v>4.5454545454545503</v>
      </c>
      <c r="I1580" s="4">
        <v>10.2272727272727</v>
      </c>
      <c r="J1580" s="4">
        <v>1.13636363636364</v>
      </c>
      <c r="K1580" s="4">
        <v>5.6818181818181799</v>
      </c>
      <c r="L1580" s="4">
        <v>4.5454545454545503</v>
      </c>
      <c r="M1580" s="4">
        <v>4.5454545454545503</v>
      </c>
      <c r="N1580" s="4">
        <v>4.5454545454545503</v>
      </c>
      <c r="O1580" s="4">
        <v>17.045454545454501</v>
      </c>
      <c r="P1580" s="4">
        <v>15.909090909090899</v>
      </c>
      <c r="Q1580" s="4">
        <v>9.0909090909090899</v>
      </c>
      <c r="R1580" s="4">
        <v>4.5454545454545503</v>
      </c>
      <c r="S1580" s="4">
        <v>9.0909090909090899</v>
      </c>
      <c r="T1580" s="4">
        <v>4.5454545454545503</v>
      </c>
      <c r="U1580" s="4">
        <v>13.636363636363599</v>
      </c>
      <c r="V1580" s="4">
        <v>4.5454545454545503</v>
      </c>
      <c r="W1580" s="4">
        <v>12.5</v>
      </c>
      <c r="X1580" s="4">
        <v>3.4090909090909101</v>
      </c>
      <c r="Y1580" s="4">
        <v>13.636363636363599</v>
      </c>
      <c r="Z1580" s="4">
        <v>10.2272727272727</v>
      </c>
      <c r="AA1580" s="4">
        <v>3.4090909090909101</v>
      </c>
      <c r="AB1580" s="4">
        <v>3.4090909090909101</v>
      </c>
      <c r="AC1580" s="4">
        <v>26.136363636363601</v>
      </c>
      <c r="AD1580" s="4">
        <v>5.6818181818181799</v>
      </c>
      <c r="AE1580" s="4">
        <v>2.2727272727272698</v>
      </c>
      <c r="AF1580" s="4">
        <v>12.5</v>
      </c>
      <c r="AG1580" s="4">
        <v>17.045454545454501</v>
      </c>
      <c r="AH1580" s="4">
        <v>13.636363636363599</v>
      </c>
      <c r="AI1580" s="4">
        <v>10.2272727272727</v>
      </c>
      <c r="AJ1580" s="4">
        <v>18.181818181818201</v>
      </c>
      <c r="AK1580" s="4">
        <v>27.272727272727298</v>
      </c>
      <c r="AL1580" s="4">
        <v>13.636363636363599</v>
      </c>
      <c r="AM1580" s="4">
        <v>19.318181818181799</v>
      </c>
      <c r="AN1580" s="4">
        <v>38.636363636363598</v>
      </c>
      <c r="AO1580" s="4">
        <v>11.363636363636401</v>
      </c>
      <c r="AP1580" s="4">
        <v>26.136363636363601</v>
      </c>
      <c r="AQ1580" s="4">
        <v>6.8181818181818201</v>
      </c>
      <c r="AR1580" s="4">
        <v>18.181818181818201</v>
      </c>
      <c r="AS1580" s="4">
        <v>12.5</v>
      </c>
      <c r="AT1580" s="4">
        <v>20.454545454545499</v>
      </c>
      <c r="AU1580" s="4">
        <v>17.045454545454501</v>
      </c>
      <c r="AV1580" s="4">
        <v>21.590909090909101</v>
      </c>
      <c r="AW1580" s="4">
        <v>17.045454545454501</v>
      </c>
      <c r="AX1580" s="4">
        <v>10.2272727272727</v>
      </c>
      <c r="AY1580" s="4">
        <v>11.363636363636401</v>
      </c>
      <c r="AZ1580" s="4">
        <v>26.136363636363601</v>
      </c>
      <c r="BA1580" s="4">
        <v>22.727272727272702</v>
      </c>
      <c r="BB1580" s="38">
        <v>88</v>
      </c>
    </row>
    <row r="1581" spans="1:54" x14ac:dyDescent="0.3">
      <c r="A1581" s="31" t="s">
        <v>160</v>
      </c>
      <c r="B1581" s="5" t="s">
        <v>9</v>
      </c>
      <c r="C1581" s="5" t="s">
        <v>4</v>
      </c>
      <c r="D1581" s="9">
        <v>90.389024390243904</v>
      </c>
      <c r="E1581" s="8">
        <v>59.700100308242497</v>
      </c>
      <c r="F1581" s="8">
        <v>12.1951219512195</v>
      </c>
      <c r="G1581" s="3">
        <v>3.6585365853658498</v>
      </c>
      <c r="H1581" s="4">
        <v>2.4390243902439002</v>
      </c>
      <c r="I1581" s="4">
        <v>3.6585365853658498</v>
      </c>
      <c r="J1581" s="4">
        <v>1.2195121951219501</v>
      </c>
      <c r="K1581" s="4">
        <v>0</v>
      </c>
      <c r="L1581" s="4">
        <v>2.4390243902439002</v>
      </c>
      <c r="M1581" s="4">
        <v>1.2195121951219501</v>
      </c>
      <c r="N1581" s="4">
        <v>3.6585365853658498</v>
      </c>
      <c r="O1581" s="4">
        <v>3.6585365853658498</v>
      </c>
      <c r="P1581" s="4">
        <v>6.0975609756097597</v>
      </c>
      <c r="Q1581" s="4">
        <v>3.6585365853658498</v>
      </c>
      <c r="R1581" s="4">
        <v>3.6585365853658498</v>
      </c>
      <c r="S1581" s="4">
        <v>1.2195121951219501</v>
      </c>
      <c r="T1581" s="4">
        <v>2.4390243902439002</v>
      </c>
      <c r="U1581" s="4">
        <v>7.3170731707317103</v>
      </c>
      <c r="V1581" s="4">
        <v>2.4390243902439002</v>
      </c>
      <c r="W1581" s="4">
        <v>7.3170731707317103</v>
      </c>
      <c r="X1581" s="4">
        <v>2.4390243902439002</v>
      </c>
      <c r="Y1581" s="4">
        <v>4.8780487804878003</v>
      </c>
      <c r="Z1581" s="4">
        <v>3.6585365853658498</v>
      </c>
      <c r="AA1581" s="4">
        <v>2.4390243902439002</v>
      </c>
      <c r="AB1581" s="4">
        <v>2.4390243902439002</v>
      </c>
      <c r="AC1581" s="4">
        <v>19.512195121951201</v>
      </c>
      <c r="AD1581" s="4">
        <v>3.6585365853658498</v>
      </c>
      <c r="AE1581" s="4">
        <v>2.4390243902439002</v>
      </c>
      <c r="AF1581" s="4">
        <v>3.6585365853658498</v>
      </c>
      <c r="AG1581" s="4">
        <v>9.7560975609756095</v>
      </c>
      <c r="AH1581" s="4">
        <v>10.975609756097599</v>
      </c>
      <c r="AI1581" s="4">
        <v>4.8780487804878003</v>
      </c>
      <c r="AJ1581" s="4">
        <v>7.3170731707317103</v>
      </c>
      <c r="AK1581" s="4">
        <v>15.853658536585399</v>
      </c>
      <c r="AL1581" s="4">
        <v>6.0975609756097597</v>
      </c>
      <c r="AM1581" s="4">
        <v>10.975609756097599</v>
      </c>
      <c r="AN1581" s="4">
        <v>18.292682926829301</v>
      </c>
      <c r="AO1581" s="4">
        <v>4.8780487804878003</v>
      </c>
      <c r="AP1581" s="4">
        <v>12.1951219512195</v>
      </c>
      <c r="AQ1581" s="4">
        <v>1.2195121951219501</v>
      </c>
      <c r="AR1581" s="4">
        <v>8.5365853658536608</v>
      </c>
      <c r="AS1581" s="4">
        <v>9.7560975609756095</v>
      </c>
      <c r="AT1581" s="4">
        <v>18.292682926829301</v>
      </c>
      <c r="AU1581" s="4">
        <v>8.5365853658536608</v>
      </c>
      <c r="AV1581" s="4">
        <v>18.292682926829301</v>
      </c>
      <c r="AW1581" s="4">
        <v>8.5365853658536608</v>
      </c>
      <c r="AX1581" s="4">
        <v>8.5365853658536608</v>
      </c>
      <c r="AY1581" s="4">
        <v>10.975609756097599</v>
      </c>
      <c r="AZ1581" s="4">
        <v>13.4146341463415</v>
      </c>
      <c r="BA1581" s="4">
        <v>13.4146341463415</v>
      </c>
      <c r="BB1581" s="38">
        <v>82</v>
      </c>
    </row>
    <row r="1582" spans="1:54" x14ac:dyDescent="0.3">
      <c r="A1582" s="31" t="s">
        <v>160</v>
      </c>
      <c r="B1582" s="5" t="s">
        <v>9</v>
      </c>
      <c r="C1582" s="5" t="s">
        <v>5</v>
      </c>
      <c r="D1582" s="9">
        <v>113.43863636363599</v>
      </c>
      <c r="E1582" s="8">
        <v>53.298434801828598</v>
      </c>
      <c r="F1582" s="8">
        <v>6.8181818181818201</v>
      </c>
      <c r="G1582" s="3">
        <v>0.75757575757575801</v>
      </c>
      <c r="H1582" s="4">
        <v>2.2727272727272698</v>
      </c>
      <c r="I1582" s="4">
        <v>0.75757575757575801</v>
      </c>
      <c r="J1582" s="4">
        <v>0.75757575757575801</v>
      </c>
      <c r="K1582" s="4">
        <v>0</v>
      </c>
      <c r="L1582" s="4">
        <v>4.5454545454545503</v>
      </c>
      <c r="M1582" s="4">
        <v>0.75757575757575801</v>
      </c>
      <c r="N1582" s="4">
        <v>1.51515151515152</v>
      </c>
      <c r="O1582" s="4">
        <v>3.0303030303030298</v>
      </c>
      <c r="P1582" s="4">
        <v>0.75757575757575801</v>
      </c>
      <c r="Q1582" s="4">
        <v>0.75757575757575801</v>
      </c>
      <c r="R1582" s="4">
        <v>0</v>
      </c>
      <c r="S1582" s="4">
        <v>0.75757575757575801</v>
      </c>
      <c r="T1582" s="4">
        <v>0</v>
      </c>
      <c r="U1582" s="4">
        <v>6.0606060606060597</v>
      </c>
      <c r="V1582" s="4">
        <v>1.51515151515152</v>
      </c>
      <c r="W1582" s="4">
        <v>2.2727272727272698</v>
      </c>
      <c r="X1582" s="4">
        <v>0</v>
      </c>
      <c r="Y1582" s="4">
        <v>2.2727272727272698</v>
      </c>
      <c r="Z1582" s="4">
        <v>3.0303030303030298</v>
      </c>
      <c r="AA1582" s="4">
        <v>1.51515151515152</v>
      </c>
      <c r="AB1582" s="4">
        <v>0.75757575757575801</v>
      </c>
      <c r="AC1582" s="4">
        <v>7.5757575757575797</v>
      </c>
      <c r="AD1582" s="4">
        <v>1.51515151515152</v>
      </c>
      <c r="AE1582" s="4">
        <v>0</v>
      </c>
      <c r="AF1582" s="4">
        <v>3.0303030303030298</v>
      </c>
      <c r="AG1582" s="4">
        <v>4.5454545454545503</v>
      </c>
      <c r="AH1582" s="4">
        <v>5.3030303030303001</v>
      </c>
      <c r="AI1582" s="4">
        <v>6.8181818181818201</v>
      </c>
      <c r="AJ1582" s="4">
        <v>4.5454545454545503</v>
      </c>
      <c r="AK1582" s="4">
        <v>12.8787878787879</v>
      </c>
      <c r="AL1582" s="4">
        <v>3.0303030303030298</v>
      </c>
      <c r="AM1582" s="4">
        <v>5.3030303030303001</v>
      </c>
      <c r="AN1582" s="4">
        <v>11.363636363636401</v>
      </c>
      <c r="AO1582" s="4">
        <v>4.5454545454545503</v>
      </c>
      <c r="AP1582" s="4">
        <v>6.8181818181818201</v>
      </c>
      <c r="AQ1582" s="4">
        <v>0.75757575757575801</v>
      </c>
      <c r="AR1582" s="4">
        <v>8.3333333333333304</v>
      </c>
      <c r="AS1582" s="4">
        <v>5.3030303030303001</v>
      </c>
      <c r="AT1582" s="4">
        <v>8.3333333333333304</v>
      </c>
      <c r="AU1582" s="4">
        <v>4.5454545454545503</v>
      </c>
      <c r="AV1582" s="4">
        <v>7.5757575757575797</v>
      </c>
      <c r="AW1582" s="4">
        <v>6.0606060606060597</v>
      </c>
      <c r="AX1582" s="4">
        <v>2.2727272727272698</v>
      </c>
      <c r="AY1582" s="4">
        <v>9.8484848484848495</v>
      </c>
      <c r="AZ1582" s="4">
        <v>10.6060606060606</v>
      </c>
      <c r="BA1582" s="4">
        <v>6.0606060606060597</v>
      </c>
      <c r="BB1582" s="38">
        <v>132</v>
      </c>
    </row>
    <row r="1583" spans="1:54" x14ac:dyDescent="0.3">
      <c r="A1583" s="31" t="s">
        <v>160</v>
      </c>
      <c r="B1583" s="5" t="s">
        <v>9</v>
      </c>
      <c r="C1583" s="5" t="s">
        <v>6</v>
      </c>
      <c r="D1583" s="9">
        <v>121.952542372881</v>
      </c>
      <c r="E1583" s="8">
        <v>45.075336768616701</v>
      </c>
      <c r="F1583" s="8">
        <v>3.3898305084745801</v>
      </c>
      <c r="G1583" s="3">
        <v>0</v>
      </c>
      <c r="H1583" s="4">
        <v>3.3898305084745801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1.6949152542372901</v>
      </c>
      <c r="O1583" s="4">
        <v>0</v>
      </c>
      <c r="P1583" s="4">
        <v>0</v>
      </c>
      <c r="Q1583" s="4">
        <v>0</v>
      </c>
      <c r="R1583" s="4">
        <v>1.6949152542372901</v>
      </c>
      <c r="S1583" s="4">
        <v>1.6949152542372901</v>
      </c>
      <c r="T1583" s="4">
        <v>1.6949152542372901</v>
      </c>
      <c r="U1583" s="4">
        <v>0</v>
      </c>
      <c r="V1583" s="4">
        <v>0</v>
      </c>
      <c r="W1583" s="4">
        <v>0</v>
      </c>
      <c r="X1583" s="4">
        <v>0</v>
      </c>
      <c r="Y1583" s="4">
        <v>1.6949152542372901</v>
      </c>
      <c r="Z1583" s="4">
        <v>0</v>
      </c>
      <c r="AA1583" s="4">
        <v>0</v>
      </c>
      <c r="AB1583" s="4">
        <v>1.6949152542372901</v>
      </c>
      <c r="AC1583" s="4">
        <v>1.6949152542372901</v>
      </c>
      <c r="AD1583" s="4">
        <v>0</v>
      </c>
      <c r="AE1583" s="4">
        <v>0</v>
      </c>
      <c r="AF1583" s="4">
        <v>1.6949152542372901</v>
      </c>
      <c r="AG1583" s="4">
        <v>0</v>
      </c>
      <c r="AH1583" s="4">
        <v>1.6949152542372901</v>
      </c>
      <c r="AI1583" s="4">
        <v>1.6949152542372901</v>
      </c>
      <c r="AJ1583" s="4">
        <v>5.0847457627118597</v>
      </c>
      <c r="AK1583" s="4">
        <v>11.864406779661</v>
      </c>
      <c r="AL1583" s="4">
        <v>5.0847457627118597</v>
      </c>
      <c r="AM1583" s="4">
        <v>5.0847457627118597</v>
      </c>
      <c r="AN1583" s="4">
        <v>10.1694915254237</v>
      </c>
      <c r="AO1583" s="4">
        <v>1.6949152542372901</v>
      </c>
      <c r="AP1583" s="4">
        <v>8.4745762711864394</v>
      </c>
      <c r="AQ1583" s="4">
        <v>0</v>
      </c>
      <c r="AR1583" s="4">
        <v>10.1694915254237</v>
      </c>
      <c r="AS1583" s="4">
        <v>5.0847457627118597</v>
      </c>
      <c r="AT1583" s="4">
        <v>10.1694915254237</v>
      </c>
      <c r="AU1583" s="4">
        <v>1.6949152542372901</v>
      </c>
      <c r="AV1583" s="4">
        <v>13.559322033898299</v>
      </c>
      <c r="AW1583" s="4">
        <v>11.864406779661</v>
      </c>
      <c r="AX1583" s="4">
        <v>1.6949152542372901</v>
      </c>
      <c r="AY1583" s="4">
        <v>10.1694915254237</v>
      </c>
      <c r="AZ1583" s="4">
        <v>8.4745762711864394</v>
      </c>
      <c r="BA1583" s="4">
        <v>6.7796610169491496</v>
      </c>
      <c r="BB1583" s="38">
        <v>59</v>
      </c>
    </row>
    <row r="1584" spans="1:54" x14ac:dyDescent="0.3">
      <c r="A1584" s="31" t="s">
        <v>160</v>
      </c>
      <c r="B1584" s="5" t="s">
        <v>9</v>
      </c>
      <c r="C1584" s="5" t="s">
        <v>7</v>
      </c>
      <c r="D1584" s="9">
        <v>90.057142857142793</v>
      </c>
      <c r="E1584" s="8">
        <v>81.708503599316799</v>
      </c>
      <c r="F1584" s="8">
        <v>7.6923076923076898</v>
      </c>
      <c r="G1584" s="3">
        <v>7.6923076923076898</v>
      </c>
      <c r="H1584" s="4">
        <v>0</v>
      </c>
      <c r="I1584" s="4">
        <v>7.6923076923076898</v>
      </c>
      <c r="J1584" s="4">
        <v>0</v>
      </c>
      <c r="K1584" s="4">
        <v>7.6923076923076898</v>
      </c>
      <c r="L1584" s="4">
        <v>0</v>
      </c>
      <c r="M1584" s="4">
        <v>7.6923076923076898</v>
      </c>
      <c r="N1584" s="4">
        <v>0</v>
      </c>
      <c r="O1584" s="4">
        <v>15.384615384615399</v>
      </c>
      <c r="P1584" s="4">
        <v>7.6923076923076898</v>
      </c>
      <c r="Q1584" s="4">
        <v>0</v>
      </c>
      <c r="R1584" s="4">
        <v>7.6923076923076898</v>
      </c>
      <c r="S1584" s="4">
        <v>0</v>
      </c>
      <c r="T1584" s="4">
        <v>7.6923076923076898</v>
      </c>
      <c r="U1584" s="4">
        <v>0</v>
      </c>
      <c r="V1584" s="4">
        <v>0</v>
      </c>
      <c r="W1584" s="4">
        <v>0</v>
      </c>
      <c r="X1584" s="4">
        <v>0</v>
      </c>
      <c r="Y1584" s="4">
        <v>7.6923076923076898</v>
      </c>
      <c r="Z1584" s="4">
        <v>0</v>
      </c>
      <c r="AA1584" s="4">
        <v>7.6923076923076898</v>
      </c>
      <c r="AB1584" s="4">
        <v>7.6923076923076898</v>
      </c>
      <c r="AC1584" s="4">
        <v>7.6923076923076898</v>
      </c>
      <c r="AD1584" s="4">
        <v>7.6923076923076898</v>
      </c>
      <c r="AE1584" s="4">
        <v>7.6923076923076898</v>
      </c>
      <c r="AF1584" s="4">
        <v>7.6923076923076898</v>
      </c>
      <c r="AG1584" s="4">
        <v>7.6923076923076898</v>
      </c>
      <c r="AH1584" s="4">
        <v>0</v>
      </c>
      <c r="AI1584" s="4">
        <v>7.6923076923076898</v>
      </c>
      <c r="AJ1584" s="4">
        <v>0</v>
      </c>
      <c r="AK1584" s="4">
        <v>0</v>
      </c>
      <c r="AL1584" s="4">
        <v>0</v>
      </c>
      <c r="AM1584" s="4">
        <v>0</v>
      </c>
      <c r="AN1584" s="4">
        <v>7.6923076923076898</v>
      </c>
      <c r="AO1584" s="4">
        <v>0</v>
      </c>
      <c r="AP1584" s="4">
        <v>15.384615384615399</v>
      </c>
      <c r="AQ1584" s="4">
        <v>0</v>
      </c>
      <c r="AR1584" s="4">
        <v>7.6923076923076898</v>
      </c>
      <c r="AS1584" s="4">
        <v>7.6923076923076898</v>
      </c>
      <c r="AT1584" s="4">
        <v>0</v>
      </c>
      <c r="AU1584" s="4">
        <v>0</v>
      </c>
      <c r="AV1584" s="4">
        <v>15.384615384615399</v>
      </c>
      <c r="AW1584" s="4">
        <v>15.384615384615399</v>
      </c>
      <c r="AX1584" s="4">
        <v>0</v>
      </c>
      <c r="AY1584" s="4">
        <v>15.384615384615399</v>
      </c>
      <c r="AZ1584" s="4">
        <v>0</v>
      </c>
      <c r="BA1584" s="4">
        <v>7.6923076923076898</v>
      </c>
      <c r="BB1584" s="38">
        <v>14</v>
      </c>
    </row>
    <row r="1585" spans="1:54" x14ac:dyDescent="0.3">
      <c r="A1585" s="31" t="s">
        <v>68</v>
      </c>
      <c r="B1585" s="5" t="s">
        <v>168</v>
      </c>
      <c r="C1585" s="5" t="s">
        <v>168</v>
      </c>
      <c r="D1585" s="9">
        <v>68.2083083851266</v>
      </c>
      <c r="E1585" s="8">
        <v>70.574483699880005</v>
      </c>
      <c r="F1585" s="8">
        <v>22.672516869739301</v>
      </c>
      <c r="G1585" s="3">
        <v>2.7254891162794701</v>
      </c>
      <c r="H1585" s="4">
        <v>8.1241090445512398</v>
      </c>
      <c r="I1585" s="4">
        <v>11.0737939482438</v>
      </c>
      <c r="J1585" s="4">
        <v>2.2835050491286299</v>
      </c>
      <c r="K1585" s="4">
        <v>4.0937135203634298</v>
      </c>
      <c r="L1585" s="4">
        <v>5.7316044405026298</v>
      </c>
      <c r="M1585" s="4">
        <v>4.5097796177929403</v>
      </c>
      <c r="N1585" s="4">
        <v>7.1914727803526102</v>
      </c>
      <c r="O1585" s="4">
        <v>11.1557762204329</v>
      </c>
      <c r="P1585" s="4">
        <v>8.5070609754563193</v>
      </c>
      <c r="Q1585" s="4">
        <v>2.9312445781257201</v>
      </c>
      <c r="R1585" s="4">
        <v>9.3864083364538207</v>
      </c>
      <c r="S1585" s="4">
        <v>7.8436425326899899</v>
      </c>
      <c r="T1585" s="4">
        <v>4.0588457235809603</v>
      </c>
      <c r="U1585" s="4">
        <v>11.187704361407899</v>
      </c>
      <c r="V1585" s="4">
        <v>6.1660161659767798</v>
      </c>
      <c r="W1585" s="4">
        <v>5.4583739095442398</v>
      </c>
      <c r="X1585" s="4">
        <v>2.59019264085943</v>
      </c>
      <c r="Y1585" s="4">
        <v>9.2766422548987908</v>
      </c>
      <c r="Z1585" s="4">
        <v>12.120160516460601</v>
      </c>
      <c r="AA1585" s="4">
        <v>10.732632844780801</v>
      </c>
      <c r="AB1585" s="4">
        <v>1.5380813251254399</v>
      </c>
      <c r="AC1585" s="4">
        <v>15.469891623128699</v>
      </c>
      <c r="AD1585" s="4">
        <v>3.9409776711656201</v>
      </c>
      <c r="AE1585" s="4">
        <v>2.75196693091732</v>
      </c>
      <c r="AF1585" s="4">
        <v>11.5544195278834</v>
      </c>
      <c r="AG1585" s="4">
        <v>12.075516253343199</v>
      </c>
      <c r="AH1585" s="4">
        <v>16.2756258209184</v>
      </c>
      <c r="AI1585" s="4">
        <v>9.6703831813358807</v>
      </c>
      <c r="AJ1585" s="4">
        <v>17.513034103122699</v>
      </c>
      <c r="AK1585" s="4">
        <v>30.793765912004599</v>
      </c>
      <c r="AL1585" s="4">
        <v>18.742853790710399</v>
      </c>
      <c r="AM1585" s="4">
        <v>22.292295890218998</v>
      </c>
      <c r="AN1585" s="4">
        <v>37.938613949613803</v>
      </c>
      <c r="AO1585" s="4">
        <v>28.961155506933601</v>
      </c>
      <c r="AP1585" s="4">
        <v>29.904660855301799</v>
      </c>
      <c r="AQ1585" s="4">
        <v>7.9373543870557901</v>
      </c>
      <c r="AR1585" s="4">
        <v>28.1963764816172</v>
      </c>
      <c r="AS1585" s="4">
        <v>13.383532665699301</v>
      </c>
      <c r="AT1585" s="4">
        <v>25.258476852327099</v>
      </c>
      <c r="AU1585" s="4">
        <v>13.659177205805101</v>
      </c>
      <c r="AV1585" s="4">
        <v>23.996899581371199</v>
      </c>
      <c r="AW1585" s="4">
        <v>19.979607896353901</v>
      </c>
      <c r="AX1585" s="4">
        <v>11.7962764988893</v>
      </c>
      <c r="AY1585" s="4">
        <v>13.950821774491599</v>
      </c>
      <c r="AZ1585" s="4">
        <v>22.6033167801784</v>
      </c>
      <c r="BA1585" s="4">
        <v>32.178787281508498</v>
      </c>
      <c r="BB1585" s="38">
        <v>19129</v>
      </c>
    </row>
    <row r="1586" spans="1:54" x14ac:dyDescent="0.3">
      <c r="A1586" s="31" t="s">
        <v>68</v>
      </c>
      <c r="B1586" s="5" t="s">
        <v>168</v>
      </c>
      <c r="C1586" s="5" t="s">
        <v>1</v>
      </c>
      <c r="D1586" s="9">
        <v>29.9623265306234</v>
      </c>
      <c r="E1586" s="8">
        <v>66.355564191093293</v>
      </c>
      <c r="F1586" s="8">
        <v>42.692994332357898</v>
      </c>
      <c r="G1586" s="3">
        <v>4.3911758476812999</v>
      </c>
      <c r="H1586" s="4">
        <v>11.2896028636801</v>
      </c>
      <c r="I1586" s="4">
        <v>19.4451417669633</v>
      </c>
      <c r="J1586" s="4">
        <v>4.7488565427087002</v>
      </c>
      <c r="K1586" s="4">
        <v>5.9223003380830299</v>
      </c>
      <c r="L1586" s="4">
        <v>6.1495983891799497</v>
      </c>
      <c r="M1586" s="4">
        <v>8.6185018146680807</v>
      </c>
      <c r="N1586" s="4">
        <v>14.6460843691086</v>
      </c>
      <c r="O1586" s="4">
        <v>20.6102187531467</v>
      </c>
      <c r="P1586" s="4">
        <v>17.237003629336201</v>
      </c>
      <c r="Q1586" s="4">
        <v>5.3840361439790803</v>
      </c>
      <c r="R1586" s="4">
        <v>17.994199065345999</v>
      </c>
      <c r="S1586" s="4">
        <v>16.984605150666201</v>
      </c>
      <c r="T1586" s="4">
        <v>7.07901051507534</v>
      </c>
      <c r="U1586" s="4">
        <v>15.297997588761</v>
      </c>
      <c r="V1586" s="4">
        <v>14.1496542209597</v>
      </c>
      <c r="W1586" s="4">
        <v>11.827867057783999</v>
      </c>
      <c r="X1586" s="4">
        <v>4.6435743263512599</v>
      </c>
      <c r="Y1586" s="4">
        <v>14.687918415063599</v>
      </c>
      <c r="Z1586" s="4">
        <v>27.761044247815398</v>
      </c>
      <c r="AA1586" s="4">
        <v>21.237031545225999</v>
      </c>
      <c r="AB1586" s="4">
        <v>3.20099843392495</v>
      </c>
      <c r="AC1586" s="4">
        <v>23.613900069612999</v>
      </c>
      <c r="AD1586" s="4">
        <v>10.2716421398093</v>
      </c>
      <c r="AE1586" s="4">
        <v>7.0706437058843301</v>
      </c>
      <c r="AF1586" s="4">
        <v>18.940344809623401</v>
      </c>
      <c r="AG1586" s="4">
        <v>18.768128119737899</v>
      </c>
      <c r="AH1586" s="4">
        <v>21.616326364700701</v>
      </c>
      <c r="AI1586" s="4">
        <v>19.142542433147302</v>
      </c>
      <c r="AJ1586" s="4">
        <v>29.009789325908802</v>
      </c>
      <c r="AK1586" s="4">
        <v>46.764837227841198</v>
      </c>
      <c r="AL1586" s="4">
        <v>32.2658691210451</v>
      </c>
      <c r="AM1586" s="4">
        <v>31.176093417580901</v>
      </c>
      <c r="AN1586" s="4">
        <v>51.736111315581503</v>
      </c>
      <c r="AO1586" s="4">
        <v>44.354501466690202</v>
      </c>
      <c r="AP1586" s="4">
        <v>51.156013075522502</v>
      </c>
      <c r="AQ1586" s="4">
        <v>13.4977410013073</v>
      </c>
      <c r="AR1586" s="4">
        <v>45.944193621429001</v>
      </c>
      <c r="AS1586" s="4">
        <v>16.3494255493958</v>
      </c>
      <c r="AT1586" s="4">
        <v>19.428408148581301</v>
      </c>
      <c r="AU1586" s="4">
        <v>26.368669210535199</v>
      </c>
      <c r="AV1586" s="4">
        <v>26.1629852838856</v>
      </c>
      <c r="AW1586" s="4">
        <v>40.459755767157702</v>
      </c>
      <c r="AX1586" s="4">
        <v>26.4823182360836</v>
      </c>
      <c r="AY1586" s="4">
        <v>16.219042905465301</v>
      </c>
      <c r="AZ1586" s="4">
        <v>34.654590757748899</v>
      </c>
      <c r="BA1586" s="4">
        <v>53.0197178333786</v>
      </c>
      <c r="BB1586" s="38">
        <v>4821</v>
      </c>
    </row>
    <row r="1587" spans="1:54" x14ac:dyDescent="0.3">
      <c r="A1587" s="31" t="s">
        <v>68</v>
      </c>
      <c r="B1587" s="5" t="s">
        <v>168</v>
      </c>
      <c r="C1587" s="5" t="s">
        <v>2</v>
      </c>
      <c r="D1587" s="9">
        <v>36.106629177991401</v>
      </c>
      <c r="E1587" s="8">
        <v>66.246728122861995</v>
      </c>
      <c r="F1587" s="8">
        <v>40.434010313834598</v>
      </c>
      <c r="G1587" s="3">
        <v>4.7516333040299097</v>
      </c>
      <c r="H1587" s="4">
        <v>14.5553184162235</v>
      </c>
      <c r="I1587" s="4">
        <v>18.872289135646</v>
      </c>
      <c r="J1587" s="4">
        <v>2.2547694579351898</v>
      </c>
      <c r="K1587" s="4">
        <v>9.1357260636892406</v>
      </c>
      <c r="L1587" s="4">
        <v>9.6199148400083097</v>
      </c>
      <c r="M1587" s="4">
        <v>7.0647268779393402</v>
      </c>
      <c r="N1587" s="4">
        <v>12.6680895026589</v>
      </c>
      <c r="O1587" s="4">
        <v>18.697316787723299</v>
      </c>
      <c r="P1587" s="4">
        <v>16.626317601973401</v>
      </c>
      <c r="Q1587" s="4">
        <v>5.9709031690901497</v>
      </c>
      <c r="R1587" s="4">
        <v>16.016682669443298</v>
      </c>
      <c r="S1587" s="4">
        <v>15.164953348753601</v>
      </c>
      <c r="T1587" s="4">
        <v>5.2358220803489797</v>
      </c>
      <c r="U1587" s="4">
        <v>19.9165866527836</v>
      </c>
      <c r="V1587" s="4">
        <v>11.941806338180299</v>
      </c>
      <c r="W1587" s="4">
        <v>10.8391847050686</v>
      </c>
      <c r="X1587" s="4">
        <v>4.1419983714997901</v>
      </c>
      <c r="Y1587" s="4">
        <v>18.638992671749101</v>
      </c>
      <c r="Z1587" s="4">
        <v>21.8621396823224</v>
      </c>
      <c r="AA1587" s="4">
        <v>22.104234070481901</v>
      </c>
      <c r="AB1587" s="4">
        <v>1.8872289135646001</v>
      </c>
      <c r="AC1587" s="4">
        <v>21.494599137951798</v>
      </c>
      <c r="AD1587" s="4">
        <v>4.8099574200041504</v>
      </c>
      <c r="AE1587" s="4">
        <v>2.0709991857498999</v>
      </c>
      <c r="AF1587" s="4">
        <v>20.400775429102598</v>
      </c>
      <c r="AG1587" s="4">
        <v>13.3360485511633</v>
      </c>
      <c r="AH1587" s="4">
        <v>24.242355296468599</v>
      </c>
      <c r="AI1587" s="4">
        <v>12.4843192304736</v>
      </c>
      <c r="AJ1587" s="4">
        <v>25.094084617158298</v>
      </c>
      <c r="AK1587" s="4">
        <v>45.728156510157902</v>
      </c>
      <c r="AL1587" s="4">
        <v>30.688649317615301</v>
      </c>
      <c r="AM1587" s="4">
        <v>33.060067007499001</v>
      </c>
      <c r="AN1587" s="4">
        <v>57.002003799833801</v>
      </c>
      <c r="AO1587" s="4">
        <v>46.2794673267137</v>
      </c>
      <c r="AP1587" s="4">
        <v>45.728156510157902</v>
      </c>
      <c r="AQ1587" s="4">
        <v>10.5299682766722</v>
      </c>
      <c r="AR1587" s="4">
        <v>43.4821849764853</v>
      </c>
      <c r="AS1587" s="4">
        <v>19.5402481841504</v>
      </c>
      <c r="AT1587" s="4">
        <v>30.321108773244699</v>
      </c>
      <c r="AU1587" s="4">
        <v>22.2880043426672</v>
      </c>
      <c r="AV1587" s="4">
        <v>27.891366967386801</v>
      </c>
      <c r="AW1587" s="4">
        <v>30.388230813481499</v>
      </c>
      <c r="AX1587" s="4">
        <v>20.826640089447402</v>
      </c>
      <c r="AY1587" s="4">
        <v>16.133330901391801</v>
      </c>
      <c r="AZ1587" s="4">
        <v>37.327511535209801</v>
      </c>
      <c r="BA1587" s="4">
        <v>52.9183295443083</v>
      </c>
      <c r="BB1587" s="38">
        <v>2667</v>
      </c>
    </row>
    <row r="1588" spans="1:54" x14ac:dyDescent="0.3">
      <c r="A1588" s="31" t="s">
        <v>68</v>
      </c>
      <c r="B1588" s="5" t="s">
        <v>168</v>
      </c>
      <c r="C1588" s="5" t="s">
        <v>3</v>
      </c>
      <c r="D1588" s="9">
        <v>53.682883482708803</v>
      </c>
      <c r="E1588" s="8">
        <v>69.431122204126495</v>
      </c>
      <c r="F1588" s="8">
        <v>27.661885658483801</v>
      </c>
      <c r="G1588" s="3">
        <v>2.9746637273101699</v>
      </c>
      <c r="H1588" s="4">
        <v>10.784241405678801</v>
      </c>
      <c r="I1588" s="4">
        <v>13.614829740483099</v>
      </c>
      <c r="J1588" s="4">
        <v>2.7649155779655401</v>
      </c>
      <c r="K1588" s="4">
        <v>4.5011969087988399</v>
      </c>
      <c r="L1588" s="4">
        <v>7.41018787927029</v>
      </c>
      <c r="M1588" s="4">
        <v>5.6410701700176196</v>
      </c>
      <c r="N1588" s="4">
        <v>8.9367210607589591</v>
      </c>
      <c r="O1588" s="4">
        <v>15.219765557638899</v>
      </c>
      <c r="P1588" s="4">
        <v>10.646530952587099</v>
      </c>
      <c r="Q1588" s="4">
        <v>2.9089909704714398</v>
      </c>
      <c r="R1588" s="4">
        <v>11.026825933442799</v>
      </c>
      <c r="S1588" s="4">
        <v>8.5436962010748392</v>
      </c>
      <c r="T1588" s="4">
        <v>5.1760076140805502</v>
      </c>
      <c r="U1588" s="4">
        <v>13.798106450822599</v>
      </c>
      <c r="V1588" s="4">
        <v>6.6697044171498501</v>
      </c>
      <c r="W1588" s="4">
        <v>6.6305030993162699</v>
      </c>
      <c r="X1588" s="4">
        <v>3.5838016757531399</v>
      </c>
      <c r="Y1588" s="4">
        <v>12.4484850402592</v>
      </c>
      <c r="Z1588" s="4">
        <v>15.6456267957424</v>
      </c>
      <c r="AA1588" s="4">
        <v>13.654031058316701</v>
      </c>
      <c r="AB1588" s="4">
        <v>1.9523944195921601</v>
      </c>
      <c r="AC1588" s="4">
        <v>20.605521321064099</v>
      </c>
      <c r="AD1588" s="4">
        <v>4.2194110632012602</v>
      </c>
      <c r="AE1588" s="4">
        <v>4.8221840722300104</v>
      </c>
      <c r="AF1588" s="4">
        <v>16.563022028788101</v>
      </c>
      <c r="AG1588" s="4">
        <v>14.604262669781701</v>
      </c>
      <c r="AH1588" s="4">
        <v>19.085353078989598</v>
      </c>
      <c r="AI1588" s="4">
        <v>11.3149767184546</v>
      </c>
      <c r="AJ1588" s="4">
        <v>24.1893229968172</v>
      </c>
      <c r="AK1588" s="4">
        <v>39.802113414140301</v>
      </c>
      <c r="AL1588" s="4">
        <v>20.6383576994835</v>
      </c>
      <c r="AM1588" s="4">
        <v>25.133189668868098</v>
      </c>
      <c r="AN1588" s="4">
        <v>45.541692719415998</v>
      </c>
      <c r="AO1588" s="4">
        <v>35.962997331794703</v>
      </c>
      <c r="AP1588" s="4">
        <v>39.7173458390589</v>
      </c>
      <c r="AQ1588" s="4">
        <v>6.6633394777356303</v>
      </c>
      <c r="AR1588" s="4">
        <v>36.637808037076397</v>
      </c>
      <c r="AS1588" s="4">
        <v>14.538589912942999</v>
      </c>
      <c r="AT1588" s="4">
        <v>28.153419653426099</v>
      </c>
      <c r="AU1588" s="4">
        <v>16.353273879443499</v>
      </c>
      <c r="AV1588" s="4">
        <v>28.3038599853462</v>
      </c>
      <c r="AW1588" s="4">
        <v>23.7369903197086</v>
      </c>
      <c r="AX1588" s="4">
        <v>12.0946614984086</v>
      </c>
      <c r="AY1588" s="4">
        <v>14.787539380121199</v>
      </c>
      <c r="AZ1588" s="4">
        <v>24.294197071489599</v>
      </c>
      <c r="BA1588" s="4">
        <v>39.055265012605602</v>
      </c>
      <c r="BB1588" s="38">
        <v>2400</v>
      </c>
    </row>
    <row r="1589" spans="1:54" x14ac:dyDescent="0.3">
      <c r="A1589" s="31" t="s">
        <v>68</v>
      </c>
      <c r="B1589" s="5" t="s">
        <v>168</v>
      </c>
      <c r="C1589" s="5" t="s">
        <v>4</v>
      </c>
      <c r="D1589" s="9">
        <v>65.515858367025302</v>
      </c>
      <c r="E1589" s="8">
        <v>70.582075744199699</v>
      </c>
      <c r="F1589" s="8">
        <v>22.376984686711999</v>
      </c>
      <c r="G1589" s="3">
        <v>2.7407537072577499</v>
      </c>
      <c r="H1589" s="4">
        <v>8.4413719427116192</v>
      </c>
      <c r="I1589" s="4">
        <v>12.853885671345299</v>
      </c>
      <c r="J1589" s="4">
        <v>2.7349338365028801</v>
      </c>
      <c r="K1589" s="4">
        <v>3.3989324817276199</v>
      </c>
      <c r="L1589" s="4">
        <v>6.9225168734433602</v>
      </c>
      <c r="M1589" s="4">
        <v>5.3374559353444599</v>
      </c>
      <c r="N1589" s="4">
        <v>7.2496663037599998</v>
      </c>
      <c r="O1589" s="4">
        <v>11.828664682929499</v>
      </c>
      <c r="P1589" s="4">
        <v>8.6945556765244394</v>
      </c>
      <c r="Q1589" s="4">
        <v>3.1906150906442199</v>
      </c>
      <c r="R1589" s="4">
        <v>11.312597430712399</v>
      </c>
      <c r="S1589" s="4">
        <v>8.8668601978150807</v>
      </c>
      <c r="T1589" s="4">
        <v>4.9801135059899302</v>
      </c>
      <c r="U1589" s="4">
        <v>12.7799199748415</v>
      </c>
      <c r="V1589" s="4">
        <v>6.6197405714097304</v>
      </c>
      <c r="W1589" s="4">
        <v>4.9421606792788797</v>
      </c>
      <c r="X1589" s="4">
        <v>2.5703891428854102</v>
      </c>
      <c r="Y1589" s="4">
        <v>9.6253177539900605</v>
      </c>
      <c r="Z1589" s="4">
        <v>12.157754070164399</v>
      </c>
      <c r="AA1589" s="4">
        <v>10.215350702711</v>
      </c>
      <c r="AB1589" s="4">
        <v>2.01054919320236</v>
      </c>
      <c r="AC1589" s="4">
        <v>17.107674577116502</v>
      </c>
      <c r="AD1589" s="4">
        <v>4.7416031158686502</v>
      </c>
      <c r="AE1589" s="4">
        <v>2.96568439895099</v>
      </c>
      <c r="AF1589" s="4">
        <v>12.191826983038901</v>
      </c>
      <c r="AG1589" s="4">
        <v>13.5743904008093</v>
      </c>
      <c r="AH1589" s="4">
        <v>15.577179766338499</v>
      </c>
      <c r="AI1589" s="4">
        <v>9.0236450637593801</v>
      </c>
      <c r="AJ1589" s="4">
        <v>17.760033480831499</v>
      </c>
      <c r="AK1589" s="4">
        <v>31.687886397158699</v>
      </c>
      <c r="AL1589" s="4">
        <v>19.343154462012102</v>
      </c>
      <c r="AM1589" s="4">
        <v>23.4459783725938</v>
      </c>
      <c r="AN1589" s="4">
        <v>39.1419901781655</v>
      </c>
      <c r="AO1589" s="4">
        <v>29.1934029076954</v>
      </c>
      <c r="AP1589" s="4">
        <v>29.498119166647299</v>
      </c>
      <c r="AQ1589" s="4">
        <v>8.8006543289844306</v>
      </c>
      <c r="AR1589" s="4">
        <v>28.964592302165499</v>
      </c>
      <c r="AS1589" s="4">
        <v>13.816780704767099</v>
      </c>
      <c r="AT1589" s="4">
        <v>27.521642886319398</v>
      </c>
      <c r="AU1589" s="4">
        <v>13.477991532940701</v>
      </c>
      <c r="AV1589" s="4">
        <v>26.204439025724898</v>
      </c>
      <c r="AW1589" s="4">
        <v>19.564205239868699</v>
      </c>
      <c r="AX1589" s="4">
        <v>10.873529477180901</v>
      </c>
      <c r="AY1589" s="4">
        <v>13.441978663147999</v>
      </c>
      <c r="AZ1589" s="4">
        <v>22.4412505986243</v>
      </c>
      <c r="BA1589" s="4">
        <v>32.743300384612397</v>
      </c>
      <c r="BB1589" s="38">
        <v>2913</v>
      </c>
    </row>
    <row r="1590" spans="1:54" x14ac:dyDescent="0.3">
      <c r="A1590" s="31" t="s">
        <v>68</v>
      </c>
      <c r="B1590" s="5" t="s">
        <v>168</v>
      </c>
      <c r="C1590" s="5" t="s">
        <v>5</v>
      </c>
      <c r="D1590" s="9">
        <v>79.929456350537095</v>
      </c>
      <c r="E1590" s="8">
        <v>68.780955440072503</v>
      </c>
      <c r="F1590" s="8">
        <v>15.658061565464401</v>
      </c>
      <c r="G1590" s="3">
        <v>2.2472441906716298</v>
      </c>
      <c r="H1590" s="4">
        <v>5.3245231303832803</v>
      </c>
      <c r="I1590" s="4">
        <v>8.3579611113156993</v>
      </c>
      <c r="J1590" s="4">
        <v>2.2085547797978999</v>
      </c>
      <c r="K1590" s="4">
        <v>3.05278268636929</v>
      </c>
      <c r="L1590" s="4">
        <v>4.7665757436445002</v>
      </c>
      <c r="M1590" s="4">
        <v>3.4417792720817899</v>
      </c>
      <c r="N1590" s="4">
        <v>4.5430603926329498</v>
      </c>
      <c r="O1590" s="4">
        <v>7.8683509366985103</v>
      </c>
      <c r="P1590" s="4">
        <v>5.2815231623941399</v>
      </c>
      <c r="Q1590" s="4">
        <v>2.31600189818827</v>
      </c>
      <c r="R1590" s="4">
        <v>6.5672097276880796</v>
      </c>
      <c r="S1590" s="4">
        <v>4.8882160195662197</v>
      </c>
      <c r="T1590" s="4">
        <v>3.4611239775186502</v>
      </c>
      <c r="U1590" s="4">
        <v>8.7564198020491197</v>
      </c>
      <c r="V1590" s="4">
        <v>4.0530297226207104</v>
      </c>
      <c r="W1590" s="4">
        <v>3.5776127055348801</v>
      </c>
      <c r="X1590" s="4">
        <v>1.85435754323876</v>
      </c>
      <c r="Y1590" s="4">
        <v>6.2027093953179397</v>
      </c>
      <c r="Z1590" s="4">
        <v>6.9940547334842202</v>
      </c>
      <c r="AA1590" s="4">
        <v>5.8433606108532903</v>
      </c>
      <c r="AB1590" s="4">
        <v>1.16015622765184</v>
      </c>
      <c r="AC1590" s="4">
        <v>14.172094416316201</v>
      </c>
      <c r="AD1590" s="4">
        <v>2.7768052623476902</v>
      </c>
      <c r="AE1590" s="4">
        <v>1.84447494282281</v>
      </c>
      <c r="AF1590" s="4">
        <v>7.3581345704593204</v>
      </c>
      <c r="AG1590" s="4">
        <v>11.916229111413699</v>
      </c>
      <c r="AH1590" s="4">
        <v>14.4897047189768</v>
      </c>
      <c r="AI1590" s="4">
        <v>7.7479721469619101</v>
      </c>
      <c r="AJ1590" s="4">
        <v>13.4799955777045</v>
      </c>
      <c r="AK1590" s="4">
        <v>22.235994884358501</v>
      </c>
      <c r="AL1590" s="4">
        <v>14.3723750001705</v>
      </c>
      <c r="AM1590" s="4">
        <v>18.6175902909747</v>
      </c>
      <c r="AN1590" s="4">
        <v>30.1172774924033</v>
      </c>
      <c r="AO1590" s="4">
        <v>22.598813235148501</v>
      </c>
      <c r="AP1590" s="4">
        <v>22.049907458035602</v>
      </c>
      <c r="AQ1590" s="4">
        <v>6.5964370335408899</v>
      </c>
      <c r="AR1590" s="4">
        <v>20.183459234240701</v>
      </c>
      <c r="AS1590" s="4">
        <v>11.241372501263699</v>
      </c>
      <c r="AT1590" s="4">
        <v>25.850615019187</v>
      </c>
      <c r="AU1590" s="4">
        <v>9.4265453596887205</v>
      </c>
      <c r="AV1590" s="4">
        <v>20.2419138459463</v>
      </c>
      <c r="AW1590" s="4">
        <v>13.9657156906013</v>
      </c>
      <c r="AX1590" s="4">
        <v>8.0136464751725107</v>
      </c>
      <c r="AY1590" s="4">
        <v>12.328039968888399</v>
      </c>
      <c r="AZ1590" s="4">
        <v>17.380475736970499</v>
      </c>
      <c r="BA1590" s="4">
        <v>22.007327985441499</v>
      </c>
      <c r="BB1590" s="38">
        <v>3389</v>
      </c>
    </row>
    <row r="1591" spans="1:54" x14ac:dyDescent="0.3">
      <c r="A1591" s="31" t="s">
        <v>68</v>
      </c>
      <c r="B1591" s="5" t="s">
        <v>168</v>
      </c>
      <c r="C1591" s="5" t="s">
        <v>6</v>
      </c>
      <c r="D1591" s="9">
        <v>100.98338115494801</v>
      </c>
      <c r="E1591" s="8">
        <v>58.576466370926298</v>
      </c>
      <c r="F1591" s="8">
        <v>8.8800992213248602</v>
      </c>
      <c r="G1591" s="3">
        <v>1.5666097363908</v>
      </c>
      <c r="H1591" s="4">
        <v>3.3259425881716198</v>
      </c>
      <c r="I1591" s="4">
        <v>3.12443684515836</v>
      </c>
      <c r="J1591" s="4">
        <v>1.36290833647174</v>
      </c>
      <c r="K1591" s="4">
        <v>1.46256337952546</v>
      </c>
      <c r="L1591" s="4">
        <v>2.68477177903985</v>
      </c>
      <c r="M1591" s="4">
        <v>1.6186329148234699</v>
      </c>
      <c r="N1591" s="4">
        <v>2.78442682209357</v>
      </c>
      <c r="O1591" s="4">
        <v>3.4343802588485799</v>
      </c>
      <c r="P1591" s="4">
        <v>2.01944874394417</v>
      </c>
      <c r="Q1591" s="4">
        <v>1.2244040564201999</v>
      </c>
      <c r="R1591" s="4">
        <v>3.0790006374431198</v>
      </c>
      <c r="S1591" s="4">
        <v>2.2209544869574298</v>
      </c>
      <c r="T1591" s="4">
        <v>1.8223343147425399</v>
      </c>
      <c r="U1591" s="4">
        <v>3.3823570804159102</v>
      </c>
      <c r="V1591" s="4">
        <v>1.7248749285946201</v>
      </c>
      <c r="W1591" s="4">
        <v>1.88094446389264</v>
      </c>
      <c r="X1591" s="4">
        <v>0.70636792899929901</v>
      </c>
      <c r="Y1591" s="4">
        <v>2.5287022437418401</v>
      </c>
      <c r="Z1591" s="4">
        <v>2.8298630298088101</v>
      </c>
      <c r="AA1591" s="4">
        <v>2.7756441944703298</v>
      </c>
      <c r="AB1591" s="4">
        <v>0.40740279983812999</v>
      </c>
      <c r="AC1591" s="4">
        <v>5.4450463751695199</v>
      </c>
      <c r="AD1591" s="4">
        <v>1.5666097363908</v>
      </c>
      <c r="AE1591" s="4">
        <v>0.71295489971672799</v>
      </c>
      <c r="AF1591" s="4">
        <v>3.5838628234291701</v>
      </c>
      <c r="AG1591" s="4">
        <v>6.8665648607913496</v>
      </c>
      <c r="AH1591" s="4">
        <v>11.621285492608999</v>
      </c>
      <c r="AI1591" s="4">
        <v>6.1176289682893801</v>
      </c>
      <c r="AJ1591" s="4">
        <v>8.2696676088744194</v>
      </c>
      <c r="AK1591" s="4">
        <v>16.7072335198682</v>
      </c>
      <c r="AL1591" s="4">
        <v>9.8224308165236103</v>
      </c>
      <c r="AM1591" s="4">
        <v>13.148373404695199</v>
      </c>
      <c r="AN1591" s="4">
        <v>21.8943596597802</v>
      </c>
      <c r="AO1591" s="4">
        <v>14.5874571455635</v>
      </c>
      <c r="AP1591" s="4">
        <v>14.3969296870793</v>
      </c>
      <c r="AQ1591" s="4">
        <v>6.3015694560561597</v>
      </c>
      <c r="AR1591" s="4">
        <v>13.2054604842463</v>
      </c>
      <c r="AS1591" s="4">
        <v>9.2984803056920295</v>
      </c>
      <c r="AT1591" s="4">
        <v>20.6684325337609</v>
      </c>
      <c r="AU1591" s="4">
        <v>5.90294928384127</v>
      </c>
      <c r="AV1591" s="4">
        <v>18.200536096074998</v>
      </c>
      <c r="AW1591" s="4">
        <v>9.19223829192088</v>
      </c>
      <c r="AX1591" s="4">
        <v>6.00260432689499</v>
      </c>
      <c r="AY1591" s="4">
        <v>12.1327346493125</v>
      </c>
      <c r="AZ1591" s="4">
        <v>13.079457558322799</v>
      </c>
      <c r="BA1591" s="4">
        <v>16.406072733801199</v>
      </c>
      <c r="BB1591" s="38">
        <v>2163</v>
      </c>
    </row>
    <row r="1592" spans="1:54" x14ac:dyDescent="0.3">
      <c r="A1592" s="31" t="s">
        <v>68</v>
      </c>
      <c r="B1592" s="5" t="s">
        <v>168</v>
      </c>
      <c r="C1592" s="5" t="s">
        <v>7</v>
      </c>
      <c r="D1592" s="9">
        <v>106.33397150770899</v>
      </c>
      <c r="E1592" s="8">
        <v>55.147392207605201</v>
      </c>
      <c r="F1592" s="8">
        <v>6.3621476604246103</v>
      </c>
      <c r="G1592" s="3">
        <v>0.85286471467686698</v>
      </c>
      <c r="H1592" s="4">
        <v>3.0880396003247199</v>
      </c>
      <c r="I1592" s="4">
        <v>1.9508866474222299</v>
      </c>
      <c r="J1592" s="4">
        <v>0.215612838921833</v>
      </c>
      <c r="K1592" s="4">
        <v>2.01956204672602</v>
      </c>
      <c r="L1592" s="4">
        <v>1.13715295290249</v>
      </c>
      <c r="M1592" s="4">
        <v>0.28428823822562199</v>
      </c>
      <c r="N1592" s="4">
        <v>1.5587919897356901</v>
      </c>
      <c r="O1592" s="4">
        <v>1.5587919897356901</v>
      </c>
      <c r="P1592" s="4">
        <v>1.2353727313529399</v>
      </c>
      <c r="Q1592" s="4">
        <v>0.215612838921833</v>
      </c>
      <c r="R1592" s="4">
        <v>1.0293465334415699</v>
      </c>
      <c r="S1592" s="4">
        <v>0.81373369451973998</v>
      </c>
      <c r="T1592" s="4">
        <v>0.60770749660837198</v>
      </c>
      <c r="U1592" s="4">
        <v>3.5783540364617101</v>
      </c>
      <c r="V1592" s="4">
        <v>0.46077005699032803</v>
      </c>
      <c r="W1592" s="4">
        <v>0.60770749660837198</v>
      </c>
      <c r="X1592" s="4">
        <v>0.92154011398065605</v>
      </c>
      <c r="Y1592" s="4">
        <v>1.09802193274536</v>
      </c>
      <c r="Z1592" s="4">
        <v>1.9508866474222299</v>
      </c>
      <c r="AA1592" s="4">
        <v>2.4507877245696799</v>
      </c>
      <c r="AB1592" s="4">
        <v>0.28428823822562199</v>
      </c>
      <c r="AC1592" s="4">
        <v>4.7155069893641999</v>
      </c>
      <c r="AD1592" s="4">
        <v>0.99980215429491004</v>
      </c>
      <c r="AE1592" s="4">
        <v>0.28428823822562199</v>
      </c>
      <c r="AF1592" s="4">
        <v>2.01956204672602</v>
      </c>
      <c r="AG1592" s="4">
        <v>5.3136278449621104</v>
      </c>
      <c r="AH1592" s="4">
        <v>8.0782481869040694</v>
      </c>
      <c r="AI1592" s="4">
        <v>4.9798374894536197</v>
      </c>
      <c r="AJ1592" s="4">
        <v>5.6658070263762497</v>
      </c>
      <c r="AK1592" s="4">
        <v>14.410067012066801</v>
      </c>
      <c r="AL1592" s="4">
        <v>7.8913952710136401</v>
      </c>
      <c r="AM1592" s="4">
        <v>12.6955353978178</v>
      </c>
      <c r="AN1592" s="4">
        <v>21.233769185597001</v>
      </c>
      <c r="AO1592" s="4">
        <v>11.930519364465701</v>
      </c>
      <c r="AP1592" s="4">
        <v>10.37172737473</v>
      </c>
      <c r="AQ1592" s="4">
        <v>5.49969630473728</v>
      </c>
      <c r="AR1592" s="4">
        <v>11.488922589496299</v>
      </c>
      <c r="AS1592" s="4">
        <v>9.3224231031522091</v>
      </c>
      <c r="AT1592" s="4">
        <v>19.3906889576356</v>
      </c>
      <c r="AU1592" s="4">
        <v>5.5388273248943998</v>
      </c>
      <c r="AV1592" s="4">
        <v>18.988223202823399</v>
      </c>
      <c r="AW1592" s="4">
        <v>8.9207418044552096</v>
      </c>
      <c r="AX1592" s="4">
        <v>4.3034545935414599</v>
      </c>
      <c r="AY1592" s="4">
        <v>13.625877696693699</v>
      </c>
      <c r="AZ1592" s="4">
        <v>13.067672317368199</v>
      </c>
      <c r="BA1592" s="4">
        <v>14.077061112673499</v>
      </c>
      <c r="BB1592" s="38">
        <v>776</v>
      </c>
    </row>
    <row r="1593" spans="1:54" x14ac:dyDescent="0.3">
      <c r="A1593" s="31" t="s">
        <v>68</v>
      </c>
      <c r="B1593" s="5" t="s">
        <v>8</v>
      </c>
      <c r="C1593" s="5" t="s">
        <v>168</v>
      </c>
      <c r="D1593" s="9">
        <v>64.695178784518404</v>
      </c>
      <c r="E1593" s="8">
        <v>70.9781683996396</v>
      </c>
      <c r="F1593" s="8">
        <v>24.730970385527598</v>
      </c>
      <c r="G1593" s="3">
        <v>3.4047532688940301</v>
      </c>
      <c r="H1593" s="4">
        <v>8.6715536154831607</v>
      </c>
      <c r="I1593" s="4">
        <v>13.283829589292001</v>
      </c>
      <c r="J1593" s="4">
        <v>2.3018614541293201</v>
      </c>
      <c r="K1593" s="4">
        <v>4.8716773054541003</v>
      </c>
      <c r="L1593" s="4">
        <v>6.46029543275273</v>
      </c>
      <c r="M1593" s="4">
        <v>4.4859818206272699</v>
      </c>
      <c r="N1593" s="4">
        <v>7.62398547415689</v>
      </c>
      <c r="O1593" s="4">
        <v>11.5082904341425</v>
      </c>
      <c r="P1593" s="4">
        <v>8.2692513575881694</v>
      </c>
      <c r="Q1593" s="4">
        <v>2.14234646345442</v>
      </c>
      <c r="R1593" s="4">
        <v>10.585862136136999</v>
      </c>
      <c r="S1593" s="4">
        <v>8.5840158696821796</v>
      </c>
      <c r="T1593" s="4">
        <v>4.7282269688234297</v>
      </c>
      <c r="U1593" s="4">
        <v>11.374712748451</v>
      </c>
      <c r="V1593" s="4">
        <v>5.5726669143955601</v>
      </c>
      <c r="W1593" s="4">
        <v>5.8048559901599504</v>
      </c>
      <c r="X1593" s="4">
        <v>2.6016104126782502</v>
      </c>
      <c r="Y1593" s="4">
        <v>9.7955784905157905</v>
      </c>
      <c r="Z1593" s="4">
        <v>12.6142171686681</v>
      </c>
      <c r="AA1593" s="4">
        <v>12.001713871295999</v>
      </c>
      <c r="AB1593" s="4">
        <v>1.5084698660831399</v>
      </c>
      <c r="AC1593" s="4">
        <v>17.4100809182566</v>
      </c>
      <c r="AD1593" s="4">
        <v>4.0714248159027102</v>
      </c>
      <c r="AE1593" s="4">
        <v>2.9445442800385</v>
      </c>
      <c r="AF1593" s="4">
        <v>12.649667331077699</v>
      </c>
      <c r="AG1593" s="4">
        <v>13.869839762735699</v>
      </c>
      <c r="AH1593" s="4">
        <v>15.637671918814601</v>
      </c>
      <c r="AI1593" s="4">
        <v>9.4479939522744907</v>
      </c>
      <c r="AJ1593" s="4">
        <v>17.705809236471701</v>
      </c>
      <c r="AK1593" s="4">
        <v>31.892778137914402</v>
      </c>
      <c r="AL1593" s="4">
        <v>20.722690616368901</v>
      </c>
      <c r="AM1593" s="4">
        <v>27.653227239206799</v>
      </c>
      <c r="AN1593" s="4">
        <v>40.775036174966502</v>
      </c>
      <c r="AO1593" s="4">
        <v>31.565548966738302</v>
      </c>
      <c r="AP1593" s="4">
        <v>33.547241866151097</v>
      </c>
      <c r="AQ1593" s="4">
        <v>9.6331679492079303</v>
      </c>
      <c r="AR1593" s="4">
        <v>29.5293075994141</v>
      </c>
      <c r="AS1593" s="4">
        <v>15.7951299477521</v>
      </c>
      <c r="AT1593" s="4">
        <v>29.002773907634101</v>
      </c>
      <c r="AU1593" s="4">
        <v>14.3645894782717</v>
      </c>
      <c r="AV1593" s="4">
        <v>23.6482231086739</v>
      </c>
      <c r="AW1593" s="4">
        <v>19.690198853068502</v>
      </c>
      <c r="AX1593" s="4">
        <v>12.4470770101052</v>
      </c>
      <c r="AY1593" s="4">
        <v>15.717637550990201</v>
      </c>
      <c r="AZ1593" s="4">
        <v>25.398373736371301</v>
      </c>
      <c r="BA1593" s="4">
        <v>33.088527317404598</v>
      </c>
      <c r="BB1593" s="38">
        <v>11274</v>
      </c>
    </row>
    <row r="1594" spans="1:54" x14ac:dyDescent="0.3">
      <c r="A1594" s="31" t="s">
        <v>68</v>
      </c>
      <c r="B1594" s="5" t="s">
        <v>8</v>
      </c>
      <c r="C1594" s="5" t="s">
        <v>1</v>
      </c>
      <c r="D1594" s="9">
        <v>15.3946278892107</v>
      </c>
      <c r="E1594" s="8">
        <v>62.446739178852503</v>
      </c>
      <c r="F1594" s="8">
        <v>50.8021390374332</v>
      </c>
      <c r="G1594" s="3">
        <v>6.4171122994652396</v>
      </c>
      <c r="H1594" s="4">
        <v>11.764705882352899</v>
      </c>
      <c r="I1594" s="4">
        <v>24.866310160427801</v>
      </c>
      <c r="J1594" s="4">
        <v>5.0802139037433198</v>
      </c>
      <c r="K1594" s="4">
        <v>7.4866310160427796</v>
      </c>
      <c r="L1594" s="4">
        <v>5.8823529411764701</v>
      </c>
      <c r="M1594" s="4">
        <v>10.427807486631</v>
      </c>
      <c r="N1594" s="4">
        <v>16.577540106951901</v>
      </c>
      <c r="O1594" s="4">
        <v>26.737967914438499</v>
      </c>
      <c r="P1594" s="4">
        <v>20.855614973262</v>
      </c>
      <c r="Q1594" s="4">
        <v>5.3475935828876997</v>
      </c>
      <c r="R1594" s="4">
        <v>20.855614973262</v>
      </c>
      <c r="S1594" s="4">
        <v>20.855614973262</v>
      </c>
      <c r="T1594" s="4">
        <v>8.8235294117647101</v>
      </c>
      <c r="U1594" s="4">
        <v>17.9144385026738</v>
      </c>
      <c r="V1594" s="4">
        <v>17.1122994652406</v>
      </c>
      <c r="W1594" s="4">
        <v>13.903743315508001</v>
      </c>
      <c r="X1594" s="4">
        <v>6.4171122994652396</v>
      </c>
      <c r="Y1594" s="4">
        <v>19.251336898395699</v>
      </c>
      <c r="Z1594" s="4">
        <v>32.085561497326204</v>
      </c>
      <c r="AA1594" s="4">
        <v>26.470588235294102</v>
      </c>
      <c r="AB1594" s="4">
        <v>2.9411764705882399</v>
      </c>
      <c r="AC1594" s="4">
        <v>25.133689839572199</v>
      </c>
      <c r="AD1594" s="4">
        <v>11.2299465240642</v>
      </c>
      <c r="AE1594" s="4">
        <v>8.2887700534759396</v>
      </c>
      <c r="AF1594" s="4">
        <v>24.866310160427801</v>
      </c>
      <c r="AG1594" s="4">
        <v>21.925133689839601</v>
      </c>
      <c r="AH1594" s="4">
        <v>18.449197860962599</v>
      </c>
      <c r="AI1594" s="4">
        <v>21.6577540106952</v>
      </c>
      <c r="AJ1594" s="4">
        <v>39.304812834224599</v>
      </c>
      <c r="AK1594" s="4">
        <v>52.941176470588204</v>
      </c>
      <c r="AL1594" s="4">
        <v>37.700534759358298</v>
      </c>
      <c r="AM1594" s="4">
        <v>40.641711229946502</v>
      </c>
      <c r="AN1594" s="4">
        <v>64.171122994652407</v>
      </c>
      <c r="AO1594" s="4">
        <v>52.139037433155103</v>
      </c>
      <c r="AP1594" s="4">
        <v>59.358288770053498</v>
      </c>
      <c r="AQ1594" s="4">
        <v>15.775401069518701</v>
      </c>
      <c r="AR1594" s="4">
        <v>56.951871657753998</v>
      </c>
      <c r="AS1594" s="4">
        <v>20.588235294117599</v>
      </c>
      <c r="AT1594" s="4">
        <v>23.796791443850299</v>
      </c>
      <c r="AU1594" s="4">
        <v>31.818181818181799</v>
      </c>
      <c r="AV1594" s="4">
        <v>26.737967914438499</v>
      </c>
      <c r="AW1594" s="4">
        <v>45.187165775401098</v>
      </c>
      <c r="AX1594" s="4">
        <v>31.016042780748698</v>
      </c>
      <c r="AY1594" s="4">
        <v>20.320855614973301</v>
      </c>
      <c r="AZ1594" s="4">
        <v>45.187165775401098</v>
      </c>
      <c r="BA1594" s="4">
        <v>57.4866310160428</v>
      </c>
      <c r="BB1594" s="38">
        <v>3083</v>
      </c>
    </row>
    <row r="1595" spans="1:54" x14ac:dyDescent="0.3">
      <c r="A1595" s="31" t="s">
        <v>68</v>
      </c>
      <c r="B1595" s="5" t="s">
        <v>8</v>
      </c>
      <c r="C1595" s="5" t="s">
        <v>2</v>
      </c>
      <c r="D1595" s="9">
        <v>29.029334316798799</v>
      </c>
      <c r="E1595" s="8">
        <v>65.190841518571006</v>
      </c>
      <c r="F1595" s="8">
        <v>44.827586206896598</v>
      </c>
      <c r="G1595" s="3">
        <v>3.4482758620689702</v>
      </c>
      <c r="H1595" s="4">
        <v>14.6551724137931</v>
      </c>
      <c r="I1595" s="4">
        <v>25.862068965517199</v>
      </c>
      <c r="J1595" s="4">
        <v>0.86206896551724099</v>
      </c>
      <c r="K1595" s="4">
        <v>8.6206896551724093</v>
      </c>
      <c r="L1595" s="4">
        <v>12.0689655172414</v>
      </c>
      <c r="M1595" s="4">
        <v>6.8965517241379297</v>
      </c>
      <c r="N1595" s="4">
        <v>12.0689655172414</v>
      </c>
      <c r="O1595" s="4">
        <v>18.1034482758621</v>
      </c>
      <c r="P1595" s="4">
        <v>16.379310344827601</v>
      </c>
      <c r="Q1595" s="4">
        <v>3.4482758620689702</v>
      </c>
      <c r="R1595" s="4">
        <v>16.379310344827601</v>
      </c>
      <c r="S1595" s="4">
        <v>14.6551724137931</v>
      </c>
      <c r="T1595" s="4">
        <v>6.8965517241379297</v>
      </c>
      <c r="U1595" s="4">
        <v>18.1034482758621</v>
      </c>
      <c r="V1595" s="4">
        <v>6.8965517241379297</v>
      </c>
      <c r="W1595" s="4">
        <v>12.0689655172414</v>
      </c>
      <c r="X1595" s="4">
        <v>3.4482758620689702</v>
      </c>
      <c r="Y1595" s="4">
        <v>15.517241379310301</v>
      </c>
      <c r="Z1595" s="4">
        <v>23.275862068965498</v>
      </c>
      <c r="AA1595" s="4">
        <v>25</v>
      </c>
      <c r="AB1595" s="4">
        <v>2.5862068965517202</v>
      </c>
      <c r="AC1595" s="4">
        <v>25</v>
      </c>
      <c r="AD1595" s="4">
        <v>6.0344827586206904</v>
      </c>
      <c r="AE1595" s="4">
        <v>1.72413793103448</v>
      </c>
      <c r="AF1595" s="4">
        <v>21.551724137931</v>
      </c>
      <c r="AG1595" s="4">
        <v>14.6551724137931</v>
      </c>
      <c r="AH1595" s="4">
        <v>20.689655172413801</v>
      </c>
      <c r="AI1595" s="4">
        <v>12.9310344827586</v>
      </c>
      <c r="AJ1595" s="4">
        <v>22.413793103448299</v>
      </c>
      <c r="AK1595" s="4">
        <v>54.310344827586199</v>
      </c>
      <c r="AL1595" s="4">
        <v>36.2068965517241</v>
      </c>
      <c r="AM1595" s="4">
        <v>42.241379310344797</v>
      </c>
      <c r="AN1595" s="4">
        <v>58.620689655172399</v>
      </c>
      <c r="AO1595" s="4">
        <v>51.724137931034498</v>
      </c>
      <c r="AP1595" s="4">
        <v>54.310344827586199</v>
      </c>
      <c r="AQ1595" s="4">
        <v>16.379310344827601</v>
      </c>
      <c r="AR1595" s="4">
        <v>44.827586206896598</v>
      </c>
      <c r="AS1595" s="4">
        <v>28.448275862069</v>
      </c>
      <c r="AT1595" s="4">
        <v>37.931034482758598</v>
      </c>
      <c r="AU1595" s="4">
        <v>24.137931034482801</v>
      </c>
      <c r="AV1595" s="4">
        <v>29.310344827586199</v>
      </c>
      <c r="AW1595" s="4">
        <v>31.8965517241379</v>
      </c>
      <c r="AX1595" s="4">
        <v>22.413793103448299</v>
      </c>
      <c r="AY1595" s="4">
        <v>21.551724137931</v>
      </c>
      <c r="AZ1595" s="4">
        <v>42.241379310344797</v>
      </c>
      <c r="BA1595" s="4">
        <v>57.758620689655203</v>
      </c>
      <c r="BB1595" s="38">
        <v>1612</v>
      </c>
    </row>
    <row r="1596" spans="1:54" x14ac:dyDescent="0.3">
      <c r="A1596" s="31" t="s">
        <v>68</v>
      </c>
      <c r="B1596" s="5" t="s">
        <v>8</v>
      </c>
      <c r="C1596" s="5" t="s">
        <v>3</v>
      </c>
      <c r="D1596" s="9">
        <v>47.723051041485199</v>
      </c>
      <c r="E1596" s="8">
        <v>68.322600606139005</v>
      </c>
      <c r="F1596" s="8">
        <v>30.604982206405701</v>
      </c>
      <c r="G1596" s="3">
        <v>4.9822064056939501</v>
      </c>
      <c r="H1596" s="4">
        <v>10.676156583629901</v>
      </c>
      <c r="I1596" s="4">
        <v>16.3701067615658</v>
      </c>
      <c r="J1596" s="4">
        <v>3.5587188612099601</v>
      </c>
      <c r="K1596" s="4">
        <v>6.04982206405694</v>
      </c>
      <c r="L1596" s="4">
        <v>8.8967971530249095</v>
      </c>
      <c r="M1596" s="4">
        <v>5.3380782918149503</v>
      </c>
      <c r="N1596" s="4">
        <v>9.9644128113879002</v>
      </c>
      <c r="O1596" s="4">
        <v>14.5907473309609</v>
      </c>
      <c r="P1596" s="4">
        <v>8.8967971530249095</v>
      </c>
      <c r="Q1596" s="4">
        <v>2.8469750889679699</v>
      </c>
      <c r="R1596" s="4">
        <v>13.167259786476899</v>
      </c>
      <c r="S1596" s="4">
        <v>10.676156583629901</v>
      </c>
      <c r="T1596" s="4">
        <v>6.4056939501779402</v>
      </c>
      <c r="U1596" s="4">
        <v>14.234875444839901</v>
      </c>
      <c r="V1596" s="4">
        <v>6.4056939501779402</v>
      </c>
      <c r="W1596" s="4">
        <v>7.8291814946619196</v>
      </c>
      <c r="X1596" s="4">
        <v>3.2028469750889701</v>
      </c>
      <c r="Y1596" s="4">
        <v>13.5231316725979</v>
      </c>
      <c r="Z1596" s="4">
        <v>14.946619217081899</v>
      </c>
      <c r="AA1596" s="4">
        <v>14.946619217081899</v>
      </c>
      <c r="AB1596" s="4">
        <v>1.4234875444839901</v>
      </c>
      <c r="AC1596" s="4">
        <v>22.419928825622801</v>
      </c>
      <c r="AD1596" s="4">
        <v>4.9822064056939501</v>
      </c>
      <c r="AE1596" s="4">
        <v>5.6939501779359398</v>
      </c>
      <c r="AF1596" s="4">
        <v>17.793594306049801</v>
      </c>
      <c r="AG1596" s="4">
        <v>18.861209964412801</v>
      </c>
      <c r="AH1596" s="4">
        <v>18.861209964412801</v>
      </c>
      <c r="AI1596" s="4">
        <v>11.7437722419929</v>
      </c>
      <c r="AJ1596" s="4">
        <v>25.6227758007117</v>
      </c>
      <c r="AK1596" s="4">
        <v>39.5017793594306</v>
      </c>
      <c r="AL1596" s="4">
        <v>23.487544483985801</v>
      </c>
      <c r="AM1596" s="4">
        <v>32.028469750889698</v>
      </c>
      <c r="AN1596" s="4">
        <v>48.042704626334498</v>
      </c>
      <c r="AO1596" s="4">
        <v>38.790035587188598</v>
      </c>
      <c r="AP1596" s="4">
        <v>44.839857651245602</v>
      </c>
      <c r="AQ1596" s="4">
        <v>8.8967971530249095</v>
      </c>
      <c r="AR1596" s="4">
        <v>39.145907473309599</v>
      </c>
      <c r="AS1596" s="4">
        <v>16.725978647686802</v>
      </c>
      <c r="AT1596" s="4">
        <v>33.096085409252701</v>
      </c>
      <c r="AU1596" s="4">
        <v>16.3701067615658</v>
      </c>
      <c r="AV1596" s="4">
        <v>29.893238434163699</v>
      </c>
      <c r="AW1596" s="4">
        <v>21.708185053380799</v>
      </c>
      <c r="AX1596" s="4">
        <v>12.8113879003559</v>
      </c>
      <c r="AY1596" s="4">
        <v>16.725978647686802</v>
      </c>
      <c r="AZ1596" s="4">
        <v>26.334519572953699</v>
      </c>
      <c r="BA1596" s="4">
        <v>39.5017793594306</v>
      </c>
      <c r="BB1596" s="38">
        <v>1425</v>
      </c>
    </row>
    <row r="1597" spans="1:54" x14ac:dyDescent="0.3">
      <c r="A1597" s="31" t="s">
        <v>68</v>
      </c>
      <c r="B1597" s="5" t="s">
        <v>8</v>
      </c>
      <c r="C1597" s="5" t="s">
        <v>4</v>
      </c>
      <c r="D1597" s="9">
        <v>62.0591211986454</v>
      </c>
      <c r="E1597" s="8">
        <v>70.917172459261494</v>
      </c>
      <c r="F1597" s="8">
        <v>24.865591397849499</v>
      </c>
      <c r="G1597" s="3">
        <v>4.1666666666666696</v>
      </c>
      <c r="H1597" s="4">
        <v>10.3494623655914</v>
      </c>
      <c r="I1597" s="4">
        <v>14.5161290322581</v>
      </c>
      <c r="J1597" s="4">
        <v>2.9569892473118302</v>
      </c>
      <c r="K1597" s="4">
        <v>4.7043010752688197</v>
      </c>
      <c r="L1597" s="4">
        <v>8.0645161290322598</v>
      </c>
      <c r="M1597" s="4">
        <v>5.6451612903225801</v>
      </c>
      <c r="N1597" s="4">
        <v>7.93010752688172</v>
      </c>
      <c r="O1597" s="4">
        <v>12.634408602150501</v>
      </c>
      <c r="P1597" s="4">
        <v>8.4677419354838701</v>
      </c>
      <c r="Q1597" s="4">
        <v>2.28494623655914</v>
      </c>
      <c r="R1597" s="4">
        <v>14.381720430107499</v>
      </c>
      <c r="S1597" s="4">
        <v>10.215053763440901</v>
      </c>
      <c r="T1597" s="4">
        <v>6.3172043010752699</v>
      </c>
      <c r="U1597" s="4">
        <v>12.768817204301101</v>
      </c>
      <c r="V1597" s="4">
        <v>6.4516129032258096</v>
      </c>
      <c r="W1597" s="4">
        <v>5.2419354838709697</v>
      </c>
      <c r="X1597" s="4">
        <v>2.82258064516129</v>
      </c>
      <c r="Y1597" s="4">
        <v>11.155913978494601</v>
      </c>
      <c r="Z1597" s="4">
        <v>12.9032258064516</v>
      </c>
      <c r="AA1597" s="4">
        <v>11.155913978494601</v>
      </c>
      <c r="AB1597" s="4">
        <v>2.28494623655914</v>
      </c>
      <c r="AC1597" s="4">
        <v>19.758064516129</v>
      </c>
      <c r="AD1597" s="4">
        <v>4.4354838709677402</v>
      </c>
      <c r="AE1597" s="4">
        <v>3.2258064516128999</v>
      </c>
      <c r="AF1597" s="4">
        <v>13.1720430107527</v>
      </c>
      <c r="AG1597" s="4">
        <v>14.381720430107499</v>
      </c>
      <c r="AH1597" s="4">
        <v>15.0537634408602</v>
      </c>
      <c r="AI1597" s="4">
        <v>8.7365591397849496</v>
      </c>
      <c r="AJ1597" s="4">
        <v>19.086021505376301</v>
      </c>
      <c r="AK1597" s="4">
        <v>31.989247311827999</v>
      </c>
      <c r="AL1597" s="4">
        <v>21.102150537634401</v>
      </c>
      <c r="AM1597" s="4">
        <v>29.0322580645161</v>
      </c>
      <c r="AN1597" s="4">
        <v>41.5322580645161</v>
      </c>
      <c r="AO1597" s="4">
        <v>31.3172043010753</v>
      </c>
      <c r="AP1597" s="4">
        <v>33.3333333333333</v>
      </c>
      <c r="AQ1597" s="4">
        <v>10.080645161290301</v>
      </c>
      <c r="AR1597" s="4">
        <v>31.451612903225801</v>
      </c>
      <c r="AS1597" s="4">
        <v>17.069892473118301</v>
      </c>
      <c r="AT1597" s="4">
        <v>31.3172043010753</v>
      </c>
      <c r="AU1597" s="4">
        <v>14.784946236559099</v>
      </c>
      <c r="AV1597" s="4">
        <v>23.252688172043001</v>
      </c>
      <c r="AW1597" s="4">
        <v>19.354838709677399</v>
      </c>
      <c r="AX1597" s="4">
        <v>11.693548387096801</v>
      </c>
      <c r="AY1597" s="4">
        <v>14.1129032258065</v>
      </c>
      <c r="AZ1597" s="4">
        <v>24.596774193548399</v>
      </c>
      <c r="BA1597" s="4">
        <v>33.3333333333333</v>
      </c>
      <c r="BB1597" s="38">
        <v>1687</v>
      </c>
    </row>
    <row r="1598" spans="1:54" x14ac:dyDescent="0.3">
      <c r="A1598" s="31" t="s">
        <v>68</v>
      </c>
      <c r="B1598" s="5" t="s">
        <v>8</v>
      </c>
      <c r="C1598" s="5" t="s">
        <v>5</v>
      </c>
      <c r="D1598" s="9">
        <v>75.640850545604806</v>
      </c>
      <c r="E1598" s="8">
        <v>67.510707958337704</v>
      </c>
      <c r="F1598" s="8">
        <v>17.831004657352</v>
      </c>
      <c r="G1598" s="3">
        <v>2.5948103792415198</v>
      </c>
      <c r="H1598" s="4">
        <v>6.0545575515635397</v>
      </c>
      <c r="I1598" s="4">
        <v>9.7139055222887603</v>
      </c>
      <c r="J1598" s="4">
        <v>2.3286759813705902</v>
      </c>
      <c r="K1598" s="4">
        <v>3.7924151696606798</v>
      </c>
      <c r="L1598" s="4">
        <v>5.0565535595475701</v>
      </c>
      <c r="M1598" s="4">
        <v>3.1270791749833702</v>
      </c>
      <c r="N1598" s="4">
        <v>5.1896207584830298</v>
      </c>
      <c r="O1598" s="4">
        <v>8.1836327345309403</v>
      </c>
      <c r="P1598" s="4">
        <v>4.9234863606121104</v>
      </c>
      <c r="Q1598" s="4">
        <v>1.39720558882236</v>
      </c>
      <c r="R1598" s="4">
        <v>7.2521623419827002</v>
      </c>
      <c r="S1598" s="4">
        <v>4.7238855622089204</v>
      </c>
      <c r="T1598" s="4">
        <v>3.2601463739188299</v>
      </c>
      <c r="U1598" s="4">
        <v>9.4477711244178302</v>
      </c>
      <c r="V1598" s="4">
        <v>4.3246839654025298</v>
      </c>
      <c r="W1598" s="4">
        <v>3.39321357285429</v>
      </c>
      <c r="X1598" s="4">
        <v>1.7298735861610099</v>
      </c>
      <c r="Y1598" s="4">
        <v>7.5848303393213596</v>
      </c>
      <c r="Z1598" s="4">
        <v>8.1836327345309403</v>
      </c>
      <c r="AA1598" s="4">
        <v>7.4517631403858902</v>
      </c>
      <c r="AB1598" s="4">
        <v>1.1310711909514299</v>
      </c>
      <c r="AC1598" s="4">
        <v>17.298735861610101</v>
      </c>
      <c r="AD1598" s="4">
        <v>2.39520958083832</v>
      </c>
      <c r="AE1598" s="4">
        <v>1.99600798403194</v>
      </c>
      <c r="AF1598" s="4">
        <v>8.51630073186959</v>
      </c>
      <c r="AG1598" s="4">
        <v>12.9740518962076</v>
      </c>
      <c r="AH1598" s="4">
        <v>14.304723885562201</v>
      </c>
      <c r="AI1598" s="4">
        <v>6.5202927478376598</v>
      </c>
      <c r="AJ1598" s="4">
        <v>13.373253493013999</v>
      </c>
      <c r="AK1598" s="4">
        <v>23.486360612109099</v>
      </c>
      <c r="AL1598" s="4">
        <v>15.502328675981399</v>
      </c>
      <c r="AM1598" s="4">
        <v>23.153692614770499</v>
      </c>
      <c r="AN1598" s="4">
        <v>34.264803725881599</v>
      </c>
      <c r="AO1598" s="4">
        <v>25.8150365934797</v>
      </c>
      <c r="AP1598" s="4">
        <v>25.8815701929474</v>
      </c>
      <c r="AQ1598" s="4">
        <v>7.1190951430472396</v>
      </c>
      <c r="AR1598" s="4">
        <v>20.226214238190298</v>
      </c>
      <c r="AS1598" s="4">
        <v>12.5083166999335</v>
      </c>
      <c r="AT1598" s="4">
        <v>29.8070525615436</v>
      </c>
      <c r="AU1598" s="4">
        <v>9.7139055222887603</v>
      </c>
      <c r="AV1598" s="4">
        <v>19.960079840319398</v>
      </c>
      <c r="AW1598" s="4">
        <v>13.373253493013999</v>
      </c>
      <c r="AX1598" s="4">
        <v>8.8489687292082504</v>
      </c>
      <c r="AY1598" s="4">
        <v>14.6373918829009</v>
      </c>
      <c r="AZ1598" s="4">
        <v>20.825016633399901</v>
      </c>
      <c r="BA1598" s="4">
        <v>24.085163007318702</v>
      </c>
      <c r="BB1598" s="38">
        <v>1957</v>
      </c>
    </row>
    <row r="1599" spans="1:54" x14ac:dyDescent="0.3">
      <c r="A1599" s="31" t="s">
        <v>68</v>
      </c>
      <c r="B1599" s="5" t="s">
        <v>8</v>
      </c>
      <c r="C1599" s="5" t="s">
        <v>6</v>
      </c>
      <c r="D1599" s="9">
        <v>99.530587204206796</v>
      </c>
      <c r="E1599" s="8">
        <v>59.312547580123102</v>
      </c>
      <c r="F1599" s="8">
        <v>9.6135721017907603</v>
      </c>
      <c r="G1599" s="3">
        <v>1.9792648444863301</v>
      </c>
      <c r="H1599" s="4">
        <v>4.6182846371347797</v>
      </c>
      <c r="I1599" s="4">
        <v>4.3355325164938696</v>
      </c>
      <c r="J1599" s="4">
        <v>1.7907634307257301</v>
      </c>
      <c r="K1599" s="4">
        <v>1.9792648444863301</v>
      </c>
      <c r="L1599" s="4">
        <v>3.1102733270499501</v>
      </c>
      <c r="M1599" s="4">
        <v>1.9792648444863301</v>
      </c>
      <c r="N1599" s="4">
        <v>3.2987747408105599</v>
      </c>
      <c r="O1599" s="4">
        <v>4.4297832233741801</v>
      </c>
      <c r="P1599" s="4">
        <v>2.63901979264844</v>
      </c>
      <c r="Q1599" s="4">
        <v>1.0367577756833199</v>
      </c>
      <c r="R1599" s="4">
        <v>4.0527803958529702</v>
      </c>
      <c r="S1599" s="4">
        <v>2.92177191328935</v>
      </c>
      <c r="T1599" s="4">
        <v>2.1677662582469401</v>
      </c>
      <c r="U1599" s="4">
        <v>4.4297832233741801</v>
      </c>
      <c r="V1599" s="4">
        <v>1.8850141376060301</v>
      </c>
      <c r="W1599" s="4">
        <v>1.8850141376060301</v>
      </c>
      <c r="X1599" s="4">
        <v>0.94250706880301605</v>
      </c>
      <c r="Y1599" s="4">
        <v>3.1102733270499501</v>
      </c>
      <c r="Z1599" s="4">
        <v>3.5815268614514602</v>
      </c>
      <c r="AA1599" s="4">
        <v>3.6757775683317599</v>
      </c>
      <c r="AB1599" s="4">
        <v>0.37700282752120601</v>
      </c>
      <c r="AC1599" s="4">
        <v>7.4458058435438303</v>
      </c>
      <c r="AD1599" s="4">
        <v>1.9792648444863301</v>
      </c>
      <c r="AE1599" s="4">
        <v>0.659754948162111</v>
      </c>
      <c r="AF1599" s="4">
        <v>4.7125353440150803</v>
      </c>
      <c r="AG1599" s="4">
        <v>8.9538171536286502</v>
      </c>
      <c r="AH1599" s="4">
        <v>12.535344015080099</v>
      </c>
      <c r="AI1599" s="4">
        <v>5.3722902921771896</v>
      </c>
      <c r="AJ1599" s="4">
        <v>6.7860508953817202</v>
      </c>
      <c r="AK1599" s="4">
        <v>17.530631479736101</v>
      </c>
      <c r="AL1599" s="4">
        <v>11.592836946277099</v>
      </c>
      <c r="AM1599" s="4">
        <v>16.211121583411899</v>
      </c>
      <c r="AN1599" s="4">
        <v>24.882186616399601</v>
      </c>
      <c r="AO1599" s="4">
        <v>16.965127238454301</v>
      </c>
      <c r="AP1599" s="4">
        <v>16.211121583411899</v>
      </c>
      <c r="AQ1599" s="4">
        <v>6.4090480678605104</v>
      </c>
      <c r="AR1599" s="4">
        <v>13.760603204523999</v>
      </c>
      <c r="AS1599" s="4">
        <v>9.5193213949104596</v>
      </c>
      <c r="AT1599" s="4">
        <v>21.677662582469399</v>
      </c>
      <c r="AU1599" s="4">
        <v>5.6550424128180996</v>
      </c>
      <c r="AV1599" s="4">
        <v>18.190386427898201</v>
      </c>
      <c r="AW1599" s="4">
        <v>9.6135721017907603</v>
      </c>
      <c r="AX1599" s="4">
        <v>5.8435438265787001</v>
      </c>
      <c r="AY1599" s="4">
        <v>12.9123468426013</v>
      </c>
      <c r="AZ1599" s="4">
        <v>14.7031102733271</v>
      </c>
      <c r="BA1599" s="4">
        <v>17.0593779453346</v>
      </c>
      <c r="BB1599" s="38">
        <v>1141</v>
      </c>
    </row>
    <row r="1600" spans="1:54" x14ac:dyDescent="0.3">
      <c r="A1600" s="31" t="s">
        <v>68</v>
      </c>
      <c r="B1600" s="5" t="s">
        <v>8</v>
      </c>
      <c r="C1600" s="5" t="s">
        <v>7</v>
      </c>
      <c r="D1600" s="9">
        <v>104.845799457995</v>
      </c>
      <c r="E1600" s="8">
        <v>55.738305363126599</v>
      </c>
      <c r="F1600" s="8">
        <v>6.4705882352941204</v>
      </c>
      <c r="G1600" s="3">
        <v>0.88235294117647101</v>
      </c>
      <c r="H1600" s="4">
        <v>3.52941176470588</v>
      </c>
      <c r="I1600" s="4">
        <v>2.3529411764705901</v>
      </c>
      <c r="J1600" s="4">
        <v>0</v>
      </c>
      <c r="K1600" s="4">
        <v>2.6470588235294099</v>
      </c>
      <c r="L1600" s="4">
        <v>1.1764705882352899</v>
      </c>
      <c r="M1600" s="4">
        <v>0.29411764705882398</v>
      </c>
      <c r="N1600" s="4">
        <v>2.0588235294117601</v>
      </c>
      <c r="O1600" s="4">
        <v>2.0588235294117601</v>
      </c>
      <c r="P1600" s="4">
        <v>2.0588235294117601</v>
      </c>
      <c r="Q1600" s="4">
        <v>0</v>
      </c>
      <c r="R1600" s="4">
        <v>1.1764705882352899</v>
      </c>
      <c r="S1600" s="4">
        <v>1.1764705882352899</v>
      </c>
      <c r="T1600" s="4">
        <v>0.29411764705882398</v>
      </c>
      <c r="U1600" s="4">
        <v>4.7058823529411802</v>
      </c>
      <c r="V1600" s="4">
        <v>0.58823529411764697</v>
      </c>
      <c r="W1600" s="4">
        <v>0.29411764705882398</v>
      </c>
      <c r="X1600" s="4">
        <v>1.1764705882352899</v>
      </c>
      <c r="Y1600" s="4">
        <v>1.47058823529412</v>
      </c>
      <c r="Z1600" s="4">
        <v>2.3529411764705901</v>
      </c>
      <c r="AA1600" s="4">
        <v>2.6470588235294099</v>
      </c>
      <c r="AB1600" s="4">
        <v>0.29411764705882398</v>
      </c>
      <c r="AC1600" s="4">
        <v>5.8823529411764701</v>
      </c>
      <c r="AD1600" s="4">
        <v>0.58823529411764697</v>
      </c>
      <c r="AE1600" s="4">
        <v>0.29411764705882398</v>
      </c>
      <c r="AF1600" s="4">
        <v>2.6470588235294099</v>
      </c>
      <c r="AG1600" s="4">
        <v>7.0588235294117601</v>
      </c>
      <c r="AH1600" s="4">
        <v>10.588235294117601</v>
      </c>
      <c r="AI1600" s="4">
        <v>4.7058823529411802</v>
      </c>
      <c r="AJ1600" s="4">
        <v>4.4117647058823497</v>
      </c>
      <c r="AK1600" s="4">
        <v>13.235294117647101</v>
      </c>
      <c r="AL1600" s="4">
        <v>7.9411764705882399</v>
      </c>
      <c r="AM1600" s="4">
        <v>15.588235294117601</v>
      </c>
      <c r="AN1600" s="4">
        <v>23.529411764705898</v>
      </c>
      <c r="AO1600" s="4">
        <v>13.235294117647101</v>
      </c>
      <c r="AP1600" s="4">
        <v>11.176470588235301</v>
      </c>
      <c r="AQ1600" s="4">
        <v>6.4705882352941204</v>
      </c>
      <c r="AR1600" s="4">
        <v>10.882352941176499</v>
      </c>
      <c r="AS1600" s="4">
        <v>8.5294117647058805</v>
      </c>
      <c r="AT1600" s="4">
        <v>21.176470588235301</v>
      </c>
      <c r="AU1600" s="4">
        <v>6.1764705882352899</v>
      </c>
      <c r="AV1600" s="4">
        <v>18.529411764705898</v>
      </c>
      <c r="AW1600" s="4">
        <v>9.1176470588235308</v>
      </c>
      <c r="AX1600" s="4">
        <v>4.1176470588235299</v>
      </c>
      <c r="AY1600" s="4">
        <v>12.647058823529401</v>
      </c>
      <c r="AZ1600" s="4">
        <v>14.411764705882399</v>
      </c>
      <c r="BA1600" s="4">
        <v>14.117647058823501</v>
      </c>
      <c r="BB1600" s="38">
        <v>369</v>
      </c>
    </row>
    <row r="1601" spans="1:54" x14ac:dyDescent="0.3">
      <c r="A1601" s="31" t="s">
        <v>68</v>
      </c>
      <c r="B1601" s="5" t="s">
        <v>9</v>
      </c>
      <c r="C1601" s="5" t="s">
        <v>168</v>
      </c>
      <c r="D1601" s="9">
        <v>71.917941815143294</v>
      </c>
      <c r="E1601" s="8">
        <v>69.975391095005307</v>
      </c>
      <c r="F1601" s="8">
        <v>20.498925557945</v>
      </c>
      <c r="G1601" s="3">
        <v>2.00823091758134</v>
      </c>
      <c r="H1601" s="4">
        <v>7.5460436406182998</v>
      </c>
      <c r="I1601" s="4">
        <v>8.7401418978136896</v>
      </c>
      <c r="J1601" s="4">
        <v>2.2641218947152799</v>
      </c>
      <c r="K1601" s="4">
        <v>3.27223501151534</v>
      </c>
      <c r="L1601" s="4">
        <v>4.9621547554192897</v>
      </c>
      <c r="M1601" s="4">
        <v>4.53490852401299</v>
      </c>
      <c r="N1601" s="4">
        <v>6.7347678674649298</v>
      </c>
      <c r="O1601" s="4">
        <v>10.783544432736599</v>
      </c>
      <c r="P1601" s="4">
        <v>8.7581722661690193</v>
      </c>
      <c r="Q1601" s="4">
        <v>3.76426901839976</v>
      </c>
      <c r="R1601" s="4">
        <v>8.1198641382343997</v>
      </c>
      <c r="S1601" s="4">
        <v>7.0618570608761102</v>
      </c>
      <c r="T1601" s="4">
        <v>3.3520232243067398</v>
      </c>
      <c r="U1601" s="4">
        <v>10.990235823762699</v>
      </c>
      <c r="V1601" s="4">
        <v>6.7925538885628596</v>
      </c>
      <c r="W1601" s="4">
        <v>5.0925116569408999</v>
      </c>
      <c r="X1601" s="4">
        <v>2.5781362259326999</v>
      </c>
      <c r="Y1601" s="4">
        <v>8.7286797749178806</v>
      </c>
      <c r="Z1601" s="4">
        <v>11.5984692378844</v>
      </c>
      <c r="AA1601" s="4">
        <v>9.3925668815357106</v>
      </c>
      <c r="AB1601" s="4">
        <v>1.5693490753324699</v>
      </c>
      <c r="AC1601" s="4">
        <v>13.421179537989399</v>
      </c>
      <c r="AD1601" s="4">
        <v>3.8032340796531598</v>
      </c>
      <c r="AE1601" s="4">
        <v>2.5486179363931201</v>
      </c>
      <c r="AF1601" s="4">
        <v>10.3979099972764</v>
      </c>
      <c r="AG1601" s="4">
        <v>10.180828828658401</v>
      </c>
      <c r="AH1601" s="4">
        <v>16.9492631161128</v>
      </c>
      <c r="AI1601" s="4">
        <v>9.9052115573699098</v>
      </c>
      <c r="AJ1601" s="4">
        <v>17.309476261511399</v>
      </c>
      <c r="AK1601" s="4">
        <v>29.6332813995127</v>
      </c>
      <c r="AL1601" s="4">
        <v>16.652276524802001</v>
      </c>
      <c r="AM1601" s="4">
        <v>16.631505537427</v>
      </c>
      <c r="AN1601" s="4">
        <v>34.943538929008398</v>
      </c>
      <c r="AO1601" s="4">
        <v>26.2110875781249</v>
      </c>
      <c r="AP1601" s="4">
        <v>26.058335263554099</v>
      </c>
      <c r="AQ1601" s="4">
        <v>6.1466869773609103</v>
      </c>
      <c r="AR1601" s="4">
        <v>26.7888890282643</v>
      </c>
      <c r="AS1601" s="4">
        <v>10.8370448002786</v>
      </c>
      <c r="AT1601" s="4">
        <v>21.3047458180014</v>
      </c>
      <c r="AU1601" s="4">
        <v>12.914308315207901</v>
      </c>
      <c r="AV1601" s="4">
        <v>24.365078967527499</v>
      </c>
      <c r="AW1601" s="4">
        <v>20.285204781355802</v>
      </c>
      <c r="AX1601" s="4">
        <v>11.1090740305712</v>
      </c>
      <c r="AY1601" s="4">
        <v>12.085180703708</v>
      </c>
      <c r="AZ1601" s="4">
        <v>19.6519207588588</v>
      </c>
      <c r="BA1601" s="4">
        <v>31.218161733023699</v>
      </c>
      <c r="BB1601" s="38">
        <v>7855</v>
      </c>
    </row>
    <row r="1602" spans="1:54" x14ac:dyDescent="0.3">
      <c r="A1602" s="31" t="s">
        <v>68</v>
      </c>
      <c r="B1602" s="5" t="s">
        <v>9</v>
      </c>
      <c r="C1602" s="5" t="s">
        <v>1</v>
      </c>
      <c r="D1602" s="9">
        <v>43.826678134176298</v>
      </c>
      <c r="E1602" s="8">
        <v>66.941097923490801</v>
      </c>
      <c r="F1602" s="8">
        <v>34.9753694581281</v>
      </c>
      <c r="G1602" s="3">
        <v>2.4630541871921201</v>
      </c>
      <c r="H1602" s="4">
        <v>10.837438423645301</v>
      </c>
      <c r="I1602" s="4">
        <v>14.285714285714301</v>
      </c>
      <c r="J1602" s="4">
        <v>4.4334975369458096</v>
      </c>
      <c r="K1602" s="4">
        <v>4.4334975369458096</v>
      </c>
      <c r="L1602" s="4">
        <v>6.4039408866995098</v>
      </c>
      <c r="M1602" s="4">
        <v>6.8965517241379297</v>
      </c>
      <c r="N1602" s="4">
        <v>12.807881773399</v>
      </c>
      <c r="O1602" s="4">
        <v>14.778325123152699</v>
      </c>
      <c r="P1602" s="4">
        <v>13.7931034482759</v>
      </c>
      <c r="Q1602" s="4">
        <v>5.4187192118226601</v>
      </c>
      <c r="R1602" s="4">
        <v>15.2709359605911</v>
      </c>
      <c r="S1602" s="4">
        <v>13.3004926108374</v>
      </c>
      <c r="T1602" s="4">
        <v>5.4187192118226601</v>
      </c>
      <c r="U1602" s="4">
        <v>12.807881773399</v>
      </c>
      <c r="V1602" s="4">
        <v>11.330049261083699</v>
      </c>
      <c r="W1602" s="4">
        <v>9.8522167487684698</v>
      </c>
      <c r="X1602" s="4">
        <v>2.95566502463054</v>
      </c>
      <c r="Y1602" s="4">
        <v>10.3448275862069</v>
      </c>
      <c r="Z1602" s="4">
        <v>23.645320197044299</v>
      </c>
      <c r="AA1602" s="4">
        <v>16.256157635468</v>
      </c>
      <c r="AB1602" s="4">
        <v>3.4482758620689702</v>
      </c>
      <c r="AC1602" s="4">
        <v>22.1674876847291</v>
      </c>
      <c r="AD1602" s="4">
        <v>9.3596059113300498</v>
      </c>
      <c r="AE1602" s="4">
        <v>5.9113300492610801</v>
      </c>
      <c r="AF1602" s="4">
        <v>13.3004926108374</v>
      </c>
      <c r="AG1602" s="4">
        <v>15.7635467980296</v>
      </c>
      <c r="AH1602" s="4">
        <v>24.630541871921199</v>
      </c>
      <c r="AI1602" s="4">
        <v>16.748768472906399</v>
      </c>
      <c r="AJ1602" s="4">
        <v>19.211822660098498</v>
      </c>
      <c r="AK1602" s="4">
        <v>40.886699507389203</v>
      </c>
      <c r="AL1602" s="4">
        <v>27.093596059113299</v>
      </c>
      <c r="AM1602" s="4">
        <v>22.1674876847291</v>
      </c>
      <c r="AN1602" s="4">
        <v>39.901477832512299</v>
      </c>
      <c r="AO1602" s="4">
        <v>36.945812807881801</v>
      </c>
      <c r="AP1602" s="4">
        <v>43.349753694581302</v>
      </c>
      <c r="AQ1602" s="4">
        <v>11.330049261083699</v>
      </c>
      <c r="AR1602" s="4">
        <v>35.467980295566498</v>
      </c>
      <c r="AS1602" s="4">
        <v>12.3152709359606</v>
      </c>
      <c r="AT1602" s="4">
        <v>15.2709359605911</v>
      </c>
      <c r="AU1602" s="4">
        <v>21.182266009852199</v>
      </c>
      <c r="AV1602" s="4">
        <v>25.615763546798</v>
      </c>
      <c r="AW1602" s="4">
        <v>35.960591133004897</v>
      </c>
      <c r="AX1602" s="4">
        <v>22.1674876847291</v>
      </c>
      <c r="AY1602" s="4">
        <v>12.3152709359606</v>
      </c>
      <c r="AZ1602" s="4">
        <v>24.630541871921199</v>
      </c>
      <c r="BA1602" s="4">
        <v>48.7684729064039</v>
      </c>
      <c r="BB1602" s="38">
        <v>1738</v>
      </c>
    </row>
    <row r="1603" spans="1:54" x14ac:dyDescent="0.3">
      <c r="A1603" s="31" t="s">
        <v>68</v>
      </c>
      <c r="B1603" s="5" t="s">
        <v>9</v>
      </c>
      <c r="C1603" s="5" t="s">
        <v>2</v>
      </c>
      <c r="D1603" s="9">
        <v>43.0161661460657</v>
      </c>
      <c r="E1603" s="8">
        <v>66.372288671549796</v>
      </c>
      <c r="F1603" s="8">
        <v>36.144578313253</v>
      </c>
      <c r="G1603" s="3">
        <v>6.0240963855421699</v>
      </c>
      <c r="H1603" s="4">
        <v>14.4578313253012</v>
      </c>
      <c r="I1603" s="4">
        <v>12.048192771084301</v>
      </c>
      <c r="J1603" s="4">
        <v>3.6144578313253</v>
      </c>
      <c r="K1603" s="4">
        <v>9.6385542168674707</v>
      </c>
      <c r="L1603" s="4">
        <v>7.2289156626505999</v>
      </c>
      <c r="M1603" s="4">
        <v>7.2289156626505999</v>
      </c>
      <c r="N1603" s="4">
        <v>13.253012048192801</v>
      </c>
      <c r="O1603" s="4">
        <v>19.277108433734899</v>
      </c>
      <c r="P1603" s="4">
        <v>16.867469879518101</v>
      </c>
      <c r="Q1603" s="4">
        <v>8.4337349397590398</v>
      </c>
      <c r="R1603" s="4">
        <v>15.662650602409601</v>
      </c>
      <c r="S1603" s="4">
        <v>15.662650602409601</v>
      </c>
      <c r="T1603" s="4">
        <v>3.6144578313253</v>
      </c>
      <c r="U1603" s="4">
        <v>21.6867469879518</v>
      </c>
      <c r="V1603" s="4">
        <v>16.867469879518101</v>
      </c>
      <c r="W1603" s="4">
        <v>9.6385542168674707</v>
      </c>
      <c r="X1603" s="4">
        <v>4.8192771084337398</v>
      </c>
      <c r="Y1603" s="4">
        <v>21.6867469879518</v>
      </c>
      <c r="Z1603" s="4">
        <v>20.481927710843401</v>
      </c>
      <c r="AA1603" s="4">
        <v>19.277108433734899</v>
      </c>
      <c r="AB1603" s="4">
        <v>1.2048192771084301</v>
      </c>
      <c r="AC1603" s="4">
        <v>18.0722891566265</v>
      </c>
      <c r="AD1603" s="4">
        <v>3.6144578313253</v>
      </c>
      <c r="AE1603" s="4">
        <v>2.4096385542168699</v>
      </c>
      <c r="AF1603" s="4">
        <v>19.277108433734899</v>
      </c>
      <c r="AG1603" s="4">
        <v>12.048192771084301</v>
      </c>
      <c r="AH1603" s="4">
        <v>27.710843373494001</v>
      </c>
      <c r="AI1603" s="4">
        <v>12.048192771084301</v>
      </c>
      <c r="AJ1603" s="4">
        <v>27.710843373494001</v>
      </c>
      <c r="AK1603" s="4">
        <v>37.349397590361399</v>
      </c>
      <c r="AL1603" s="4">
        <v>25.3012048192771</v>
      </c>
      <c r="AM1603" s="4">
        <v>24.096385542168701</v>
      </c>
      <c r="AN1603" s="4">
        <v>55.421686746988001</v>
      </c>
      <c r="AO1603" s="4">
        <v>40.963855421686702</v>
      </c>
      <c r="AP1603" s="4">
        <v>37.349397590361399</v>
      </c>
      <c r="AQ1603" s="4">
        <v>4.8192771084337398</v>
      </c>
      <c r="AR1603" s="4">
        <v>42.168674698795201</v>
      </c>
      <c r="AS1603" s="4">
        <v>10.8433734939759</v>
      </c>
      <c r="AT1603" s="4">
        <v>22.891566265060199</v>
      </c>
      <c r="AU1603" s="4">
        <v>20.481927710843401</v>
      </c>
      <c r="AV1603" s="4">
        <v>26.506024096385499</v>
      </c>
      <c r="AW1603" s="4">
        <v>28.9156626506024</v>
      </c>
      <c r="AX1603" s="4">
        <v>19.277108433734899</v>
      </c>
      <c r="AY1603" s="4">
        <v>10.8433734939759</v>
      </c>
      <c r="AZ1603" s="4">
        <v>32.530120481927703</v>
      </c>
      <c r="BA1603" s="4">
        <v>48.192771084337402</v>
      </c>
      <c r="BB1603" s="38">
        <v>1055</v>
      </c>
    </row>
    <row r="1604" spans="1:54" x14ac:dyDescent="0.3">
      <c r="A1604" s="31" t="s">
        <v>68</v>
      </c>
      <c r="B1604" s="5" t="s">
        <v>9</v>
      </c>
      <c r="C1604" s="5" t="s">
        <v>3</v>
      </c>
      <c r="D1604" s="9">
        <v>59.574500787724297</v>
      </c>
      <c r="E1604" s="8">
        <v>69.977051163978999</v>
      </c>
      <c r="F1604" s="8">
        <v>24.752475247524799</v>
      </c>
      <c r="G1604" s="3">
        <v>0.99009900990098998</v>
      </c>
      <c r="H1604" s="4">
        <v>10.891089108910901</v>
      </c>
      <c r="I1604" s="4">
        <v>10.891089108910901</v>
      </c>
      <c r="J1604" s="4">
        <v>1.98019801980198</v>
      </c>
      <c r="K1604" s="4">
        <v>2.9702970297029698</v>
      </c>
      <c r="L1604" s="4">
        <v>5.9405940594059397</v>
      </c>
      <c r="M1604" s="4">
        <v>5.9405940594059397</v>
      </c>
      <c r="N1604" s="4">
        <v>7.9207920792079198</v>
      </c>
      <c r="O1604" s="4">
        <v>15.841584158415801</v>
      </c>
      <c r="P1604" s="4">
        <v>12.3762376237624</v>
      </c>
      <c r="Q1604" s="4">
        <v>2.9702970297029698</v>
      </c>
      <c r="R1604" s="4">
        <v>8.9108910891089099</v>
      </c>
      <c r="S1604" s="4">
        <v>6.4356435643564396</v>
      </c>
      <c r="T1604" s="4">
        <v>3.9603960396039599</v>
      </c>
      <c r="U1604" s="4">
        <v>13.3663366336634</v>
      </c>
      <c r="V1604" s="4">
        <v>6.9306930693069297</v>
      </c>
      <c r="W1604" s="4">
        <v>5.4455445544554504</v>
      </c>
      <c r="X1604" s="4">
        <v>3.9603960396039599</v>
      </c>
      <c r="Y1604" s="4">
        <v>11.3861386138614</v>
      </c>
      <c r="Z1604" s="4">
        <v>16.3366336633663</v>
      </c>
      <c r="AA1604" s="4">
        <v>12.3762376237624</v>
      </c>
      <c r="AB1604" s="4">
        <v>2.4752475247524801</v>
      </c>
      <c r="AC1604" s="4">
        <v>18.8118811881188</v>
      </c>
      <c r="AD1604" s="4">
        <v>3.4653465346534702</v>
      </c>
      <c r="AE1604" s="4">
        <v>3.9603960396039599</v>
      </c>
      <c r="AF1604" s="4">
        <v>15.3465346534653</v>
      </c>
      <c r="AG1604" s="4">
        <v>10.3960396039604</v>
      </c>
      <c r="AH1604" s="4">
        <v>19.306930693069301</v>
      </c>
      <c r="AI1604" s="4">
        <v>10.891089108910901</v>
      </c>
      <c r="AJ1604" s="4">
        <v>22.7722772277228</v>
      </c>
      <c r="AK1604" s="4">
        <v>40.099009900990097</v>
      </c>
      <c r="AL1604" s="4">
        <v>17.821782178217799</v>
      </c>
      <c r="AM1604" s="4">
        <v>18.316831683168299</v>
      </c>
      <c r="AN1604" s="4">
        <v>43.069306930693102</v>
      </c>
      <c r="AO1604" s="4">
        <v>33.1683168316832</v>
      </c>
      <c r="AP1604" s="4">
        <v>34.653465346534702</v>
      </c>
      <c r="AQ1604" s="4">
        <v>4.4554455445544603</v>
      </c>
      <c r="AR1604" s="4">
        <v>34.158415841584201</v>
      </c>
      <c r="AS1604" s="4">
        <v>12.3762376237624</v>
      </c>
      <c r="AT1604" s="4">
        <v>23.2673267326733</v>
      </c>
      <c r="AU1604" s="4">
        <v>16.3366336633663</v>
      </c>
      <c r="AV1604" s="4">
        <v>26.7326732673267</v>
      </c>
      <c r="AW1604" s="4">
        <v>25.742574257425701</v>
      </c>
      <c r="AX1604" s="4">
        <v>11.3861386138614</v>
      </c>
      <c r="AY1604" s="4">
        <v>12.8712871287129</v>
      </c>
      <c r="AZ1604" s="4">
        <v>22.277227722772299</v>
      </c>
      <c r="BA1604" s="4">
        <v>38.613861386138602</v>
      </c>
      <c r="BB1604" s="38">
        <v>975</v>
      </c>
    </row>
    <row r="1605" spans="1:54" x14ac:dyDescent="0.3">
      <c r="A1605" s="31" t="s">
        <v>68</v>
      </c>
      <c r="B1605" s="5" t="s">
        <v>9</v>
      </c>
      <c r="C1605" s="5" t="s">
        <v>4</v>
      </c>
      <c r="D1605" s="9">
        <v>68.871387924445898</v>
      </c>
      <c r="E1605" s="8">
        <v>70.102905931795405</v>
      </c>
      <c r="F1605" s="8">
        <v>19.9612403100775</v>
      </c>
      <c r="G1605" s="3">
        <v>1.3565891472868199</v>
      </c>
      <c r="H1605" s="4">
        <v>6.58914728682171</v>
      </c>
      <c r="I1605" s="4">
        <v>11.2403100775194</v>
      </c>
      <c r="J1605" s="4">
        <v>2.5193798449612399</v>
      </c>
      <c r="K1605" s="4">
        <v>2.1317829457364299</v>
      </c>
      <c r="L1605" s="4">
        <v>5.81395348837209</v>
      </c>
      <c r="M1605" s="4">
        <v>5.0387596899224798</v>
      </c>
      <c r="N1605" s="4">
        <v>6.58914728682171</v>
      </c>
      <c r="O1605" s="4">
        <v>11.046511627907</v>
      </c>
      <c r="P1605" s="4">
        <v>8.9147286821705407</v>
      </c>
      <c r="Q1605" s="4">
        <v>4.0697674418604697</v>
      </c>
      <c r="R1605" s="4">
        <v>8.3333333333333304</v>
      </c>
      <c r="S1605" s="4">
        <v>7.5581395348837201</v>
      </c>
      <c r="T1605" s="4">
        <v>3.6821705426356601</v>
      </c>
      <c r="U1605" s="4">
        <v>12.790697674418601</v>
      </c>
      <c r="V1605" s="4">
        <v>6.7829457364341099</v>
      </c>
      <c r="W1605" s="4">
        <v>4.6511627906976702</v>
      </c>
      <c r="X1605" s="4">
        <v>2.32558139534884</v>
      </c>
      <c r="Y1605" s="4">
        <v>8.1395348837209305</v>
      </c>
      <c r="Z1605" s="4">
        <v>11.4341085271318</v>
      </c>
      <c r="AA1605" s="4">
        <v>9.3023255813953494</v>
      </c>
      <c r="AB1605" s="4">
        <v>1.7441860465116299</v>
      </c>
      <c r="AC1605" s="4">
        <v>14.5348837209302</v>
      </c>
      <c r="AD1605" s="4">
        <v>5.0387596899224798</v>
      </c>
      <c r="AE1605" s="4">
        <v>2.7131782945736398</v>
      </c>
      <c r="AF1605" s="4">
        <v>11.2403100775194</v>
      </c>
      <c r="AG1605" s="4">
        <v>12.790697674418601</v>
      </c>
      <c r="AH1605" s="4">
        <v>16.085271317829498</v>
      </c>
      <c r="AI1605" s="4">
        <v>9.3023255813953494</v>
      </c>
      <c r="AJ1605" s="4">
        <v>16.472868217054302</v>
      </c>
      <c r="AK1605" s="4">
        <v>31.395348837209301</v>
      </c>
      <c r="AL1605" s="4">
        <v>17.635658914728701</v>
      </c>
      <c r="AM1605" s="4">
        <v>18.023255813953501</v>
      </c>
      <c r="AN1605" s="4">
        <v>36.821705426356601</v>
      </c>
      <c r="AO1605" s="4">
        <v>27.131782945736401</v>
      </c>
      <c r="AP1605" s="4">
        <v>25.7751937984496</v>
      </c>
      <c r="AQ1605" s="4">
        <v>7.5581395348837201</v>
      </c>
      <c r="AR1605" s="4">
        <v>26.550387596899199</v>
      </c>
      <c r="AS1605" s="4">
        <v>10.6589147286822</v>
      </c>
      <c r="AT1605" s="4">
        <v>23.837209302325601</v>
      </c>
      <c r="AU1605" s="4">
        <v>12.209302325581399</v>
      </c>
      <c r="AV1605" s="4">
        <v>29.069767441860499</v>
      </c>
      <c r="AW1605" s="4">
        <v>19.767441860465102</v>
      </c>
      <c r="AX1605" s="4">
        <v>10.077519379845</v>
      </c>
      <c r="AY1605" s="4">
        <v>12.790697674418601</v>
      </c>
      <c r="AZ1605" s="4">
        <v>20.3488372093023</v>
      </c>
      <c r="BA1605" s="4">
        <v>32.170542635658897</v>
      </c>
      <c r="BB1605" s="38">
        <v>1226</v>
      </c>
    </row>
    <row r="1606" spans="1:54" x14ac:dyDescent="0.3">
      <c r="A1606" s="31" t="s">
        <v>68</v>
      </c>
      <c r="B1606" s="5" t="s">
        <v>9</v>
      </c>
      <c r="C1606" s="5" t="s">
        <v>5</v>
      </c>
      <c r="D1606" s="9">
        <v>84.400152740341397</v>
      </c>
      <c r="E1606" s="8">
        <v>69.821084839149194</v>
      </c>
      <c r="F1606" s="8">
        <v>13.3928571428571</v>
      </c>
      <c r="G1606" s="3">
        <v>1.88492063492063</v>
      </c>
      <c r="H1606" s="4">
        <v>4.5634920634920597</v>
      </c>
      <c r="I1606" s="4">
        <v>6.9444444444444402</v>
      </c>
      <c r="J1606" s="4">
        <v>2.0833333333333299</v>
      </c>
      <c r="K1606" s="4">
        <v>2.2817460317460299</v>
      </c>
      <c r="L1606" s="4">
        <v>4.46428571428571</v>
      </c>
      <c r="M1606" s="4">
        <v>3.7698412698412702</v>
      </c>
      <c r="N1606" s="4">
        <v>3.86904761904762</v>
      </c>
      <c r="O1606" s="4">
        <v>7.5396825396825404</v>
      </c>
      <c r="P1606" s="4">
        <v>5.6547619047619104</v>
      </c>
      <c r="Q1606" s="4">
        <v>3.2738095238095202</v>
      </c>
      <c r="R1606" s="4">
        <v>5.8531746031746001</v>
      </c>
      <c r="S1606" s="4">
        <v>5.0595238095238102</v>
      </c>
      <c r="T1606" s="4">
        <v>3.67063492063492</v>
      </c>
      <c r="U1606" s="4">
        <v>8.03571428571429</v>
      </c>
      <c r="V1606" s="4">
        <v>3.7698412698412702</v>
      </c>
      <c r="W1606" s="4">
        <v>3.7698412698412702</v>
      </c>
      <c r="X1606" s="4">
        <v>1.98412698412698</v>
      </c>
      <c r="Y1606" s="4">
        <v>4.7619047619047601</v>
      </c>
      <c r="Z1606" s="4">
        <v>5.7539682539682504</v>
      </c>
      <c r="AA1606" s="4">
        <v>4.1666666666666696</v>
      </c>
      <c r="AB1606" s="4">
        <v>1.19047619047619</v>
      </c>
      <c r="AC1606" s="4">
        <v>10.912698412698401</v>
      </c>
      <c r="AD1606" s="4">
        <v>3.17460317460317</v>
      </c>
      <c r="AE1606" s="4">
        <v>1.6865079365079401</v>
      </c>
      <c r="AF1606" s="4">
        <v>6.1507936507936503</v>
      </c>
      <c r="AG1606" s="4">
        <v>10.813492063492101</v>
      </c>
      <c r="AH1606" s="4">
        <v>14.6825396825397</v>
      </c>
      <c r="AI1606" s="4">
        <v>9.0277777777777803</v>
      </c>
      <c r="AJ1606" s="4">
        <v>13.591269841269799</v>
      </c>
      <c r="AK1606" s="4">
        <v>20.932539682539701</v>
      </c>
      <c r="AL1606" s="4">
        <v>13.1944444444444</v>
      </c>
      <c r="AM1606" s="4">
        <v>13.8888888888889</v>
      </c>
      <c r="AN1606" s="4">
        <v>25.793650793650801</v>
      </c>
      <c r="AO1606" s="4">
        <v>19.246031746031701</v>
      </c>
      <c r="AP1606" s="4">
        <v>18.0555555555556</v>
      </c>
      <c r="AQ1606" s="4">
        <v>6.0515873015872996</v>
      </c>
      <c r="AR1606" s="4">
        <v>20.1388888888889</v>
      </c>
      <c r="AS1606" s="4">
        <v>9.9206349206349191</v>
      </c>
      <c r="AT1606" s="4">
        <v>21.726190476190499</v>
      </c>
      <c r="AU1606" s="4">
        <v>9.1269841269841301</v>
      </c>
      <c r="AV1606" s="4">
        <v>20.535714285714299</v>
      </c>
      <c r="AW1606" s="4">
        <v>14.5833333333333</v>
      </c>
      <c r="AX1606" s="4">
        <v>7.1428571428571397</v>
      </c>
      <c r="AY1606" s="4">
        <v>9.9206349206349191</v>
      </c>
      <c r="AZ1606" s="4">
        <v>13.7896825396825</v>
      </c>
      <c r="BA1606" s="4">
        <v>19.841269841269799</v>
      </c>
      <c r="BB1606" s="38">
        <v>1432</v>
      </c>
    </row>
    <row r="1607" spans="1:54" x14ac:dyDescent="0.3">
      <c r="A1607" s="31" t="s">
        <v>68</v>
      </c>
      <c r="B1607" s="5" t="s">
        <v>9</v>
      </c>
      <c r="C1607" s="5" t="s">
        <v>6</v>
      </c>
      <c r="D1607" s="9">
        <v>102.61291585127201</v>
      </c>
      <c r="E1607" s="8">
        <v>57.7252123983586</v>
      </c>
      <c r="F1607" s="8">
        <v>8.0573951434878595</v>
      </c>
      <c r="G1607" s="3">
        <v>1.1037527593819001</v>
      </c>
      <c r="H1607" s="4">
        <v>1.8763796909492301</v>
      </c>
      <c r="I1607" s="4">
        <v>1.7660044150110401</v>
      </c>
      <c r="J1607" s="4">
        <v>0.88300220750551905</v>
      </c>
      <c r="K1607" s="4">
        <v>0.88300220750551905</v>
      </c>
      <c r="L1607" s="4">
        <v>2.2075055187638002</v>
      </c>
      <c r="M1607" s="4">
        <v>1.2141280353200901</v>
      </c>
      <c r="N1607" s="4">
        <v>2.2075055187638002</v>
      </c>
      <c r="O1607" s="4">
        <v>2.3178807947019902</v>
      </c>
      <c r="P1607" s="4">
        <v>1.32450331125828</v>
      </c>
      <c r="Q1607" s="4">
        <v>1.43487858719647</v>
      </c>
      <c r="R1607" s="4">
        <v>1.98675496688742</v>
      </c>
      <c r="S1607" s="4">
        <v>1.43487858719647</v>
      </c>
      <c r="T1607" s="4">
        <v>1.43487858719647</v>
      </c>
      <c r="U1607" s="4">
        <v>2.2075055187638002</v>
      </c>
      <c r="V1607" s="4">
        <v>1.54525386313466</v>
      </c>
      <c r="W1607" s="4">
        <v>1.8763796909492301</v>
      </c>
      <c r="X1607" s="4">
        <v>0.44150110375275903</v>
      </c>
      <c r="Y1607" s="4">
        <v>1.8763796909492301</v>
      </c>
      <c r="Z1607" s="4">
        <v>1.98675496688742</v>
      </c>
      <c r="AA1607" s="4">
        <v>1.7660044150110401</v>
      </c>
      <c r="AB1607" s="4">
        <v>0.44150110375275903</v>
      </c>
      <c r="AC1607" s="4">
        <v>3.2008830022075099</v>
      </c>
      <c r="AD1607" s="4">
        <v>1.1037527593819001</v>
      </c>
      <c r="AE1607" s="4">
        <v>0.77262693156732898</v>
      </c>
      <c r="AF1607" s="4">
        <v>2.3178807947019902</v>
      </c>
      <c r="AG1607" s="4">
        <v>4.5253863134657797</v>
      </c>
      <c r="AH1607" s="4">
        <v>10.596026490066199</v>
      </c>
      <c r="AI1607" s="4">
        <v>6.9536423841059598</v>
      </c>
      <c r="AJ1607" s="4">
        <v>9.9337748344370898</v>
      </c>
      <c r="AK1607" s="4">
        <v>15.7836644591611</v>
      </c>
      <c r="AL1607" s="4">
        <v>7.8366445916114804</v>
      </c>
      <c r="AM1607" s="4">
        <v>9.7130242825607098</v>
      </c>
      <c r="AN1607" s="4">
        <v>18.5430463576159</v>
      </c>
      <c r="AO1607" s="4">
        <v>11.9205298013245</v>
      </c>
      <c r="AP1607" s="4">
        <v>12.362030905077299</v>
      </c>
      <c r="AQ1607" s="4">
        <v>6.1810154525386301</v>
      </c>
      <c r="AR1607" s="4">
        <v>12.582781456953599</v>
      </c>
      <c r="AS1607" s="4">
        <v>9.05077262693157</v>
      </c>
      <c r="AT1607" s="4">
        <v>19.536423841059602</v>
      </c>
      <c r="AU1607" s="4">
        <v>6.1810154525386301</v>
      </c>
      <c r="AV1607" s="4">
        <v>18.211920529801301</v>
      </c>
      <c r="AW1607" s="4">
        <v>8.7196467991169992</v>
      </c>
      <c r="AX1607" s="4">
        <v>6.1810154525386301</v>
      </c>
      <c r="AY1607" s="4">
        <v>11.2582781456954</v>
      </c>
      <c r="AZ1607" s="4">
        <v>11.2582781456954</v>
      </c>
      <c r="BA1607" s="4">
        <v>15.673289183223</v>
      </c>
      <c r="BB1607" s="38">
        <v>1022</v>
      </c>
    </row>
    <row r="1608" spans="1:54" x14ac:dyDescent="0.3">
      <c r="A1608" s="31" t="s">
        <v>68</v>
      </c>
      <c r="B1608" s="5" t="s">
        <v>9</v>
      </c>
      <c r="C1608" s="5" t="s">
        <v>7</v>
      </c>
      <c r="D1608" s="9">
        <v>108.566584766585</v>
      </c>
      <c r="E1608" s="8">
        <v>54.259406701947597</v>
      </c>
      <c r="F1608" s="8">
        <v>6.1994609164420504</v>
      </c>
      <c r="G1608" s="3">
        <v>0.80862533692722405</v>
      </c>
      <c r="H1608" s="4">
        <v>2.4258760107816699</v>
      </c>
      <c r="I1608" s="4">
        <v>1.3477088948787099</v>
      </c>
      <c r="J1608" s="4">
        <v>0.539083557951482</v>
      </c>
      <c r="K1608" s="4">
        <v>1.07816711590296</v>
      </c>
      <c r="L1608" s="4">
        <v>1.07816711590296</v>
      </c>
      <c r="M1608" s="4">
        <v>0.269541778975741</v>
      </c>
      <c r="N1608" s="4">
        <v>0.80862533692722405</v>
      </c>
      <c r="O1608" s="4">
        <v>0.80862533692722405</v>
      </c>
      <c r="P1608" s="4">
        <v>0</v>
      </c>
      <c r="Q1608" s="4">
        <v>0.539083557951482</v>
      </c>
      <c r="R1608" s="4">
        <v>0.80862533692722405</v>
      </c>
      <c r="S1608" s="4">
        <v>0.269541778975741</v>
      </c>
      <c r="T1608" s="4">
        <v>1.07816711590296</v>
      </c>
      <c r="U1608" s="4">
        <v>1.88679245283019</v>
      </c>
      <c r="V1608" s="4">
        <v>0.269541778975741</v>
      </c>
      <c r="W1608" s="4">
        <v>1.07816711590296</v>
      </c>
      <c r="X1608" s="4">
        <v>0.539083557951482</v>
      </c>
      <c r="Y1608" s="4">
        <v>0.539083557951482</v>
      </c>
      <c r="Z1608" s="4">
        <v>1.3477088948787099</v>
      </c>
      <c r="AA1608" s="4">
        <v>2.1563342318059302</v>
      </c>
      <c r="AB1608" s="4">
        <v>0.269541778975741</v>
      </c>
      <c r="AC1608" s="4">
        <v>2.9649595687331498</v>
      </c>
      <c r="AD1608" s="4">
        <v>1.6172506738544501</v>
      </c>
      <c r="AE1608" s="4">
        <v>0.269541778975741</v>
      </c>
      <c r="AF1608" s="4">
        <v>1.07816711590296</v>
      </c>
      <c r="AG1608" s="4">
        <v>2.6954177897574101</v>
      </c>
      <c r="AH1608" s="4">
        <v>4.3126684636118604</v>
      </c>
      <c r="AI1608" s="4">
        <v>5.3908355795148202</v>
      </c>
      <c r="AJ1608" s="4">
        <v>7.5471698113207504</v>
      </c>
      <c r="AK1608" s="4">
        <v>16.172506738544499</v>
      </c>
      <c r="AL1608" s="4">
        <v>7.8167115902965003</v>
      </c>
      <c r="AM1608" s="4">
        <v>8.3557951482479798</v>
      </c>
      <c r="AN1608" s="4">
        <v>17.789757412398899</v>
      </c>
      <c r="AO1608" s="4">
        <v>9.9730458221024296</v>
      </c>
      <c r="AP1608" s="4">
        <v>9.1644204851751994</v>
      </c>
      <c r="AQ1608" s="4">
        <v>4.0431266846361202</v>
      </c>
      <c r="AR1608" s="4">
        <v>12.398921832884101</v>
      </c>
      <c r="AS1608" s="4">
        <v>10.512129380053899</v>
      </c>
      <c r="AT1608" s="4">
        <v>16.711590296495999</v>
      </c>
      <c r="AU1608" s="4">
        <v>4.5822102425875997</v>
      </c>
      <c r="AV1608" s="4">
        <v>19.676549865229099</v>
      </c>
      <c r="AW1608" s="4">
        <v>8.6253369272237208</v>
      </c>
      <c r="AX1608" s="4">
        <v>4.5822102425875997</v>
      </c>
      <c r="AY1608" s="4">
        <v>15.094339622641501</v>
      </c>
      <c r="AZ1608" s="4">
        <v>11.051212938005399</v>
      </c>
      <c r="BA1608" s="4">
        <v>14.016172506738499</v>
      </c>
      <c r="BB1608" s="38">
        <v>407</v>
      </c>
    </row>
    <row r="1609" spans="1:54" x14ac:dyDescent="0.3">
      <c r="A1609" s="31" t="s">
        <v>69</v>
      </c>
      <c r="B1609" s="5" t="s">
        <v>168</v>
      </c>
      <c r="C1609" s="5" t="s">
        <v>168</v>
      </c>
      <c r="D1609" s="9">
        <v>82.2916511089404</v>
      </c>
      <c r="E1609" s="8">
        <v>66.356374330121298</v>
      </c>
      <c r="F1609" s="8">
        <v>17.302032339942901</v>
      </c>
      <c r="G1609" s="3">
        <v>2.02034379141692</v>
      </c>
      <c r="H1609" s="4">
        <v>5.3642549027605799</v>
      </c>
      <c r="I1609" s="4">
        <v>5.0353973583911804</v>
      </c>
      <c r="J1609" s="4">
        <v>2.1510580413541098</v>
      </c>
      <c r="K1609" s="4">
        <v>2.5144194220140199</v>
      </c>
      <c r="L1609" s="4">
        <v>2.4042751130119502</v>
      </c>
      <c r="M1609" s="4">
        <v>2.6893858510844999</v>
      </c>
      <c r="N1609" s="4">
        <v>5.8105635663923101</v>
      </c>
      <c r="O1609" s="4">
        <v>6.2456691515887703</v>
      </c>
      <c r="P1609" s="4">
        <v>5.4726731821678696</v>
      </c>
      <c r="Q1609" s="4">
        <v>1.1115144108066399</v>
      </c>
      <c r="R1609" s="4">
        <v>4.8149509451316597</v>
      </c>
      <c r="S1609" s="4">
        <v>5.8347352767211298</v>
      </c>
      <c r="T1609" s="4">
        <v>2.2052563531639899</v>
      </c>
      <c r="U1609" s="4">
        <v>4.5645079774438004</v>
      </c>
      <c r="V1609" s="4">
        <v>3.9456522836172501</v>
      </c>
      <c r="W1609" s="4">
        <v>3.5672334134460799</v>
      </c>
      <c r="X1609" s="4">
        <v>1.4611503860803801</v>
      </c>
      <c r="Y1609" s="4">
        <v>4.7098616774488304</v>
      </c>
      <c r="Z1609" s="4">
        <v>5.0950430439232797</v>
      </c>
      <c r="AA1609" s="4">
        <v>5.7417425654637402</v>
      </c>
      <c r="AB1609" s="4">
        <v>0.91606569694854201</v>
      </c>
      <c r="AC1609" s="4">
        <v>6.6686312977545601</v>
      </c>
      <c r="AD1609" s="4">
        <v>3.6061656028419402</v>
      </c>
      <c r="AE1609" s="4">
        <v>2.8304380455889899</v>
      </c>
      <c r="AF1609" s="4">
        <v>7.6825229695456301</v>
      </c>
      <c r="AG1609" s="4">
        <v>8.6654155156910893</v>
      </c>
      <c r="AH1609" s="4">
        <v>15.786386084395399</v>
      </c>
      <c r="AI1609" s="4">
        <v>11.6538890161321</v>
      </c>
      <c r="AJ1609" s="4">
        <v>21.6994652112542</v>
      </c>
      <c r="AK1609" s="4">
        <v>24.437066250634601</v>
      </c>
      <c r="AL1609" s="4">
        <v>16.305117075268601</v>
      </c>
      <c r="AM1609" s="4">
        <v>18.289101608200301</v>
      </c>
      <c r="AN1609" s="4">
        <v>27.124392720829501</v>
      </c>
      <c r="AO1609" s="4">
        <v>25.0138775322283</v>
      </c>
      <c r="AP1609" s="4">
        <v>22.322688512803801</v>
      </c>
      <c r="AQ1609" s="4">
        <v>7.0777493282920201</v>
      </c>
      <c r="AR1609" s="4">
        <v>25.7732705494962</v>
      </c>
      <c r="AS1609" s="4">
        <v>10.534813470204501</v>
      </c>
      <c r="AT1609" s="4">
        <v>16.076994512178199</v>
      </c>
      <c r="AU1609" s="4">
        <v>12.012663920723099</v>
      </c>
      <c r="AV1609" s="4">
        <v>18.647009037596899</v>
      </c>
      <c r="AW1609" s="4">
        <v>16.750015702775499</v>
      </c>
      <c r="AX1609" s="4">
        <v>9.2865456117798804</v>
      </c>
      <c r="AY1609" s="4">
        <v>15.426147570748</v>
      </c>
      <c r="AZ1609" s="4">
        <v>20.2797016328281</v>
      </c>
      <c r="BA1609" s="4">
        <v>23.894137607555798</v>
      </c>
      <c r="BB1609" s="38">
        <v>3569</v>
      </c>
    </row>
    <row r="1610" spans="1:54" x14ac:dyDescent="0.3">
      <c r="A1610" s="31" t="s">
        <v>69</v>
      </c>
      <c r="B1610" s="5" t="s">
        <v>168</v>
      </c>
      <c r="C1610" s="5" t="s">
        <v>1</v>
      </c>
      <c r="D1610" s="9">
        <v>42.6882505388797</v>
      </c>
      <c r="E1610" s="8">
        <v>65.106839591293607</v>
      </c>
      <c r="F1610" s="8">
        <v>34.087020145878697</v>
      </c>
      <c r="G1610" s="3">
        <v>3.0141903219317401</v>
      </c>
      <c r="H1610" s="4">
        <v>5.18635239940087</v>
      </c>
      <c r="I1610" s="4">
        <v>10.2838064386347</v>
      </c>
      <c r="J1610" s="4">
        <v>3.9451169265613699</v>
      </c>
      <c r="K1610" s="4">
        <v>3.6348080583514899</v>
      </c>
      <c r="L1610" s="4">
        <v>2.4824709456790099</v>
      </c>
      <c r="M1610" s="4">
        <v>6.1172790040305003</v>
      </c>
      <c r="N1610" s="4">
        <v>15.5137726257444</v>
      </c>
      <c r="O1610" s="4">
        <v>12.7662773843137</v>
      </c>
      <c r="P1610" s="4">
        <v>12.8987895321895</v>
      </c>
      <c r="Q1610" s="4">
        <v>0.93092660462962995</v>
      </c>
      <c r="R1610" s="4">
        <v>15.8240814939542</v>
      </c>
      <c r="S1610" s="4">
        <v>17.4645241951707</v>
      </c>
      <c r="T1610" s="4">
        <v>3.3244991901416099</v>
      </c>
      <c r="U1610" s="4">
        <v>12.8987895321895</v>
      </c>
      <c r="V1610" s="4">
        <v>14.272537152904899</v>
      </c>
      <c r="W1610" s="4">
        <v>11.878964567392901</v>
      </c>
      <c r="X1610" s="4">
        <v>3.3244991901416099</v>
      </c>
      <c r="Y1610" s="4">
        <v>10.5941153068446</v>
      </c>
      <c r="Z1610" s="4">
        <v>17.154215326960799</v>
      </c>
      <c r="AA1610" s="4">
        <v>10.6830136670116</v>
      </c>
      <c r="AB1610" s="4">
        <v>0.62061773641975304</v>
      </c>
      <c r="AC1610" s="4">
        <v>12.0567612877269</v>
      </c>
      <c r="AD1610" s="4">
        <v>11.4361435513072</v>
      </c>
      <c r="AE1610" s="4">
        <v>6.5601000201161899</v>
      </c>
      <c r="AF1610" s="4">
        <v>16.533597590541</v>
      </c>
      <c r="AG1610" s="4">
        <v>14.7606427414488</v>
      </c>
      <c r="AH1610" s="4">
        <v>31.8259597082426</v>
      </c>
      <c r="AI1610" s="4">
        <v>10.904424175054499</v>
      </c>
      <c r="AJ1610" s="4">
        <v>31.250626544281001</v>
      </c>
      <c r="AK1610" s="4">
        <v>46.276293581481497</v>
      </c>
      <c r="AL1610" s="4">
        <v>37.9432387122731</v>
      </c>
      <c r="AM1610" s="4">
        <v>25.222245900417601</v>
      </c>
      <c r="AN1610" s="4">
        <v>44.459724944680502</v>
      </c>
      <c r="AO1610" s="4">
        <v>48.626252379284701</v>
      </c>
      <c r="AP1610" s="4">
        <v>41.578046770624603</v>
      </c>
      <c r="AQ1610" s="4">
        <v>6.7378967404502497</v>
      </c>
      <c r="AR1610" s="4">
        <v>48.936561247494602</v>
      </c>
      <c r="AS1610" s="4">
        <v>13.9186144969862</v>
      </c>
      <c r="AT1610" s="4">
        <v>15.780467706245499</v>
      </c>
      <c r="AU1610" s="4">
        <v>22.340567726361702</v>
      </c>
      <c r="AV1610" s="4">
        <v>21.719949989941899</v>
      </c>
      <c r="AW1610" s="4">
        <v>33.555300769626001</v>
      </c>
      <c r="AX1610" s="4">
        <v>16.312187082498198</v>
      </c>
      <c r="AY1610" s="4">
        <v>16.489983802832199</v>
      </c>
      <c r="AZ1610" s="4">
        <v>41.046327394371801</v>
      </c>
      <c r="BA1610" s="4">
        <v>48.315943511074799</v>
      </c>
      <c r="BB1610" s="38">
        <v>203</v>
      </c>
    </row>
    <row r="1611" spans="1:54" x14ac:dyDescent="0.3">
      <c r="A1611" s="31" t="s">
        <v>69</v>
      </c>
      <c r="B1611" s="5" t="s">
        <v>168</v>
      </c>
      <c r="C1611" s="5" t="s">
        <v>2</v>
      </c>
      <c r="D1611" s="9">
        <v>62.167777931559897</v>
      </c>
      <c r="E1611" s="8">
        <v>69.413017363329601</v>
      </c>
      <c r="F1611" s="8">
        <v>25.916982081360299</v>
      </c>
      <c r="G1611" s="3">
        <v>3.1629080677246999</v>
      </c>
      <c r="H1611" s="4">
        <v>7.8529215283886602</v>
      </c>
      <c r="I1611" s="4">
        <v>5.3595852186234803</v>
      </c>
      <c r="J1611" s="4">
        <v>3.99402017097976</v>
      </c>
      <c r="K1611" s="4">
        <v>2.3317959644696402</v>
      </c>
      <c r="L1611" s="4">
        <v>2.5726009049392702</v>
      </c>
      <c r="M1611" s="4">
        <v>4.4492085201943299</v>
      </c>
      <c r="N1611" s="4">
        <v>9.3007623261538495</v>
      </c>
      <c r="O1611" s="4">
        <v>11.042251127838099</v>
      </c>
      <c r="P1611" s="4">
        <v>10.1582959611336</v>
      </c>
      <c r="Q1611" s="4">
        <v>1.5006838612145701</v>
      </c>
      <c r="R1611" s="4">
        <v>5.5211255639190302</v>
      </c>
      <c r="S1611" s="4">
        <v>9.3271838578785395</v>
      </c>
      <c r="T1611" s="4">
        <v>2.3317959644696402</v>
      </c>
      <c r="U1611" s="4">
        <v>5.94989238140891</v>
      </c>
      <c r="V1611" s="4">
        <v>3.3772914764696398</v>
      </c>
      <c r="W1611" s="4">
        <v>3.8324798256842101</v>
      </c>
      <c r="X1611" s="4">
        <v>1.28630045246964</v>
      </c>
      <c r="Y1611" s="4">
        <v>6.5930426076437296</v>
      </c>
      <c r="Z1611" s="4">
        <v>6.1642757901538499</v>
      </c>
      <c r="AA1611" s="4">
        <v>10.9894080643887</v>
      </c>
      <c r="AB1611" s="4">
        <v>1.6886457382348199</v>
      </c>
      <c r="AC1611" s="4">
        <v>7.8529215283886602</v>
      </c>
      <c r="AD1611" s="4">
        <v>5.2803206234493896</v>
      </c>
      <c r="AE1611" s="4">
        <v>4.8779753376842097</v>
      </c>
      <c r="AF1611" s="4">
        <v>12.7308968660729</v>
      </c>
      <c r="AG1611" s="4">
        <v>10.4519439650526</v>
      </c>
      <c r="AH1611" s="4">
        <v>17.582450672032401</v>
      </c>
      <c r="AI1611" s="4">
        <v>16.322571751287501</v>
      </c>
      <c r="AJ1611" s="4">
        <v>31.8668744627692</v>
      </c>
      <c r="AK1611" s="4">
        <v>31.573226458850201</v>
      </c>
      <c r="AL1611" s="4">
        <v>22.084502255676099</v>
      </c>
      <c r="AM1611" s="4">
        <v>25.514636795595099</v>
      </c>
      <c r="AN1611" s="4">
        <v>36.932811677473701</v>
      </c>
      <c r="AO1611" s="4">
        <v>36.932811677473701</v>
      </c>
      <c r="AP1611" s="4">
        <v>35.138479812340101</v>
      </c>
      <c r="AQ1611" s="4">
        <v>5.0659372147044497</v>
      </c>
      <c r="AR1611" s="4">
        <v>33.5290986692793</v>
      </c>
      <c r="AS1611" s="4">
        <v>9.3800269213279304</v>
      </c>
      <c r="AT1611" s="4">
        <v>18.868751124502001</v>
      </c>
      <c r="AU1611" s="4">
        <v>13.1332421518381</v>
      </c>
      <c r="AV1611" s="4">
        <v>25.2474103234008</v>
      </c>
      <c r="AW1611" s="4">
        <v>20.155051576971701</v>
      </c>
      <c r="AX1611" s="4">
        <v>14.0171973185425</v>
      </c>
      <c r="AY1611" s="4">
        <v>15.732264588502</v>
      </c>
      <c r="AZ1611" s="4">
        <v>23.825991057360302</v>
      </c>
      <c r="BA1611" s="4">
        <v>32.457181625554703</v>
      </c>
      <c r="BB1611" s="38">
        <v>295</v>
      </c>
    </row>
    <row r="1612" spans="1:54" x14ac:dyDescent="0.3">
      <c r="A1612" s="31" t="s">
        <v>69</v>
      </c>
      <c r="B1612" s="5" t="s">
        <v>168</v>
      </c>
      <c r="C1612" s="5" t="s">
        <v>3</v>
      </c>
      <c r="D1612" s="9">
        <v>79.538403244610194</v>
      </c>
      <c r="E1612" s="8">
        <v>63.103240631955401</v>
      </c>
      <c r="F1612" s="8">
        <v>17.769248906050802</v>
      </c>
      <c r="G1612" s="3">
        <v>1.6711377583959901</v>
      </c>
      <c r="H1612" s="4">
        <v>4.6393441422126704</v>
      </c>
      <c r="I1612" s="4">
        <v>7.31818170719656</v>
      </c>
      <c r="J1612" s="4">
        <v>1.1323895175796601</v>
      </c>
      <c r="K1612" s="4">
        <v>2.14008932416756</v>
      </c>
      <c r="L1612" s="4">
        <v>3.3822649136412499</v>
      </c>
      <c r="M1612" s="4">
        <v>1.7809238302900099</v>
      </c>
      <c r="N1612" s="4">
        <v>3.8112270825635499</v>
      </c>
      <c r="O1612" s="4">
        <v>6.3104819006086696</v>
      </c>
      <c r="P1612" s="4">
        <v>4.7491302141067004</v>
      </c>
      <c r="Q1612" s="4">
        <v>1.60134108335124</v>
      </c>
      <c r="R1612" s="4">
        <v>4.2801786483351201</v>
      </c>
      <c r="S1612" s="4">
        <v>4.1703925764410998</v>
      </c>
      <c r="T1612" s="4">
        <v>2.0303032522735398</v>
      </c>
      <c r="U1612" s="4">
        <v>3.6865373715717902</v>
      </c>
      <c r="V1612" s="4">
        <v>3.0928960948084501</v>
      </c>
      <c r="W1612" s="4">
        <v>1.726030794343</v>
      </c>
      <c r="X1612" s="4">
        <v>1.7809238302900099</v>
      </c>
      <c r="Y1612" s="4">
        <v>4.9436166001432102</v>
      </c>
      <c r="Z1612" s="4">
        <v>4.1554889373433603</v>
      </c>
      <c r="AA1612" s="4">
        <v>4.4597613952739001</v>
      </c>
      <c r="AB1612" s="4">
        <v>1.18728255352667</v>
      </c>
      <c r="AC1612" s="4">
        <v>6.9190268164697502</v>
      </c>
      <c r="AD1612" s="4">
        <v>1.8507205053347699</v>
      </c>
      <c r="AE1612" s="4">
        <v>2.0851962882205499</v>
      </c>
      <c r="AF1612" s="4">
        <v>6.8492301414249903</v>
      </c>
      <c r="AG1612" s="4">
        <v>9.7076504533476609</v>
      </c>
      <c r="AH1612" s="4">
        <v>16.926228207304</v>
      </c>
      <c r="AI1612" s="4">
        <v>13.9031287875403</v>
      </c>
      <c r="AJ1612" s="4">
        <v>25.945354951092</v>
      </c>
      <c r="AK1612" s="4">
        <v>26.055141022986</v>
      </c>
      <c r="AL1612" s="4">
        <v>14.5516631002506</v>
      </c>
      <c r="AM1612" s="4">
        <v>21.335818087074799</v>
      </c>
      <c r="AN1612" s="4">
        <v>27.476899359398502</v>
      </c>
      <c r="AO1612" s="4">
        <v>26.608792902900099</v>
      </c>
      <c r="AP1612" s="4">
        <v>23.1818170719656</v>
      </c>
      <c r="AQ1612" s="4">
        <v>7.8420263089151403</v>
      </c>
      <c r="AR1612" s="4">
        <v>25.835568879198</v>
      </c>
      <c r="AS1612" s="4">
        <v>12.5911565230218</v>
      </c>
      <c r="AT1612" s="4">
        <v>16.432190883780901</v>
      </c>
      <c r="AU1612" s="4">
        <v>13.239690835732199</v>
      </c>
      <c r="AV1612" s="4">
        <v>20.477893749230201</v>
      </c>
      <c r="AW1612" s="4">
        <v>13.972925462585</v>
      </c>
      <c r="AX1612" s="4">
        <v>9.5680571032581501</v>
      </c>
      <c r="AY1612" s="4">
        <v>17.1654255106337</v>
      </c>
      <c r="AZ1612" s="4">
        <v>20.837059243107799</v>
      </c>
      <c r="BA1612" s="4">
        <v>22.203924543573201</v>
      </c>
      <c r="BB1612" s="38">
        <v>410</v>
      </c>
    </row>
    <row r="1613" spans="1:54" x14ac:dyDescent="0.3">
      <c r="A1613" s="31" t="s">
        <v>69</v>
      </c>
      <c r="B1613" s="5" t="s">
        <v>168</v>
      </c>
      <c r="C1613" s="5" t="s">
        <v>4</v>
      </c>
      <c r="D1613" s="9">
        <v>93.520977792081595</v>
      </c>
      <c r="E1613" s="8">
        <v>61.805113115763</v>
      </c>
      <c r="F1613" s="8">
        <v>12.3825771196475</v>
      </c>
      <c r="G1613" s="3">
        <v>1.14270163055193</v>
      </c>
      <c r="H1613" s="4">
        <v>5.64843158540035</v>
      </c>
      <c r="I1613" s="4">
        <v>3.4931814590150898</v>
      </c>
      <c r="J1613" s="4">
        <v>1.6794919407347</v>
      </c>
      <c r="K1613" s="4">
        <v>2.11664517846497</v>
      </c>
      <c r="L1613" s="4">
        <v>1.7486129509210899</v>
      </c>
      <c r="M1613" s="4">
        <v>1.27689920809762</v>
      </c>
      <c r="N1613" s="4">
        <v>2.7530725611002298</v>
      </c>
      <c r="O1613" s="4">
        <v>3.9343791395724499</v>
      </c>
      <c r="P1613" s="4">
        <v>2.2854032611038599</v>
      </c>
      <c r="Q1613" s="4">
        <v>0.43715323773027298</v>
      </c>
      <c r="R1613" s="4">
        <v>2.5192379111020502</v>
      </c>
      <c r="S1613" s="4">
        <v>2.7571170039273301</v>
      </c>
      <c r="T1613" s="4">
        <v>1.5452943631890099</v>
      </c>
      <c r="U1613" s="4">
        <v>3.0905887263780101</v>
      </c>
      <c r="V1613" s="4">
        <v>1.5798548682822</v>
      </c>
      <c r="W1613" s="4">
        <v>2.1817217458242699</v>
      </c>
      <c r="X1613" s="4">
        <v>1.27689920809762</v>
      </c>
      <c r="Y1613" s="4">
        <v>2.31996376619706</v>
      </c>
      <c r="Z1613" s="4">
        <v>2.11664517846497</v>
      </c>
      <c r="AA1613" s="4">
        <v>3.5623024692014802</v>
      </c>
      <c r="AB1613" s="4">
        <v>0.26839515509138401</v>
      </c>
      <c r="AC1613" s="4">
        <v>5.8517501731324302</v>
      </c>
      <c r="AD1613" s="4">
        <v>1.27689920809762</v>
      </c>
      <c r="AE1613" s="4">
        <v>1.5798548682822</v>
      </c>
      <c r="AF1613" s="4">
        <v>4.5016855120213197</v>
      </c>
      <c r="AG1613" s="4">
        <v>6.2157379578492202</v>
      </c>
      <c r="AH1613" s="4">
        <v>12.6325895409541</v>
      </c>
      <c r="AI1613" s="4">
        <v>10.4732949717417</v>
      </c>
      <c r="AJ1613" s="4">
        <v>19.6189524589843</v>
      </c>
      <c r="AK1613" s="4">
        <v>18.108218600888499</v>
      </c>
      <c r="AL1613" s="4">
        <v>10.162250425903</v>
      </c>
      <c r="AM1613" s="4">
        <v>14.261343205287201</v>
      </c>
      <c r="AN1613" s="4">
        <v>20.289940346712701</v>
      </c>
      <c r="AO1613" s="4">
        <v>19.0435572008812</v>
      </c>
      <c r="AP1613" s="4">
        <v>15.009540988856299</v>
      </c>
      <c r="AQ1613" s="4">
        <v>8.5823955576207602</v>
      </c>
      <c r="AR1613" s="4">
        <v>21.5138963159323</v>
      </c>
      <c r="AS1613" s="4">
        <v>10.4732949717417</v>
      </c>
      <c r="AT1613" s="4">
        <v>16.4471093939386</v>
      </c>
      <c r="AU1613" s="4">
        <v>10.4387344666485</v>
      </c>
      <c r="AV1613" s="4">
        <v>16.221363629594599</v>
      </c>
      <c r="AW1613" s="4">
        <v>14.013170264331301</v>
      </c>
      <c r="AX1613" s="4">
        <v>6.4922219985947898</v>
      </c>
      <c r="AY1613" s="4">
        <v>14.1231011849144</v>
      </c>
      <c r="AZ1613" s="4">
        <v>16.083121609221799</v>
      </c>
      <c r="BA1613" s="4">
        <v>17.628415972410799</v>
      </c>
      <c r="BB1613" s="38">
        <v>671</v>
      </c>
    </row>
    <row r="1614" spans="1:54" x14ac:dyDescent="0.3">
      <c r="A1614" s="31" t="s">
        <v>69</v>
      </c>
      <c r="B1614" s="5" t="s">
        <v>168</v>
      </c>
      <c r="C1614" s="5" t="s">
        <v>5</v>
      </c>
      <c r="D1614" s="9">
        <v>105.873586979557</v>
      </c>
      <c r="E1614" s="8">
        <v>56.206886176637397</v>
      </c>
      <c r="F1614" s="8">
        <v>7.2793669407560797</v>
      </c>
      <c r="G1614" s="3">
        <v>1.8168213874731101</v>
      </c>
      <c r="H1614" s="4">
        <v>4.5186710658768101</v>
      </c>
      <c r="I1614" s="4">
        <v>1.8074684263507299</v>
      </c>
      <c r="J1614" s="4">
        <v>1.4037303402455901</v>
      </c>
      <c r="K1614" s="4">
        <v>2.8261666027359502</v>
      </c>
      <c r="L1614" s="4">
        <v>1.58689346105339</v>
      </c>
      <c r="M1614" s="4">
        <v>1.79811546522834</v>
      </c>
      <c r="N1614" s="4">
        <v>2.4906276742287501</v>
      </c>
      <c r="O1614" s="4">
        <v>2.1644417068439501</v>
      </c>
      <c r="P1614" s="4">
        <v>2.11494847149077</v>
      </c>
      <c r="Q1614" s="4">
        <v>0.89438125205298002</v>
      </c>
      <c r="R1614" s="4">
        <v>1.2794134159133499</v>
      </c>
      <c r="S1614" s="4">
        <v>1.29811933815812</v>
      </c>
      <c r="T1614" s="4">
        <v>2.20185355133348</v>
      </c>
      <c r="U1614" s="4">
        <v>1.28876637703573</v>
      </c>
      <c r="V1614" s="4">
        <v>1.77005658186119</v>
      </c>
      <c r="W1614" s="4">
        <v>1.8663146228262899</v>
      </c>
      <c r="X1614" s="4">
        <v>0.59625416803532005</v>
      </c>
      <c r="Y1614" s="4">
        <v>2.4812747131063699</v>
      </c>
      <c r="Z1614" s="4">
        <v>1.3074722992804999</v>
      </c>
      <c r="AA1614" s="4">
        <v>2.1925005902110999</v>
      </c>
      <c r="AB1614" s="4">
        <v>0.50934908819261004</v>
      </c>
      <c r="AC1614" s="4">
        <v>4.8355040721392397</v>
      </c>
      <c r="AD1614" s="4">
        <v>1.3943773791232099</v>
      </c>
      <c r="AE1614" s="4">
        <v>1.4906354200883001</v>
      </c>
      <c r="AF1614" s="4">
        <v>3.7205478547889301</v>
      </c>
      <c r="AG1614" s="4">
        <v>5.0373731151918104</v>
      </c>
      <c r="AH1614" s="4">
        <v>9.6643836128973604</v>
      </c>
      <c r="AI1614" s="4">
        <v>8.2980651171413005</v>
      </c>
      <c r="AJ1614" s="4">
        <v>11.826096890000001</v>
      </c>
      <c r="AK1614" s="4">
        <v>14.8233452226801</v>
      </c>
      <c r="AL1614" s="4">
        <v>7.9718791497564903</v>
      </c>
      <c r="AM1614" s="4">
        <v>12.4850933561508</v>
      </c>
      <c r="AN1614" s="4">
        <v>18.360729956661299</v>
      </c>
      <c r="AO1614" s="4">
        <v>11.612146456083799</v>
      </c>
      <c r="AP1614" s="4">
        <v>10.2953211956809</v>
      </c>
      <c r="AQ1614" s="4">
        <v>6.7392305394550602</v>
      </c>
      <c r="AR1614" s="4">
        <v>15.5532692761701</v>
      </c>
      <c r="AS1614" s="4">
        <v>9.1336001727187206</v>
      </c>
      <c r="AT1614" s="4">
        <v>13.534578845644401</v>
      </c>
      <c r="AU1614" s="4">
        <v>6.2111755290176802</v>
      </c>
      <c r="AV1614" s="4">
        <v>13.4410492344206</v>
      </c>
      <c r="AW1614" s="4">
        <v>11.382218529664099</v>
      </c>
      <c r="AX1614" s="4">
        <v>4.4906121825096603</v>
      </c>
      <c r="AY1614" s="4">
        <v>13.1803339948925</v>
      </c>
      <c r="AZ1614" s="4">
        <v>11.1308562512584</v>
      </c>
      <c r="BA1614" s="4">
        <v>13.8728462038929</v>
      </c>
      <c r="BB1614" s="38">
        <v>990</v>
      </c>
    </row>
    <row r="1615" spans="1:54" x14ac:dyDescent="0.3">
      <c r="A1615" s="31" t="s">
        <v>69</v>
      </c>
      <c r="B1615" s="5" t="s">
        <v>168</v>
      </c>
      <c r="C1615" s="5" t="s">
        <v>6</v>
      </c>
      <c r="D1615" s="9">
        <v>110.107198199301</v>
      </c>
      <c r="E1615" s="8">
        <v>56.459569390730799</v>
      </c>
      <c r="F1615" s="8">
        <v>6.3445167131428599</v>
      </c>
      <c r="G1615" s="3">
        <v>0.71428571428571397</v>
      </c>
      <c r="H1615" s="4">
        <v>4.2752223935238103</v>
      </c>
      <c r="I1615" s="4">
        <v>1.82774164342857</v>
      </c>
      <c r="J1615" s="4">
        <v>0.72477760647619005</v>
      </c>
      <c r="K1615" s="4">
        <v>2.0378186430476202</v>
      </c>
      <c r="L1615" s="4">
        <v>2.12187335847619</v>
      </c>
      <c r="M1615" s="4">
        <v>1.22898632114286</v>
      </c>
      <c r="N1615" s="4">
        <v>2.3319503580952401</v>
      </c>
      <c r="O1615" s="4">
        <v>1.743686928</v>
      </c>
      <c r="P1615" s="4">
        <v>1.4390633207618999</v>
      </c>
      <c r="Q1615" s="4">
        <v>1.21849442895238</v>
      </c>
      <c r="R1615" s="4">
        <v>0.93485460609523796</v>
      </c>
      <c r="S1615" s="4">
        <v>1.4390633207618999</v>
      </c>
      <c r="T1615" s="4">
        <v>1.9327801432381</v>
      </c>
      <c r="U1615" s="4">
        <v>1.743686928</v>
      </c>
      <c r="V1615" s="4">
        <v>0.81932421409523803</v>
      </c>
      <c r="W1615" s="4">
        <v>1.64914032038095</v>
      </c>
      <c r="X1615" s="4">
        <v>0.525192499047619</v>
      </c>
      <c r="Y1615" s="4">
        <v>2.0378186430476202</v>
      </c>
      <c r="Z1615" s="4">
        <v>1.12394782133333</v>
      </c>
      <c r="AA1615" s="4">
        <v>2.6575577497142899</v>
      </c>
      <c r="AB1615" s="4">
        <v>1.41807953638095</v>
      </c>
      <c r="AC1615" s="4">
        <v>3.1617664643809502</v>
      </c>
      <c r="AD1615" s="4">
        <v>1.5441018205714301</v>
      </c>
      <c r="AE1615" s="4">
        <v>0.81932421409523803</v>
      </c>
      <c r="AF1615" s="4">
        <v>3.2772968563809499</v>
      </c>
      <c r="AG1615" s="4">
        <v>6.2920572521904798</v>
      </c>
      <c r="AH1615" s="4">
        <v>7.7835800339047596</v>
      </c>
      <c r="AI1615" s="4">
        <v>8.7605217866666703</v>
      </c>
      <c r="AJ1615" s="4">
        <v>8.5609366792380897</v>
      </c>
      <c r="AK1615" s="4">
        <v>11.2289863211429</v>
      </c>
      <c r="AL1615" s="4">
        <v>7.4579726422857204</v>
      </c>
      <c r="AM1615" s="4">
        <v>10.6723181455238</v>
      </c>
      <c r="AN1615" s="4">
        <v>16.187018752381</v>
      </c>
      <c r="AO1615" s="4">
        <v>8.6764670712381005</v>
      </c>
      <c r="AP1615" s="4">
        <v>9.1596920015238101</v>
      </c>
      <c r="AQ1615" s="4">
        <v>7.2793713192381002</v>
      </c>
      <c r="AR1615" s="4">
        <v>11.5231180361905</v>
      </c>
      <c r="AS1615" s="4">
        <v>7.2374037504761901</v>
      </c>
      <c r="AT1615" s="4">
        <v>14.2962061779048</v>
      </c>
      <c r="AU1615" s="4">
        <v>7.4579726422857204</v>
      </c>
      <c r="AV1615" s="4">
        <v>15.210076999619</v>
      </c>
      <c r="AW1615" s="4">
        <v>10.189093215238101</v>
      </c>
      <c r="AX1615" s="4">
        <v>4.3907527855238104</v>
      </c>
      <c r="AY1615" s="4">
        <v>14.243746716952399</v>
      </c>
      <c r="AZ1615" s="4">
        <v>10.882395145142899</v>
      </c>
      <c r="BA1615" s="4">
        <v>11.1029640369524</v>
      </c>
      <c r="BB1615" s="38">
        <v>700</v>
      </c>
    </row>
    <row r="1616" spans="1:54" x14ac:dyDescent="0.3">
      <c r="A1616" s="31" t="s">
        <v>69</v>
      </c>
      <c r="B1616" s="5" t="s">
        <v>168</v>
      </c>
      <c r="C1616" s="5" t="s">
        <v>7</v>
      </c>
      <c r="D1616" s="9">
        <v>105.372483627235</v>
      </c>
      <c r="E1616" s="8">
        <v>59.390090350275699</v>
      </c>
      <c r="F1616" s="8">
        <v>8.8016604221048205</v>
      </c>
      <c r="G1616" s="3">
        <v>2.93388680736828</v>
      </c>
      <c r="H1616" s="4">
        <v>3.6757471120670702</v>
      </c>
      <c r="I1616" s="4">
        <v>2.4026573874143602</v>
      </c>
      <c r="J1616" s="4">
        <v>1.4501661979706799</v>
      </c>
      <c r="K1616" s="4">
        <v>2.93388680736828</v>
      </c>
      <c r="L1616" s="4">
        <v>3.1445176921131499</v>
      </c>
      <c r="M1616" s="4">
        <v>1.09601325133474</v>
      </c>
      <c r="N1616" s="4">
        <v>2.1920265026694801</v>
      </c>
      <c r="O1616" s="4">
        <v>0.70830589327188898</v>
      </c>
      <c r="P1616" s="4">
        <v>0.70830589327188898</v>
      </c>
      <c r="Q1616" s="4">
        <v>1.09601325133474</v>
      </c>
      <c r="R1616" s="4">
        <v>0.70830589327188898</v>
      </c>
      <c r="S1616" s="4">
        <v>1.27308972465271</v>
      </c>
      <c r="T1616" s="4">
        <v>2.1920265026694801</v>
      </c>
      <c r="U1616" s="4">
        <v>0.91893677801676799</v>
      </c>
      <c r="V1616" s="4">
        <v>2.0149500293515099</v>
      </c>
      <c r="W1616" s="4">
        <v>0.70830589327188898</v>
      </c>
      <c r="X1616" s="4">
        <v>0.91893677801676799</v>
      </c>
      <c r="Y1616" s="4">
        <v>1.4501661979706799</v>
      </c>
      <c r="Z1616" s="4">
        <v>1.66079708271556</v>
      </c>
      <c r="AA1616" s="4">
        <v>3.1109632806862502</v>
      </c>
      <c r="AB1616" s="4">
        <v>0.35415294663594499</v>
      </c>
      <c r="AC1616" s="4">
        <v>2.33554856456055</v>
      </c>
      <c r="AD1616" s="4">
        <v>1.83787355603354</v>
      </c>
      <c r="AE1616" s="4">
        <v>0.70830589327188898</v>
      </c>
      <c r="AF1616" s="4">
        <v>0.70830589327188898</v>
      </c>
      <c r="AG1616" s="4">
        <v>5.8677736147365502</v>
      </c>
      <c r="AH1616" s="4">
        <v>6.8966780432174799</v>
      </c>
      <c r="AI1616" s="4">
        <v>8.7681060106779203</v>
      </c>
      <c r="AJ1616" s="4">
        <v>7.4614618745983003</v>
      </c>
      <c r="AK1616" s="4">
        <v>11.137208986665399</v>
      </c>
      <c r="AL1616" s="4">
        <v>7.7056471707700904</v>
      </c>
      <c r="AM1616" s="4">
        <v>9.1558133687407697</v>
      </c>
      <c r="AN1616" s="4">
        <v>16.052491411958201</v>
      </c>
      <c r="AO1616" s="4">
        <v>6.7196015698995097</v>
      </c>
      <c r="AP1616" s="4">
        <v>9.50996631537671</v>
      </c>
      <c r="AQ1616" s="4">
        <v>7.6385383479162696</v>
      </c>
      <c r="AR1616" s="4">
        <v>9.50996631537671</v>
      </c>
      <c r="AS1616" s="4">
        <v>8.7345515992510094</v>
      </c>
      <c r="AT1616" s="4">
        <v>15.7654472881761</v>
      </c>
      <c r="AU1616" s="4">
        <v>7.3179398127072304</v>
      </c>
      <c r="AV1616" s="4">
        <v>10.9936869247743</v>
      </c>
      <c r="AW1616" s="4">
        <v>8.3803986526150709</v>
      </c>
      <c r="AX1616" s="4">
        <v>6.3990030346904696</v>
      </c>
      <c r="AY1616" s="4">
        <v>18.455148799372601</v>
      </c>
      <c r="AZ1616" s="4">
        <v>10.0411957353306</v>
      </c>
      <c r="BA1616" s="4">
        <v>11.280731048556399</v>
      </c>
      <c r="BB1616" s="38">
        <v>300</v>
      </c>
    </row>
    <row r="1617" spans="1:54" x14ac:dyDescent="0.3">
      <c r="A1617" s="31" t="s">
        <v>69</v>
      </c>
      <c r="B1617" s="5" t="s">
        <v>8</v>
      </c>
      <c r="C1617" s="5" t="s">
        <v>168</v>
      </c>
      <c r="D1617" s="9">
        <v>83.816281824318494</v>
      </c>
      <c r="E1617" s="8">
        <v>66.126922095468103</v>
      </c>
      <c r="F1617" s="8">
        <v>17.103146691531101</v>
      </c>
      <c r="G1617" s="3">
        <v>2.0682520842833099</v>
      </c>
      <c r="H1617" s="4">
        <v>5.9812939165072203</v>
      </c>
      <c r="I1617" s="4">
        <v>6.3193312208355197</v>
      </c>
      <c r="J1617" s="4">
        <v>1.9457360505630299</v>
      </c>
      <c r="K1617" s="4">
        <v>2.74978269111226</v>
      </c>
      <c r="L1617" s="4">
        <v>2.9675420898557201</v>
      </c>
      <c r="M1617" s="4">
        <v>2.9398324705231298</v>
      </c>
      <c r="N1617" s="4">
        <v>5.0974730793370799</v>
      </c>
      <c r="O1617" s="4">
        <v>6.9002730689217202</v>
      </c>
      <c r="P1617" s="4">
        <v>4.6299386049041296</v>
      </c>
      <c r="Q1617" s="4">
        <v>1.2975702459343701</v>
      </c>
      <c r="R1617" s="4">
        <v>4.0916919541069401</v>
      </c>
      <c r="S1617" s="4">
        <v>5.8802499728965403</v>
      </c>
      <c r="T1617" s="4">
        <v>2.5761124126945099</v>
      </c>
      <c r="U1617" s="4">
        <v>4.5248573735037398</v>
      </c>
      <c r="V1617" s="4">
        <v>2.72647072847511</v>
      </c>
      <c r="W1617" s="4">
        <v>2.9985785674668599</v>
      </c>
      <c r="X1617" s="4">
        <v>1.5668972283096601</v>
      </c>
      <c r="Y1617" s="4">
        <v>5.2624891329485601</v>
      </c>
      <c r="Z1617" s="4">
        <v>5.0295534763114897</v>
      </c>
      <c r="AA1617" s="4">
        <v>5.94917457501362</v>
      </c>
      <c r="AB1617" s="4">
        <v>0.89365872572035598</v>
      </c>
      <c r="AC1617" s="4">
        <v>7.3021175560354701</v>
      </c>
      <c r="AD1617" s="4">
        <v>3.45305876927039</v>
      </c>
      <c r="AE1617" s="4">
        <v>2.5668447794893399</v>
      </c>
      <c r="AF1617" s="4">
        <v>8.0323334731754308</v>
      </c>
      <c r="AG1617" s="4">
        <v>10.3925432397508</v>
      </c>
      <c r="AH1617" s="4">
        <v>12.514901338030599</v>
      </c>
      <c r="AI1617" s="4">
        <v>10.584821329332501</v>
      </c>
      <c r="AJ1617" s="4">
        <v>23.020731322007499</v>
      </c>
      <c r="AK1617" s="4">
        <v>22.8381207463359</v>
      </c>
      <c r="AL1617" s="4">
        <v>15.428782473503899</v>
      </c>
      <c r="AM1617" s="4">
        <v>21.910605275262</v>
      </c>
      <c r="AN1617" s="4">
        <v>28.001509074921898</v>
      </c>
      <c r="AO1617" s="4">
        <v>26.1763004261506</v>
      </c>
      <c r="AP1617" s="4">
        <v>20.6590513039285</v>
      </c>
      <c r="AQ1617" s="4">
        <v>6.4795448153028303</v>
      </c>
      <c r="AR1617" s="4">
        <v>26.227220500541598</v>
      </c>
      <c r="AS1617" s="4">
        <v>10.024903438436199</v>
      </c>
      <c r="AT1617" s="4">
        <v>17.392285362682699</v>
      </c>
      <c r="AU1617" s="4">
        <v>10.454127681364801</v>
      </c>
      <c r="AV1617" s="4">
        <v>18.868698109983399</v>
      </c>
      <c r="AW1617" s="4">
        <v>16.0859943235549</v>
      </c>
      <c r="AX1617" s="4">
        <v>9.3601973501622595</v>
      </c>
      <c r="AY1617" s="4">
        <v>18.484348784138099</v>
      </c>
      <c r="AZ1617" s="4">
        <v>22.081009692393501</v>
      </c>
      <c r="BA1617" s="4">
        <v>24.7353965480436</v>
      </c>
      <c r="BB1617" s="38">
        <v>1956</v>
      </c>
    </row>
    <row r="1618" spans="1:54" x14ac:dyDescent="0.3">
      <c r="A1618" s="31" t="s">
        <v>69</v>
      </c>
      <c r="B1618" s="5" t="s">
        <v>8</v>
      </c>
      <c r="C1618" s="5" t="s">
        <v>1</v>
      </c>
      <c r="D1618" s="9">
        <v>37.253939393939397</v>
      </c>
      <c r="E1618" s="8">
        <v>60.544123697222702</v>
      </c>
      <c r="F1618" s="8">
        <v>35.802469135802497</v>
      </c>
      <c r="G1618" s="3">
        <v>3.0864197530864201</v>
      </c>
      <c r="H1618" s="4">
        <v>7.4074074074074101</v>
      </c>
      <c r="I1618" s="4">
        <v>11.728395061728399</v>
      </c>
      <c r="J1618" s="4">
        <v>4.9382716049382704</v>
      </c>
      <c r="K1618" s="4">
        <v>4.32098765432099</v>
      </c>
      <c r="L1618" s="4">
        <v>4.9382716049382704</v>
      </c>
      <c r="M1618" s="4">
        <v>9.2592592592592595</v>
      </c>
      <c r="N1618" s="4">
        <v>10.493827160493799</v>
      </c>
      <c r="O1618" s="4">
        <v>16.6666666666667</v>
      </c>
      <c r="P1618" s="4">
        <v>11.1111111111111</v>
      </c>
      <c r="Q1618" s="4">
        <v>1.8518518518518501</v>
      </c>
      <c r="R1618" s="4">
        <v>11.1111111111111</v>
      </c>
      <c r="S1618" s="4">
        <v>17.283950617283899</v>
      </c>
      <c r="T1618" s="4">
        <v>3.7037037037037002</v>
      </c>
      <c r="U1618" s="4">
        <v>11.1111111111111</v>
      </c>
      <c r="V1618" s="4">
        <v>8.0246913580246897</v>
      </c>
      <c r="W1618" s="4">
        <v>6.1728395061728403</v>
      </c>
      <c r="X1618" s="4">
        <v>3.7037037037037002</v>
      </c>
      <c r="Y1618" s="4">
        <v>12.3456790123457</v>
      </c>
      <c r="Z1618" s="4">
        <v>16.6666666666667</v>
      </c>
      <c r="AA1618" s="4">
        <v>15.4320987654321</v>
      </c>
      <c r="AB1618" s="4">
        <v>1.2345679012345701</v>
      </c>
      <c r="AC1618" s="4">
        <v>12.3456790123457</v>
      </c>
      <c r="AD1618" s="4">
        <v>11.1111111111111</v>
      </c>
      <c r="AE1618" s="4">
        <v>4.32098765432099</v>
      </c>
      <c r="AF1618" s="4">
        <v>15.4320987654321</v>
      </c>
      <c r="AG1618" s="4">
        <v>14.814814814814801</v>
      </c>
      <c r="AH1618" s="4">
        <v>28.395061728395099</v>
      </c>
      <c r="AI1618" s="4">
        <v>12.962962962962999</v>
      </c>
      <c r="AJ1618" s="4">
        <v>38.8888888888889</v>
      </c>
      <c r="AK1618" s="4">
        <v>42.592592592592602</v>
      </c>
      <c r="AL1618" s="4">
        <v>37.654320987654302</v>
      </c>
      <c r="AM1618" s="4">
        <v>32.716049382716101</v>
      </c>
      <c r="AN1618" s="4">
        <v>50.617283950617299</v>
      </c>
      <c r="AO1618" s="4">
        <v>53.086419753086403</v>
      </c>
      <c r="AP1618" s="4">
        <v>41.975308641975303</v>
      </c>
      <c r="AQ1618" s="4">
        <v>10.493827160493799</v>
      </c>
      <c r="AR1618" s="4">
        <v>53.703703703703702</v>
      </c>
      <c r="AS1618" s="4">
        <v>16.049382716049401</v>
      </c>
      <c r="AT1618" s="4">
        <v>19.7530864197531</v>
      </c>
      <c r="AU1618" s="4">
        <v>24.074074074074101</v>
      </c>
      <c r="AV1618" s="4">
        <v>22.839506172839499</v>
      </c>
      <c r="AW1618" s="4">
        <v>37.654320987654302</v>
      </c>
      <c r="AX1618" s="4">
        <v>17.901234567901199</v>
      </c>
      <c r="AY1618" s="4">
        <v>24.074074074074101</v>
      </c>
      <c r="AZ1618" s="4">
        <v>43.827160493827201</v>
      </c>
      <c r="BA1618" s="4">
        <v>52.469135802469097</v>
      </c>
      <c r="BB1618" s="38">
        <v>165</v>
      </c>
    </row>
    <row r="1619" spans="1:54" x14ac:dyDescent="0.3">
      <c r="A1619" s="31" t="s">
        <v>69</v>
      </c>
      <c r="B1619" s="5" t="s">
        <v>8</v>
      </c>
      <c r="C1619" s="5" t="s">
        <v>2</v>
      </c>
      <c r="D1619" s="9">
        <v>56.204858299595102</v>
      </c>
      <c r="E1619" s="8">
        <v>68.612304064095596</v>
      </c>
      <c r="F1619" s="8">
        <v>31.1740890688259</v>
      </c>
      <c r="G1619" s="3">
        <v>2.0242914979757098</v>
      </c>
      <c r="H1619" s="4">
        <v>8.9068825910931206</v>
      </c>
      <c r="I1619" s="4">
        <v>10.1214574898785</v>
      </c>
      <c r="J1619" s="4">
        <v>1.6194331983805701</v>
      </c>
      <c r="K1619" s="4">
        <v>2.42914979757085</v>
      </c>
      <c r="L1619" s="4">
        <v>4.8582995951417001</v>
      </c>
      <c r="M1619" s="4">
        <v>4.4534412955465603</v>
      </c>
      <c r="N1619" s="4">
        <v>7.6923076923076898</v>
      </c>
      <c r="O1619" s="4">
        <v>12.9554655870445</v>
      </c>
      <c r="P1619" s="4">
        <v>9.3117408906882595</v>
      </c>
      <c r="Q1619" s="4">
        <v>2.8340080971659898</v>
      </c>
      <c r="R1619" s="4">
        <v>6.4777327935222697</v>
      </c>
      <c r="S1619" s="4">
        <v>9.7165991902834001</v>
      </c>
      <c r="T1619" s="4">
        <v>2.42914979757085</v>
      </c>
      <c r="U1619" s="4">
        <v>7.2874493927125501</v>
      </c>
      <c r="V1619" s="4">
        <v>2.42914979757085</v>
      </c>
      <c r="W1619" s="4">
        <v>5.2631578947368398</v>
      </c>
      <c r="X1619" s="4">
        <v>2.42914979757085</v>
      </c>
      <c r="Y1619" s="4">
        <v>8.50202429149798</v>
      </c>
      <c r="Z1619" s="4">
        <v>7.6923076923076898</v>
      </c>
      <c r="AA1619" s="4">
        <v>8.9068825910931206</v>
      </c>
      <c r="AB1619" s="4">
        <v>1.2145748987854299</v>
      </c>
      <c r="AC1619" s="4">
        <v>8.9068825910931206</v>
      </c>
      <c r="AD1619" s="4">
        <v>4.0485829959514197</v>
      </c>
      <c r="AE1619" s="4">
        <v>5.2631578947368398</v>
      </c>
      <c r="AF1619" s="4">
        <v>14.17004048583</v>
      </c>
      <c r="AG1619" s="4">
        <v>15.789473684210501</v>
      </c>
      <c r="AH1619" s="4">
        <v>17.408906882591101</v>
      </c>
      <c r="AI1619" s="4">
        <v>17.004048582995999</v>
      </c>
      <c r="AJ1619" s="4">
        <v>38.461538461538503</v>
      </c>
      <c r="AK1619" s="4">
        <v>31.983805668016199</v>
      </c>
      <c r="AL1619" s="4">
        <v>25.9109311740891</v>
      </c>
      <c r="AM1619" s="4">
        <v>32.388663967611301</v>
      </c>
      <c r="AN1619" s="4">
        <v>42.105263157894697</v>
      </c>
      <c r="AO1619" s="4">
        <v>42.105263157894697</v>
      </c>
      <c r="AP1619" s="4">
        <v>32.793522267206498</v>
      </c>
      <c r="AQ1619" s="4">
        <v>3.6437246963562799</v>
      </c>
      <c r="AR1619" s="4">
        <v>37.6518218623482</v>
      </c>
      <c r="AS1619" s="4">
        <v>13.765182186234799</v>
      </c>
      <c r="AT1619" s="4">
        <v>19.838056680161898</v>
      </c>
      <c r="AU1619" s="4">
        <v>12.9554655870445</v>
      </c>
      <c r="AV1619" s="4">
        <v>27.9352226720648</v>
      </c>
      <c r="AW1619" s="4">
        <v>22.267206477732799</v>
      </c>
      <c r="AX1619" s="4">
        <v>16.599190283400802</v>
      </c>
      <c r="AY1619" s="4">
        <v>19.838056680161898</v>
      </c>
      <c r="AZ1619" s="4">
        <v>31.1740890688259</v>
      </c>
      <c r="BA1619" s="4">
        <v>35.627530364372497</v>
      </c>
      <c r="BB1619" s="38">
        <v>247</v>
      </c>
    </row>
    <row r="1620" spans="1:54" x14ac:dyDescent="0.3">
      <c r="A1620" s="31" t="s">
        <v>69</v>
      </c>
      <c r="B1620" s="5" t="s">
        <v>8</v>
      </c>
      <c r="C1620" s="5" t="s">
        <v>3</v>
      </c>
      <c r="D1620" s="9">
        <v>82.594576271186398</v>
      </c>
      <c r="E1620" s="8">
        <v>58.364674320845403</v>
      </c>
      <c r="F1620" s="8">
        <v>13.265306122448999</v>
      </c>
      <c r="G1620" s="3">
        <v>2.38095238095238</v>
      </c>
      <c r="H1620" s="4">
        <v>4.0816326530612201</v>
      </c>
      <c r="I1620" s="4">
        <v>6.8027210884353702</v>
      </c>
      <c r="J1620" s="4">
        <v>1.3605442176870699</v>
      </c>
      <c r="K1620" s="4">
        <v>1.7006802721088401</v>
      </c>
      <c r="L1620" s="4">
        <v>1.7006802721088401</v>
      </c>
      <c r="M1620" s="4">
        <v>1.0204081632653099</v>
      </c>
      <c r="N1620" s="4">
        <v>4.0816326530612201</v>
      </c>
      <c r="O1620" s="4">
        <v>6.4625850340136104</v>
      </c>
      <c r="P1620" s="4">
        <v>2.72108843537415</v>
      </c>
      <c r="Q1620" s="4">
        <v>0.68027210884353695</v>
      </c>
      <c r="R1620" s="4">
        <v>3.40136054421769</v>
      </c>
      <c r="S1620" s="4">
        <v>4.7619047619047601</v>
      </c>
      <c r="T1620" s="4">
        <v>3.06122448979592</v>
      </c>
      <c r="U1620" s="4">
        <v>3.06122448979592</v>
      </c>
      <c r="V1620" s="4">
        <v>2.72108843537415</v>
      </c>
      <c r="W1620" s="4">
        <v>1.7006802721088401</v>
      </c>
      <c r="X1620" s="4">
        <v>1.0204081632653099</v>
      </c>
      <c r="Y1620" s="4">
        <v>5.4421768707483</v>
      </c>
      <c r="Z1620" s="4">
        <v>2.38095238095238</v>
      </c>
      <c r="AA1620" s="4">
        <v>3.7414965986394599</v>
      </c>
      <c r="AB1620" s="4">
        <v>0.68027210884353695</v>
      </c>
      <c r="AC1620" s="4">
        <v>9.1836734693877595</v>
      </c>
      <c r="AD1620" s="4">
        <v>2.72108843537415</v>
      </c>
      <c r="AE1620" s="4">
        <v>2.38095238095238</v>
      </c>
      <c r="AF1620" s="4">
        <v>7.4829931972789101</v>
      </c>
      <c r="AG1620" s="4">
        <v>10.5442176870748</v>
      </c>
      <c r="AH1620" s="4">
        <v>10.8843537414966</v>
      </c>
      <c r="AI1620" s="4">
        <v>9.8639455782312897</v>
      </c>
      <c r="AJ1620" s="4">
        <v>24.829931972789101</v>
      </c>
      <c r="AK1620" s="4">
        <v>23.469387755102002</v>
      </c>
      <c r="AL1620" s="4">
        <v>9.5238095238095202</v>
      </c>
      <c r="AM1620" s="4">
        <v>25.5102040816327</v>
      </c>
      <c r="AN1620" s="4">
        <v>23.8095238095238</v>
      </c>
      <c r="AO1620" s="4">
        <v>26.8707482993197</v>
      </c>
      <c r="AP1620" s="4">
        <v>18.0272108843537</v>
      </c>
      <c r="AQ1620" s="4">
        <v>5.4421768707483</v>
      </c>
      <c r="AR1620" s="4">
        <v>26.1904761904762</v>
      </c>
      <c r="AS1620" s="4">
        <v>8.1632653061224492</v>
      </c>
      <c r="AT1620" s="4">
        <v>17.006802721088398</v>
      </c>
      <c r="AU1620" s="4">
        <v>7.8231292517006796</v>
      </c>
      <c r="AV1620" s="4">
        <v>20.748299319727899</v>
      </c>
      <c r="AW1620" s="4">
        <v>11.5646258503401</v>
      </c>
      <c r="AX1620" s="4">
        <v>7.1428571428571397</v>
      </c>
      <c r="AY1620" s="4">
        <v>20.748299319727899</v>
      </c>
      <c r="AZ1620" s="4">
        <v>21.428571428571399</v>
      </c>
      <c r="BA1620" s="4">
        <v>22.4489795918367</v>
      </c>
      <c r="BB1620" s="38">
        <v>295</v>
      </c>
    </row>
    <row r="1621" spans="1:54" x14ac:dyDescent="0.3">
      <c r="A1621" s="31" t="s">
        <v>69</v>
      </c>
      <c r="B1621" s="5" t="s">
        <v>8</v>
      </c>
      <c r="C1621" s="5" t="s">
        <v>4</v>
      </c>
      <c r="D1621" s="9">
        <v>97.655874673629199</v>
      </c>
      <c r="E1621" s="8">
        <v>62.740915036253199</v>
      </c>
      <c r="F1621" s="8">
        <v>12.2715404699739</v>
      </c>
      <c r="G1621" s="3">
        <v>1.56657963446475</v>
      </c>
      <c r="H1621" s="4">
        <v>7.0496083550913804</v>
      </c>
      <c r="I1621" s="4">
        <v>5.4830287206266304</v>
      </c>
      <c r="J1621" s="4">
        <v>2.6109660574412499</v>
      </c>
      <c r="K1621" s="4">
        <v>3.1331592689295</v>
      </c>
      <c r="L1621" s="4">
        <v>2.0887728459530002</v>
      </c>
      <c r="M1621" s="4">
        <v>1.82767624020888</v>
      </c>
      <c r="N1621" s="4">
        <v>4.6997389033942598</v>
      </c>
      <c r="O1621" s="4">
        <v>4.6997389033942598</v>
      </c>
      <c r="P1621" s="4">
        <v>3.1331592689295</v>
      </c>
      <c r="Q1621" s="4">
        <v>0.52219321148825104</v>
      </c>
      <c r="R1621" s="4">
        <v>3.9164490861618799</v>
      </c>
      <c r="S1621" s="4">
        <v>3.3942558746736302</v>
      </c>
      <c r="T1621" s="4">
        <v>2.3498694516971299</v>
      </c>
      <c r="U1621" s="4">
        <v>4.6997389033942598</v>
      </c>
      <c r="V1621" s="4">
        <v>2.0887728459530002</v>
      </c>
      <c r="W1621" s="4">
        <v>3.9164490861618799</v>
      </c>
      <c r="X1621" s="4">
        <v>1.82767624020888</v>
      </c>
      <c r="Y1621" s="4">
        <v>2.8720626631853801</v>
      </c>
      <c r="Z1621" s="4">
        <v>3.1331592689295</v>
      </c>
      <c r="AA1621" s="4">
        <v>4.9608355091383798</v>
      </c>
      <c r="AB1621" s="4">
        <v>0.52219321148825104</v>
      </c>
      <c r="AC1621" s="4">
        <v>6.7885117493472604</v>
      </c>
      <c r="AD1621" s="4">
        <v>1.82767624020888</v>
      </c>
      <c r="AE1621" s="4">
        <v>2.0887728459530002</v>
      </c>
      <c r="AF1621" s="4">
        <v>6.7885117493472604</v>
      </c>
      <c r="AG1621" s="4">
        <v>9.1383812010443908</v>
      </c>
      <c r="AH1621" s="4">
        <v>7.8328981723237598</v>
      </c>
      <c r="AI1621" s="4">
        <v>7.5718015665796301</v>
      </c>
      <c r="AJ1621" s="4">
        <v>18.798955613577</v>
      </c>
      <c r="AK1621" s="4">
        <v>16.1879895561358</v>
      </c>
      <c r="AL1621" s="4">
        <v>9.9216710182767596</v>
      </c>
      <c r="AM1621" s="4">
        <v>15.926892950391601</v>
      </c>
      <c r="AN1621" s="4">
        <v>20.104438642297701</v>
      </c>
      <c r="AO1621" s="4">
        <v>19.321148825065301</v>
      </c>
      <c r="AP1621" s="4">
        <v>14.0992167101828</v>
      </c>
      <c r="AQ1621" s="4">
        <v>7.8328981723237598</v>
      </c>
      <c r="AR1621" s="4">
        <v>17.232375979112302</v>
      </c>
      <c r="AS1621" s="4">
        <v>7.5718015665796301</v>
      </c>
      <c r="AT1621" s="4">
        <v>18.5378590078329</v>
      </c>
      <c r="AU1621" s="4">
        <v>7.8328981723237598</v>
      </c>
      <c r="AV1621" s="4">
        <v>15.143603133159299</v>
      </c>
      <c r="AW1621" s="4">
        <v>8.8772845953002602</v>
      </c>
      <c r="AX1621" s="4">
        <v>7.0496083550913804</v>
      </c>
      <c r="AY1621" s="4">
        <v>16.971279373368102</v>
      </c>
      <c r="AZ1621" s="4">
        <v>16.1879895561358</v>
      </c>
      <c r="BA1621" s="4">
        <v>18.5378590078329</v>
      </c>
      <c r="BB1621" s="38">
        <v>383</v>
      </c>
    </row>
    <row r="1622" spans="1:54" x14ac:dyDescent="0.3">
      <c r="A1622" s="31" t="s">
        <v>69</v>
      </c>
      <c r="B1622" s="5" t="s">
        <v>8</v>
      </c>
      <c r="C1622" s="5" t="s">
        <v>5</v>
      </c>
      <c r="D1622" s="9">
        <v>113.03996023856899</v>
      </c>
      <c r="E1622" s="8">
        <v>52.784603023354101</v>
      </c>
      <c r="F1622" s="8">
        <v>5.3677932405566597</v>
      </c>
      <c r="G1622" s="3">
        <v>1.78926441351889</v>
      </c>
      <c r="H1622" s="4">
        <v>3.9761431411530799</v>
      </c>
      <c r="I1622" s="4">
        <v>1.59045725646123</v>
      </c>
      <c r="J1622" s="4">
        <v>1.1928429423459199</v>
      </c>
      <c r="K1622" s="4">
        <v>2.7833001988071602</v>
      </c>
      <c r="L1622" s="4">
        <v>0.99403578528826997</v>
      </c>
      <c r="M1622" s="4">
        <v>1.3916500994035801</v>
      </c>
      <c r="N1622" s="4">
        <v>1.78926441351889</v>
      </c>
      <c r="O1622" s="4">
        <v>0.99403578528826997</v>
      </c>
      <c r="P1622" s="4">
        <v>1.9880715705765399</v>
      </c>
      <c r="Q1622" s="4">
        <v>0.59642147117296196</v>
      </c>
      <c r="R1622" s="4">
        <v>0.59642147117296196</v>
      </c>
      <c r="S1622" s="4">
        <v>0.99403578528826997</v>
      </c>
      <c r="T1622" s="4">
        <v>1.78926441351889</v>
      </c>
      <c r="U1622" s="4">
        <v>0.79522862823061602</v>
      </c>
      <c r="V1622" s="4">
        <v>0.79522862823061602</v>
      </c>
      <c r="W1622" s="4">
        <v>0.79522862823061602</v>
      </c>
      <c r="X1622" s="4">
        <v>0.39761431411530801</v>
      </c>
      <c r="Y1622" s="4">
        <v>1.59045725646123</v>
      </c>
      <c r="Z1622" s="4">
        <v>1.1928429423459199</v>
      </c>
      <c r="AA1622" s="4">
        <v>1.59045725646123</v>
      </c>
      <c r="AB1622" s="4">
        <v>0.59642147117296196</v>
      </c>
      <c r="AC1622" s="4">
        <v>4.5725646123260404</v>
      </c>
      <c r="AD1622" s="4">
        <v>0.99403578528826997</v>
      </c>
      <c r="AE1622" s="4">
        <v>0.99403578528826997</v>
      </c>
      <c r="AF1622" s="4">
        <v>3.3797216699801198</v>
      </c>
      <c r="AG1622" s="4">
        <v>4.7713717693837001</v>
      </c>
      <c r="AH1622" s="4">
        <v>6.9582504970178896</v>
      </c>
      <c r="AI1622" s="4">
        <v>6.5606361829025799</v>
      </c>
      <c r="AJ1622" s="4">
        <v>9.9403578528827001</v>
      </c>
      <c r="AK1622" s="4">
        <v>14.3141153081511</v>
      </c>
      <c r="AL1622" s="4">
        <v>5.7654075546719703</v>
      </c>
      <c r="AM1622" s="4">
        <v>13.7176938369781</v>
      </c>
      <c r="AN1622" s="4">
        <v>17.892644135188899</v>
      </c>
      <c r="AO1622" s="4">
        <v>11.5308151093439</v>
      </c>
      <c r="AP1622" s="4">
        <v>10.139165009940401</v>
      </c>
      <c r="AQ1622" s="4">
        <v>6.16302186878728</v>
      </c>
      <c r="AR1622" s="4">
        <v>15.506958250497</v>
      </c>
      <c r="AS1622" s="4">
        <v>7.9522862823061597</v>
      </c>
      <c r="AT1622" s="4">
        <v>13.518886679920501</v>
      </c>
      <c r="AU1622" s="4">
        <v>5.1689860834990098</v>
      </c>
      <c r="AV1622" s="4">
        <v>11.5308151093439</v>
      </c>
      <c r="AW1622" s="4">
        <v>10.7355864811133</v>
      </c>
      <c r="AX1622" s="4">
        <v>3.3797216699801198</v>
      </c>
      <c r="AY1622" s="4">
        <v>12.1272365805169</v>
      </c>
      <c r="AZ1622" s="4">
        <v>11.5308151093439</v>
      </c>
      <c r="BA1622" s="4">
        <v>12.5248508946322</v>
      </c>
      <c r="BB1622" s="38">
        <v>503</v>
      </c>
    </row>
    <row r="1623" spans="1:54" x14ac:dyDescent="0.3">
      <c r="A1623" s="31" t="s">
        <v>69</v>
      </c>
      <c r="B1623" s="5" t="s">
        <v>8</v>
      </c>
      <c r="C1623" s="5" t="s">
        <v>6</v>
      </c>
      <c r="D1623" s="9">
        <v>113.95607142857099</v>
      </c>
      <c r="E1623" s="8">
        <v>55.6210678503396</v>
      </c>
      <c r="F1623" s="8">
        <v>5.71428571428571</v>
      </c>
      <c r="G1623" s="3">
        <v>0.71428571428571397</v>
      </c>
      <c r="H1623" s="4">
        <v>4.6428571428571397</v>
      </c>
      <c r="I1623" s="4">
        <v>2.1428571428571401</v>
      </c>
      <c r="J1623" s="4">
        <v>0.35714285714285698</v>
      </c>
      <c r="K1623" s="4">
        <v>2.1428571428571401</v>
      </c>
      <c r="L1623" s="4">
        <v>2.8571428571428599</v>
      </c>
      <c r="M1623" s="4">
        <v>1.0714285714285701</v>
      </c>
      <c r="N1623" s="4">
        <v>2.8571428571428599</v>
      </c>
      <c r="O1623" s="4">
        <v>1.4285714285714299</v>
      </c>
      <c r="P1623" s="4">
        <v>1.0714285714285701</v>
      </c>
      <c r="Q1623" s="4">
        <v>1.4285714285714299</v>
      </c>
      <c r="R1623" s="4">
        <v>0.35714285714285698</v>
      </c>
      <c r="S1623" s="4">
        <v>1.0714285714285701</v>
      </c>
      <c r="T1623" s="4">
        <v>2.1428571428571401</v>
      </c>
      <c r="U1623" s="4">
        <v>1.4285714285714299</v>
      </c>
      <c r="V1623" s="4">
        <v>0.71428571428571397</v>
      </c>
      <c r="W1623" s="4">
        <v>1.0714285714285701</v>
      </c>
      <c r="X1623" s="4">
        <v>0</v>
      </c>
      <c r="Y1623" s="4">
        <v>2.1428571428571401</v>
      </c>
      <c r="Z1623" s="4">
        <v>1.0714285714285701</v>
      </c>
      <c r="AA1623" s="4">
        <v>2.5</v>
      </c>
      <c r="AB1623" s="4">
        <v>1.78571428571429</v>
      </c>
      <c r="AC1623" s="4">
        <v>3.21428571428571</v>
      </c>
      <c r="AD1623" s="4">
        <v>1.0714285714285701</v>
      </c>
      <c r="AE1623" s="4">
        <v>0.71428571428571397</v>
      </c>
      <c r="AF1623" s="4">
        <v>2.8571428571428599</v>
      </c>
      <c r="AG1623" s="4">
        <v>7.5</v>
      </c>
      <c r="AH1623" s="4">
        <v>6.78571428571429</v>
      </c>
      <c r="AI1623" s="4">
        <v>9.28571428571429</v>
      </c>
      <c r="AJ1623" s="4">
        <v>8.9285714285714306</v>
      </c>
      <c r="AK1623" s="4">
        <v>11.0714285714286</v>
      </c>
      <c r="AL1623" s="4">
        <v>7.1428571428571397</v>
      </c>
      <c r="AM1623" s="4">
        <v>12.1428571428571</v>
      </c>
      <c r="AN1623" s="4">
        <v>17.5</v>
      </c>
      <c r="AO1623" s="4">
        <v>8.5714285714285694</v>
      </c>
      <c r="AP1623" s="4">
        <v>10</v>
      </c>
      <c r="AQ1623" s="4">
        <v>6.0714285714285703</v>
      </c>
      <c r="AR1623" s="4">
        <v>11.785714285714301</v>
      </c>
      <c r="AS1623" s="4">
        <v>7.5</v>
      </c>
      <c r="AT1623" s="4">
        <v>13.9285714285714</v>
      </c>
      <c r="AU1623" s="4">
        <v>7.1428571428571397</v>
      </c>
      <c r="AV1623" s="4">
        <v>15</v>
      </c>
      <c r="AW1623" s="4">
        <v>10.714285714285699</v>
      </c>
      <c r="AX1623" s="4">
        <v>4.28571428571429</v>
      </c>
      <c r="AY1623" s="4">
        <v>15.714285714285699</v>
      </c>
      <c r="AZ1623" s="4">
        <v>12.1428571428571</v>
      </c>
      <c r="BA1623" s="4">
        <v>11.785714285714301</v>
      </c>
      <c r="BB1623" s="38">
        <v>280</v>
      </c>
    </row>
    <row r="1624" spans="1:54" x14ac:dyDescent="0.3">
      <c r="A1624" s="31" t="s">
        <v>69</v>
      </c>
      <c r="B1624" s="5" t="s">
        <v>8</v>
      </c>
      <c r="C1624" s="5" t="s">
        <v>7</v>
      </c>
      <c r="D1624" s="9">
        <v>103.725301204819</v>
      </c>
      <c r="E1624" s="8">
        <v>63.697426611444499</v>
      </c>
      <c r="F1624" s="8">
        <v>10.8433734939759</v>
      </c>
      <c r="G1624" s="3">
        <v>3.6144578313253</v>
      </c>
      <c r="H1624" s="4">
        <v>4.8192771084337398</v>
      </c>
      <c r="I1624" s="4">
        <v>3.6144578313253</v>
      </c>
      <c r="J1624" s="4">
        <v>1.2048192771084301</v>
      </c>
      <c r="K1624" s="4">
        <v>3.6144578313253</v>
      </c>
      <c r="L1624" s="4">
        <v>4.8192771084337398</v>
      </c>
      <c r="M1624" s="4">
        <v>1.2048192771084301</v>
      </c>
      <c r="N1624" s="4">
        <v>2.4096385542168699</v>
      </c>
      <c r="O1624" s="4">
        <v>0</v>
      </c>
      <c r="P1624" s="4">
        <v>0</v>
      </c>
      <c r="Q1624" s="4">
        <v>1.2048192771084301</v>
      </c>
      <c r="R1624" s="4">
        <v>0</v>
      </c>
      <c r="S1624" s="4">
        <v>1.2048192771084301</v>
      </c>
      <c r="T1624" s="4">
        <v>2.4096385542168699</v>
      </c>
      <c r="U1624" s="4">
        <v>1.2048192771084301</v>
      </c>
      <c r="V1624" s="4">
        <v>2.4096385542168699</v>
      </c>
      <c r="W1624" s="4">
        <v>0</v>
      </c>
      <c r="X1624" s="4">
        <v>1.2048192771084301</v>
      </c>
      <c r="Y1624" s="4">
        <v>1.2048192771084301</v>
      </c>
      <c r="Z1624" s="4">
        <v>2.4096385542168699</v>
      </c>
      <c r="AA1624" s="4">
        <v>3.6144578313253</v>
      </c>
      <c r="AB1624" s="4">
        <v>0</v>
      </c>
      <c r="AC1624" s="4">
        <v>1.2048192771084301</v>
      </c>
      <c r="AD1624" s="4">
        <v>2.4096385542168699</v>
      </c>
      <c r="AE1624" s="4">
        <v>0</v>
      </c>
      <c r="AF1624" s="4">
        <v>0</v>
      </c>
      <c r="AG1624" s="4">
        <v>7.2289156626505999</v>
      </c>
      <c r="AH1624" s="4">
        <v>6.0240963855421699</v>
      </c>
      <c r="AI1624" s="4">
        <v>9.6385542168674707</v>
      </c>
      <c r="AJ1624" s="4">
        <v>7.2289156626505999</v>
      </c>
      <c r="AK1624" s="4">
        <v>12.048192771084301</v>
      </c>
      <c r="AL1624" s="4">
        <v>9.6385542168674707</v>
      </c>
      <c r="AM1624" s="4">
        <v>10.8433734939759</v>
      </c>
      <c r="AN1624" s="4">
        <v>16.867469879518101</v>
      </c>
      <c r="AO1624" s="4">
        <v>6.0240963855421699</v>
      </c>
      <c r="AP1624" s="4">
        <v>10.8433734939759</v>
      </c>
      <c r="AQ1624" s="4">
        <v>7.2289156626505999</v>
      </c>
      <c r="AR1624" s="4">
        <v>10.8433734939759</v>
      </c>
      <c r="AS1624" s="4">
        <v>8.4337349397590398</v>
      </c>
      <c r="AT1624" s="4">
        <v>19.277108433734899</v>
      </c>
      <c r="AU1624" s="4">
        <v>8.4337349397590398</v>
      </c>
      <c r="AV1624" s="4">
        <v>13.253012048192801</v>
      </c>
      <c r="AW1624" s="4">
        <v>8.4337349397590398</v>
      </c>
      <c r="AX1624" s="4">
        <v>7.2289156626505999</v>
      </c>
      <c r="AY1624" s="4">
        <v>20.481927710843401</v>
      </c>
      <c r="AZ1624" s="4">
        <v>10.8433734939759</v>
      </c>
      <c r="BA1624" s="4">
        <v>10.8433734939759</v>
      </c>
      <c r="BB1624" s="38">
        <v>83</v>
      </c>
    </row>
    <row r="1625" spans="1:54" x14ac:dyDescent="0.3">
      <c r="A1625" s="31" t="s">
        <v>69</v>
      </c>
      <c r="B1625" s="5" t="s">
        <v>9</v>
      </c>
      <c r="C1625" s="5" t="s">
        <v>168</v>
      </c>
      <c r="D1625" s="9">
        <v>80.568880275146299</v>
      </c>
      <c r="E1625" s="8">
        <v>66.633696991150401</v>
      </c>
      <c r="F1625" s="8">
        <v>17.526765051145802</v>
      </c>
      <c r="G1625" s="3">
        <v>1.9662093649408601</v>
      </c>
      <c r="H1625" s="4">
        <v>4.6670258587337603</v>
      </c>
      <c r="I1625" s="4">
        <v>3.5846041999765599</v>
      </c>
      <c r="J1625" s="4">
        <v>2.3830635585741602</v>
      </c>
      <c r="K1625" s="4">
        <v>2.24846847988562</v>
      </c>
      <c r="L1625" s="4">
        <v>1.7678062883463801</v>
      </c>
      <c r="M1625" s="4">
        <v>2.4063913352938799</v>
      </c>
      <c r="N1625" s="4">
        <v>6.6163268777042603</v>
      </c>
      <c r="O1625" s="4">
        <v>5.5059932910838798</v>
      </c>
      <c r="P1625" s="4">
        <v>6.4249290537340196</v>
      </c>
      <c r="Q1625" s="4">
        <v>0.901278867805968</v>
      </c>
      <c r="R1625" s="4">
        <v>5.6322042529375098</v>
      </c>
      <c r="S1625" s="4">
        <v>5.7833055175736998</v>
      </c>
      <c r="T1625" s="4">
        <v>1.7862040566052999</v>
      </c>
      <c r="U1625" s="4">
        <v>4.6093115509196698</v>
      </c>
      <c r="V1625" s="4">
        <v>5.3232779628489704</v>
      </c>
      <c r="W1625" s="4">
        <v>4.2097903116854596</v>
      </c>
      <c r="X1625" s="4">
        <v>1.34166074586902</v>
      </c>
      <c r="Y1625" s="4">
        <v>4.0854150803181</v>
      </c>
      <c r="Z1625" s="4">
        <v>5.1690435978678204</v>
      </c>
      <c r="AA1625" s="4">
        <v>5.5073528133905496</v>
      </c>
      <c r="AB1625" s="4">
        <v>0.94138466513780805</v>
      </c>
      <c r="AC1625" s="4">
        <v>5.95281753495816</v>
      </c>
      <c r="AD1625" s="4">
        <v>3.7791701116444201</v>
      </c>
      <c r="AE1625" s="4">
        <v>3.12828773887431</v>
      </c>
      <c r="AF1625" s="4">
        <v>7.2872512971304904</v>
      </c>
      <c r="AG1625" s="4">
        <v>6.7138312800962998</v>
      </c>
      <c r="AH1625" s="4">
        <v>19.483031079974999</v>
      </c>
      <c r="AI1625" s="4">
        <v>12.861892115526601</v>
      </c>
      <c r="AJ1625" s="4">
        <v>20.206488126849599</v>
      </c>
      <c r="AK1625" s="4">
        <v>26.243809780166</v>
      </c>
      <c r="AL1625" s="4">
        <v>17.2953396110609</v>
      </c>
      <c r="AM1625" s="4">
        <v>14.1969494369276</v>
      </c>
      <c r="AN1625" s="4">
        <v>26.133286837181799</v>
      </c>
      <c r="AO1625" s="4">
        <v>23.700386837115499</v>
      </c>
      <c r="AP1625" s="4">
        <v>24.202531043333401</v>
      </c>
      <c r="AQ1625" s="4">
        <v>7.75369615077744</v>
      </c>
      <c r="AR1625" s="4">
        <v>25.2603255276635</v>
      </c>
      <c r="AS1625" s="4">
        <v>11.110991111778301</v>
      </c>
      <c r="AT1625" s="4">
        <v>14.590769229996701</v>
      </c>
      <c r="AU1625" s="4">
        <v>13.773746620610099</v>
      </c>
      <c r="AV1625" s="4">
        <v>18.396509382399</v>
      </c>
      <c r="AW1625" s="4">
        <v>17.500332913326499</v>
      </c>
      <c r="AX1625" s="4">
        <v>9.2033221364509501</v>
      </c>
      <c r="AY1625" s="4">
        <v>11.970504311759401</v>
      </c>
      <c r="AZ1625" s="4">
        <v>18.244296628695899</v>
      </c>
      <c r="BA1625" s="4">
        <v>22.943549146494899</v>
      </c>
      <c r="BB1625" s="38">
        <v>1613</v>
      </c>
    </row>
    <row r="1626" spans="1:54" x14ac:dyDescent="0.3">
      <c r="A1626" s="31" t="s">
        <v>69</v>
      </c>
      <c r="B1626" s="5" t="s">
        <v>9</v>
      </c>
      <c r="C1626" s="5" t="s">
        <v>1</v>
      </c>
      <c r="D1626" s="9">
        <v>48.181578947368401</v>
      </c>
      <c r="E1626" s="8">
        <v>69.567924634705605</v>
      </c>
      <c r="F1626" s="8">
        <v>32.352941176470601</v>
      </c>
      <c r="G1626" s="3">
        <v>2.9411764705882399</v>
      </c>
      <c r="H1626" s="4">
        <v>2.9411764705882399</v>
      </c>
      <c r="I1626" s="4">
        <v>8.8235294117647101</v>
      </c>
      <c r="J1626" s="4">
        <v>2.9411764705882399</v>
      </c>
      <c r="K1626" s="4">
        <v>2.9411764705882399</v>
      </c>
      <c r="L1626" s="4">
        <v>0</v>
      </c>
      <c r="M1626" s="4">
        <v>2.9411764705882399</v>
      </c>
      <c r="N1626" s="4">
        <v>20.588235294117599</v>
      </c>
      <c r="O1626" s="4">
        <v>8.8235294117647101</v>
      </c>
      <c r="P1626" s="4">
        <v>14.705882352941201</v>
      </c>
      <c r="Q1626" s="4">
        <v>0</v>
      </c>
      <c r="R1626" s="4">
        <v>20.588235294117599</v>
      </c>
      <c r="S1626" s="4">
        <v>17.647058823529399</v>
      </c>
      <c r="T1626" s="4">
        <v>2.9411764705882399</v>
      </c>
      <c r="U1626" s="4">
        <v>14.705882352941201</v>
      </c>
      <c r="V1626" s="4">
        <v>20.588235294117599</v>
      </c>
      <c r="W1626" s="4">
        <v>17.647058823529399</v>
      </c>
      <c r="X1626" s="4">
        <v>2.9411764705882399</v>
      </c>
      <c r="Y1626" s="4">
        <v>8.8235294117647101</v>
      </c>
      <c r="Z1626" s="4">
        <v>17.647058823529399</v>
      </c>
      <c r="AA1626" s="4">
        <v>5.8823529411764701</v>
      </c>
      <c r="AB1626" s="4">
        <v>0</v>
      </c>
      <c r="AC1626" s="4">
        <v>11.764705882352899</v>
      </c>
      <c r="AD1626" s="4">
        <v>11.764705882352899</v>
      </c>
      <c r="AE1626" s="4">
        <v>8.8235294117647101</v>
      </c>
      <c r="AF1626" s="4">
        <v>17.647058823529399</v>
      </c>
      <c r="AG1626" s="4">
        <v>14.705882352941201</v>
      </c>
      <c r="AH1626" s="4">
        <v>35.294117647058798</v>
      </c>
      <c r="AI1626" s="4">
        <v>8.8235294117647101</v>
      </c>
      <c r="AJ1626" s="4">
        <v>23.529411764705898</v>
      </c>
      <c r="AK1626" s="4">
        <v>50</v>
      </c>
      <c r="AL1626" s="4">
        <v>38.235294117647101</v>
      </c>
      <c r="AM1626" s="4">
        <v>17.647058823529399</v>
      </c>
      <c r="AN1626" s="4">
        <v>38.235294117647101</v>
      </c>
      <c r="AO1626" s="4">
        <v>44.117647058823501</v>
      </c>
      <c r="AP1626" s="4">
        <v>41.176470588235297</v>
      </c>
      <c r="AQ1626" s="4">
        <v>2.9411764705882399</v>
      </c>
      <c r="AR1626" s="4">
        <v>44.117647058823501</v>
      </c>
      <c r="AS1626" s="4">
        <v>11.764705882352899</v>
      </c>
      <c r="AT1626" s="4">
        <v>11.764705882352899</v>
      </c>
      <c r="AU1626" s="4">
        <v>20.588235294117599</v>
      </c>
      <c r="AV1626" s="4">
        <v>20.588235294117599</v>
      </c>
      <c r="AW1626" s="4">
        <v>29.411764705882401</v>
      </c>
      <c r="AX1626" s="4">
        <v>14.705882352941201</v>
      </c>
      <c r="AY1626" s="4">
        <v>8.8235294117647101</v>
      </c>
      <c r="AZ1626" s="4">
        <v>38.235294117647101</v>
      </c>
      <c r="BA1626" s="4">
        <v>44.117647058823501</v>
      </c>
      <c r="BB1626" s="38">
        <v>38</v>
      </c>
    </row>
    <row r="1627" spans="1:54" x14ac:dyDescent="0.3">
      <c r="A1627" s="31" t="s">
        <v>69</v>
      </c>
      <c r="B1627" s="5" t="s">
        <v>9</v>
      </c>
      <c r="C1627" s="5" t="s">
        <v>2</v>
      </c>
      <c r="D1627" s="9">
        <v>68.879166666666706</v>
      </c>
      <c r="E1627" s="8">
        <v>70.161609671038804</v>
      </c>
      <c r="F1627" s="8">
        <v>20</v>
      </c>
      <c r="G1627" s="3">
        <v>4.4444444444444402</v>
      </c>
      <c r="H1627" s="4">
        <v>6.6666666666666696</v>
      </c>
      <c r="I1627" s="4">
        <v>0</v>
      </c>
      <c r="J1627" s="4">
        <v>6.6666666666666696</v>
      </c>
      <c r="K1627" s="4">
        <v>2.2222222222222201</v>
      </c>
      <c r="L1627" s="4">
        <v>0</v>
      </c>
      <c r="M1627" s="4">
        <v>4.4444444444444402</v>
      </c>
      <c r="N1627" s="4">
        <v>11.1111111111111</v>
      </c>
      <c r="O1627" s="4">
        <v>8.8888888888888893</v>
      </c>
      <c r="P1627" s="4">
        <v>11.1111111111111</v>
      </c>
      <c r="Q1627" s="4">
        <v>0</v>
      </c>
      <c r="R1627" s="4">
        <v>4.4444444444444402</v>
      </c>
      <c r="S1627" s="4">
        <v>8.8888888888888893</v>
      </c>
      <c r="T1627" s="4">
        <v>2.2222222222222201</v>
      </c>
      <c r="U1627" s="4">
        <v>4.4444444444444402</v>
      </c>
      <c r="V1627" s="4">
        <v>4.4444444444444402</v>
      </c>
      <c r="W1627" s="4">
        <v>2.2222222222222201</v>
      </c>
      <c r="X1627" s="4">
        <v>0</v>
      </c>
      <c r="Y1627" s="4">
        <v>4.4444444444444402</v>
      </c>
      <c r="Z1627" s="4">
        <v>4.4444444444444402</v>
      </c>
      <c r="AA1627" s="4">
        <v>13.3333333333333</v>
      </c>
      <c r="AB1627" s="4">
        <v>2.2222222222222201</v>
      </c>
      <c r="AC1627" s="4">
        <v>6.6666666666666696</v>
      </c>
      <c r="AD1627" s="4">
        <v>6.6666666666666696</v>
      </c>
      <c r="AE1627" s="4">
        <v>4.4444444444444402</v>
      </c>
      <c r="AF1627" s="4">
        <v>11.1111111111111</v>
      </c>
      <c r="AG1627" s="4">
        <v>4.4444444444444402</v>
      </c>
      <c r="AH1627" s="4">
        <v>17.7777777777778</v>
      </c>
      <c r="AI1627" s="4">
        <v>15.5555555555556</v>
      </c>
      <c r="AJ1627" s="4">
        <v>24.4444444444444</v>
      </c>
      <c r="AK1627" s="4">
        <v>31.1111111111111</v>
      </c>
      <c r="AL1627" s="4">
        <v>17.7777777777778</v>
      </c>
      <c r="AM1627" s="4">
        <v>17.7777777777778</v>
      </c>
      <c r="AN1627" s="4">
        <v>31.1111111111111</v>
      </c>
      <c r="AO1627" s="4">
        <v>31.1111111111111</v>
      </c>
      <c r="AP1627" s="4">
        <v>37.7777777777778</v>
      </c>
      <c r="AQ1627" s="4">
        <v>6.6666666666666696</v>
      </c>
      <c r="AR1627" s="4">
        <v>28.8888888888889</v>
      </c>
      <c r="AS1627" s="4">
        <v>4.4444444444444402</v>
      </c>
      <c r="AT1627" s="4">
        <v>17.7777777777778</v>
      </c>
      <c r="AU1627" s="4">
        <v>13.3333333333333</v>
      </c>
      <c r="AV1627" s="4">
        <v>22.2222222222222</v>
      </c>
      <c r="AW1627" s="4">
        <v>17.7777777777778</v>
      </c>
      <c r="AX1627" s="4">
        <v>11.1111111111111</v>
      </c>
      <c r="AY1627" s="4">
        <v>11.1111111111111</v>
      </c>
      <c r="AZ1627" s="4">
        <v>15.5555555555556</v>
      </c>
      <c r="BA1627" s="4">
        <v>28.8888888888889</v>
      </c>
      <c r="BB1627" s="38">
        <v>48</v>
      </c>
    </row>
    <row r="1628" spans="1:54" x14ac:dyDescent="0.3">
      <c r="A1628" s="31" t="s">
        <v>69</v>
      </c>
      <c r="B1628" s="5" t="s">
        <v>9</v>
      </c>
      <c r="C1628" s="5" t="s">
        <v>3</v>
      </c>
      <c r="D1628" s="9">
        <v>76.12</v>
      </c>
      <c r="E1628" s="8">
        <v>68.063012857926296</v>
      </c>
      <c r="F1628" s="8">
        <v>22.8070175438597</v>
      </c>
      <c r="G1628" s="3">
        <v>0.87719298245613997</v>
      </c>
      <c r="H1628" s="4">
        <v>5.2631578947368398</v>
      </c>
      <c r="I1628" s="4">
        <v>7.8947368421052602</v>
      </c>
      <c r="J1628" s="4">
        <v>0.87719298245613997</v>
      </c>
      <c r="K1628" s="4">
        <v>2.6315789473684199</v>
      </c>
      <c r="L1628" s="4">
        <v>5.2631578947368398</v>
      </c>
      <c r="M1628" s="4">
        <v>2.6315789473684199</v>
      </c>
      <c r="N1628" s="4">
        <v>3.5087719298245599</v>
      </c>
      <c r="O1628" s="4">
        <v>6.1403508771929802</v>
      </c>
      <c r="P1628" s="4">
        <v>7.0175438596491198</v>
      </c>
      <c r="Q1628" s="4">
        <v>2.6315789473684199</v>
      </c>
      <c r="R1628" s="4">
        <v>5.2631578947368398</v>
      </c>
      <c r="S1628" s="4">
        <v>3.5087719298245599</v>
      </c>
      <c r="T1628" s="4">
        <v>0.87719298245613997</v>
      </c>
      <c r="U1628" s="4">
        <v>4.3859649122807003</v>
      </c>
      <c r="V1628" s="4">
        <v>3.5087719298245599</v>
      </c>
      <c r="W1628" s="4">
        <v>1.7543859649122799</v>
      </c>
      <c r="X1628" s="4">
        <v>2.6315789473684199</v>
      </c>
      <c r="Y1628" s="4">
        <v>4.3859649122807003</v>
      </c>
      <c r="Z1628" s="4">
        <v>6.1403508771929802</v>
      </c>
      <c r="AA1628" s="4">
        <v>5.2631578947368398</v>
      </c>
      <c r="AB1628" s="4">
        <v>1.7543859649122799</v>
      </c>
      <c r="AC1628" s="4">
        <v>4.3859649122807003</v>
      </c>
      <c r="AD1628" s="4">
        <v>0.87719298245613997</v>
      </c>
      <c r="AE1628" s="4">
        <v>1.7543859649122799</v>
      </c>
      <c r="AF1628" s="4">
        <v>6.1403508771929802</v>
      </c>
      <c r="AG1628" s="4">
        <v>8.7719298245614006</v>
      </c>
      <c r="AH1628" s="4">
        <v>23.684210526315798</v>
      </c>
      <c r="AI1628" s="4">
        <v>18.421052631578899</v>
      </c>
      <c r="AJ1628" s="4">
        <v>27.1929824561403</v>
      </c>
      <c r="AK1628" s="4">
        <v>28.947368421052602</v>
      </c>
      <c r="AL1628" s="4">
        <v>20.175438596491201</v>
      </c>
      <c r="AM1628" s="4">
        <v>16.6666666666667</v>
      </c>
      <c r="AN1628" s="4">
        <v>31.578947368421101</v>
      </c>
      <c r="AO1628" s="4">
        <v>26.315789473684202</v>
      </c>
      <c r="AP1628" s="4">
        <v>28.947368421052602</v>
      </c>
      <c r="AQ1628" s="4">
        <v>10.526315789473699</v>
      </c>
      <c r="AR1628" s="4">
        <v>25.4385964912281</v>
      </c>
      <c r="AS1628" s="4">
        <v>17.543859649122801</v>
      </c>
      <c r="AT1628" s="4">
        <v>15.789473684210501</v>
      </c>
      <c r="AU1628" s="4">
        <v>19.2982456140351</v>
      </c>
      <c r="AV1628" s="4">
        <v>20.175438596491201</v>
      </c>
      <c r="AW1628" s="4">
        <v>16.6666666666667</v>
      </c>
      <c r="AX1628" s="4">
        <v>12.280701754386</v>
      </c>
      <c r="AY1628" s="4">
        <v>13.157894736842101</v>
      </c>
      <c r="AZ1628" s="4">
        <v>20.175438596491201</v>
      </c>
      <c r="BA1628" s="4">
        <v>21.9298245614035</v>
      </c>
      <c r="BB1628" s="38">
        <v>115</v>
      </c>
    </row>
    <row r="1629" spans="1:54" x14ac:dyDescent="0.3">
      <c r="A1629" s="31" t="s">
        <v>69</v>
      </c>
      <c r="B1629" s="5" t="s">
        <v>9</v>
      </c>
      <c r="C1629" s="5" t="s">
        <v>4</v>
      </c>
      <c r="D1629" s="9">
        <v>89.148263888888906</v>
      </c>
      <c r="E1629" s="8">
        <v>60.590144756179001</v>
      </c>
      <c r="F1629" s="8">
        <v>12.5</v>
      </c>
      <c r="G1629" s="3">
        <v>0.69444444444444398</v>
      </c>
      <c r="H1629" s="4">
        <v>4.1666666666666696</v>
      </c>
      <c r="I1629" s="4">
        <v>1.3888888888888899</v>
      </c>
      <c r="J1629" s="4">
        <v>0.69444444444444398</v>
      </c>
      <c r="K1629" s="4">
        <v>1.0416666666666701</v>
      </c>
      <c r="L1629" s="4">
        <v>1.3888888888888899</v>
      </c>
      <c r="M1629" s="4">
        <v>0.69444444444444398</v>
      </c>
      <c r="N1629" s="4">
        <v>0.69444444444444398</v>
      </c>
      <c r="O1629" s="4">
        <v>3.125</v>
      </c>
      <c r="P1629" s="4">
        <v>1.3888888888888899</v>
      </c>
      <c r="Q1629" s="4">
        <v>0.34722222222222199</v>
      </c>
      <c r="R1629" s="4">
        <v>1.0416666666666701</v>
      </c>
      <c r="S1629" s="4">
        <v>2.0833333333333299</v>
      </c>
      <c r="T1629" s="4">
        <v>0.69444444444444398</v>
      </c>
      <c r="U1629" s="4">
        <v>1.3888888888888899</v>
      </c>
      <c r="V1629" s="4">
        <v>1.0416666666666701</v>
      </c>
      <c r="W1629" s="4">
        <v>0.34722222222222199</v>
      </c>
      <c r="X1629" s="4">
        <v>0.69444444444444398</v>
      </c>
      <c r="Y1629" s="4">
        <v>1.7361111111111101</v>
      </c>
      <c r="Z1629" s="4">
        <v>1.0416666666666701</v>
      </c>
      <c r="AA1629" s="4">
        <v>2.0833333333333299</v>
      </c>
      <c r="AB1629" s="4">
        <v>0</v>
      </c>
      <c r="AC1629" s="4">
        <v>4.8611111111111098</v>
      </c>
      <c r="AD1629" s="4">
        <v>0.69444444444444398</v>
      </c>
      <c r="AE1629" s="4">
        <v>1.0416666666666701</v>
      </c>
      <c r="AF1629" s="4">
        <v>2.0833333333333299</v>
      </c>
      <c r="AG1629" s="4">
        <v>3.125</v>
      </c>
      <c r="AH1629" s="4">
        <v>17.7083333333333</v>
      </c>
      <c r="AI1629" s="4">
        <v>13.5416666666667</v>
      </c>
      <c r="AJ1629" s="4">
        <v>20.4861111111111</v>
      </c>
      <c r="AK1629" s="4">
        <v>20.1388888888889</v>
      </c>
      <c r="AL1629" s="4">
        <v>10.4166666666667</v>
      </c>
      <c r="AM1629" s="4">
        <v>12.5</v>
      </c>
      <c r="AN1629" s="4">
        <v>20.4861111111111</v>
      </c>
      <c r="AO1629" s="4">
        <v>18.75</v>
      </c>
      <c r="AP1629" s="4">
        <v>15.9722222222222</v>
      </c>
      <c r="AQ1629" s="4">
        <v>9.375</v>
      </c>
      <c r="AR1629" s="4">
        <v>26.0416666666667</v>
      </c>
      <c r="AS1629" s="4">
        <v>13.5416666666667</v>
      </c>
      <c r="AT1629" s="4">
        <v>14.2361111111111</v>
      </c>
      <c r="AU1629" s="4">
        <v>13.1944444444444</v>
      </c>
      <c r="AV1629" s="4">
        <v>17.3611111111111</v>
      </c>
      <c r="AW1629" s="4">
        <v>19.4444444444444</v>
      </c>
      <c r="AX1629" s="4">
        <v>5.9027777777777803</v>
      </c>
      <c r="AY1629" s="4">
        <v>11.1111111111111</v>
      </c>
      <c r="AZ1629" s="4">
        <v>15.9722222222222</v>
      </c>
      <c r="BA1629" s="4">
        <v>16.6666666666667</v>
      </c>
      <c r="BB1629" s="38">
        <v>288</v>
      </c>
    </row>
    <row r="1630" spans="1:54" x14ac:dyDescent="0.3">
      <c r="A1630" s="31" t="s">
        <v>69</v>
      </c>
      <c r="B1630" s="5" t="s">
        <v>9</v>
      </c>
      <c r="C1630" s="5" t="s">
        <v>5</v>
      </c>
      <c r="D1630" s="9">
        <v>97.752566735112893</v>
      </c>
      <c r="E1630" s="8">
        <v>58.858485762708597</v>
      </c>
      <c r="F1630" s="8">
        <v>9.4455852156057496</v>
      </c>
      <c r="G1630" s="3">
        <v>1.84804928131417</v>
      </c>
      <c r="H1630" s="4">
        <v>5.1334702258726903</v>
      </c>
      <c r="I1630" s="4">
        <v>2.0533880903490802</v>
      </c>
      <c r="J1630" s="4">
        <v>1.64271047227926</v>
      </c>
      <c r="K1630" s="4">
        <v>2.8747433264887099</v>
      </c>
      <c r="L1630" s="4">
        <v>2.25872689938398</v>
      </c>
      <c r="M1630" s="4">
        <v>2.25872689938398</v>
      </c>
      <c r="N1630" s="4">
        <v>3.2854209445585201</v>
      </c>
      <c r="O1630" s="4">
        <v>3.49075975359343</v>
      </c>
      <c r="P1630" s="4">
        <v>2.25872689938398</v>
      </c>
      <c r="Q1630" s="4">
        <v>1.2320328542094501</v>
      </c>
      <c r="R1630" s="4">
        <v>2.0533880903490802</v>
      </c>
      <c r="S1630" s="4">
        <v>1.64271047227926</v>
      </c>
      <c r="T1630" s="4">
        <v>2.6694045174537999</v>
      </c>
      <c r="U1630" s="4">
        <v>1.84804928131417</v>
      </c>
      <c r="V1630" s="4">
        <v>2.8747433264887099</v>
      </c>
      <c r="W1630" s="4">
        <v>3.0800821355236101</v>
      </c>
      <c r="X1630" s="4">
        <v>0.82135523613963002</v>
      </c>
      <c r="Y1630" s="4">
        <v>3.49075975359343</v>
      </c>
      <c r="Z1630" s="4">
        <v>1.4373716632443501</v>
      </c>
      <c r="AA1630" s="4">
        <v>2.8747433264887099</v>
      </c>
      <c r="AB1630" s="4">
        <v>0.41067761806981501</v>
      </c>
      <c r="AC1630" s="4">
        <v>5.1334702258726903</v>
      </c>
      <c r="AD1630" s="4">
        <v>1.84804928131417</v>
      </c>
      <c r="AE1630" s="4">
        <v>2.0533880903490802</v>
      </c>
      <c r="AF1630" s="4">
        <v>4.1067761806981498</v>
      </c>
      <c r="AG1630" s="4">
        <v>5.3388090349075998</v>
      </c>
      <c r="AH1630" s="4">
        <v>12.7310061601643</v>
      </c>
      <c r="AI1630" s="4">
        <v>10.2669404517454</v>
      </c>
      <c r="AJ1630" s="4">
        <v>13.963039014373701</v>
      </c>
      <c r="AK1630" s="4">
        <v>15.400410677618099</v>
      </c>
      <c r="AL1630" s="4">
        <v>10.472279260780301</v>
      </c>
      <c r="AM1630" s="4">
        <v>11.088295687884999</v>
      </c>
      <c r="AN1630" s="4">
        <v>18.891170431211499</v>
      </c>
      <c r="AO1630" s="4">
        <v>11.704312114989699</v>
      </c>
      <c r="AP1630" s="4">
        <v>10.472279260780301</v>
      </c>
      <c r="AQ1630" s="4">
        <v>7.3921971252566703</v>
      </c>
      <c r="AR1630" s="4">
        <v>15.605749486653</v>
      </c>
      <c r="AS1630" s="4">
        <v>10.472279260780301</v>
      </c>
      <c r="AT1630" s="4">
        <v>13.552361396303899</v>
      </c>
      <c r="AU1630" s="4">
        <v>7.3921971252566703</v>
      </c>
      <c r="AV1630" s="4">
        <v>15.605749486653</v>
      </c>
      <c r="AW1630" s="4">
        <v>12.114989733059501</v>
      </c>
      <c r="AX1630" s="4">
        <v>5.74948665297741</v>
      </c>
      <c r="AY1630" s="4">
        <v>14.3737166324435</v>
      </c>
      <c r="AZ1630" s="4">
        <v>10.6776180698152</v>
      </c>
      <c r="BA1630" s="4">
        <v>15.400410677618099</v>
      </c>
      <c r="BB1630" s="38">
        <v>487</v>
      </c>
    </row>
    <row r="1631" spans="1:54" x14ac:dyDescent="0.3">
      <c r="A1631" s="31" t="s">
        <v>69</v>
      </c>
      <c r="B1631" s="5" t="s">
        <v>9</v>
      </c>
      <c r="C1631" s="5" t="s">
        <v>6</v>
      </c>
      <c r="D1631" s="9">
        <v>105.231666666667</v>
      </c>
      <c r="E1631" s="8">
        <v>57.223949140292802</v>
      </c>
      <c r="F1631" s="8">
        <v>7.1428571428571397</v>
      </c>
      <c r="G1631" s="3">
        <v>0.71428571428571397</v>
      </c>
      <c r="H1631" s="4">
        <v>3.8095238095238102</v>
      </c>
      <c r="I1631" s="4">
        <v>1.4285714285714299</v>
      </c>
      <c r="J1631" s="4">
        <v>1.19047619047619</v>
      </c>
      <c r="K1631" s="4">
        <v>1.9047619047619</v>
      </c>
      <c r="L1631" s="4">
        <v>1.19047619047619</v>
      </c>
      <c r="M1631" s="4">
        <v>1.4285714285714299</v>
      </c>
      <c r="N1631" s="4">
        <v>1.6666666666666701</v>
      </c>
      <c r="O1631" s="4">
        <v>2.1428571428571401</v>
      </c>
      <c r="P1631" s="4">
        <v>1.9047619047619</v>
      </c>
      <c r="Q1631" s="4">
        <v>0.952380952380952</v>
      </c>
      <c r="R1631" s="4">
        <v>1.6666666666666701</v>
      </c>
      <c r="S1631" s="4">
        <v>1.9047619047619</v>
      </c>
      <c r="T1631" s="4">
        <v>1.6666666666666701</v>
      </c>
      <c r="U1631" s="4">
        <v>2.1428571428571401</v>
      </c>
      <c r="V1631" s="4">
        <v>0.952380952380952</v>
      </c>
      <c r="W1631" s="4">
        <v>2.38095238095238</v>
      </c>
      <c r="X1631" s="4">
        <v>1.19047619047619</v>
      </c>
      <c r="Y1631" s="4">
        <v>1.9047619047619</v>
      </c>
      <c r="Z1631" s="4">
        <v>1.19047619047619</v>
      </c>
      <c r="AA1631" s="4">
        <v>2.8571428571428599</v>
      </c>
      <c r="AB1631" s="4">
        <v>0.952380952380952</v>
      </c>
      <c r="AC1631" s="4">
        <v>3.0952380952380998</v>
      </c>
      <c r="AD1631" s="4">
        <v>2.1428571428571401</v>
      </c>
      <c r="AE1631" s="4">
        <v>0.952380952380952</v>
      </c>
      <c r="AF1631" s="4">
        <v>3.8095238095238102</v>
      </c>
      <c r="AG1631" s="4">
        <v>4.7619047619047601</v>
      </c>
      <c r="AH1631" s="4">
        <v>9.0476190476190492</v>
      </c>
      <c r="AI1631" s="4">
        <v>8.0952380952380896</v>
      </c>
      <c r="AJ1631" s="4">
        <v>8.0952380952380896</v>
      </c>
      <c r="AK1631" s="4">
        <v>11.4285714285714</v>
      </c>
      <c r="AL1631" s="4">
        <v>7.8571428571428603</v>
      </c>
      <c r="AM1631" s="4">
        <v>8.8095238095238102</v>
      </c>
      <c r="AN1631" s="4">
        <v>14.523809523809501</v>
      </c>
      <c r="AO1631" s="4">
        <v>8.8095238095238102</v>
      </c>
      <c r="AP1631" s="4">
        <v>8.0952380952380896</v>
      </c>
      <c r="AQ1631" s="4">
        <v>8.8095238095238102</v>
      </c>
      <c r="AR1631" s="4">
        <v>11.1904761904762</v>
      </c>
      <c r="AS1631" s="4">
        <v>6.9047619047619104</v>
      </c>
      <c r="AT1631" s="4">
        <v>14.7619047619048</v>
      </c>
      <c r="AU1631" s="4">
        <v>7.8571428571428603</v>
      </c>
      <c r="AV1631" s="4">
        <v>15.476190476190499</v>
      </c>
      <c r="AW1631" s="4">
        <v>9.5238095238095202</v>
      </c>
      <c r="AX1631" s="4">
        <v>4.5238095238095202</v>
      </c>
      <c r="AY1631" s="4">
        <v>12.380952380952399</v>
      </c>
      <c r="AZ1631" s="4">
        <v>9.28571428571429</v>
      </c>
      <c r="BA1631" s="4">
        <v>10.2380952380952</v>
      </c>
      <c r="BB1631" s="38">
        <v>420</v>
      </c>
    </row>
    <row r="1632" spans="1:54" x14ac:dyDescent="0.3">
      <c r="A1632" s="31" t="s">
        <v>69</v>
      </c>
      <c r="B1632" s="5" t="s">
        <v>9</v>
      </c>
      <c r="C1632" s="5" t="s">
        <v>7</v>
      </c>
      <c r="D1632" s="9">
        <v>108.01198156682</v>
      </c>
      <c r="E1632" s="8">
        <v>52.047403110935797</v>
      </c>
      <c r="F1632" s="8">
        <v>5.5299539170506904</v>
      </c>
      <c r="G1632" s="3">
        <v>1.84331797235023</v>
      </c>
      <c r="H1632" s="4">
        <v>1.84331797235023</v>
      </c>
      <c r="I1632" s="4">
        <v>0.460829493087558</v>
      </c>
      <c r="J1632" s="4">
        <v>1.84331797235023</v>
      </c>
      <c r="K1632" s="4">
        <v>1.84331797235023</v>
      </c>
      <c r="L1632" s="4">
        <v>0.460829493087558</v>
      </c>
      <c r="M1632" s="4">
        <v>0.92165898617511499</v>
      </c>
      <c r="N1632" s="4">
        <v>1.84331797235023</v>
      </c>
      <c r="O1632" s="4">
        <v>1.84331797235023</v>
      </c>
      <c r="P1632" s="4">
        <v>1.84331797235023</v>
      </c>
      <c r="Q1632" s="4">
        <v>0.92165898617511499</v>
      </c>
      <c r="R1632" s="4">
        <v>1.84331797235023</v>
      </c>
      <c r="S1632" s="4">
        <v>1.3824884792626699</v>
      </c>
      <c r="T1632" s="4">
        <v>1.84331797235023</v>
      </c>
      <c r="U1632" s="4">
        <v>0.460829493087558</v>
      </c>
      <c r="V1632" s="4">
        <v>1.3824884792626699</v>
      </c>
      <c r="W1632" s="4">
        <v>1.84331797235023</v>
      </c>
      <c r="X1632" s="4">
        <v>0.460829493087558</v>
      </c>
      <c r="Y1632" s="4">
        <v>1.84331797235023</v>
      </c>
      <c r="Z1632" s="4">
        <v>0.460829493087558</v>
      </c>
      <c r="AA1632" s="4">
        <v>2.30414746543779</v>
      </c>
      <c r="AB1632" s="4">
        <v>0.92165898617511499</v>
      </c>
      <c r="AC1632" s="4">
        <v>4.1474654377880196</v>
      </c>
      <c r="AD1632" s="4">
        <v>0.92165898617511499</v>
      </c>
      <c r="AE1632" s="4">
        <v>1.84331797235023</v>
      </c>
      <c r="AF1632" s="4">
        <v>1.84331797235023</v>
      </c>
      <c r="AG1632" s="4">
        <v>3.68663594470046</v>
      </c>
      <c r="AH1632" s="4">
        <v>8.2949308755760391</v>
      </c>
      <c r="AI1632" s="4">
        <v>7.3732718894009199</v>
      </c>
      <c r="AJ1632" s="4">
        <v>7.8341013824884804</v>
      </c>
      <c r="AK1632" s="4">
        <v>9.67741935483871</v>
      </c>
      <c r="AL1632" s="4">
        <v>4.6082949308755801</v>
      </c>
      <c r="AM1632" s="4">
        <v>6.4516129032258096</v>
      </c>
      <c r="AN1632" s="4">
        <v>14.746543778801801</v>
      </c>
      <c r="AO1632" s="4">
        <v>7.8341013824884804</v>
      </c>
      <c r="AP1632" s="4">
        <v>7.3732718894009199</v>
      </c>
      <c r="AQ1632" s="4">
        <v>8.2949308755760391</v>
      </c>
      <c r="AR1632" s="4">
        <v>7.3732718894009199</v>
      </c>
      <c r="AS1632" s="4">
        <v>9.2165898617511495</v>
      </c>
      <c r="AT1632" s="4">
        <v>10.138248847926301</v>
      </c>
      <c r="AU1632" s="4">
        <v>5.5299539170506904</v>
      </c>
      <c r="AV1632" s="4">
        <v>7.3732718894009199</v>
      </c>
      <c r="AW1632" s="4">
        <v>8.2949308755760391</v>
      </c>
      <c r="AX1632" s="4">
        <v>5.0691244239631299</v>
      </c>
      <c r="AY1632" s="4">
        <v>15.2073732718894</v>
      </c>
      <c r="AZ1632" s="4">
        <v>8.7557603686635908</v>
      </c>
      <c r="BA1632" s="4">
        <v>11.9815668202765</v>
      </c>
      <c r="BB1632" s="38">
        <v>217</v>
      </c>
    </row>
    <row r="1633" spans="1:54" x14ac:dyDescent="0.3">
      <c r="A1633" s="31" t="s">
        <v>70</v>
      </c>
      <c r="B1633" s="5" t="s">
        <v>168</v>
      </c>
      <c r="C1633" s="5" t="s">
        <v>168</v>
      </c>
      <c r="D1633" s="9">
        <v>65.682417383382997</v>
      </c>
      <c r="E1633" s="8">
        <v>66.598832677290204</v>
      </c>
      <c r="F1633" s="8">
        <v>23.238615768413901</v>
      </c>
      <c r="G1633" s="3">
        <v>2.6717247577524099</v>
      </c>
      <c r="H1633" s="4">
        <v>10.7105519635628</v>
      </c>
      <c r="I1633" s="4">
        <v>14.349480601361</v>
      </c>
      <c r="J1633" s="4">
        <v>5.8859231011222999</v>
      </c>
      <c r="K1633" s="4">
        <v>4.10314216159958</v>
      </c>
      <c r="L1633" s="4">
        <v>4.62699700896568</v>
      </c>
      <c r="M1633" s="4">
        <v>4.2398206439457899</v>
      </c>
      <c r="N1633" s="4">
        <v>9.5669264354679697</v>
      </c>
      <c r="O1633" s="4">
        <v>9.9810661293817802</v>
      </c>
      <c r="P1633" s="4">
        <v>9.9455956512328996</v>
      </c>
      <c r="Q1633" s="4">
        <v>3.5421068166640199</v>
      </c>
      <c r="R1633" s="4">
        <v>6.96372702484258</v>
      </c>
      <c r="S1633" s="4">
        <v>7.9179259949680398</v>
      </c>
      <c r="T1633" s="4">
        <v>7.3107053544151999</v>
      </c>
      <c r="U1633" s="4">
        <v>9.5228355060371808</v>
      </c>
      <c r="V1633" s="4">
        <v>10.3346607378689</v>
      </c>
      <c r="W1633" s="4">
        <v>8.1162991640016102</v>
      </c>
      <c r="X1633" s="4">
        <v>2.82144581103009</v>
      </c>
      <c r="Y1633" s="4">
        <v>8.5328854086112802</v>
      </c>
      <c r="Z1633" s="4">
        <v>8.1032426461948805</v>
      </c>
      <c r="AA1633" s="4">
        <v>7.4124972255503998</v>
      </c>
      <c r="AB1633" s="4">
        <v>2.4547679063850101</v>
      </c>
      <c r="AC1633" s="4">
        <v>20.701270751217301</v>
      </c>
      <c r="AD1633" s="4">
        <v>6.0391746477732804</v>
      </c>
      <c r="AE1633" s="4">
        <v>7.2380150645669996</v>
      </c>
      <c r="AF1633" s="4">
        <v>14.951085668907099</v>
      </c>
      <c r="AG1633" s="4">
        <v>19.4644824759032</v>
      </c>
      <c r="AH1633" s="4">
        <v>19.4393240161201</v>
      </c>
      <c r="AI1633" s="4">
        <v>10.3825409121717</v>
      </c>
      <c r="AJ1633" s="4">
        <v>20.317360900154501</v>
      </c>
      <c r="AK1633" s="4">
        <v>39.191697294585097</v>
      </c>
      <c r="AL1633" s="4">
        <v>24.0415417586064</v>
      </c>
      <c r="AM1633" s="4">
        <v>19.3085563830616</v>
      </c>
      <c r="AN1633" s="4">
        <v>38.465330136187703</v>
      </c>
      <c r="AO1633" s="4">
        <v>25.618580510144302</v>
      </c>
      <c r="AP1633" s="4">
        <v>35.067768187658302</v>
      </c>
      <c r="AQ1633" s="4">
        <v>5.29661743007546</v>
      </c>
      <c r="AR1633" s="4">
        <v>28.447716741875499</v>
      </c>
      <c r="AS1633" s="4">
        <v>12.5711016839143</v>
      </c>
      <c r="AT1633" s="4">
        <v>30.4692589790574</v>
      </c>
      <c r="AU1633" s="4">
        <v>13.6230106107159</v>
      </c>
      <c r="AV1633" s="4">
        <v>23.0424882459257</v>
      </c>
      <c r="AW1633" s="4">
        <v>19.208837155279301</v>
      </c>
      <c r="AX1633" s="4">
        <v>5.3504476440540998</v>
      </c>
      <c r="AY1633" s="4">
        <v>20.283981874186601</v>
      </c>
      <c r="AZ1633" s="4">
        <v>31.672756498772699</v>
      </c>
      <c r="BA1633" s="4">
        <v>29.145102067719101</v>
      </c>
      <c r="BB1633" s="38">
        <v>455</v>
      </c>
    </row>
    <row r="1634" spans="1:54" x14ac:dyDescent="0.3">
      <c r="A1634" s="31" t="s">
        <v>70</v>
      </c>
      <c r="B1634" s="5" t="s">
        <v>168</v>
      </c>
      <c r="C1634" s="5" t="s">
        <v>1</v>
      </c>
      <c r="D1634" s="9">
        <v>35.482968456629102</v>
      </c>
      <c r="E1634" s="8">
        <v>68.506258289957799</v>
      </c>
      <c r="F1634" s="8">
        <v>40.30954844</v>
      </c>
      <c r="G1634" s="3">
        <v>4.4394096133333303</v>
      </c>
      <c r="H1634" s="4">
        <v>17.4323074678788</v>
      </c>
      <c r="I1634" s="4">
        <v>21.717281887272701</v>
      </c>
      <c r="J1634" s="4">
        <v>10.9358585406061</v>
      </c>
      <c r="K1634" s="4">
        <v>5.9706912157575802</v>
      </c>
      <c r="L1634" s="4">
        <v>8.7703755648484805</v>
      </c>
      <c r="M1634" s="4">
        <v>8.8788192266666695</v>
      </c>
      <c r="N1634" s="4">
        <v>19.072032732121201</v>
      </c>
      <c r="O1634" s="4">
        <v>17.014993418181799</v>
      </c>
      <c r="P1634" s="4">
        <v>16.5352272387879</v>
      </c>
      <c r="Q1634" s="4">
        <v>6.2335700715151496</v>
      </c>
      <c r="R1634" s="4">
        <v>14.4781879248485</v>
      </c>
      <c r="S1634" s="4">
        <v>16.6436709006061</v>
      </c>
      <c r="T1634" s="4">
        <v>10.0387783115152</v>
      </c>
      <c r="U1634" s="4">
        <v>12.838462660606099</v>
      </c>
      <c r="V1634" s="4">
        <v>14.369744263030301</v>
      </c>
      <c r="W1634" s="4">
        <v>17.4323074678788</v>
      </c>
      <c r="X1634" s="4">
        <v>4.4394096133333303</v>
      </c>
      <c r="Y1634" s="4">
        <v>11.9413824315152</v>
      </c>
      <c r="Z1634" s="4">
        <v>14.1068654072727</v>
      </c>
      <c r="AA1634" s="4">
        <v>11.9413824315152</v>
      </c>
      <c r="AB1634" s="4">
        <v>3.1710068666666702</v>
      </c>
      <c r="AC1634" s="4">
        <v>33.859091044848498</v>
      </c>
      <c r="AD1634" s="4">
        <v>16.163904721212099</v>
      </c>
      <c r="AE1634" s="4">
        <v>15.0039456363636</v>
      </c>
      <c r="AF1634" s="4">
        <v>20.448879140606099</v>
      </c>
      <c r="AG1634" s="4">
        <v>32.962010815757601</v>
      </c>
      <c r="AH1634" s="4">
        <v>36.921654249696999</v>
      </c>
      <c r="AI1634" s="4">
        <v>15.0039456363636</v>
      </c>
      <c r="AJ1634" s="4">
        <v>32.807575621818202</v>
      </c>
      <c r="AK1634" s="4">
        <v>51.245406980606099</v>
      </c>
      <c r="AL1634" s="4">
        <v>37.292976767272698</v>
      </c>
      <c r="AM1634" s="4">
        <v>31.384737681212101</v>
      </c>
      <c r="AN1634" s="4">
        <v>51.879608353939403</v>
      </c>
      <c r="AO1634" s="4">
        <v>39.783790728484803</v>
      </c>
      <c r="AP1634" s="4">
        <v>42.737910271515197</v>
      </c>
      <c r="AQ1634" s="4">
        <v>9.9303346496969702</v>
      </c>
      <c r="AR1634" s="4">
        <v>39.149589355151498</v>
      </c>
      <c r="AS1634" s="4">
        <v>18.963589070303001</v>
      </c>
      <c r="AT1634" s="4">
        <v>29.8994476109091</v>
      </c>
      <c r="AU1634" s="4">
        <v>17.803629985454499</v>
      </c>
      <c r="AV1634" s="4">
        <v>31.430729213333301</v>
      </c>
      <c r="AW1634" s="4">
        <v>35.870138826666697</v>
      </c>
      <c r="AX1634" s="4">
        <v>9.4045769381818207</v>
      </c>
      <c r="AY1634" s="4">
        <v>23.402998683636401</v>
      </c>
      <c r="AZ1634" s="4">
        <v>43.000789127272697</v>
      </c>
      <c r="BA1634" s="4">
        <v>45.908917138181799</v>
      </c>
      <c r="BB1634" s="38">
        <v>111</v>
      </c>
    </row>
    <row r="1635" spans="1:54" x14ac:dyDescent="0.3">
      <c r="A1635" s="31" t="s">
        <v>70</v>
      </c>
      <c r="B1635" s="5" t="s">
        <v>168</v>
      </c>
      <c r="C1635" s="5" t="s">
        <v>2</v>
      </c>
      <c r="D1635" s="9">
        <v>55.807304434224797</v>
      </c>
      <c r="E1635" s="8">
        <v>63.815669175559499</v>
      </c>
      <c r="F1635" s="8">
        <v>24.8544461215584</v>
      </c>
      <c r="G1635" s="3">
        <v>2.5342453582684001</v>
      </c>
      <c r="H1635" s="4">
        <v>12.151816646002899</v>
      </c>
      <c r="I1635" s="4">
        <v>15.662076926522399</v>
      </c>
      <c r="J1635" s="4">
        <v>6.6110198104473303</v>
      </c>
      <c r="K1635" s="4">
        <v>4.0453717679653698</v>
      </c>
      <c r="L1635" s="4">
        <v>5.0684907165368003</v>
      </c>
      <c r="M1635" s="4">
        <v>5.5721995197691196</v>
      </c>
      <c r="N1635" s="4">
        <v>11.1758017237518</v>
      </c>
      <c r="O1635" s="4">
        <v>10.136981433073601</v>
      </c>
      <c r="P1635" s="4">
        <v>11.6481078427706</v>
      </c>
      <c r="Q1635" s="4">
        <v>6.0916096651082299</v>
      </c>
      <c r="R1635" s="4">
        <v>8.5944523391630607</v>
      </c>
      <c r="S1635" s="4">
        <v>10.1683841172872</v>
      </c>
      <c r="T1635" s="4">
        <v>8.6101536812698392</v>
      </c>
      <c r="U1635" s="4">
        <v>10.6406902363059</v>
      </c>
      <c r="V1635" s="4">
        <v>14.1980545431457</v>
      </c>
      <c r="W1635" s="4">
        <v>9.0981611423953801</v>
      </c>
      <c r="X1635" s="4">
        <v>3.03795416150072</v>
      </c>
      <c r="Y1635" s="4">
        <v>12.167517988109701</v>
      </c>
      <c r="Z1635" s="4">
        <v>10.105578748859999</v>
      </c>
      <c r="AA1635" s="4">
        <v>11.1286976974315</v>
      </c>
      <c r="AB1635" s="4">
        <v>2.0462378971428601</v>
      </c>
      <c r="AC1635" s="4">
        <v>20.761970327272699</v>
      </c>
      <c r="AD1635" s="4">
        <v>4.5647819133044703</v>
      </c>
      <c r="AE1635" s="4">
        <v>7.0833259294660902</v>
      </c>
      <c r="AF1635" s="4">
        <v>17.724016165771999</v>
      </c>
      <c r="AG1635" s="4">
        <v>20.793373011486299</v>
      </c>
      <c r="AH1635" s="4">
        <v>20.8718797220202</v>
      </c>
      <c r="AI1635" s="4">
        <v>11.160100381645</v>
      </c>
      <c r="AJ1635" s="4">
        <v>24.885848805772</v>
      </c>
      <c r="AK1635" s="4">
        <v>44.136692723347799</v>
      </c>
      <c r="AL1635" s="4">
        <v>26.8849826765945</v>
      </c>
      <c r="AM1635" s="4">
        <v>23.862729857200598</v>
      </c>
      <c r="AN1635" s="4">
        <v>40.107022297489202</v>
      </c>
      <c r="AO1635" s="4">
        <v>27.404392821933602</v>
      </c>
      <c r="AP1635" s="4">
        <v>41.618148707186101</v>
      </c>
      <c r="AQ1635" s="4">
        <v>3.5573643068398302</v>
      </c>
      <c r="AR1635" s="4">
        <v>35.495136357864403</v>
      </c>
      <c r="AS1635" s="4">
        <v>11.6638091848773</v>
      </c>
      <c r="AT1635" s="4">
        <v>36.565359332756103</v>
      </c>
      <c r="AU1635" s="4">
        <v>17.786821534199099</v>
      </c>
      <c r="AV1635" s="4">
        <v>28.458914454718599</v>
      </c>
      <c r="AW1635" s="4">
        <v>20.2582615240404</v>
      </c>
      <c r="AX1635" s="4">
        <v>6.0759083230014399</v>
      </c>
      <c r="AY1635" s="4">
        <v>20.746268985165901</v>
      </c>
      <c r="AZ1635" s="4">
        <v>32.457182196363597</v>
      </c>
      <c r="BA1635" s="4">
        <v>26.8849826765945</v>
      </c>
      <c r="BB1635" s="38">
        <v>148</v>
      </c>
    </row>
    <row r="1636" spans="1:54" x14ac:dyDescent="0.3">
      <c r="A1636" s="31" t="s">
        <v>70</v>
      </c>
      <c r="B1636" s="5" t="s">
        <v>168</v>
      </c>
      <c r="C1636" s="5" t="s">
        <v>3</v>
      </c>
      <c r="D1636" s="9">
        <v>72.675430445980894</v>
      </c>
      <c r="E1636" s="8">
        <v>58.7432745231865</v>
      </c>
      <c r="F1636" s="8">
        <v>16.7132162469285</v>
      </c>
      <c r="G1636" s="3">
        <v>4.5327592053831403</v>
      </c>
      <c r="H1636" s="4">
        <v>11.459821103569601</v>
      </c>
      <c r="I1636" s="4">
        <v>14.086518675249</v>
      </c>
      <c r="J1636" s="4">
        <v>5.4857900222349896</v>
      </c>
      <c r="K1636" s="4">
        <v>6.4388208390868504</v>
      </c>
      <c r="L1636" s="4">
        <v>0.95303081685185198</v>
      </c>
      <c r="M1636" s="4">
        <v>0.95303081685185198</v>
      </c>
      <c r="N1636" s="4">
        <v>2.8590924505555599</v>
      </c>
      <c r="O1636" s="4">
        <v>7.8800927150383098</v>
      </c>
      <c r="P1636" s="4">
        <v>10.7391851655939</v>
      </c>
      <c r="Q1636" s="4">
        <v>1.6736667548275901</v>
      </c>
      <c r="R1636" s="4">
        <v>3.5797283885312901</v>
      </c>
      <c r="S1636" s="4">
        <v>1.9060616337037</v>
      </c>
      <c r="T1636" s="4">
        <v>7.3918516559386997</v>
      </c>
      <c r="U1636" s="4">
        <v>12.412851920421501</v>
      </c>
      <c r="V1636" s="4">
        <v>3.5797283885312901</v>
      </c>
      <c r="W1636" s="4">
        <v>6.4388208390868504</v>
      </c>
      <c r="X1636" s="4">
        <v>3.5797283885312901</v>
      </c>
      <c r="Y1636" s="4">
        <v>6.2064259602107299</v>
      </c>
      <c r="Z1636" s="4">
        <v>6.9270618981864596</v>
      </c>
      <c r="AA1636" s="4">
        <v>3.34733350965517</v>
      </c>
      <c r="AB1636" s="4">
        <v>4.3003643265070197</v>
      </c>
      <c r="AC1636" s="4">
        <v>22.199006269163501</v>
      </c>
      <c r="AD1636" s="4">
        <v>3.5797283885312901</v>
      </c>
      <c r="AE1636" s="4">
        <v>1.9060616337037</v>
      </c>
      <c r="AF1636" s="4">
        <v>10.2509441064943</v>
      </c>
      <c r="AG1636" s="4">
        <v>15.271944370977</v>
      </c>
      <c r="AH1636" s="4">
        <v>10.274395407841601</v>
      </c>
      <c r="AI1636" s="4">
        <v>6.2064259602107299</v>
      </c>
      <c r="AJ1636" s="4">
        <v>14.318913554125199</v>
      </c>
      <c r="AK1636" s="4">
        <v>41.771314966647502</v>
      </c>
      <c r="AL1636" s="4">
        <v>18.1310368215326</v>
      </c>
      <c r="AM1636" s="4">
        <v>13.365882737273299</v>
      </c>
      <c r="AN1636" s="4">
        <v>35.5648890064368</v>
      </c>
      <c r="AO1636" s="4">
        <v>25.290493598595098</v>
      </c>
      <c r="AP1636" s="4">
        <v>37.238555761264401</v>
      </c>
      <c r="AQ1636" s="4">
        <v>4.5327592053831403</v>
      </c>
      <c r="AR1636" s="4">
        <v>31.264524679929799</v>
      </c>
      <c r="AS1636" s="4">
        <v>9.7861543487420199</v>
      </c>
      <c r="AT1636" s="4">
        <v>23.384431964891402</v>
      </c>
      <c r="AU1636" s="4">
        <v>10.274395407841601</v>
      </c>
      <c r="AV1636" s="4">
        <v>15.271944370977</v>
      </c>
      <c r="AW1636" s="4">
        <v>17.8986419426565</v>
      </c>
      <c r="AX1636" s="4">
        <v>5.4857900222349896</v>
      </c>
      <c r="AY1636" s="4">
        <v>24.593308961966802</v>
      </c>
      <c r="AZ1636" s="4">
        <v>33.1705863136335</v>
      </c>
      <c r="BA1636" s="4">
        <v>25.778734657694802</v>
      </c>
      <c r="BB1636" s="38">
        <v>83</v>
      </c>
    </row>
    <row r="1637" spans="1:54" x14ac:dyDescent="0.3">
      <c r="A1637" s="31" t="s">
        <v>70</v>
      </c>
      <c r="B1637" s="5" t="s">
        <v>168</v>
      </c>
      <c r="C1637" s="5" t="s">
        <v>4</v>
      </c>
      <c r="D1637" s="9">
        <v>92.873142042052194</v>
      </c>
      <c r="E1637" s="8">
        <v>60.768617236695597</v>
      </c>
      <c r="F1637" s="8">
        <v>15.6449903005217</v>
      </c>
      <c r="G1637" s="3">
        <v>0</v>
      </c>
      <c r="H1637" s="4">
        <v>0</v>
      </c>
      <c r="I1637" s="4">
        <v>10.0964037401739</v>
      </c>
      <c r="J1637" s="4">
        <v>0</v>
      </c>
      <c r="K1637" s="4">
        <v>0</v>
      </c>
      <c r="L1637" s="4">
        <v>4.2387153721739104</v>
      </c>
      <c r="M1637" s="4">
        <v>0</v>
      </c>
      <c r="N1637" s="4">
        <v>2.1193576860869601</v>
      </c>
      <c r="O1637" s="4">
        <v>6.35807305826087</v>
      </c>
      <c r="P1637" s="4">
        <v>4.2387153721739104</v>
      </c>
      <c r="Q1637" s="4">
        <v>0</v>
      </c>
      <c r="R1637" s="4">
        <v>0</v>
      </c>
      <c r="S1637" s="4">
        <v>0</v>
      </c>
      <c r="T1637" s="4">
        <v>5.7031374641739099</v>
      </c>
      <c r="U1637" s="4">
        <v>7.8224951502608704</v>
      </c>
      <c r="V1637" s="4">
        <v>9.2869172422608699</v>
      </c>
      <c r="W1637" s="4">
        <v>0</v>
      </c>
      <c r="X1637" s="4">
        <v>1.464422092</v>
      </c>
      <c r="Y1637" s="4">
        <v>3.58377977808696</v>
      </c>
      <c r="Z1637" s="4">
        <v>3.58377977808696</v>
      </c>
      <c r="AA1637" s="4">
        <v>1.464422092</v>
      </c>
      <c r="AB1637" s="4">
        <v>2.1193576860869601</v>
      </c>
      <c r="AC1637" s="4">
        <v>8.6319816481739107</v>
      </c>
      <c r="AD1637" s="4">
        <v>0</v>
      </c>
      <c r="AE1637" s="4">
        <v>4.2387153721739104</v>
      </c>
      <c r="AF1637" s="4">
        <v>7.8224951502608704</v>
      </c>
      <c r="AG1637" s="4">
        <v>5.7031374641739099</v>
      </c>
      <c r="AH1637" s="4">
        <v>13.5256326144348</v>
      </c>
      <c r="AI1637" s="4">
        <v>10.7513393342609</v>
      </c>
      <c r="AJ1637" s="4">
        <v>12.8706970203478</v>
      </c>
      <c r="AK1637" s="4">
        <v>30.789595910782602</v>
      </c>
      <c r="AL1637" s="4">
        <v>16.454476798434801</v>
      </c>
      <c r="AM1637" s="4">
        <v>11.4062749283478</v>
      </c>
      <c r="AN1637" s="4">
        <v>23.776587258434802</v>
      </c>
      <c r="AO1637" s="4">
        <v>10.7513393342609</v>
      </c>
      <c r="AP1637" s="4">
        <v>26.3963296347826</v>
      </c>
      <c r="AQ1637" s="4">
        <v>3.58377977808696</v>
      </c>
      <c r="AR1637" s="4">
        <v>11.4062749283478</v>
      </c>
      <c r="AS1637" s="4">
        <v>10.7513393342609</v>
      </c>
      <c r="AT1637" s="4">
        <v>34.5279265926956</v>
      </c>
      <c r="AU1637" s="4">
        <v>12.0612105224348</v>
      </c>
      <c r="AV1637" s="4">
        <v>14.335119112347799</v>
      </c>
      <c r="AW1637" s="4">
        <v>4.2387153721739104</v>
      </c>
      <c r="AX1637" s="4">
        <v>0</v>
      </c>
      <c r="AY1637" s="4">
        <v>17.109412392521701</v>
      </c>
      <c r="AZ1637" s="4">
        <v>22.312165166434799</v>
      </c>
      <c r="BA1637" s="4">
        <v>16.454476798434801</v>
      </c>
      <c r="BB1637" s="38">
        <v>58</v>
      </c>
    </row>
    <row r="1638" spans="1:54" x14ac:dyDescent="0.3">
      <c r="A1638" s="31" t="s">
        <v>70</v>
      </c>
      <c r="B1638" s="5" t="s">
        <v>168</v>
      </c>
      <c r="C1638" s="5" t="s">
        <v>5</v>
      </c>
      <c r="D1638" s="9">
        <v>100.767693228856</v>
      </c>
      <c r="E1638" s="8">
        <v>46.9553416011899</v>
      </c>
      <c r="F1638" s="8">
        <v>3.2166430159999999</v>
      </c>
      <c r="G1638" s="3">
        <v>0</v>
      </c>
      <c r="H1638" s="4">
        <v>6.4332860319999998</v>
      </c>
      <c r="I1638" s="4">
        <v>6.9000473013333297</v>
      </c>
      <c r="J1638" s="4">
        <v>0</v>
      </c>
      <c r="K1638" s="4">
        <v>3.2166430159999999</v>
      </c>
      <c r="L1638" s="4">
        <v>0</v>
      </c>
      <c r="M1638" s="4">
        <v>3.4500236506666702</v>
      </c>
      <c r="N1638" s="4">
        <v>6.9000473013333297</v>
      </c>
      <c r="O1638" s="4">
        <v>3.4500236506666702</v>
      </c>
      <c r="P1638" s="4">
        <v>0</v>
      </c>
      <c r="Q1638" s="4">
        <v>0</v>
      </c>
      <c r="R1638" s="4">
        <v>0</v>
      </c>
      <c r="S1638" s="4">
        <v>3.4500236506666702</v>
      </c>
      <c r="T1638" s="4">
        <v>0</v>
      </c>
      <c r="U1638" s="4">
        <v>0</v>
      </c>
      <c r="V1638" s="4">
        <v>3.2166430159999999</v>
      </c>
      <c r="W1638" s="4">
        <v>0</v>
      </c>
      <c r="X1638" s="4">
        <v>0</v>
      </c>
      <c r="Y1638" s="4">
        <v>6.6666666666666696</v>
      </c>
      <c r="Z1638" s="4">
        <v>0</v>
      </c>
      <c r="AA1638" s="4">
        <v>6.4332860319999998</v>
      </c>
      <c r="AB1638" s="4">
        <v>0</v>
      </c>
      <c r="AC1638" s="4">
        <v>6.6666666666666696</v>
      </c>
      <c r="AD1638" s="4">
        <v>0</v>
      </c>
      <c r="AE1638" s="4">
        <v>3.4500236506666702</v>
      </c>
      <c r="AF1638" s="4">
        <v>16.783356984000001</v>
      </c>
      <c r="AG1638" s="4">
        <v>6.6666666666666696</v>
      </c>
      <c r="AH1638" s="4">
        <v>0</v>
      </c>
      <c r="AI1638" s="4">
        <v>3.4500236506666702</v>
      </c>
      <c r="AJ1638" s="4">
        <v>3.2166430159999999</v>
      </c>
      <c r="AK1638" s="4">
        <v>23.216643015999999</v>
      </c>
      <c r="AL1638" s="4">
        <v>13.0999526986667</v>
      </c>
      <c r="AM1638" s="4">
        <v>0</v>
      </c>
      <c r="AN1638" s="4">
        <v>36.783356984000001</v>
      </c>
      <c r="AO1638" s="4">
        <v>13.3333333333333</v>
      </c>
      <c r="AP1638" s="4">
        <v>19.766619365333302</v>
      </c>
      <c r="AQ1638" s="4">
        <v>0</v>
      </c>
      <c r="AR1638" s="4">
        <v>9.8833096826666704</v>
      </c>
      <c r="AS1638" s="4">
        <v>9.8833096826666704</v>
      </c>
      <c r="AT1638" s="4">
        <v>27.133427936</v>
      </c>
      <c r="AU1638" s="4">
        <v>6.6666666666666696</v>
      </c>
      <c r="AV1638" s="4">
        <v>20.233380634666698</v>
      </c>
      <c r="AW1638" s="4">
        <v>0</v>
      </c>
      <c r="AX1638" s="4">
        <v>0</v>
      </c>
      <c r="AY1638" s="4">
        <v>13.566713968</v>
      </c>
      <c r="AZ1638" s="4">
        <v>20</v>
      </c>
      <c r="BA1638" s="4">
        <v>20.233380634666698</v>
      </c>
      <c r="BB1638" s="38">
        <v>30</v>
      </c>
    </row>
    <row r="1639" spans="1:54" x14ac:dyDescent="0.3">
      <c r="A1639" s="31" t="s">
        <v>70</v>
      </c>
      <c r="B1639" s="5" t="s">
        <v>168</v>
      </c>
      <c r="C1639" s="5" t="s">
        <v>6</v>
      </c>
      <c r="D1639" s="9">
        <v>96.1161350419939</v>
      </c>
      <c r="E1639" s="8">
        <v>75.105265101484605</v>
      </c>
      <c r="F1639" s="8">
        <v>15.672167893055599</v>
      </c>
      <c r="G1639" s="3">
        <v>0</v>
      </c>
      <c r="H1639" s="4">
        <v>5.8710676477777799</v>
      </c>
      <c r="I1639" s="4">
        <v>0</v>
      </c>
      <c r="J1639" s="4">
        <v>5.8710676477777799</v>
      </c>
      <c r="K1639" s="4">
        <v>0</v>
      </c>
      <c r="L1639" s="4">
        <v>5.8710676477777799</v>
      </c>
      <c r="M1639" s="4">
        <v>0</v>
      </c>
      <c r="N1639" s="4">
        <v>5.8710676477777799</v>
      </c>
      <c r="O1639" s="4">
        <v>5.8710676477777799</v>
      </c>
      <c r="P1639" s="4">
        <v>0</v>
      </c>
      <c r="Q1639" s="4">
        <v>0</v>
      </c>
      <c r="R1639" s="4">
        <v>5.8710676477777799</v>
      </c>
      <c r="S1639" s="4">
        <v>5.8710676477777799</v>
      </c>
      <c r="T1639" s="4">
        <v>5.8710676477777799</v>
      </c>
      <c r="U1639" s="4">
        <v>0</v>
      </c>
      <c r="V1639" s="4">
        <v>5.8710676477777799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11.742135295555601</v>
      </c>
      <c r="AD1639" s="4">
        <v>0</v>
      </c>
      <c r="AE1639" s="4">
        <v>5.8710676477777799</v>
      </c>
      <c r="AF1639" s="4">
        <v>11.742135295555601</v>
      </c>
      <c r="AG1639" s="4">
        <v>9.8011002452777802</v>
      </c>
      <c r="AH1639" s="4">
        <v>13.7311328427778</v>
      </c>
      <c r="AI1639" s="4">
        <v>13.7311328427778</v>
      </c>
      <c r="AJ1639" s="4">
        <v>11.790097792499999</v>
      </c>
      <c r="AK1639" s="4">
        <v>5.8710676477777799</v>
      </c>
      <c r="AL1639" s="4">
        <v>11.742135295555601</v>
      </c>
      <c r="AM1639" s="4">
        <v>17.661165440277799</v>
      </c>
      <c r="AN1639" s="4">
        <v>21.591198037777801</v>
      </c>
      <c r="AO1639" s="4">
        <v>15.672167893055599</v>
      </c>
      <c r="AP1639" s="4">
        <v>15.672167893055599</v>
      </c>
      <c r="AQ1639" s="4">
        <v>9.8011002452777802</v>
      </c>
      <c r="AR1639" s="4">
        <v>13.7311328427778</v>
      </c>
      <c r="AS1639" s="4">
        <v>9.8011002452777802</v>
      </c>
      <c r="AT1639" s="4">
        <v>27.4143031886111</v>
      </c>
      <c r="AU1639" s="4">
        <v>3.9300325974999999</v>
      </c>
      <c r="AV1639" s="4">
        <v>9.8011002452777802</v>
      </c>
      <c r="AW1639" s="4">
        <v>13.7311328427778</v>
      </c>
      <c r="AX1639" s="4">
        <v>5.8710676477777799</v>
      </c>
      <c r="AY1639" s="4">
        <v>13.7311328427778</v>
      </c>
      <c r="AZ1639" s="4">
        <v>21.543235540833301</v>
      </c>
      <c r="BA1639" s="4">
        <v>29.403300735833302</v>
      </c>
      <c r="BB1639" s="38">
        <v>21</v>
      </c>
    </row>
    <row r="1640" spans="1:54" x14ac:dyDescent="0.3">
      <c r="A1640" s="31" t="s">
        <v>70</v>
      </c>
      <c r="B1640" s="5" t="s">
        <v>168</v>
      </c>
      <c r="C1640" s="5" t="s">
        <v>7</v>
      </c>
      <c r="D1640" s="9">
        <v>112.43018747946699</v>
      </c>
      <c r="E1640" s="8">
        <v>43.925148965500398</v>
      </c>
      <c r="F1640" s="8">
        <v>0</v>
      </c>
      <c r="G1640" s="3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18.389109633333302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36.778219266666703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18.389109633333302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18.389109633333302</v>
      </c>
      <c r="AU1640" s="4">
        <v>0</v>
      </c>
      <c r="AV1640" s="4">
        <v>18.389109633333302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38">
        <v>4</v>
      </c>
    </row>
    <row r="1641" spans="1:54" x14ac:dyDescent="0.3">
      <c r="A1641" s="31" t="s">
        <v>70</v>
      </c>
      <c r="B1641" s="5" t="s">
        <v>8</v>
      </c>
      <c r="C1641" s="5" t="s">
        <v>168</v>
      </c>
      <c r="D1641" s="9">
        <v>65.691102567838996</v>
      </c>
      <c r="E1641" s="8">
        <v>70.075894801248296</v>
      </c>
      <c r="F1641" s="8">
        <v>23.406455845119801</v>
      </c>
      <c r="G1641" s="3">
        <v>4.1092184311242503</v>
      </c>
      <c r="H1641" s="4">
        <v>10.7511478466214</v>
      </c>
      <c r="I1641" s="4">
        <v>20.142532499021598</v>
      </c>
      <c r="J1641" s="4">
        <v>6.5101402219464299</v>
      </c>
      <c r="K1641" s="4">
        <v>5.6173735247072996</v>
      </c>
      <c r="L1641" s="4">
        <v>5.3886791635745999</v>
      </c>
      <c r="M1641" s="4">
        <v>7.28869134908585</v>
      </c>
      <c r="N1641" s="4">
        <v>11.2134706761217</v>
      </c>
      <c r="O1641" s="4">
        <v>12.446298157180401</v>
      </c>
      <c r="P1641" s="4">
        <v>10.610098532057201</v>
      </c>
      <c r="Q1641" s="4">
        <v>3.1984383053851499</v>
      </c>
      <c r="R1641" s="4">
        <v>10.4915226767276</v>
      </c>
      <c r="S1641" s="4">
        <v>10.0654718312455</v>
      </c>
      <c r="T1641" s="4">
        <v>9.5215498416802795</v>
      </c>
      <c r="U1641" s="4">
        <v>10.1430532536647</v>
      </c>
      <c r="V1641" s="4">
        <v>11.221542492313899</v>
      </c>
      <c r="W1641" s="4">
        <v>9.6680916395969199</v>
      </c>
      <c r="X1641" s="4">
        <v>4.4047258792805097</v>
      </c>
      <c r="Y1641" s="4">
        <v>10.2450417159181</v>
      </c>
      <c r="Z1641" s="4">
        <v>10.1600036131791</v>
      </c>
      <c r="AA1641" s="4">
        <v>9.1282696377630206</v>
      </c>
      <c r="AB1641" s="4">
        <v>1.95946446066945</v>
      </c>
      <c r="AC1641" s="4">
        <v>20.983418517407401</v>
      </c>
      <c r="AD1641" s="4">
        <v>5.5684292874462598</v>
      </c>
      <c r="AE1641" s="4">
        <v>8.9929550101347004</v>
      </c>
      <c r="AF1641" s="4">
        <v>20.5651537788805</v>
      </c>
      <c r="AG1641" s="4">
        <v>19.740932556423399</v>
      </c>
      <c r="AH1641" s="4">
        <v>12.545189492695201</v>
      </c>
      <c r="AI1641" s="4">
        <v>11.0356062430295</v>
      </c>
      <c r="AJ1641" s="4">
        <v>19.735449161621801</v>
      </c>
      <c r="AK1641" s="4">
        <v>40.411178981002301</v>
      </c>
      <c r="AL1641" s="4">
        <v>23.217999003385799</v>
      </c>
      <c r="AM1641" s="4">
        <v>21.150320390154899</v>
      </c>
      <c r="AN1641" s="4">
        <v>40.436768981004597</v>
      </c>
      <c r="AO1641" s="4">
        <v>29.7035350194272</v>
      </c>
      <c r="AP1641" s="4">
        <v>33.301304023932197</v>
      </c>
      <c r="AQ1641" s="4">
        <v>4.7252293597562902</v>
      </c>
      <c r="AR1641" s="4">
        <v>31.4084240650716</v>
      </c>
      <c r="AS1641" s="4">
        <v>11.691481527108101</v>
      </c>
      <c r="AT1641" s="4">
        <v>32.476644119679698</v>
      </c>
      <c r="AU1641" s="4">
        <v>10.7969135098341</v>
      </c>
      <c r="AV1641" s="4">
        <v>22.141600877615499</v>
      </c>
      <c r="AW1641" s="4">
        <v>20.639476497824599</v>
      </c>
      <c r="AX1641" s="4">
        <v>7.3073607785493104</v>
      </c>
      <c r="AY1641" s="4">
        <v>21.1299581946652</v>
      </c>
      <c r="AZ1641" s="4">
        <v>33.709861375390197</v>
      </c>
      <c r="BA1641" s="4">
        <v>31.003385054066101</v>
      </c>
      <c r="BB1641" s="38">
        <v>293</v>
      </c>
    </row>
    <row r="1642" spans="1:54" x14ac:dyDescent="0.3">
      <c r="A1642" s="31" t="s">
        <v>70</v>
      </c>
      <c r="B1642" s="5" t="s">
        <v>8</v>
      </c>
      <c r="C1642" s="5" t="s">
        <v>1</v>
      </c>
      <c r="D1642" s="9">
        <v>27.324358974359001</v>
      </c>
      <c r="E1642" s="8">
        <v>73.282579184424307</v>
      </c>
      <c r="F1642" s="8">
        <v>47.435897435897402</v>
      </c>
      <c r="G1642" s="3">
        <v>8.9743589743589691</v>
      </c>
      <c r="H1642" s="4">
        <v>16.6666666666667</v>
      </c>
      <c r="I1642" s="4">
        <v>34.615384615384599</v>
      </c>
      <c r="J1642" s="4">
        <v>12.8205128205128</v>
      </c>
      <c r="K1642" s="4">
        <v>8.9743589743589691</v>
      </c>
      <c r="L1642" s="4">
        <v>11.538461538461499</v>
      </c>
      <c r="M1642" s="4">
        <v>17.948717948717899</v>
      </c>
      <c r="N1642" s="4">
        <v>23.076923076923102</v>
      </c>
      <c r="O1642" s="4">
        <v>28.205128205128201</v>
      </c>
      <c r="P1642" s="4">
        <v>17.948717948717899</v>
      </c>
      <c r="Q1642" s="4">
        <v>6.4102564102564097</v>
      </c>
      <c r="R1642" s="4">
        <v>23.076923076923102</v>
      </c>
      <c r="S1642" s="4">
        <v>24.3589743589744</v>
      </c>
      <c r="T1642" s="4">
        <v>14.1025641025641</v>
      </c>
      <c r="U1642" s="4">
        <v>16.6666666666667</v>
      </c>
      <c r="V1642" s="4">
        <v>16.6666666666667</v>
      </c>
      <c r="W1642" s="4">
        <v>16.6666666666667</v>
      </c>
      <c r="X1642" s="4">
        <v>8.9743589743589691</v>
      </c>
      <c r="Y1642" s="4">
        <v>17.948717948717899</v>
      </c>
      <c r="Z1642" s="4">
        <v>19.230769230769202</v>
      </c>
      <c r="AA1642" s="4">
        <v>17.948717948717899</v>
      </c>
      <c r="AB1642" s="4">
        <v>6.4102564102564097</v>
      </c>
      <c r="AC1642" s="4">
        <v>28.205128205128201</v>
      </c>
      <c r="AD1642" s="4">
        <v>14.1025641025641</v>
      </c>
      <c r="AE1642" s="4">
        <v>17.948717948717899</v>
      </c>
      <c r="AF1642" s="4">
        <v>32.051282051282101</v>
      </c>
      <c r="AG1642" s="4">
        <v>29.4871794871795</v>
      </c>
      <c r="AH1642" s="4">
        <v>28.205128205128201</v>
      </c>
      <c r="AI1642" s="4">
        <v>17.948717948717899</v>
      </c>
      <c r="AJ1642" s="4">
        <v>38.461538461538503</v>
      </c>
      <c r="AK1642" s="4">
        <v>60.256410256410298</v>
      </c>
      <c r="AL1642" s="4">
        <v>32.051282051282101</v>
      </c>
      <c r="AM1642" s="4">
        <v>44.871794871794897</v>
      </c>
      <c r="AN1642" s="4">
        <v>61.538461538461497</v>
      </c>
      <c r="AO1642" s="4">
        <v>52.564102564102598</v>
      </c>
      <c r="AP1642" s="4">
        <v>46.153846153846203</v>
      </c>
      <c r="AQ1642" s="4">
        <v>7.6923076923076898</v>
      </c>
      <c r="AR1642" s="4">
        <v>51.282051282051299</v>
      </c>
      <c r="AS1642" s="4">
        <v>16.6666666666667</v>
      </c>
      <c r="AT1642" s="4">
        <v>29.4871794871795</v>
      </c>
      <c r="AU1642" s="4">
        <v>20.5128205128205</v>
      </c>
      <c r="AV1642" s="4">
        <v>29.4871794871795</v>
      </c>
      <c r="AW1642" s="4">
        <v>38.461538461538503</v>
      </c>
      <c r="AX1642" s="4">
        <v>12.8205128205128</v>
      </c>
      <c r="AY1642" s="4">
        <v>25.6410256410256</v>
      </c>
      <c r="AZ1642" s="4">
        <v>43.589743589743598</v>
      </c>
      <c r="BA1642" s="4">
        <v>52.564102564102598</v>
      </c>
      <c r="BB1642" s="38">
        <v>78</v>
      </c>
    </row>
    <row r="1643" spans="1:54" x14ac:dyDescent="0.3">
      <c r="A1643" s="31" t="s">
        <v>70</v>
      </c>
      <c r="B1643" s="5" t="s">
        <v>8</v>
      </c>
      <c r="C1643" s="5" t="s">
        <v>2</v>
      </c>
      <c r="D1643" s="9">
        <v>51.766666666666701</v>
      </c>
      <c r="E1643" s="8">
        <v>67.658234788485899</v>
      </c>
      <c r="F1643" s="8">
        <v>27.272727272727298</v>
      </c>
      <c r="G1643" s="3">
        <v>3.0303030303030298</v>
      </c>
      <c r="H1643" s="4">
        <v>16.161616161616202</v>
      </c>
      <c r="I1643" s="4">
        <v>25.252525252525299</v>
      </c>
      <c r="J1643" s="4">
        <v>5.0505050505050502</v>
      </c>
      <c r="K1643" s="4">
        <v>6.0606060606060597</v>
      </c>
      <c r="L1643" s="4">
        <v>6.0606060606060597</v>
      </c>
      <c r="M1643" s="4">
        <v>7.0707070707070701</v>
      </c>
      <c r="N1643" s="4">
        <v>10.1010101010101</v>
      </c>
      <c r="O1643" s="4">
        <v>12.1212121212121</v>
      </c>
      <c r="P1643" s="4">
        <v>15.1515151515152</v>
      </c>
      <c r="Q1643" s="4">
        <v>6.0606060606060597</v>
      </c>
      <c r="R1643" s="4">
        <v>13.1313131313131</v>
      </c>
      <c r="S1643" s="4">
        <v>8.0808080808080796</v>
      </c>
      <c r="T1643" s="4">
        <v>11.1111111111111</v>
      </c>
      <c r="U1643" s="4">
        <v>13.1313131313131</v>
      </c>
      <c r="V1643" s="4">
        <v>16.161616161616202</v>
      </c>
      <c r="W1643" s="4">
        <v>14.141414141414099</v>
      </c>
      <c r="X1643" s="4">
        <v>4.0404040404040398</v>
      </c>
      <c r="Y1643" s="4">
        <v>14.141414141414099</v>
      </c>
      <c r="Z1643" s="4">
        <v>16.161616161616202</v>
      </c>
      <c r="AA1643" s="4">
        <v>16.161616161616202</v>
      </c>
      <c r="AB1643" s="4">
        <v>0</v>
      </c>
      <c r="AC1643" s="4">
        <v>27.272727272727298</v>
      </c>
      <c r="AD1643" s="4">
        <v>5.0505050505050502</v>
      </c>
      <c r="AE1643" s="4">
        <v>10.1010101010101</v>
      </c>
      <c r="AF1643" s="4">
        <v>23.2323232323232</v>
      </c>
      <c r="AG1643" s="4">
        <v>23.2323232323232</v>
      </c>
      <c r="AH1643" s="4">
        <v>13.1313131313131</v>
      </c>
      <c r="AI1643" s="4">
        <v>12.1212121212121</v>
      </c>
      <c r="AJ1643" s="4">
        <v>23.2323232323232</v>
      </c>
      <c r="AK1643" s="4">
        <v>47.474747474747502</v>
      </c>
      <c r="AL1643" s="4">
        <v>29.292929292929301</v>
      </c>
      <c r="AM1643" s="4">
        <v>23.2323232323232</v>
      </c>
      <c r="AN1643" s="4">
        <v>39.393939393939398</v>
      </c>
      <c r="AO1643" s="4">
        <v>28.282828282828302</v>
      </c>
      <c r="AP1643" s="4">
        <v>42.424242424242401</v>
      </c>
      <c r="AQ1643" s="4">
        <v>3.0303030303030298</v>
      </c>
      <c r="AR1643" s="4">
        <v>40.404040404040401</v>
      </c>
      <c r="AS1643" s="4">
        <v>13.1313131313131</v>
      </c>
      <c r="AT1643" s="4">
        <v>34.343434343434303</v>
      </c>
      <c r="AU1643" s="4">
        <v>15.1515151515152</v>
      </c>
      <c r="AV1643" s="4">
        <v>24.2424242424242</v>
      </c>
      <c r="AW1643" s="4">
        <v>26.262626262626299</v>
      </c>
      <c r="AX1643" s="4">
        <v>8.0808080808080796</v>
      </c>
      <c r="AY1643" s="4">
        <v>29.292929292929301</v>
      </c>
      <c r="AZ1643" s="4">
        <v>36.363636363636402</v>
      </c>
      <c r="BA1643" s="4">
        <v>29.292929292929301</v>
      </c>
      <c r="BB1643" s="38">
        <v>99</v>
      </c>
    </row>
    <row r="1644" spans="1:54" x14ac:dyDescent="0.3">
      <c r="A1644" s="31" t="s">
        <v>70</v>
      </c>
      <c r="B1644" s="5" t="s">
        <v>8</v>
      </c>
      <c r="C1644" s="5" t="s">
        <v>3</v>
      </c>
      <c r="D1644" s="9">
        <v>75.575925925925901</v>
      </c>
      <c r="E1644" s="8">
        <v>56.766120427344397</v>
      </c>
      <c r="F1644" s="8">
        <v>12.962962962962999</v>
      </c>
      <c r="G1644" s="3">
        <v>5.5555555555555598</v>
      </c>
      <c r="H1644" s="4">
        <v>9.2592592592592595</v>
      </c>
      <c r="I1644" s="4">
        <v>11.1111111111111</v>
      </c>
      <c r="J1644" s="4">
        <v>7.4074074074074101</v>
      </c>
      <c r="K1644" s="4">
        <v>9.2592592592592595</v>
      </c>
      <c r="L1644" s="4">
        <v>1.8518518518518501</v>
      </c>
      <c r="M1644" s="4">
        <v>1.8518518518518501</v>
      </c>
      <c r="N1644" s="4">
        <v>5.5555555555555598</v>
      </c>
      <c r="O1644" s="4">
        <v>5.5555555555555598</v>
      </c>
      <c r="P1644" s="4">
        <v>11.1111111111111</v>
      </c>
      <c r="Q1644" s="4">
        <v>0</v>
      </c>
      <c r="R1644" s="4">
        <v>3.7037037037037002</v>
      </c>
      <c r="S1644" s="4">
        <v>3.7037037037037002</v>
      </c>
      <c r="T1644" s="4">
        <v>11.1111111111111</v>
      </c>
      <c r="U1644" s="4">
        <v>11.1111111111111</v>
      </c>
      <c r="V1644" s="4">
        <v>3.7037037037037002</v>
      </c>
      <c r="W1644" s="4">
        <v>9.2592592592592595</v>
      </c>
      <c r="X1644" s="4">
        <v>3.7037037037037002</v>
      </c>
      <c r="Y1644" s="4">
        <v>5.5555555555555598</v>
      </c>
      <c r="Z1644" s="4">
        <v>3.7037037037037002</v>
      </c>
      <c r="AA1644" s="4">
        <v>0</v>
      </c>
      <c r="AB1644" s="4">
        <v>1.8518518518518501</v>
      </c>
      <c r="AC1644" s="4">
        <v>20.370370370370399</v>
      </c>
      <c r="AD1644" s="4">
        <v>3.7037037037037002</v>
      </c>
      <c r="AE1644" s="4">
        <v>3.7037037037037002</v>
      </c>
      <c r="AF1644" s="4">
        <v>16.6666666666667</v>
      </c>
      <c r="AG1644" s="4">
        <v>16.6666666666667</v>
      </c>
      <c r="AH1644" s="4">
        <v>3.7037037037037002</v>
      </c>
      <c r="AI1644" s="4">
        <v>5.5555555555555598</v>
      </c>
      <c r="AJ1644" s="4">
        <v>14.814814814814801</v>
      </c>
      <c r="AK1644" s="4">
        <v>38.8888888888889</v>
      </c>
      <c r="AL1644" s="4">
        <v>22.2222222222222</v>
      </c>
      <c r="AM1644" s="4">
        <v>12.962962962962999</v>
      </c>
      <c r="AN1644" s="4">
        <v>33.3333333333333</v>
      </c>
      <c r="AO1644" s="4">
        <v>29.629629629629601</v>
      </c>
      <c r="AP1644" s="4">
        <v>33.3333333333333</v>
      </c>
      <c r="AQ1644" s="4">
        <v>5.5555555555555598</v>
      </c>
      <c r="AR1644" s="4">
        <v>31.481481481481499</v>
      </c>
      <c r="AS1644" s="4">
        <v>9.2592592592592595</v>
      </c>
      <c r="AT1644" s="4">
        <v>25.925925925925899</v>
      </c>
      <c r="AU1644" s="4">
        <v>3.7037037037037002</v>
      </c>
      <c r="AV1644" s="4">
        <v>16.6666666666667</v>
      </c>
      <c r="AW1644" s="4">
        <v>18.518518518518501</v>
      </c>
      <c r="AX1644" s="4">
        <v>7.4074074074074101</v>
      </c>
      <c r="AY1644" s="4">
        <v>18.518518518518501</v>
      </c>
      <c r="AZ1644" s="4">
        <v>35.185185185185198</v>
      </c>
      <c r="BA1644" s="4">
        <v>24.074074074074101</v>
      </c>
      <c r="BB1644" s="38">
        <v>54</v>
      </c>
    </row>
    <row r="1645" spans="1:54" x14ac:dyDescent="0.3">
      <c r="A1645" s="31" t="s">
        <v>70</v>
      </c>
      <c r="B1645" s="5" t="s">
        <v>8</v>
      </c>
      <c r="C1645" s="5" t="s">
        <v>4</v>
      </c>
      <c r="D1645" s="9">
        <v>107.2</v>
      </c>
      <c r="E1645" s="8">
        <v>50.354916811159796</v>
      </c>
      <c r="F1645" s="8">
        <v>5.71428571428571</v>
      </c>
      <c r="G1645" s="3">
        <v>0</v>
      </c>
      <c r="H1645" s="4">
        <v>0</v>
      </c>
      <c r="I1645" s="4">
        <v>11.4285714285714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2.8571428571428599</v>
      </c>
      <c r="U1645" s="4">
        <v>2.8571428571428599</v>
      </c>
      <c r="V1645" s="4">
        <v>5.71428571428571</v>
      </c>
      <c r="W1645" s="4">
        <v>0</v>
      </c>
      <c r="X1645" s="4">
        <v>2.8571428571428599</v>
      </c>
      <c r="Y1645" s="4">
        <v>2.8571428571428599</v>
      </c>
      <c r="Z1645" s="4">
        <v>2.8571428571428599</v>
      </c>
      <c r="AA1645" s="4">
        <v>2.8571428571428599</v>
      </c>
      <c r="AB1645" s="4">
        <v>0</v>
      </c>
      <c r="AC1645" s="4">
        <v>8.5714285714285694</v>
      </c>
      <c r="AD1645" s="4">
        <v>0</v>
      </c>
      <c r="AE1645" s="4">
        <v>0</v>
      </c>
      <c r="AF1645" s="4">
        <v>2.8571428571428599</v>
      </c>
      <c r="AG1645" s="4">
        <v>2.8571428571428599</v>
      </c>
      <c r="AH1645" s="4">
        <v>5.71428571428571</v>
      </c>
      <c r="AI1645" s="4">
        <v>8.5714285714285694</v>
      </c>
      <c r="AJ1645" s="4">
        <v>8.5714285714285694</v>
      </c>
      <c r="AK1645" s="4">
        <v>22.8571428571429</v>
      </c>
      <c r="AL1645" s="4">
        <v>11.4285714285714</v>
      </c>
      <c r="AM1645" s="4">
        <v>5.71428571428571</v>
      </c>
      <c r="AN1645" s="4">
        <v>25.714285714285701</v>
      </c>
      <c r="AO1645" s="4">
        <v>8.5714285714285694</v>
      </c>
      <c r="AP1645" s="4">
        <v>14.285714285714301</v>
      </c>
      <c r="AQ1645" s="4">
        <v>2.8571428571428599</v>
      </c>
      <c r="AR1645" s="4">
        <v>5.71428571428571</v>
      </c>
      <c r="AS1645" s="4">
        <v>8.5714285714285694</v>
      </c>
      <c r="AT1645" s="4">
        <v>34.285714285714299</v>
      </c>
      <c r="AU1645" s="4">
        <v>2.8571428571428599</v>
      </c>
      <c r="AV1645" s="4">
        <v>11.4285714285714</v>
      </c>
      <c r="AW1645" s="4">
        <v>0</v>
      </c>
      <c r="AX1645" s="4">
        <v>0</v>
      </c>
      <c r="AY1645" s="4">
        <v>8.5714285714285694</v>
      </c>
      <c r="AZ1645" s="4">
        <v>22.8571428571429</v>
      </c>
      <c r="BA1645" s="4">
        <v>11.4285714285714</v>
      </c>
      <c r="BB1645" s="38">
        <v>35</v>
      </c>
    </row>
    <row r="1646" spans="1:54" x14ac:dyDescent="0.3">
      <c r="A1646" s="31" t="s">
        <v>70</v>
      </c>
      <c r="B1646" s="5" t="s">
        <v>8</v>
      </c>
      <c r="C1646" s="5" t="s">
        <v>5</v>
      </c>
      <c r="D1646" s="9">
        <v>97.58</v>
      </c>
      <c r="E1646" s="8">
        <v>47.389242299432098</v>
      </c>
      <c r="F1646" s="8">
        <v>0</v>
      </c>
      <c r="G1646" s="3">
        <v>0</v>
      </c>
      <c r="H1646" s="4">
        <v>0</v>
      </c>
      <c r="I1646" s="4">
        <v>13.3333333333333</v>
      </c>
      <c r="J1646" s="4">
        <v>0</v>
      </c>
      <c r="K1646" s="4">
        <v>0</v>
      </c>
      <c r="L1646" s="4">
        <v>0</v>
      </c>
      <c r="M1646" s="4">
        <v>6.6666666666666696</v>
      </c>
      <c r="N1646" s="4">
        <v>13.3333333333333</v>
      </c>
      <c r="O1646" s="4">
        <v>6.6666666666666696</v>
      </c>
      <c r="P1646" s="4">
        <v>0</v>
      </c>
      <c r="Q1646" s="4">
        <v>0</v>
      </c>
      <c r="R1646" s="4">
        <v>0</v>
      </c>
      <c r="S1646" s="4">
        <v>6.6666666666666696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6.6666666666666696</v>
      </c>
      <c r="Z1646" s="4">
        <v>0</v>
      </c>
      <c r="AA1646" s="4">
        <v>0</v>
      </c>
      <c r="AB1646" s="4">
        <v>0</v>
      </c>
      <c r="AC1646" s="4">
        <v>6.6666666666666696</v>
      </c>
      <c r="AD1646" s="4">
        <v>0</v>
      </c>
      <c r="AE1646" s="4">
        <v>6.6666666666666696</v>
      </c>
      <c r="AF1646" s="4">
        <v>20</v>
      </c>
      <c r="AG1646" s="4">
        <v>6.6666666666666696</v>
      </c>
      <c r="AH1646" s="4">
        <v>0</v>
      </c>
      <c r="AI1646" s="4">
        <v>6.6666666666666696</v>
      </c>
      <c r="AJ1646" s="4">
        <v>0</v>
      </c>
      <c r="AK1646" s="4">
        <v>20</v>
      </c>
      <c r="AL1646" s="4">
        <v>6.6666666666666696</v>
      </c>
      <c r="AM1646" s="4">
        <v>0</v>
      </c>
      <c r="AN1646" s="4">
        <v>40</v>
      </c>
      <c r="AO1646" s="4">
        <v>13.3333333333333</v>
      </c>
      <c r="AP1646" s="4">
        <v>13.3333333333333</v>
      </c>
      <c r="AQ1646" s="4">
        <v>0</v>
      </c>
      <c r="AR1646" s="4">
        <v>6.6666666666666696</v>
      </c>
      <c r="AS1646" s="4">
        <v>6.6666666666666696</v>
      </c>
      <c r="AT1646" s="4">
        <v>40</v>
      </c>
      <c r="AU1646" s="4">
        <v>6.6666666666666696</v>
      </c>
      <c r="AV1646" s="4">
        <v>26.6666666666667</v>
      </c>
      <c r="AW1646" s="4">
        <v>0</v>
      </c>
      <c r="AX1646" s="4">
        <v>0</v>
      </c>
      <c r="AY1646" s="4">
        <v>20</v>
      </c>
      <c r="AZ1646" s="4">
        <v>20</v>
      </c>
      <c r="BA1646" s="4">
        <v>26.6666666666667</v>
      </c>
      <c r="BB1646" s="38">
        <v>15</v>
      </c>
    </row>
    <row r="1647" spans="1:54" x14ac:dyDescent="0.3">
      <c r="A1647" s="31" t="s">
        <v>70</v>
      </c>
      <c r="B1647" s="5" t="s">
        <v>8</v>
      </c>
      <c r="C1647" s="5" t="s">
        <v>6</v>
      </c>
      <c r="D1647" s="9">
        <v>91.355555555555597</v>
      </c>
      <c r="E1647" s="8">
        <v>84.598745722249205</v>
      </c>
      <c r="F1647" s="8">
        <v>22.2222222222222</v>
      </c>
      <c r="G1647" s="3">
        <v>0</v>
      </c>
      <c r="H1647" s="4">
        <v>11.1111111111111</v>
      </c>
      <c r="I1647" s="4">
        <v>0</v>
      </c>
      <c r="J1647" s="4">
        <v>11.1111111111111</v>
      </c>
      <c r="K1647" s="4">
        <v>0</v>
      </c>
      <c r="L1647" s="4">
        <v>11.1111111111111</v>
      </c>
      <c r="M1647" s="4">
        <v>0</v>
      </c>
      <c r="N1647" s="4">
        <v>11.1111111111111</v>
      </c>
      <c r="O1647" s="4">
        <v>11.1111111111111</v>
      </c>
      <c r="P1647" s="4">
        <v>0</v>
      </c>
      <c r="Q1647" s="4">
        <v>0</v>
      </c>
      <c r="R1647" s="4">
        <v>11.1111111111111</v>
      </c>
      <c r="S1647" s="4">
        <v>11.1111111111111</v>
      </c>
      <c r="T1647" s="4">
        <v>11.1111111111111</v>
      </c>
      <c r="U1647" s="4">
        <v>0</v>
      </c>
      <c r="V1647" s="4">
        <v>11.1111111111111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22.2222222222222</v>
      </c>
      <c r="AD1647" s="4">
        <v>0</v>
      </c>
      <c r="AE1647" s="4">
        <v>11.1111111111111</v>
      </c>
      <c r="AF1647" s="4">
        <v>22.2222222222222</v>
      </c>
      <c r="AG1647" s="4">
        <v>11.1111111111111</v>
      </c>
      <c r="AH1647" s="4">
        <v>11.1111111111111</v>
      </c>
      <c r="AI1647" s="4">
        <v>11.1111111111111</v>
      </c>
      <c r="AJ1647" s="4">
        <v>0</v>
      </c>
      <c r="AK1647" s="4">
        <v>11.1111111111111</v>
      </c>
      <c r="AL1647" s="4">
        <v>22.2222222222222</v>
      </c>
      <c r="AM1647" s="4">
        <v>11.1111111111111</v>
      </c>
      <c r="AN1647" s="4">
        <v>11.1111111111111</v>
      </c>
      <c r="AO1647" s="4">
        <v>22.2222222222222</v>
      </c>
      <c r="AP1647" s="4">
        <v>22.2222222222222</v>
      </c>
      <c r="AQ1647" s="4">
        <v>11.1111111111111</v>
      </c>
      <c r="AR1647" s="4">
        <v>11.1111111111111</v>
      </c>
      <c r="AS1647" s="4">
        <v>11.1111111111111</v>
      </c>
      <c r="AT1647" s="4">
        <v>44.4444444444444</v>
      </c>
      <c r="AU1647" s="4">
        <v>0</v>
      </c>
      <c r="AV1647" s="4">
        <v>11.1111111111111</v>
      </c>
      <c r="AW1647" s="4">
        <v>11.1111111111111</v>
      </c>
      <c r="AX1647" s="4">
        <v>11.1111111111111</v>
      </c>
      <c r="AY1647" s="4">
        <v>11.1111111111111</v>
      </c>
      <c r="AZ1647" s="4">
        <v>33.3333333333333</v>
      </c>
      <c r="BA1647" s="4">
        <v>33.3333333333333</v>
      </c>
      <c r="BB1647" s="38">
        <v>9</v>
      </c>
    </row>
    <row r="1648" spans="1:54" x14ac:dyDescent="0.3">
      <c r="A1648" s="31" t="s">
        <v>70</v>
      </c>
      <c r="B1648" s="5" t="s">
        <v>8</v>
      </c>
      <c r="C1648" s="5" t="s">
        <v>7</v>
      </c>
      <c r="D1648" s="9">
        <v>140.166666666667</v>
      </c>
      <c r="E1648" s="8">
        <v>32.946825846101397</v>
      </c>
      <c r="F1648" s="8">
        <v>0</v>
      </c>
      <c r="G1648" s="3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33.3333333333333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66.6666666666667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33.3333333333333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33.3333333333333</v>
      </c>
      <c r="AU1648" s="4">
        <v>0</v>
      </c>
      <c r="AV1648" s="4">
        <v>33.3333333333333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38">
        <v>3</v>
      </c>
    </row>
    <row r="1649" spans="1:54" x14ac:dyDescent="0.3">
      <c r="A1649" s="31" t="s">
        <v>70</v>
      </c>
      <c r="B1649" s="5" t="s">
        <v>9</v>
      </c>
      <c r="C1649" s="5" t="s">
        <v>168</v>
      </c>
      <c r="D1649" s="9">
        <v>65.673497788511298</v>
      </c>
      <c r="E1649" s="8">
        <v>63.024273626124803</v>
      </c>
      <c r="F1649" s="8">
        <v>23.066245824351299</v>
      </c>
      <c r="G1649" s="3">
        <v>1.1954342795178099</v>
      </c>
      <c r="H1649" s="4">
        <v>10.668860430614901</v>
      </c>
      <c r="I1649" s="4">
        <v>8.4000788631803598</v>
      </c>
      <c r="J1649" s="4">
        <v>5.2448588603664099</v>
      </c>
      <c r="K1649" s="4">
        <v>2.54804290464191</v>
      </c>
      <c r="L1649" s="4">
        <v>3.8447576621867801</v>
      </c>
      <c r="M1649" s="4">
        <v>1.1086633560846699</v>
      </c>
      <c r="N1649" s="4">
        <v>7.8759432836005203</v>
      </c>
      <c r="O1649" s="4">
        <v>7.4492994601750597</v>
      </c>
      <c r="P1649" s="4">
        <v>9.2631583694194806</v>
      </c>
      <c r="Q1649" s="4">
        <v>3.8950506667502101</v>
      </c>
      <c r="R1649" s="4">
        <v>3.3407189887078799</v>
      </c>
      <c r="S1649" s="4">
        <v>5.7124196149755999</v>
      </c>
      <c r="T1649" s="4">
        <v>5.04019194170459</v>
      </c>
      <c r="U1649" s="4">
        <v>8.8858785772244104</v>
      </c>
      <c r="V1649" s="4">
        <v>9.4238427540067509</v>
      </c>
      <c r="W1649" s="4">
        <v>6.5226250510033497</v>
      </c>
      <c r="X1649" s="4">
        <v>1.1954342795178099</v>
      </c>
      <c r="Y1649" s="4">
        <v>6.7745193713377798</v>
      </c>
      <c r="Z1649" s="4">
        <v>5.99097134470989</v>
      </c>
      <c r="AA1649" s="4">
        <v>5.6504174873261599</v>
      </c>
      <c r="AB1649" s="4">
        <v>2.9634391965128102</v>
      </c>
      <c r="AC1649" s="4">
        <v>20.4115080435895</v>
      </c>
      <c r="AD1649" s="4">
        <v>6.5226250510033497</v>
      </c>
      <c r="AE1649" s="4">
        <v>5.4357106933345101</v>
      </c>
      <c r="AF1649" s="4">
        <v>9.1854983479831205</v>
      </c>
      <c r="AG1649" s="4">
        <v>19.180571230980799</v>
      </c>
      <c r="AH1649" s="4">
        <v>26.5195257235778</v>
      </c>
      <c r="AI1649" s="4">
        <v>9.7118498705034106</v>
      </c>
      <c r="AJ1649" s="4">
        <v>20.914977973996699</v>
      </c>
      <c r="AK1649" s="4">
        <v>37.9393027735576</v>
      </c>
      <c r="AL1649" s="4">
        <v>24.887311276480698</v>
      </c>
      <c r="AM1649" s="4">
        <v>17.4170846396825</v>
      </c>
      <c r="AN1649" s="4">
        <v>36.440683735475702</v>
      </c>
      <c r="AO1649" s="4">
        <v>21.423376346406901</v>
      </c>
      <c r="AP1649" s="4">
        <v>36.881907807815203</v>
      </c>
      <c r="AQ1649" s="4">
        <v>5.8834268086396797</v>
      </c>
      <c r="AR1649" s="4">
        <v>25.407102295702099</v>
      </c>
      <c r="AS1649" s="4">
        <v>13.4744620864941</v>
      </c>
      <c r="AT1649" s="4">
        <v>28.407696117620699</v>
      </c>
      <c r="AU1649" s="4">
        <v>16.5253818139131</v>
      </c>
      <c r="AV1649" s="4">
        <v>23.9676898462079</v>
      </c>
      <c r="AW1649" s="4">
        <v>17.7395860025544</v>
      </c>
      <c r="AX1649" s="4">
        <v>3.3407189887078799</v>
      </c>
      <c r="AY1649" s="4">
        <v>19.415173327577499</v>
      </c>
      <c r="AZ1649" s="4">
        <v>29.5806717912496</v>
      </c>
      <c r="BA1649" s="4">
        <v>27.236665511179101</v>
      </c>
      <c r="BB1649" s="38">
        <v>162</v>
      </c>
    </row>
    <row r="1650" spans="1:54" x14ac:dyDescent="0.3">
      <c r="A1650" s="31" t="s">
        <v>70</v>
      </c>
      <c r="B1650" s="5" t="s">
        <v>9</v>
      </c>
      <c r="C1650" s="5" t="s">
        <v>1</v>
      </c>
      <c r="D1650" s="9">
        <v>43.469696969696997</v>
      </c>
      <c r="E1650" s="8">
        <v>63.154243151432901</v>
      </c>
      <c r="F1650" s="8">
        <v>33.3333333333333</v>
      </c>
      <c r="G1650" s="3">
        <v>0</v>
      </c>
      <c r="H1650" s="4">
        <v>18.181818181818201</v>
      </c>
      <c r="I1650" s="4">
        <v>9.0909090909090899</v>
      </c>
      <c r="J1650" s="4">
        <v>9.0909090909090899</v>
      </c>
      <c r="K1650" s="4">
        <v>3.0303030303030298</v>
      </c>
      <c r="L1650" s="4">
        <v>6.0606060606060597</v>
      </c>
      <c r="M1650" s="4">
        <v>0</v>
      </c>
      <c r="N1650" s="4">
        <v>15.1515151515152</v>
      </c>
      <c r="O1650" s="4">
        <v>6.0606060606060597</v>
      </c>
      <c r="P1650" s="4">
        <v>15.1515151515152</v>
      </c>
      <c r="Q1650" s="4">
        <v>6.0606060606060597</v>
      </c>
      <c r="R1650" s="4">
        <v>6.0606060606060597</v>
      </c>
      <c r="S1650" s="4">
        <v>9.0909090909090899</v>
      </c>
      <c r="T1650" s="4">
        <v>6.0606060606060597</v>
      </c>
      <c r="U1650" s="4">
        <v>9.0909090909090899</v>
      </c>
      <c r="V1650" s="4">
        <v>12.1212121212121</v>
      </c>
      <c r="W1650" s="4">
        <v>18.181818181818201</v>
      </c>
      <c r="X1650" s="4">
        <v>0</v>
      </c>
      <c r="Y1650" s="4">
        <v>6.0606060606060597</v>
      </c>
      <c r="Z1650" s="4">
        <v>9.0909090909090899</v>
      </c>
      <c r="AA1650" s="4">
        <v>6.0606060606060597</v>
      </c>
      <c r="AB1650" s="4">
        <v>0</v>
      </c>
      <c r="AC1650" s="4">
        <v>39.393939393939398</v>
      </c>
      <c r="AD1650" s="4">
        <v>18.181818181818201</v>
      </c>
      <c r="AE1650" s="4">
        <v>12.1212121212121</v>
      </c>
      <c r="AF1650" s="4">
        <v>9.0909090909090899</v>
      </c>
      <c r="AG1650" s="4">
        <v>36.363636363636402</v>
      </c>
      <c r="AH1650" s="4">
        <v>45.454545454545503</v>
      </c>
      <c r="AI1650" s="4">
        <v>12.1212121212121</v>
      </c>
      <c r="AJ1650" s="4">
        <v>27.272727272727298</v>
      </c>
      <c r="AK1650" s="4">
        <v>42.424242424242401</v>
      </c>
      <c r="AL1650" s="4">
        <v>42.424242424242401</v>
      </c>
      <c r="AM1650" s="4">
        <v>18.181818181818201</v>
      </c>
      <c r="AN1650" s="4">
        <v>42.424242424242401</v>
      </c>
      <c r="AO1650" s="4">
        <v>27.272727272727298</v>
      </c>
      <c r="AP1650" s="4">
        <v>39.393939393939398</v>
      </c>
      <c r="AQ1650" s="4">
        <v>12.1212121212121</v>
      </c>
      <c r="AR1650" s="4">
        <v>27.272727272727298</v>
      </c>
      <c r="AS1650" s="4">
        <v>21.2121212121212</v>
      </c>
      <c r="AT1650" s="4">
        <v>30.303030303030301</v>
      </c>
      <c r="AU1650" s="4">
        <v>15.1515151515152</v>
      </c>
      <c r="AV1650" s="4">
        <v>33.3333333333333</v>
      </c>
      <c r="AW1650" s="4">
        <v>33.3333333333333</v>
      </c>
      <c r="AX1650" s="4">
        <v>6.0606060606060597</v>
      </c>
      <c r="AY1650" s="4">
        <v>21.2121212121212</v>
      </c>
      <c r="AZ1650" s="4">
        <v>42.424242424242401</v>
      </c>
      <c r="BA1650" s="4">
        <v>39.393939393939398</v>
      </c>
      <c r="BB1650" s="38">
        <v>33</v>
      </c>
    </row>
    <row r="1651" spans="1:54" x14ac:dyDescent="0.3">
      <c r="A1651" s="31" t="s">
        <v>70</v>
      </c>
      <c r="B1651" s="5" t="s">
        <v>9</v>
      </c>
      <c r="C1651" s="5" t="s">
        <v>2</v>
      </c>
      <c r="D1651" s="9">
        <v>59.826530612244902</v>
      </c>
      <c r="E1651" s="8">
        <v>59.956750994328601</v>
      </c>
      <c r="F1651" s="8">
        <v>22.4489795918367</v>
      </c>
      <c r="G1651" s="3">
        <v>2.0408163265306101</v>
      </c>
      <c r="H1651" s="4">
        <v>8.1632653061224492</v>
      </c>
      <c r="I1651" s="4">
        <v>6.12244897959184</v>
      </c>
      <c r="J1651" s="4">
        <v>8.1632653061224492</v>
      </c>
      <c r="K1651" s="4">
        <v>2.0408163265306101</v>
      </c>
      <c r="L1651" s="4">
        <v>4.0816326530612201</v>
      </c>
      <c r="M1651" s="4">
        <v>4.0816326530612201</v>
      </c>
      <c r="N1651" s="4">
        <v>12.244897959183699</v>
      </c>
      <c r="O1651" s="4">
        <v>8.1632653061224492</v>
      </c>
      <c r="P1651" s="4">
        <v>8.1632653061224492</v>
      </c>
      <c r="Q1651" s="4">
        <v>6.12244897959184</v>
      </c>
      <c r="R1651" s="4">
        <v>4.0816326530612201</v>
      </c>
      <c r="S1651" s="4">
        <v>12.244897959183699</v>
      </c>
      <c r="T1651" s="4">
        <v>6.12244897959184</v>
      </c>
      <c r="U1651" s="4">
        <v>8.1632653061224492</v>
      </c>
      <c r="V1651" s="4">
        <v>12.244897959183699</v>
      </c>
      <c r="W1651" s="4">
        <v>4.0816326530612201</v>
      </c>
      <c r="X1651" s="4">
        <v>2.0408163265306101</v>
      </c>
      <c r="Y1651" s="4">
        <v>10.2040816326531</v>
      </c>
      <c r="Z1651" s="4">
        <v>4.0816326530612201</v>
      </c>
      <c r="AA1651" s="4">
        <v>6.12244897959184</v>
      </c>
      <c r="AB1651" s="4">
        <v>4.0816326530612201</v>
      </c>
      <c r="AC1651" s="4">
        <v>14.285714285714301</v>
      </c>
      <c r="AD1651" s="4">
        <v>4.0816326530612201</v>
      </c>
      <c r="AE1651" s="4">
        <v>4.0816326530612201</v>
      </c>
      <c r="AF1651" s="4">
        <v>12.244897959183699</v>
      </c>
      <c r="AG1651" s="4">
        <v>18.367346938775501</v>
      </c>
      <c r="AH1651" s="4">
        <v>28.571428571428601</v>
      </c>
      <c r="AI1651" s="4">
        <v>10.2040816326531</v>
      </c>
      <c r="AJ1651" s="4">
        <v>26.530612244897998</v>
      </c>
      <c r="AK1651" s="4">
        <v>40.816326530612201</v>
      </c>
      <c r="AL1651" s="4">
        <v>24.4897959183673</v>
      </c>
      <c r="AM1651" s="4">
        <v>24.4897959183673</v>
      </c>
      <c r="AN1651" s="4">
        <v>40.816326530612201</v>
      </c>
      <c r="AO1651" s="4">
        <v>26.530612244897998</v>
      </c>
      <c r="AP1651" s="4">
        <v>40.816326530612201</v>
      </c>
      <c r="AQ1651" s="4">
        <v>4.0816326530612201</v>
      </c>
      <c r="AR1651" s="4">
        <v>30.612244897959201</v>
      </c>
      <c r="AS1651" s="4">
        <v>10.2040816326531</v>
      </c>
      <c r="AT1651" s="4">
        <v>38.775510204081598</v>
      </c>
      <c r="AU1651" s="4">
        <v>20.408163265306101</v>
      </c>
      <c r="AV1651" s="4">
        <v>32.653061224489797</v>
      </c>
      <c r="AW1651" s="4">
        <v>14.285714285714301</v>
      </c>
      <c r="AX1651" s="4">
        <v>4.0816326530612201</v>
      </c>
      <c r="AY1651" s="4">
        <v>12.244897959183699</v>
      </c>
      <c r="AZ1651" s="4">
        <v>28.571428571428601</v>
      </c>
      <c r="BA1651" s="4">
        <v>24.4897959183673</v>
      </c>
      <c r="BB1651" s="38">
        <v>49</v>
      </c>
    </row>
    <row r="1652" spans="1:54" x14ac:dyDescent="0.3">
      <c r="A1652" s="31" t="s">
        <v>70</v>
      </c>
      <c r="B1652" s="5" t="s">
        <v>9</v>
      </c>
      <c r="C1652" s="5" t="s">
        <v>3</v>
      </c>
      <c r="D1652" s="9">
        <v>69.599999999999994</v>
      </c>
      <c r="E1652" s="8">
        <v>61.444132580511102</v>
      </c>
      <c r="F1652" s="8">
        <v>20.689655172413801</v>
      </c>
      <c r="G1652" s="3">
        <v>3.4482758620689702</v>
      </c>
      <c r="H1652" s="4">
        <v>13.7931034482759</v>
      </c>
      <c r="I1652" s="4">
        <v>17.241379310344801</v>
      </c>
      <c r="J1652" s="4">
        <v>3.4482758620689702</v>
      </c>
      <c r="K1652" s="4">
        <v>3.4482758620689702</v>
      </c>
      <c r="L1652" s="4">
        <v>0</v>
      </c>
      <c r="M1652" s="4">
        <v>0</v>
      </c>
      <c r="N1652" s="4">
        <v>0</v>
      </c>
      <c r="O1652" s="4">
        <v>10.3448275862069</v>
      </c>
      <c r="P1652" s="4">
        <v>10.3448275862069</v>
      </c>
      <c r="Q1652" s="4">
        <v>3.4482758620689702</v>
      </c>
      <c r="R1652" s="4">
        <v>3.4482758620689702</v>
      </c>
      <c r="S1652" s="4">
        <v>0</v>
      </c>
      <c r="T1652" s="4">
        <v>3.4482758620689702</v>
      </c>
      <c r="U1652" s="4">
        <v>13.7931034482759</v>
      </c>
      <c r="V1652" s="4">
        <v>3.4482758620689702</v>
      </c>
      <c r="W1652" s="4">
        <v>3.4482758620689702</v>
      </c>
      <c r="X1652" s="4">
        <v>3.4482758620689702</v>
      </c>
      <c r="Y1652" s="4">
        <v>6.8965517241379297</v>
      </c>
      <c r="Z1652" s="4">
        <v>10.3448275862069</v>
      </c>
      <c r="AA1652" s="4">
        <v>6.8965517241379297</v>
      </c>
      <c r="AB1652" s="4">
        <v>6.8965517241379297</v>
      </c>
      <c r="AC1652" s="4">
        <v>24.137931034482801</v>
      </c>
      <c r="AD1652" s="4">
        <v>3.4482758620689702</v>
      </c>
      <c r="AE1652" s="4">
        <v>0</v>
      </c>
      <c r="AF1652" s="4">
        <v>3.4482758620689702</v>
      </c>
      <c r="AG1652" s="4">
        <v>13.7931034482759</v>
      </c>
      <c r="AH1652" s="4">
        <v>17.241379310344801</v>
      </c>
      <c r="AI1652" s="4">
        <v>6.8965517241379297</v>
      </c>
      <c r="AJ1652" s="4">
        <v>13.7931034482759</v>
      </c>
      <c r="AK1652" s="4">
        <v>44.827586206896598</v>
      </c>
      <c r="AL1652" s="4">
        <v>13.7931034482759</v>
      </c>
      <c r="AM1652" s="4">
        <v>13.7931034482759</v>
      </c>
      <c r="AN1652" s="4">
        <v>37.931034482758598</v>
      </c>
      <c r="AO1652" s="4">
        <v>20.689655172413801</v>
      </c>
      <c r="AP1652" s="4">
        <v>41.379310344827601</v>
      </c>
      <c r="AQ1652" s="4">
        <v>3.4482758620689702</v>
      </c>
      <c r="AR1652" s="4">
        <v>31.034482758620701</v>
      </c>
      <c r="AS1652" s="4">
        <v>10.3448275862069</v>
      </c>
      <c r="AT1652" s="4">
        <v>20.689655172413801</v>
      </c>
      <c r="AU1652" s="4">
        <v>17.241379310344801</v>
      </c>
      <c r="AV1652" s="4">
        <v>13.7931034482759</v>
      </c>
      <c r="AW1652" s="4">
        <v>17.241379310344801</v>
      </c>
      <c r="AX1652" s="4">
        <v>3.4482758620689702</v>
      </c>
      <c r="AY1652" s="4">
        <v>31.034482758620701</v>
      </c>
      <c r="AZ1652" s="4">
        <v>31.034482758620701</v>
      </c>
      <c r="BA1652" s="4">
        <v>27.586206896551701</v>
      </c>
      <c r="BB1652" s="38">
        <v>29</v>
      </c>
    </row>
    <row r="1653" spans="1:54" x14ac:dyDescent="0.3">
      <c r="A1653" s="31" t="s">
        <v>70</v>
      </c>
      <c r="B1653" s="5" t="s">
        <v>9</v>
      </c>
      <c r="C1653" s="5" t="s">
        <v>4</v>
      </c>
      <c r="D1653" s="9">
        <v>77.808695652173895</v>
      </c>
      <c r="E1653" s="8">
        <v>67.884111898303203</v>
      </c>
      <c r="F1653" s="8">
        <v>26.086956521739101</v>
      </c>
      <c r="G1653" s="3">
        <v>0</v>
      </c>
      <c r="H1653" s="4">
        <v>0</v>
      </c>
      <c r="I1653" s="4">
        <v>8.6956521739130395</v>
      </c>
      <c r="J1653" s="4">
        <v>0</v>
      </c>
      <c r="K1653" s="4">
        <v>0</v>
      </c>
      <c r="L1653" s="4">
        <v>8.6956521739130395</v>
      </c>
      <c r="M1653" s="4">
        <v>0</v>
      </c>
      <c r="N1653" s="4">
        <v>4.3478260869565197</v>
      </c>
      <c r="O1653" s="4">
        <v>13.0434782608696</v>
      </c>
      <c r="P1653" s="4">
        <v>8.6956521739130395</v>
      </c>
      <c r="Q1653" s="4">
        <v>0</v>
      </c>
      <c r="R1653" s="4">
        <v>0</v>
      </c>
      <c r="S1653" s="4">
        <v>0</v>
      </c>
      <c r="T1653" s="4">
        <v>8.6956521739130395</v>
      </c>
      <c r="U1653" s="4">
        <v>13.0434782608696</v>
      </c>
      <c r="V1653" s="4">
        <v>13.0434782608696</v>
      </c>
      <c r="W1653" s="4">
        <v>0</v>
      </c>
      <c r="X1653" s="4">
        <v>0</v>
      </c>
      <c r="Y1653" s="4">
        <v>4.3478260869565197</v>
      </c>
      <c r="Z1653" s="4">
        <v>4.3478260869565197</v>
      </c>
      <c r="AA1653" s="4">
        <v>0</v>
      </c>
      <c r="AB1653" s="4">
        <v>4.3478260869565197</v>
      </c>
      <c r="AC1653" s="4">
        <v>8.6956521739130395</v>
      </c>
      <c r="AD1653" s="4">
        <v>0</v>
      </c>
      <c r="AE1653" s="4">
        <v>8.6956521739130395</v>
      </c>
      <c r="AF1653" s="4">
        <v>13.0434782608696</v>
      </c>
      <c r="AG1653" s="4">
        <v>8.6956521739130395</v>
      </c>
      <c r="AH1653" s="4">
        <v>21.739130434782599</v>
      </c>
      <c r="AI1653" s="4">
        <v>13.0434782608696</v>
      </c>
      <c r="AJ1653" s="4">
        <v>17.3913043478261</v>
      </c>
      <c r="AK1653" s="4">
        <v>39.130434782608702</v>
      </c>
      <c r="AL1653" s="4">
        <v>21.739130434782599</v>
      </c>
      <c r="AM1653" s="4">
        <v>17.3913043478261</v>
      </c>
      <c r="AN1653" s="4">
        <v>21.739130434782599</v>
      </c>
      <c r="AO1653" s="4">
        <v>13.0434782608696</v>
      </c>
      <c r="AP1653" s="4">
        <v>39.130434782608702</v>
      </c>
      <c r="AQ1653" s="4">
        <v>4.3478260869565197</v>
      </c>
      <c r="AR1653" s="4">
        <v>17.3913043478261</v>
      </c>
      <c r="AS1653" s="4">
        <v>13.0434782608696</v>
      </c>
      <c r="AT1653" s="4">
        <v>34.7826086956522</v>
      </c>
      <c r="AU1653" s="4">
        <v>21.739130434782599</v>
      </c>
      <c r="AV1653" s="4">
        <v>17.3913043478261</v>
      </c>
      <c r="AW1653" s="4">
        <v>8.6956521739130395</v>
      </c>
      <c r="AX1653" s="4">
        <v>0</v>
      </c>
      <c r="AY1653" s="4">
        <v>26.086956521739101</v>
      </c>
      <c r="AZ1653" s="4">
        <v>21.739130434782599</v>
      </c>
      <c r="BA1653" s="4">
        <v>21.739130434782599</v>
      </c>
      <c r="BB1653" s="38">
        <v>23</v>
      </c>
    </row>
    <row r="1654" spans="1:54" x14ac:dyDescent="0.3">
      <c r="A1654" s="31" t="s">
        <v>70</v>
      </c>
      <c r="B1654" s="5" t="s">
        <v>9</v>
      </c>
      <c r="C1654" s="5" t="s">
        <v>5</v>
      </c>
      <c r="D1654" s="9">
        <v>104.18666666666699</v>
      </c>
      <c r="E1654" s="8">
        <v>47.955140744340703</v>
      </c>
      <c r="F1654" s="8">
        <v>6.6666666666666696</v>
      </c>
      <c r="G1654" s="3">
        <v>0</v>
      </c>
      <c r="H1654" s="4">
        <v>13.3333333333333</v>
      </c>
      <c r="I1654" s="4">
        <v>0</v>
      </c>
      <c r="J1654" s="4">
        <v>0</v>
      </c>
      <c r="K1654" s="4">
        <v>6.6666666666666696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6.6666666666666696</v>
      </c>
      <c r="W1654" s="4">
        <v>0</v>
      </c>
      <c r="X1654" s="4">
        <v>0</v>
      </c>
      <c r="Y1654" s="4">
        <v>6.6666666666666696</v>
      </c>
      <c r="Z1654" s="4">
        <v>0</v>
      </c>
      <c r="AA1654" s="4">
        <v>13.3333333333333</v>
      </c>
      <c r="AB1654" s="4">
        <v>0</v>
      </c>
      <c r="AC1654" s="4">
        <v>6.6666666666666696</v>
      </c>
      <c r="AD1654" s="4">
        <v>0</v>
      </c>
      <c r="AE1654" s="4">
        <v>0</v>
      </c>
      <c r="AF1654" s="4">
        <v>13.3333333333333</v>
      </c>
      <c r="AG1654" s="4">
        <v>6.6666666666666696</v>
      </c>
      <c r="AH1654" s="4">
        <v>0</v>
      </c>
      <c r="AI1654" s="4">
        <v>0</v>
      </c>
      <c r="AJ1654" s="4">
        <v>6.6666666666666696</v>
      </c>
      <c r="AK1654" s="4">
        <v>26.6666666666667</v>
      </c>
      <c r="AL1654" s="4">
        <v>20</v>
      </c>
      <c r="AM1654" s="4">
        <v>0</v>
      </c>
      <c r="AN1654" s="4">
        <v>33.3333333333333</v>
      </c>
      <c r="AO1654" s="4">
        <v>13.3333333333333</v>
      </c>
      <c r="AP1654" s="4">
        <v>26.6666666666667</v>
      </c>
      <c r="AQ1654" s="4">
        <v>0</v>
      </c>
      <c r="AR1654" s="4">
        <v>13.3333333333333</v>
      </c>
      <c r="AS1654" s="4">
        <v>13.3333333333333</v>
      </c>
      <c r="AT1654" s="4">
        <v>13.3333333333333</v>
      </c>
      <c r="AU1654" s="4">
        <v>6.6666666666666696</v>
      </c>
      <c r="AV1654" s="4">
        <v>13.3333333333333</v>
      </c>
      <c r="AW1654" s="4">
        <v>0</v>
      </c>
      <c r="AX1654" s="4">
        <v>0</v>
      </c>
      <c r="AY1654" s="4">
        <v>6.6666666666666696</v>
      </c>
      <c r="AZ1654" s="4">
        <v>20</v>
      </c>
      <c r="BA1654" s="4">
        <v>13.3333333333333</v>
      </c>
      <c r="BB1654" s="38">
        <v>15</v>
      </c>
    </row>
    <row r="1655" spans="1:54" x14ac:dyDescent="0.3">
      <c r="A1655" s="31" t="s">
        <v>70</v>
      </c>
      <c r="B1655" s="5" t="s">
        <v>9</v>
      </c>
      <c r="C1655" s="5" t="s">
        <v>6</v>
      </c>
      <c r="D1655" s="9">
        <v>101.45</v>
      </c>
      <c r="E1655" s="8">
        <v>67.580006456993402</v>
      </c>
      <c r="F1655" s="8">
        <v>8.3333333333333304</v>
      </c>
      <c r="G1655" s="3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8.3333333333333304</v>
      </c>
      <c r="AH1655" s="4">
        <v>16.6666666666667</v>
      </c>
      <c r="AI1655" s="4">
        <v>16.6666666666667</v>
      </c>
      <c r="AJ1655" s="4">
        <v>25</v>
      </c>
      <c r="AK1655" s="4">
        <v>0</v>
      </c>
      <c r="AL1655" s="4">
        <v>0</v>
      </c>
      <c r="AM1655" s="4">
        <v>25</v>
      </c>
      <c r="AN1655" s="4">
        <v>33.3333333333333</v>
      </c>
      <c r="AO1655" s="4">
        <v>8.3333333333333304</v>
      </c>
      <c r="AP1655" s="4">
        <v>8.3333333333333304</v>
      </c>
      <c r="AQ1655" s="4">
        <v>8.3333333333333304</v>
      </c>
      <c r="AR1655" s="4">
        <v>16.6666666666667</v>
      </c>
      <c r="AS1655" s="4">
        <v>8.3333333333333304</v>
      </c>
      <c r="AT1655" s="4">
        <v>8.3333333333333304</v>
      </c>
      <c r="AU1655" s="4">
        <v>8.3333333333333304</v>
      </c>
      <c r="AV1655" s="4">
        <v>8.3333333333333304</v>
      </c>
      <c r="AW1655" s="4">
        <v>16.6666666666667</v>
      </c>
      <c r="AX1655" s="4">
        <v>0</v>
      </c>
      <c r="AY1655" s="4">
        <v>16.6666666666667</v>
      </c>
      <c r="AZ1655" s="4">
        <v>8.3333333333333304</v>
      </c>
      <c r="BA1655" s="4">
        <v>25</v>
      </c>
      <c r="BB1655" s="38">
        <v>12</v>
      </c>
    </row>
    <row r="1656" spans="1:54" x14ac:dyDescent="0.3">
      <c r="A1656" s="31" t="s">
        <v>70</v>
      </c>
      <c r="B1656" s="5" t="s">
        <v>9</v>
      </c>
      <c r="C1656" s="5" t="s">
        <v>7</v>
      </c>
      <c r="D1656" s="9">
        <v>78.3</v>
      </c>
      <c r="E1656" s="8" t="e">
        <v>#NUM!</v>
      </c>
      <c r="F1656" s="8">
        <v>0</v>
      </c>
      <c r="G1656" s="3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38">
        <v>1</v>
      </c>
    </row>
    <row r="1657" spans="1:54" x14ac:dyDescent="0.3">
      <c r="A1657" s="31" t="s">
        <v>134</v>
      </c>
      <c r="B1657" s="5" t="s">
        <v>168</v>
      </c>
      <c r="C1657" s="5" t="s">
        <v>168</v>
      </c>
      <c r="D1657" s="9">
        <v>51.1718762794291</v>
      </c>
      <c r="E1657" s="8">
        <v>63.9404026335731</v>
      </c>
      <c r="F1657" s="8">
        <v>27.623290838565499</v>
      </c>
      <c r="G1657" s="3">
        <v>5.6257048610796296</v>
      </c>
      <c r="H1657" s="4">
        <v>3.8844055750267099</v>
      </c>
      <c r="I1657" s="4">
        <v>13.756953464652501</v>
      </c>
      <c r="J1657" s="4">
        <v>5.8083741092117096</v>
      </c>
      <c r="K1657" s="4">
        <v>7.1134620720256203</v>
      </c>
      <c r="L1657" s="4">
        <v>4.6796752709536902</v>
      </c>
      <c r="M1657" s="4">
        <v>4.9101030610759304</v>
      </c>
      <c r="N1657" s="4">
        <v>4.8630347277226296</v>
      </c>
      <c r="O1657" s="4">
        <v>8.6061485672546905</v>
      </c>
      <c r="P1657" s="4">
        <v>5.0821550358578298</v>
      </c>
      <c r="Q1657" s="4">
        <v>6.9536050088943799</v>
      </c>
      <c r="R1657" s="4">
        <v>1.99644690417052</v>
      </c>
      <c r="S1657" s="4">
        <v>3.3135915974230699</v>
      </c>
      <c r="T1657" s="4">
        <v>6.6513890982313102</v>
      </c>
      <c r="U1657" s="4">
        <v>7.94889262827627</v>
      </c>
      <c r="V1657" s="4">
        <v>6.2513993631321796</v>
      </c>
      <c r="W1657" s="4">
        <v>5.4365543034881201</v>
      </c>
      <c r="X1657" s="4">
        <v>5.4276826711968003</v>
      </c>
      <c r="Y1657" s="4">
        <v>7.4406993190604398</v>
      </c>
      <c r="Z1657" s="4">
        <v>6.5229330392582696</v>
      </c>
      <c r="AA1657" s="4">
        <v>3.4792073047932401</v>
      </c>
      <c r="AB1657" s="4">
        <v>1.7475646297301599</v>
      </c>
      <c r="AC1657" s="4">
        <v>15.9456988106935</v>
      </c>
      <c r="AD1657" s="4">
        <v>2.5610756889205399</v>
      </c>
      <c r="AE1657" s="4">
        <v>4.4186878710731596</v>
      </c>
      <c r="AF1657" s="4">
        <v>7.4473107728998196</v>
      </c>
      <c r="AG1657" s="4">
        <v>13.0098794462446</v>
      </c>
      <c r="AH1657" s="4">
        <v>17.729857920510199</v>
      </c>
      <c r="AI1657" s="4">
        <v>15.8192441044945</v>
      </c>
      <c r="AJ1657" s="4">
        <v>28.8119297829695</v>
      </c>
      <c r="AK1657" s="4">
        <v>26.034797689941801</v>
      </c>
      <c r="AL1657" s="4">
        <v>22.012116626616798</v>
      </c>
      <c r="AM1657" s="4">
        <v>32.563235741295898</v>
      </c>
      <c r="AN1657" s="4">
        <v>39.002166569024197</v>
      </c>
      <c r="AO1657" s="4">
        <v>31.284065712513499</v>
      </c>
      <c r="AP1657" s="4">
        <v>27.696019449755401</v>
      </c>
      <c r="AQ1657" s="4">
        <v>8.3262855573804302</v>
      </c>
      <c r="AR1657" s="4">
        <v>41.956637095547798</v>
      </c>
      <c r="AS1657" s="4">
        <v>19.855941032056599</v>
      </c>
      <c r="AT1657" s="4">
        <v>29.205548262403301</v>
      </c>
      <c r="AU1657" s="4">
        <v>19.675675866510101</v>
      </c>
      <c r="AV1657" s="4">
        <v>31.2659399173365</v>
      </c>
      <c r="AW1657" s="4">
        <v>23.3215994649862</v>
      </c>
      <c r="AX1657" s="4">
        <v>9.89462977352688</v>
      </c>
      <c r="AY1657" s="4">
        <v>18.018666964113901</v>
      </c>
      <c r="AZ1657" s="4">
        <v>35.741926872456503</v>
      </c>
      <c r="BA1657" s="4">
        <v>34.041632443136798</v>
      </c>
      <c r="BB1657" s="38">
        <v>298</v>
      </c>
    </row>
    <row r="1658" spans="1:54" x14ac:dyDescent="0.3">
      <c r="A1658" s="31" t="s">
        <v>134</v>
      </c>
      <c r="B1658" s="5" t="s">
        <v>168</v>
      </c>
      <c r="C1658" s="5" t="s">
        <v>1</v>
      </c>
      <c r="D1658" s="9">
        <v>25.564789011083299</v>
      </c>
      <c r="E1658" s="8">
        <v>50.833993216846601</v>
      </c>
      <c r="F1658" s="8">
        <v>31.824471166666701</v>
      </c>
      <c r="G1658" s="3">
        <v>0</v>
      </c>
      <c r="H1658" s="4">
        <v>7.3611815416666699</v>
      </c>
      <c r="I1658" s="4">
        <v>17.440506374999998</v>
      </c>
      <c r="J1658" s="4">
        <v>2.7181432916666699</v>
      </c>
      <c r="K1658" s="4">
        <v>2.7181432916666699</v>
      </c>
      <c r="L1658" s="4">
        <v>5.43628658333333</v>
      </c>
      <c r="M1658" s="4">
        <v>2.7181432916666699</v>
      </c>
      <c r="N1658" s="4">
        <v>8.1544298749999999</v>
      </c>
      <c r="O1658" s="4">
        <v>5.43628658333333</v>
      </c>
      <c r="P1658" s="4">
        <v>8.1544298749999999</v>
      </c>
      <c r="Q1658" s="4">
        <v>2.7181432916666699</v>
      </c>
      <c r="R1658" s="4">
        <v>2.7181432916666699</v>
      </c>
      <c r="S1658" s="4">
        <v>0</v>
      </c>
      <c r="T1658" s="4">
        <v>8.1544298749999999</v>
      </c>
      <c r="U1658" s="4">
        <v>10.872573166666699</v>
      </c>
      <c r="V1658" s="4">
        <v>2.7181432916666699</v>
      </c>
      <c r="W1658" s="4">
        <v>7.3611815416666699</v>
      </c>
      <c r="X1658" s="4">
        <v>0</v>
      </c>
      <c r="Y1658" s="4">
        <v>8.1544298749999999</v>
      </c>
      <c r="Z1658" s="4">
        <v>8.1544298749999999</v>
      </c>
      <c r="AA1658" s="4">
        <v>2.7181432916666699</v>
      </c>
      <c r="AB1658" s="4">
        <v>0</v>
      </c>
      <c r="AC1658" s="4">
        <v>20.951898</v>
      </c>
      <c r="AD1658" s="4">
        <v>7.3611815416666699</v>
      </c>
      <c r="AE1658" s="4">
        <v>0</v>
      </c>
      <c r="AF1658" s="4">
        <v>12.797468125</v>
      </c>
      <c r="AG1658" s="4">
        <v>14.722363083333301</v>
      </c>
      <c r="AH1658" s="4">
        <v>24.801687916666701</v>
      </c>
      <c r="AI1658" s="4">
        <v>28.313079541666699</v>
      </c>
      <c r="AJ1658" s="4">
        <v>35.674261083333299</v>
      </c>
      <c r="AK1658" s="4">
        <v>30.2379745</v>
      </c>
      <c r="AL1658" s="4">
        <v>24.801687916666701</v>
      </c>
      <c r="AM1658" s="4">
        <v>34.542614458333297</v>
      </c>
      <c r="AN1658" s="4">
        <v>57.757805708333301</v>
      </c>
      <c r="AO1658" s="4">
        <v>50.396624166666697</v>
      </c>
      <c r="AP1658" s="4">
        <v>50.396624166666697</v>
      </c>
      <c r="AQ1658" s="4">
        <v>2.7181432916666699</v>
      </c>
      <c r="AR1658" s="4">
        <v>65.912235583333299</v>
      </c>
      <c r="AS1658" s="4">
        <v>18.233754708333301</v>
      </c>
      <c r="AT1658" s="4">
        <v>31.031222833333299</v>
      </c>
      <c r="AU1658" s="4">
        <v>40.317299333333303</v>
      </c>
      <c r="AV1658" s="4">
        <v>54.246414083333299</v>
      </c>
      <c r="AW1658" s="4">
        <v>27.519831208333301</v>
      </c>
      <c r="AX1658" s="4">
        <v>10.079324833333301</v>
      </c>
      <c r="AY1658" s="4">
        <v>22.876792958333301</v>
      </c>
      <c r="AZ1658" s="4">
        <v>55.832910750000003</v>
      </c>
      <c r="BA1658" s="4">
        <v>45.753585916666701</v>
      </c>
      <c r="BB1658" s="38">
        <v>29</v>
      </c>
    </row>
    <row r="1659" spans="1:54" x14ac:dyDescent="0.3">
      <c r="A1659" s="31" t="s">
        <v>134</v>
      </c>
      <c r="B1659" s="5" t="s">
        <v>168</v>
      </c>
      <c r="C1659" s="5" t="s">
        <v>2</v>
      </c>
      <c r="D1659" s="9">
        <v>38.651878835239998</v>
      </c>
      <c r="E1659" s="8">
        <v>67.853868887012098</v>
      </c>
      <c r="F1659" s="8">
        <v>43.721679709999997</v>
      </c>
      <c r="G1659" s="3">
        <v>12.5</v>
      </c>
      <c r="H1659" s="4">
        <v>0</v>
      </c>
      <c r="I1659" s="4">
        <v>24.94335942</v>
      </c>
      <c r="J1659" s="4">
        <v>12.55664058</v>
      </c>
      <c r="K1659" s="4">
        <v>15.610839855</v>
      </c>
      <c r="L1659" s="4">
        <v>6.2216797100000001</v>
      </c>
      <c r="M1659" s="4">
        <v>9.389160145</v>
      </c>
      <c r="N1659" s="4">
        <v>6.2216797100000001</v>
      </c>
      <c r="O1659" s="4">
        <v>9.389160145</v>
      </c>
      <c r="P1659" s="4">
        <v>0</v>
      </c>
      <c r="Q1659" s="4">
        <v>15.667480435</v>
      </c>
      <c r="R1659" s="4">
        <v>0</v>
      </c>
      <c r="S1659" s="4">
        <v>3.110839855</v>
      </c>
      <c r="T1659" s="4">
        <v>9.389160145</v>
      </c>
      <c r="U1659" s="4">
        <v>12.5</v>
      </c>
      <c r="V1659" s="4">
        <v>9.389160145</v>
      </c>
      <c r="W1659" s="4">
        <v>9.389160145</v>
      </c>
      <c r="X1659" s="4">
        <v>12.5</v>
      </c>
      <c r="Y1659" s="4">
        <v>6.2216797100000001</v>
      </c>
      <c r="Z1659" s="4">
        <v>9.389160145</v>
      </c>
      <c r="AA1659" s="4">
        <v>6.2216797100000001</v>
      </c>
      <c r="AB1659" s="4">
        <v>3.110839855</v>
      </c>
      <c r="AC1659" s="4">
        <v>18.72167971</v>
      </c>
      <c r="AD1659" s="4">
        <v>0</v>
      </c>
      <c r="AE1659" s="4">
        <v>12.5</v>
      </c>
      <c r="AF1659" s="4">
        <v>3.110839855</v>
      </c>
      <c r="AG1659" s="4">
        <v>9.3325195650000001</v>
      </c>
      <c r="AH1659" s="4">
        <v>18.72167971</v>
      </c>
      <c r="AI1659" s="4">
        <v>12.44335942</v>
      </c>
      <c r="AJ1659" s="4">
        <v>31.16503913</v>
      </c>
      <c r="AK1659" s="4">
        <v>24.94335942</v>
      </c>
      <c r="AL1659" s="4">
        <v>37.44335942</v>
      </c>
      <c r="AM1659" s="4">
        <v>43.721679709999997</v>
      </c>
      <c r="AN1659" s="4">
        <v>34.389160144999998</v>
      </c>
      <c r="AO1659" s="4">
        <v>34.275878984999999</v>
      </c>
      <c r="AP1659" s="4">
        <v>24.94335942</v>
      </c>
      <c r="AQ1659" s="4">
        <v>15.610839855</v>
      </c>
      <c r="AR1659" s="4">
        <v>49.88671884</v>
      </c>
      <c r="AS1659" s="4">
        <v>28.110839854999998</v>
      </c>
      <c r="AT1659" s="4">
        <v>28.054199274999998</v>
      </c>
      <c r="AU1659" s="4">
        <v>21.832519564999998</v>
      </c>
      <c r="AV1659" s="4">
        <v>31.27832029</v>
      </c>
      <c r="AW1659" s="4">
        <v>28.054199274999998</v>
      </c>
      <c r="AX1659" s="4">
        <v>18.72167971</v>
      </c>
      <c r="AY1659" s="4">
        <v>18.72167971</v>
      </c>
      <c r="AZ1659" s="4">
        <v>40.554199275000002</v>
      </c>
      <c r="BA1659" s="4">
        <v>34.332519564999998</v>
      </c>
      <c r="BB1659" s="38">
        <v>24</v>
      </c>
    </row>
    <row r="1660" spans="1:54" x14ac:dyDescent="0.3">
      <c r="A1660" s="31" t="s">
        <v>134</v>
      </c>
      <c r="B1660" s="5" t="s">
        <v>168</v>
      </c>
      <c r="C1660" s="5" t="s">
        <v>3</v>
      </c>
      <c r="D1660" s="9">
        <v>62.476435869731198</v>
      </c>
      <c r="E1660" s="8">
        <v>66.832133724331896</v>
      </c>
      <c r="F1660" s="8">
        <v>17.353399479401901</v>
      </c>
      <c r="G1660" s="3">
        <v>3.9568446071052601</v>
      </c>
      <c r="H1660" s="4">
        <v>7.5430640962918698</v>
      </c>
      <c r="I1660" s="4">
        <v>5.2757928094736801</v>
      </c>
      <c r="J1660" s="4">
        <v>2.6378964047368401</v>
      </c>
      <c r="K1660" s="4">
        <v>6.2241158939234396</v>
      </c>
      <c r="L1660" s="4">
        <v>3.5862194891865999</v>
      </c>
      <c r="M1660" s="4">
        <v>2.6378964047368401</v>
      </c>
      <c r="N1660" s="4">
        <v>2.6378964047368401</v>
      </c>
      <c r="O1660" s="4">
        <v>10.1809605010287</v>
      </c>
      <c r="P1660" s="4">
        <v>6.2241158939234396</v>
      </c>
      <c r="Q1660" s="4">
        <v>4.90516769155502</v>
      </c>
      <c r="R1660" s="4">
        <v>2.6378964047368401</v>
      </c>
      <c r="S1660" s="4">
        <v>4.90516769155502</v>
      </c>
      <c r="T1660" s="4">
        <v>6.5947410118420997</v>
      </c>
      <c r="U1660" s="4">
        <v>2.6378964047368401</v>
      </c>
      <c r="V1660" s="4">
        <v>8.8620122986602894</v>
      </c>
      <c r="W1660" s="4">
        <v>3.5862194891865999</v>
      </c>
      <c r="X1660" s="4">
        <v>2.6378964047368401</v>
      </c>
      <c r="Y1660" s="4">
        <v>11.4999087033971</v>
      </c>
      <c r="Z1660" s="4">
        <v>1.31894820236842</v>
      </c>
      <c r="AA1660" s="4">
        <v>1.31894820236842</v>
      </c>
      <c r="AB1660" s="4">
        <v>2.2672712868181799</v>
      </c>
      <c r="AC1660" s="4">
        <v>12.8188569057656</v>
      </c>
      <c r="AD1660" s="4">
        <v>2.2672712868181799</v>
      </c>
      <c r="AE1660" s="4">
        <v>2.6378964047368401</v>
      </c>
      <c r="AF1660" s="4">
        <v>11.4999087033971</v>
      </c>
      <c r="AG1660" s="4">
        <v>10.1809605010287</v>
      </c>
      <c r="AH1660" s="4">
        <v>14.3448779567464</v>
      </c>
      <c r="AI1660" s="4">
        <v>14.715503074665101</v>
      </c>
      <c r="AJ1660" s="4">
        <v>33.387850756435398</v>
      </c>
      <c r="AK1660" s="4">
        <v>23.577515373325401</v>
      </c>
      <c r="AL1660" s="4">
        <v>13.025929754378</v>
      </c>
      <c r="AM1660" s="4">
        <v>28.112057946961698</v>
      </c>
      <c r="AN1660" s="4">
        <v>38.500091296602903</v>
      </c>
      <c r="AO1660" s="4">
        <v>24.896463575693801</v>
      </c>
      <c r="AP1660" s="4">
        <v>19.620670766220101</v>
      </c>
      <c r="AQ1660" s="4">
        <v>5.8534907760047803</v>
      </c>
      <c r="AR1660" s="4">
        <v>26.5860368959809</v>
      </c>
      <c r="AS1660" s="4">
        <v>11.1292835854785</v>
      </c>
      <c r="AT1660" s="4">
        <v>32.646600520598099</v>
      </c>
      <c r="AU1660" s="4">
        <v>12.077606669928199</v>
      </c>
      <c r="AV1660" s="4">
        <v>20.568993850669901</v>
      </c>
      <c r="AW1660" s="4">
        <v>20.568993850669901</v>
      </c>
      <c r="AX1660" s="4">
        <v>5.8534907760047803</v>
      </c>
      <c r="AY1660" s="4">
        <v>13.7671799902153</v>
      </c>
      <c r="AZ1660" s="4">
        <v>26.215411778062201</v>
      </c>
      <c r="BA1660" s="4">
        <v>30.379329233779899</v>
      </c>
      <c r="BB1660" s="38">
        <v>60</v>
      </c>
    </row>
    <row r="1661" spans="1:54" x14ac:dyDescent="0.3">
      <c r="A1661" s="31" t="s">
        <v>134</v>
      </c>
      <c r="B1661" s="5" t="s">
        <v>168</v>
      </c>
      <c r="C1661" s="5" t="s">
        <v>4</v>
      </c>
      <c r="D1661" s="9">
        <v>63.4692285008582</v>
      </c>
      <c r="E1661" s="8">
        <v>63.867648876965198</v>
      </c>
      <c r="F1661" s="8">
        <v>21.4188155006667</v>
      </c>
      <c r="G1661" s="3">
        <v>5.6339092539487199</v>
      </c>
      <c r="H1661" s="4">
        <v>4.6204696106153804</v>
      </c>
      <c r="I1661" s="4">
        <v>6.5439670254871798</v>
      </c>
      <c r="J1661" s="4">
        <v>7.4374242375897399</v>
      </c>
      <c r="K1661" s="4">
        <v>5.4105449509230796</v>
      </c>
      <c r="L1661" s="4">
        <v>5.7538916851794903</v>
      </c>
      <c r="M1661" s="4">
        <v>6.20062029123077</v>
      </c>
      <c r="N1661" s="4">
        <v>5.7538916851794903</v>
      </c>
      <c r="O1661" s="4">
        <v>11.611165242153801</v>
      </c>
      <c r="P1661" s="4">
        <v>10.0310145615385</v>
      </c>
      <c r="Q1661" s="4">
        <v>3.1603013612307702</v>
      </c>
      <c r="R1661" s="4">
        <v>4.9638163448717902</v>
      </c>
      <c r="S1661" s="4">
        <v>5.4105449509230796</v>
      </c>
      <c r="T1661" s="4">
        <v>4.9638163448717902</v>
      </c>
      <c r="U1661" s="4">
        <v>8.7942106151794892</v>
      </c>
      <c r="V1661" s="4">
        <v>5.6339092539487199</v>
      </c>
      <c r="W1661" s="4">
        <v>3.1603013612307702</v>
      </c>
      <c r="X1661" s="4">
        <v>4.6204696106153804</v>
      </c>
      <c r="Y1661" s="4">
        <v>8.0041352748717909</v>
      </c>
      <c r="Z1661" s="4">
        <v>2.8169546269743599</v>
      </c>
      <c r="AA1661" s="4">
        <v>3.0403189300000002</v>
      </c>
      <c r="AB1661" s="4">
        <v>1.0134396433333299</v>
      </c>
      <c r="AC1661" s="4">
        <v>15.218195209435899</v>
      </c>
      <c r="AD1661" s="4">
        <v>2.5935903239487201</v>
      </c>
      <c r="AE1661" s="4">
        <v>1.80351498364103</v>
      </c>
      <c r="AF1661" s="4">
        <v>9.5842859554871804</v>
      </c>
      <c r="AG1661" s="4">
        <v>14.324737997333299</v>
      </c>
      <c r="AH1661" s="4">
        <v>14.084773134871799</v>
      </c>
      <c r="AI1661" s="4">
        <v>14.428119869128199</v>
      </c>
      <c r="AJ1661" s="4">
        <v>18.601860873692299</v>
      </c>
      <c r="AK1661" s="4">
        <v>19.958647251281999</v>
      </c>
      <c r="AL1661" s="4">
        <v>10.9410723330769</v>
      </c>
      <c r="AM1661" s="4">
        <v>26.055885670717899</v>
      </c>
      <c r="AN1661" s="4">
        <v>35.073460588923098</v>
      </c>
      <c r="AO1661" s="4">
        <v>19.065190039179502</v>
      </c>
      <c r="AP1661" s="4">
        <v>22.552237575230802</v>
      </c>
      <c r="AQ1661" s="4">
        <v>8.4508638809230803</v>
      </c>
      <c r="AR1661" s="4">
        <v>30.779737153128199</v>
      </c>
      <c r="AS1661" s="4">
        <v>16.351617284</v>
      </c>
      <c r="AT1661" s="4">
        <v>23.3423129155385</v>
      </c>
      <c r="AU1661" s="4">
        <v>14.2047555661026</v>
      </c>
      <c r="AV1661" s="4">
        <v>25.9359032394872</v>
      </c>
      <c r="AW1661" s="4">
        <v>13.981391263076899</v>
      </c>
      <c r="AX1661" s="4">
        <v>8.22749957789744</v>
      </c>
      <c r="AY1661" s="4">
        <v>22.208890840974401</v>
      </c>
      <c r="AZ1661" s="4">
        <v>24.579116861897401</v>
      </c>
      <c r="BA1661" s="4">
        <v>28.186146829179499</v>
      </c>
      <c r="BB1661" s="38">
        <v>113</v>
      </c>
    </row>
    <row r="1662" spans="1:54" x14ac:dyDescent="0.3">
      <c r="A1662" s="31" t="s">
        <v>134</v>
      </c>
      <c r="B1662" s="5" t="s">
        <v>168</v>
      </c>
      <c r="C1662" s="5" t="s">
        <v>5</v>
      </c>
      <c r="D1662" s="9">
        <v>85.375340487709195</v>
      </c>
      <c r="E1662" s="8">
        <v>53.437111909144598</v>
      </c>
      <c r="F1662" s="8">
        <v>11.0565152837222</v>
      </c>
      <c r="G1662" s="3">
        <v>3.8473021622222201</v>
      </c>
      <c r="H1662" s="4">
        <v>1.9236510811111101</v>
      </c>
      <c r="I1662" s="4">
        <v>8.1740242838333295</v>
      </c>
      <c r="J1662" s="4">
        <v>0</v>
      </c>
      <c r="K1662" s="4">
        <v>0</v>
      </c>
      <c r="L1662" s="4">
        <v>1.9236510811111101</v>
      </c>
      <c r="M1662" s="4">
        <v>1.9236510811111101</v>
      </c>
      <c r="N1662" s="4">
        <v>0</v>
      </c>
      <c r="O1662" s="4">
        <v>5.7709532433333299</v>
      </c>
      <c r="P1662" s="4">
        <v>5.7709532433333299</v>
      </c>
      <c r="Q1662" s="4">
        <v>3.8473021622222201</v>
      </c>
      <c r="R1662" s="4">
        <v>1.9236510811111101</v>
      </c>
      <c r="S1662" s="4">
        <v>1.9236510811111101</v>
      </c>
      <c r="T1662" s="4">
        <v>1.9236510811111101</v>
      </c>
      <c r="U1662" s="4">
        <v>2.4030710405</v>
      </c>
      <c r="V1662" s="4">
        <v>3.8473021622222201</v>
      </c>
      <c r="W1662" s="4">
        <v>0</v>
      </c>
      <c r="X1662" s="4">
        <v>2.4030710405</v>
      </c>
      <c r="Y1662" s="4">
        <v>3.8473021622222201</v>
      </c>
      <c r="Z1662" s="4">
        <v>10.097675364944401</v>
      </c>
      <c r="AA1662" s="4">
        <v>3.8473021622222201</v>
      </c>
      <c r="AB1662" s="4">
        <v>2.4030710405</v>
      </c>
      <c r="AC1662" s="4">
        <v>10.097675364944401</v>
      </c>
      <c r="AD1662" s="4">
        <v>1.9236510811111101</v>
      </c>
      <c r="AE1662" s="4">
        <v>0</v>
      </c>
      <c r="AF1662" s="4">
        <v>0</v>
      </c>
      <c r="AG1662" s="4">
        <v>15.3892086488889</v>
      </c>
      <c r="AH1662" s="4">
        <v>9.1328642026111098</v>
      </c>
      <c r="AI1662" s="4">
        <v>9.1328642026111098</v>
      </c>
      <c r="AJ1662" s="4">
        <v>8.6534442432222196</v>
      </c>
      <c r="AK1662" s="4">
        <v>25.9603327296667</v>
      </c>
      <c r="AL1662" s="4">
        <v>6.7297931621111102</v>
      </c>
      <c r="AM1662" s="4">
        <v>18.265728405222202</v>
      </c>
      <c r="AN1662" s="4">
        <v>26.439752689055599</v>
      </c>
      <c r="AO1662" s="4">
        <v>8.1740242838333295</v>
      </c>
      <c r="AP1662" s="4">
        <v>15.383237405333301</v>
      </c>
      <c r="AQ1662" s="4">
        <v>4.806142081</v>
      </c>
      <c r="AR1662" s="4">
        <v>22.113030567444401</v>
      </c>
      <c r="AS1662" s="4">
        <v>15.8626573647222</v>
      </c>
      <c r="AT1662" s="4">
        <v>26.439752689055599</v>
      </c>
      <c r="AU1662" s="4">
        <v>4.3267221216111098</v>
      </c>
      <c r="AV1662" s="4">
        <v>15.383237405333301</v>
      </c>
      <c r="AW1662" s="4">
        <v>18.265728405222202</v>
      </c>
      <c r="AX1662" s="4">
        <v>0</v>
      </c>
      <c r="AY1662" s="4">
        <v>15.8626573647222</v>
      </c>
      <c r="AZ1662" s="4">
        <v>15.8626573647222</v>
      </c>
      <c r="BA1662" s="4">
        <v>24.5161016079444</v>
      </c>
      <c r="BB1662" s="38">
        <v>47</v>
      </c>
    </row>
    <row r="1663" spans="1:54" x14ac:dyDescent="0.3">
      <c r="A1663" s="31" t="s">
        <v>134</v>
      </c>
      <c r="B1663" s="5" t="s">
        <v>168</v>
      </c>
      <c r="C1663" s="5" t="s">
        <v>6</v>
      </c>
      <c r="D1663" s="9">
        <v>81.631636403755394</v>
      </c>
      <c r="E1663" s="8">
        <v>61.9681000250078</v>
      </c>
      <c r="F1663" s="8">
        <v>14.553890143749999</v>
      </c>
      <c r="G1663" s="3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11.8153699520833</v>
      </c>
      <c r="P1663" s="4">
        <v>2.9107780287499998</v>
      </c>
      <c r="Q1663" s="4">
        <v>0</v>
      </c>
      <c r="R1663" s="4">
        <v>0</v>
      </c>
      <c r="S1663" s="4">
        <v>11.8153699520833</v>
      </c>
      <c r="T1663" s="4">
        <v>0</v>
      </c>
      <c r="U1663" s="4">
        <v>0</v>
      </c>
      <c r="V1663" s="4">
        <v>0</v>
      </c>
      <c r="W1663" s="4">
        <v>0</v>
      </c>
      <c r="X1663" s="4">
        <v>8.9045919233333404</v>
      </c>
      <c r="Y1663" s="4">
        <v>2.9107780287499998</v>
      </c>
      <c r="Z1663" s="4">
        <v>8.9045919233333404</v>
      </c>
      <c r="AA1663" s="4">
        <v>0</v>
      </c>
      <c r="AB1663" s="4">
        <v>0</v>
      </c>
      <c r="AC1663" s="4">
        <v>8.7323340862500007</v>
      </c>
      <c r="AD1663" s="4">
        <v>0</v>
      </c>
      <c r="AE1663" s="4">
        <v>0</v>
      </c>
      <c r="AF1663" s="4">
        <v>5.8215560574999996</v>
      </c>
      <c r="AG1663" s="4">
        <v>17.809183846666699</v>
      </c>
      <c r="AH1663" s="4">
        <v>23.630739904166699</v>
      </c>
      <c r="AI1663" s="4">
        <v>8.7323340862500007</v>
      </c>
      <c r="AJ1663" s="4">
        <v>32.363073990416702</v>
      </c>
      <c r="AK1663" s="4">
        <v>17.636926009583298</v>
      </c>
      <c r="AL1663" s="4">
        <v>5.8215560574999996</v>
      </c>
      <c r="AM1663" s="4">
        <v>14.7261479808333</v>
      </c>
      <c r="AN1663" s="4">
        <v>38.356887884999999</v>
      </c>
      <c r="AO1663" s="4">
        <v>35.446109856249997</v>
      </c>
      <c r="AP1663" s="4">
        <v>29.280038124583299</v>
      </c>
      <c r="AQ1663" s="4">
        <v>8.7323340862500007</v>
      </c>
      <c r="AR1663" s="4">
        <v>20.547704038333301</v>
      </c>
      <c r="AS1663" s="4">
        <v>20.547704038333301</v>
      </c>
      <c r="AT1663" s="4">
        <v>29.452295961666699</v>
      </c>
      <c r="AU1663" s="4">
        <v>0</v>
      </c>
      <c r="AV1663" s="4">
        <v>35.446109856249997</v>
      </c>
      <c r="AW1663" s="4">
        <v>14.7261479808333</v>
      </c>
      <c r="AX1663" s="4">
        <v>0</v>
      </c>
      <c r="AY1663" s="4">
        <v>5.8215560574999996</v>
      </c>
      <c r="AZ1663" s="4">
        <v>26.369260095833301</v>
      </c>
      <c r="BA1663" s="4">
        <v>17.636926009583298</v>
      </c>
      <c r="BB1663" s="38">
        <v>22</v>
      </c>
    </row>
    <row r="1664" spans="1:54" x14ac:dyDescent="0.3">
      <c r="A1664" s="31" t="s">
        <v>134</v>
      </c>
      <c r="B1664" s="5" t="s">
        <v>168</v>
      </c>
      <c r="C1664" s="5" t="s">
        <v>7</v>
      </c>
      <c r="D1664" s="9">
        <v>68.193524708045004</v>
      </c>
      <c r="E1664" s="8">
        <v>26.0372967676775</v>
      </c>
      <c r="F1664" s="8">
        <v>0</v>
      </c>
      <c r="G1664" s="3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54.95988809</v>
      </c>
      <c r="AH1664" s="4">
        <v>22.520055955</v>
      </c>
      <c r="AI1664" s="4">
        <v>0</v>
      </c>
      <c r="AJ1664" s="4">
        <v>54.95988809</v>
      </c>
      <c r="AK1664" s="4">
        <v>100</v>
      </c>
      <c r="AL1664" s="4">
        <v>54.95988809</v>
      </c>
      <c r="AM1664" s="4">
        <v>54.95988809</v>
      </c>
      <c r="AN1664" s="4">
        <v>0</v>
      </c>
      <c r="AO1664" s="4">
        <v>54.95988809</v>
      </c>
      <c r="AP1664" s="4">
        <v>0</v>
      </c>
      <c r="AQ1664" s="4">
        <v>0</v>
      </c>
      <c r="AR1664" s="4">
        <v>54.95988809</v>
      </c>
      <c r="AS1664" s="4">
        <v>54.95988809</v>
      </c>
      <c r="AT1664" s="4">
        <v>54.95988809</v>
      </c>
      <c r="AU1664" s="4">
        <v>0</v>
      </c>
      <c r="AV1664" s="4">
        <v>0</v>
      </c>
      <c r="AW1664" s="4">
        <v>54.95988809</v>
      </c>
      <c r="AX1664" s="4">
        <v>0</v>
      </c>
      <c r="AY1664" s="4">
        <v>0</v>
      </c>
      <c r="AZ1664" s="4">
        <v>54.95988809</v>
      </c>
      <c r="BA1664" s="4">
        <v>77.479944044999996</v>
      </c>
      <c r="BB1664" s="38">
        <v>3</v>
      </c>
    </row>
    <row r="1665" spans="1:54" x14ac:dyDescent="0.3">
      <c r="A1665" s="31" t="s">
        <v>134</v>
      </c>
      <c r="B1665" s="5" t="s">
        <v>8</v>
      </c>
      <c r="C1665" s="5" t="s">
        <v>168</v>
      </c>
      <c r="D1665" s="9">
        <v>42.944993476940802</v>
      </c>
      <c r="E1665" s="8">
        <v>65.153239731964803</v>
      </c>
      <c r="F1665" s="8">
        <v>33.567775653585997</v>
      </c>
      <c r="G1665" s="3">
        <v>6.3920918800840303</v>
      </c>
      <c r="H1665" s="4">
        <v>4.0361589274410896</v>
      </c>
      <c r="I1665" s="4">
        <v>19.031736368124101</v>
      </c>
      <c r="J1665" s="4">
        <v>2.8319926622641001</v>
      </c>
      <c r="K1665" s="4">
        <v>8.7509494530667702</v>
      </c>
      <c r="L1665" s="4">
        <v>8.1260188208824609</v>
      </c>
      <c r="M1665" s="4">
        <v>5.2573097446899499</v>
      </c>
      <c r="N1665" s="4">
        <v>9.3735109031674604</v>
      </c>
      <c r="O1665" s="4">
        <v>10.6246240190788</v>
      </c>
      <c r="P1665" s="4">
        <v>7.2605652483230703</v>
      </c>
      <c r="Q1665" s="4">
        <v>5.6573759213486197</v>
      </c>
      <c r="R1665" s="4">
        <v>3.6791356155292099</v>
      </c>
      <c r="S1665" s="4">
        <v>4.6075831178396998</v>
      </c>
      <c r="T1665" s="4">
        <v>9.2897838892912592</v>
      </c>
      <c r="U1665" s="4">
        <v>10.5072499237003</v>
      </c>
      <c r="V1665" s="4">
        <v>6.7517568599744999</v>
      </c>
      <c r="W1665" s="4">
        <v>4.3434243296205102</v>
      </c>
      <c r="X1665" s="4">
        <v>5.7856910703417803</v>
      </c>
      <c r="Y1665" s="4">
        <v>12.5192010602354</v>
      </c>
      <c r="Z1665" s="4">
        <v>8.2481026943971205</v>
      </c>
      <c r="AA1665" s="4">
        <v>6.0511156471889196</v>
      </c>
      <c r="AB1665" s="4">
        <v>1.8017125174639701</v>
      </c>
      <c r="AC1665" s="4">
        <v>21.731948301703</v>
      </c>
      <c r="AD1665" s="4">
        <v>1.9808819737979899</v>
      </c>
      <c r="AE1665" s="4">
        <v>4.8546019000527103</v>
      </c>
      <c r="AF1665" s="4">
        <v>10.364432966060599</v>
      </c>
      <c r="AG1665" s="4">
        <v>19.940240639072002</v>
      </c>
      <c r="AH1665" s="4">
        <v>16.729942787776999</v>
      </c>
      <c r="AI1665" s="4">
        <v>20.414311927135099</v>
      </c>
      <c r="AJ1665" s="4">
        <v>37.751675047030801</v>
      </c>
      <c r="AK1665" s="4">
        <v>31.388824106952502</v>
      </c>
      <c r="AL1665" s="4">
        <v>24.788643586733201</v>
      </c>
      <c r="AM1665" s="4">
        <v>41.072525032639199</v>
      </c>
      <c r="AN1665" s="4">
        <v>38.251119164155099</v>
      </c>
      <c r="AO1665" s="4">
        <v>42.951793567095301</v>
      </c>
      <c r="AP1665" s="4">
        <v>31.9661211305154</v>
      </c>
      <c r="AQ1665" s="4">
        <v>7.7233109762452203</v>
      </c>
      <c r="AR1665" s="4">
        <v>53.865386306144501</v>
      </c>
      <c r="AS1665" s="4">
        <v>23.3231156552499</v>
      </c>
      <c r="AT1665" s="4">
        <v>36.436114435719098</v>
      </c>
      <c r="AU1665" s="4">
        <v>22.5456633766136</v>
      </c>
      <c r="AV1665" s="4">
        <v>27.667115544992299</v>
      </c>
      <c r="AW1665" s="4">
        <v>27.283564002089701</v>
      </c>
      <c r="AX1665" s="4">
        <v>10.8823009025453</v>
      </c>
      <c r="AY1665" s="4">
        <v>20.4019496309581</v>
      </c>
      <c r="AZ1665" s="4">
        <v>43.470846329334996</v>
      </c>
      <c r="BA1665" s="4">
        <v>37.819513906443603</v>
      </c>
      <c r="BB1665" s="38">
        <v>171</v>
      </c>
    </row>
    <row r="1666" spans="1:54" x14ac:dyDescent="0.3">
      <c r="A1666" s="31" t="s">
        <v>134</v>
      </c>
      <c r="B1666" s="5" t="s">
        <v>8</v>
      </c>
      <c r="C1666" s="5" t="s">
        <v>1</v>
      </c>
      <c r="D1666" s="9">
        <v>11.6444444444444</v>
      </c>
      <c r="E1666" s="8">
        <v>59.0377867254347</v>
      </c>
      <c r="F1666" s="8">
        <v>55.5555555555556</v>
      </c>
      <c r="G1666" s="3">
        <v>0</v>
      </c>
      <c r="H1666" s="4">
        <v>5.5555555555555598</v>
      </c>
      <c r="I1666" s="4">
        <v>16.6666666666667</v>
      </c>
      <c r="J1666" s="4">
        <v>5.5555555555555598</v>
      </c>
      <c r="K1666" s="4">
        <v>5.5555555555555598</v>
      </c>
      <c r="L1666" s="4">
        <v>11.1111111111111</v>
      </c>
      <c r="M1666" s="4">
        <v>5.5555555555555598</v>
      </c>
      <c r="N1666" s="4">
        <v>16.6666666666667</v>
      </c>
      <c r="O1666" s="4">
        <v>11.1111111111111</v>
      </c>
      <c r="P1666" s="4">
        <v>16.6666666666667</v>
      </c>
      <c r="Q1666" s="4">
        <v>5.5555555555555598</v>
      </c>
      <c r="R1666" s="4">
        <v>5.5555555555555598</v>
      </c>
      <c r="S1666" s="4">
        <v>0</v>
      </c>
      <c r="T1666" s="4">
        <v>16.6666666666667</v>
      </c>
      <c r="U1666" s="4">
        <v>22.2222222222222</v>
      </c>
      <c r="V1666" s="4">
        <v>5.5555555555555598</v>
      </c>
      <c r="W1666" s="4">
        <v>5.5555555555555598</v>
      </c>
      <c r="X1666" s="4">
        <v>0</v>
      </c>
      <c r="Y1666" s="4">
        <v>16.6666666666667</v>
      </c>
      <c r="Z1666" s="4">
        <v>16.6666666666667</v>
      </c>
      <c r="AA1666" s="4">
        <v>5.5555555555555598</v>
      </c>
      <c r="AB1666" s="4">
        <v>0</v>
      </c>
      <c r="AC1666" s="4">
        <v>33.3333333333333</v>
      </c>
      <c r="AD1666" s="4">
        <v>5.5555555555555598</v>
      </c>
      <c r="AE1666" s="4">
        <v>0</v>
      </c>
      <c r="AF1666" s="4">
        <v>16.6666666666667</v>
      </c>
      <c r="AG1666" s="4">
        <v>11.1111111111111</v>
      </c>
      <c r="AH1666" s="4">
        <v>22.2222222222222</v>
      </c>
      <c r="AI1666" s="4">
        <v>38.8888888888889</v>
      </c>
      <c r="AJ1666" s="4">
        <v>44.4444444444444</v>
      </c>
      <c r="AK1666" s="4">
        <v>33.3333333333333</v>
      </c>
      <c r="AL1666" s="4">
        <v>22.2222222222222</v>
      </c>
      <c r="AM1666" s="4">
        <v>61.1111111111111</v>
      </c>
      <c r="AN1666" s="4">
        <v>61.1111111111111</v>
      </c>
      <c r="AO1666" s="4">
        <v>55.5555555555556</v>
      </c>
      <c r="AP1666" s="4">
        <v>55.5555555555556</v>
      </c>
      <c r="AQ1666" s="4">
        <v>5.5555555555555598</v>
      </c>
      <c r="AR1666" s="4">
        <v>77.7777777777778</v>
      </c>
      <c r="AS1666" s="4">
        <v>27.7777777777778</v>
      </c>
      <c r="AT1666" s="4">
        <v>44.4444444444444</v>
      </c>
      <c r="AU1666" s="4">
        <v>44.4444444444444</v>
      </c>
      <c r="AV1666" s="4">
        <v>44.4444444444444</v>
      </c>
      <c r="AW1666" s="4">
        <v>27.7777777777778</v>
      </c>
      <c r="AX1666" s="4">
        <v>11.1111111111111</v>
      </c>
      <c r="AY1666" s="4">
        <v>27.7777777777778</v>
      </c>
      <c r="AZ1666" s="4">
        <v>66.6666666666667</v>
      </c>
      <c r="BA1666" s="4">
        <v>55.5555555555556</v>
      </c>
      <c r="BB1666" s="38">
        <v>18</v>
      </c>
    </row>
    <row r="1667" spans="1:54" x14ac:dyDescent="0.3">
      <c r="A1667" s="31" t="s">
        <v>134</v>
      </c>
      <c r="B1667" s="5" t="s">
        <v>8</v>
      </c>
      <c r="C1667" s="5" t="s">
        <v>2</v>
      </c>
      <c r="D1667" s="9">
        <v>18.837499999999999</v>
      </c>
      <c r="E1667" s="8">
        <v>62.420486754483598</v>
      </c>
      <c r="F1667" s="8">
        <v>50</v>
      </c>
      <c r="G1667" s="3">
        <v>12.5</v>
      </c>
      <c r="H1667" s="4">
        <v>0</v>
      </c>
      <c r="I1667" s="4">
        <v>37.5</v>
      </c>
      <c r="J1667" s="4">
        <v>0</v>
      </c>
      <c r="K1667" s="4">
        <v>18.75</v>
      </c>
      <c r="L1667" s="4">
        <v>12.5</v>
      </c>
      <c r="M1667" s="4">
        <v>6.25</v>
      </c>
      <c r="N1667" s="4">
        <v>12.5</v>
      </c>
      <c r="O1667" s="4">
        <v>6.25</v>
      </c>
      <c r="P1667" s="4">
        <v>0</v>
      </c>
      <c r="Q1667" s="4">
        <v>6.25</v>
      </c>
      <c r="R1667" s="4">
        <v>0</v>
      </c>
      <c r="S1667" s="4">
        <v>6.25</v>
      </c>
      <c r="T1667" s="4">
        <v>6.25</v>
      </c>
      <c r="U1667" s="4">
        <v>12.5</v>
      </c>
      <c r="V1667" s="4">
        <v>6.25</v>
      </c>
      <c r="W1667" s="4">
        <v>6.25</v>
      </c>
      <c r="X1667" s="4">
        <v>12.5</v>
      </c>
      <c r="Y1667" s="4">
        <v>12.5</v>
      </c>
      <c r="Z1667" s="4">
        <v>6.25</v>
      </c>
      <c r="AA1667" s="4">
        <v>12.5</v>
      </c>
      <c r="AB1667" s="4">
        <v>6.25</v>
      </c>
      <c r="AC1667" s="4">
        <v>25</v>
      </c>
      <c r="AD1667" s="4">
        <v>0</v>
      </c>
      <c r="AE1667" s="4">
        <v>12.5</v>
      </c>
      <c r="AF1667" s="4">
        <v>6.25</v>
      </c>
      <c r="AG1667" s="4">
        <v>18.75</v>
      </c>
      <c r="AH1667" s="4">
        <v>25</v>
      </c>
      <c r="AI1667" s="4">
        <v>25</v>
      </c>
      <c r="AJ1667" s="4">
        <v>50</v>
      </c>
      <c r="AK1667" s="4">
        <v>37.5</v>
      </c>
      <c r="AL1667" s="4">
        <v>50</v>
      </c>
      <c r="AM1667" s="4">
        <v>50</v>
      </c>
      <c r="AN1667" s="4">
        <v>31.25</v>
      </c>
      <c r="AO1667" s="4">
        <v>56.25</v>
      </c>
      <c r="AP1667" s="4">
        <v>37.5</v>
      </c>
      <c r="AQ1667" s="4">
        <v>18.75</v>
      </c>
      <c r="AR1667" s="4">
        <v>75</v>
      </c>
      <c r="AS1667" s="4">
        <v>31.25</v>
      </c>
      <c r="AT1667" s="4">
        <v>43.75</v>
      </c>
      <c r="AU1667" s="4">
        <v>31.25</v>
      </c>
      <c r="AV1667" s="4">
        <v>25</v>
      </c>
      <c r="AW1667" s="4">
        <v>43.75</v>
      </c>
      <c r="AX1667" s="4">
        <v>25</v>
      </c>
      <c r="AY1667" s="4">
        <v>25</v>
      </c>
      <c r="AZ1667" s="4">
        <v>56.25</v>
      </c>
      <c r="BA1667" s="4">
        <v>43.75</v>
      </c>
      <c r="BB1667" s="38">
        <v>16</v>
      </c>
    </row>
    <row r="1668" spans="1:54" x14ac:dyDescent="0.3">
      <c r="A1668" s="31" t="s">
        <v>134</v>
      </c>
      <c r="B1668" s="5" t="s">
        <v>8</v>
      </c>
      <c r="C1668" s="5" t="s">
        <v>3</v>
      </c>
      <c r="D1668" s="9">
        <v>54.921052631578902</v>
      </c>
      <c r="E1668" s="8">
        <v>59.719131607409501</v>
      </c>
      <c r="F1668" s="8">
        <v>21.052631578947398</v>
      </c>
      <c r="G1668" s="3">
        <v>7.8947368421052602</v>
      </c>
      <c r="H1668" s="4">
        <v>10.526315789473699</v>
      </c>
      <c r="I1668" s="4">
        <v>10.526315789473699</v>
      </c>
      <c r="J1668" s="4">
        <v>5.2631578947368398</v>
      </c>
      <c r="K1668" s="4">
        <v>7.8947368421052602</v>
      </c>
      <c r="L1668" s="4">
        <v>2.6315789473684199</v>
      </c>
      <c r="M1668" s="4">
        <v>5.2631578947368398</v>
      </c>
      <c r="N1668" s="4">
        <v>5.2631578947368398</v>
      </c>
      <c r="O1668" s="4">
        <v>15.789473684210501</v>
      </c>
      <c r="P1668" s="4">
        <v>7.8947368421052602</v>
      </c>
      <c r="Q1668" s="4">
        <v>5.2631578947368398</v>
      </c>
      <c r="R1668" s="4">
        <v>5.2631578947368398</v>
      </c>
      <c r="S1668" s="4">
        <v>5.2631578947368398</v>
      </c>
      <c r="T1668" s="4">
        <v>13.157894736842101</v>
      </c>
      <c r="U1668" s="4">
        <v>5.2631578947368398</v>
      </c>
      <c r="V1668" s="4">
        <v>13.157894736842101</v>
      </c>
      <c r="W1668" s="4">
        <v>2.6315789473684199</v>
      </c>
      <c r="X1668" s="4">
        <v>5.2631578947368398</v>
      </c>
      <c r="Y1668" s="4">
        <v>18.421052631578899</v>
      </c>
      <c r="Z1668" s="4">
        <v>2.6315789473684199</v>
      </c>
      <c r="AA1668" s="4">
        <v>2.6315789473684199</v>
      </c>
      <c r="AB1668" s="4">
        <v>0</v>
      </c>
      <c r="AC1668" s="4">
        <v>21.052631578947398</v>
      </c>
      <c r="AD1668" s="4">
        <v>0</v>
      </c>
      <c r="AE1668" s="4">
        <v>5.2631578947368398</v>
      </c>
      <c r="AF1668" s="4">
        <v>18.421052631578899</v>
      </c>
      <c r="AG1668" s="4">
        <v>15.789473684210501</v>
      </c>
      <c r="AH1668" s="4">
        <v>10.526315789473699</v>
      </c>
      <c r="AI1668" s="4">
        <v>15.789473684210501</v>
      </c>
      <c r="AJ1668" s="4">
        <v>39.473684210526301</v>
      </c>
      <c r="AK1668" s="4">
        <v>28.947368421052602</v>
      </c>
      <c r="AL1668" s="4">
        <v>7.8947368421052602</v>
      </c>
      <c r="AM1668" s="4">
        <v>28.947368421052602</v>
      </c>
      <c r="AN1668" s="4">
        <v>31.578947368421101</v>
      </c>
      <c r="AO1668" s="4">
        <v>31.578947368421101</v>
      </c>
      <c r="AP1668" s="4">
        <v>21.052631578947398</v>
      </c>
      <c r="AQ1668" s="4">
        <v>2.6315789473684199</v>
      </c>
      <c r="AR1668" s="4">
        <v>39.473684210526301</v>
      </c>
      <c r="AS1668" s="4">
        <v>13.157894736842101</v>
      </c>
      <c r="AT1668" s="4">
        <v>28.947368421052602</v>
      </c>
      <c r="AU1668" s="4">
        <v>10.526315789473699</v>
      </c>
      <c r="AV1668" s="4">
        <v>18.421052631578899</v>
      </c>
      <c r="AW1668" s="4">
        <v>18.421052631578899</v>
      </c>
      <c r="AX1668" s="4">
        <v>2.6315789473684199</v>
      </c>
      <c r="AY1668" s="4">
        <v>18.421052631578899</v>
      </c>
      <c r="AZ1668" s="4">
        <v>34.210526315789501</v>
      </c>
      <c r="BA1668" s="4">
        <v>28.947368421052602</v>
      </c>
      <c r="BB1668" s="38">
        <v>38</v>
      </c>
    </row>
    <row r="1669" spans="1:54" x14ac:dyDescent="0.3">
      <c r="A1669" s="31" t="s">
        <v>134</v>
      </c>
      <c r="B1669" s="5" t="s">
        <v>8</v>
      </c>
      <c r="C1669" s="5" t="s">
        <v>4</v>
      </c>
      <c r="D1669" s="9">
        <v>64.507692307692295</v>
      </c>
      <c r="E1669" s="8">
        <v>60.4045406708291</v>
      </c>
      <c r="F1669" s="8">
        <v>20</v>
      </c>
      <c r="G1669" s="3">
        <v>3.0769230769230802</v>
      </c>
      <c r="H1669" s="4">
        <v>3.0769230769230802</v>
      </c>
      <c r="I1669" s="4">
        <v>10.7692307692308</v>
      </c>
      <c r="J1669" s="4">
        <v>4.6153846153846096</v>
      </c>
      <c r="K1669" s="4">
        <v>4.6153846153846096</v>
      </c>
      <c r="L1669" s="4">
        <v>9.2307692307692299</v>
      </c>
      <c r="M1669" s="4">
        <v>6.1538461538461497</v>
      </c>
      <c r="N1669" s="4">
        <v>9.2307692307692299</v>
      </c>
      <c r="O1669" s="4">
        <v>10.7692307692308</v>
      </c>
      <c r="P1669" s="4">
        <v>7.6923076923076898</v>
      </c>
      <c r="Q1669" s="4">
        <v>6.1538461538461497</v>
      </c>
      <c r="R1669" s="4">
        <v>7.6923076923076898</v>
      </c>
      <c r="S1669" s="4">
        <v>4.6153846153846096</v>
      </c>
      <c r="T1669" s="4">
        <v>7.6923076923076898</v>
      </c>
      <c r="U1669" s="4">
        <v>9.2307692307692299</v>
      </c>
      <c r="V1669" s="4">
        <v>3.0769230769230802</v>
      </c>
      <c r="W1669" s="4">
        <v>6.1538461538461497</v>
      </c>
      <c r="X1669" s="4">
        <v>3.0769230769230802</v>
      </c>
      <c r="Y1669" s="4">
        <v>7.6923076923076898</v>
      </c>
      <c r="Z1669" s="4">
        <v>1.5384615384615401</v>
      </c>
      <c r="AA1669" s="4">
        <v>0</v>
      </c>
      <c r="AB1669" s="4">
        <v>0</v>
      </c>
      <c r="AC1669" s="4">
        <v>13.846153846153801</v>
      </c>
      <c r="AD1669" s="4">
        <v>3.0769230769230802</v>
      </c>
      <c r="AE1669" s="4">
        <v>1.5384615384615401</v>
      </c>
      <c r="AF1669" s="4">
        <v>10.7692307692308</v>
      </c>
      <c r="AG1669" s="4">
        <v>20</v>
      </c>
      <c r="AH1669" s="4">
        <v>7.6923076923076898</v>
      </c>
      <c r="AI1669" s="4">
        <v>12.307692307692299</v>
      </c>
      <c r="AJ1669" s="4">
        <v>18.461538461538499</v>
      </c>
      <c r="AK1669" s="4">
        <v>23.076923076923102</v>
      </c>
      <c r="AL1669" s="4">
        <v>15.384615384615399</v>
      </c>
      <c r="AM1669" s="4">
        <v>36.923076923076898</v>
      </c>
      <c r="AN1669" s="4">
        <v>44.615384615384599</v>
      </c>
      <c r="AO1669" s="4">
        <v>29.230769230769202</v>
      </c>
      <c r="AP1669" s="4">
        <v>26.153846153846199</v>
      </c>
      <c r="AQ1669" s="4">
        <v>4.6153846153846096</v>
      </c>
      <c r="AR1669" s="4">
        <v>32.307692307692299</v>
      </c>
      <c r="AS1669" s="4">
        <v>20</v>
      </c>
      <c r="AT1669" s="4">
        <v>27.692307692307701</v>
      </c>
      <c r="AU1669" s="4">
        <v>13.846153846153801</v>
      </c>
      <c r="AV1669" s="4">
        <v>30.769230769230798</v>
      </c>
      <c r="AW1669" s="4">
        <v>15.384615384615399</v>
      </c>
      <c r="AX1669" s="4">
        <v>6.1538461538461497</v>
      </c>
      <c r="AY1669" s="4">
        <v>21.538461538461501</v>
      </c>
      <c r="AZ1669" s="4">
        <v>26.153846153846199</v>
      </c>
      <c r="BA1669" s="4">
        <v>29.230769230769202</v>
      </c>
      <c r="BB1669" s="38">
        <v>65</v>
      </c>
    </row>
    <row r="1670" spans="1:54" x14ac:dyDescent="0.3">
      <c r="A1670" s="31" t="s">
        <v>134</v>
      </c>
      <c r="B1670" s="5" t="s">
        <v>8</v>
      </c>
      <c r="C1670" s="5" t="s">
        <v>5</v>
      </c>
      <c r="D1670" s="9">
        <v>95.374074074074102</v>
      </c>
      <c r="E1670" s="8">
        <v>51.261235860973002</v>
      </c>
      <c r="F1670" s="8">
        <v>7.4074074074074101</v>
      </c>
      <c r="G1670" s="3">
        <v>7.4074074074074101</v>
      </c>
      <c r="H1670" s="4">
        <v>3.7037037037037002</v>
      </c>
      <c r="I1670" s="4">
        <v>11.1111111111111</v>
      </c>
      <c r="J1670" s="4">
        <v>0</v>
      </c>
      <c r="K1670" s="4">
        <v>0</v>
      </c>
      <c r="L1670" s="4">
        <v>3.7037037037037002</v>
      </c>
      <c r="M1670" s="4">
        <v>3.7037037037037002</v>
      </c>
      <c r="N1670" s="4">
        <v>0</v>
      </c>
      <c r="O1670" s="4">
        <v>11.1111111111111</v>
      </c>
      <c r="P1670" s="4">
        <v>11.1111111111111</v>
      </c>
      <c r="Q1670" s="4">
        <v>7.4074074074074101</v>
      </c>
      <c r="R1670" s="4">
        <v>3.7037037037037002</v>
      </c>
      <c r="S1670" s="4">
        <v>3.7037037037037002</v>
      </c>
      <c r="T1670" s="4">
        <v>3.7037037037037002</v>
      </c>
      <c r="U1670" s="4">
        <v>0</v>
      </c>
      <c r="V1670" s="4">
        <v>7.4074074074074101</v>
      </c>
      <c r="W1670" s="4">
        <v>0</v>
      </c>
      <c r="X1670" s="4">
        <v>0</v>
      </c>
      <c r="Y1670" s="4">
        <v>7.4074074074074101</v>
      </c>
      <c r="Z1670" s="4">
        <v>14.814814814814801</v>
      </c>
      <c r="AA1670" s="4">
        <v>7.4074074074074101</v>
      </c>
      <c r="AB1670" s="4">
        <v>0</v>
      </c>
      <c r="AC1670" s="4">
        <v>14.814814814814801</v>
      </c>
      <c r="AD1670" s="4">
        <v>3.7037037037037002</v>
      </c>
      <c r="AE1670" s="4">
        <v>0</v>
      </c>
      <c r="AF1670" s="4">
        <v>0</v>
      </c>
      <c r="AG1670" s="4">
        <v>29.629629629629601</v>
      </c>
      <c r="AH1670" s="4">
        <v>3.7037037037037002</v>
      </c>
      <c r="AI1670" s="4">
        <v>3.7037037037037002</v>
      </c>
      <c r="AJ1670" s="4">
        <v>7.4074074074074101</v>
      </c>
      <c r="AK1670" s="4">
        <v>22.2222222222222</v>
      </c>
      <c r="AL1670" s="4">
        <v>3.7037037037037002</v>
      </c>
      <c r="AM1670" s="4">
        <v>7.4074074074074101</v>
      </c>
      <c r="AN1670" s="4">
        <v>18.518518518518501</v>
      </c>
      <c r="AO1670" s="4">
        <v>11.1111111111111</v>
      </c>
      <c r="AP1670" s="4">
        <v>11.1111111111111</v>
      </c>
      <c r="AQ1670" s="4">
        <v>0</v>
      </c>
      <c r="AR1670" s="4">
        <v>14.814814814814801</v>
      </c>
      <c r="AS1670" s="4">
        <v>7.4074074074074101</v>
      </c>
      <c r="AT1670" s="4">
        <v>18.518518518518501</v>
      </c>
      <c r="AU1670" s="4">
        <v>3.7037037037037002</v>
      </c>
      <c r="AV1670" s="4">
        <v>11.1111111111111</v>
      </c>
      <c r="AW1670" s="4">
        <v>7.4074074074074101</v>
      </c>
      <c r="AX1670" s="4">
        <v>0</v>
      </c>
      <c r="AY1670" s="4">
        <v>7.4074074074074101</v>
      </c>
      <c r="AZ1670" s="4">
        <v>7.4074074074074101</v>
      </c>
      <c r="BA1670" s="4">
        <v>14.814814814814801</v>
      </c>
      <c r="BB1670" s="38">
        <v>27</v>
      </c>
    </row>
    <row r="1671" spans="1:54" x14ac:dyDescent="0.3">
      <c r="A1671" s="31" t="s">
        <v>134</v>
      </c>
      <c r="B1671" s="5" t="s">
        <v>8</v>
      </c>
      <c r="C1671" s="5" t="s">
        <v>6</v>
      </c>
      <c r="D1671" s="9">
        <v>91.983333333333306</v>
      </c>
      <c r="E1671" s="8">
        <v>63.380420215289398</v>
      </c>
      <c r="F1671" s="8">
        <v>0</v>
      </c>
      <c r="G1671" s="3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16.6666666666667</v>
      </c>
      <c r="P1671" s="4">
        <v>0</v>
      </c>
      <c r="Q1671" s="4">
        <v>0</v>
      </c>
      <c r="R1671" s="4">
        <v>0</v>
      </c>
      <c r="S1671" s="4">
        <v>16.6666666666667</v>
      </c>
      <c r="T1671" s="4">
        <v>0</v>
      </c>
      <c r="U1671" s="4">
        <v>0</v>
      </c>
      <c r="V1671" s="4">
        <v>0</v>
      </c>
      <c r="W1671" s="4">
        <v>0</v>
      </c>
      <c r="X1671" s="4">
        <v>16.6666666666667</v>
      </c>
      <c r="Y1671" s="4">
        <v>0</v>
      </c>
      <c r="Z1671" s="4">
        <v>16.6666666666667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33.3333333333333</v>
      </c>
      <c r="AH1671" s="4">
        <v>33.3333333333333</v>
      </c>
      <c r="AI1671" s="4">
        <v>0</v>
      </c>
      <c r="AJ1671" s="4">
        <v>33.3333333333333</v>
      </c>
      <c r="AK1671" s="4">
        <v>16.6666666666667</v>
      </c>
      <c r="AL1671" s="4">
        <v>0</v>
      </c>
      <c r="AM1671" s="4">
        <v>16.6666666666667</v>
      </c>
      <c r="AN1671" s="4">
        <v>50</v>
      </c>
      <c r="AO1671" s="4">
        <v>50</v>
      </c>
      <c r="AP1671" s="4">
        <v>16.6666666666667</v>
      </c>
      <c r="AQ1671" s="4">
        <v>0</v>
      </c>
      <c r="AR1671" s="4">
        <v>16.6666666666667</v>
      </c>
      <c r="AS1671" s="4">
        <v>16.6666666666667</v>
      </c>
      <c r="AT1671" s="4">
        <v>33.3333333333333</v>
      </c>
      <c r="AU1671" s="4">
        <v>0</v>
      </c>
      <c r="AV1671" s="4">
        <v>50</v>
      </c>
      <c r="AW1671" s="4">
        <v>16.6666666666667</v>
      </c>
      <c r="AX1671" s="4">
        <v>0</v>
      </c>
      <c r="AY1671" s="4">
        <v>0</v>
      </c>
      <c r="AZ1671" s="4">
        <v>16.6666666666667</v>
      </c>
      <c r="BA1671" s="4">
        <v>16.6666666666667</v>
      </c>
      <c r="BB1671" s="38">
        <v>6</v>
      </c>
    </row>
    <row r="1672" spans="1:54" x14ac:dyDescent="0.3">
      <c r="A1672" s="31" t="s">
        <v>134</v>
      </c>
      <c r="B1672" s="5" t="s">
        <v>8</v>
      </c>
      <c r="C1672" s="5" t="s">
        <v>7</v>
      </c>
      <c r="D1672" s="9">
        <v>50.2</v>
      </c>
      <c r="E1672" s="8" t="e">
        <v>#NUM!</v>
      </c>
      <c r="F1672" s="8">
        <v>0</v>
      </c>
      <c r="G1672" s="3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100</v>
      </c>
      <c r="AH1672" s="4">
        <v>0</v>
      </c>
      <c r="AI1672" s="4">
        <v>0</v>
      </c>
      <c r="AJ1672" s="4">
        <v>100</v>
      </c>
      <c r="AK1672" s="4">
        <v>100</v>
      </c>
      <c r="AL1672" s="4">
        <v>100</v>
      </c>
      <c r="AM1672" s="4">
        <v>100</v>
      </c>
      <c r="AN1672" s="4">
        <v>0</v>
      </c>
      <c r="AO1672" s="4">
        <v>100</v>
      </c>
      <c r="AP1672" s="4">
        <v>0</v>
      </c>
      <c r="AQ1672" s="4">
        <v>0</v>
      </c>
      <c r="AR1672" s="4">
        <v>100</v>
      </c>
      <c r="AS1672" s="4">
        <v>100</v>
      </c>
      <c r="AT1672" s="4">
        <v>100</v>
      </c>
      <c r="AU1672" s="4">
        <v>0</v>
      </c>
      <c r="AV1672" s="4">
        <v>0</v>
      </c>
      <c r="AW1672" s="4">
        <v>100</v>
      </c>
      <c r="AX1672" s="4">
        <v>0</v>
      </c>
      <c r="AY1672" s="4">
        <v>0</v>
      </c>
      <c r="AZ1672" s="4">
        <v>100</v>
      </c>
      <c r="BA1672" s="4">
        <v>100</v>
      </c>
      <c r="BB1672" s="38">
        <v>1</v>
      </c>
    </row>
    <row r="1673" spans="1:54" x14ac:dyDescent="0.3">
      <c r="A1673" s="31" t="s">
        <v>134</v>
      </c>
      <c r="B1673" s="5" t="s">
        <v>9</v>
      </c>
      <c r="C1673" s="5" t="s">
        <v>168</v>
      </c>
      <c r="D1673" s="9">
        <v>59.511640975515697</v>
      </c>
      <c r="E1673" s="8">
        <v>62.256752024206598</v>
      </c>
      <c r="F1673" s="8">
        <v>21.5972411426626</v>
      </c>
      <c r="G1673" s="3">
        <v>4.8488021676742301</v>
      </c>
      <c r="H1673" s="4">
        <v>3.73056999862029</v>
      </c>
      <c r="I1673" s="4">
        <v>8.4097947295075404</v>
      </c>
      <c r="J1673" s="4">
        <v>8.8255947897670506</v>
      </c>
      <c r="K1673" s="4">
        <v>5.4535065604659598</v>
      </c>
      <c r="L1673" s="4">
        <v>1.1860440898460001</v>
      </c>
      <c r="M1673" s="4">
        <v>4.5581323191470897</v>
      </c>
      <c r="N1673" s="4">
        <v>0.29066984852713301</v>
      </c>
      <c r="O1673" s="4">
        <v>6.5599774061606402</v>
      </c>
      <c r="P1673" s="4">
        <v>2.8738546325949401</v>
      </c>
      <c r="Q1673" s="4">
        <v>8.2676197884502507</v>
      </c>
      <c r="R1673" s="4">
        <v>0.29066984852713301</v>
      </c>
      <c r="S1673" s="4">
        <v>2.0018450870135398</v>
      </c>
      <c r="T1673" s="4">
        <v>3.9767926220928298</v>
      </c>
      <c r="U1673" s="4">
        <v>5.3554318516488904</v>
      </c>
      <c r="V1673" s="4">
        <v>5.7441764089930896</v>
      </c>
      <c r="W1673" s="4">
        <v>6.5446832266045796</v>
      </c>
      <c r="X1673" s="4">
        <v>5.0647620031217597</v>
      </c>
      <c r="Y1673" s="4">
        <v>2.2925149355406802</v>
      </c>
      <c r="Z1673" s="4">
        <v>4.77409215459463</v>
      </c>
      <c r="AA1673" s="4">
        <v>0.87200954558139998</v>
      </c>
      <c r="AB1673" s="4">
        <v>1.6926737738206701</v>
      </c>
      <c r="AC1673" s="4">
        <v>10.0800555991361</v>
      </c>
      <c r="AD1673" s="4">
        <v>3.1492303015660199</v>
      </c>
      <c r="AE1673" s="4">
        <v>3.9767926220928298</v>
      </c>
      <c r="AF1673" s="4">
        <v>4.4901624473739803</v>
      </c>
      <c r="AG1673" s="4">
        <v>5.9844260588674496</v>
      </c>
      <c r="AH1673" s="4">
        <v>18.743492992888601</v>
      </c>
      <c r="AI1673" s="4">
        <v>11.161126887877501</v>
      </c>
      <c r="AJ1673" s="4">
        <v>19.7495213618989</v>
      </c>
      <c r="AK1673" s="4">
        <v>20.607308129337099</v>
      </c>
      <c r="AL1673" s="4">
        <v>19.197492661324201</v>
      </c>
      <c r="AM1673" s="4">
        <v>23.937189624094799</v>
      </c>
      <c r="AN1673" s="4">
        <v>39.7635191748073</v>
      </c>
      <c r="AO1673" s="4">
        <v>19.456243775864301</v>
      </c>
      <c r="AP1673" s="4">
        <v>23.367327270877102</v>
      </c>
      <c r="AQ1673" s="4">
        <v>8.9375336156554006</v>
      </c>
      <c r="AR1673" s="4">
        <v>29.884486725089101</v>
      </c>
      <c r="AS1673" s="4">
        <v>16.3411929529784</v>
      </c>
      <c r="AT1673" s="4">
        <v>21.875770752576699</v>
      </c>
      <c r="AU1673" s="4">
        <v>16.766308968067001</v>
      </c>
      <c r="AV1673" s="4">
        <v>34.9141441308414</v>
      </c>
      <c r="AW1673" s="4">
        <v>19.3052724105575</v>
      </c>
      <c r="AX1673" s="4">
        <v>8.8934067105591197</v>
      </c>
      <c r="AY1673" s="4">
        <v>15.602683033541799</v>
      </c>
      <c r="AZ1673" s="4">
        <v>27.9069581253584</v>
      </c>
      <c r="BA1673" s="4">
        <v>30.211914283724301</v>
      </c>
      <c r="BB1673" s="38">
        <v>127</v>
      </c>
    </row>
    <row r="1674" spans="1:54" x14ac:dyDescent="0.3">
      <c r="A1674" s="31" t="s">
        <v>134</v>
      </c>
      <c r="B1674" s="5" t="s">
        <v>9</v>
      </c>
      <c r="C1674" s="5" t="s">
        <v>1</v>
      </c>
      <c r="D1674" s="9">
        <v>38.9</v>
      </c>
      <c r="E1674" s="8">
        <v>38.612536824197399</v>
      </c>
      <c r="F1674" s="8">
        <v>9.0909090909090899</v>
      </c>
      <c r="G1674" s="3">
        <v>0</v>
      </c>
      <c r="H1674" s="4">
        <v>9.0909090909090899</v>
      </c>
      <c r="I1674" s="4">
        <v>18.181818181818201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9.0909090909090899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9.0909090909090899</v>
      </c>
      <c r="AD1674" s="4">
        <v>9.0909090909090899</v>
      </c>
      <c r="AE1674" s="4">
        <v>0</v>
      </c>
      <c r="AF1674" s="4">
        <v>9.0909090909090899</v>
      </c>
      <c r="AG1674" s="4">
        <v>18.181818181818201</v>
      </c>
      <c r="AH1674" s="4">
        <v>27.272727272727298</v>
      </c>
      <c r="AI1674" s="4">
        <v>18.181818181818201</v>
      </c>
      <c r="AJ1674" s="4">
        <v>27.272727272727298</v>
      </c>
      <c r="AK1674" s="4">
        <v>27.272727272727298</v>
      </c>
      <c r="AL1674" s="4">
        <v>27.272727272727298</v>
      </c>
      <c r="AM1674" s="4">
        <v>9.0909090909090899</v>
      </c>
      <c r="AN1674" s="4">
        <v>54.545454545454497</v>
      </c>
      <c r="AO1674" s="4">
        <v>45.454545454545503</v>
      </c>
      <c r="AP1674" s="4">
        <v>45.454545454545503</v>
      </c>
      <c r="AQ1674" s="4">
        <v>0</v>
      </c>
      <c r="AR1674" s="4">
        <v>54.545454545454497</v>
      </c>
      <c r="AS1674" s="4">
        <v>9.0909090909090899</v>
      </c>
      <c r="AT1674" s="4">
        <v>18.181818181818201</v>
      </c>
      <c r="AU1674" s="4">
        <v>36.363636363636402</v>
      </c>
      <c r="AV1674" s="4">
        <v>63.636363636363598</v>
      </c>
      <c r="AW1674" s="4">
        <v>27.272727272727298</v>
      </c>
      <c r="AX1674" s="4">
        <v>9.0909090909090899</v>
      </c>
      <c r="AY1674" s="4">
        <v>18.181818181818201</v>
      </c>
      <c r="AZ1674" s="4">
        <v>45.454545454545503</v>
      </c>
      <c r="BA1674" s="4">
        <v>36.363636363636402</v>
      </c>
      <c r="BB1674" s="38">
        <v>11</v>
      </c>
    </row>
    <row r="1675" spans="1:54" x14ac:dyDescent="0.3">
      <c r="A1675" s="31" t="s">
        <v>134</v>
      </c>
      <c r="B1675" s="5" t="s">
        <v>9</v>
      </c>
      <c r="C1675" s="5" t="s">
        <v>2</v>
      </c>
      <c r="D1675" s="9">
        <v>58.287500000000001</v>
      </c>
      <c r="E1675" s="8">
        <v>70.437742267297907</v>
      </c>
      <c r="F1675" s="8">
        <v>37.5</v>
      </c>
      <c r="G1675" s="3">
        <v>12.5</v>
      </c>
      <c r="H1675" s="4">
        <v>0</v>
      </c>
      <c r="I1675" s="4">
        <v>12.5</v>
      </c>
      <c r="J1675" s="4">
        <v>25</v>
      </c>
      <c r="K1675" s="4">
        <v>12.5</v>
      </c>
      <c r="L1675" s="4">
        <v>0</v>
      </c>
      <c r="M1675" s="4">
        <v>12.5</v>
      </c>
      <c r="N1675" s="4">
        <v>0</v>
      </c>
      <c r="O1675" s="4">
        <v>12.5</v>
      </c>
      <c r="P1675" s="4">
        <v>0</v>
      </c>
      <c r="Q1675" s="4">
        <v>25</v>
      </c>
      <c r="R1675" s="4">
        <v>0</v>
      </c>
      <c r="S1675" s="4">
        <v>0</v>
      </c>
      <c r="T1675" s="4">
        <v>12.5</v>
      </c>
      <c r="U1675" s="4">
        <v>12.5</v>
      </c>
      <c r="V1675" s="4">
        <v>12.5</v>
      </c>
      <c r="W1675" s="4">
        <v>12.5</v>
      </c>
      <c r="X1675" s="4">
        <v>12.5</v>
      </c>
      <c r="Y1675" s="4">
        <v>0</v>
      </c>
      <c r="Z1675" s="4">
        <v>12.5</v>
      </c>
      <c r="AA1675" s="4">
        <v>0</v>
      </c>
      <c r="AB1675" s="4">
        <v>0</v>
      </c>
      <c r="AC1675" s="4">
        <v>12.5</v>
      </c>
      <c r="AD1675" s="4">
        <v>0</v>
      </c>
      <c r="AE1675" s="4">
        <v>12.5</v>
      </c>
      <c r="AF1675" s="4">
        <v>0</v>
      </c>
      <c r="AG1675" s="4">
        <v>0</v>
      </c>
      <c r="AH1675" s="4">
        <v>12.5</v>
      </c>
      <c r="AI1675" s="4">
        <v>0</v>
      </c>
      <c r="AJ1675" s="4">
        <v>12.5</v>
      </c>
      <c r="AK1675" s="4">
        <v>12.5</v>
      </c>
      <c r="AL1675" s="4">
        <v>25</v>
      </c>
      <c r="AM1675" s="4">
        <v>37.5</v>
      </c>
      <c r="AN1675" s="4">
        <v>37.5</v>
      </c>
      <c r="AO1675" s="4">
        <v>12.5</v>
      </c>
      <c r="AP1675" s="4">
        <v>12.5</v>
      </c>
      <c r="AQ1675" s="4">
        <v>12.5</v>
      </c>
      <c r="AR1675" s="4">
        <v>25</v>
      </c>
      <c r="AS1675" s="4">
        <v>25</v>
      </c>
      <c r="AT1675" s="4">
        <v>12.5</v>
      </c>
      <c r="AU1675" s="4">
        <v>12.5</v>
      </c>
      <c r="AV1675" s="4">
        <v>37.5</v>
      </c>
      <c r="AW1675" s="4">
        <v>12.5</v>
      </c>
      <c r="AX1675" s="4">
        <v>12.5</v>
      </c>
      <c r="AY1675" s="4">
        <v>12.5</v>
      </c>
      <c r="AZ1675" s="4">
        <v>25</v>
      </c>
      <c r="BA1675" s="4">
        <v>25</v>
      </c>
      <c r="BB1675" s="38">
        <v>8</v>
      </c>
    </row>
    <row r="1676" spans="1:54" x14ac:dyDescent="0.3">
      <c r="A1676" s="31" t="s">
        <v>134</v>
      </c>
      <c r="B1676" s="5" t="s">
        <v>9</v>
      </c>
      <c r="C1676" s="5" t="s">
        <v>3</v>
      </c>
      <c r="D1676" s="9">
        <v>70.068181818181799</v>
      </c>
      <c r="E1676" s="8">
        <v>73.736082698871996</v>
      </c>
      <c r="F1676" s="8">
        <v>13.636363636363599</v>
      </c>
      <c r="G1676" s="3">
        <v>0</v>
      </c>
      <c r="H1676" s="4">
        <v>4.5454545454545503</v>
      </c>
      <c r="I1676" s="4">
        <v>0</v>
      </c>
      <c r="J1676" s="4">
        <v>0</v>
      </c>
      <c r="K1676" s="4">
        <v>4.5454545454545503</v>
      </c>
      <c r="L1676" s="4">
        <v>4.5454545454545503</v>
      </c>
      <c r="M1676" s="4">
        <v>0</v>
      </c>
      <c r="N1676" s="4">
        <v>0</v>
      </c>
      <c r="O1676" s="4">
        <v>4.5454545454545503</v>
      </c>
      <c r="P1676" s="4">
        <v>4.5454545454545503</v>
      </c>
      <c r="Q1676" s="4">
        <v>4.5454545454545503</v>
      </c>
      <c r="R1676" s="4">
        <v>0</v>
      </c>
      <c r="S1676" s="4">
        <v>4.5454545454545503</v>
      </c>
      <c r="T1676" s="4">
        <v>0</v>
      </c>
      <c r="U1676" s="4">
        <v>0</v>
      </c>
      <c r="V1676" s="4">
        <v>4.5454545454545503</v>
      </c>
      <c r="W1676" s="4">
        <v>4.5454545454545503</v>
      </c>
      <c r="X1676" s="4">
        <v>0</v>
      </c>
      <c r="Y1676" s="4">
        <v>4.5454545454545503</v>
      </c>
      <c r="Z1676" s="4">
        <v>0</v>
      </c>
      <c r="AA1676" s="4">
        <v>0</v>
      </c>
      <c r="AB1676" s="4">
        <v>4.5454545454545503</v>
      </c>
      <c r="AC1676" s="4">
        <v>4.5454545454545503</v>
      </c>
      <c r="AD1676" s="4">
        <v>4.5454545454545503</v>
      </c>
      <c r="AE1676" s="4">
        <v>0</v>
      </c>
      <c r="AF1676" s="4">
        <v>4.5454545454545503</v>
      </c>
      <c r="AG1676" s="4">
        <v>4.5454545454545503</v>
      </c>
      <c r="AH1676" s="4">
        <v>18.181818181818201</v>
      </c>
      <c r="AI1676" s="4">
        <v>13.636363636363599</v>
      </c>
      <c r="AJ1676" s="4">
        <v>27.272727272727298</v>
      </c>
      <c r="AK1676" s="4">
        <v>18.181818181818201</v>
      </c>
      <c r="AL1676" s="4">
        <v>18.181818181818201</v>
      </c>
      <c r="AM1676" s="4">
        <v>27.272727272727298</v>
      </c>
      <c r="AN1676" s="4">
        <v>45.454545454545503</v>
      </c>
      <c r="AO1676" s="4">
        <v>18.181818181818201</v>
      </c>
      <c r="AP1676" s="4">
        <v>18.181818181818201</v>
      </c>
      <c r="AQ1676" s="4">
        <v>9.0909090909090899</v>
      </c>
      <c r="AR1676" s="4">
        <v>13.636363636363599</v>
      </c>
      <c r="AS1676" s="4">
        <v>9.0909090909090899</v>
      </c>
      <c r="AT1676" s="4">
        <v>36.363636363636402</v>
      </c>
      <c r="AU1676" s="4">
        <v>13.636363636363599</v>
      </c>
      <c r="AV1676" s="4">
        <v>22.727272727272702</v>
      </c>
      <c r="AW1676" s="4">
        <v>22.727272727272702</v>
      </c>
      <c r="AX1676" s="4">
        <v>9.0909090909090899</v>
      </c>
      <c r="AY1676" s="4">
        <v>9.0909090909090899</v>
      </c>
      <c r="AZ1676" s="4">
        <v>18.181818181818201</v>
      </c>
      <c r="BA1676" s="4">
        <v>31.818181818181799</v>
      </c>
      <c r="BB1676" s="38">
        <v>22</v>
      </c>
    </row>
    <row r="1677" spans="1:54" x14ac:dyDescent="0.3">
      <c r="A1677" s="31" t="s">
        <v>134</v>
      </c>
      <c r="B1677" s="5" t="s">
        <v>9</v>
      </c>
      <c r="C1677" s="5" t="s">
        <v>4</v>
      </c>
      <c r="D1677" s="9">
        <v>62.372916666666697</v>
      </c>
      <c r="E1677" s="8">
        <v>67.904641334126097</v>
      </c>
      <c r="F1677" s="8">
        <v>22.9166666666667</v>
      </c>
      <c r="G1677" s="3">
        <v>8.3333333333333304</v>
      </c>
      <c r="H1677" s="4">
        <v>6.25</v>
      </c>
      <c r="I1677" s="4">
        <v>2.0833333333333299</v>
      </c>
      <c r="J1677" s="4">
        <v>10.4166666666667</v>
      </c>
      <c r="K1677" s="4">
        <v>6.25</v>
      </c>
      <c r="L1677" s="4">
        <v>2.0833333333333299</v>
      </c>
      <c r="M1677" s="4">
        <v>6.25</v>
      </c>
      <c r="N1677" s="4">
        <v>2.0833333333333299</v>
      </c>
      <c r="O1677" s="4">
        <v>12.5</v>
      </c>
      <c r="P1677" s="4">
        <v>12.5</v>
      </c>
      <c r="Q1677" s="4">
        <v>0</v>
      </c>
      <c r="R1677" s="4">
        <v>2.0833333333333299</v>
      </c>
      <c r="S1677" s="4">
        <v>6.25</v>
      </c>
      <c r="T1677" s="4">
        <v>2.0833333333333299</v>
      </c>
      <c r="U1677" s="4">
        <v>8.3333333333333304</v>
      </c>
      <c r="V1677" s="4">
        <v>8.3333333333333304</v>
      </c>
      <c r="W1677" s="4">
        <v>0</v>
      </c>
      <c r="X1677" s="4">
        <v>6.25</v>
      </c>
      <c r="Y1677" s="4">
        <v>8.3333333333333304</v>
      </c>
      <c r="Z1677" s="4">
        <v>4.1666666666666696</v>
      </c>
      <c r="AA1677" s="4">
        <v>6.25</v>
      </c>
      <c r="AB1677" s="4">
        <v>2.0833333333333299</v>
      </c>
      <c r="AC1677" s="4">
        <v>16.6666666666667</v>
      </c>
      <c r="AD1677" s="4">
        <v>2.0833333333333299</v>
      </c>
      <c r="AE1677" s="4">
        <v>2.0833333333333299</v>
      </c>
      <c r="AF1677" s="4">
        <v>8.3333333333333304</v>
      </c>
      <c r="AG1677" s="4">
        <v>8.3333333333333304</v>
      </c>
      <c r="AH1677" s="4">
        <v>20.8333333333333</v>
      </c>
      <c r="AI1677" s="4">
        <v>16.6666666666667</v>
      </c>
      <c r="AJ1677" s="4">
        <v>18.75</v>
      </c>
      <c r="AK1677" s="4">
        <v>16.6666666666667</v>
      </c>
      <c r="AL1677" s="4">
        <v>6.25</v>
      </c>
      <c r="AM1677" s="4">
        <v>14.5833333333333</v>
      </c>
      <c r="AN1677" s="4">
        <v>25</v>
      </c>
      <c r="AO1677" s="4">
        <v>8.3333333333333304</v>
      </c>
      <c r="AP1677" s="4">
        <v>18.75</v>
      </c>
      <c r="AQ1677" s="4">
        <v>12.5</v>
      </c>
      <c r="AR1677" s="4">
        <v>29.1666666666667</v>
      </c>
      <c r="AS1677" s="4">
        <v>12.5</v>
      </c>
      <c r="AT1677" s="4">
        <v>18.75</v>
      </c>
      <c r="AU1677" s="4">
        <v>14.5833333333333</v>
      </c>
      <c r="AV1677" s="4">
        <v>20.8333333333333</v>
      </c>
      <c r="AW1677" s="4">
        <v>12.5</v>
      </c>
      <c r="AX1677" s="4">
        <v>10.4166666666667</v>
      </c>
      <c r="AY1677" s="4">
        <v>22.9166666666667</v>
      </c>
      <c r="AZ1677" s="4">
        <v>22.9166666666667</v>
      </c>
      <c r="BA1677" s="4">
        <v>27.0833333333333</v>
      </c>
      <c r="BB1677" s="38">
        <v>48</v>
      </c>
    </row>
    <row r="1678" spans="1:54" x14ac:dyDescent="0.3">
      <c r="A1678" s="31" t="s">
        <v>134</v>
      </c>
      <c r="B1678" s="5" t="s">
        <v>9</v>
      </c>
      <c r="C1678" s="5" t="s">
        <v>5</v>
      </c>
      <c r="D1678" s="9">
        <v>74.569999999999993</v>
      </c>
      <c r="E1678" s="8">
        <v>54.811736161634499</v>
      </c>
      <c r="F1678" s="8">
        <v>15</v>
      </c>
      <c r="G1678" s="3">
        <v>0</v>
      </c>
      <c r="H1678" s="4">
        <v>0</v>
      </c>
      <c r="I1678" s="4">
        <v>5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5</v>
      </c>
      <c r="V1678" s="4">
        <v>0</v>
      </c>
      <c r="W1678" s="4">
        <v>0</v>
      </c>
      <c r="X1678" s="4">
        <v>5</v>
      </c>
      <c r="Y1678" s="4">
        <v>0</v>
      </c>
      <c r="Z1678" s="4">
        <v>5</v>
      </c>
      <c r="AA1678" s="4">
        <v>0</v>
      </c>
      <c r="AB1678" s="4">
        <v>5</v>
      </c>
      <c r="AC1678" s="4">
        <v>5</v>
      </c>
      <c r="AD1678" s="4">
        <v>0</v>
      </c>
      <c r="AE1678" s="4">
        <v>0</v>
      </c>
      <c r="AF1678" s="4">
        <v>0</v>
      </c>
      <c r="AG1678" s="4">
        <v>0</v>
      </c>
      <c r="AH1678" s="4">
        <v>15</v>
      </c>
      <c r="AI1678" s="4">
        <v>15</v>
      </c>
      <c r="AJ1678" s="4">
        <v>10</v>
      </c>
      <c r="AK1678" s="4">
        <v>30</v>
      </c>
      <c r="AL1678" s="4">
        <v>10</v>
      </c>
      <c r="AM1678" s="4">
        <v>30</v>
      </c>
      <c r="AN1678" s="4">
        <v>35</v>
      </c>
      <c r="AO1678" s="4">
        <v>5</v>
      </c>
      <c r="AP1678" s="4">
        <v>20</v>
      </c>
      <c r="AQ1678" s="4">
        <v>10</v>
      </c>
      <c r="AR1678" s="4">
        <v>30</v>
      </c>
      <c r="AS1678" s="4">
        <v>25</v>
      </c>
      <c r="AT1678" s="4">
        <v>35</v>
      </c>
      <c r="AU1678" s="4">
        <v>5</v>
      </c>
      <c r="AV1678" s="4">
        <v>20</v>
      </c>
      <c r="AW1678" s="4">
        <v>30</v>
      </c>
      <c r="AX1678" s="4">
        <v>0</v>
      </c>
      <c r="AY1678" s="4">
        <v>25</v>
      </c>
      <c r="AZ1678" s="4">
        <v>25</v>
      </c>
      <c r="BA1678" s="4">
        <v>35</v>
      </c>
      <c r="BB1678" s="38">
        <v>20</v>
      </c>
    </row>
    <row r="1679" spans="1:54" x14ac:dyDescent="0.3">
      <c r="A1679" s="31" t="s">
        <v>134</v>
      </c>
      <c r="B1679" s="5" t="s">
        <v>9</v>
      </c>
      <c r="C1679" s="5" t="s">
        <v>6</v>
      </c>
      <c r="D1679" s="9">
        <v>69.756249999999994</v>
      </c>
      <c r="E1679" s="8">
        <v>62.285482190207603</v>
      </c>
      <c r="F1679" s="8">
        <v>31.25</v>
      </c>
      <c r="G1679" s="3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6.25</v>
      </c>
      <c r="P1679" s="4">
        <v>6.25</v>
      </c>
      <c r="Q1679" s="4">
        <v>0</v>
      </c>
      <c r="R1679" s="4">
        <v>0</v>
      </c>
      <c r="S1679" s="4">
        <v>6.25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6.25</v>
      </c>
      <c r="Z1679" s="4">
        <v>0</v>
      </c>
      <c r="AA1679" s="4">
        <v>0</v>
      </c>
      <c r="AB1679" s="4">
        <v>0</v>
      </c>
      <c r="AC1679" s="4">
        <v>18.75</v>
      </c>
      <c r="AD1679" s="4">
        <v>0</v>
      </c>
      <c r="AE1679" s="4">
        <v>0</v>
      </c>
      <c r="AF1679" s="4">
        <v>12.5</v>
      </c>
      <c r="AG1679" s="4">
        <v>0</v>
      </c>
      <c r="AH1679" s="4">
        <v>12.5</v>
      </c>
      <c r="AI1679" s="4">
        <v>18.75</v>
      </c>
      <c r="AJ1679" s="4">
        <v>31.25</v>
      </c>
      <c r="AK1679" s="4">
        <v>18.75</v>
      </c>
      <c r="AL1679" s="4">
        <v>12.5</v>
      </c>
      <c r="AM1679" s="4">
        <v>12.5</v>
      </c>
      <c r="AN1679" s="4">
        <v>25</v>
      </c>
      <c r="AO1679" s="4">
        <v>18.75</v>
      </c>
      <c r="AP1679" s="4">
        <v>43.75</v>
      </c>
      <c r="AQ1679" s="4">
        <v>18.75</v>
      </c>
      <c r="AR1679" s="4">
        <v>25</v>
      </c>
      <c r="AS1679" s="4">
        <v>25</v>
      </c>
      <c r="AT1679" s="4">
        <v>25</v>
      </c>
      <c r="AU1679" s="4">
        <v>0</v>
      </c>
      <c r="AV1679" s="4">
        <v>18.75</v>
      </c>
      <c r="AW1679" s="4">
        <v>12.5</v>
      </c>
      <c r="AX1679" s="4">
        <v>0</v>
      </c>
      <c r="AY1679" s="4">
        <v>12.5</v>
      </c>
      <c r="AZ1679" s="4">
        <v>37.5</v>
      </c>
      <c r="BA1679" s="4">
        <v>18.75</v>
      </c>
      <c r="BB1679" s="38">
        <v>16</v>
      </c>
    </row>
    <row r="1680" spans="1:54" x14ac:dyDescent="0.3">
      <c r="A1680" s="31" t="s">
        <v>134</v>
      </c>
      <c r="B1680" s="5" t="s">
        <v>9</v>
      </c>
      <c r="C1680" s="5" t="s">
        <v>7</v>
      </c>
      <c r="D1680" s="9">
        <v>90.15</v>
      </c>
      <c r="E1680" s="8">
        <v>6.4346717087975902</v>
      </c>
      <c r="F1680" s="8">
        <v>0</v>
      </c>
      <c r="G1680" s="3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50</v>
      </c>
      <c r="AI1680" s="4">
        <v>0</v>
      </c>
      <c r="AJ1680" s="4">
        <v>0</v>
      </c>
      <c r="AK1680" s="4">
        <v>100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50</v>
      </c>
      <c r="BB1680" s="38">
        <v>2</v>
      </c>
    </row>
    <row r="1681" spans="1:54" x14ac:dyDescent="0.3">
      <c r="A1681" s="31" t="s">
        <v>158</v>
      </c>
      <c r="B1681" s="5" t="s">
        <v>168</v>
      </c>
      <c r="C1681" s="5" t="s">
        <v>168</v>
      </c>
      <c r="D1681" s="9">
        <v>70.714631966155906</v>
      </c>
      <c r="E1681" s="8">
        <v>73.720477970720594</v>
      </c>
      <c r="F1681" s="8">
        <v>26.790784044360901</v>
      </c>
      <c r="G1681" s="3">
        <v>6.9671717094074603</v>
      </c>
      <c r="H1681" s="4">
        <v>5.2345217214527899</v>
      </c>
      <c r="I1681" s="4">
        <v>11.3039503447539</v>
      </c>
      <c r="J1681" s="4">
        <v>3.01928549962892</v>
      </c>
      <c r="K1681" s="4">
        <v>6.1050894486214196</v>
      </c>
      <c r="L1681" s="4">
        <v>7.0003283923113502</v>
      </c>
      <c r="M1681" s="4">
        <v>7.2725204218625796</v>
      </c>
      <c r="N1681" s="4">
        <v>9.3433108571299002</v>
      </c>
      <c r="O1681" s="4">
        <v>8.8968568948508508</v>
      </c>
      <c r="P1681" s="4">
        <v>11.727049714107199</v>
      </c>
      <c r="Q1681" s="4">
        <v>3.2903794664466601</v>
      </c>
      <c r="R1681" s="4">
        <v>7.48623727127341</v>
      </c>
      <c r="S1681" s="4">
        <v>6.3907041794923503</v>
      </c>
      <c r="T1681" s="4">
        <v>4.9960630860030903</v>
      </c>
      <c r="U1681" s="4">
        <v>12.572092356333499</v>
      </c>
      <c r="V1681" s="4">
        <v>11.2320930846991</v>
      </c>
      <c r="W1681" s="4">
        <v>10.2835906500476</v>
      </c>
      <c r="X1681" s="4">
        <v>3.7515567869775799</v>
      </c>
      <c r="Y1681" s="4">
        <v>8.1446144527568904</v>
      </c>
      <c r="Z1681" s="4">
        <v>11.644980371742101</v>
      </c>
      <c r="AA1681" s="4">
        <v>13.607909477268899</v>
      </c>
      <c r="AB1681" s="4">
        <v>1.14437156246963</v>
      </c>
      <c r="AC1681" s="4">
        <v>20.5485850888534</v>
      </c>
      <c r="AD1681" s="4">
        <v>5.3082299787204903</v>
      </c>
      <c r="AE1681" s="4">
        <v>6.7846046655352596</v>
      </c>
      <c r="AF1681" s="4">
        <v>7.7830378624926899</v>
      </c>
      <c r="AG1681" s="4">
        <v>13.244011636980501</v>
      </c>
      <c r="AH1681" s="4">
        <v>17.864237422826299</v>
      </c>
      <c r="AI1681" s="4">
        <v>5.1495925931146296</v>
      </c>
      <c r="AJ1681" s="4">
        <v>13.9085573196668</v>
      </c>
      <c r="AK1681" s="4">
        <v>38.620235888940897</v>
      </c>
      <c r="AL1681" s="4">
        <v>18.7118159734271</v>
      </c>
      <c r="AM1681" s="4">
        <v>25.8811865802878</v>
      </c>
      <c r="AN1681" s="4">
        <v>28.952395546124102</v>
      </c>
      <c r="AO1681" s="4">
        <v>21.601220103504598</v>
      </c>
      <c r="AP1681" s="4">
        <v>28.505772685566601</v>
      </c>
      <c r="AQ1681" s="4">
        <v>5.1091933240416303</v>
      </c>
      <c r="AR1681" s="4">
        <v>18.157531621022098</v>
      </c>
      <c r="AS1681" s="4">
        <v>10.657131183292</v>
      </c>
      <c r="AT1681" s="4">
        <v>23.584951056552701</v>
      </c>
      <c r="AU1681" s="4">
        <v>10.773503115947801</v>
      </c>
      <c r="AV1681" s="4">
        <v>25.3933539250643</v>
      </c>
      <c r="AW1681" s="4">
        <v>21.913560407833302</v>
      </c>
      <c r="AX1681" s="4">
        <v>14.9894923097679</v>
      </c>
      <c r="AY1681" s="4">
        <v>15.6920810519412</v>
      </c>
      <c r="AZ1681" s="4">
        <v>28.982109441392801</v>
      </c>
      <c r="BA1681" s="4">
        <v>31.6268674921842</v>
      </c>
      <c r="BB1681" s="38">
        <v>325</v>
      </c>
    </row>
    <row r="1682" spans="1:54" x14ac:dyDescent="0.3">
      <c r="A1682" s="31" t="s">
        <v>158</v>
      </c>
      <c r="B1682" s="5" t="s">
        <v>168</v>
      </c>
      <c r="C1682" s="5" t="s">
        <v>1</v>
      </c>
      <c r="D1682" s="9">
        <v>15.2101745628978</v>
      </c>
      <c r="E1682" s="8">
        <v>67.974760008071598</v>
      </c>
      <c r="F1682" s="8">
        <v>50.923816919308898</v>
      </c>
      <c r="G1682" s="3">
        <v>10.477094444471501</v>
      </c>
      <c r="H1682" s="4">
        <v>19.1533787878049</v>
      </c>
      <c r="I1682" s="4">
        <v>30.969374873760199</v>
      </c>
      <c r="J1682" s="4">
        <v>12.3538344696951</v>
      </c>
      <c r="K1682" s="4">
        <v>12.9384965909146</v>
      </c>
      <c r="L1682" s="4">
        <v>16.446469318231699</v>
      </c>
      <c r="M1682" s="4">
        <v>17.9081246212805</v>
      </c>
      <c r="N1682" s="4">
        <v>27.046317424268299</v>
      </c>
      <c r="O1682" s="4">
        <v>21.123766287987799</v>
      </c>
      <c r="P1682" s="4">
        <v>37.353834469695101</v>
      </c>
      <c r="Q1682" s="4">
        <v>2.3386484848780502</v>
      </c>
      <c r="R1682" s="4">
        <v>22.953682575731701</v>
      </c>
      <c r="S1682" s="4">
        <v>24.707668939390199</v>
      </c>
      <c r="T1682" s="4">
        <v>20.784611489898399</v>
      </c>
      <c r="U1682" s="4">
        <v>36.938749747520298</v>
      </c>
      <c r="V1682" s="4">
        <v>27.046317424268299</v>
      </c>
      <c r="W1682" s="4">
        <v>20.6618578283333</v>
      </c>
      <c r="X1682" s="4">
        <v>8.6003544192479708</v>
      </c>
      <c r="Y1682" s="4">
        <v>18.3232093434553</v>
      </c>
      <c r="Z1682" s="4">
        <v>41.861554040406503</v>
      </c>
      <c r="AA1682" s="4">
        <v>43.153631944410598</v>
      </c>
      <c r="AB1682" s="4">
        <v>3.92305744949187</v>
      </c>
      <c r="AC1682" s="4">
        <v>39.569729293008102</v>
      </c>
      <c r="AD1682" s="4">
        <v>16.446469318231699</v>
      </c>
      <c r="AE1682" s="4">
        <v>25.122753661565</v>
      </c>
      <c r="AF1682" s="4">
        <v>23.4155910353862</v>
      </c>
      <c r="AG1682" s="4">
        <v>20.369526767723599</v>
      </c>
      <c r="AH1682" s="4">
        <v>25.707415782784601</v>
      </c>
      <c r="AI1682" s="4">
        <v>7.1386991161991897</v>
      </c>
      <c r="AJ1682" s="4">
        <v>35.477094444471497</v>
      </c>
      <c r="AK1682" s="4">
        <v>67.446216161625998</v>
      </c>
      <c r="AL1682" s="4">
        <v>39.230574494918699</v>
      </c>
      <c r="AM1682" s="4">
        <v>29.262212247581299</v>
      </c>
      <c r="AN1682" s="4">
        <v>55.554290151585398</v>
      </c>
      <c r="AO1682" s="4">
        <v>48.707922095995897</v>
      </c>
      <c r="AP1682" s="4">
        <v>56.676790656544703</v>
      </c>
      <c r="AQ1682" s="4">
        <v>18.030878282845499</v>
      </c>
      <c r="AR1682" s="4">
        <v>48.4155910353862</v>
      </c>
      <c r="AS1682" s="4">
        <v>21.0769425505081</v>
      </c>
      <c r="AT1682" s="4">
        <v>21.369273611117901</v>
      </c>
      <c r="AU1682" s="4">
        <v>22.830928914166702</v>
      </c>
      <c r="AV1682" s="4">
        <v>45.907365151463402</v>
      </c>
      <c r="AW1682" s="4">
        <v>41.154138257622002</v>
      </c>
      <c r="AX1682" s="4">
        <v>35.231587121341498</v>
      </c>
      <c r="AY1682" s="4">
        <v>24.707668939390199</v>
      </c>
      <c r="AZ1682" s="4">
        <v>52.338648484878</v>
      </c>
      <c r="BA1682" s="4">
        <v>66.984307701971503</v>
      </c>
      <c r="BB1682" s="38">
        <v>189</v>
      </c>
    </row>
    <row r="1683" spans="1:54" x14ac:dyDescent="0.3">
      <c r="A1683" s="31" t="s">
        <v>158</v>
      </c>
      <c r="B1683" s="5" t="s">
        <v>168</v>
      </c>
      <c r="C1683" s="5" t="s">
        <v>2</v>
      </c>
      <c r="D1683" s="9">
        <v>13.676671750892901</v>
      </c>
      <c r="E1683" s="8">
        <v>54.597643927009301</v>
      </c>
      <c r="F1683" s="8">
        <v>59.6954435809524</v>
      </c>
      <c r="G1683" s="3">
        <v>12.6602717968254</v>
      </c>
      <c r="H1683" s="4">
        <v>5.6890487111111101</v>
      </c>
      <c r="I1683" s="4">
        <v>17.3077538539683</v>
      </c>
      <c r="J1683" s="4">
        <v>2.3237410285714302</v>
      </c>
      <c r="K1683" s="4">
        <v>12.6602717968254</v>
      </c>
      <c r="L1683" s="4">
        <v>25.3205435936508</v>
      </c>
      <c r="M1683" s="4">
        <v>26.362110247619</v>
      </c>
      <c r="N1683" s="4">
        <v>18.3493205079365</v>
      </c>
      <c r="O1683" s="4">
        <v>22.996802565079399</v>
      </c>
      <c r="P1683" s="4">
        <v>26.362110247619</v>
      </c>
      <c r="Q1683" s="4">
        <v>16.025579479365099</v>
      </c>
      <c r="R1683" s="4">
        <v>19.631494882539702</v>
      </c>
      <c r="S1683" s="4">
        <v>12.6602717968254</v>
      </c>
      <c r="T1683" s="4">
        <v>16.025579479365099</v>
      </c>
      <c r="U1683" s="4">
        <v>31.009592304761899</v>
      </c>
      <c r="V1683" s="4">
        <v>24.038369219047599</v>
      </c>
      <c r="W1683" s="4">
        <v>14.9840128253968</v>
      </c>
      <c r="X1683" s="4">
        <v>10.336530768254001</v>
      </c>
      <c r="Y1683" s="4">
        <v>10.336530768254001</v>
      </c>
      <c r="Z1683" s="4">
        <v>28.685851276190501</v>
      </c>
      <c r="AA1683" s="4">
        <v>20.673061536507898</v>
      </c>
      <c r="AB1683" s="4">
        <v>4.6474820571428603</v>
      </c>
      <c r="AC1683" s="4">
        <v>41.346123073015903</v>
      </c>
      <c r="AD1683" s="4">
        <v>20.673061536507898</v>
      </c>
      <c r="AE1683" s="4">
        <v>20.673061536507898</v>
      </c>
      <c r="AF1683" s="4">
        <v>11.618705142857101</v>
      </c>
      <c r="AG1683" s="4">
        <v>33.3333333333333</v>
      </c>
      <c r="AH1683" s="4">
        <v>40.063948698412702</v>
      </c>
      <c r="AI1683" s="4">
        <v>10.336530768254001</v>
      </c>
      <c r="AJ1683" s="4">
        <v>29.727417930158701</v>
      </c>
      <c r="AK1683" s="4">
        <v>68.990407695238105</v>
      </c>
      <c r="AL1683" s="4">
        <v>32.291766679365097</v>
      </c>
      <c r="AM1683" s="4">
        <v>37.980815390476202</v>
      </c>
      <c r="AN1683" s="4">
        <v>52.964828215872998</v>
      </c>
      <c r="AO1683" s="4">
        <v>29.968025650793699</v>
      </c>
      <c r="AP1683" s="4">
        <v>49.358912812698399</v>
      </c>
      <c r="AQ1683" s="4">
        <v>4.6474820571428603</v>
      </c>
      <c r="AR1683" s="4">
        <v>21.9552359111111</v>
      </c>
      <c r="AS1683" s="4">
        <v>13.9424461714286</v>
      </c>
      <c r="AT1683" s="4">
        <v>27.644284622222202</v>
      </c>
      <c r="AU1683" s="4">
        <v>16.266187200000001</v>
      </c>
      <c r="AV1683" s="4">
        <v>47.035171784127002</v>
      </c>
      <c r="AW1683" s="4">
        <v>47.035171784127002</v>
      </c>
      <c r="AX1683" s="4">
        <v>25.3205435936508</v>
      </c>
      <c r="AY1683" s="4">
        <v>19.631494882539702</v>
      </c>
      <c r="AZ1683" s="4">
        <v>36.698641015873001</v>
      </c>
      <c r="BA1683" s="4">
        <v>58.653876926984097</v>
      </c>
      <c r="BB1683" s="38">
        <v>31</v>
      </c>
    </row>
    <row r="1684" spans="1:54" x14ac:dyDescent="0.3">
      <c r="A1684" s="31" t="s">
        <v>158</v>
      </c>
      <c r="B1684" s="5" t="s">
        <v>168</v>
      </c>
      <c r="C1684" s="5" t="s">
        <v>3</v>
      </c>
      <c r="D1684" s="9">
        <v>61.162808847573302</v>
      </c>
      <c r="E1684" s="8">
        <v>67.200258366635893</v>
      </c>
      <c r="F1684" s="8">
        <v>29.9477919127273</v>
      </c>
      <c r="G1684" s="3">
        <v>14.21452408</v>
      </c>
      <c r="H1684" s="4">
        <v>0</v>
      </c>
      <c r="I1684" s="4">
        <v>9.1362119490909102</v>
      </c>
      <c r="J1684" s="4">
        <v>7.1072620400000002</v>
      </c>
      <c r="K1684" s="4">
        <v>4.5681059745454604</v>
      </c>
      <c r="L1684" s="4">
        <v>0</v>
      </c>
      <c r="M1684" s="4">
        <v>4.5681059745454604</v>
      </c>
      <c r="N1684" s="4">
        <v>9.1362119490909102</v>
      </c>
      <c r="O1684" s="4">
        <v>9.1362119490909102</v>
      </c>
      <c r="P1684" s="4">
        <v>11.6753680145455</v>
      </c>
      <c r="Q1684" s="4">
        <v>0</v>
      </c>
      <c r="R1684" s="4">
        <v>4.5681059745454604</v>
      </c>
      <c r="S1684" s="4">
        <v>0</v>
      </c>
      <c r="T1684" s="4">
        <v>0</v>
      </c>
      <c r="U1684" s="4">
        <v>9.1362119490909102</v>
      </c>
      <c r="V1684" s="4">
        <v>11.6753680145455</v>
      </c>
      <c r="W1684" s="4">
        <v>11.6753680145455</v>
      </c>
      <c r="X1684" s="4">
        <v>4.5681059745454604</v>
      </c>
      <c r="Y1684" s="4">
        <v>11.6753680145455</v>
      </c>
      <c r="Z1684" s="4">
        <v>0</v>
      </c>
      <c r="AA1684" s="4">
        <v>16.243473989090901</v>
      </c>
      <c r="AB1684" s="4">
        <v>0</v>
      </c>
      <c r="AC1684" s="4">
        <v>20.811579963636401</v>
      </c>
      <c r="AD1684" s="4">
        <v>0</v>
      </c>
      <c r="AE1684" s="4">
        <v>0</v>
      </c>
      <c r="AF1684" s="4">
        <v>4.5681059745454604</v>
      </c>
      <c r="AG1684" s="4">
        <v>11.6753680145455</v>
      </c>
      <c r="AH1684" s="4">
        <v>13.704317923636401</v>
      </c>
      <c r="AI1684" s="4">
        <v>4.5681059745454604</v>
      </c>
      <c r="AJ1684" s="4">
        <v>13.704317923636401</v>
      </c>
      <c r="AK1684" s="4">
        <v>46.191265901818198</v>
      </c>
      <c r="AL1684" s="4">
        <v>18.272423898181799</v>
      </c>
      <c r="AM1684" s="4">
        <v>29.9477919127273</v>
      </c>
      <c r="AN1684" s="4">
        <v>22.840529872727299</v>
      </c>
      <c r="AO1684" s="4">
        <v>20.811579963636401</v>
      </c>
      <c r="AP1684" s="4">
        <v>32.486947978181803</v>
      </c>
      <c r="AQ1684" s="4">
        <v>0</v>
      </c>
      <c r="AR1684" s="4">
        <v>18.272423898181799</v>
      </c>
      <c r="AS1684" s="4">
        <v>4.5681059745454604</v>
      </c>
      <c r="AT1684" s="4">
        <v>20.811579963636401</v>
      </c>
      <c r="AU1684" s="4">
        <v>16.243473989090901</v>
      </c>
      <c r="AV1684" s="4">
        <v>25.379685938181801</v>
      </c>
      <c r="AW1684" s="4">
        <v>9.1362119490909102</v>
      </c>
      <c r="AX1684" s="4">
        <v>9.1362119490909102</v>
      </c>
      <c r="AY1684" s="4">
        <v>18.272423898181799</v>
      </c>
      <c r="AZ1684" s="4">
        <v>41.623159927272702</v>
      </c>
      <c r="BA1684" s="4">
        <v>22.840529872727299</v>
      </c>
      <c r="BB1684" s="38">
        <v>19</v>
      </c>
    </row>
    <row r="1685" spans="1:54" x14ac:dyDescent="0.3">
      <c r="A1685" s="31" t="s">
        <v>158</v>
      </c>
      <c r="B1685" s="5" t="s">
        <v>168</v>
      </c>
      <c r="C1685" s="5" t="s">
        <v>4</v>
      </c>
      <c r="D1685" s="9">
        <v>65.347476262430604</v>
      </c>
      <c r="E1685" s="8">
        <v>76.477707522868499</v>
      </c>
      <c r="F1685" s="8">
        <v>23.192038198526301</v>
      </c>
      <c r="G1685" s="3">
        <v>0</v>
      </c>
      <c r="H1685" s="4">
        <v>0</v>
      </c>
      <c r="I1685" s="4">
        <v>10.6401273284211</v>
      </c>
      <c r="J1685" s="4">
        <v>0</v>
      </c>
      <c r="K1685" s="4">
        <v>2.6600318321052598</v>
      </c>
      <c r="L1685" s="4">
        <v>5.3200636642105303</v>
      </c>
      <c r="M1685" s="4">
        <v>0</v>
      </c>
      <c r="N1685" s="4">
        <v>2.6600318321052598</v>
      </c>
      <c r="O1685" s="4">
        <v>5.3200636642105303</v>
      </c>
      <c r="P1685" s="4">
        <v>7.9800954963157897</v>
      </c>
      <c r="Q1685" s="4">
        <v>2.6600318321052598</v>
      </c>
      <c r="R1685" s="4">
        <v>2.6600318321052598</v>
      </c>
      <c r="S1685" s="4">
        <v>2.6600318321052598</v>
      </c>
      <c r="T1685" s="4">
        <v>0</v>
      </c>
      <c r="U1685" s="4">
        <v>7.9800954963157897</v>
      </c>
      <c r="V1685" s="4">
        <v>5.3200636642105303</v>
      </c>
      <c r="W1685" s="4">
        <v>17.8719745343158</v>
      </c>
      <c r="X1685" s="4">
        <v>0</v>
      </c>
      <c r="Y1685" s="4">
        <v>5.3200636642105303</v>
      </c>
      <c r="Z1685" s="4">
        <v>7.9800954963157897</v>
      </c>
      <c r="AA1685" s="4">
        <v>2.6600318321052598</v>
      </c>
      <c r="AB1685" s="4">
        <v>0</v>
      </c>
      <c r="AC1685" s="4">
        <v>17.8719745343158</v>
      </c>
      <c r="AD1685" s="4">
        <v>0</v>
      </c>
      <c r="AE1685" s="4">
        <v>0</v>
      </c>
      <c r="AF1685" s="4">
        <v>5.3200636642105303</v>
      </c>
      <c r="AG1685" s="4">
        <v>5.3200636642105303</v>
      </c>
      <c r="AH1685" s="4">
        <v>15.2119427022105</v>
      </c>
      <c r="AI1685" s="4">
        <v>5.3200636642105303</v>
      </c>
      <c r="AJ1685" s="4">
        <v>10.6401273284211</v>
      </c>
      <c r="AK1685" s="4">
        <v>43.724044564947398</v>
      </c>
      <c r="AL1685" s="4">
        <v>22.443789908105298</v>
      </c>
      <c r="AM1685" s="4">
        <v>35.743949068631601</v>
      </c>
      <c r="AN1685" s="4">
        <v>28.512101862736799</v>
      </c>
      <c r="AO1685" s="4">
        <v>38.403980900736798</v>
      </c>
      <c r="AP1685" s="4">
        <v>33.083917236526297</v>
      </c>
      <c r="AQ1685" s="4">
        <v>12.551910870105299</v>
      </c>
      <c r="AR1685" s="4">
        <v>25.852070030631602</v>
      </c>
      <c r="AS1685" s="4">
        <v>20.532006366421101</v>
      </c>
      <c r="AT1685" s="4">
        <v>33.083917236526297</v>
      </c>
      <c r="AU1685" s="4">
        <v>5.3200636642105303</v>
      </c>
      <c r="AV1685" s="4">
        <v>15.960190992631601</v>
      </c>
      <c r="AW1685" s="4">
        <v>40.315764442421099</v>
      </c>
      <c r="AX1685" s="4">
        <v>27.763853572315799</v>
      </c>
      <c r="AY1685" s="4">
        <v>17.8719745343158</v>
      </c>
      <c r="AZ1685" s="4">
        <v>42.975796274526303</v>
      </c>
      <c r="BA1685" s="4">
        <v>41.064012732842102</v>
      </c>
      <c r="BB1685" s="38">
        <v>24</v>
      </c>
    </row>
    <row r="1686" spans="1:54" x14ac:dyDescent="0.3">
      <c r="A1686" s="31" t="s">
        <v>158</v>
      </c>
      <c r="B1686" s="5" t="s">
        <v>168</v>
      </c>
      <c r="C1686" s="5" t="s">
        <v>5</v>
      </c>
      <c r="D1686" s="9">
        <v>121.9095018424</v>
      </c>
      <c r="E1686" s="8">
        <v>48.699037245025799</v>
      </c>
      <c r="F1686" s="8">
        <v>6.0825396187500003</v>
      </c>
      <c r="G1686" s="3">
        <v>6.0825396187500003</v>
      </c>
      <c r="H1686" s="4">
        <v>6.0825396187500003</v>
      </c>
      <c r="I1686" s="4">
        <v>6.0825396187500003</v>
      </c>
      <c r="J1686" s="4">
        <v>0</v>
      </c>
      <c r="K1686" s="4">
        <v>6.0825396187500003</v>
      </c>
      <c r="L1686" s="4">
        <v>0</v>
      </c>
      <c r="M1686" s="4">
        <v>0</v>
      </c>
      <c r="N1686" s="4">
        <v>6.0825396187500003</v>
      </c>
      <c r="O1686" s="4">
        <v>0</v>
      </c>
      <c r="P1686" s="4">
        <v>0</v>
      </c>
      <c r="Q1686" s="4">
        <v>0</v>
      </c>
      <c r="R1686" s="4">
        <v>0</v>
      </c>
      <c r="S1686" s="4">
        <v>6.0825396187500003</v>
      </c>
      <c r="T1686" s="4">
        <v>0</v>
      </c>
      <c r="U1686" s="4">
        <v>0</v>
      </c>
      <c r="V1686" s="4">
        <v>6.0825396187500003</v>
      </c>
      <c r="W1686" s="4">
        <v>0</v>
      </c>
      <c r="X1686" s="4">
        <v>0</v>
      </c>
      <c r="Y1686" s="4">
        <v>6.0825396187500003</v>
      </c>
      <c r="Z1686" s="4">
        <v>6.0825396187500003</v>
      </c>
      <c r="AA1686" s="4">
        <v>6.0825396187500003</v>
      </c>
      <c r="AB1686" s="4">
        <v>0</v>
      </c>
      <c r="AC1686" s="4">
        <v>9.5051851554166706</v>
      </c>
      <c r="AD1686" s="4">
        <v>0</v>
      </c>
      <c r="AE1686" s="4">
        <v>3.4226455366666699</v>
      </c>
      <c r="AF1686" s="4">
        <v>6.0825396187500003</v>
      </c>
      <c r="AG1686" s="4">
        <v>6.0825396187500003</v>
      </c>
      <c r="AH1686" s="4">
        <v>9.5051851554166706</v>
      </c>
      <c r="AI1686" s="4">
        <v>3.4226455366666699</v>
      </c>
      <c r="AJ1686" s="4">
        <v>0</v>
      </c>
      <c r="AK1686" s="4">
        <v>3.4226455366666699</v>
      </c>
      <c r="AL1686" s="4">
        <v>0</v>
      </c>
      <c r="AM1686" s="4">
        <v>6.8452910733333301</v>
      </c>
      <c r="AN1686" s="4">
        <v>18.24761885625</v>
      </c>
      <c r="AO1686" s="4">
        <v>0</v>
      </c>
      <c r="AP1686" s="4">
        <v>6.0825396187500003</v>
      </c>
      <c r="AQ1686" s="4">
        <v>0</v>
      </c>
      <c r="AR1686" s="4">
        <v>3.4226455366666699</v>
      </c>
      <c r="AS1686" s="4">
        <v>0</v>
      </c>
      <c r="AT1686" s="4">
        <v>18.24761885625</v>
      </c>
      <c r="AU1686" s="4">
        <v>6.0825396187500003</v>
      </c>
      <c r="AV1686" s="4">
        <v>15.5877247741667</v>
      </c>
      <c r="AW1686" s="4">
        <v>3.4226455366666699</v>
      </c>
      <c r="AX1686" s="4">
        <v>0</v>
      </c>
      <c r="AY1686" s="4">
        <v>6.8452910733333301</v>
      </c>
      <c r="AZ1686" s="4">
        <v>0</v>
      </c>
      <c r="BA1686" s="4">
        <v>12.165079237500001</v>
      </c>
      <c r="BB1686" s="38">
        <v>23</v>
      </c>
    </row>
    <row r="1687" spans="1:54" x14ac:dyDescent="0.3">
      <c r="A1687" s="31" t="s">
        <v>158</v>
      </c>
      <c r="B1687" s="5" t="s">
        <v>168</v>
      </c>
      <c r="C1687" s="5" t="s">
        <v>6</v>
      </c>
      <c r="D1687" s="9">
        <v>100.34721864123</v>
      </c>
      <c r="E1687" s="8">
        <v>55.902812251774897</v>
      </c>
      <c r="F1687" s="8">
        <v>8.2899964231578895</v>
      </c>
      <c r="G1687" s="3">
        <v>0</v>
      </c>
      <c r="H1687" s="4">
        <v>5.5266642821052603</v>
      </c>
      <c r="I1687" s="4">
        <v>5.5266642821052603</v>
      </c>
      <c r="J1687" s="4">
        <v>0</v>
      </c>
      <c r="K1687" s="4">
        <v>2.7633321410526301</v>
      </c>
      <c r="L1687" s="4">
        <v>2.7633321410526301</v>
      </c>
      <c r="M1687" s="4">
        <v>2.7633321410526301</v>
      </c>
      <c r="N1687" s="4">
        <v>2.7633321410526301</v>
      </c>
      <c r="O1687" s="4">
        <v>2.7633321410526301</v>
      </c>
      <c r="P1687" s="4">
        <v>0</v>
      </c>
      <c r="Q1687" s="4">
        <v>0</v>
      </c>
      <c r="R1687" s="4">
        <v>5.5266642821052603</v>
      </c>
      <c r="S1687" s="4">
        <v>2.7633321410526301</v>
      </c>
      <c r="T1687" s="4">
        <v>2.7633321410526301</v>
      </c>
      <c r="U1687" s="4">
        <v>5.5266642821052603</v>
      </c>
      <c r="V1687" s="4">
        <v>2.7633321410526301</v>
      </c>
      <c r="W1687" s="4">
        <v>2.7633321410526301</v>
      </c>
      <c r="X1687" s="4">
        <v>2.7633321410526301</v>
      </c>
      <c r="Y1687" s="4">
        <v>2.7633321410526301</v>
      </c>
      <c r="Z1687" s="4">
        <v>2.7633321410526301</v>
      </c>
      <c r="AA1687" s="4">
        <v>10.2763332141053</v>
      </c>
      <c r="AB1687" s="4">
        <v>0</v>
      </c>
      <c r="AC1687" s="4">
        <v>8.2899964231578895</v>
      </c>
      <c r="AD1687" s="4">
        <v>2.7633321410526301</v>
      </c>
      <c r="AE1687" s="4">
        <v>2.7633321410526301</v>
      </c>
      <c r="AF1687" s="4">
        <v>5.5266642821052603</v>
      </c>
      <c r="AG1687" s="4">
        <v>13.039665355157901</v>
      </c>
      <c r="AH1687" s="4">
        <v>8.2899964231578895</v>
      </c>
      <c r="AI1687" s="4">
        <v>2.7633321410526301</v>
      </c>
      <c r="AJ1687" s="4">
        <v>8.2899964231578895</v>
      </c>
      <c r="AK1687" s="4">
        <v>21.329661778315799</v>
      </c>
      <c r="AL1687" s="4">
        <v>10.2763332141053</v>
      </c>
      <c r="AM1687" s="4">
        <v>23.315998569263201</v>
      </c>
      <c r="AN1687" s="4">
        <v>17.789334287157899</v>
      </c>
      <c r="AO1687" s="4">
        <v>8.2899964231578895</v>
      </c>
      <c r="AP1687" s="4">
        <v>13.039665355157901</v>
      </c>
      <c r="AQ1687" s="4">
        <v>2.7633321410526301</v>
      </c>
      <c r="AR1687" s="4">
        <v>8.2899964231578895</v>
      </c>
      <c r="AS1687" s="4">
        <v>8.2899964231578895</v>
      </c>
      <c r="AT1687" s="4">
        <v>26.079330710315801</v>
      </c>
      <c r="AU1687" s="4">
        <v>5.5266642821052603</v>
      </c>
      <c r="AV1687" s="4">
        <v>15.8029974962105</v>
      </c>
      <c r="AW1687" s="4">
        <v>5.5266642821052603</v>
      </c>
      <c r="AX1687" s="4">
        <v>5.5266642821052603</v>
      </c>
      <c r="AY1687" s="4">
        <v>11.053328564210499</v>
      </c>
      <c r="AZ1687" s="4">
        <v>10.2763332141053</v>
      </c>
      <c r="BA1687" s="4">
        <v>13.039665355157901</v>
      </c>
      <c r="BB1687" s="38">
        <v>29</v>
      </c>
    </row>
    <row r="1688" spans="1:54" x14ac:dyDescent="0.3">
      <c r="A1688" s="31" t="s">
        <v>158</v>
      </c>
      <c r="B1688" s="5" t="s">
        <v>168</v>
      </c>
      <c r="C1688" s="5" t="s">
        <v>7</v>
      </c>
      <c r="D1688" s="9">
        <v>142.38769201163501</v>
      </c>
      <c r="E1688" s="8">
        <v>47.675072475629598</v>
      </c>
      <c r="F1688" s="8">
        <v>0</v>
      </c>
      <c r="G1688" s="3">
        <v>0</v>
      </c>
      <c r="H1688" s="4">
        <v>9.3874884049999991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10.9187673925</v>
      </c>
      <c r="AI1688" s="4">
        <v>0</v>
      </c>
      <c r="AJ1688" s="4">
        <v>0</v>
      </c>
      <c r="AK1688" s="4">
        <v>10.9187673925</v>
      </c>
      <c r="AL1688" s="4">
        <v>10.9187673925</v>
      </c>
      <c r="AM1688" s="4">
        <v>9.3874884049999991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10.9187673925</v>
      </c>
      <c r="AT1688" s="4">
        <v>10.9187673925</v>
      </c>
      <c r="AU1688" s="4">
        <v>0</v>
      </c>
      <c r="AV1688" s="4">
        <v>10.9187673925</v>
      </c>
      <c r="AW1688" s="4">
        <v>0</v>
      </c>
      <c r="AX1688" s="4">
        <v>0</v>
      </c>
      <c r="AY1688" s="4">
        <v>10.9187673925</v>
      </c>
      <c r="AZ1688" s="4">
        <v>10.9187673925</v>
      </c>
      <c r="BA1688" s="4">
        <v>0</v>
      </c>
      <c r="BB1688" s="38">
        <v>10</v>
      </c>
    </row>
    <row r="1689" spans="1:54" x14ac:dyDescent="0.3">
      <c r="A1689" s="31" t="s">
        <v>158</v>
      </c>
      <c r="B1689" s="5" t="s">
        <v>8</v>
      </c>
      <c r="C1689" s="5" t="s">
        <v>168</v>
      </c>
      <c r="D1689" s="9">
        <v>65.160929667734806</v>
      </c>
      <c r="E1689" s="8">
        <v>74.829113740948102</v>
      </c>
      <c r="F1689" s="8">
        <v>29.332482577975998</v>
      </c>
      <c r="G1689" s="3">
        <v>3.4344560791894101</v>
      </c>
      <c r="H1689" s="4">
        <v>3.8164270573866199</v>
      </c>
      <c r="I1689" s="4">
        <v>15.3506692898107</v>
      </c>
      <c r="J1689" s="4">
        <v>1.8995110718552699</v>
      </c>
      <c r="K1689" s="4">
        <v>6.8248746697159204</v>
      </c>
      <c r="L1689" s="4">
        <v>8.8921066424829398</v>
      </c>
      <c r="M1689" s="4">
        <v>7.6208093493391704</v>
      </c>
      <c r="N1689" s="4">
        <v>10.1084208070695</v>
      </c>
      <c r="O1689" s="4">
        <v>12.6308356868215</v>
      </c>
      <c r="P1689" s="4">
        <v>11.057443566488001</v>
      </c>
      <c r="Q1689" s="4">
        <v>2.8707344391945</v>
      </c>
      <c r="R1689" s="4">
        <v>10.365638748080899</v>
      </c>
      <c r="S1689" s="4">
        <v>6.0956719682741296</v>
      </c>
      <c r="T1689" s="4">
        <v>4.0794899226073298</v>
      </c>
      <c r="U1689" s="4">
        <v>15.914390929805601</v>
      </c>
      <c r="V1689" s="4">
        <v>9.2636760398109406</v>
      </c>
      <c r="W1689" s="4">
        <v>10.5251657066856</v>
      </c>
      <c r="X1689" s="4">
        <v>5.1570121834916396</v>
      </c>
      <c r="Y1689" s="4">
        <v>7.6544312674911099</v>
      </c>
      <c r="Z1689" s="4">
        <v>11.1149414780282</v>
      </c>
      <c r="AA1689" s="4">
        <v>12.52061269745</v>
      </c>
      <c r="AB1689" s="4">
        <v>1.8252113068695699</v>
      </c>
      <c r="AC1689" s="4">
        <v>21.5041672843507</v>
      </c>
      <c r="AD1689" s="4">
        <v>5.55638167003438</v>
      </c>
      <c r="AE1689" s="4">
        <v>6.7438382198800104</v>
      </c>
      <c r="AF1689" s="4">
        <v>11.0790888260419</v>
      </c>
      <c r="AG1689" s="4">
        <v>13.010608132087</v>
      </c>
      <c r="AH1689" s="4">
        <v>16.0372826544159</v>
      </c>
      <c r="AI1689" s="4">
        <v>7.9130356588233397</v>
      </c>
      <c r="AJ1689" s="4">
        <v>16.741152339749</v>
      </c>
      <c r="AK1689" s="4">
        <v>43.322712966160502</v>
      </c>
      <c r="AL1689" s="4">
        <v>19.412845266113798</v>
      </c>
      <c r="AM1689" s="4">
        <v>31.609258525526499</v>
      </c>
      <c r="AN1689" s="4">
        <v>32.726260810331702</v>
      </c>
      <c r="AO1689" s="4">
        <v>24.5568565237119</v>
      </c>
      <c r="AP1689" s="4">
        <v>25.500896851708699</v>
      </c>
      <c r="AQ1689" s="4">
        <v>4.8928000153039104</v>
      </c>
      <c r="AR1689" s="4">
        <v>25.7925587071955</v>
      </c>
      <c r="AS1689" s="4">
        <v>13.8407291838595</v>
      </c>
      <c r="AT1689" s="4">
        <v>21.001329704547501</v>
      </c>
      <c r="AU1689" s="4">
        <v>14.214035433424099</v>
      </c>
      <c r="AV1689" s="4">
        <v>26.230939760735001</v>
      </c>
      <c r="AW1689" s="4">
        <v>19.9145286589387</v>
      </c>
      <c r="AX1689" s="4">
        <v>16.4368702689694</v>
      </c>
      <c r="AY1689" s="4">
        <v>21.5277634482228</v>
      </c>
      <c r="AZ1689" s="4">
        <v>26.205094651767599</v>
      </c>
      <c r="BA1689" s="4">
        <v>33.771783942656597</v>
      </c>
      <c r="BB1689" s="38">
        <v>257</v>
      </c>
    </row>
    <row r="1690" spans="1:54" x14ac:dyDescent="0.3">
      <c r="A1690" s="31" t="s">
        <v>158</v>
      </c>
      <c r="B1690" s="5" t="s">
        <v>8</v>
      </c>
      <c r="C1690" s="5" t="s">
        <v>1</v>
      </c>
      <c r="D1690" s="9">
        <v>1.22256097560976</v>
      </c>
      <c r="E1690" s="8">
        <v>61.456281359634403</v>
      </c>
      <c r="F1690" s="8">
        <v>60.975609756097597</v>
      </c>
      <c r="G1690" s="3">
        <v>12.8048780487805</v>
      </c>
      <c r="H1690" s="4">
        <v>12.8048780487805</v>
      </c>
      <c r="I1690" s="4">
        <v>32.9268292682927</v>
      </c>
      <c r="J1690" s="4">
        <v>12.1951219512195</v>
      </c>
      <c r="K1690" s="4">
        <v>13.4146341463415</v>
      </c>
      <c r="L1690" s="4">
        <v>20.731707317073202</v>
      </c>
      <c r="M1690" s="4">
        <v>23.780487804878</v>
      </c>
      <c r="N1690" s="4">
        <v>29.268292682926798</v>
      </c>
      <c r="O1690" s="4">
        <v>30.487804878048799</v>
      </c>
      <c r="P1690" s="4">
        <v>37.195121951219498</v>
      </c>
      <c r="Q1690" s="4">
        <v>4.8780487804878003</v>
      </c>
      <c r="R1690" s="4">
        <v>20.731707317073202</v>
      </c>
      <c r="S1690" s="4">
        <v>24.390243902439</v>
      </c>
      <c r="T1690" s="4">
        <v>20.731707317073202</v>
      </c>
      <c r="U1690" s="4">
        <v>40.853658536585399</v>
      </c>
      <c r="V1690" s="4">
        <v>29.268292682926798</v>
      </c>
      <c r="W1690" s="4">
        <v>25</v>
      </c>
      <c r="X1690" s="4">
        <v>13.4146341463415</v>
      </c>
      <c r="Y1690" s="4">
        <v>20.121951219512201</v>
      </c>
      <c r="Z1690" s="4">
        <v>42.0731707317073</v>
      </c>
      <c r="AA1690" s="4">
        <v>40.243902439024403</v>
      </c>
      <c r="AB1690" s="4">
        <v>3.6585365853658498</v>
      </c>
      <c r="AC1690" s="4">
        <v>46.341463414634099</v>
      </c>
      <c r="AD1690" s="4">
        <v>20.731707317073202</v>
      </c>
      <c r="AE1690" s="4">
        <v>20.731707317073202</v>
      </c>
      <c r="AF1690" s="4">
        <v>26.219512195122</v>
      </c>
      <c r="AG1690" s="4">
        <v>24.390243902439</v>
      </c>
      <c r="AH1690" s="4">
        <v>21.951219512195099</v>
      </c>
      <c r="AI1690" s="4">
        <v>10.365853658536601</v>
      </c>
      <c r="AJ1690" s="4">
        <v>37.804878048780502</v>
      </c>
      <c r="AK1690" s="4">
        <v>68.292682926829301</v>
      </c>
      <c r="AL1690" s="4">
        <v>36.585365853658502</v>
      </c>
      <c r="AM1690" s="4">
        <v>38.414634146341498</v>
      </c>
      <c r="AN1690" s="4">
        <v>61.585365853658502</v>
      </c>
      <c r="AO1690" s="4">
        <v>51.829268292682897</v>
      </c>
      <c r="AP1690" s="4">
        <v>54.878048780487802</v>
      </c>
      <c r="AQ1690" s="4">
        <v>19.512195121951201</v>
      </c>
      <c r="AR1690" s="4">
        <v>51.219512195122</v>
      </c>
      <c r="AS1690" s="4">
        <v>21.341463414634099</v>
      </c>
      <c r="AT1690" s="4">
        <v>21.951219512195099</v>
      </c>
      <c r="AU1690" s="4">
        <v>25</v>
      </c>
      <c r="AV1690" s="4">
        <v>41.463414634146297</v>
      </c>
      <c r="AW1690" s="4">
        <v>45.121951219512198</v>
      </c>
      <c r="AX1690" s="4">
        <v>46.341463414634099</v>
      </c>
      <c r="AY1690" s="4">
        <v>24.390243902439</v>
      </c>
      <c r="AZ1690" s="4">
        <v>54.878048780487802</v>
      </c>
      <c r="BA1690" s="4">
        <v>62.804878048780502</v>
      </c>
      <c r="BB1690" s="38">
        <v>164</v>
      </c>
    </row>
    <row r="1691" spans="1:54" x14ac:dyDescent="0.3">
      <c r="A1691" s="31" t="s">
        <v>158</v>
      </c>
      <c r="B1691" s="5" t="s">
        <v>8</v>
      </c>
      <c r="C1691" s="5" t="s">
        <v>2</v>
      </c>
      <c r="D1691" s="9">
        <v>17.522727272727298</v>
      </c>
      <c r="E1691" s="8">
        <v>65.310415794537803</v>
      </c>
      <c r="F1691" s="8">
        <v>52.380952380952401</v>
      </c>
      <c r="G1691" s="3">
        <v>14.285714285714301</v>
      </c>
      <c r="H1691" s="4">
        <v>0</v>
      </c>
      <c r="I1691" s="4">
        <v>23.8095238095238</v>
      </c>
      <c r="J1691" s="4">
        <v>4.7619047619047601</v>
      </c>
      <c r="K1691" s="4">
        <v>14.285714285714301</v>
      </c>
      <c r="L1691" s="4">
        <v>28.571428571428601</v>
      </c>
      <c r="M1691" s="4">
        <v>19.047619047619001</v>
      </c>
      <c r="N1691" s="4">
        <v>14.285714285714301</v>
      </c>
      <c r="O1691" s="4">
        <v>23.8095238095238</v>
      </c>
      <c r="P1691" s="4">
        <v>19.047619047619001</v>
      </c>
      <c r="Q1691" s="4">
        <v>9.5238095238095202</v>
      </c>
      <c r="R1691" s="4">
        <v>28.571428571428601</v>
      </c>
      <c r="S1691" s="4">
        <v>14.285714285714301</v>
      </c>
      <c r="T1691" s="4">
        <v>9.5238095238095202</v>
      </c>
      <c r="U1691" s="4">
        <v>28.571428571428601</v>
      </c>
      <c r="V1691" s="4">
        <v>14.285714285714301</v>
      </c>
      <c r="W1691" s="4">
        <v>19.047619047619001</v>
      </c>
      <c r="X1691" s="4">
        <v>9.5238095238095202</v>
      </c>
      <c r="Y1691" s="4">
        <v>9.5238095238095202</v>
      </c>
      <c r="Z1691" s="4">
        <v>23.8095238095238</v>
      </c>
      <c r="AA1691" s="4">
        <v>19.047619047619001</v>
      </c>
      <c r="AB1691" s="4">
        <v>9.5238095238095202</v>
      </c>
      <c r="AC1691" s="4">
        <v>38.095238095238102</v>
      </c>
      <c r="AD1691" s="4">
        <v>19.047619047619001</v>
      </c>
      <c r="AE1691" s="4">
        <v>19.047619047619001</v>
      </c>
      <c r="AF1691" s="4">
        <v>23.8095238095238</v>
      </c>
      <c r="AG1691" s="4">
        <v>33.3333333333333</v>
      </c>
      <c r="AH1691" s="4">
        <v>23.8095238095238</v>
      </c>
      <c r="AI1691" s="4">
        <v>9.5238095238095202</v>
      </c>
      <c r="AJ1691" s="4">
        <v>14.285714285714301</v>
      </c>
      <c r="AK1691" s="4">
        <v>71.428571428571402</v>
      </c>
      <c r="AL1691" s="4">
        <v>42.857142857142897</v>
      </c>
      <c r="AM1691" s="4">
        <v>42.857142857142897</v>
      </c>
      <c r="AN1691" s="4">
        <v>61.904761904761898</v>
      </c>
      <c r="AO1691" s="4">
        <v>38.095238095238102</v>
      </c>
      <c r="AP1691" s="4">
        <v>42.857142857142897</v>
      </c>
      <c r="AQ1691" s="4">
        <v>9.5238095238095202</v>
      </c>
      <c r="AR1691" s="4">
        <v>33.3333333333333</v>
      </c>
      <c r="AS1691" s="4">
        <v>28.571428571428601</v>
      </c>
      <c r="AT1691" s="4">
        <v>33.3333333333333</v>
      </c>
      <c r="AU1691" s="4">
        <v>33.3333333333333</v>
      </c>
      <c r="AV1691" s="4">
        <v>38.095238095238102</v>
      </c>
      <c r="AW1691" s="4">
        <v>38.095238095238102</v>
      </c>
      <c r="AX1691" s="4">
        <v>28.571428571428601</v>
      </c>
      <c r="AY1691" s="4">
        <v>28.571428571428601</v>
      </c>
      <c r="AZ1691" s="4">
        <v>28.571428571428601</v>
      </c>
      <c r="BA1691" s="4">
        <v>61.904761904761898</v>
      </c>
      <c r="BB1691" s="38">
        <v>22</v>
      </c>
    </row>
    <row r="1692" spans="1:54" x14ac:dyDescent="0.3">
      <c r="A1692" s="31" t="s">
        <v>158</v>
      </c>
      <c r="B1692" s="5" t="s">
        <v>8</v>
      </c>
      <c r="C1692" s="5" t="s">
        <v>3</v>
      </c>
      <c r="D1692" s="9">
        <v>29.966666666666701</v>
      </c>
      <c r="E1692" s="8">
        <v>58.085365600723399</v>
      </c>
      <c r="F1692" s="8">
        <v>45.454545454545503</v>
      </c>
      <c r="G1692" s="3">
        <v>0</v>
      </c>
      <c r="H1692" s="4">
        <v>0</v>
      </c>
      <c r="I1692" s="4">
        <v>18.181818181818201</v>
      </c>
      <c r="J1692" s="4">
        <v>0</v>
      </c>
      <c r="K1692" s="4">
        <v>9.0909090909090899</v>
      </c>
      <c r="L1692" s="4">
        <v>0</v>
      </c>
      <c r="M1692" s="4">
        <v>9.0909090909090899</v>
      </c>
      <c r="N1692" s="4">
        <v>18.181818181818201</v>
      </c>
      <c r="O1692" s="4">
        <v>18.181818181818201</v>
      </c>
      <c r="P1692" s="4">
        <v>9.0909090909090899</v>
      </c>
      <c r="Q1692" s="4">
        <v>0</v>
      </c>
      <c r="R1692" s="4">
        <v>9.0909090909090899</v>
      </c>
      <c r="S1692" s="4">
        <v>0</v>
      </c>
      <c r="T1692" s="4">
        <v>0</v>
      </c>
      <c r="U1692" s="4">
        <v>18.181818181818201</v>
      </c>
      <c r="V1692" s="4">
        <v>9.0909090909090899</v>
      </c>
      <c r="W1692" s="4">
        <v>9.0909090909090899</v>
      </c>
      <c r="X1692" s="4">
        <v>9.0909090909090899</v>
      </c>
      <c r="Y1692" s="4">
        <v>9.0909090909090899</v>
      </c>
      <c r="Z1692" s="4">
        <v>0</v>
      </c>
      <c r="AA1692" s="4">
        <v>18.181818181818201</v>
      </c>
      <c r="AB1692" s="4">
        <v>0</v>
      </c>
      <c r="AC1692" s="4">
        <v>27.272727272727298</v>
      </c>
      <c r="AD1692" s="4">
        <v>0</v>
      </c>
      <c r="AE1692" s="4">
        <v>0</v>
      </c>
      <c r="AF1692" s="4">
        <v>9.0909090909090899</v>
      </c>
      <c r="AG1692" s="4">
        <v>9.0909090909090899</v>
      </c>
      <c r="AH1692" s="4">
        <v>27.272727272727298</v>
      </c>
      <c r="AI1692" s="4">
        <v>9.0909090909090899</v>
      </c>
      <c r="AJ1692" s="4">
        <v>27.272727272727298</v>
      </c>
      <c r="AK1692" s="4">
        <v>63.636363636363598</v>
      </c>
      <c r="AL1692" s="4">
        <v>36.363636363636402</v>
      </c>
      <c r="AM1692" s="4">
        <v>45.454545454545503</v>
      </c>
      <c r="AN1692" s="4">
        <v>45.454545454545503</v>
      </c>
      <c r="AO1692" s="4">
        <v>27.272727272727298</v>
      </c>
      <c r="AP1692" s="4">
        <v>36.363636363636402</v>
      </c>
      <c r="AQ1692" s="4">
        <v>0</v>
      </c>
      <c r="AR1692" s="4">
        <v>36.363636363636402</v>
      </c>
      <c r="AS1692" s="4">
        <v>9.0909090909090899</v>
      </c>
      <c r="AT1692" s="4">
        <v>27.272727272727298</v>
      </c>
      <c r="AU1692" s="4">
        <v>18.181818181818201</v>
      </c>
      <c r="AV1692" s="4">
        <v>36.363636363636402</v>
      </c>
      <c r="AW1692" s="4">
        <v>18.181818181818201</v>
      </c>
      <c r="AX1692" s="4">
        <v>18.181818181818201</v>
      </c>
      <c r="AY1692" s="4">
        <v>36.363636363636402</v>
      </c>
      <c r="AZ1692" s="4">
        <v>54.545454545454497</v>
      </c>
      <c r="BA1692" s="4">
        <v>45.454545454545503</v>
      </c>
      <c r="BB1692" s="38">
        <v>12</v>
      </c>
    </row>
    <row r="1693" spans="1:54" x14ac:dyDescent="0.3">
      <c r="A1693" s="31" t="s">
        <v>158</v>
      </c>
      <c r="B1693" s="5" t="s">
        <v>8</v>
      </c>
      <c r="C1693" s="5" t="s">
        <v>4</v>
      </c>
      <c r="D1693" s="9">
        <v>67.331578947368399</v>
      </c>
      <c r="E1693" s="8">
        <v>76.733435075458004</v>
      </c>
      <c r="F1693" s="8">
        <v>26.315789473684202</v>
      </c>
      <c r="G1693" s="3">
        <v>0</v>
      </c>
      <c r="H1693" s="4">
        <v>0</v>
      </c>
      <c r="I1693" s="4">
        <v>21.052631578947398</v>
      </c>
      <c r="J1693" s="4">
        <v>0</v>
      </c>
      <c r="K1693" s="4">
        <v>5.2631578947368398</v>
      </c>
      <c r="L1693" s="4">
        <v>10.526315789473699</v>
      </c>
      <c r="M1693" s="4">
        <v>0</v>
      </c>
      <c r="N1693" s="4">
        <v>5.2631578947368398</v>
      </c>
      <c r="O1693" s="4">
        <v>10.526315789473699</v>
      </c>
      <c r="P1693" s="4">
        <v>15.789473684210501</v>
      </c>
      <c r="Q1693" s="4">
        <v>5.2631578947368398</v>
      </c>
      <c r="R1693" s="4">
        <v>5.2631578947368398</v>
      </c>
      <c r="S1693" s="4">
        <v>5.2631578947368398</v>
      </c>
      <c r="T1693" s="4">
        <v>0</v>
      </c>
      <c r="U1693" s="4">
        <v>15.789473684210501</v>
      </c>
      <c r="V1693" s="4">
        <v>10.526315789473699</v>
      </c>
      <c r="W1693" s="4">
        <v>15.789473684210501</v>
      </c>
      <c r="X1693" s="4">
        <v>0</v>
      </c>
      <c r="Y1693" s="4">
        <v>10.526315789473699</v>
      </c>
      <c r="Z1693" s="4">
        <v>15.789473684210501</v>
      </c>
      <c r="AA1693" s="4">
        <v>5.2631578947368398</v>
      </c>
      <c r="AB1693" s="4">
        <v>0</v>
      </c>
      <c r="AC1693" s="4">
        <v>15.789473684210501</v>
      </c>
      <c r="AD1693" s="4">
        <v>0</v>
      </c>
      <c r="AE1693" s="4">
        <v>0</v>
      </c>
      <c r="AF1693" s="4">
        <v>10.526315789473699</v>
      </c>
      <c r="AG1693" s="4">
        <v>10.526315789473699</v>
      </c>
      <c r="AH1693" s="4">
        <v>10.526315789473699</v>
      </c>
      <c r="AI1693" s="4">
        <v>10.526315789473699</v>
      </c>
      <c r="AJ1693" s="4">
        <v>21.052631578947398</v>
      </c>
      <c r="AK1693" s="4">
        <v>47.368421052631597</v>
      </c>
      <c r="AL1693" s="4">
        <v>5.2631578947368398</v>
      </c>
      <c r="AM1693" s="4">
        <v>31.578947368421101</v>
      </c>
      <c r="AN1693" s="4">
        <v>36.842105263157897</v>
      </c>
      <c r="AO1693" s="4">
        <v>36.842105263157897</v>
      </c>
      <c r="AP1693" s="4">
        <v>26.315789473684202</v>
      </c>
      <c r="AQ1693" s="4">
        <v>5.2631578947368398</v>
      </c>
      <c r="AR1693" s="4">
        <v>31.578947368421101</v>
      </c>
      <c r="AS1693" s="4">
        <v>21.052631578947398</v>
      </c>
      <c r="AT1693" s="4">
        <v>26.315789473684202</v>
      </c>
      <c r="AU1693" s="4">
        <v>10.526315789473699</v>
      </c>
      <c r="AV1693" s="4">
        <v>31.578947368421101</v>
      </c>
      <c r="AW1693" s="4">
        <v>21.052631578947398</v>
      </c>
      <c r="AX1693" s="4">
        <v>15.789473684210501</v>
      </c>
      <c r="AY1693" s="4">
        <v>15.789473684210501</v>
      </c>
      <c r="AZ1693" s="4">
        <v>26.315789473684202</v>
      </c>
      <c r="BA1693" s="4">
        <v>42.105263157894697</v>
      </c>
      <c r="BB1693" s="38">
        <v>19</v>
      </c>
    </row>
    <row r="1694" spans="1:54" x14ac:dyDescent="0.3">
      <c r="A1694" s="31" t="s">
        <v>158</v>
      </c>
      <c r="B1694" s="5" t="s">
        <v>8</v>
      </c>
      <c r="C1694" s="5" t="s">
        <v>5</v>
      </c>
      <c r="D1694" s="9">
        <v>126.053333333333</v>
      </c>
      <c r="E1694" s="8">
        <v>31.675855308480799</v>
      </c>
      <c r="F1694" s="8">
        <v>0</v>
      </c>
      <c r="G1694" s="3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6.6666666666666696</v>
      </c>
      <c r="AD1694" s="4">
        <v>0</v>
      </c>
      <c r="AE1694" s="4">
        <v>6.6666666666666696</v>
      </c>
      <c r="AF1694" s="4">
        <v>0</v>
      </c>
      <c r="AG1694" s="4">
        <v>0</v>
      </c>
      <c r="AH1694" s="4">
        <v>6.6666666666666696</v>
      </c>
      <c r="AI1694" s="4">
        <v>6.6666666666666696</v>
      </c>
      <c r="AJ1694" s="4">
        <v>0</v>
      </c>
      <c r="AK1694" s="4">
        <v>6.6666666666666696</v>
      </c>
      <c r="AL1694" s="4">
        <v>0</v>
      </c>
      <c r="AM1694" s="4">
        <v>13.3333333333333</v>
      </c>
      <c r="AN1694" s="4">
        <v>0</v>
      </c>
      <c r="AO1694" s="4">
        <v>0</v>
      </c>
      <c r="AP1694" s="4">
        <v>0</v>
      </c>
      <c r="AQ1694" s="4">
        <v>0</v>
      </c>
      <c r="AR1694" s="4">
        <v>6.6666666666666696</v>
      </c>
      <c r="AS1694" s="4">
        <v>0</v>
      </c>
      <c r="AT1694" s="4">
        <v>0</v>
      </c>
      <c r="AU1694" s="4">
        <v>0</v>
      </c>
      <c r="AV1694" s="4">
        <v>6.6666666666666696</v>
      </c>
      <c r="AW1694" s="4">
        <v>6.6666666666666696</v>
      </c>
      <c r="AX1694" s="4">
        <v>0</v>
      </c>
      <c r="AY1694" s="4">
        <v>13.3333333333333</v>
      </c>
      <c r="AZ1694" s="4">
        <v>0</v>
      </c>
      <c r="BA1694" s="4">
        <v>0</v>
      </c>
      <c r="BB1694" s="38">
        <v>15</v>
      </c>
    </row>
    <row r="1695" spans="1:54" x14ac:dyDescent="0.3">
      <c r="A1695" s="31" t="s">
        <v>158</v>
      </c>
      <c r="B1695" s="5" t="s">
        <v>8</v>
      </c>
      <c r="C1695" s="5" t="s">
        <v>6</v>
      </c>
      <c r="D1695" s="9">
        <v>80.831578947368399</v>
      </c>
      <c r="E1695" s="8">
        <v>58.964302313929103</v>
      </c>
      <c r="F1695" s="8">
        <v>15.789473684210501</v>
      </c>
      <c r="G1695" s="3">
        <v>0</v>
      </c>
      <c r="H1695" s="4">
        <v>10.526315789473699</v>
      </c>
      <c r="I1695" s="4">
        <v>10.526315789473699</v>
      </c>
      <c r="J1695" s="4">
        <v>0</v>
      </c>
      <c r="K1695" s="4">
        <v>5.2631578947368398</v>
      </c>
      <c r="L1695" s="4">
        <v>5.2631578947368398</v>
      </c>
      <c r="M1695" s="4">
        <v>5.2631578947368398</v>
      </c>
      <c r="N1695" s="4">
        <v>5.2631578947368398</v>
      </c>
      <c r="O1695" s="4">
        <v>5.2631578947368398</v>
      </c>
      <c r="P1695" s="4">
        <v>0</v>
      </c>
      <c r="Q1695" s="4">
        <v>0</v>
      </c>
      <c r="R1695" s="4">
        <v>10.526315789473699</v>
      </c>
      <c r="S1695" s="4">
        <v>5.2631578947368398</v>
      </c>
      <c r="T1695" s="4">
        <v>5.2631578947368398</v>
      </c>
      <c r="U1695" s="4">
        <v>10.526315789473699</v>
      </c>
      <c r="V1695" s="4">
        <v>5.2631578947368398</v>
      </c>
      <c r="W1695" s="4">
        <v>5.2631578947368398</v>
      </c>
      <c r="X1695" s="4">
        <v>5.2631578947368398</v>
      </c>
      <c r="Y1695" s="4">
        <v>5.2631578947368398</v>
      </c>
      <c r="Z1695" s="4">
        <v>5.2631578947368398</v>
      </c>
      <c r="AA1695" s="4">
        <v>10.526315789473699</v>
      </c>
      <c r="AB1695" s="4">
        <v>0</v>
      </c>
      <c r="AC1695" s="4">
        <v>15.789473684210501</v>
      </c>
      <c r="AD1695" s="4">
        <v>5.2631578947368398</v>
      </c>
      <c r="AE1695" s="4">
        <v>5.2631578947368398</v>
      </c>
      <c r="AF1695" s="4">
        <v>10.526315789473699</v>
      </c>
      <c r="AG1695" s="4">
        <v>15.789473684210501</v>
      </c>
      <c r="AH1695" s="4">
        <v>15.789473684210501</v>
      </c>
      <c r="AI1695" s="4">
        <v>5.2631578947368398</v>
      </c>
      <c r="AJ1695" s="4">
        <v>15.789473684210501</v>
      </c>
      <c r="AK1695" s="4">
        <v>31.578947368421101</v>
      </c>
      <c r="AL1695" s="4">
        <v>10.526315789473699</v>
      </c>
      <c r="AM1695" s="4">
        <v>26.315789473684202</v>
      </c>
      <c r="AN1695" s="4">
        <v>15.789473684210501</v>
      </c>
      <c r="AO1695" s="4">
        <v>15.789473684210501</v>
      </c>
      <c r="AP1695" s="4">
        <v>15.789473684210501</v>
      </c>
      <c r="AQ1695" s="4">
        <v>5.2631578947368398</v>
      </c>
      <c r="AR1695" s="4">
        <v>15.789473684210501</v>
      </c>
      <c r="AS1695" s="4">
        <v>15.789473684210501</v>
      </c>
      <c r="AT1695" s="4">
        <v>31.578947368421101</v>
      </c>
      <c r="AU1695" s="4">
        <v>10.526315789473699</v>
      </c>
      <c r="AV1695" s="4">
        <v>21.052631578947398</v>
      </c>
      <c r="AW1695" s="4">
        <v>10.526315789473699</v>
      </c>
      <c r="AX1695" s="4">
        <v>10.526315789473699</v>
      </c>
      <c r="AY1695" s="4">
        <v>21.052631578947398</v>
      </c>
      <c r="AZ1695" s="4">
        <v>10.526315789473699</v>
      </c>
      <c r="BA1695" s="4">
        <v>15.789473684210501</v>
      </c>
      <c r="BB1695" s="38">
        <v>19</v>
      </c>
    </row>
    <row r="1696" spans="1:54" x14ac:dyDescent="0.3">
      <c r="A1696" s="31" t="s">
        <v>158</v>
      </c>
      <c r="B1696" s="5" t="s">
        <v>8</v>
      </c>
      <c r="C1696" s="5" t="s">
        <v>7</v>
      </c>
      <c r="D1696" s="9">
        <v>155.25</v>
      </c>
      <c r="E1696" s="8">
        <v>34.629741552601899</v>
      </c>
      <c r="F1696" s="8">
        <v>0</v>
      </c>
      <c r="G1696" s="3">
        <v>0</v>
      </c>
      <c r="H1696" s="4">
        <v>16.6666666666667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16.6666666666667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38">
        <v>6</v>
      </c>
    </row>
    <row r="1697" spans="1:54" x14ac:dyDescent="0.3">
      <c r="A1697" s="31" t="s">
        <v>158</v>
      </c>
      <c r="B1697" s="5" t="s">
        <v>9</v>
      </c>
      <c r="C1697" s="5" t="s">
        <v>168</v>
      </c>
      <c r="D1697" s="9">
        <v>76.4321173617639</v>
      </c>
      <c r="E1697" s="8">
        <v>73.069847477455795</v>
      </c>
      <c r="F1697" s="8">
        <v>24.1741288002913</v>
      </c>
      <c r="G1697" s="3">
        <v>10.6040699369698</v>
      </c>
      <c r="H1697" s="4">
        <v>6.6944371271652798</v>
      </c>
      <c r="I1697" s="4">
        <v>7.1378904396431002</v>
      </c>
      <c r="J1697" s="4">
        <v>4.1720829672914004</v>
      </c>
      <c r="K1697" s="4">
        <v>5.3640771897318</v>
      </c>
      <c r="L1697" s="4">
        <v>5.0527600972473596</v>
      </c>
      <c r="M1697" s="4">
        <v>6.9139601771542996</v>
      </c>
      <c r="N1697" s="4">
        <v>8.5556372070722198</v>
      </c>
      <c r="O1697" s="4">
        <v>5.0527600972473596</v>
      </c>
      <c r="P1697" s="4">
        <v>12.416403081879199</v>
      </c>
      <c r="Q1697" s="4">
        <v>3.7224001598138798</v>
      </c>
      <c r="R1697" s="4">
        <v>4.5219199547739004</v>
      </c>
      <c r="S1697" s="4">
        <v>6.6944371271652798</v>
      </c>
      <c r="T1697" s="4">
        <v>5.9396667222030199</v>
      </c>
      <c r="U1697" s="4">
        <v>9.1312267395434397</v>
      </c>
      <c r="V1697" s="4">
        <v>13.2585603168371</v>
      </c>
      <c r="W1697" s="4">
        <v>10.034891353498301</v>
      </c>
      <c r="X1697" s="4">
        <v>2.3046533923847701</v>
      </c>
      <c r="Y1697" s="4">
        <v>8.6492535320675401</v>
      </c>
      <c r="Z1697" s="4">
        <v>12.1906505368905</v>
      </c>
      <c r="AA1697" s="4">
        <v>14.7272715062636</v>
      </c>
      <c r="AB1697" s="4">
        <v>0.44345331247782699</v>
      </c>
      <c r="AC1697" s="4">
        <v>19.564822015521798</v>
      </c>
      <c r="AD1697" s="4">
        <v>5.0527600972473596</v>
      </c>
      <c r="AE1697" s="4">
        <v>6.8265733471586696</v>
      </c>
      <c r="AF1697" s="4">
        <v>4.3897837347805098</v>
      </c>
      <c r="AG1697" s="4">
        <v>13.4842983988258</v>
      </c>
      <c r="AH1697" s="4">
        <v>19.745070541762701</v>
      </c>
      <c r="AI1697" s="4">
        <v>2.3046533923847701</v>
      </c>
      <c r="AJ1697" s="4">
        <v>10.992426819450399</v>
      </c>
      <c r="AK1697" s="4">
        <v>33.779079022060998</v>
      </c>
      <c r="AL1697" s="4">
        <v>17.990112767850501</v>
      </c>
      <c r="AM1697" s="4">
        <v>19.9841892335008</v>
      </c>
      <c r="AN1697" s="4">
        <v>25.067235994246602</v>
      </c>
      <c r="AO1697" s="4">
        <v>18.558419614572099</v>
      </c>
      <c r="AP1697" s="4">
        <v>31.599264700919999</v>
      </c>
      <c r="AQ1697" s="4">
        <v>5.3319682437334004</v>
      </c>
      <c r="AR1697" s="4">
        <v>10.297341510985101</v>
      </c>
      <c r="AS1697" s="4">
        <v>7.3796463448810199</v>
      </c>
      <c r="AT1697" s="4">
        <v>26.244765459437801</v>
      </c>
      <c r="AU1697" s="4">
        <v>7.2315067646384303</v>
      </c>
      <c r="AV1697" s="4">
        <v>24.531067019523402</v>
      </c>
      <c r="AW1697" s="4">
        <v>23.971545193301399</v>
      </c>
      <c r="AX1697" s="4">
        <v>13.499430022325001</v>
      </c>
      <c r="AY1697" s="4">
        <v>9.6842997372657909</v>
      </c>
      <c r="AZ1697" s="4">
        <v>31.841020606158001</v>
      </c>
      <c r="BA1697" s="4">
        <v>29.418695751029102</v>
      </c>
      <c r="BB1697" s="38">
        <v>68</v>
      </c>
    </row>
    <row r="1698" spans="1:54" x14ac:dyDescent="0.3">
      <c r="A1698" s="31" t="s">
        <v>158</v>
      </c>
      <c r="B1698" s="5" t="s">
        <v>9</v>
      </c>
      <c r="C1698" s="5" t="s">
        <v>1</v>
      </c>
      <c r="D1698" s="9">
        <v>28.091999999999999</v>
      </c>
      <c r="E1698" s="8">
        <v>71.908442480698994</v>
      </c>
      <c r="F1698" s="8">
        <v>41.6666666666667</v>
      </c>
      <c r="G1698" s="3">
        <v>8.3333333333333304</v>
      </c>
      <c r="H1698" s="4">
        <v>25</v>
      </c>
      <c r="I1698" s="4">
        <v>29.1666666666667</v>
      </c>
      <c r="J1698" s="4">
        <v>12.5</v>
      </c>
      <c r="K1698" s="4">
        <v>12.5</v>
      </c>
      <c r="L1698" s="4">
        <v>12.5</v>
      </c>
      <c r="M1698" s="4">
        <v>12.5</v>
      </c>
      <c r="N1698" s="4">
        <v>25</v>
      </c>
      <c r="O1698" s="4">
        <v>12.5</v>
      </c>
      <c r="P1698" s="4">
        <v>37.5</v>
      </c>
      <c r="Q1698" s="4">
        <v>0</v>
      </c>
      <c r="R1698" s="4">
        <v>25</v>
      </c>
      <c r="S1698" s="4">
        <v>25</v>
      </c>
      <c r="T1698" s="4">
        <v>20.8333333333333</v>
      </c>
      <c r="U1698" s="4">
        <v>33.3333333333333</v>
      </c>
      <c r="V1698" s="4">
        <v>25</v>
      </c>
      <c r="W1698" s="4">
        <v>16.6666666666667</v>
      </c>
      <c r="X1698" s="4">
        <v>4.1666666666666696</v>
      </c>
      <c r="Y1698" s="4">
        <v>16.6666666666667</v>
      </c>
      <c r="Z1698" s="4">
        <v>41.6666666666667</v>
      </c>
      <c r="AA1698" s="4">
        <v>45.8333333333333</v>
      </c>
      <c r="AB1698" s="4">
        <v>4.1666666666666696</v>
      </c>
      <c r="AC1698" s="4">
        <v>33.3333333333333</v>
      </c>
      <c r="AD1698" s="4">
        <v>12.5</v>
      </c>
      <c r="AE1698" s="4">
        <v>29.1666666666667</v>
      </c>
      <c r="AF1698" s="4">
        <v>20.8333333333333</v>
      </c>
      <c r="AG1698" s="4">
        <v>16.6666666666667</v>
      </c>
      <c r="AH1698" s="4">
        <v>29.1666666666667</v>
      </c>
      <c r="AI1698" s="4">
        <v>4.1666666666666696</v>
      </c>
      <c r="AJ1698" s="4">
        <v>33.3333333333333</v>
      </c>
      <c r="AK1698" s="4">
        <v>66.6666666666667</v>
      </c>
      <c r="AL1698" s="4">
        <v>41.6666666666667</v>
      </c>
      <c r="AM1698" s="4">
        <v>20.8333333333333</v>
      </c>
      <c r="AN1698" s="4">
        <v>50</v>
      </c>
      <c r="AO1698" s="4">
        <v>45.8333333333333</v>
      </c>
      <c r="AP1698" s="4">
        <v>58.3333333333333</v>
      </c>
      <c r="AQ1698" s="4">
        <v>16.6666666666667</v>
      </c>
      <c r="AR1698" s="4">
        <v>45.8333333333333</v>
      </c>
      <c r="AS1698" s="4">
        <v>20.8333333333333</v>
      </c>
      <c r="AT1698" s="4">
        <v>20.8333333333333</v>
      </c>
      <c r="AU1698" s="4">
        <v>20.8333333333333</v>
      </c>
      <c r="AV1698" s="4">
        <v>50</v>
      </c>
      <c r="AW1698" s="4">
        <v>37.5</v>
      </c>
      <c r="AX1698" s="4">
        <v>25</v>
      </c>
      <c r="AY1698" s="4">
        <v>25</v>
      </c>
      <c r="AZ1698" s="4">
        <v>50</v>
      </c>
      <c r="BA1698" s="4">
        <v>70.8333333333333</v>
      </c>
      <c r="BB1698" s="38">
        <v>25</v>
      </c>
    </row>
    <row r="1699" spans="1:54" x14ac:dyDescent="0.3">
      <c r="A1699" s="31" t="s">
        <v>158</v>
      </c>
      <c r="B1699" s="5" t="s">
        <v>9</v>
      </c>
      <c r="C1699" s="5" t="s">
        <v>2</v>
      </c>
      <c r="D1699" s="9">
        <v>10.0111111111111</v>
      </c>
      <c r="E1699" s="8">
        <v>43.490787657975503</v>
      </c>
      <c r="F1699" s="8">
        <v>66.6666666666667</v>
      </c>
      <c r="G1699" s="3">
        <v>11.1111111111111</v>
      </c>
      <c r="H1699" s="4">
        <v>11.1111111111111</v>
      </c>
      <c r="I1699" s="4">
        <v>11.1111111111111</v>
      </c>
      <c r="J1699" s="4">
        <v>0</v>
      </c>
      <c r="K1699" s="4">
        <v>11.1111111111111</v>
      </c>
      <c r="L1699" s="4">
        <v>22.2222222222222</v>
      </c>
      <c r="M1699" s="4">
        <v>33.3333333333333</v>
      </c>
      <c r="N1699" s="4">
        <v>22.2222222222222</v>
      </c>
      <c r="O1699" s="4">
        <v>22.2222222222222</v>
      </c>
      <c r="P1699" s="4">
        <v>33.3333333333333</v>
      </c>
      <c r="Q1699" s="4">
        <v>22.2222222222222</v>
      </c>
      <c r="R1699" s="4">
        <v>11.1111111111111</v>
      </c>
      <c r="S1699" s="4">
        <v>11.1111111111111</v>
      </c>
      <c r="T1699" s="4">
        <v>22.2222222222222</v>
      </c>
      <c r="U1699" s="4">
        <v>33.3333333333333</v>
      </c>
      <c r="V1699" s="4">
        <v>33.3333333333333</v>
      </c>
      <c r="W1699" s="4">
        <v>11.1111111111111</v>
      </c>
      <c r="X1699" s="4">
        <v>11.1111111111111</v>
      </c>
      <c r="Y1699" s="4">
        <v>11.1111111111111</v>
      </c>
      <c r="Z1699" s="4">
        <v>33.3333333333333</v>
      </c>
      <c r="AA1699" s="4">
        <v>22.2222222222222</v>
      </c>
      <c r="AB1699" s="4">
        <v>0</v>
      </c>
      <c r="AC1699" s="4">
        <v>44.4444444444444</v>
      </c>
      <c r="AD1699" s="4">
        <v>22.2222222222222</v>
      </c>
      <c r="AE1699" s="4">
        <v>22.2222222222222</v>
      </c>
      <c r="AF1699" s="4">
        <v>0</v>
      </c>
      <c r="AG1699" s="4">
        <v>33.3333333333333</v>
      </c>
      <c r="AH1699" s="4">
        <v>55.5555555555556</v>
      </c>
      <c r="AI1699" s="4">
        <v>11.1111111111111</v>
      </c>
      <c r="AJ1699" s="4">
        <v>44.4444444444444</v>
      </c>
      <c r="AK1699" s="4">
        <v>66.6666666666667</v>
      </c>
      <c r="AL1699" s="4">
        <v>22.2222222222222</v>
      </c>
      <c r="AM1699" s="4">
        <v>33.3333333333333</v>
      </c>
      <c r="AN1699" s="4">
        <v>44.4444444444444</v>
      </c>
      <c r="AO1699" s="4">
        <v>22.2222222222222</v>
      </c>
      <c r="AP1699" s="4">
        <v>55.5555555555556</v>
      </c>
      <c r="AQ1699" s="4">
        <v>0</v>
      </c>
      <c r="AR1699" s="4">
        <v>11.1111111111111</v>
      </c>
      <c r="AS1699" s="4">
        <v>0</v>
      </c>
      <c r="AT1699" s="4">
        <v>22.2222222222222</v>
      </c>
      <c r="AU1699" s="4">
        <v>0</v>
      </c>
      <c r="AV1699" s="4">
        <v>55.5555555555556</v>
      </c>
      <c r="AW1699" s="4">
        <v>55.5555555555556</v>
      </c>
      <c r="AX1699" s="4">
        <v>22.2222222222222</v>
      </c>
      <c r="AY1699" s="4">
        <v>11.1111111111111</v>
      </c>
      <c r="AZ1699" s="4">
        <v>44.4444444444444</v>
      </c>
      <c r="BA1699" s="4">
        <v>55.5555555555556</v>
      </c>
      <c r="BB1699" s="38">
        <v>9</v>
      </c>
    </row>
    <row r="1700" spans="1:54" x14ac:dyDescent="0.3">
      <c r="A1700" s="31" t="s">
        <v>158</v>
      </c>
      <c r="B1700" s="5" t="s">
        <v>9</v>
      </c>
      <c r="C1700" s="5" t="s">
        <v>3</v>
      </c>
      <c r="D1700" s="9">
        <v>92.671428571428606</v>
      </c>
      <c r="E1700" s="8">
        <v>63.585839993028699</v>
      </c>
      <c r="F1700" s="8">
        <v>14.285714285714301</v>
      </c>
      <c r="G1700" s="3">
        <v>28.571428571428601</v>
      </c>
      <c r="H1700" s="4">
        <v>0</v>
      </c>
      <c r="I1700" s="4">
        <v>0</v>
      </c>
      <c r="J1700" s="4">
        <v>14.285714285714301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14.285714285714301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14.285714285714301</v>
      </c>
      <c r="W1700" s="4">
        <v>14.285714285714301</v>
      </c>
      <c r="X1700" s="4">
        <v>0</v>
      </c>
      <c r="Y1700" s="4">
        <v>14.285714285714301</v>
      </c>
      <c r="Z1700" s="4">
        <v>0</v>
      </c>
      <c r="AA1700" s="4">
        <v>14.285714285714301</v>
      </c>
      <c r="AB1700" s="4">
        <v>0</v>
      </c>
      <c r="AC1700" s="4">
        <v>14.285714285714301</v>
      </c>
      <c r="AD1700" s="4">
        <v>0</v>
      </c>
      <c r="AE1700" s="4">
        <v>0</v>
      </c>
      <c r="AF1700" s="4">
        <v>0</v>
      </c>
      <c r="AG1700" s="4">
        <v>14.285714285714301</v>
      </c>
      <c r="AH1700" s="4">
        <v>0</v>
      </c>
      <c r="AI1700" s="4">
        <v>0</v>
      </c>
      <c r="AJ1700" s="4">
        <v>0</v>
      </c>
      <c r="AK1700" s="4">
        <v>28.571428571428601</v>
      </c>
      <c r="AL1700" s="4">
        <v>0</v>
      </c>
      <c r="AM1700" s="4">
        <v>14.285714285714301</v>
      </c>
      <c r="AN1700" s="4">
        <v>0</v>
      </c>
      <c r="AO1700" s="4">
        <v>14.285714285714301</v>
      </c>
      <c r="AP1700" s="4">
        <v>28.571428571428601</v>
      </c>
      <c r="AQ1700" s="4">
        <v>0</v>
      </c>
      <c r="AR1700" s="4">
        <v>0</v>
      </c>
      <c r="AS1700" s="4">
        <v>0</v>
      </c>
      <c r="AT1700" s="4">
        <v>14.285714285714301</v>
      </c>
      <c r="AU1700" s="4">
        <v>14.285714285714301</v>
      </c>
      <c r="AV1700" s="4">
        <v>14.285714285714301</v>
      </c>
      <c r="AW1700" s="4">
        <v>0</v>
      </c>
      <c r="AX1700" s="4">
        <v>0</v>
      </c>
      <c r="AY1700" s="4">
        <v>0</v>
      </c>
      <c r="AZ1700" s="4">
        <v>28.571428571428601</v>
      </c>
      <c r="BA1700" s="4">
        <v>0</v>
      </c>
      <c r="BB1700" s="38">
        <v>7</v>
      </c>
    </row>
    <row r="1701" spans="1:54" x14ac:dyDescent="0.3">
      <c r="A1701" s="31" t="s">
        <v>158</v>
      </c>
      <c r="B1701" s="5" t="s">
        <v>9</v>
      </c>
      <c r="C1701" s="5" t="s">
        <v>4</v>
      </c>
      <c r="D1701" s="9">
        <v>63.32</v>
      </c>
      <c r="E1701" s="8">
        <v>82.004554751550202</v>
      </c>
      <c r="F1701" s="8">
        <v>20</v>
      </c>
      <c r="G1701" s="3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20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20</v>
      </c>
      <c r="AD1701" s="4">
        <v>0</v>
      </c>
      <c r="AE1701" s="4">
        <v>0</v>
      </c>
      <c r="AF1701" s="4">
        <v>0</v>
      </c>
      <c r="AG1701" s="4">
        <v>0</v>
      </c>
      <c r="AH1701" s="4">
        <v>20</v>
      </c>
      <c r="AI1701" s="4">
        <v>0</v>
      </c>
      <c r="AJ1701" s="4">
        <v>0</v>
      </c>
      <c r="AK1701" s="4">
        <v>40</v>
      </c>
      <c r="AL1701" s="4">
        <v>40</v>
      </c>
      <c r="AM1701" s="4">
        <v>40</v>
      </c>
      <c r="AN1701" s="4">
        <v>20</v>
      </c>
      <c r="AO1701" s="4">
        <v>40</v>
      </c>
      <c r="AP1701" s="4">
        <v>40</v>
      </c>
      <c r="AQ1701" s="4">
        <v>20</v>
      </c>
      <c r="AR1701" s="4">
        <v>20</v>
      </c>
      <c r="AS1701" s="4">
        <v>20</v>
      </c>
      <c r="AT1701" s="4">
        <v>40</v>
      </c>
      <c r="AU1701" s="4">
        <v>0</v>
      </c>
      <c r="AV1701" s="4">
        <v>0</v>
      </c>
      <c r="AW1701" s="4">
        <v>60</v>
      </c>
      <c r="AX1701" s="4">
        <v>40</v>
      </c>
      <c r="AY1701" s="4">
        <v>20</v>
      </c>
      <c r="AZ1701" s="4">
        <v>60</v>
      </c>
      <c r="BA1701" s="4">
        <v>40</v>
      </c>
      <c r="BB1701" s="38">
        <v>5</v>
      </c>
    </row>
    <row r="1702" spans="1:54" x14ac:dyDescent="0.3">
      <c r="A1702" s="31" t="s">
        <v>158</v>
      </c>
      <c r="B1702" s="5" t="s">
        <v>9</v>
      </c>
      <c r="C1702" s="5" t="s">
        <v>5</v>
      </c>
      <c r="D1702" s="9">
        <v>117.53749999999999</v>
      </c>
      <c r="E1702" s="8">
        <v>64.308362875401201</v>
      </c>
      <c r="F1702" s="8">
        <v>12.5</v>
      </c>
      <c r="G1702" s="3">
        <v>12.5</v>
      </c>
      <c r="H1702" s="4">
        <v>12.5</v>
      </c>
      <c r="I1702" s="4">
        <v>12.5</v>
      </c>
      <c r="J1702" s="4">
        <v>0</v>
      </c>
      <c r="K1702" s="4">
        <v>12.5</v>
      </c>
      <c r="L1702" s="4">
        <v>0</v>
      </c>
      <c r="M1702" s="4">
        <v>0</v>
      </c>
      <c r="N1702" s="4">
        <v>12.5</v>
      </c>
      <c r="O1702" s="4">
        <v>0</v>
      </c>
      <c r="P1702" s="4">
        <v>0</v>
      </c>
      <c r="Q1702" s="4">
        <v>0</v>
      </c>
      <c r="R1702" s="4">
        <v>0</v>
      </c>
      <c r="S1702" s="4">
        <v>12.5</v>
      </c>
      <c r="T1702" s="4">
        <v>0</v>
      </c>
      <c r="U1702" s="4">
        <v>0</v>
      </c>
      <c r="V1702" s="4">
        <v>12.5</v>
      </c>
      <c r="W1702" s="4">
        <v>0</v>
      </c>
      <c r="X1702" s="4">
        <v>0</v>
      </c>
      <c r="Y1702" s="4">
        <v>12.5</v>
      </c>
      <c r="Z1702" s="4">
        <v>12.5</v>
      </c>
      <c r="AA1702" s="4">
        <v>12.5</v>
      </c>
      <c r="AB1702" s="4">
        <v>0</v>
      </c>
      <c r="AC1702" s="4">
        <v>12.5</v>
      </c>
      <c r="AD1702" s="4">
        <v>0</v>
      </c>
      <c r="AE1702" s="4">
        <v>0</v>
      </c>
      <c r="AF1702" s="4">
        <v>12.5</v>
      </c>
      <c r="AG1702" s="4">
        <v>12.5</v>
      </c>
      <c r="AH1702" s="4">
        <v>12.5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37.5</v>
      </c>
      <c r="AO1702" s="4">
        <v>0</v>
      </c>
      <c r="AP1702" s="4">
        <v>12.5</v>
      </c>
      <c r="AQ1702" s="4">
        <v>0</v>
      </c>
      <c r="AR1702" s="4">
        <v>0</v>
      </c>
      <c r="AS1702" s="4">
        <v>0</v>
      </c>
      <c r="AT1702" s="4">
        <v>37.5</v>
      </c>
      <c r="AU1702" s="4">
        <v>12.5</v>
      </c>
      <c r="AV1702" s="4">
        <v>25</v>
      </c>
      <c r="AW1702" s="4">
        <v>0</v>
      </c>
      <c r="AX1702" s="4">
        <v>0</v>
      </c>
      <c r="AY1702" s="4">
        <v>0</v>
      </c>
      <c r="AZ1702" s="4">
        <v>0</v>
      </c>
      <c r="BA1702" s="4">
        <v>25</v>
      </c>
      <c r="BB1702" s="38">
        <v>8</v>
      </c>
    </row>
    <row r="1703" spans="1:54" x14ac:dyDescent="0.3">
      <c r="A1703" s="31" t="s">
        <v>158</v>
      </c>
      <c r="B1703" s="5" t="s">
        <v>9</v>
      </c>
      <c r="C1703" s="5" t="s">
        <v>6</v>
      </c>
      <c r="D1703" s="9">
        <v>121.92</v>
      </c>
      <c r="E1703" s="8">
        <v>44.825384673320002</v>
      </c>
      <c r="F1703" s="8">
        <v>0</v>
      </c>
      <c r="G1703" s="3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10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10</v>
      </c>
      <c r="AH1703" s="4">
        <v>0</v>
      </c>
      <c r="AI1703" s="4">
        <v>0</v>
      </c>
      <c r="AJ1703" s="4">
        <v>0</v>
      </c>
      <c r="AK1703" s="4">
        <v>10</v>
      </c>
      <c r="AL1703" s="4">
        <v>10</v>
      </c>
      <c r="AM1703" s="4">
        <v>20</v>
      </c>
      <c r="AN1703" s="4">
        <v>20</v>
      </c>
      <c r="AO1703" s="4">
        <v>0</v>
      </c>
      <c r="AP1703" s="4">
        <v>10</v>
      </c>
      <c r="AQ1703" s="4">
        <v>0</v>
      </c>
      <c r="AR1703" s="4">
        <v>0</v>
      </c>
      <c r="AS1703" s="4">
        <v>0</v>
      </c>
      <c r="AT1703" s="4">
        <v>20</v>
      </c>
      <c r="AU1703" s="4">
        <v>0</v>
      </c>
      <c r="AV1703" s="4">
        <v>10</v>
      </c>
      <c r="AW1703" s="4">
        <v>0</v>
      </c>
      <c r="AX1703" s="4">
        <v>0</v>
      </c>
      <c r="AY1703" s="4">
        <v>0</v>
      </c>
      <c r="AZ1703" s="4">
        <v>10</v>
      </c>
      <c r="BA1703" s="4">
        <v>10</v>
      </c>
      <c r="BB1703" s="38">
        <v>10</v>
      </c>
    </row>
    <row r="1704" spans="1:54" x14ac:dyDescent="0.3">
      <c r="A1704" s="31" t="s">
        <v>158</v>
      </c>
      <c r="B1704" s="5" t="s">
        <v>9</v>
      </c>
      <c r="C1704" s="5" t="s">
        <v>7</v>
      </c>
      <c r="D1704" s="9">
        <v>125.8</v>
      </c>
      <c r="E1704" s="8">
        <v>62.219986070929501</v>
      </c>
      <c r="F1704" s="8">
        <v>0</v>
      </c>
      <c r="G1704" s="3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25</v>
      </c>
      <c r="AI1704" s="4">
        <v>0</v>
      </c>
      <c r="AJ1704" s="4">
        <v>0</v>
      </c>
      <c r="AK1704" s="4">
        <v>25</v>
      </c>
      <c r="AL1704" s="4">
        <v>25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25</v>
      </c>
      <c r="AT1704" s="4">
        <v>25</v>
      </c>
      <c r="AU1704" s="4">
        <v>0</v>
      </c>
      <c r="AV1704" s="4">
        <v>25</v>
      </c>
      <c r="AW1704" s="4">
        <v>0</v>
      </c>
      <c r="AX1704" s="4">
        <v>0</v>
      </c>
      <c r="AY1704" s="4">
        <v>25</v>
      </c>
      <c r="AZ1704" s="4">
        <v>25</v>
      </c>
      <c r="BA1704" s="4">
        <v>0</v>
      </c>
      <c r="BB1704" s="38">
        <v>4</v>
      </c>
    </row>
    <row r="1705" spans="1:54" x14ac:dyDescent="0.3">
      <c r="A1705" s="31" t="s">
        <v>71</v>
      </c>
      <c r="B1705" s="5" t="s">
        <v>168</v>
      </c>
      <c r="C1705" s="5" t="s">
        <v>168</v>
      </c>
      <c r="D1705" s="9">
        <v>85.165638362364803</v>
      </c>
      <c r="E1705" s="8">
        <v>74.527581075044694</v>
      </c>
      <c r="F1705" s="8">
        <v>19.8799727577263</v>
      </c>
      <c r="G1705" s="3">
        <v>4.6467917846205804</v>
      </c>
      <c r="H1705" s="4">
        <v>12.528379459238399</v>
      </c>
      <c r="I1705" s="4">
        <v>7.8098548669241703</v>
      </c>
      <c r="J1705" s="4">
        <v>5.5046536693264301</v>
      </c>
      <c r="K1705" s="4">
        <v>7.49885780208428</v>
      </c>
      <c r="L1705" s="4">
        <v>4.8630332084669803</v>
      </c>
      <c r="M1705" s="4">
        <v>6.5134729590684799</v>
      </c>
      <c r="N1705" s="4">
        <v>6.5556909793823701</v>
      </c>
      <c r="O1705" s="4">
        <v>7.8238938688530499</v>
      </c>
      <c r="P1705" s="4">
        <v>6.1030692865949501</v>
      </c>
      <c r="Q1705" s="4">
        <v>2.6726648114352902</v>
      </c>
      <c r="R1705" s="4">
        <v>3.8517754194916298</v>
      </c>
      <c r="S1705" s="4">
        <v>4.3942455317879903</v>
      </c>
      <c r="T1705" s="4">
        <v>5.9393275977584796</v>
      </c>
      <c r="U1705" s="4">
        <v>3.7716137422259299</v>
      </c>
      <c r="V1705" s="4">
        <v>6.0894783542704598</v>
      </c>
      <c r="W1705" s="4">
        <v>4.93062334534293</v>
      </c>
      <c r="X1705" s="4">
        <v>3.3760665253905899</v>
      </c>
      <c r="Y1705" s="4">
        <v>9.9098712393679005</v>
      </c>
      <c r="Z1705" s="4">
        <v>5.1099339774127701</v>
      </c>
      <c r="AA1705" s="4">
        <v>8.0713024109179496</v>
      </c>
      <c r="AB1705" s="4">
        <v>3.3085154253517399</v>
      </c>
      <c r="AC1705" s="4">
        <v>11.397643600544599</v>
      </c>
      <c r="AD1705" s="4">
        <v>5.0126973738232703</v>
      </c>
      <c r="AE1705" s="4">
        <v>4.8315631907146601</v>
      </c>
      <c r="AF1705" s="4">
        <v>9.2008033034516696</v>
      </c>
      <c r="AG1705" s="4">
        <v>15.984805735899601</v>
      </c>
      <c r="AH1705" s="4">
        <v>15.522172360965399</v>
      </c>
      <c r="AI1705" s="4">
        <v>10.178700836355199</v>
      </c>
      <c r="AJ1705" s="4">
        <v>23.473007150677901</v>
      </c>
      <c r="AK1705" s="4">
        <v>23.6274218667598</v>
      </c>
      <c r="AL1705" s="4">
        <v>15.0493720493269</v>
      </c>
      <c r="AM1705" s="4">
        <v>23.921088268178998</v>
      </c>
      <c r="AN1705" s="4">
        <v>25.527485961771202</v>
      </c>
      <c r="AO1705" s="4">
        <v>25.162396118339299</v>
      </c>
      <c r="AP1705" s="4">
        <v>22.990784419822699</v>
      </c>
      <c r="AQ1705" s="4">
        <v>13.9013444421385</v>
      </c>
      <c r="AR1705" s="4">
        <v>25.779964509922301</v>
      </c>
      <c r="AS1705" s="4">
        <v>17.133974468914101</v>
      </c>
      <c r="AT1705" s="4">
        <v>17.530469088645301</v>
      </c>
      <c r="AU1705" s="4">
        <v>20.1376183591216</v>
      </c>
      <c r="AV1705" s="4">
        <v>17.8477238122769</v>
      </c>
      <c r="AW1705" s="4">
        <v>19.900277410362399</v>
      </c>
      <c r="AX1705" s="4">
        <v>9.8020234262783603</v>
      </c>
      <c r="AY1705" s="4">
        <v>18.0164535795404</v>
      </c>
      <c r="AZ1705" s="4">
        <v>19.7884874188494</v>
      </c>
      <c r="BA1705" s="4">
        <v>23.640921623601201</v>
      </c>
      <c r="BB1705" s="38">
        <v>2884</v>
      </c>
    </row>
    <row r="1706" spans="1:54" x14ac:dyDescent="0.3">
      <c r="A1706" s="31" t="s">
        <v>71</v>
      </c>
      <c r="B1706" s="5" t="s">
        <v>168</v>
      </c>
      <c r="C1706" s="5" t="s">
        <v>1</v>
      </c>
      <c r="D1706" s="9">
        <v>66.335025716864607</v>
      </c>
      <c r="E1706" s="8">
        <v>72.824821111768102</v>
      </c>
      <c r="F1706" s="8">
        <v>25.780251421512801</v>
      </c>
      <c r="G1706" s="3">
        <v>3.9933116141132401</v>
      </c>
      <c r="H1706" s="4">
        <v>14.862071326545101</v>
      </c>
      <c r="I1706" s="4">
        <v>10.677659527447901</v>
      </c>
      <c r="J1706" s="4">
        <v>5.8795912139171103</v>
      </c>
      <c r="K1706" s="4">
        <v>9.5491872636524899</v>
      </c>
      <c r="L1706" s="4">
        <v>6.4413563266880196</v>
      </c>
      <c r="M1706" s="4">
        <v>9.8827869045375305</v>
      </c>
      <c r="N1706" s="4">
        <v>9.6546214326516502</v>
      </c>
      <c r="O1706" s="4">
        <v>9.8803158854107291</v>
      </c>
      <c r="P1706" s="4">
        <v>7.9965073047336501</v>
      </c>
      <c r="Q1706" s="4">
        <v>3.4414305778494998</v>
      </c>
      <c r="R1706" s="4">
        <v>5.4405574040329201</v>
      </c>
      <c r="S1706" s="4">
        <v>5.99738047855024</v>
      </c>
      <c r="T1706" s="4">
        <v>7.9915652664800696</v>
      </c>
      <c r="U1706" s="4">
        <v>4.7758291413896403</v>
      </c>
      <c r="V1706" s="4">
        <v>7.98909424735327</v>
      </c>
      <c r="W1706" s="4">
        <v>6.3334511385620704</v>
      </c>
      <c r="X1706" s="4">
        <v>4.32938227412507</v>
      </c>
      <c r="Y1706" s="4">
        <v>13.086167933994</v>
      </c>
      <c r="Z1706" s="4">
        <v>7.4470972875967103</v>
      </c>
      <c r="AA1706" s="4">
        <v>8.6587645482501294</v>
      </c>
      <c r="AB1706" s="4">
        <v>4.1086298596195698</v>
      </c>
      <c r="AC1706" s="4">
        <v>17.665954852146101</v>
      </c>
      <c r="AD1706" s="4">
        <v>6.77742698669985</v>
      </c>
      <c r="AE1706" s="4">
        <v>5.3227681393997903</v>
      </c>
      <c r="AF1706" s="4">
        <v>12.2204554098596</v>
      </c>
      <c r="AG1706" s="4">
        <v>20.420417995211199</v>
      </c>
      <c r="AH1706" s="4">
        <v>20.079405296945701</v>
      </c>
      <c r="AI1706" s="4">
        <v>13.778077407032001</v>
      </c>
      <c r="AJ1706" s="4">
        <v>29.2167399611088</v>
      </c>
      <c r="AK1706" s="4">
        <v>30.990172334533099</v>
      </c>
      <c r="AL1706" s="4">
        <v>19.5522344519499</v>
      </c>
      <c r="AM1706" s="4">
        <v>30.583261773297199</v>
      </c>
      <c r="AN1706" s="4">
        <v>33.210051575222003</v>
      </c>
      <c r="AO1706" s="4">
        <v>30.7842460347883</v>
      </c>
      <c r="AP1706" s="4">
        <v>30.570906677663199</v>
      </c>
      <c r="AQ1706" s="4">
        <v>16.4394614767319</v>
      </c>
      <c r="AR1706" s="4">
        <v>34.2281476317646</v>
      </c>
      <c r="AS1706" s="4">
        <v>20.680706715745298</v>
      </c>
      <c r="AT1706" s="4">
        <v>18.5514355292948</v>
      </c>
      <c r="AU1706" s="4">
        <v>27.649233887429201</v>
      </c>
      <c r="AV1706" s="4">
        <v>18.654398679167201</v>
      </c>
      <c r="AW1706" s="4">
        <v>24.548816007845101</v>
      </c>
      <c r="AX1706" s="4">
        <v>11.334974732710799</v>
      </c>
      <c r="AY1706" s="4">
        <v>20.773785789110502</v>
      </c>
      <c r="AZ1706" s="4">
        <v>23.454938011824801</v>
      </c>
      <c r="BA1706" s="4">
        <v>32.8789229534637</v>
      </c>
      <c r="BB1706" s="38">
        <v>679</v>
      </c>
    </row>
    <row r="1707" spans="1:54" x14ac:dyDescent="0.3">
      <c r="A1707" s="31" t="s">
        <v>71</v>
      </c>
      <c r="B1707" s="5" t="s">
        <v>168</v>
      </c>
      <c r="C1707" s="5" t="s">
        <v>2</v>
      </c>
      <c r="D1707" s="9">
        <v>75.741614708242096</v>
      </c>
      <c r="E1707" s="8">
        <v>78.381330663333699</v>
      </c>
      <c r="F1707" s="8">
        <v>24.1212551837516</v>
      </c>
      <c r="G1707" s="3">
        <v>5.7816166183171598</v>
      </c>
      <c r="H1707" s="4">
        <v>17.240883017844101</v>
      </c>
      <c r="I1707" s="4">
        <v>7.6221625749894697</v>
      </c>
      <c r="J1707" s="4">
        <v>7.9965171752141897</v>
      </c>
      <c r="K1707" s="4">
        <v>8.9497314819605496</v>
      </c>
      <c r="L1707" s="4">
        <v>5.4696544514632297</v>
      </c>
      <c r="M1707" s="4">
        <v>6.5303258187665998</v>
      </c>
      <c r="N1707" s="4">
        <v>6.0415953666173996</v>
      </c>
      <c r="O1707" s="4">
        <v>9.4280529192926394</v>
      </c>
      <c r="P1707" s="4">
        <v>7.5875069626203402</v>
      </c>
      <c r="Q1707" s="4">
        <v>1.9757398382309801</v>
      </c>
      <c r="R1707" s="4">
        <v>3.6741731219771401</v>
      </c>
      <c r="S1707" s="4">
        <v>4.1975591864954698</v>
      </c>
      <c r="T1707" s="4">
        <v>6.9011901955416901</v>
      </c>
      <c r="U1707" s="4">
        <v>4.4020642927923896</v>
      </c>
      <c r="V1707" s="4">
        <v>7.7504376651806703</v>
      </c>
      <c r="W1707" s="4">
        <v>5.4349988390941002</v>
      </c>
      <c r="X1707" s="4">
        <v>3.95839846782942</v>
      </c>
      <c r="Y1707" s="4">
        <v>11.5701520280018</v>
      </c>
      <c r="Z1707" s="4">
        <v>4.9358593721278101</v>
      </c>
      <c r="AA1707" s="4">
        <v>10.4818054952285</v>
      </c>
      <c r="AB1707" s="4">
        <v>2.4367334693785101</v>
      </c>
      <c r="AC1707" s="4">
        <v>11.3171537266008</v>
      </c>
      <c r="AD1707" s="4">
        <v>7.0190562709157902</v>
      </c>
      <c r="AE1707" s="4">
        <v>6.3327395038371401</v>
      </c>
      <c r="AF1707" s="4">
        <v>11.348319115520299</v>
      </c>
      <c r="AG1707" s="4">
        <v>18.738239763211201</v>
      </c>
      <c r="AH1707" s="4">
        <v>18.433319698788299</v>
      </c>
      <c r="AI1707" s="4">
        <v>11.4037927575236</v>
      </c>
      <c r="AJ1707" s="4">
        <v>29.320583527629299</v>
      </c>
      <c r="AK1707" s="4">
        <v>26.745165953242498</v>
      </c>
      <c r="AL1707" s="4">
        <v>17.830090083651001</v>
      </c>
      <c r="AM1707" s="4">
        <v>26.831804984165299</v>
      </c>
      <c r="AN1707" s="4">
        <v>29.694938127854002</v>
      </c>
      <c r="AO1707" s="4">
        <v>31.483439010440801</v>
      </c>
      <c r="AP1707" s="4">
        <v>27.521611974693599</v>
      </c>
      <c r="AQ1707" s="4">
        <v>17.168081569656199</v>
      </c>
      <c r="AR1707" s="4">
        <v>31.4176180091522</v>
      </c>
      <c r="AS1707" s="4">
        <v>21.0363507831132</v>
      </c>
      <c r="AT1707" s="4">
        <v>19.213132632625399</v>
      </c>
      <c r="AU1707" s="4">
        <v>25.258218222692499</v>
      </c>
      <c r="AV1707" s="4">
        <v>20.8075990792642</v>
      </c>
      <c r="AW1707" s="4">
        <v>24.152482228202899</v>
      </c>
      <c r="AX1707" s="4">
        <v>12.3257800198187</v>
      </c>
      <c r="AY1707" s="4">
        <v>20.1801845221067</v>
      </c>
      <c r="AZ1707" s="4">
        <v>24.3153512752314</v>
      </c>
      <c r="BA1707" s="4">
        <v>29.157652825069</v>
      </c>
      <c r="BB1707" s="38">
        <v>1153</v>
      </c>
    </row>
    <row r="1708" spans="1:54" x14ac:dyDescent="0.3">
      <c r="A1708" s="31" t="s">
        <v>71</v>
      </c>
      <c r="B1708" s="5" t="s">
        <v>168</v>
      </c>
      <c r="C1708" s="5" t="s">
        <v>3</v>
      </c>
      <c r="D1708" s="9">
        <v>95.579819072130704</v>
      </c>
      <c r="E1708" s="8">
        <v>71.724817711753104</v>
      </c>
      <c r="F1708" s="8">
        <v>16.476273988310201</v>
      </c>
      <c r="G1708" s="3">
        <v>5.4141133154300896</v>
      </c>
      <c r="H1708" s="4">
        <v>12.303274337387901</v>
      </c>
      <c r="I1708" s="4">
        <v>8.6448968263210908</v>
      </c>
      <c r="J1708" s="4">
        <v>5.2477674972355297</v>
      </c>
      <c r="K1708" s="4">
        <v>6.5473646722482703</v>
      </c>
      <c r="L1708" s="4">
        <v>3.97285972081507</v>
      </c>
      <c r="M1708" s="4">
        <v>7.0126080149192296</v>
      </c>
      <c r="N1708" s="4">
        <v>6.9138504205500899</v>
      </c>
      <c r="O1708" s="4">
        <v>8.9035202669333504</v>
      </c>
      <c r="P1708" s="4">
        <v>5.0723169657205496</v>
      </c>
      <c r="Q1708" s="4">
        <v>3.63106337110553</v>
      </c>
      <c r="R1708" s="4">
        <v>3.74803039211552</v>
      </c>
      <c r="S1708" s="4">
        <v>4.6720371055060097</v>
      </c>
      <c r="T1708" s="4">
        <v>5.6974261546346296</v>
      </c>
      <c r="U1708" s="4">
        <v>3.8558926998050902</v>
      </c>
      <c r="V1708" s="4">
        <v>5.2724568958278102</v>
      </c>
      <c r="W1708" s="4">
        <v>5.3803192035173799</v>
      </c>
      <c r="X1708" s="4">
        <v>2.5900896367050601</v>
      </c>
      <c r="Y1708" s="4">
        <v>9.8119422950519795</v>
      </c>
      <c r="Z1708" s="4">
        <v>3.8558926998050902</v>
      </c>
      <c r="AA1708" s="4">
        <v>8.7709685606515002</v>
      </c>
      <c r="AB1708" s="4">
        <v>3.4647175529109799</v>
      </c>
      <c r="AC1708" s="4">
        <v>10.3200844629561</v>
      </c>
      <c r="AD1708" s="4">
        <v>3.3230611333087001</v>
      </c>
      <c r="AE1708" s="4">
        <v>4.1145161404173498</v>
      </c>
      <c r="AF1708" s="4">
        <v>8.3459993018446799</v>
      </c>
      <c r="AG1708" s="4">
        <v>11.860095651940201</v>
      </c>
      <c r="AH1708" s="4">
        <v>11.921203903814201</v>
      </c>
      <c r="AI1708" s="4">
        <v>6.8644716233655201</v>
      </c>
      <c r="AJ1708" s="4">
        <v>23.288742073122201</v>
      </c>
      <c r="AK1708" s="4">
        <v>19.451058799957998</v>
      </c>
      <c r="AL1708" s="4">
        <v>12.4111366450775</v>
      </c>
      <c r="AM1708" s="4">
        <v>19.1742259327049</v>
      </c>
      <c r="AN1708" s="4">
        <v>23.805988954346699</v>
      </c>
      <c r="AO1708" s="4">
        <v>21.431623933020798</v>
      </c>
      <c r="AP1708" s="4">
        <v>19.525126995734801</v>
      </c>
      <c r="AQ1708" s="4">
        <v>10.8958148546856</v>
      </c>
      <c r="AR1708" s="4">
        <v>20.424444310533001</v>
      </c>
      <c r="AS1708" s="4">
        <v>15.259849722394801</v>
      </c>
      <c r="AT1708" s="4">
        <v>15.8849589113089</v>
      </c>
      <c r="AU1708" s="4">
        <v>17.076693778631999</v>
      </c>
      <c r="AV1708" s="4">
        <v>14.5359829391115</v>
      </c>
      <c r="AW1708" s="4">
        <v>15.909648309901099</v>
      </c>
      <c r="AX1708" s="4">
        <v>8.2134475955628297</v>
      </c>
      <c r="AY1708" s="4">
        <v>17.566626519895301</v>
      </c>
      <c r="AZ1708" s="4">
        <v>16.525652785494799</v>
      </c>
      <c r="BA1708" s="4">
        <v>19.466643485229799</v>
      </c>
      <c r="BB1708" s="38">
        <v>575</v>
      </c>
    </row>
    <row r="1709" spans="1:54" x14ac:dyDescent="0.3">
      <c r="A1709" s="31" t="s">
        <v>71</v>
      </c>
      <c r="B1709" s="5" t="s">
        <v>168</v>
      </c>
      <c r="C1709" s="5" t="s">
        <v>4</v>
      </c>
      <c r="D1709" s="9">
        <v>105.673554203653</v>
      </c>
      <c r="E1709" s="8">
        <v>70.696603915852407</v>
      </c>
      <c r="F1709" s="8">
        <v>11.8101751692744</v>
      </c>
      <c r="G1709" s="3">
        <v>2.0282340799153</v>
      </c>
      <c r="H1709" s="4">
        <v>4.8384976709599101</v>
      </c>
      <c r="I1709" s="4">
        <v>5.00701430909373</v>
      </c>
      <c r="J1709" s="4">
        <v>3.1059220105674799</v>
      </c>
      <c r="K1709" s="4">
        <v>5.0705851997882601</v>
      </c>
      <c r="L1709" s="4">
        <v>2.38746339013269</v>
      </c>
      <c r="M1709" s="4">
        <v>2.6831218096555598</v>
      </c>
      <c r="N1709" s="4">
        <v>3.33800953939582</v>
      </c>
      <c r="O1709" s="4">
        <v>4.3521265793534702</v>
      </c>
      <c r="P1709" s="4">
        <v>4.1200390505251301</v>
      </c>
      <c r="Q1709" s="4">
        <v>1.7325756603924301</v>
      </c>
      <c r="R1709" s="4">
        <v>3.7608097403077401</v>
      </c>
      <c r="S1709" s="4">
        <v>3.7608097403077401</v>
      </c>
      <c r="T1709" s="4">
        <v>3.33800953939582</v>
      </c>
      <c r="U1709" s="4">
        <v>2.6831218096555598</v>
      </c>
      <c r="V1709" s="4">
        <v>3.7608097403077401</v>
      </c>
      <c r="W1709" s="4">
        <v>4.1200390505251301</v>
      </c>
      <c r="X1709" s="4">
        <v>2.6831218096555598</v>
      </c>
      <c r="Y1709" s="4">
        <v>5.4298145100056496</v>
      </c>
      <c r="Z1709" s="4">
        <v>2.6831218096555598</v>
      </c>
      <c r="AA1709" s="4">
        <v>4.3521265793534702</v>
      </c>
      <c r="AB1709" s="4">
        <v>3.0423511198729498</v>
      </c>
      <c r="AC1709" s="4">
        <v>6.5075024406578201</v>
      </c>
      <c r="AD1709" s="4">
        <v>1.66900476969791</v>
      </c>
      <c r="AE1709" s="4">
        <v>4.6477849988763396</v>
      </c>
      <c r="AF1709" s="4">
        <v>3.4015804300903398</v>
      </c>
      <c r="AG1709" s="4">
        <v>12.105833588797299</v>
      </c>
      <c r="AH1709" s="4">
        <v>12.5286337897092</v>
      </c>
      <c r="AI1709" s="4">
        <v>7.4580485899209501</v>
      </c>
      <c r="AJ1709" s="4">
        <v>14.1976385594071</v>
      </c>
      <c r="AK1709" s="4">
        <v>18.317677609932201</v>
      </c>
      <c r="AL1709" s="4">
        <v>11.3460001116177</v>
      </c>
      <c r="AM1709" s="4">
        <v>19.036136230366999</v>
      </c>
      <c r="AN1709" s="4">
        <v>17.726360770886501</v>
      </c>
      <c r="AO1709" s="4">
        <v>17.599218989497501</v>
      </c>
      <c r="AP1709" s="4">
        <v>16.817189478368199</v>
      </c>
      <c r="AQ1709" s="4">
        <v>10.923199910705801</v>
      </c>
      <c r="AR1709" s="4">
        <v>17.958448299714799</v>
      </c>
      <c r="AS1709" s="4">
        <v>12.5922046804037</v>
      </c>
      <c r="AT1709" s="4">
        <v>15.570984909582201</v>
      </c>
      <c r="AU1709" s="4">
        <v>10.6275414911829</v>
      </c>
      <c r="AV1709" s="4">
        <v>16.543727092794999</v>
      </c>
      <c r="AW1709" s="4">
        <v>16.416585311405999</v>
      </c>
      <c r="AX1709" s="4">
        <v>6.0847022397459103</v>
      </c>
      <c r="AY1709" s="4">
        <v>17.958448299714799</v>
      </c>
      <c r="AZ1709" s="4">
        <v>15.1481847086702</v>
      </c>
      <c r="BA1709" s="4">
        <v>12.7607213185376</v>
      </c>
      <c r="BB1709" s="38">
        <v>215</v>
      </c>
    </row>
    <row r="1710" spans="1:54" x14ac:dyDescent="0.3">
      <c r="A1710" s="31" t="s">
        <v>71</v>
      </c>
      <c r="B1710" s="5" t="s">
        <v>168</v>
      </c>
      <c r="C1710" s="5" t="s">
        <v>5</v>
      </c>
      <c r="D1710" s="9">
        <v>108.792581991699</v>
      </c>
      <c r="E1710" s="8">
        <v>62.251783819391299</v>
      </c>
      <c r="F1710" s="8">
        <v>10.2314577646206</v>
      </c>
      <c r="G1710" s="3">
        <v>3.6560081126164299</v>
      </c>
      <c r="H1710" s="4">
        <v>4.6291552924123502</v>
      </c>
      <c r="I1710" s="4">
        <v>6.3388690454369403</v>
      </c>
      <c r="J1710" s="4">
        <v>2.68286093282051</v>
      </c>
      <c r="K1710" s="4">
        <v>3.1694345227184701</v>
      </c>
      <c r="L1710" s="4">
        <v>4.1425817025143896</v>
      </c>
      <c r="M1710" s="4">
        <v>4.6291552924123502</v>
      </c>
      <c r="N1710" s="4">
        <v>3.6560081126164299</v>
      </c>
      <c r="O1710" s="4">
        <v>2.80115123610413</v>
      </c>
      <c r="P1710" s="4">
        <v>1.3414304664102601</v>
      </c>
      <c r="Q1710" s="4">
        <v>2.3145776462061698</v>
      </c>
      <c r="R1710" s="4">
        <v>1.82800405630822</v>
      </c>
      <c r="S1710" s="4">
        <v>2.3145776462061698</v>
      </c>
      <c r="T1710" s="4">
        <v>3.1694345227184701</v>
      </c>
      <c r="U1710" s="4">
        <v>1.82800405630822</v>
      </c>
      <c r="V1710" s="4">
        <v>3.2877248260020902</v>
      </c>
      <c r="W1710" s="4">
        <v>1.82800405630822</v>
      </c>
      <c r="X1710" s="4">
        <v>3.1694345227184701</v>
      </c>
      <c r="Y1710" s="4">
        <v>4.1425817025143896</v>
      </c>
      <c r="Z1710" s="4">
        <v>4.5108649891287298</v>
      </c>
      <c r="AA1710" s="4">
        <v>3.6560081126164299</v>
      </c>
      <c r="AB1710" s="4">
        <v>2.3145776462061698</v>
      </c>
      <c r="AC1710" s="4">
        <v>4.1425817025143896</v>
      </c>
      <c r="AD1710" s="4">
        <v>2.80115123610413</v>
      </c>
      <c r="AE1710" s="4">
        <v>2.3145776462061698</v>
      </c>
      <c r="AF1710" s="4">
        <v>2.3145776462061698</v>
      </c>
      <c r="AG1710" s="4">
        <v>11.704590911078</v>
      </c>
      <c r="AH1710" s="4">
        <v>5.6023024722082697</v>
      </c>
      <c r="AI1710" s="4">
        <v>9.3766008881083192</v>
      </c>
      <c r="AJ1710" s="4">
        <v>7.9168801184144399</v>
      </c>
      <c r="AK1710" s="4">
        <v>14.0057561805207</v>
      </c>
      <c r="AL1710" s="4">
        <v>8.4034537083123997</v>
      </c>
      <c r="AM1710" s="4">
        <v>17.056900399955499</v>
      </c>
      <c r="AN1710" s="4">
        <v>13.637472893906301</v>
      </c>
      <c r="AO1710" s="4">
        <v>14.137458860567801</v>
      </c>
      <c r="AP1710" s="4">
        <v>9.8631744780062807</v>
      </c>
      <c r="AQ1710" s="4">
        <v>8.2851634050287792</v>
      </c>
      <c r="AR1710" s="4">
        <v>10.3497480679042</v>
      </c>
      <c r="AS1710" s="4">
        <v>6.9437329386185196</v>
      </c>
      <c r="AT1710" s="4">
        <v>16.806907416624799</v>
      </c>
      <c r="AU1710" s="4">
        <v>8.5217440115960201</v>
      </c>
      <c r="AV1710" s="4">
        <v>19.253187742878101</v>
      </c>
      <c r="AW1710" s="4">
        <v>11.086314641132899</v>
      </c>
      <c r="AX1710" s="4">
        <v>6.0888760621062303</v>
      </c>
      <c r="AY1710" s="4">
        <v>7.9168801184144399</v>
      </c>
      <c r="AZ1710" s="4">
        <v>10.2314577646206</v>
      </c>
      <c r="BA1710" s="4">
        <v>10.113167461337</v>
      </c>
      <c r="BB1710" s="38">
        <v>137</v>
      </c>
    </row>
    <row r="1711" spans="1:54" x14ac:dyDescent="0.3">
      <c r="A1711" s="31" t="s">
        <v>71</v>
      </c>
      <c r="B1711" s="5" t="s">
        <v>168</v>
      </c>
      <c r="C1711" s="5" t="s">
        <v>6</v>
      </c>
      <c r="D1711" s="9">
        <v>107.796642392023</v>
      </c>
      <c r="E1711" s="8">
        <v>66.975551282707997</v>
      </c>
      <c r="F1711" s="8">
        <v>12.169266323456201</v>
      </c>
      <c r="G1711" s="3">
        <v>2.4338532646912401</v>
      </c>
      <c r="H1711" s="4">
        <v>0.62950125114285704</v>
      </c>
      <c r="I1711" s="4">
        <v>0</v>
      </c>
      <c r="J1711" s="4">
        <v>0.62950125114285704</v>
      </c>
      <c r="K1711" s="4">
        <v>0.62950125114285704</v>
      </c>
      <c r="L1711" s="4">
        <v>0</v>
      </c>
      <c r="M1711" s="4">
        <v>0</v>
      </c>
      <c r="N1711" s="4">
        <v>0.62950125114285704</v>
      </c>
      <c r="O1711" s="4">
        <v>0</v>
      </c>
      <c r="P1711" s="4">
        <v>0</v>
      </c>
      <c r="Q1711" s="4">
        <v>1.8043520135483899</v>
      </c>
      <c r="R1711" s="4">
        <v>0</v>
      </c>
      <c r="S1711" s="4">
        <v>0</v>
      </c>
      <c r="T1711" s="4">
        <v>1.8043520135483899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1.8043520135483899</v>
      </c>
      <c r="AA1711" s="4">
        <v>0</v>
      </c>
      <c r="AB1711" s="4">
        <v>1.8043520135483899</v>
      </c>
      <c r="AC1711" s="4">
        <v>4.2382052782396302</v>
      </c>
      <c r="AD1711" s="4">
        <v>3.6087040270967701</v>
      </c>
      <c r="AE1711" s="4">
        <v>0</v>
      </c>
      <c r="AF1711" s="4">
        <v>1.8043520135483899</v>
      </c>
      <c r="AG1711" s="4">
        <v>7.8469093053364096</v>
      </c>
      <c r="AH1711" s="4">
        <v>13.428268825741901</v>
      </c>
      <c r="AI1711" s="4">
        <v>7.8469093053364096</v>
      </c>
      <c r="AJ1711" s="4">
        <v>11.539765072313401</v>
      </c>
      <c r="AK1711" s="4">
        <v>16.491623341575998</v>
      </c>
      <c r="AL1711" s="4">
        <v>7.3015597940737296</v>
      </c>
      <c r="AM1711" s="4">
        <v>12.798767574599101</v>
      </c>
      <c r="AN1711" s="4">
        <v>9.8195647986451604</v>
      </c>
      <c r="AO1711" s="4">
        <v>15.8621220904332</v>
      </c>
      <c r="AP1711" s="4">
        <v>10.3649143099078</v>
      </c>
      <c r="AQ1711" s="4">
        <v>12.085114583576001</v>
      </c>
      <c r="AR1711" s="4">
        <v>13.3441170858618</v>
      </c>
      <c r="AS1711" s="4">
        <v>7.3857115339539199</v>
      </c>
      <c r="AT1711" s="4">
        <v>17.666474103981599</v>
      </c>
      <c r="AU1711" s="4">
        <v>8.5605622963594499</v>
      </c>
      <c r="AV1711" s="4">
        <v>15.3167725791705</v>
      </c>
      <c r="AW1711" s="4">
        <v>7.4698632738341004</v>
      </c>
      <c r="AX1711" s="4">
        <v>11.539765072313401</v>
      </c>
      <c r="AY1711" s="4">
        <v>11.623916812193499</v>
      </c>
      <c r="AZ1711" s="4">
        <v>17.750625843861801</v>
      </c>
      <c r="BA1711" s="4">
        <v>12.882919314479301</v>
      </c>
      <c r="BB1711" s="38">
        <v>101</v>
      </c>
    </row>
    <row r="1712" spans="1:54" x14ac:dyDescent="0.3">
      <c r="A1712" s="31" t="s">
        <v>71</v>
      </c>
      <c r="B1712" s="5" t="s">
        <v>168</v>
      </c>
      <c r="C1712" s="5" t="s">
        <v>7</v>
      </c>
      <c r="D1712" s="9">
        <v>100.544865175665</v>
      </c>
      <c r="E1712" s="8">
        <v>62.965702761613997</v>
      </c>
      <c r="F1712" s="8">
        <v>19.282690613500002</v>
      </c>
      <c r="G1712" s="3">
        <v>17.376920817999999</v>
      </c>
      <c r="H1712" s="4">
        <v>21.188460409000001</v>
      </c>
      <c r="I1712" s="4">
        <v>1.9057697954999999</v>
      </c>
      <c r="J1712" s="4">
        <v>1.9057697954999999</v>
      </c>
      <c r="K1712" s="4">
        <v>17.376920817999999</v>
      </c>
      <c r="L1712" s="4">
        <v>15.471151022500001</v>
      </c>
      <c r="M1712" s="4">
        <v>0</v>
      </c>
      <c r="N1712" s="4">
        <v>15.471151022500001</v>
      </c>
      <c r="O1712" s="4">
        <v>1.9057697954999999</v>
      </c>
      <c r="P1712" s="4">
        <v>15.471151022500001</v>
      </c>
      <c r="Q1712" s="4">
        <v>1.9057697954999999</v>
      </c>
      <c r="R1712" s="4">
        <v>1.9057697954999999</v>
      </c>
      <c r="S1712" s="4">
        <v>3.8115395909999998</v>
      </c>
      <c r="T1712" s="4">
        <v>1.9057697954999999</v>
      </c>
      <c r="U1712" s="4">
        <v>1.9057697954999999</v>
      </c>
      <c r="V1712" s="4">
        <v>1.9057697954999999</v>
      </c>
      <c r="W1712" s="4">
        <v>0</v>
      </c>
      <c r="X1712" s="4">
        <v>1.9057697954999999</v>
      </c>
      <c r="Y1712" s="4">
        <v>17.376920817999999</v>
      </c>
      <c r="Z1712" s="4">
        <v>17.376920817999999</v>
      </c>
      <c r="AA1712" s="4">
        <v>17.376920817999999</v>
      </c>
      <c r="AB1712" s="4">
        <v>15.471151022500001</v>
      </c>
      <c r="AC1712" s="4">
        <v>15.471151022500001</v>
      </c>
      <c r="AD1712" s="4">
        <v>1.9057697954999999</v>
      </c>
      <c r="AE1712" s="4">
        <v>3.8115395909999998</v>
      </c>
      <c r="AF1712" s="4">
        <v>30.942302045000002</v>
      </c>
      <c r="AG1712" s="4">
        <v>17.376920817999999</v>
      </c>
      <c r="AH1712" s="4">
        <v>9.5288489774999992</v>
      </c>
      <c r="AI1712" s="4">
        <v>1.9057697954999999</v>
      </c>
      <c r="AJ1712" s="4">
        <v>1.9057697954999999</v>
      </c>
      <c r="AK1712" s="4">
        <v>3.8115395909999998</v>
      </c>
      <c r="AL1712" s="4">
        <v>3.8115395909999998</v>
      </c>
      <c r="AM1712" s="4">
        <v>21.188460409000001</v>
      </c>
      <c r="AN1712" s="4">
        <v>1.9057697954999999</v>
      </c>
      <c r="AO1712" s="4">
        <v>0</v>
      </c>
      <c r="AP1712" s="4">
        <v>1.9057697954999999</v>
      </c>
      <c r="AQ1712" s="4">
        <v>5.7173093865000002</v>
      </c>
      <c r="AR1712" s="4">
        <v>19.282690613500002</v>
      </c>
      <c r="AS1712" s="4">
        <v>21.188460409000001</v>
      </c>
      <c r="AT1712" s="4">
        <v>9.5288489774999992</v>
      </c>
      <c r="AU1712" s="4">
        <v>1.9057697954999999</v>
      </c>
      <c r="AV1712" s="4">
        <v>1.9057697954999999</v>
      </c>
      <c r="AW1712" s="4">
        <v>17.376920817999999</v>
      </c>
      <c r="AX1712" s="4">
        <v>1.9057697954999999</v>
      </c>
      <c r="AY1712" s="4">
        <v>1.9057697954999999</v>
      </c>
      <c r="AZ1712" s="4">
        <v>5.7173093865000002</v>
      </c>
      <c r="BA1712" s="4">
        <v>1.9057697954999999</v>
      </c>
      <c r="BB1712" s="38">
        <v>24</v>
      </c>
    </row>
    <row r="1713" spans="1:54" x14ac:dyDescent="0.3">
      <c r="A1713" s="31" t="s">
        <v>71</v>
      </c>
      <c r="B1713" s="5" t="s">
        <v>8</v>
      </c>
      <c r="C1713" s="5" t="s">
        <v>168</v>
      </c>
      <c r="D1713" s="9">
        <v>77.637201259097196</v>
      </c>
      <c r="E1713" s="8">
        <v>76.418309067419997</v>
      </c>
      <c r="F1713" s="8">
        <v>23.537755845484199</v>
      </c>
      <c r="G1713" s="3">
        <v>5.3915054497070898</v>
      </c>
      <c r="H1713" s="4">
        <v>12.340872778409199</v>
      </c>
      <c r="I1713" s="4">
        <v>10.7739278129608</v>
      </c>
      <c r="J1713" s="4">
        <v>5.8096348429725699</v>
      </c>
      <c r="K1713" s="4">
        <v>8.2639816364500494</v>
      </c>
      <c r="L1713" s="4">
        <v>5.9889119458620801</v>
      </c>
      <c r="M1713" s="4">
        <v>7.6001341853219602</v>
      </c>
      <c r="N1713" s="4">
        <v>6.91626227466356</v>
      </c>
      <c r="O1713" s="4">
        <v>9.2585473215285692</v>
      </c>
      <c r="P1713" s="4">
        <v>7.2414824584553701</v>
      </c>
      <c r="Q1713" s="4">
        <v>3.05055431866107</v>
      </c>
      <c r="R1713" s="4">
        <v>4.2782943572837899</v>
      </c>
      <c r="S1713" s="4">
        <v>5.4410521195072699</v>
      </c>
      <c r="T1713" s="4">
        <v>6.9800798289843504</v>
      </c>
      <c r="U1713" s="4">
        <v>4.9122657643797503</v>
      </c>
      <c r="V1713" s="4">
        <v>5.9641858446512099</v>
      </c>
      <c r="W1713" s="4">
        <v>5.9099585134558001</v>
      </c>
      <c r="X1713" s="4">
        <v>4.1162102225502197</v>
      </c>
      <c r="Y1713" s="4">
        <v>11.0031274006808</v>
      </c>
      <c r="Z1713" s="4">
        <v>7.0774175989407002</v>
      </c>
      <c r="AA1713" s="4">
        <v>8.7933078483157399</v>
      </c>
      <c r="AB1713" s="4">
        <v>4.2778591540782402</v>
      </c>
      <c r="AC1713" s="4">
        <v>12.995159803794801</v>
      </c>
      <c r="AD1713" s="4">
        <v>6.0017336057446897</v>
      </c>
      <c r="AE1713" s="4">
        <v>5.5640845729705397</v>
      </c>
      <c r="AF1713" s="4">
        <v>11.3400184308293</v>
      </c>
      <c r="AG1713" s="4">
        <v>19.889836920786799</v>
      </c>
      <c r="AH1713" s="4">
        <v>13.607744888516899</v>
      </c>
      <c r="AI1713" s="4">
        <v>11.191636864962399</v>
      </c>
      <c r="AJ1713" s="4">
        <v>27.007041462193499</v>
      </c>
      <c r="AK1713" s="4">
        <v>26.164589616337501</v>
      </c>
      <c r="AL1713" s="4">
        <v>17.394259690786001</v>
      </c>
      <c r="AM1713" s="4">
        <v>30.130013058971599</v>
      </c>
      <c r="AN1713" s="4">
        <v>27.6519746700078</v>
      </c>
      <c r="AO1713" s="4">
        <v>30.958990344227999</v>
      </c>
      <c r="AP1713" s="4">
        <v>27.059432743051499</v>
      </c>
      <c r="AQ1713" s="4">
        <v>15.3890532575736</v>
      </c>
      <c r="AR1713" s="4">
        <v>29.9381878955055</v>
      </c>
      <c r="AS1713" s="4">
        <v>20.362258283814</v>
      </c>
      <c r="AT1713" s="4">
        <v>19.6458135087254</v>
      </c>
      <c r="AU1713" s="4">
        <v>20.349431547323199</v>
      </c>
      <c r="AV1713" s="4">
        <v>18.783924269105899</v>
      </c>
      <c r="AW1713" s="4">
        <v>21.8292874372586</v>
      </c>
      <c r="AX1713" s="4">
        <v>11.6173658711503</v>
      </c>
      <c r="AY1713" s="4">
        <v>21.266641751908899</v>
      </c>
      <c r="AZ1713" s="4">
        <v>24.226302773307001</v>
      </c>
      <c r="BA1713" s="4">
        <v>27.067272082267699</v>
      </c>
      <c r="BB1713" s="38">
        <v>949</v>
      </c>
    </row>
    <row r="1714" spans="1:54" x14ac:dyDescent="0.3">
      <c r="A1714" s="31" t="s">
        <v>71</v>
      </c>
      <c r="B1714" s="5" t="s">
        <v>8</v>
      </c>
      <c r="C1714" s="5" t="s">
        <v>1</v>
      </c>
      <c r="D1714" s="9">
        <v>57.409417040358697</v>
      </c>
      <c r="E1714" s="8">
        <v>73.550573708856106</v>
      </c>
      <c r="F1714" s="8">
        <v>31.390134529148</v>
      </c>
      <c r="G1714" s="3">
        <v>3.5874439461883401</v>
      </c>
      <c r="H1714" s="4">
        <v>13.004484304932699</v>
      </c>
      <c r="I1714" s="4">
        <v>14.7982062780269</v>
      </c>
      <c r="J1714" s="4">
        <v>5.3811659192825099</v>
      </c>
      <c r="K1714" s="4">
        <v>10.3139013452915</v>
      </c>
      <c r="L1714" s="4">
        <v>7.1748878923766801</v>
      </c>
      <c r="M1714" s="4">
        <v>10.762331838565</v>
      </c>
      <c r="N1714" s="4">
        <v>9.4170403587443907</v>
      </c>
      <c r="O1714" s="4">
        <v>10.3139013452915</v>
      </c>
      <c r="P1714" s="4">
        <v>8.9686098654708495</v>
      </c>
      <c r="Q1714" s="4">
        <v>3.5874439461883401</v>
      </c>
      <c r="R1714" s="4">
        <v>5.8295964125560502</v>
      </c>
      <c r="S1714" s="4">
        <v>6.7264573991031398</v>
      </c>
      <c r="T1714" s="4">
        <v>8.0717488789237706</v>
      </c>
      <c r="U1714" s="4">
        <v>5.3811659192825099</v>
      </c>
      <c r="V1714" s="4">
        <v>7.6233183856502196</v>
      </c>
      <c r="W1714" s="4">
        <v>7.6233183856502196</v>
      </c>
      <c r="X1714" s="4">
        <v>4.4843049327354301</v>
      </c>
      <c r="Y1714" s="4">
        <v>11.2107623318386</v>
      </c>
      <c r="Z1714" s="4">
        <v>9.4170403587443907</v>
      </c>
      <c r="AA1714" s="4">
        <v>8.9686098654708495</v>
      </c>
      <c r="AB1714" s="4">
        <v>4.4843049327354301</v>
      </c>
      <c r="AC1714" s="4">
        <v>21.076233183856498</v>
      </c>
      <c r="AD1714" s="4">
        <v>8.0717488789237706</v>
      </c>
      <c r="AE1714" s="4">
        <v>4.4843049327354301</v>
      </c>
      <c r="AF1714" s="4">
        <v>14.349775784753399</v>
      </c>
      <c r="AG1714" s="4">
        <v>20.179372197309402</v>
      </c>
      <c r="AH1714" s="4">
        <v>18.385650224215201</v>
      </c>
      <c r="AI1714" s="4">
        <v>16.5919282511211</v>
      </c>
      <c r="AJ1714" s="4">
        <v>34.080717488789197</v>
      </c>
      <c r="AK1714" s="4">
        <v>35.426008968609899</v>
      </c>
      <c r="AL1714" s="4">
        <v>22.869955156950699</v>
      </c>
      <c r="AM1714" s="4">
        <v>41.704035874439498</v>
      </c>
      <c r="AN1714" s="4">
        <v>37.668161434977598</v>
      </c>
      <c r="AO1714" s="4">
        <v>38.116591928251097</v>
      </c>
      <c r="AP1714" s="4">
        <v>39.461883408071699</v>
      </c>
      <c r="AQ1714" s="4">
        <v>18.834080717488799</v>
      </c>
      <c r="AR1714" s="4">
        <v>42.152466367712996</v>
      </c>
      <c r="AS1714" s="4">
        <v>27.3542600896861</v>
      </c>
      <c r="AT1714" s="4">
        <v>21.52466367713</v>
      </c>
      <c r="AU1714" s="4">
        <v>30.044843049327401</v>
      </c>
      <c r="AV1714" s="4">
        <v>20.179372197309402</v>
      </c>
      <c r="AW1714" s="4">
        <v>28.251121076233201</v>
      </c>
      <c r="AX1714" s="4">
        <v>13.901345291479799</v>
      </c>
      <c r="AY1714" s="4">
        <v>24.215246636771301</v>
      </c>
      <c r="AZ1714" s="4">
        <v>30.044843049327401</v>
      </c>
      <c r="BA1714" s="4">
        <v>37.668161434977598</v>
      </c>
      <c r="BB1714" s="38">
        <v>223</v>
      </c>
    </row>
    <row r="1715" spans="1:54" x14ac:dyDescent="0.3">
      <c r="A1715" s="31" t="s">
        <v>71</v>
      </c>
      <c r="B1715" s="5" t="s">
        <v>8</v>
      </c>
      <c r="C1715" s="5" t="s">
        <v>2</v>
      </c>
      <c r="D1715" s="9">
        <v>63.999715909090902</v>
      </c>
      <c r="E1715" s="8">
        <v>79.975105634732301</v>
      </c>
      <c r="F1715" s="8">
        <v>29.261363636363601</v>
      </c>
      <c r="G1715" s="3">
        <v>6.8181818181818201</v>
      </c>
      <c r="H1715" s="4">
        <v>18.75</v>
      </c>
      <c r="I1715" s="4">
        <v>9.375</v>
      </c>
      <c r="J1715" s="4">
        <v>9.375</v>
      </c>
      <c r="K1715" s="4">
        <v>9.6590909090909101</v>
      </c>
      <c r="L1715" s="4">
        <v>6.8181818181818201</v>
      </c>
      <c r="M1715" s="4">
        <v>6.8181818181818201</v>
      </c>
      <c r="N1715" s="4">
        <v>5.9659090909090899</v>
      </c>
      <c r="O1715" s="4">
        <v>11.363636363636401</v>
      </c>
      <c r="P1715" s="4">
        <v>8.8068181818181799</v>
      </c>
      <c r="Q1715" s="4">
        <v>1.7045454545454499</v>
      </c>
      <c r="R1715" s="4">
        <v>3.9772727272727302</v>
      </c>
      <c r="S1715" s="4">
        <v>5.3977272727272698</v>
      </c>
      <c r="T1715" s="4">
        <v>8.8068181818181799</v>
      </c>
      <c r="U1715" s="4">
        <v>5.6818181818181799</v>
      </c>
      <c r="V1715" s="4">
        <v>7.3863636363636402</v>
      </c>
      <c r="W1715" s="4">
        <v>6.25</v>
      </c>
      <c r="X1715" s="4">
        <v>4.5454545454545503</v>
      </c>
      <c r="Y1715" s="4">
        <v>14.7727272727273</v>
      </c>
      <c r="Z1715" s="4">
        <v>6.25</v>
      </c>
      <c r="AA1715" s="4">
        <v>10.2272727272727</v>
      </c>
      <c r="AB1715" s="4">
        <v>3.125</v>
      </c>
      <c r="AC1715" s="4">
        <v>11.6477272727273</v>
      </c>
      <c r="AD1715" s="4">
        <v>7.6704545454545503</v>
      </c>
      <c r="AE1715" s="4">
        <v>7.6704545454545503</v>
      </c>
      <c r="AF1715" s="4">
        <v>14.204545454545499</v>
      </c>
      <c r="AG1715" s="4">
        <v>23.863636363636399</v>
      </c>
      <c r="AH1715" s="4">
        <v>14.7727272727273</v>
      </c>
      <c r="AI1715" s="4">
        <v>13.068181818181801</v>
      </c>
      <c r="AJ1715" s="4">
        <v>32.670454545454497</v>
      </c>
      <c r="AK1715" s="4">
        <v>32.386363636363598</v>
      </c>
      <c r="AL1715" s="4">
        <v>23.295454545454501</v>
      </c>
      <c r="AM1715" s="4">
        <v>33.806818181818201</v>
      </c>
      <c r="AN1715" s="4">
        <v>32.670454545454497</v>
      </c>
      <c r="AO1715" s="4">
        <v>39.488636363636402</v>
      </c>
      <c r="AP1715" s="4">
        <v>31.818181818181799</v>
      </c>
      <c r="AQ1715" s="4">
        <v>19.602272727272702</v>
      </c>
      <c r="AR1715" s="4">
        <v>36.363636363636402</v>
      </c>
      <c r="AS1715" s="4">
        <v>24.715909090909101</v>
      </c>
      <c r="AT1715" s="4">
        <v>22.443181818181799</v>
      </c>
      <c r="AU1715" s="4">
        <v>26.420454545454501</v>
      </c>
      <c r="AV1715" s="4">
        <v>23.011363636363601</v>
      </c>
      <c r="AW1715" s="4">
        <v>26.704545454545499</v>
      </c>
      <c r="AX1715" s="4">
        <v>15.909090909090899</v>
      </c>
      <c r="AY1715" s="4">
        <v>25</v>
      </c>
      <c r="AZ1715" s="4">
        <v>30.397727272727298</v>
      </c>
      <c r="BA1715" s="4">
        <v>34.090909090909101</v>
      </c>
      <c r="BB1715" s="38">
        <v>352</v>
      </c>
    </row>
    <row r="1716" spans="1:54" x14ac:dyDescent="0.3">
      <c r="A1716" s="31" t="s">
        <v>71</v>
      </c>
      <c r="B1716" s="5" t="s">
        <v>8</v>
      </c>
      <c r="C1716" s="5" t="s">
        <v>3</v>
      </c>
      <c r="D1716" s="9">
        <v>93.104484304932697</v>
      </c>
      <c r="E1716" s="8">
        <v>71.373115396639704</v>
      </c>
      <c r="F1716" s="8">
        <v>17.040358744394599</v>
      </c>
      <c r="G1716" s="3">
        <v>6.2780269058296003</v>
      </c>
      <c r="H1716" s="4">
        <v>12.1076233183857</v>
      </c>
      <c r="I1716" s="4">
        <v>13.004484304932699</v>
      </c>
      <c r="J1716" s="4">
        <v>5.3811659192825099</v>
      </c>
      <c r="K1716" s="4">
        <v>6.2780269058296003</v>
      </c>
      <c r="L1716" s="4">
        <v>5.3811659192825099</v>
      </c>
      <c r="M1716" s="4">
        <v>10.3139013452915</v>
      </c>
      <c r="N1716" s="4">
        <v>6.7264573991031398</v>
      </c>
      <c r="O1716" s="4">
        <v>12.1076233183857</v>
      </c>
      <c r="P1716" s="4">
        <v>6.7264573991031398</v>
      </c>
      <c r="Q1716" s="4">
        <v>5.8295964125560502</v>
      </c>
      <c r="R1716" s="4">
        <v>4.9327354260089704</v>
      </c>
      <c r="S1716" s="4">
        <v>7.6233183856502196</v>
      </c>
      <c r="T1716" s="4">
        <v>6.2780269058296003</v>
      </c>
      <c r="U1716" s="4">
        <v>6.2780269058296003</v>
      </c>
      <c r="V1716" s="4">
        <v>6.2780269058296003</v>
      </c>
      <c r="W1716" s="4">
        <v>7.6233183856502196</v>
      </c>
      <c r="X1716" s="4">
        <v>4.03587443946188</v>
      </c>
      <c r="Y1716" s="4">
        <v>11.6591928251121</v>
      </c>
      <c r="Z1716" s="4">
        <v>6.2780269058296003</v>
      </c>
      <c r="AA1716" s="4">
        <v>9.8654708520179408</v>
      </c>
      <c r="AB1716" s="4">
        <v>4.9327354260089704</v>
      </c>
      <c r="AC1716" s="4">
        <v>12.1076233183857</v>
      </c>
      <c r="AD1716" s="4">
        <v>4.9327354260089704</v>
      </c>
      <c r="AE1716" s="4">
        <v>5.3811659192825099</v>
      </c>
      <c r="AF1716" s="4">
        <v>9.8654708520179408</v>
      </c>
      <c r="AG1716" s="4">
        <v>16.5919282511211</v>
      </c>
      <c r="AH1716" s="4">
        <v>8.52017937219731</v>
      </c>
      <c r="AI1716" s="4">
        <v>4.9327354260089704</v>
      </c>
      <c r="AJ1716" s="4">
        <v>27.802690582959599</v>
      </c>
      <c r="AK1716" s="4">
        <v>17.040358744394599</v>
      </c>
      <c r="AL1716" s="4">
        <v>13.452914798206301</v>
      </c>
      <c r="AM1716" s="4">
        <v>22.421524663677101</v>
      </c>
      <c r="AN1716" s="4">
        <v>26.008968609865502</v>
      </c>
      <c r="AO1716" s="4">
        <v>24.6636771300448</v>
      </c>
      <c r="AP1716" s="4">
        <v>19.730941704035899</v>
      </c>
      <c r="AQ1716" s="4">
        <v>9.8654708520179408</v>
      </c>
      <c r="AR1716" s="4">
        <v>21.52466367713</v>
      </c>
      <c r="AS1716" s="4">
        <v>16.5919282511211</v>
      </c>
      <c r="AT1716" s="4">
        <v>16.143497757847499</v>
      </c>
      <c r="AU1716" s="4">
        <v>15.695067264574</v>
      </c>
      <c r="AV1716" s="4">
        <v>13.452914798206301</v>
      </c>
      <c r="AW1716" s="4">
        <v>17.040358744394599</v>
      </c>
      <c r="AX1716" s="4">
        <v>7.6233183856502196</v>
      </c>
      <c r="AY1716" s="4">
        <v>20.627802690583</v>
      </c>
      <c r="AZ1716" s="4">
        <v>18.834080717488799</v>
      </c>
      <c r="BA1716" s="4">
        <v>20.179372197309402</v>
      </c>
      <c r="BB1716" s="38">
        <v>223</v>
      </c>
    </row>
    <row r="1717" spans="1:54" x14ac:dyDescent="0.3">
      <c r="A1717" s="31" t="s">
        <v>71</v>
      </c>
      <c r="B1717" s="5" t="s">
        <v>8</v>
      </c>
      <c r="C1717" s="5" t="s">
        <v>4</v>
      </c>
      <c r="D1717" s="9">
        <v>96.655844155844207</v>
      </c>
      <c r="E1717" s="8">
        <v>74.6745773224809</v>
      </c>
      <c r="F1717" s="8">
        <v>15.5844155844156</v>
      </c>
      <c r="G1717" s="3">
        <v>2.5974025974026</v>
      </c>
      <c r="H1717" s="4">
        <v>3.8961038961039001</v>
      </c>
      <c r="I1717" s="4">
        <v>7.7922077922077904</v>
      </c>
      <c r="J1717" s="4">
        <v>2.5974025974026</v>
      </c>
      <c r="K1717" s="4">
        <v>6.4935064935064899</v>
      </c>
      <c r="L1717" s="4">
        <v>2.5974025974026</v>
      </c>
      <c r="M1717" s="4">
        <v>3.8961038961039001</v>
      </c>
      <c r="N1717" s="4">
        <v>5.1948051948051903</v>
      </c>
      <c r="O1717" s="4">
        <v>6.4935064935064899</v>
      </c>
      <c r="P1717" s="4">
        <v>3.8961038961039001</v>
      </c>
      <c r="Q1717" s="4">
        <v>1.2987012987013</v>
      </c>
      <c r="R1717" s="4">
        <v>3.8961038961039001</v>
      </c>
      <c r="S1717" s="4">
        <v>3.8961038961039001</v>
      </c>
      <c r="T1717" s="4">
        <v>5.1948051948051903</v>
      </c>
      <c r="U1717" s="4">
        <v>3.8961038961039001</v>
      </c>
      <c r="V1717" s="4">
        <v>3.8961038961039001</v>
      </c>
      <c r="W1717" s="4">
        <v>3.8961038961039001</v>
      </c>
      <c r="X1717" s="4">
        <v>3.8961038961039001</v>
      </c>
      <c r="Y1717" s="4">
        <v>6.4935064935064899</v>
      </c>
      <c r="Z1717" s="4">
        <v>3.8961038961039001</v>
      </c>
      <c r="AA1717" s="4">
        <v>6.4935064935064899</v>
      </c>
      <c r="AB1717" s="4">
        <v>3.8961038961039001</v>
      </c>
      <c r="AC1717" s="4">
        <v>6.4935064935064899</v>
      </c>
      <c r="AD1717" s="4">
        <v>2.5974025974026</v>
      </c>
      <c r="AE1717" s="4">
        <v>7.7922077922077904</v>
      </c>
      <c r="AF1717" s="4">
        <v>3.8961038961039001</v>
      </c>
      <c r="AG1717" s="4">
        <v>16.883116883116902</v>
      </c>
      <c r="AH1717" s="4">
        <v>15.5844155844156</v>
      </c>
      <c r="AI1717" s="4">
        <v>9.0909090909090899</v>
      </c>
      <c r="AJ1717" s="4">
        <v>18.181818181818201</v>
      </c>
      <c r="AK1717" s="4">
        <v>22.0779220779221</v>
      </c>
      <c r="AL1717" s="4">
        <v>10.3896103896104</v>
      </c>
      <c r="AM1717" s="4">
        <v>22.0779220779221</v>
      </c>
      <c r="AN1717" s="4">
        <v>19.480519480519501</v>
      </c>
      <c r="AO1717" s="4">
        <v>22.0779220779221</v>
      </c>
      <c r="AP1717" s="4">
        <v>23.3766233766234</v>
      </c>
      <c r="AQ1717" s="4">
        <v>11.6883116883117</v>
      </c>
      <c r="AR1717" s="4">
        <v>22.0779220779221</v>
      </c>
      <c r="AS1717" s="4">
        <v>14.285714285714301</v>
      </c>
      <c r="AT1717" s="4">
        <v>19.480519480519501</v>
      </c>
      <c r="AU1717" s="4">
        <v>10.3896103896104</v>
      </c>
      <c r="AV1717" s="4">
        <v>14.285714285714301</v>
      </c>
      <c r="AW1717" s="4">
        <v>16.883116883116902</v>
      </c>
      <c r="AX1717" s="4">
        <v>7.7922077922077904</v>
      </c>
      <c r="AY1717" s="4">
        <v>22.0779220779221</v>
      </c>
      <c r="AZ1717" s="4">
        <v>20.7792207792208</v>
      </c>
      <c r="BA1717" s="4">
        <v>18.181818181818201</v>
      </c>
      <c r="BB1717" s="38">
        <v>77</v>
      </c>
    </row>
    <row r="1718" spans="1:54" x14ac:dyDescent="0.3">
      <c r="A1718" s="31" t="s">
        <v>71</v>
      </c>
      <c r="B1718" s="5" t="s">
        <v>8</v>
      </c>
      <c r="C1718" s="5" t="s">
        <v>5</v>
      </c>
      <c r="D1718" s="9">
        <v>108.24358974358999</v>
      </c>
      <c r="E1718" s="8">
        <v>63.5157286565669</v>
      </c>
      <c r="F1718" s="8">
        <v>10.2564102564103</v>
      </c>
      <c r="G1718" s="3">
        <v>5.1282051282051304</v>
      </c>
      <c r="H1718" s="4">
        <v>5.1282051282051304</v>
      </c>
      <c r="I1718" s="4">
        <v>10.2564102564103</v>
      </c>
      <c r="J1718" s="4">
        <v>5.1282051282051304</v>
      </c>
      <c r="K1718" s="4">
        <v>5.1282051282051304</v>
      </c>
      <c r="L1718" s="4">
        <v>5.1282051282051304</v>
      </c>
      <c r="M1718" s="4">
        <v>5.1282051282051304</v>
      </c>
      <c r="N1718" s="4">
        <v>5.1282051282051304</v>
      </c>
      <c r="O1718" s="4">
        <v>2.5641025641025599</v>
      </c>
      <c r="P1718" s="4">
        <v>2.5641025641025599</v>
      </c>
      <c r="Q1718" s="4">
        <v>2.5641025641025599</v>
      </c>
      <c r="R1718" s="4">
        <v>2.5641025641025599</v>
      </c>
      <c r="S1718" s="4">
        <v>2.5641025641025599</v>
      </c>
      <c r="T1718" s="4">
        <v>5.1282051282051304</v>
      </c>
      <c r="U1718" s="4">
        <v>2.5641025641025599</v>
      </c>
      <c r="V1718" s="4">
        <v>2.5641025641025599</v>
      </c>
      <c r="W1718" s="4">
        <v>2.5641025641025599</v>
      </c>
      <c r="X1718" s="4">
        <v>5.1282051282051304</v>
      </c>
      <c r="Y1718" s="4">
        <v>5.1282051282051304</v>
      </c>
      <c r="Z1718" s="4">
        <v>7.6923076923076898</v>
      </c>
      <c r="AA1718" s="4">
        <v>5.1282051282051304</v>
      </c>
      <c r="AB1718" s="4">
        <v>2.5641025641025599</v>
      </c>
      <c r="AC1718" s="4">
        <v>5.1282051282051304</v>
      </c>
      <c r="AD1718" s="4">
        <v>2.5641025641025599</v>
      </c>
      <c r="AE1718" s="4">
        <v>2.5641025641025599</v>
      </c>
      <c r="AF1718" s="4">
        <v>2.5641025641025599</v>
      </c>
      <c r="AG1718" s="4">
        <v>20.5128205128205</v>
      </c>
      <c r="AH1718" s="4">
        <v>5.1282051282051304</v>
      </c>
      <c r="AI1718" s="4">
        <v>7.6923076923076898</v>
      </c>
      <c r="AJ1718" s="4">
        <v>7.6923076923076898</v>
      </c>
      <c r="AK1718" s="4">
        <v>12.8205128205128</v>
      </c>
      <c r="AL1718" s="4">
        <v>7.6923076923076898</v>
      </c>
      <c r="AM1718" s="4">
        <v>20.5128205128205</v>
      </c>
      <c r="AN1718" s="4">
        <v>10.2564102564103</v>
      </c>
      <c r="AO1718" s="4">
        <v>20.5128205128205</v>
      </c>
      <c r="AP1718" s="4">
        <v>7.6923076923076898</v>
      </c>
      <c r="AQ1718" s="4">
        <v>10.2564102564103</v>
      </c>
      <c r="AR1718" s="4">
        <v>7.6923076923076898</v>
      </c>
      <c r="AS1718" s="4">
        <v>7.6923076923076898</v>
      </c>
      <c r="AT1718" s="4">
        <v>15.384615384615399</v>
      </c>
      <c r="AU1718" s="4">
        <v>5.1282051282051304</v>
      </c>
      <c r="AV1718" s="4">
        <v>25.6410256410256</v>
      </c>
      <c r="AW1718" s="4">
        <v>12.8205128205128</v>
      </c>
      <c r="AX1718" s="4">
        <v>5.1282051282051304</v>
      </c>
      <c r="AY1718" s="4">
        <v>7.6923076923076898</v>
      </c>
      <c r="AZ1718" s="4">
        <v>10.2564102564103</v>
      </c>
      <c r="BA1718" s="4">
        <v>12.8205128205128</v>
      </c>
      <c r="BB1718" s="38">
        <v>39</v>
      </c>
    </row>
    <row r="1719" spans="1:54" x14ac:dyDescent="0.3">
      <c r="A1719" s="31" t="s">
        <v>71</v>
      </c>
      <c r="B1719" s="5" t="s">
        <v>8</v>
      </c>
      <c r="C1719" s="5" t="s">
        <v>6</v>
      </c>
      <c r="D1719" s="9">
        <v>94.777419354838699</v>
      </c>
      <c r="E1719" s="8">
        <v>76.002275008394406</v>
      </c>
      <c r="F1719" s="8">
        <v>16.129032258064498</v>
      </c>
      <c r="G1719" s="3">
        <v>3.2258064516128999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3.2258064516128999</v>
      </c>
      <c r="R1719" s="4">
        <v>0</v>
      </c>
      <c r="S1719" s="4">
        <v>0</v>
      </c>
      <c r="T1719" s="4">
        <v>3.2258064516128999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3.2258064516128999</v>
      </c>
      <c r="AA1719" s="4">
        <v>0</v>
      </c>
      <c r="AB1719" s="4">
        <v>3.2258064516128999</v>
      </c>
      <c r="AC1719" s="4">
        <v>6.4516129032258096</v>
      </c>
      <c r="AD1719" s="4">
        <v>6.4516129032258096</v>
      </c>
      <c r="AE1719" s="4">
        <v>0</v>
      </c>
      <c r="AF1719" s="4">
        <v>3.2258064516128999</v>
      </c>
      <c r="AG1719" s="4">
        <v>12.9032258064516</v>
      </c>
      <c r="AH1719" s="4">
        <v>16.129032258064498</v>
      </c>
      <c r="AI1719" s="4">
        <v>12.9032258064516</v>
      </c>
      <c r="AJ1719" s="4">
        <v>16.129032258064498</v>
      </c>
      <c r="AK1719" s="4">
        <v>19.354838709677399</v>
      </c>
      <c r="AL1719" s="4">
        <v>9.67741935483871</v>
      </c>
      <c r="AM1719" s="4">
        <v>16.129032258064498</v>
      </c>
      <c r="AN1719" s="4">
        <v>9.67741935483871</v>
      </c>
      <c r="AO1719" s="4">
        <v>19.354838709677399</v>
      </c>
      <c r="AP1719" s="4">
        <v>12.9032258064516</v>
      </c>
      <c r="AQ1719" s="4">
        <v>19.354838709677399</v>
      </c>
      <c r="AR1719" s="4">
        <v>19.354838709677399</v>
      </c>
      <c r="AS1719" s="4">
        <v>6.4516129032258096</v>
      </c>
      <c r="AT1719" s="4">
        <v>22.580645161290299</v>
      </c>
      <c r="AU1719" s="4">
        <v>9.67741935483871</v>
      </c>
      <c r="AV1719" s="4">
        <v>16.129032258064498</v>
      </c>
      <c r="AW1719" s="4">
        <v>3.2258064516128999</v>
      </c>
      <c r="AX1719" s="4">
        <v>16.129032258064498</v>
      </c>
      <c r="AY1719" s="4">
        <v>12.9032258064516</v>
      </c>
      <c r="AZ1719" s="4">
        <v>19.354838709677399</v>
      </c>
      <c r="BA1719" s="4">
        <v>12.9032258064516</v>
      </c>
      <c r="BB1719" s="38">
        <v>31</v>
      </c>
    </row>
    <row r="1720" spans="1:54" x14ac:dyDescent="0.3">
      <c r="A1720" s="31" t="s">
        <v>71</v>
      </c>
      <c r="B1720" s="5" t="s">
        <v>8</v>
      </c>
      <c r="C1720" s="5" t="s">
        <v>7</v>
      </c>
      <c r="D1720" s="9">
        <v>101.25</v>
      </c>
      <c r="E1720" s="8">
        <v>71.744105448926405</v>
      </c>
      <c r="F1720" s="8">
        <v>25</v>
      </c>
      <c r="G1720" s="3">
        <v>25</v>
      </c>
      <c r="H1720" s="4">
        <v>25</v>
      </c>
      <c r="I1720" s="4">
        <v>0</v>
      </c>
      <c r="J1720" s="4">
        <v>0</v>
      </c>
      <c r="K1720" s="4">
        <v>25</v>
      </c>
      <c r="L1720" s="4">
        <v>25</v>
      </c>
      <c r="M1720" s="4">
        <v>0</v>
      </c>
      <c r="N1720" s="4">
        <v>25</v>
      </c>
      <c r="O1720" s="4">
        <v>0</v>
      </c>
      <c r="P1720" s="4">
        <v>25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25</v>
      </c>
      <c r="Z1720" s="4">
        <v>25</v>
      </c>
      <c r="AA1720" s="4">
        <v>25</v>
      </c>
      <c r="AB1720" s="4">
        <v>25</v>
      </c>
      <c r="AC1720" s="4">
        <v>25</v>
      </c>
      <c r="AD1720" s="4">
        <v>0</v>
      </c>
      <c r="AE1720" s="4">
        <v>0</v>
      </c>
      <c r="AF1720" s="4">
        <v>50</v>
      </c>
      <c r="AG1720" s="4">
        <v>25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25</v>
      </c>
      <c r="AN1720" s="4">
        <v>0</v>
      </c>
      <c r="AO1720" s="4">
        <v>0</v>
      </c>
      <c r="AP1720" s="4">
        <v>0</v>
      </c>
      <c r="AQ1720" s="4">
        <v>0</v>
      </c>
      <c r="AR1720" s="4">
        <v>25</v>
      </c>
      <c r="AS1720" s="4">
        <v>25</v>
      </c>
      <c r="AT1720" s="4">
        <v>0</v>
      </c>
      <c r="AU1720" s="4">
        <v>0</v>
      </c>
      <c r="AV1720" s="4">
        <v>0</v>
      </c>
      <c r="AW1720" s="4">
        <v>25</v>
      </c>
      <c r="AX1720" s="4">
        <v>0</v>
      </c>
      <c r="AY1720" s="4">
        <v>0</v>
      </c>
      <c r="AZ1720" s="4">
        <v>0</v>
      </c>
      <c r="BA1720" s="4">
        <v>0</v>
      </c>
      <c r="BB1720" s="38">
        <v>4</v>
      </c>
    </row>
    <row r="1721" spans="1:54" x14ac:dyDescent="0.3">
      <c r="A1721" s="31" t="s">
        <v>71</v>
      </c>
      <c r="B1721" s="5" t="s">
        <v>9</v>
      </c>
      <c r="C1721" s="5" t="s">
        <v>168</v>
      </c>
      <c r="D1721" s="9">
        <v>92.878848527618501</v>
      </c>
      <c r="E1721" s="8">
        <v>71.767420117962402</v>
      </c>
      <c r="F1721" s="8">
        <v>16.132415421953699</v>
      </c>
      <c r="G1721" s="3">
        <v>3.8838003522831701</v>
      </c>
      <c r="H1721" s="4">
        <v>12.720488181649401</v>
      </c>
      <c r="I1721" s="4">
        <v>4.7730336438065404</v>
      </c>
      <c r="J1721" s="4">
        <v>5.1921872361057098</v>
      </c>
      <c r="K1721" s="4">
        <v>6.7149552661761103</v>
      </c>
      <c r="L1721" s="4">
        <v>3.70952163616984</v>
      </c>
      <c r="M1721" s="4">
        <v>5.4001414268034598</v>
      </c>
      <c r="N1721" s="4">
        <v>6.1862700568203897</v>
      </c>
      <c r="O1721" s="4">
        <v>6.3540292156925</v>
      </c>
      <c r="P1721" s="4">
        <v>4.9367156427296104</v>
      </c>
      <c r="Q1721" s="4">
        <v>2.2855006302133498</v>
      </c>
      <c r="R1721" s="4">
        <v>3.41478827850518</v>
      </c>
      <c r="S1721" s="4">
        <v>3.3217468047182899</v>
      </c>
      <c r="T1721" s="4">
        <v>4.8730318211331403</v>
      </c>
      <c r="U1721" s="4">
        <v>2.6029662993905598</v>
      </c>
      <c r="V1721" s="4">
        <v>6.2178459614083303</v>
      </c>
      <c r="W1721" s="4">
        <v>3.9272520122574299</v>
      </c>
      <c r="X1721" s="4">
        <v>2.6177572230880002</v>
      </c>
      <c r="Y1721" s="4">
        <v>8.78978291055728</v>
      </c>
      <c r="Z1721" s="4">
        <v>3.0941617185389299</v>
      </c>
      <c r="AA1721" s="4">
        <v>7.3315765419472196</v>
      </c>
      <c r="AB1721" s="4">
        <v>2.3153807553454002</v>
      </c>
      <c r="AC1721" s="4">
        <v>9.7609189988385605</v>
      </c>
      <c r="AD1721" s="4">
        <v>3.9993868800554799</v>
      </c>
      <c r="AE1721" s="4">
        <v>4.0810632806314802</v>
      </c>
      <c r="AF1721" s="4">
        <v>7.0090846722771198</v>
      </c>
      <c r="AG1721" s="4">
        <v>11.9839320074031</v>
      </c>
      <c r="AH1721" s="4">
        <v>17.483586294218501</v>
      </c>
      <c r="AI1721" s="4">
        <v>9.1409039645689898</v>
      </c>
      <c r="AJ1721" s="4">
        <v>19.852235800457201</v>
      </c>
      <c r="AK1721" s="4">
        <v>21.027983522411802</v>
      </c>
      <c r="AL1721" s="4">
        <v>12.646933011437399</v>
      </c>
      <c r="AM1721" s="4">
        <v>17.559775668025502</v>
      </c>
      <c r="AN1721" s="4">
        <v>23.350855184423001</v>
      </c>
      <c r="AO1721" s="4">
        <v>19.2235340558377</v>
      </c>
      <c r="AP1721" s="4">
        <v>18.8222778392593</v>
      </c>
      <c r="AQ1721" s="4">
        <v>12.3771222693368</v>
      </c>
      <c r="AR1721" s="4">
        <v>21.519684394955899</v>
      </c>
      <c r="AS1721" s="4">
        <v>13.8264577568193</v>
      </c>
      <c r="AT1721" s="4">
        <v>15.363207031932101</v>
      </c>
      <c r="AU1721" s="4">
        <v>19.9206065644319</v>
      </c>
      <c r="AV1721" s="4">
        <v>16.888545860142202</v>
      </c>
      <c r="AW1721" s="4">
        <v>17.923923016134701</v>
      </c>
      <c r="AX1721" s="4">
        <v>7.9421263976903997</v>
      </c>
      <c r="AY1721" s="4">
        <v>14.6864949041844</v>
      </c>
      <c r="AZ1721" s="4">
        <v>15.241753212353199</v>
      </c>
      <c r="BA1721" s="4">
        <v>20.1304770481105</v>
      </c>
      <c r="BB1721" s="38">
        <v>1935</v>
      </c>
    </row>
    <row r="1722" spans="1:54" x14ac:dyDescent="0.3">
      <c r="A1722" s="31" t="s">
        <v>71</v>
      </c>
      <c r="B1722" s="5" t="s">
        <v>9</v>
      </c>
      <c r="C1722" s="5" t="s">
        <v>1</v>
      </c>
      <c r="D1722" s="9">
        <v>75.182017543859601</v>
      </c>
      <c r="E1722" s="8">
        <v>71.123040463072002</v>
      </c>
      <c r="F1722" s="8">
        <v>20.219780219780201</v>
      </c>
      <c r="G1722" s="3">
        <v>4.3956043956044004</v>
      </c>
      <c r="H1722" s="4">
        <v>16.703296703296701</v>
      </c>
      <c r="I1722" s="4">
        <v>6.5934065934065904</v>
      </c>
      <c r="J1722" s="4">
        <v>6.3736263736263696</v>
      </c>
      <c r="K1722" s="4">
        <v>8.7912087912087902</v>
      </c>
      <c r="L1722" s="4">
        <v>5.71428571428571</v>
      </c>
      <c r="M1722" s="4">
        <v>9.0109890109890092</v>
      </c>
      <c r="N1722" s="4">
        <v>9.8901098901098905</v>
      </c>
      <c r="O1722" s="4">
        <v>9.4505494505494507</v>
      </c>
      <c r="P1722" s="4">
        <v>7.0329670329670302</v>
      </c>
      <c r="Q1722" s="4">
        <v>3.2967032967033001</v>
      </c>
      <c r="R1722" s="4">
        <v>5.0549450549450503</v>
      </c>
      <c r="S1722" s="4">
        <v>5.2747252747252702</v>
      </c>
      <c r="T1722" s="4">
        <v>7.9120879120879097</v>
      </c>
      <c r="U1722" s="4">
        <v>4.1758241758241796</v>
      </c>
      <c r="V1722" s="4">
        <v>8.3516483516483504</v>
      </c>
      <c r="W1722" s="4">
        <v>5.0549450549450503</v>
      </c>
      <c r="X1722" s="4">
        <v>4.1758241758241796</v>
      </c>
      <c r="Y1722" s="4">
        <v>14.945054945054901</v>
      </c>
      <c r="Z1722" s="4">
        <v>5.4945054945054901</v>
      </c>
      <c r="AA1722" s="4">
        <v>8.3516483516483504</v>
      </c>
      <c r="AB1722" s="4">
        <v>3.7362637362637399</v>
      </c>
      <c r="AC1722" s="4">
        <v>14.285714285714301</v>
      </c>
      <c r="AD1722" s="4">
        <v>5.4945054945054901</v>
      </c>
      <c r="AE1722" s="4">
        <v>6.1538461538461497</v>
      </c>
      <c r="AF1722" s="4">
        <v>10.109890109890101</v>
      </c>
      <c r="AG1722" s="4">
        <v>20.6593406593407</v>
      </c>
      <c r="AH1722" s="4">
        <v>21.758241758241802</v>
      </c>
      <c r="AI1722" s="4">
        <v>10.989010989011</v>
      </c>
      <c r="AJ1722" s="4">
        <v>24.395604395604401</v>
      </c>
      <c r="AK1722" s="4">
        <v>26.593406593406598</v>
      </c>
      <c r="AL1722" s="4">
        <v>16.263736263736298</v>
      </c>
      <c r="AM1722" s="4">
        <v>19.560439560439601</v>
      </c>
      <c r="AN1722" s="4">
        <v>28.791208791208799</v>
      </c>
      <c r="AO1722" s="4">
        <v>23.5164835164835</v>
      </c>
      <c r="AP1722" s="4">
        <v>21.758241758241802</v>
      </c>
      <c r="AQ1722" s="4">
        <v>14.065934065934099</v>
      </c>
      <c r="AR1722" s="4">
        <v>26.373626373626401</v>
      </c>
      <c r="AS1722" s="4">
        <v>14.065934065934099</v>
      </c>
      <c r="AT1722" s="4">
        <v>15.6043956043956</v>
      </c>
      <c r="AU1722" s="4">
        <v>25.274725274725299</v>
      </c>
      <c r="AV1722" s="4">
        <v>17.1428571428571</v>
      </c>
      <c r="AW1722" s="4">
        <v>20.879120879120901</v>
      </c>
      <c r="AX1722" s="4">
        <v>8.7912087912087902</v>
      </c>
      <c r="AY1722" s="4">
        <v>17.3626373626374</v>
      </c>
      <c r="AZ1722" s="4">
        <v>16.923076923076898</v>
      </c>
      <c r="BA1722" s="4">
        <v>28.131868131868099</v>
      </c>
      <c r="BB1722" s="38">
        <v>456</v>
      </c>
    </row>
    <row r="1723" spans="1:54" x14ac:dyDescent="0.3">
      <c r="A1723" s="31" t="s">
        <v>71</v>
      </c>
      <c r="B1723" s="5" t="s">
        <v>9</v>
      </c>
      <c r="C1723" s="5" t="s">
        <v>2</v>
      </c>
      <c r="D1723" s="9">
        <v>87.494631710362</v>
      </c>
      <c r="E1723" s="8">
        <v>75.016760518203199</v>
      </c>
      <c r="F1723" s="8">
        <v>18.976279650437</v>
      </c>
      <c r="G1723" s="3">
        <v>4.7440699126092403</v>
      </c>
      <c r="H1723" s="4">
        <v>15.730337078651701</v>
      </c>
      <c r="I1723" s="4">
        <v>5.8676654182272197</v>
      </c>
      <c r="J1723" s="4">
        <v>6.6167290886392003</v>
      </c>
      <c r="K1723" s="4">
        <v>8.2397003745318393</v>
      </c>
      <c r="L1723" s="4">
        <v>4.1198501872659197</v>
      </c>
      <c r="M1723" s="4">
        <v>6.2421972534332104</v>
      </c>
      <c r="N1723" s="4">
        <v>6.1173533083645397</v>
      </c>
      <c r="O1723" s="4">
        <v>7.4906367041198498</v>
      </c>
      <c r="P1723" s="4">
        <v>6.3670411985018696</v>
      </c>
      <c r="Q1723" s="4">
        <v>2.2471910112359601</v>
      </c>
      <c r="R1723" s="4">
        <v>3.3707865168539302</v>
      </c>
      <c r="S1723" s="4">
        <v>2.9962546816479398</v>
      </c>
      <c r="T1723" s="4">
        <v>4.9937578027465701</v>
      </c>
      <c r="U1723" s="4">
        <v>3.1210986267165999</v>
      </c>
      <c r="V1723" s="4">
        <v>8.1148564294631704</v>
      </c>
      <c r="W1723" s="4">
        <v>4.6192259675405696</v>
      </c>
      <c r="X1723" s="4">
        <v>3.3707865168539302</v>
      </c>
      <c r="Y1723" s="4">
        <v>8.3645443196004994</v>
      </c>
      <c r="Z1723" s="4">
        <v>3.62047440699126</v>
      </c>
      <c r="AA1723" s="4">
        <v>10.7365792759051</v>
      </c>
      <c r="AB1723" s="4">
        <v>1.7478152309613</v>
      </c>
      <c r="AC1723" s="4">
        <v>10.986267166042399</v>
      </c>
      <c r="AD1723" s="4">
        <v>6.3670411985018696</v>
      </c>
      <c r="AE1723" s="4">
        <v>4.9937578027465701</v>
      </c>
      <c r="AF1723" s="4">
        <v>8.4893882646691594</v>
      </c>
      <c r="AG1723" s="4">
        <v>13.6079900124844</v>
      </c>
      <c r="AH1723" s="4">
        <v>22.097378277153599</v>
      </c>
      <c r="AI1723" s="4">
        <v>9.7378277153558095</v>
      </c>
      <c r="AJ1723" s="4">
        <v>25.967540574282101</v>
      </c>
      <c r="AK1723" s="4">
        <v>21.098626716604201</v>
      </c>
      <c r="AL1723" s="4">
        <v>12.3595505617978</v>
      </c>
      <c r="AM1723" s="4">
        <v>19.850187265917601</v>
      </c>
      <c r="AN1723" s="4">
        <v>26.7166042446941</v>
      </c>
      <c r="AO1723" s="4">
        <v>23.4706616729089</v>
      </c>
      <c r="AP1723" s="4">
        <v>23.220973782771502</v>
      </c>
      <c r="AQ1723" s="4">
        <v>14.731585518102399</v>
      </c>
      <c r="AR1723" s="4">
        <v>26.466916354556801</v>
      </c>
      <c r="AS1723" s="4">
        <v>17.353308364544301</v>
      </c>
      <c r="AT1723" s="4">
        <v>15.980024968788999</v>
      </c>
      <c r="AU1723" s="4">
        <v>24.094881398252198</v>
      </c>
      <c r="AV1723" s="4">
        <v>18.601747815231001</v>
      </c>
      <c r="AW1723" s="4">
        <v>21.598002496878902</v>
      </c>
      <c r="AX1723" s="4">
        <v>8.7390761548064901</v>
      </c>
      <c r="AY1723" s="4">
        <v>15.355805243445699</v>
      </c>
      <c r="AZ1723" s="4">
        <v>18.227215980025001</v>
      </c>
      <c r="BA1723" s="4">
        <v>24.2197253433208</v>
      </c>
      <c r="BB1723" s="38">
        <v>801</v>
      </c>
    </row>
    <row r="1724" spans="1:54" x14ac:dyDescent="0.3">
      <c r="A1724" s="31" t="s">
        <v>71</v>
      </c>
      <c r="B1724" s="5" t="s">
        <v>9</v>
      </c>
      <c r="C1724" s="5" t="s">
        <v>3</v>
      </c>
      <c r="D1724" s="9">
        <v>98.068749999999994</v>
      </c>
      <c r="E1724" s="8">
        <v>72.1216125572858</v>
      </c>
      <c r="F1724" s="8">
        <v>15.909090909090899</v>
      </c>
      <c r="G1724" s="3">
        <v>4.5454545454545503</v>
      </c>
      <c r="H1724" s="4">
        <v>12.5</v>
      </c>
      <c r="I1724" s="4">
        <v>4.2613636363636402</v>
      </c>
      <c r="J1724" s="4">
        <v>5.1136363636363598</v>
      </c>
      <c r="K1724" s="4">
        <v>6.8181818181818201</v>
      </c>
      <c r="L1724" s="4">
        <v>2.5568181818181799</v>
      </c>
      <c r="M1724" s="4">
        <v>3.6931818181818201</v>
      </c>
      <c r="N1724" s="4">
        <v>7.1022727272727302</v>
      </c>
      <c r="O1724" s="4">
        <v>5.6818181818181799</v>
      </c>
      <c r="P1724" s="4">
        <v>3.4090909090909101</v>
      </c>
      <c r="Q1724" s="4">
        <v>1.4204545454545501</v>
      </c>
      <c r="R1724" s="4">
        <v>2.5568181818181799</v>
      </c>
      <c r="S1724" s="4">
        <v>1.7045454545454499</v>
      </c>
      <c r="T1724" s="4">
        <v>5.1136363636363598</v>
      </c>
      <c r="U1724" s="4">
        <v>1.4204545454545501</v>
      </c>
      <c r="V1724" s="4">
        <v>4.2613636363636402</v>
      </c>
      <c r="W1724" s="4">
        <v>3.125</v>
      </c>
      <c r="X1724" s="4">
        <v>1.13636363636364</v>
      </c>
      <c r="Y1724" s="4">
        <v>7.9545454545454497</v>
      </c>
      <c r="Z1724" s="4">
        <v>1.4204545454545501</v>
      </c>
      <c r="AA1724" s="4">
        <v>7.6704545454545503</v>
      </c>
      <c r="AB1724" s="4">
        <v>1.98863636363636</v>
      </c>
      <c r="AC1724" s="4">
        <v>8.5227272727272698</v>
      </c>
      <c r="AD1724" s="4">
        <v>1.7045454545454499</v>
      </c>
      <c r="AE1724" s="4">
        <v>2.8409090909090899</v>
      </c>
      <c r="AF1724" s="4">
        <v>6.8181818181818201</v>
      </c>
      <c r="AG1724" s="4">
        <v>7.1022727272727302</v>
      </c>
      <c r="AH1724" s="4">
        <v>15.340909090909101</v>
      </c>
      <c r="AI1724" s="4">
        <v>8.8068181818181799</v>
      </c>
      <c r="AJ1724" s="4">
        <v>18.75</v>
      </c>
      <c r="AK1724" s="4">
        <v>21.875</v>
      </c>
      <c r="AL1724" s="4">
        <v>11.363636363636401</v>
      </c>
      <c r="AM1724" s="4">
        <v>15.909090909090899</v>
      </c>
      <c r="AN1724" s="4">
        <v>21.590909090909101</v>
      </c>
      <c r="AO1724" s="4">
        <v>18.181818181818201</v>
      </c>
      <c r="AP1724" s="4">
        <v>19.318181818181799</v>
      </c>
      <c r="AQ1724" s="4">
        <v>11.931818181818199</v>
      </c>
      <c r="AR1724" s="4">
        <v>19.318181818181799</v>
      </c>
      <c r="AS1724" s="4">
        <v>13.920454545454501</v>
      </c>
      <c r="AT1724" s="4">
        <v>15.625</v>
      </c>
      <c r="AU1724" s="4">
        <v>18.465909090909101</v>
      </c>
      <c r="AV1724" s="4">
        <v>15.625</v>
      </c>
      <c r="AW1724" s="4">
        <v>14.7727272727273</v>
      </c>
      <c r="AX1724" s="4">
        <v>8.8068181818181799</v>
      </c>
      <c r="AY1724" s="4">
        <v>14.488636363636401</v>
      </c>
      <c r="AZ1724" s="4">
        <v>14.204545454545499</v>
      </c>
      <c r="BA1724" s="4">
        <v>18.75</v>
      </c>
      <c r="BB1724" s="38">
        <v>352</v>
      </c>
    </row>
    <row r="1725" spans="1:54" x14ac:dyDescent="0.3">
      <c r="A1725" s="31" t="s">
        <v>71</v>
      </c>
      <c r="B1725" s="5" t="s">
        <v>9</v>
      </c>
      <c r="C1725" s="5" t="s">
        <v>4</v>
      </c>
      <c r="D1725" s="9">
        <v>114.846376811594</v>
      </c>
      <c r="E1725" s="8">
        <v>65.547477816393197</v>
      </c>
      <c r="F1725" s="8">
        <v>7.9710144927536204</v>
      </c>
      <c r="G1725" s="3">
        <v>1.4492753623188399</v>
      </c>
      <c r="H1725" s="4">
        <v>5.7971014492753596</v>
      </c>
      <c r="I1725" s="4">
        <v>2.1739130434782599</v>
      </c>
      <c r="J1725" s="4">
        <v>3.6231884057971002</v>
      </c>
      <c r="K1725" s="4">
        <v>3.6231884057971002</v>
      </c>
      <c r="L1725" s="4">
        <v>2.1739130434782599</v>
      </c>
      <c r="M1725" s="4">
        <v>1.4492753623188399</v>
      </c>
      <c r="N1725" s="4">
        <v>1.4492753623188399</v>
      </c>
      <c r="O1725" s="4">
        <v>2.1739130434782599</v>
      </c>
      <c r="P1725" s="4">
        <v>4.3478260869565197</v>
      </c>
      <c r="Q1725" s="4">
        <v>2.1739130434782599</v>
      </c>
      <c r="R1725" s="4">
        <v>3.6231884057971002</v>
      </c>
      <c r="S1725" s="4">
        <v>3.6231884057971002</v>
      </c>
      <c r="T1725" s="4">
        <v>1.4492753623188399</v>
      </c>
      <c r="U1725" s="4">
        <v>1.4492753623188399</v>
      </c>
      <c r="V1725" s="4">
        <v>3.6231884057971002</v>
      </c>
      <c r="W1725" s="4">
        <v>4.3478260869565197</v>
      </c>
      <c r="X1725" s="4">
        <v>1.4492753623188399</v>
      </c>
      <c r="Y1725" s="4">
        <v>4.3478260869565197</v>
      </c>
      <c r="Z1725" s="4">
        <v>1.4492753623188399</v>
      </c>
      <c r="AA1725" s="4">
        <v>2.1739130434782599</v>
      </c>
      <c r="AB1725" s="4">
        <v>2.1739130434782599</v>
      </c>
      <c r="AC1725" s="4">
        <v>6.5217391304347796</v>
      </c>
      <c r="AD1725" s="4">
        <v>0.72463768115941996</v>
      </c>
      <c r="AE1725" s="4">
        <v>1.4492753623188399</v>
      </c>
      <c r="AF1725" s="4">
        <v>2.8985507246376798</v>
      </c>
      <c r="AG1725" s="4">
        <v>7.2463768115942004</v>
      </c>
      <c r="AH1725" s="4">
        <v>9.4202898550724594</v>
      </c>
      <c r="AI1725" s="4">
        <v>5.7971014492753596</v>
      </c>
      <c r="AJ1725" s="4">
        <v>10.144927536231901</v>
      </c>
      <c r="AK1725" s="4">
        <v>14.492753623188401</v>
      </c>
      <c r="AL1725" s="4">
        <v>12.3188405797101</v>
      </c>
      <c r="AM1725" s="4">
        <v>15.9420289855072</v>
      </c>
      <c r="AN1725" s="4">
        <v>15.9420289855072</v>
      </c>
      <c r="AO1725" s="4">
        <v>13.0434782608696</v>
      </c>
      <c r="AP1725" s="4">
        <v>10.144927536231901</v>
      </c>
      <c r="AQ1725" s="4">
        <v>10.144927536231901</v>
      </c>
      <c r="AR1725" s="4">
        <v>13.768115942029</v>
      </c>
      <c r="AS1725" s="4">
        <v>10.869565217391299</v>
      </c>
      <c r="AT1725" s="4">
        <v>11.5942028985507</v>
      </c>
      <c r="AU1725" s="4">
        <v>10.869565217391299</v>
      </c>
      <c r="AV1725" s="4">
        <v>18.840579710144901</v>
      </c>
      <c r="AW1725" s="4">
        <v>15.9420289855072</v>
      </c>
      <c r="AX1725" s="4">
        <v>4.3478260869565197</v>
      </c>
      <c r="AY1725" s="4">
        <v>13.768115942029</v>
      </c>
      <c r="AZ1725" s="4">
        <v>9.4202898550724594</v>
      </c>
      <c r="BA1725" s="4">
        <v>7.2463768115942004</v>
      </c>
      <c r="BB1725" s="38">
        <v>138</v>
      </c>
    </row>
    <row r="1726" spans="1:54" x14ac:dyDescent="0.3">
      <c r="A1726" s="31" t="s">
        <v>71</v>
      </c>
      <c r="B1726" s="5" t="s">
        <v>9</v>
      </c>
      <c r="C1726" s="5" t="s">
        <v>5</v>
      </c>
      <c r="D1726" s="9">
        <v>109.39489795918399</v>
      </c>
      <c r="E1726" s="8">
        <v>61.451783751801202</v>
      </c>
      <c r="F1726" s="8">
        <v>10.2040816326531</v>
      </c>
      <c r="G1726" s="3">
        <v>2.0408163265306101</v>
      </c>
      <c r="H1726" s="4">
        <v>4.0816326530612201</v>
      </c>
      <c r="I1726" s="4">
        <v>2.0408163265306101</v>
      </c>
      <c r="J1726" s="4">
        <v>0</v>
      </c>
      <c r="K1726" s="4">
        <v>1.0204081632653099</v>
      </c>
      <c r="L1726" s="4">
        <v>3.06122448979592</v>
      </c>
      <c r="M1726" s="4">
        <v>4.0816326530612201</v>
      </c>
      <c r="N1726" s="4">
        <v>2.0408163265306101</v>
      </c>
      <c r="O1726" s="4">
        <v>3.06122448979592</v>
      </c>
      <c r="P1726" s="4">
        <v>0</v>
      </c>
      <c r="Q1726" s="4">
        <v>2.0408163265306101</v>
      </c>
      <c r="R1726" s="4">
        <v>1.0204081632653099</v>
      </c>
      <c r="S1726" s="4">
        <v>2.0408163265306101</v>
      </c>
      <c r="T1726" s="4">
        <v>1.0204081632653099</v>
      </c>
      <c r="U1726" s="4">
        <v>1.0204081632653099</v>
      </c>
      <c r="V1726" s="4">
        <v>4.0816326530612201</v>
      </c>
      <c r="W1726" s="4">
        <v>1.0204081632653099</v>
      </c>
      <c r="X1726" s="4">
        <v>1.0204081632653099</v>
      </c>
      <c r="Y1726" s="4">
        <v>3.06122448979592</v>
      </c>
      <c r="Z1726" s="4">
        <v>1.0204081632653099</v>
      </c>
      <c r="AA1726" s="4">
        <v>2.0408163265306101</v>
      </c>
      <c r="AB1726" s="4">
        <v>2.0408163265306101</v>
      </c>
      <c r="AC1726" s="4">
        <v>3.06122448979592</v>
      </c>
      <c r="AD1726" s="4">
        <v>3.06122448979592</v>
      </c>
      <c r="AE1726" s="4">
        <v>2.0408163265306101</v>
      </c>
      <c r="AF1726" s="4">
        <v>2.0408163265306101</v>
      </c>
      <c r="AG1726" s="4">
        <v>2.0408163265306101</v>
      </c>
      <c r="AH1726" s="4">
        <v>6.12244897959184</v>
      </c>
      <c r="AI1726" s="4">
        <v>11.2244897959184</v>
      </c>
      <c r="AJ1726" s="4">
        <v>8.1632653061224492</v>
      </c>
      <c r="AK1726" s="4">
        <v>15.3061224489796</v>
      </c>
      <c r="AL1726" s="4">
        <v>9.1836734693877595</v>
      </c>
      <c r="AM1726" s="4">
        <v>13.265306122448999</v>
      </c>
      <c r="AN1726" s="4">
        <v>17.3469387755102</v>
      </c>
      <c r="AO1726" s="4">
        <v>7.1428571428571397</v>
      </c>
      <c r="AP1726" s="4">
        <v>12.244897959183699</v>
      </c>
      <c r="AQ1726" s="4">
        <v>6.12244897959184</v>
      </c>
      <c r="AR1726" s="4">
        <v>13.265306122448999</v>
      </c>
      <c r="AS1726" s="4">
        <v>6.12244897959184</v>
      </c>
      <c r="AT1726" s="4">
        <v>18.367346938775501</v>
      </c>
      <c r="AU1726" s="4">
        <v>12.244897959183699</v>
      </c>
      <c r="AV1726" s="4">
        <v>12.244897959183699</v>
      </c>
      <c r="AW1726" s="4">
        <v>9.1836734693877595</v>
      </c>
      <c r="AX1726" s="4">
        <v>7.1428571428571397</v>
      </c>
      <c r="AY1726" s="4">
        <v>8.1632653061224492</v>
      </c>
      <c r="AZ1726" s="4">
        <v>10.2040816326531</v>
      </c>
      <c r="BA1726" s="4">
        <v>7.1428571428571397</v>
      </c>
      <c r="BB1726" s="38">
        <v>98</v>
      </c>
    </row>
    <row r="1727" spans="1:54" x14ac:dyDescent="0.3">
      <c r="A1727" s="31" t="s">
        <v>71</v>
      </c>
      <c r="B1727" s="5" t="s">
        <v>9</v>
      </c>
      <c r="C1727" s="5" t="s">
        <v>6</v>
      </c>
      <c r="D1727" s="9">
        <v>124.322857142857</v>
      </c>
      <c r="E1727" s="8">
        <v>50.004426387921797</v>
      </c>
      <c r="F1727" s="8">
        <v>7.1428571428571397</v>
      </c>
      <c r="G1727" s="3">
        <v>1.4285714285714299</v>
      </c>
      <c r="H1727" s="4">
        <v>1.4285714285714299</v>
      </c>
      <c r="I1727" s="4">
        <v>0</v>
      </c>
      <c r="J1727" s="4">
        <v>1.4285714285714299</v>
      </c>
      <c r="K1727" s="4">
        <v>1.4285714285714299</v>
      </c>
      <c r="L1727" s="4">
        <v>0</v>
      </c>
      <c r="M1727" s="4">
        <v>0</v>
      </c>
      <c r="N1727" s="4">
        <v>1.4285714285714299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1.4285714285714299</v>
      </c>
      <c r="AD1727" s="4">
        <v>0</v>
      </c>
      <c r="AE1727" s="4">
        <v>0</v>
      </c>
      <c r="AF1727" s="4">
        <v>0</v>
      </c>
      <c r="AG1727" s="4">
        <v>1.4285714285714299</v>
      </c>
      <c r="AH1727" s="4">
        <v>10</v>
      </c>
      <c r="AI1727" s="4">
        <v>1.4285714285714299</v>
      </c>
      <c r="AJ1727" s="4">
        <v>5.71428571428571</v>
      </c>
      <c r="AK1727" s="4">
        <v>12.8571428571429</v>
      </c>
      <c r="AL1727" s="4">
        <v>4.28571428571429</v>
      </c>
      <c r="AM1727" s="4">
        <v>8.5714285714285694</v>
      </c>
      <c r="AN1727" s="4">
        <v>10</v>
      </c>
      <c r="AO1727" s="4">
        <v>11.4285714285714</v>
      </c>
      <c r="AP1727" s="4">
        <v>7.1428571428571397</v>
      </c>
      <c r="AQ1727" s="4">
        <v>2.8571428571428599</v>
      </c>
      <c r="AR1727" s="4">
        <v>5.71428571428571</v>
      </c>
      <c r="AS1727" s="4">
        <v>8.5714285714285694</v>
      </c>
      <c r="AT1727" s="4">
        <v>11.4285714285714</v>
      </c>
      <c r="AU1727" s="4">
        <v>7.1428571428571397</v>
      </c>
      <c r="AV1727" s="4">
        <v>14.285714285714301</v>
      </c>
      <c r="AW1727" s="4">
        <v>12.8571428571429</v>
      </c>
      <c r="AX1727" s="4">
        <v>5.71428571428571</v>
      </c>
      <c r="AY1727" s="4">
        <v>10</v>
      </c>
      <c r="AZ1727" s="4">
        <v>15.714285714285699</v>
      </c>
      <c r="BA1727" s="4">
        <v>12.8571428571429</v>
      </c>
      <c r="BB1727" s="38">
        <v>70</v>
      </c>
    </row>
    <row r="1728" spans="1:54" x14ac:dyDescent="0.3">
      <c r="A1728" s="31" t="s">
        <v>71</v>
      </c>
      <c r="B1728" s="5" t="s">
        <v>9</v>
      </c>
      <c r="C1728" s="5" t="s">
        <v>7</v>
      </c>
      <c r="D1728" s="9">
        <v>99.4</v>
      </c>
      <c r="E1728" s="8">
        <v>56.758027486960202</v>
      </c>
      <c r="F1728" s="8">
        <v>10</v>
      </c>
      <c r="G1728" s="3">
        <v>5</v>
      </c>
      <c r="H1728" s="4">
        <v>15</v>
      </c>
      <c r="I1728" s="4">
        <v>5</v>
      </c>
      <c r="J1728" s="4">
        <v>5</v>
      </c>
      <c r="K1728" s="4">
        <v>5</v>
      </c>
      <c r="L1728" s="4">
        <v>0</v>
      </c>
      <c r="M1728" s="4">
        <v>0</v>
      </c>
      <c r="N1728" s="4">
        <v>0</v>
      </c>
      <c r="O1728" s="4">
        <v>5</v>
      </c>
      <c r="P1728" s="4">
        <v>0</v>
      </c>
      <c r="Q1728" s="4">
        <v>5</v>
      </c>
      <c r="R1728" s="4">
        <v>5</v>
      </c>
      <c r="S1728" s="4">
        <v>10</v>
      </c>
      <c r="T1728" s="4">
        <v>5</v>
      </c>
      <c r="U1728" s="4">
        <v>5</v>
      </c>
      <c r="V1728" s="4">
        <v>5</v>
      </c>
      <c r="W1728" s="4">
        <v>0</v>
      </c>
      <c r="X1728" s="4">
        <v>5</v>
      </c>
      <c r="Y1728" s="4">
        <v>5</v>
      </c>
      <c r="Z1728" s="4">
        <v>5</v>
      </c>
      <c r="AA1728" s="4">
        <v>5</v>
      </c>
      <c r="AB1728" s="4">
        <v>0</v>
      </c>
      <c r="AC1728" s="4">
        <v>0</v>
      </c>
      <c r="AD1728" s="4">
        <v>5</v>
      </c>
      <c r="AE1728" s="4">
        <v>10</v>
      </c>
      <c r="AF1728" s="4">
        <v>0</v>
      </c>
      <c r="AG1728" s="4">
        <v>5</v>
      </c>
      <c r="AH1728" s="4">
        <v>25</v>
      </c>
      <c r="AI1728" s="4">
        <v>5</v>
      </c>
      <c r="AJ1728" s="4">
        <v>5</v>
      </c>
      <c r="AK1728" s="4">
        <v>10</v>
      </c>
      <c r="AL1728" s="4">
        <v>10</v>
      </c>
      <c r="AM1728" s="4">
        <v>15</v>
      </c>
      <c r="AN1728" s="4">
        <v>5</v>
      </c>
      <c r="AO1728" s="4">
        <v>0</v>
      </c>
      <c r="AP1728" s="4">
        <v>5</v>
      </c>
      <c r="AQ1728" s="4">
        <v>15</v>
      </c>
      <c r="AR1728" s="4">
        <v>10</v>
      </c>
      <c r="AS1728" s="4">
        <v>15</v>
      </c>
      <c r="AT1728" s="4">
        <v>25</v>
      </c>
      <c r="AU1728" s="4">
        <v>5</v>
      </c>
      <c r="AV1728" s="4">
        <v>5</v>
      </c>
      <c r="AW1728" s="4">
        <v>5</v>
      </c>
      <c r="AX1728" s="4">
        <v>5</v>
      </c>
      <c r="AY1728" s="4">
        <v>5</v>
      </c>
      <c r="AZ1728" s="4">
        <v>15</v>
      </c>
      <c r="BA1728" s="4">
        <v>5</v>
      </c>
      <c r="BB1728" s="38">
        <v>20</v>
      </c>
    </row>
    <row r="1729" spans="1:54" x14ac:dyDescent="0.3">
      <c r="A1729" s="31" t="s">
        <v>72</v>
      </c>
      <c r="B1729" s="5" t="s">
        <v>168</v>
      </c>
      <c r="C1729" s="5" t="s">
        <v>168</v>
      </c>
      <c r="D1729" s="9">
        <v>73.100885969994707</v>
      </c>
      <c r="E1729" s="8">
        <v>73.805402848186205</v>
      </c>
      <c r="F1729" s="8">
        <v>23.807417444096</v>
      </c>
      <c r="G1729" s="3">
        <v>2.36841573684447</v>
      </c>
      <c r="H1729" s="4">
        <v>5.5002536514738596</v>
      </c>
      <c r="I1729" s="4">
        <v>11.873071181161301</v>
      </c>
      <c r="J1729" s="4">
        <v>2.1236800683201098</v>
      </c>
      <c r="K1729" s="4">
        <v>3.3073417664776499</v>
      </c>
      <c r="L1729" s="4">
        <v>5.0309378678085599</v>
      </c>
      <c r="M1729" s="4">
        <v>3.54035257029485</v>
      </c>
      <c r="N1729" s="4">
        <v>6.8019083639663496</v>
      </c>
      <c r="O1729" s="4">
        <v>8.1526153464468401</v>
      </c>
      <c r="P1729" s="4">
        <v>7.9956474988300297</v>
      </c>
      <c r="Q1729" s="4">
        <v>3.1449669000393699</v>
      </c>
      <c r="R1729" s="4">
        <v>9.90312724279649</v>
      </c>
      <c r="S1729" s="4">
        <v>6.4509433764528197</v>
      </c>
      <c r="T1729" s="4">
        <v>4.7138224448845296</v>
      </c>
      <c r="U1729" s="4">
        <v>8.2809474408367496</v>
      </c>
      <c r="V1729" s="4">
        <v>4.3044929942470196</v>
      </c>
      <c r="W1729" s="4">
        <v>8.2016046826911708</v>
      </c>
      <c r="X1729" s="4">
        <v>1.8623817512496601</v>
      </c>
      <c r="Y1729" s="4">
        <v>7.3966613945027797</v>
      </c>
      <c r="Z1729" s="4">
        <v>10.4098269496893</v>
      </c>
      <c r="AA1729" s="4">
        <v>8.8238466328607501</v>
      </c>
      <c r="AB1729" s="4">
        <v>1.8243316436687</v>
      </c>
      <c r="AC1729" s="4">
        <v>19.381824112871399</v>
      </c>
      <c r="AD1729" s="4">
        <v>4.31075404434453</v>
      </c>
      <c r="AE1729" s="4">
        <v>3.4795342890776002</v>
      </c>
      <c r="AF1729" s="4">
        <v>8.7831141755302795</v>
      </c>
      <c r="AG1729" s="4">
        <v>13.488642582063999</v>
      </c>
      <c r="AH1729" s="4">
        <v>16.926593994516899</v>
      </c>
      <c r="AI1729" s="4">
        <v>10.554014718325</v>
      </c>
      <c r="AJ1729" s="4">
        <v>22.012687384441399</v>
      </c>
      <c r="AK1729" s="4">
        <v>36.574064166028201</v>
      </c>
      <c r="AL1729" s="4">
        <v>17.908875134142701</v>
      </c>
      <c r="AM1729" s="4">
        <v>24.3226654154806</v>
      </c>
      <c r="AN1729" s="4">
        <v>34.496898461537803</v>
      </c>
      <c r="AO1729" s="4">
        <v>28.847729543009699</v>
      </c>
      <c r="AP1729" s="4">
        <v>28.1972512748548</v>
      </c>
      <c r="AQ1729" s="4">
        <v>6.8284188381087301</v>
      </c>
      <c r="AR1729" s="4">
        <v>29.4349023961041</v>
      </c>
      <c r="AS1729" s="4">
        <v>9.9175744818470992</v>
      </c>
      <c r="AT1729" s="4">
        <v>19.500699745776402</v>
      </c>
      <c r="AU1729" s="4">
        <v>11.9489771580871</v>
      </c>
      <c r="AV1729" s="4">
        <v>18.563482929019401</v>
      </c>
      <c r="AW1729" s="4">
        <v>20.611401927880198</v>
      </c>
      <c r="AX1729" s="4">
        <v>14.4533865321748</v>
      </c>
      <c r="AY1729" s="4">
        <v>12.459273164635601</v>
      </c>
      <c r="AZ1729" s="4">
        <v>24.225255917483199</v>
      </c>
      <c r="BA1729" s="4">
        <v>31.316234112192099</v>
      </c>
      <c r="BB1729" s="38">
        <v>2767</v>
      </c>
    </row>
    <row r="1730" spans="1:54" x14ac:dyDescent="0.3">
      <c r="A1730" s="31" t="s">
        <v>72</v>
      </c>
      <c r="B1730" s="5" t="s">
        <v>168</v>
      </c>
      <c r="C1730" s="5" t="s">
        <v>1</v>
      </c>
      <c r="D1730" s="9">
        <v>8.5639975598918507</v>
      </c>
      <c r="E1730" s="8">
        <v>63.421078884966199</v>
      </c>
      <c r="F1730" s="8">
        <v>57.823515401236399</v>
      </c>
      <c r="G1730" s="3">
        <v>1.49914674727273</v>
      </c>
      <c r="H1730" s="4">
        <v>13.1039249625455</v>
      </c>
      <c r="I1730" s="4">
        <v>22.620784992509101</v>
      </c>
      <c r="J1730" s="4">
        <v>7.0405460817454504</v>
      </c>
      <c r="K1730" s="4">
        <v>7.0405460817454504</v>
      </c>
      <c r="L1730" s="4">
        <v>7.0405460817454504</v>
      </c>
      <c r="M1730" s="4">
        <v>9.5836519216727307</v>
      </c>
      <c r="N1730" s="4">
        <v>23.664744085163601</v>
      </c>
      <c r="O1730" s="4">
        <v>6.5185665354181799</v>
      </c>
      <c r="P1730" s="4">
        <v>17.079385658036401</v>
      </c>
      <c r="Q1730" s="4">
        <v>13.1039249625455</v>
      </c>
      <c r="R1730" s="4">
        <v>29.072559636218202</v>
      </c>
      <c r="S1730" s="4">
        <v>17.079385658036401</v>
      </c>
      <c r="T1730" s="4">
        <v>13.559112617163599</v>
      </c>
      <c r="U1730" s="4">
        <v>22.687576884218199</v>
      </c>
      <c r="V1730" s="4">
        <v>12.059965869890901</v>
      </c>
      <c r="W1730" s="4">
        <v>21.643617791563599</v>
      </c>
      <c r="X1730" s="4">
        <v>3.5202730408727301</v>
      </c>
      <c r="Y1730" s="4">
        <v>13.559112617163599</v>
      </c>
      <c r="Z1730" s="4">
        <v>37.223856702327303</v>
      </c>
      <c r="AA1730" s="4">
        <v>30.1833106205818</v>
      </c>
      <c r="AB1730" s="4">
        <v>3.5202730408727301</v>
      </c>
      <c r="AC1730" s="4">
        <v>35.7247099550545</v>
      </c>
      <c r="AD1730" s="4">
        <v>11.0827986689455</v>
      </c>
      <c r="AE1730" s="4">
        <v>11.537986323563601</v>
      </c>
      <c r="AF1730" s="4">
        <v>15.580238910763599</v>
      </c>
      <c r="AG1730" s="4">
        <v>22.687576884218199</v>
      </c>
      <c r="AH1730" s="4">
        <v>25.163890832436401</v>
      </c>
      <c r="AI1730" s="4">
        <v>20.144471044290899</v>
      </c>
      <c r="AJ1730" s="4">
        <v>34.225563207781803</v>
      </c>
      <c r="AK1730" s="4">
        <v>64.797269591272695</v>
      </c>
      <c r="AL1730" s="4">
        <v>42.698464145090902</v>
      </c>
      <c r="AM1730" s="4">
        <v>38.201023903272699</v>
      </c>
      <c r="AN1730" s="4">
        <v>65.319249137599996</v>
      </c>
      <c r="AO1730" s="4">
        <v>48.306655371272697</v>
      </c>
      <c r="AP1730" s="4">
        <v>50.716177427781801</v>
      </c>
      <c r="AQ1730" s="4">
        <v>15.058259364436401</v>
      </c>
      <c r="AR1730" s="4">
        <v>53.781262814036403</v>
      </c>
      <c r="AS1730" s="4">
        <v>12.581945416218201</v>
      </c>
      <c r="AT1730" s="4">
        <v>24.119931739781801</v>
      </c>
      <c r="AU1730" s="4">
        <v>25.6858703787636</v>
      </c>
      <c r="AV1730" s="4">
        <v>28.162184326981802</v>
      </c>
      <c r="AW1730" s="4">
        <v>45.763549531345497</v>
      </c>
      <c r="AX1730" s="4">
        <v>39.244982995927302</v>
      </c>
      <c r="AY1730" s="4">
        <v>14.603071709818201</v>
      </c>
      <c r="AZ1730" s="4">
        <v>41.199317397818199</v>
      </c>
      <c r="BA1730" s="4">
        <v>60.8218088957818</v>
      </c>
      <c r="BB1730" s="38">
        <v>58</v>
      </c>
    </row>
    <row r="1731" spans="1:54" x14ac:dyDescent="0.3">
      <c r="A1731" s="31" t="s">
        <v>72</v>
      </c>
      <c r="B1731" s="5" t="s">
        <v>168</v>
      </c>
      <c r="C1731" s="5" t="s">
        <v>2</v>
      </c>
      <c r="D1731" s="9">
        <v>39.386114886550999</v>
      </c>
      <c r="E1731" s="8">
        <v>67.639936888091995</v>
      </c>
      <c r="F1731" s="8">
        <v>36.517839263456601</v>
      </c>
      <c r="G1731" s="3">
        <v>5.8780615315661002</v>
      </c>
      <c r="H1731" s="4">
        <v>8.2885531192640407</v>
      </c>
      <c r="I1731" s="4">
        <v>20.9336808084688</v>
      </c>
      <c r="J1731" s="4">
        <v>2.9390307657830501</v>
      </c>
      <c r="K1731" s="4">
        <v>6.4066007096512001</v>
      </c>
      <c r="L1731" s="4">
        <v>8.2885531192640407</v>
      </c>
      <c r="M1731" s="4">
        <v>7.5278096384513402</v>
      </c>
      <c r="N1731" s="4">
        <v>8.2244225466341092</v>
      </c>
      <c r="O1731" s="4">
        <v>18.755393523498402</v>
      </c>
      <c r="P1731" s="4">
        <v>15.2236930070003</v>
      </c>
      <c r="Q1731" s="4">
        <v>3.23536564114056</v>
      </c>
      <c r="R1731" s="4">
        <v>12.5168665439449</v>
      </c>
      <c r="S1731" s="4">
        <v>10.995379582319501</v>
      </c>
      <c r="T1731" s="4">
        <v>7.2314747630938303</v>
      </c>
      <c r="U1731" s="4">
        <v>12.284662241217299</v>
      </c>
      <c r="V1731" s="4">
        <v>7.2314747630938303</v>
      </c>
      <c r="W1731" s="4">
        <v>15.6482890276177</v>
      </c>
      <c r="X1731" s="4">
        <v>3.23536564114056</v>
      </c>
      <c r="Y1731" s="4">
        <v>12.8773319919323</v>
      </c>
      <c r="Z1731" s="4">
        <v>14.9914887042728</v>
      </c>
      <c r="AA1731" s="4">
        <v>13.4058711700174</v>
      </c>
      <c r="AB1731" s="4">
        <v>4.2924439973107802</v>
      </c>
      <c r="AC1731" s="4">
        <v>28.757825322277601</v>
      </c>
      <c r="AD1731" s="4">
        <v>7.5919402110812699</v>
      </c>
      <c r="AE1731" s="4">
        <v>5.3495223534809897</v>
      </c>
      <c r="AF1731" s="4">
        <v>13.5739449001151</v>
      </c>
      <c r="AG1731" s="4">
        <v>18.8836546687583</v>
      </c>
      <c r="AH1731" s="4">
        <v>29.542886790882498</v>
      </c>
      <c r="AI1731" s="4">
        <v>13.7663366180049</v>
      </c>
      <c r="AJ1731" s="4">
        <v>36.878304711444002</v>
      </c>
      <c r="AK1731" s="4">
        <v>53.415598365134301</v>
      </c>
      <c r="AL1731" s="4">
        <v>24.337120179707</v>
      </c>
      <c r="AM1731" s="4">
        <v>36.221504388099099</v>
      </c>
      <c r="AN1731" s="4">
        <v>46.752475364963402</v>
      </c>
      <c r="AO1731" s="4">
        <v>43.220774848465297</v>
      </c>
      <c r="AP1731" s="4">
        <v>41.9314921895675</v>
      </c>
      <c r="AQ1731" s="4">
        <v>6.7029355850087198</v>
      </c>
      <c r="AR1731" s="4">
        <v>45.102727258078097</v>
      </c>
      <c r="AS1731" s="4">
        <v>12.348792813847201</v>
      </c>
      <c r="AT1731" s="4">
        <v>20.3410110577538</v>
      </c>
      <c r="AU1731" s="4">
        <v>19.644398149571</v>
      </c>
      <c r="AV1731" s="4">
        <v>22.3512246126264</v>
      </c>
      <c r="AW1731" s="4">
        <v>28.757825322277601</v>
      </c>
      <c r="AX1731" s="4">
        <v>19.876602452298599</v>
      </c>
      <c r="AY1731" s="4">
        <v>14.4629495261877</v>
      </c>
      <c r="AZ1731" s="4">
        <v>35.268369189396601</v>
      </c>
      <c r="BA1731" s="4">
        <v>49.5875629732787</v>
      </c>
      <c r="BB1731" s="38">
        <v>155</v>
      </c>
    </row>
    <row r="1732" spans="1:54" x14ac:dyDescent="0.3">
      <c r="A1732" s="31" t="s">
        <v>72</v>
      </c>
      <c r="B1732" s="5" t="s">
        <v>168</v>
      </c>
      <c r="C1732" s="5" t="s">
        <v>3</v>
      </c>
      <c r="D1732" s="9">
        <v>63.788176433609202</v>
      </c>
      <c r="E1732" s="8">
        <v>71.055163151102605</v>
      </c>
      <c r="F1732" s="8">
        <v>25.501511398200002</v>
      </c>
      <c r="G1732" s="3">
        <v>1.7219967413038499</v>
      </c>
      <c r="H1732" s="4">
        <v>6.0743300698128202</v>
      </c>
      <c r="I1732" s="4">
        <v>14.1325102974949</v>
      </c>
      <c r="J1732" s="4">
        <v>0.74116937983461495</v>
      </c>
      <c r="K1732" s="4">
        <v>2.6525320221359001</v>
      </c>
      <c r="L1732" s="4">
        <v>6.4308664368769204</v>
      </c>
      <c r="M1732" s="4">
        <v>2.2959956550717902</v>
      </c>
      <c r="N1732" s="4">
        <v>6.5536460330820496</v>
      </c>
      <c r="O1732" s="4">
        <v>10.7831997653859</v>
      </c>
      <c r="P1732" s="4">
        <v>9.0390075891512804</v>
      </c>
      <c r="Q1732" s="4">
        <v>2.7028241027730799</v>
      </c>
      <c r="R1732" s="4">
        <v>11.13973613245</v>
      </c>
      <c r="S1732" s="4">
        <v>6.0018425542448703</v>
      </c>
      <c r="T1732" s="4">
        <v>3.7058468991730802</v>
      </c>
      <c r="U1732" s="4">
        <v>8.4931053210897396</v>
      </c>
      <c r="V1732" s="4">
        <v>3.4217980476769201</v>
      </c>
      <c r="W1732" s="4">
        <v>7.1276449468500003</v>
      </c>
      <c r="X1732" s="4">
        <v>1.57702171016795</v>
      </c>
      <c r="Y1732" s="4">
        <v>8.9443246386525601</v>
      </c>
      <c r="Z1732" s="4">
        <v>8.8052508182923095</v>
      </c>
      <c r="AA1732" s="4">
        <v>7.4397904440525604</v>
      </c>
      <c r="AB1732" s="4">
        <v>1.0755103119679501</v>
      </c>
      <c r="AC1732" s="4">
        <v>23.032444066285901</v>
      </c>
      <c r="AD1732" s="4">
        <v>3.4439934826076901</v>
      </c>
      <c r="AE1732" s="4">
        <v>2.1288251890051302</v>
      </c>
      <c r="AF1732" s="4">
        <v>12.8454386495987</v>
      </c>
      <c r="AG1732" s="4">
        <v>13.9431443964974</v>
      </c>
      <c r="AH1732" s="4">
        <v>17.688890362928198</v>
      </c>
      <c r="AI1732" s="4">
        <v>11.8705124989051</v>
      </c>
      <c r="AJ1732" s="4">
        <v>25.3624375778397</v>
      </c>
      <c r="AK1732" s="4">
        <v>40.386993497080802</v>
      </c>
      <c r="AL1732" s="4">
        <v>19.1372312661154</v>
      </c>
      <c r="AM1732" s="4">
        <v>25.902438635125598</v>
      </c>
      <c r="AN1732" s="4">
        <v>37.6723669727564</v>
      </c>
      <c r="AO1732" s="4">
        <v>36.741831691924403</v>
      </c>
      <c r="AP1732" s="4">
        <v>34.300861005716698</v>
      </c>
      <c r="AQ1732" s="4">
        <v>5.9855483300897401</v>
      </c>
      <c r="AR1732" s="4">
        <v>34.713590664193603</v>
      </c>
      <c r="AS1732" s="4">
        <v>12.678268183532101</v>
      </c>
      <c r="AT1732" s="4">
        <v>21.789763288251301</v>
      </c>
      <c r="AU1732" s="4">
        <v>10.5553442053026</v>
      </c>
      <c r="AV1732" s="4">
        <v>18.379767662125602</v>
      </c>
      <c r="AW1732" s="4">
        <v>22.536833878861501</v>
      </c>
      <c r="AX1732" s="4">
        <v>15.2642139008756</v>
      </c>
      <c r="AY1732" s="4">
        <v>11.435587405497399</v>
      </c>
      <c r="AZ1732" s="4">
        <v>28.873017365239701</v>
      </c>
      <c r="BA1732" s="4">
        <v>34.524224763196202</v>
      </c>
      <c r="BB1732" s="38">
        <v>508</v>
      </c>
    </row>
    <row r="1733" spans="1:54" x14ac:dyDescent="0.3">
      <c r="A1733" s="31" t="s">
        <v>72</v>
      </c>
      <c r="B1733" s="5" t="s">
        <v>168</v>
      </c>
      <c r="C1733" s="5" t="s">
        <v>4</v>
      </c>
      <c r="D1733" s="9">
        <v>94.6001907126563</v>
      </c>
      <c r="E1733" s="8">
        <v>63.211298538116203</v>
      </c>
      <c r="F1733" s="8">
        <v>12.574807102556999</v>
      </c>
      <c r="G1733" s="3">
        <v>1.3977468240561199</v>
      </c>
      <c r="H1733" s="4">
        <v>2.5796996268808301</v>
      </c>
      <c r="I1733" s="4">
        <v>7.3075108381796401</v>
      </c>
      <c r="J1733" s="4">
        <v>1.4680400598172301</v>
      </c>
      <c r="K1733" s="4">
        <v>1.8293348665189699</v>
      </c>
      <c r="L1733" s="4">
        <v>3.7943418906120199</v>
      </c>
      <c r="M1733" s="4">
        <v>1.3977468240561199</v>
      </c>
      <c r="N1733" s="4">
        <v>2.86578688387335</v>
      </c>
      <c r="O1733" s="4">
        <v>4.5169315040155098</v>
      </c>
      <c r="P1733" s="4">
        <v>3.6864448799963099</v>
      </c>
      <c r="Q1733" s="4">
        <v>1.5007295207237099</v>
      </c>
      <c r="R1733" s="4">
        <v>6.59966416662051</v>
      </c>
      <c r="S1733" s="4">
        <v>2.4718026162651201</v>
      </c>
      <c r="T1733" s="4">
        <v>1.75904163075787</v>
      </c>
      <c r="U1733" s="4">
        <v>4.83570822191452</v>
      </c>
      <c r="V1733" s="4">
        <v>2.3965950665558902</v>
      </c>
      <c r="W1733" s="4">
        <v>4.1883261582202502</v>
      </c>
      <c r="X1733" s="4">
        <v>0.89586554583217903</v>
      </c>
      <c r="Y1733" s="4">
        <v>4.3338269436905703</v>
      </c>
      <c r="Z1733" s="4">
        <v>3.7992562045601401</v>
      </c>
      <c r="AA1733" s="4">
        <v>3.5834621833287201</v>
      </c>
      <c r="AB1733" s="4">
        <v>0.68007152460075704</v>
      </c>
      <c r="AC1733" s="4">
        <v>15.0891278076249</v>
      </c>
      <c r="AD1733" s="4">
        <v>2.3639056056493999</v>
      </c>
      <c r="AE1733" s="4">
        <v>2.18571535927259</v>
      </c>
      <c r="AF1733" s="4">
        <v>4.4139488073479196</v>
      </c>
      <c r="AG1733" s="4">
        <v>11.992803960675699</v>
      </c>
      <c r="AH1733" s="4">
        <v>10.8664014517677</v>
      </c>
      <c r="AI1733" s="4">
        <v>7.1244062778546997</v>
      </c>
      <c r="AJ1733" s="4">
        <v>15.252575112157301</v>
      </c>
      <c r="AK1733" s="4">
        <v>27.034499365549699</v>
      </c>
      <c r="AL1733" s="4">
        <v>10.0327112505308</v>
      </c>
      <c r="AM1733" s="4">
        <v>19.671438233453301</v>
      </c>
      <c r="AN1733" s="4">
        <v>24.6477329268901</v>
      </c>
      <c r="AO1733" s="4">
        <v>20.163490883781002</v>
      </c>
      <c r="AP1733" s="4">
        <v>19.230021563094301</v>
      </c>
      <c r="AQ1733" s="4">
        <v>5.2672962643773698</v>
      </c>
      <c r="AR1733" s="4">
        <v>19.769506616172801</v>
      </c>
      <c r="AS1733" s="4">
        <v>7.5886837812240397</v>
      </c>
      <c r="AT1733" s="4">
        <v>18.943934306101699</v>
      </c>
      <c r="AU1733" s="4">
        <v>8.7232041812978895</v>
      </c>
      <c r="AV1733" s="4">
        <v>14.4596922629927</v>
      </c>
      <c r="AW1733" s="4">
        <v>12.4243920031386</v>
      </c>
      <c r="AX1733" s="4">
        <v>7.37780407394074</v>
      </c>
      <c r="AY1733" s="4">
        <v>11.4206294466907</v>
      </c>
      <c r="AZ1733" s="4">
        <v>18.4469673418259</v>
      </c>
      <c r="BA1733" s="4">
        <v>17.536358854149402</v>
      </c>
      <c r="BB1733" s="38">
        <v>747</v>
      </c>
    </row>
    <row r="1734" spans="1:54" x14ac:dyDescent="0.3">
      <c r="A1734" s="31" t="s">
        <v>72</v>
      </c>
      <c r="B1734" s="5" t="s">
        <v>168</v>
      </c>
      <c r="C1734" s="5" t="s">
        <v>5</v>
      </c>
      <c r="D1734" s="9">
        <v>107.55063069448499</v>
      </c>
      <c r="E1734" s="8">
        <v>60.278939132344803</v>
      </c>
      <c r="F1734" s="8">
        <v>9.3269285936291393</v>
      </c>
      <c r="G1734" s="3">
        <v>1.2000688553488399</v>
      </c>
      <c r="H1734" s="4">
        <v>2.7206479042076102</v>
      </c>
      <c r="I1734" s="4">
        <v>4.2017164899716599</v>
      </c>
      <c r="J1734" s="4">
        <v>0.84004819874418601</v>
      </c>
      <c r="K1734" s="4">
        <v>0.96005508427907005</v>
      </c>
      <c r="L1734" s="4">
        <v>2.32037903638287</v>
      </c>
      <c r="M1734" s="4">
        <v>0.84004819874418601</v>
      </c>
      <c r="N1734" s="4">
        <v>2.3613649957283198</v>
      </c>
      <c r="O1734" s="4">
        <v>2.24062036206807</v>
      </c>
      <c r="P1734" s="4">
        <v>1.8001032830232599</v>
      </c>
      <c r="Q1734" s="4">
        <v>0.48002754213953502</v>
      </c>
      <c r="R1734" s="4">
        <v>2.5611305555780102</v>
      </c>
      <c r="S1734" s="4">
        <v>2.3606272476029599</v>
      </c>
      <c r="T1734" s="4">
        <v>1.80084103114862</v>
      </c>
      <c r="U1734" s="4">
        <v>2.28086857328816</v>
      </c>
      <c r="V1734" s="4">
        <v>1.280565277789</v>
      </c>
      <c r="W1734" s="4">
        <v>1.52057904885877</v>
      </c>
      <c r="X1734" s="4">
        <v>0.96005508427907005</v>
      </c>
      <c r="Y1734" s="4">
        <v>2.5611305555780102</v>
      </c>
      <c r="Z1734" s="4">
        <v>2.5611305555780102</v>
      </c>
      <c r="AA1734" s="4">
        <v>1.80084103114862</v>
      </c>
      <c r="AB1734" s="4">
        <v>0.84004819874418601</v>
      </c>
      <c r="AC1734" s="4">
        <v>9.1651980006234393</v>
      </c>
      <c r="AD1734" s="4">
        <v>1.00030329549915</v>
      </c>
      <c r="AE1734" s="4">
        <v>1.24031706656892</v>
      </c>
      <c r="AF1734" s="4">
        <v>3.0814063089376198</v>
      </c>
      <c r="AG1734" s="4">
        <v>9.7242464689524102</v>
      </c>
      <c r="AH1734" s="4">
        <v>9.9291762656796507</v>
      </c>
      <c r="AI1734" s="4">
        <v>7.0863082315610697</v>
      </c>
      <c r="AJ1734" s="4">
        <v>10.768486716298501</v>
      </c>
      <c r="AK1734" s="4">
        <v>20.535932388972402</v>
      </c>
      <c r="AL1734" s="4">
        <v>9.4074250160693094</v>
      </c>
      <c r="AM1734" s="4">
        <v>16.5317682144744</v>
      </c>
      <c r="AN1734" s="4">
        <v>21.7367389924466</v>
      </c>
      <c r="AO1734" s="4">
        <v>14.088431300055101</v>
      </c>
      <c r="AP1734" s="4">
        <v>13.609141506041</v>
      </c>
      <c r="AQ1734" s="4">
        <v>5.5642536864515604</v>
      </c>
      <c r="AR1734" s="4">
        <v>14.411154737941199</v>
      </c>
      <c r="AS1734" s="4">
        <v>6.84555671236593</v>
      </c>
      <c r="AT1734" s="4">
        <v>20.014918887487401</v>
      </c>
      <c r="AU1734" s="4">
        <v>5.0044674699972296</v>
      </c>
      <c r="AV1734" s="4">
        <v>15.772954186295699</v>
      </c>
      <c r="AW1734" s="4">
        <v>10.608231619543499</v>
      </c>
      <c r="AX1734" s="4">
        <v>5.3644881266018798</v>
      </c>
      <c r="AY1734" s="4">
        <v>12.088562457182199</v>
      </c>
      <c r="AZ1734" s="4">
        <v>12.406859406316</v>
      </c>
      <c r="BA1734" s="4">
        <v>16.133712591025699</v>
      </c>
      <c r="BB1734" s="38">
        <v>732</v>
      </c>
    </row>
    <row r="1735" spans="1:54" x14ac:dyDescent="0.3">
      <c r="A1735" s="31" t="s">
        <v>72</v>
      </c>
      <c r="B1735" s="5" t="s">
        <v>168</v>
      </c>
      <c r="C1735" s="5" t="s">
        <v>6</v>
      </c>
      <c r="D1735" s="9">
        <v>116.52015565903</v>
      </c>
      <c r="E1735" s="8">
        <v>57.373076275364802</v>
      </c>
      <c r="F1735" s="8">
        <v>7.32330522446129</v>
      </c>
      <c r="G1735" s="3">
        <v>1.8320313192067701</v>
      </c>
      <c r="H1735" s="4">
        <v>2.0538051555589201</v>
      </c>
      <c r="I1735" s="4">
        <v>2.0586252079247198</v>
      </c>
      <c r="J1735" s="4">
        <v>1.8272112668409799</v>
      </c>
      <c r="K1735" s="4">
        <v>1.8272112668409799</v>
      </c>
      <c r="L1735" s="4">
        <v>1.60061737812303</v>
      </c>
      <c r="M1735" s="4">
        <v>0.91119560723758997</v>
      </c>
      <c r="N1735" s="4">
        <v>2.0489851031931301</v>
      </c>
      <c r="O1735" s="4">
        <v>1.8272112668409799</v>
      </c>
      <c r="P1735" s="4">
        <v>1.60061737812303</v>
      </c>
      <c r="Q1735" s="4">
        <v>1.1426095483213301</v>
      </c>
      <c r="R1735" s="4">
        <v>1.1377894959555399</v>
      </c>
      <c r="S1735" s="4">
        <v>2.5166330377264101</v>
      </c>
      <c r="T1735" s="4">
        <v>2.9650007627965098</v>
      </c>
      <c r="U1735" s="4">
        <v>1.59097727339144</v>
      </c>
      <c r="V1735" s="4">
        <v>1.36920343703928</v>
      </c>
      <c r="W1735" s="4">
        <v>1.60061737812303</v>
      </c>
      <c r="X1735" s="4">
        <v>1.8223912144751799</v>
      </c>
      <c r="Y1735" s="4">
        <v>2.28521909664267</v>
      </c>
      <c r="Z1735" s="4">
        <v>2.5118129853606201</v>
      </c>
      <c r="AA1735" s="4">
        <v>2.28521909664267</v>
      </c>
      <c r="AB1735" s="4">
        <v>0.906375554871795</v>
      </c>
      <c r="AC1735" s="4">
        <v>5.4719936957913404</v>
      </c>
      <c r="AD1735" s="4">
        <v>1.8320313192067701</v>
      </c>
      <c r="AE1735" s="4">
        <v>0.91601565960338505</v>
      </c>
      <c r="AF1735" s="4">
        <v>2.7432269264443598</v>
      </c>
      <c r="AG1735" s="4">
        <v>6.16141546667677</v>
      </c>
      <c r="AH1735" s="4">
        <v>8.0127269953467195</v>
      </c>
      <c r="AI1735" s="4">
        <v>5.2598599641707704</v>
      </c>
      <c r="AJ1735" s="4">
        <v>8.9191025502185202</v>
      </c>
      <c r="AK1735" s="4">
        <v>16.980030069223201</v>
      </c>
      <c r="AL1735" s="4">
        <v>7.3281252768270804</v>
      </c>
      <c r="AM1735" s="4">
        <v>9.1456964389364703</v>
      </c>
      <c r="AN1735" s="4">
        <v>16.7196958139447</v>
      </c>
      <c r="AO1735" s="4">
        <v>9.8206580527245197</v>
      </c>
      <c r="AP1735" s="4">
        <v>9.3578301705570297</v>
      </c>
      <c r="AQ1735" s="4">
        <v>5.7226878463382604</v>
      </c>
      <c r="AR1735" s="4">
        <v>10.539000137804701</v>
      </c>
      <c r="AS1735" s="4">
        <v>7.3040250149981096</v>
      </c>
      <c r="AT1735" s="4">
        <v>12.785658815521</v>
      </c>
      <c r="AU1735" s="4">
        <v>4.5848983503827201</v>
      </c>
      <c r="AV1735" s="4">
        <v>15.5963664750865</v>
      </c>
      <c r="AW1735" s="4">
        <v>9.4253109036781595</v>
      </c>
      <c r="AX1735" s="4">
        <v>4.5752582456511304</v>
      </c>
      <c r="AY1735" s="4">
        <v>11.903383522478199</v>
      </c>
      <c r="AZ1735" s="4">
        <v>9.8254781050903102</v>
      </c>
      <c r="BA1735" s="4">
        <v>12.829039286813201</v>
      </c>
      <c r="BB1735" s="38">
        <v>437</v>
      </c>
    </row>
    <row r="1736" spans="1:54" x14ac:dyDescent="0.3">
      <c r="A1736" s="31" t="s">
        <v>72</v>
      </c>
      <c r="B1736" s="5" t="s">
        <v>168</v>
      </c>
      <c r="C1736" s="5" t="s">
        <v>7</v>
      </c>
      <c r="D1736" s="9">
        <v>127.32086651464699</v>
      </c>
      <c r="E1736" s="8">
        <v>51.4215145565393</v>
      </c>
      <c r="F1736" s="8">
        <v>4.2154008068758202</v>
      </c>
      <c r="G1736" s="3">
        <v>0.96965444658823496</v>
      </c>
      <c r="H1736" s="4">
        <v>0</v>
      </c>
      <c r="I1736" s="4">
        <v>0.48482722329411798</v>
      </c>
      <c r="J1736" s="4">
        <v>0.48482722329411798</v>
      </c>
      <c r="K1736" s="4">
        <v>0.48482722329411798</v>
      </c>
      <c r="L1736" s="4">
        <v>0.96965444658823496</v>
      </c>
      <c r="M1736" s="4">
        <v>0</v>
      </c>
      <c r="N1736" s="4">
        <v>0.48482722329411798</v>
      </c>
      <c r="O1736" s="4">
        <v>1.3064374671111101</v>
      </c>
      <c r="P1736" s="4">
        <v>0.48482722329411798</v>
      </c>
      <c r="Q1736" s="4">
        <v>0</v>
      </c>
      <c r="R1736" s="4">
        <v>2.27609191369935</v>
      </c>
      <c r="S1736" s="4">
        <v>0</v>
      </c>
      <c r="T1736" s="4">
        <v>1.3064374671111101</v>
      </c>
      <c r="U1736" s="4">
        <v>2.27609191369935</v>
      </c>
      <c r="V1736" s="4">
        <v>0.48482722329411798</v>
      </c>
      <c r="W1736" s="4">
        <v>0</v>
      </c>
      <c r="X1736" s="4">
        <v>0</v>
      </c>
      <c r="Y1736" s="4">
        <v>0.48482722329411798</v>
      </c>
      <c r="Z1736" s="4">
        <v>0.48482722329411798</v>
      </c>
      <c r="AA1736" s="4">
        <v>0.48482722329411798</v>
      </c>
      <c r="AB1736" s="4">
        <v>0</v>
      </c>
      <c r="AC1736" s="4">
        <v>3.5825293808104601</v>
      </c>
      <c r="AD1736" s="4">
        <v>1.3064374671111101</v>
      </c>
      <c r="AE1736" s="4">
        <v>0</v>
      </c>
      <c r="AF1736" s="4">
        <v>1.3064374671111101</v>
      </c>
      <c r="AG1736" s="4">
        <v>0.96965444658823496</v>
      </c>
      <c r="AH1736" s="4">
        <v>4.3634450096470596</v>
      </c>
      <c r="AI1736" s="4">
        <v>3.2457463602875798</v>
      </c>
      <c r="AJ1736" s="4">
        <v>4.5521838273986903</v>
      </c>
      <c r="AK1736" s="4">
        <v>10.410805121908499</v>
      </c>
      <c r="AL1736" s="4">
        <v>4.7002280301699297</v>
      </c>
      <c r="AM1736" s="4">
        <v>8.7675846342745096</v>
      </c>
      <c r="AN1736" s="4">
        <v>10.5588493246797</v>
      </c>
      <c r="AO1736" s="4">
        <v>6.8282757410980404</v>
      </c>
      <c r="AP1736" s="4">
        <v>9.2524118575686298</v>
      </c>
      <c r="AQ1736" s="4">
        <v>3.7305735835817</v>
      </c>
      <c r="AR1736" s="4">
        <v>6.1547097000522903</v>
      </c>
      <c r="AS1736" s="4">
        <v>5.0370110506928096</v>
      </c>
      <c r="AT1736" s="4">
        <v>9.8852832836339903</v>
      </c>
      <c r="AU1736" s="4">
        <v>3.2457463602875798</v>
      </c>
      <c r="AV1736" s="4">
        <v>10.854937730222201</v>
      </c>
      <c r="AW1736" s="4">
        <v>3.8786177863529399</v>
      </c>
      <c r="AX1736" s="4">
        <v>4.7002280301699297</v>
      </c>
      <c r="AY1736" s="4">
        <v>9.73723908086275</v>
      </c>
      <c r="AZ1736" s="4">
        <v>6.9763199438692798</v>
      </c>
      <c r="BA1736" s="4">
        <v>7.7979301876862701</v>
      </c>
      <c r="BB1736" s="38">
        <v>130</v>
      </c>
    </row>
    <row r="1737" spans="1:54" x14ac:dyDescent="0.3">
      <c r="A1737" s="31" t="s">
        <v>72</v>
      </c>
      <c r="B1737" s="5" t="s">
        <v>8</v>
      </c>
      <c r="C1737" s="5" t="s">
        <v>168</v>
      </c>
      <c r="D1737" s="9">
        <v>72.9854613836319</v>
      </c>
      <c r="E1737" s="8">
        <v>75.099370637403695</v>
      </c>
      <c r="F1737" s="8">
        <v>24.422728996449202</v>
      </c>
      <c r="G1737" s="3">
        <v>3.2382181128612202</v>
      </c>
      <c r="H1737" s="4">
        <v>5.9786567093918599</v>
      </c>
      <c r="I1737" s="4">
        <v>13.5583000464405</v>
      </c>
      <c r="J1737" s="4">
        <v>2.4257651681711101</v>
      </c>
      <c r="K1737" s="4">
        <v>4.3752540327721796</v>
      </c>
      <c r="L1737" s="4">
        <v>6.2701826983131603</v>
      </c>
      <c r="M1737" s="4">
        <v>3.2232808582768402</v>
      </c>
      <c r="N1737" s="4">
        <v>7.4197449492580603</v>
      </c>
      <c r="O1737" s="4">
        <v>10.6708438025489</v>
      </c>
      <c r="P1737" s="4">
        <v>10.027921483662301</v>
      </c>
      <c r="Q1737" s="4">
        <v>2.3357882302847002</v>
      </c>
      <c r="R1737" s="4">
        <v>14.3535297317125</v>
      </c>
      <c r="S1737" s="4">
        <v>7.6505037812632599</v>
      </c>
      <c r="T1737" s="4">
        <v>5.9698335144521097</v>
      </c>
      <c r="U1737" s="4">
        <v>8.1001168951531302</v>
      </c>
      <c r="V1737" s="4">
        <v>4.6146464954622797</v>
      </c>
      <c r="W1737" s="4">
        <v>7.4552957418036003</v>
      </c>
      <c r="X1737" s="4">
        <v>2.2461976692629002</v>
      </c>
      <c r="Y1737" s="4">
        <v>8.6355341199482805</v>
      </c>
      <c r="Z1737" s="4">
        <v>10.616546571100001</v>
      </c>
      <c r="AA1737" s="4">
        <v>8.9585390854544293</v>
      </c>
      <c r="AB1737" s="4">
        <v>2.2603801878210801</v>
      </c>
      <c r="AC1737" s="4">
        <v>20.8683727418187</v>
      </c>
      <c r="AD1737" s="4">
        <v>3.5286783123769898</v>
      </c>
      <c r="AE1737" s="4">
        <v>4.4442398109260903</v>
      </c>
      <c r="AF1737" s="4">
        <v>11.115471087725</v>
      </c>
      <c r="AG1737" s="4">
        <v>12.899785117727999</v>
      </c>
      <c r="AH1737" s="4">
        <v>12.0005451223346</v>
      </c>
      <c r="AI1737" s="4">
        <v>8.6252498688090107</v>
      </c>
      <c r="AJ1737" s="4">
        <v>20.709720142103698</v>
      </c>
      <c r="AK1737" s="4">
        <v>35.452144755402102</v>
      </c>
      <c r="AL1737" s="4">
        <v>20.094280593316199</v>
      </c>
      <c r="AM1737" s="4">
        <v>27.015086097655001</v>
      </c>
      <c r="AN1737" s="4">
        <v>36.8939472304655</v>
      </c>
      <c r="AO1737" s="4">
        <v>30.322891529784599</v>
      </c>
      <c r="AP1737" s="4">
        <v>30.862181144586899</v>
      </c>
      <c r="AQ1737" s="4">
        <v>6.9874102308777202</v>
      </c>
      <c r="AR1737" s="4">
        <v>30.349070525719601</v>
      </c>
      <c r="AS1737" s="4">
        <v>10.1412015315529</v>
      </c>
      <c r="AT1737" s="4">
        <v>21.627571202686099</v>
      </c>
      <c r="AU1737" s="4">
        <v>9.6324287437650007</v>
      </c>
      <c r="AV1737" s="4">
        <v>16.467538695059702</v>
      </c>
      <c r="AW1737" s="4">
        <v>19.732704273524799</v>
      </c>
      <c r="AX1737" s="4">
        <v>13.6883853366416</v>
      </c>
      <c r="AY1737" s="4">
        <v>12.681277944739</v>
      </c>
      <c r="AZ1737" s="4">
        <v>28.282998858589998</v>
      </c>
      <c r="BA1737" s="4">
        <v>29.606061511369099</v>
      </c>
      <c r="BB1737" s="38">
        <v>1607</v>
      </c>
    </row>
    <row r="1738" spans="1:54" x14ac:dyDescent="0.3">
      <c r="A1738" s="31" t="s">
        <v>72</v>
      </c>
      <c r="B1738" s="5" t="s">
        <v>8</v>
      </c>
      <c r="C1738" s="5" t="s">
        <v>1</v>
      </c>
      <c r="D1738" s="9">
        <v>21.093939393939401</v>
      </c>
      <c r="E1738" s="8">
        <v>69.239705640053202</v>
      </c>
      <c r="F1738" s="8">
        <v>51.515151515151501</v>
      </c>
      <c r="G1738" s="3">
        <v>3.0303030303030298</v>
      </c>
      <c r="H1738" s="4">
        <v>6.0606060606060597</v>
      </c>
      <c r="I1738" s="4">
        <v>21.2121212121212</v>
      </c>
      <c r="J1738" s="4">
        <v>6.0606060606060597</v>
      </c>
      <c r="K1738" s="4">
        <v>6.0606060606060597</v>
      </c>
      <c r="L1738" s="4">
        <v>6.0606060606060597</v>
      </c>
      <c r="M1738" s="4">
        <v>3.0303030303030298</v>
      </c>
      <c r="N1738" s="4">
        <v>15.1515151515152</v>
      </c>
      <c r="O1738" s="4">
        <v>9.0909090909090899</v>
      </c>
      <c r="P1738" s="4">
        <v>18.181818181818201</v>
      </c>
      <c r="Q1738" s="4">
        <v>6.0606060606060597</v>
      </c>
      <c r="R1738" s="4">
        <v>42.424242424242401</v>
      </c>
      <c r="S1738" s="4">
        <v>18.181818181818201</v>
      </c>
      <c r="T1738" s="4">
        <v>15.1515151515152</v>
      </c>
      <c r="U1738" s="4">
        <v>9.0909090909090899</v>
      </c>
      <c r="V1738" s="4">
        <v>12.1212121212121</v>
      </c>
      <c r="W1738" s="4">
        <v>15.1515151515152</v>
      </c>
      <c r="X1738" s="4">
        <v>3.0303030303030298</v>
      </c>
      <c r="Y1738" s="4">
        <v>15.1515151515152</v>
      </c>
      <c r="Z1738" s="4">
        <v>30.303030303030301</v>
      </c>
      <c r="AA1738" s="4">
        <v>24.2424242424242</v>
      </c>
      <c r="AB1738" s="4">
        <v>3.0303030303030298</v>
      </c>
      <c r="AC1738" s="4">
        <v>27.272727272727298</v>
      </c>
      <c r="AD1738" s="4">
        <v>6.0606060606060597</v>
      </c>
      <c r="AE1738" s="4">
        <v>15.1515151515152</v>
      </c>
      <c r="AF1738" s="4">
        <v>15.1515151515152</v>
      </c>
      <c r="AG1738" s="4">
        <v>9.0909090909090899</v>
      </c>
      <c r="AH1738" s="4">
        <v>18.181818181818201</v>
      </c>
      <c r="AI1738" s="4">
        <v>12.1212121212121</v>
      </c>
      <c r="AJ1738" s="4">
        <v>24.2424242424242</v>
      </c>
      <c r="AK1738" s="4">
        <v>69.696969696969703</v>
      </c>
      <c r="AL1738" s="4">
        <v>45.454545454545503</v>
      </c>
      <c r="AM1738" s="4">
        <v>36.363636363636402</v>
      </c>
      <c r="AN1738" s="4">
        <v>66.6666666666667</v>
      </c>
      <c r="AO1738" s="4">
        <v>36.363636363636402</v>
      </c>
      <c r="AP1738" s="4">
        <v>57.575757575757599</v>
      </c>
      <c r="AQ1738" s="4">
        <v>18.181818181818201</v>
      </c>
      <c r="AR1738" s="4">
        <v>51.515151515151501</v>
      </c>
      <c r="AS1738" s="4">
        <v>9.0909090909090899</v>
      </c>
      <c r="AT1738" s="4">
        <v>24.2424242424242</v>
      </c>
      <c r="AU1738" s="4">
        <v>15.1515151515152</v>
      </c>
      <c r="AV1738" s="4">
        <v>24.2424242424242</v>
      </c>
      <c r="AW1738" s="4">
        <v>39.393939393939398</v>
      </c>
      <c r="AX1738" s="4">
        <v>30.303030303030301</v>
      </c>
      <c r="AY1738" s="4">
        <v>9.0909090909090899</v>
      </c>
      <c r="AZ1738" s="4">
        <v>42.424242424242401</v>
      </c>
      <c r="BA1738" s="4">
        <v>57.575757575757599</v>
      </c>
      <c r="BB1738" s="38">
        <v>33</v>
      </c>
    </row>
    <row r="1739" spans="1:54" x14ac:dyDescent="0.3">
      <c r="A1739" s="31" t="s">
        <v>72</v>
      </c>
      <c r="B1739" s="5" t="s">
        <v>8</v>
      </c>
      <c r="C1739" s="5" t="s">
        <v>2</v>
      </c>
      <c r="D1739" s="9">
        <v>28.309574468085099</v>
      </c>
      <c r="E1739" s="8">
        <v>69.7435857753688</v>
      </c>
      <c r="F1739" s="8">
        <v>43.6170212765957</v>
      </c>
      <c r="G1739" s="3">
        <v>8.5106382978723403</v>
      </c>
      <c r="H1739" s="4">
        <v>11.702127659574501</v>
      </c>
      <c r="I1739" s="4">
        <v>25.531914893617</v>
      </c>
      <c r="J1739" s="4">
        <v>4.2553191489361701</v>
      </c>
      <c r="K1739" s="4">
        <v>9.5744680851063801</v>
      </c>
      <c r="L1739" s="4">
        <v>11.702127659574501</v>
      </c>
      <c r="M1739" s="4">
        <v>8.5106382978723403</v>
      </c>
      <c r="N1739" s="4">
        <v>14.893617021276601</v>
      </c>
      <c r="O1739" s="4">
        <v>24.468085106383</v>
      </c>
      <c r="P1739" s="4">
        <v>22.340425531914899</v>
      </c>
      <c r="Q1739" s="4">
        <v>3.1914893617021298</v>
      </c>
      <c r="R1739" s="4">
        <v>20.212765957446798</v>
      </c>
      <c r="S1739" s="4">
        <v>13.8297872340426</v>
      </c>
      <c r="T1739" s="4">
        <v>9.5744680851063801</v>
      </c>
      <c r="U1739" s="4">
        <v>18.085106382978701</v>
      </c>
      <c r="V1739" s="4">
        <v>9.5744680851063801</v>
      </c>
      <c r="W1739" s="4">
        <v>14.893617021276601</v>
      </c>
      <c r="X1739" s="4">
        <v>3.1914893617021298</v>
      </c>
      <c r="Y1739" s="4">
        <v>15.9574468085106</v>
      </c>
      <c r="Z1739" s="4">
        <v>20.212765957446798</v>
      </c>
      <c r="AA1739" s="4">
        <v>17.021276595744698</v>
      </c>
      <c r="AB1739" s="4">
        <v>5.31914893617021</v>
      </c>
      <c r="AC1739" s="4">
        <v>32.978723404255298</v>
      </c>
      <c r="AD1739" s="4">
        <v>5.31914893617021</v>
      </c>
      <c r="AE1739" s="4">
        <v>7.4468085106383004</v>
      </c>
      <c r="AF1739" s="4">
        <v>22.340425531914899</v>
      </c>
      <c r="AG1739" s="4">
        <v>18.085106382978701</v>
      </c>
      <c r="AH1739" s="4">
        <v>21.2765957446809</v>
      </c>
      <c r="AI1739" s="4">
        <v>12.7659574468085</v>
      </c>
      <c r="AJ1739" s="4">
        <v>39.361702127659598</v>
      </c>
      <c r="AK1739" s="4">
        <v>51.063829787233999</v>
      </c>
      <c r="AL1739" s="4">
        <v>34.042553191489397</v>
      </c>
      <c r="AM1739" s="4">
        <v>44.680851063829799</v>
      </c>
      <c r="AN1739" s="4">
        <v>54.255319148936202</v>
      </c>
      <c r="AO1739" s="4">
        <v>52.127659574468098</v>
      </c>
      <c r="AP1739" s="4">
        <v>47.872340425531902</v>
      </c>
      <c r="AQ1739" s="4">
        <v>8.5106382978723403</v>
      </c>
      <c r="AR1739" s="4">
        <v>54.255319148936202</v>
      </c>
      <c r="AS1739" s="4">
        <v>14.893617021276601</v>
      </c>
      <c r="AT1739" s="4">
        <v>27.659574468085101</v>
      </c>
      <c r="AU1739" s="4">
        <v>21.2765957446809</v>
      </c>
      <c r="AV1739" s="4">
        <v>23.404255319148898</v>
      </c>
      <c r="AW1739" s="4">
        <v>32.978723404255298</v>
      </c>
      <c r="AX1739" s="4">
        <v>23.404255319148898</v>
      </c>
      <c r="AY1739" s="4">
        <v>19.148936170212799</v>
      </c>
      <c r="AZ1739" s="4">
        <v>51.063829787233999</v>
      </c>
      <c r="BA1739" s="4">
        <v>50</v>
      </c>
      <c r="BB1739" s="38">
        <v>94</v>
      </c>
    </row>
    <row r="1740" spans="1:54" x14ac:dyDescent="0.3">
      <c r="A1740" s="31" t="s">
        <v>72</v>
      </c>
      <c r="B1740" s="5" t="s">
        <v>8</v>
      </c>
      <c r="C1740" s="5" t="s">
        <v>3</v>
      </c>
      <c r="D1740" s="9">
        <v>63.71</v>
      </c>
      <c r="E1740" s="8">
        <v>72.539816537385803</v>
      </c>
      <c r="F1740" s="8">
        <v>26</v>
      </c>
      <c r="G1740" s="3">
        <v>2</v>
      </c>
      <c r="H1740" s="4">
        <v>7.3333333333333304</v>
      </c>
      <c r="I1740" s="4">
        <v>17.6666666666667</v>
      </c>
      <c r="J1740" s="4">
        <v>1</v>
      </c>
      <c r="K1740" s="4">
        <v>4.3333333333333304</v>
      </c>
      <c r="L1740" s="4">
        <v>9</v>
      </c>
      <c r="M1740" s="4">
        <v>2.6666666666666701</v>
      </c>
      <c r="N1740" s="4">
        <v>7.3333333333333304</v>
      </c>
      <c r="O1740" s="4">
        <v>14.3333333333333</v>
      </c>
      <c r="P1740" s="4">
        <v>11.3333333333333</v>
      </c>
      <c r="Q1740" s="4">
        <v>3</v>
      </c>
      <c r="R1740" s="4">
        <v>16</v>
      </c>
      <c r="S1740" s="4">
        <v>7.6666666666666696</v>
      </c>
      <c r="T1740" s="4">
        <v>5</v>
      </c>
      <c r="U1740" s="4">
        <v>8.3333333333333304</v>
      </c>
      <c r="V1740" s="4">
        <v>3</v>
      </c>
      <c r="W1740" s="4">
        <v>8</v>
      </c>
      <c r="X1740" s="4">
        <v>2.6666666666666701</v>
      </c>
      <c r="Y1740" s="4">
        <v>10.6666666666667</v>
      </c>
      <c r="Z1740" s="4">
        <v>8</v>
      </c>
      <c r="AA1740" s="4">
        <v>7.6666666666666696</v>
      </c>
      <c r="AB1740" s="4">
        <v>1.6666666666666701</v>
      </c>
      <c r="AC1740" s="4">
        <v>26.3333333333333</v>
      </c>
      <c r="AD1740" s="4">
        <v>4</v>
      </c>
      <c r="AE1740" s="4">
        <v>2.3333333333333299</v>
      </c>
      <c r="AF1740" s="4">
        <v>13.6666666666667</v>
      </c>
      <c r="AG1740" s="4">
        <v>16.3333333333333</v>
      </c>
      <c r="AH1740" s="4">
        <v>12.3333333333333</v>
      </c>
      <c r="AI1740" s="4">
        <v>9.3333333333333304</v>
      </c>
      <c r="AJ1740" s="4">
        <v>23.3333333333333</v>
      </c>
      <c r="AK1740" s="4">
        <v>38</v>
      </c>
      <c r="AL1740" s="4">
        <v>20</v>
      </c>
      <c r="AM1740" s="4">
        <v>29.6666666666667</v>
      </c>
      <c r="AN1740" s="4">
        <v>41.6666666666667</v>
      </c>
      <c r="AO1740" s="4">
        <v>39.3333333333333</v>
      </c>
      <c r="AP1740" s="4">
        <v>37.3333333333333</v>
      </c>
      <c r="AQ1740" s="4">
        <v>3.3333333333333299</v>
      </c>
      <c r="AR1740" s="4">
        <v>34.3333333333333</v>
      </c>
      <c r="AS1740" s="4">
        <v>13.3333333333333</v>
      </c>
      <c r="AT1740" s="4">
        <v>24.3333333333333</v>
      </c>
      <c r="AU1740" s="4">
        <v>7.6666666666666696</v>
      </c>
      <c r="AV1740" s="4">
        <v>14.6666666666667</v>
      </c>
      <c r="AW1740" s="4">
        <v>22</v>
      </c>
      <c r="AX1740" s="4">
        <v>14.6666666666667</v>
      </c>
      <c r="AY1740" s="4">
        <v>11.3333333333333</v>
      </c>
      <c r="AZ1740" s="4">
        <v>30.3333333333333</v>
      </c>
      <c r="BA1740" s="4">
        <v>33</v>
      </c>
      <c r="BB1740" s="38">
        <v>300</v>
      </c>
    </row>
    <row r="1741" spans="1:54" x14ac:dyDescent="0.3">
      <c r="A1741" s="31" t="s">
        <v>72</v>
      </c>
      <c r="B1741" s="5" t="s">
        <v>8</v>
      </c>
      <c r="C1741" s="5" t="s">
        <v>4</v>
      </c>
      <c r="D1741" s="9">
        <v>92.9783439490446</v>
      </c>
      <c r="E1741" s="8">
        <v>64.439375749916294</v>
      </c>
      <c r="F1741" s="8">
        <v>14.2250530785563</v>
      </c>
      <c r="G1741" s="3">
        <v>1.6985138004246301</v>
      </c>
      <c r="H1741" s="4">
        <v>2.9723991507431</v>
      </c>
      <c r="I1741" s="4">
        <v>8.0679405520169905</v>
      </c>
      <c r="J1741" s="4">
        <v>1.48619957537155</v>
      </c>
      <c r="K1741" s="4">
        <v>2.5477707006369399</v>
      </c>
      <c r="L1741" s="4">
        <v>3.60934182590234</v>
      </c>
      <c r="M1741" s="4">
        <v>1.6985138004246301</v>
      </c>
      <c r="N1741" s="4">
        <v>3.1847133757961799</v>
      </c>
      <c r="O1741" s="4">
        <v>5.7324840764331197</v>
      </c>
      <c r="P1741" s="4">
        <v>3.3970276008492601</v>
      </c>
      <c r="Q1741" s="4">
        <v>0.84925690021231404</v>
      </c>
      <c r="R1741" s="4">
        <v>9.1295116772823803</v>
      </c>
      <c r="S1741" s="4">
        <v>2.7600849256900202</v>
      </c>
      <c r="T1741" s="4">
        <v>2.7600849256900202</v>
      </c>
      <c r="U1741" s="4">
        <v>5.3078556263269601</v>
      </c>
      <c r="V1741" s="4">
        <v>1.9108280254777099</v>
      </c>
      <c r="W1741" s="4">
        <v>4.0339702760084899</v>
      </c>
      <c r="X1741" s="4">
        <v>1.0615711252653901</v>
      </c>
      <c r="Y1741" s="4">
        <v>4.6709129511677299</v>
      </c>
      <c r="Z1741" s="4">
        <v>4.6709129511677299</v>
      </c>
      <c r="AA1741" s="4">
        <v>4.2462845010615702</v>
      </c>
      <c r="AB1741" s="4">
        <v>0.63694267515923597</v>
      </c>
      <c r="AC1741" s="4">
        <v>18.471337579617799</v>
      </c>
      <c r="AD1741" s="4">
        <v>2.5477707006369399</v>
      </c>
      <c r="AE1741" s="4">
        <v>2.5477707006369399</v>
      </c>
      <c r="AF1741" s="4">
        <v>6.58174097664544</v>
      </c>
      <c r="AG1741" s="4">
        <v>11.677282377919299</v>
      </c>
      <c r="AH1741" s="4">
        <v>7.0063694267515899</v>
      </c>
      <c r="AI1741" s="4">
        <v>7.0063694267515899</v>
      </c>
      <c r="AJ1741" s="4">
        <v>15.286624203821701</v>
      </c>
      <c r="AK1741" s="4">
        <v>27.600849256900201</v>
      </c>
      <c r="AL1741" s="4">
        <v>11.677282377919299</v>
      </c>
      <c r="AM1741" s="4">
        <v>22.9299363057325</v>
      </c>
      <c r="AN1741" s="4">
        <v>27.8131634819533</v>
      </c>
      <c r="AO1741" s="4">
        <v>21.4437367303609</v>
      </c>
      <c r="AP1741" s="4">
        <v>19.957537154989399</v>
      </c>
      <c r="AQ1741" s="4">
        <v>6.1571125265392803</v>
      </c>
      <c r="AR1741" s="4">
        <v>21.019108280254802</v>
      </c>
      <c r="AS1741" s="4">
        <v>7.2186836518046702</v>
      </c>
      <c r="AT1741" s="4">
        <v>19.7452229299363</v>
      </c>
      <c r="AU1741" s="4">
        <v>5.9447983014862</v>
      </c>
      <c r="AV1741" s="4">
        <v>13.375796178343901</v>
      </c>
      <c r="AW1741" s="4">
        <v>12.526539278131599</v>
      </c>
      <c r="AX1741" s="4">
        <v>7.8556263269639102</v>
      </c>
      <c r="AY1741" s="4">
        <v>11.252653927813199</v>
      </c>
      <c r="AZ1741" s="4">
        <v>20.169851380042498</v>
      </c>
      <c r="BA1741" s="4">
        <v>15.9235668789809</v>
      </c>
      <c r="BB1741" s="38">
        <v>471</v>
      </c>
    </row>
    <row r="1742" spans="1:54" x14ac:dyDescent="0.3">
      <c r="A1742" s="31" t="s">
        <v>72</v>
      </c>
      <c r="B1742" s="5" t="s">
        <v>8</v>
      </c>
      <c r="C1742" s="5" t="s">
        <v>5</v>
      </c>
      <c r="D1742" s="9">
        <v>104.83511627906999</v>
      </c>
      <c r="E1742" s="8">
        <v>61.969736198663199</v>
      </c>
      <c r="F1742" s="8">
        <v>10</v>
      </c>
      <c r="G1742" s="3">
        <v>2.32558139534884</v>
      </c>
      <c r="H1742" s="4">
        <v>4.6511627906976702</v>
      </c>
      <c r="I1742" s="4">
        <v>6.2790697674418601</v>
      </c>
      <c r="J1742" s="4">
        <v>1.62790697674419</v>
      </c>
      <c r="K1742" s="4">
        <v>1.86046511627907</v>
      </c>
      <c r="L1742" s="4">
        <v>4.18604651162791</v>
      </c>
      <c r="M1742" s="4">
        <v>1.62790697674419</v>
      </c>
      <c r="N1742" s="4">
        <v>3.0232558139534902</v>
      </c>
      <c r="O1742" s="4">
        <v>3.7209302325581399</v>
      </c>
      <c r="P1742" s="4">
        <v>3.4883720930232598</v>
      </c>
      <c r="Q1742" s="4">
        <v>0.93023255813953498</v>
      </c>
      <c r="R1742" s="4">
        <v>3.7209302325581399</v>
      </c>
      <c r="S1742" s="4">
        <v>3.9534883720930201</v>
      </c>
      <c r="T1742" s="4">
        <v>2.5581395348837201</v>
      </c>
      <c r="U1742" s="4">
        <v>3.4883720930232598</v>
      </c>
      <c r="V1742" s="4">
        <v>1.86046511627907</v>
      </c>
      <c r="W1742" s="4">
        <v>2.32558139534884</v>
      </c>
      <c r="X1742" s="4">
        <v>1.86046511627907</v>
      </c>
      <c r="Y1742" s="4">
        <v>3.7209302325581399</v>
      </c>
      <c r="Z1742" s="4">
        <v>3.7209302325581399</v>
      </c>
      <c r="AA1742" s="4">
        <v>2.5581395348837201</v>
      </c>
      <c r="AB1742" s="4">
        <v>1.62790697674419</v>
      </c>
      <c r="AC1742" s="4">
        <v>11.8604651162791</v>
      </c>
      <c r="AD1742" s="4">
        <v>1.62790697674419</v>
      </c>
      <c r="AE1742" s="4">
        <v>2.0930232558139501</v>
      </c>
      <c r="AF1742" s="4">
        <v>4.4186046511627897</v>
      </c>
      <c r="AG1742" s="4">
        <v>14.1860465116279</v>
      </c>
      <c r="AH1742" s="4">
        <v>8.3720930232558093</v>
      </c>
      <c r="AI1742" s="4">
        <v>6.2790697674418601</v>
      </c>
      <c r="AJ1742" s="4">
        <v>10.930232558139499</v>
      </c>
      <c r="AK1742" s="4">
        <v>21.162790697674399</v>
      </c>
      <c r="AL1742" s="4">
        <v>9.53488372093023</v>
      </c>
      <c r="AM1742" s="4">
        <v>18.3720930232558</v>
      </c>
      <c r="AN1742" s="4">
        <v>22.558139534883701</v>
      </c>
      <c r="AO1742" s="4">
        <v>17.674418604651201</v>
      </c>
      <c r="AP1742" s="4">
        <v>15.8139534883721</v>
      </c>
      <c r="AQ1742" s="4">
        <v>5.81395348837209</v>
      </c>
      <c r="AR1742" s="4">
        <v>14.883720930232601</v>
      </c>
      <c r="AS1742" s="4">
        <v>6.7441860465116301</v>
      </c>
      <c r="AT1742" s="4">
        <v>21.395348837209301</v>
      </c>
      <c r="AU1742" s="4">
        <v>4.4186046511627897</v>
      </c>
      <c r="AV1742" s="4">
        <v>15.3488372093023</v>
      </c>
      <c r="AW1742" s="4">
        <v>10.930232558139499</v>
      </c>
      <c r="AX1742" s="4">
        <v>5.1162790697674403</v>
      </c>
      <c r="AY1742" s="4">
        <v>13.488372093023299</v>
      </c>
      <c r="AZ1742" s="4">
        <v>16.2790697674419</v>
      </c>
      <c r="BA1742" s="4">
        <v>15.116279069767399</v>
      </c>
      <c r="BB1742" s="38">
        <v>430</v>
      </c>
    </row>
    <row r="1743" spans="1:54" x14ac:dyDescent="0.3">
      <c r="A1743" s="31" t="s">
        <v>72</v>
      </c>
      <c r="B1743" s="5" t="s">
        <v>8</v>
      </c>
      <c r="C1743" s="5" t="s">
        <v>6</v>
      </c>
      <c r="D1743" s="9">
        <v>113.994871794872</v>
      </c>
      <c r="E1743" s="8">
        <v>57.232957950245499</v>
      </c>
      <c r="F1743" s="8">
        <v>7.2649572649572596</v>
      </c>
      <c r="G1743" s="3">
        <v>1.70940170940171</v>
      </c>
      <c r="H1743" s="4">
        <v>2.5641025641025599</v>
      </c>
      <c r="I1743" s="4">
        <v>2.1367521367521398</v>
      </c>
      <c r="J1743" s="4">
        <v>2.1367521367521398</v>
      </c>
      <c r="K1743" s="4">
        <v>2.1367521367521398</v>
      </c>
      <c r="L1743" s="4">
        <v>1.70940170940171</v>
      </c>
      <c r="M1743" s="4">
        <v>1.2820512820512799</v>
      </c>
      <c r="N1743" s="4">
        <v>2.9914529914529902</v>
      </c>
      <c r="O1743" s="4">
        <v>2.1367521367521398</v>
      </c>
      <c r="P1743" s="4">
        <v>1.70940170940171</v>
      </c>
      <c r="Q1743" s="4">
        <v>1.2820512820512799</v>
      </c>
      <c r="R1743" s="4">
        <v>1.70940170940171</v>
      </c>
      <c r="S1743" s="4">
        <v>2.5641025641025599</v>
      </c>
      <c r="T1743" s="4">
        <v>3.8461538461538498</v>
      </c>
      <c r="U1743" s="4">
        <v>2.5641025641025599</v>
      </c>
      <c r="V1743" s="4">
        <v>1.70940170940171</v>
      </c>
      <c r="W1743" s="4">
        <v>1.70940170940171</v>
      </c>
      <c r="X1743" s="4">
        <v>2.5641025641025599</v>
      </c>
      <c r="Y1743" s="4">
        <v>2.5641025641025599</v>
      </c>
      <c r="Z1743" s="4">
        <v>2.9914529914529902</v>
      </c>
      <c r="AA1743" s="4">
        <v>2.5641025641025599</v>
      </c>
      <c r="AB1743" s="4">
        <v>1.70940170940171</v>
      </c>
      <c r="AC1743" s="4">
        <v>7.2649572649572596</v>
      </c>
      <c r="AD1743" s="4">
        <v>1.70940170940171</v>
      </c>
      <c r="AE1743" s="4">
        <v>0.854700854700855</v>
      </c>
      <c r="AF1743" s="4">
        <v>2.9914529914529902</v>
      </c>
      <c r="AG1743" s="4">
        <v>7.6923076923076898</v>
      </c>
      <c r="AH1743" s="4">
        <v>7.6923076923076898</v>
      </c>
      <c r="AI1743" s="4">
        <v>5.5555555555555598</v>
      </c>
      <c r="AJ1743" s="4">
        <v>9.4017094017094003</v>
      </c>
      <c r="AK1743" s="4">
        <v>12.8205128205128</v>
      </c>
      <c r="AL1743" s="4">
        <v>6.83760683760684</v>
      </c>
      <c r="AM1743" s="4">
        <v>9.8290598290598297</v>
      </c>
      <c r="AN1743" s="4">
        <v>15.384615384615399</v>
      </c>
      <c r="AO1743" s="4">
        <v>11.538461538461499</v>
      </c>
      <c r="AP1743" s="4">
        <v>11.538461538461499</v>
      </c>
      <c r="AQ1743" s="4">
        <v>5.5555555555555598</v>
      </c>
      <c r="AR1743" s="4">
        <v>9.4017094017094003</v>
      </c>
      <c r="AS1743" s="4">
        <v>8.9743589743589691</v>
      </c>
      <c r="AT1743" s="4">
        <v>15.384615384615399</v>
      </c>
      <c r="AU1743" s="4">
        <v>3.8461538461538498</v>
      </c>
      <c r="AV1743" s="4">
        <v>12.393162393162401</v>
      </c>
      <c r="AW1743" s="4">
        <v>5.5555555555555598</v>
      </c>
      <c r="AX1743" s="4">
        <v>4.7008547008547001</v>
      </c>
      <c r="AY1743" s="4">
        <v>11.538461538461499</v>
      </c>
      <c r="AZ1743" s="4">
        <v>11.1111111111111</v>
      </c>
      <c r="BA1743" s="4">
        <v>11.538461538461499</v>
      </c>
      <c r="BB1743" s="38">
        <v>234</v>
      </c>
    </row>
    <row r="1744" spans="1:54" x14ac:dyDescent="0.3">
      <c r="A1744" s="31" t="s">
        <v>72</v>
      </c>
      <c r="B1744" s="5" t="s">
        <v>8</v>
      </c>
      <c r="C1744" s="5" t="s">
        <v>7</v>
      </c>
      <c r="D1744" s="9">
        <v>136.331111111111</v>
      </c>
      <c r="E1744" s="8">
        <v>44.223630161334199</v>
      </c>
      <c r="F1744" s="8">
        <v>2.2222222222222201</v>
      </c>
      <c r="G1744" s="3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2.2222222222222201</v>
      </c>
      <c r="P1744" s="4">
        <v>0</v>
      </c>
      <c r="Q1744" s="4">
        <v>0</v>
      </c>
      <c r="R1744" s="4">
        <v>2.2222222222222201</v>
      </c>
      <c r="S1744" s="4">
        <v>0</v>
      </c>
      <c r="T1744" s="4">
        <v>2.2222222222222201</v>
      </c>
      <c r="U1744" s="4">
        <v>2.2222222222222201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4.4444444444444402</v>
      </c>
      <c r="AD1744" s="4">
        <v>2.2222222222222201</v>
      </c>
      <c r="AE1744" s="4">
        <v>0</v>
      </c>
      <c r="AF1744" s="4">
        <v>2.2222222222222201</v>
      </c>
      <c r="AG1744" s="4">
        <v>0</v>
      </c>
      <c r="AH1744" s="4">
        <v>0</v>
      </c>
      <c r="AI1744" s="4">
        <v>2.2222222222222201</v>
      </c>
      <c r="AJ1744" s="4">
        <v>4.4444444444444402</v>
      </c>
      <c r="AK1744" s="4">
        <v>11.1111111111111</v>
      </c>
      <c r="AL1744" s="4">
        <v>2.2222222222222201</v>
      </c>
      <c r="AM1744" s="4">
        <v>6.6666666666666696</v>
      </c>
      <c r="AN1744" s="4">
        <v>8.8888888888888893</v>
      </c>
      <c r="AO1744" s="4">
        <v>6.6666666666666696</v>
      </c>
      <c r="AP1744" s="4">
        <v>6.6666666666666696</v>
      </c>
      <c r="AQ1744" s="4">
        <v>2.2222222222222201</v>
      </c>
      <c r="AR1744" s="4">
        <v>2.2222222222222201</v>
      </c>
      <c r="AS1744" s="4">
        <v>4.4444444444444402</v>
      </c>
      <c r="AT1744" s="4">
        <v>4.4444444444444402</v>
      </c>
      <c r="AU1744" s="4">
        <v>2.2222222222222201</v>
      </c>
      <c r="AV1744" s="4">
        <v>4.4444444444444402</v>
      </c>
      <c r="AW1744" s="4">
        <v>0</v>
      </c>
      <c r="AX1744" s="4">
        <v>2.2222222222222201</v>
      </c>
      <c r="AY1744" s="4">
        <v>6.6666666666666696</v>
      </c>
      <c r="AZ1744" s="4">
        <v>4.4444444444444402</v>
      </c>
      <c r="BA1744" s="4">
        <v>6.6666666666666696</v>
      </c>
      <c r="BB1744" s="38">
        <v>45</v>
      </c>
    </row>
    <row r="1745" spans="1:54" x14ac:dyDescent="0.3">
      <c r="A1745" s="31" t="s">
        <v>72</v>
      </c>
      <c r="B1745" s="5" t="s">
        <v>9</v>
      </c>
      <c r="C1745" s="5" t="s">
        <v>168</v>
      </c>
      <c r="D1745" s="9">
        <v>73.221318302828706</v>
      </c>
      <c r="E1745" s="8">
        <v>72.512402203009302</v>
      </c>
      <c r="F1745" s="8">
        <v>23.165410339361401</v>
      </c>
      <c r="G1745" s="3">
        <v>1.4608766173408601</v>
      </c>
      <c r="H1745" s="4">
        <v>5.0010948744563803</v>
      </c>
      <c r="I1745" s="4">
        <v>10.1147279494075</v>
      </c>
      <c r="J1745" s="4">
        <v>1.8084888787356701</v>
      </c>
      <c r="K1745" s="4">
        <v>2.1930976754022602</v>
      </c>
      <c r="L1745" s="4">
        <v>3.7379278769303101</v>
      </c>
      <c r="M1745" s="4">
        <v>3.87118057184761</v>
      </c>
      <c r="N1745" s="4">
        <v>6.1572666773852696</v>
      </c>
      <c r="O1745" s="4">
        <v>5.5251324850585197</v>
      </c>
      <c r="P1745" s="4">
        <v>5.8752024488697598</v>
      </c>
      <c r="Q1745" s="4">
        <v>3.98925212776903</v>
      </c>
      <c r="R1745" s="4">
        <v>5.2596421631143899</v>
      </c>
      <c r="S1745" s="4">
        <v>5.1993395366315101</v>
      </c>
      <c r="T1745" s="4">
        <v>3.4033188045143499</v>
      </c>
      <c r="U1745" s="4">
        <v>8.4696233955424596</v>
      </c>
      <c r="V1745" s="4">
        <v>3.9808833522796401</v>
      </c>
      <c r="W1745" s="4">
        <v>8.9802925512129601</v>
      </c>
      <c r="X1745" s="4">
        <v>1.4619138173731001</v>
      </c>
      <c r="Y1745" s="4">
        <v>6.1040396525470904</v>
      </c>
      <c r="Z1745" s="4">
        <v>10.194138709649399</v>
      </c>
      <c r="AA1745" s="4">
        <v>8.6833104908093102</v>
      </c>
      <c r="AB1745" s="4">
        <v>1.36936494908276</v>
      </c>
      <c r="AC1745" s="4">
        <v>17.830780942960899</v>
      </c>
      <c r="AD1745" s="4">
        <v>5.12676046153521</v>
      </c>
      <c r="AE1745" s="4">
        <v>2.4729746107403998</v>
      </c>
      <c r="AF1745" s="4">
        <v>6.3495669739032197</v>
      </c>
      <c r="AG1745" s="4">
        <v>14.103047874942501</v>
      </c>
      <c r="AH1745" s="4">
        <v>22.066361575935399</v>
      </c>
      <c r="AI1745" s="4">
        <v>12.566459844816601</v>
      </c>
      <c r="AJ1745" s="4">
        <v>23.372184409683101</v>
      </c>
      <c r="AK1745" s="4">
        <v>37.744658522827201</v>
      </c>
      <c r="AL1745" s="4">
        <v>15.6286549363844</v>
      </c>
      <c r="AM1745" s="4">
        <v>21.513432924402299</v>
      </c>
      <c r="AN1745" s="4">
        <v>31.9958527189895</v>
      </c>
      <c r="AO1745" s="4">
        <v>27.3085670295611</v>
      </c>
      <c r="AP1745" s="4">
        <v>25.416702297033599</v>
      </c>
      <c r="AQ1745" s="4">
        <v>6.6625295367452502</v>
      </c>
      <c r="AR1745" s="4">
        <v>28.481072695649601</v>
      </c>
      <c r="AS1745" s="4">
        <v>9.6842452781944992</v>
      </c>
      <c r="AT1745" s="4">
        <v>17.281553072960001</v>
      </c>
      <c r="AU1745" s="4">
        <v>14.3660300028856</v>
      </c>
      <c r="AV1745" s="4">
        <v>20.750360588462499</v>
      </c>
      <c r="AW1745" s="4">
        <v>21.5282222504995</v>
      </c>
      <c r="AX1745" s="4">
        <v>15.251577627100399</v>
      </c>
      <c r="AY1745" s="4">
        <v>12.2276366132823</v>
      </c>
      <c r="AZ1745" s="4">
        <v>19.991466085460601</v>
      </c>
      <c r="BA1745" s="4">
        <v>33.100603272228703</v>
      </c>
      <c r="BB1745" s="38">
        <v>1160</v>
      </c>
    </row>
    <row r="1746" spans="1:54" x14ac:dyDescent="0.3">
      <c r="A1746" s="31" t="s">
        <v>72</v>
      </c>
      <c r="B1746" s="5" t="s">
        <v>9</v>
      </c>
      <c r="C1746" s="5" t="s">
        <v>1</v>
      </c>
      <c r="D1746" s="9">
        <v>-3.7040000000000002</v>
      </c>
      <c r="E1746" s="8">
        <v>55.566705258934803</v>
      </c>
      <c r="F1746" s="8">
        <v>64</v>
      </c>
      <c r="G1746" s="3">
        <v>0</v>
      </c>
      <c r="H1746" s="4">
        <v>20</v>
      </c>
      <c r="I1746" s="4">
        <v>24</v>
      </c>
      <c r="J1746" s="4">
        <v>8</v>
      </c>
      <c r="K1746" s="4">
        <v>8</v>
      </c>
      <c r="L1746" s="4">
        <v>8</v>
      </c>
      <c r="M1746" s="4">
        <v>16</v>
      </c>
      <c r="N1746" s="4">
        <v>32</v>
      </c>
      <c r="O1746" s="4">
        <v>4</v>
      </c>
      <c r="P1746" s="4">
        <v>16</v>
      </c>
      <c r="Q1746" s="4">
        <v>20</v>
      </c>
      <c r="R1746" s="4">
        <v>16</v>
      </c>
      <c r="S1746" s="4">
        <v>16</v>
      </c>
      <c r="T1746" s="4">
        <v>12</v>
      </c>
      <c r="U1746" s="4">
        <v>36</v>
      </c>
      <c r="V1746" s="4">
        <v>12</v>
      </c>
      <c r="W1746" s="4">
        <v>28</v>
      </c>
      <c r="X1746" s="4">
        <v>4</v>
      </c>
      <c r="Y1746" s="4">
        <v>12</v>
      </c>
      <c r="Z1746" s="4">
        <v>44</v>
      </c>
      <c r="AA1746" s="4">
        <v>36</v>
      </c>
      <c r="AB1746" s="4">
        <v>4</v>
      </c>
      <c r="AC1746" s="4">
        <v>44</v>
      </c>
      <c r="AD1746" s="4">
        <v>16</v>
      </c>
      <c r="AE1746" s="4">
        <v>8</v>
      </c>
      <c r="AF1746" s="4">
        <v>16</v>
      </c>
      <c r="AG1746" s="4">
        <v>36</v>
      </c>
      <c r="AH1746" s="4">
        <v>32</v>
      </c>
      <c r="AI1746" s="4">
        <v>28</v>
      </c>
      <c r="AJ1746" s="4">
        <v>44</v>
      </c>
      <c r="AK1746" s="4">
        <v>60</v>
      </c>
      <c r="AL1746" s="4">
        <v>40</v>
      </c>
      <c r="AM1746" s="4">
        <v>40</v>
      </c>
      <c r="AN1746" s="4">
        <v>64</v>
      </c>
      <c r="AO1746" s="4">
        <v>60</v>
      </c>
      <c r="AP1746" s="4">
        <v>44</v>
      </c>
      <c r="AQ1746" s="4">
        <v>12</v>
      </c>
      <c r="AR1746" s="4">
        <v>56</v>
      </c>
      <c r="AS1746" s="4">
        <v>16</v>
      </c>
      <c r="AT1746" s="4">
        <v>24</v>
      </c>
      <c r="AU1746" s="4">
        <v>36</v>
      </c>
      <c r="AV1746" s="4">
        <v>32</v>
      </c>
      <c r="AW1746" s="4">
        <v>52</v>
      </c>
      <c r="AX1746" s="4">
        <v>48</v>
      </c>
      <c r="AY1746" s="4">
        <v>20</v>
      </c>
      <c r="AZ1746" s="4">
        <v>40</v>
      </c>
      <c r="BA1746" s="4">
        <v>64</v>
      </c>
      <c r="BB1746" s="38">
        <v>25</v>
      </c>
    </row>
    <row r="1747" spans="1:54" x14ac:dyDescent="0.3">
      <c r="A1747" s="31" t="s">
        <v>72</v>
      </c>
      <c r="B1747" s="5" t="s">
        <v>9</v>
      </c>
      <c r="C1747" s="5" t="s">
        <v>2</v>
      </c>
      <c r="D1747" s="9">
        <v>50.322950819672101</v>
      </c>
      <c r="E1747" s="8">
        <v>64.076746675224399</v>
      </c>
      <c r="F1747" s="8">
        <v>29.508196721311499</v>
      </c>
      <c r="G1747" s="3">
        <v>3.27868852459016</v>
      </c>
      <c r="H1747" s="4">
        <v>4.9180327868852496</v>
      </c>
      <c r="I1747" s="4">
        <v>16.393442622950801</v>
      </c>
      <c r="J1747" s="4">
        <v>1.63934426229508</v>
      </c>
      <c r="K1747" s="4">
        <v>3.27868852459016</v>
      </c>
      <c r="L1747" s="4">
        <v>4.9180327868852496</v>
      </c>
      <c r="M1747" s="4">
        <v>6.5573770491803298</v>
      </c>
      <c r="N1747" s="4">
        <v>1.63934426229508</v>
      </c>
      <c r="O1747" s="4">
        <v>13.1147540983607</v>
      </c>
      <c r="P1747" s="4">
        <v>8.1967213114754092</v>
      </c>
      <c r="Q1747" s="4">
        <v>3.27868852459016</v>
      </c>
      <c r="R1747" s="4">
        <v>4.9180327868852496</v>
      </c>
      <c r="S1747" s="4">
        <v>8.1967213114754092</v>
      </c>
      <c r="T1747" s="4">
        <v>4.9180327868852496</v>
      </c>
      <c r="U1747" s="4">
        <v>6.5573770491803298</v>
      </c>
      <c r="V1747" s="4">
        <v>4.9180327868852496</v>
      </c>
      <c r="W1747" s="4">
        <v>16.393442622950801</v>
      </c>
      <c r="X1747" s="4">
        <v>3.27868852459016</v>
      </c>
      <c r="Y1747" s="4">
        <v>9.8360655737704903</v>
      </c>
      <c r="Z1747" s="4">
        <v>9.8360655737704903</v>
      </c>
      <c r="AA1747" s="4">
        <v>9.8360655737704903</v>
      </c>
      <c r="AB1747" s="4">
        <v>3.27868852459016</v>
      </c>
      <c r="AC1747" s="4">
        <v>24.590163934426201</v>
      </c>
      <c r="AD1747" s="4">
        <v>9.8360655737704903</v>
      </c>
      <c r="AE1747" s="4">
        <v>3.27868852459016</v>
      </c>
      <c r="AF1747" s="4">
        <v>4.9180327868852496</v>
      </c>
      <c r="AG1747" s="4">
        <v>19.672131147540998</v>
      </c>
      <c r="AH1747" s="4">
        <v>37.7049180327869</v>
      </c>
      <c r="AI1747" s="4">
        <v>14.7540983606557</v>
      </c>
      <c r="AJ1747" s="4">
        <v>34.426229508196698</v>
      </c>
      <c r="AK1747" s="4">
        <v>55.737704918032797</v>
      </c>
      <c r="AL1747" s="4">
        <v>14.7540983606557</v>
      </c>
      <c r="AM1747" s="4">
        <v>27.868852459016399</v>
      </c>
      <c r="AN1747" s="4">
        <v>39.344262295081997</v>
      </c>
      <c r="AO1747" s="4">
        <v>34.426229508196698</v>
      </c>
      <c r="AP1747" s="4">
        <v>36.065573770491802</v>
      </c>
      <c r="AQ1747" s="4">
        <v>4.9180327868852496</v>
      </c>
      <c r="AR1747" s="4">
        <v>36.065573770491802</v>
      </c>
      <c r="AS1747" s="4">
        <v>9.8360655737704903</v>
      </c>
      <c r="AT1747" s="4">
        <v>13.1147540983607</v>
      </c>
      <c r="AU1747" s="4">
        <v>18.032786885245901</v>
      </c>
      <c r="AV1747" s="4">
        <v>21.311475409836099</v>
      </c>
      <c r="AW1747" s="4">
        <v>24.590163934426201</v>
      </c>
      <c r="AX1747" s="4">
        <v>16.393442622950801</v>
      </c>
      <c r="AY1747" s="4">
        <v>9.8360655737704903</v>
      </c>
      <c r="AZ1747" s="4">
        <v>19.672131147540998</v>
      </c>
      <c r="BA1747" s="4">
        <v>49.180327868852501</v>
      </c>
      <c r="BB1747" s="38">
        <v>61</v>
      </c>
    </row>
    <row r="1748" spans="1:54" x14ac:dyDescent="0.3">
      <c r="A1748" s="31" t="s">
        <v>72</v>
      </c>
      <c r="B1748" s="5" t="s">
        <v>9</v>
      </c>
      <c r="C1748" s="5" t="s">
        <v>3</v>
      </c>
      <c r="D1748" s="9">
        <v>63.8668269230769</v>
      </c>
      <c r="E1748" s="8">
        <v>69.6759469966713</v>
      </c>
      <c r="F1748" s="8">
        <v>25</v>
      </c>
      <c r="G1748" s="3">
        <v>1.4423076923076901</v>
      </c>
      <c r="H1748" s="4">
        <v>4.8076923076923102</v>
      </c>
      <c r="I1748" s="4">
        <v>10.5769230769231</v>
      </c>
      <c r="J1748" s="4">
        <v>0.480769230769231</v>
      </c>
      <c r="K1748" s="4">
        <v>0.96153846153846201</v>
      </c>
      <c r="L1748" s="4">
        <v>3.8461538461538498</v>
      </c>
      <c r="M1748" s="4">
        <v>1.92307692307692</v>
      </c>
      <c r="N1748" s="4">
        <v>5.7692307692307701</v>
      </c>
      <c r="O1748" s="4">
        <v>7.2115384615384599</v>
      </c>
      <c r="P1748" s="4">
        <v>6.7307692307692299</v>
      </c>
      <c r="Q1748" s="4">
        <v>2.4038461538461502</v>
      </c>
      <c r="R1748" s="4">
        <v>6.25</v>
      </c>
      <c r="S1748" s="4">
        <v>4.3269230769230802</v>
      </c>
      <c r="T1748" s="4">
        <v>2.4038461538461502</v>
      </c>
      <c r="U1748" s="4">
        <v>8.6538461538461497</v>
      </c>
      <c r="V1748" s="4">
        <v>3.8461538461538498</v>
      </c>
      <c r="W1748" s="4">
        <v>6.25</v>
      </c>
      <c r="X1748" s="4">
        <v>0.480769230769231</v>
      </c>
      <c r="Y1748" s="4">
        <v>7.2115384615384599</v>
      </c>
      <c r="Z1748" s="4">
        <v>9.6153846153846096</v>
      </c>
      <c r="AA1748" s="4">
        <v>7.2115384615384599</v>
      </c>
      <c r="AB1748" s="4">
        <v>0.480769230769231</v>
      </c>
      <c r="AC1748" s="4">
        <v>19.711538461538499</v>
      </c>
      <c r="AD1748" s="4">
        <v>2.8846153846153801</v>
      </c>
      <c r="AE1748" s="4">
        <v>1.92307692307692</v>
      </c>
      <c r="AF1748" s="4">
        <v>12.0192307692308</v>
      </c>
      <c r="AG1748" s="4">
        <v>11.538461538461499</v>
      </c>
      <c r="AH1748" s="4">
        <v>23.076923076923102</v>
      </c>
      <c r="AI1748" s="4">
        <v>14.4230769230769</v>
      </c>
      <c r="AJ1748" s="4">
        <v>27.403846153846199</v>
      </c>
      <c r="AK1748" s="4">
        <v>42.788461538461497</v>
      </c>
      <c r="AL1748" s="4">
        <v>18.269230769230798</v>
      </c>
      <c r="AM1748" s="4">
        <v>22.115384615384599</v>
      </c>
      <c r="AN1748" s="4">
        <v>33.653846153846203</v>
      </c>
      <c r="AO1748" s="4">
        <v>34.134615384615401</v>
      </c>
      <c r="AP1748" s="4">
        <v>31.25</v>
      </c>
      <c r="AQ1748" s="4">
        <v>8.6538461538461497</v>
      </c>
      <c r="AR1748" s="4">
        <v>35.096153846153797</v>
      </c>
      <c r="AS1748" s="4">
        <v>12.0192307692308</v>
      </c>
      <c r="AT1748" s="4">
        <v>19.230769230769202</v>
      </c>
      <c r="AU1748" s="4">
        <v>13.461538461538501</v>
      </c>
      <c r="AV1748" s="4">
        <v>22.115384615384599</v>
      </c>
      <c r="AW1748" s="4">
        <v>23.076923076923102</v>
      </c>
      <c r="AX1748" s="4">
        <v>15.865384615384601</v>
      </c>
      <c r="AY1748" s="4">
        <v>11.538461538461499</v>
      </c>
      <c r="AZ1748" s="4">
        <v>27.403846153846199</v>
      </c>
      <c r="BA1748" s="4">
        <v>36.057692307692299</v>
      </c>
      <c r="BB1748" s="38">
        <v>208</v>
      </c>
    </row>
    <row r="1749" spans="1:54" x14ac:dyDescent="0.3">
      <c r="A1749" s="31" t="s">
        <v>72</v>
      </c>
      <c r="B1749" s="5" t="s">
        <v>9</v>
      </c>
      <c r="C1749" s="5" t="s">
        <v>4</v>
      </c>
      <c r="D1749" s="9">
        <v>96.276086956521695</v>
      </c>
      <c r="E1749" s="8">
        <v>61.964499577622199</v>
      </c>
      <c r="F1749" s="8">
        <v>10.869565217391299</v>
      </c>
      <c r="G1749" s="3">
        <v>1.0869565217391299</v>
      </c>
      <c r="H1749" s="4">
        <v>2.1739130434782599</v>
      </c>
      <c r="I1749" s="4">
        <v>6.5217391304347796</v>
      </c>
      <c r="J1749" s="4">
        <v>1.4492753623188399</v>
      </c>
      <c r="K1749" s="4">
        <v>1.0869565217391299</v>
      </c>
      <c r="L1749" s="4">
        <v>3.9855072463768102</v>
      </c>
      <c r="M1749" s="4">
        <v>1.0869565217391299</v>
      </c>
      <c r="N1749" s="4">
        <v>2.5362318840579698</v>
      </c>
      <c r="O1749" s="4">
        <v>3.2608695652173898</v>
      </c>
      <c r="P1749" s="4">
        <v>3.9855072463768102</v>
      </c>
      <c r="Q1749" s="4">
        <v>2.1739130434782599</v>
      </c>
      <c r="R1749" s="4">
        <v>3.9855072463768102</v>
      </c>
      <c r="S1749" s="4">
        <v>2.1739130434782599</v>
      </c>
      <c r="T1749" s="4">
        <v>0.72463768115941996</v>
      </c>
      <c r="U1749" s="4">
        <v>4.3478260869565197</v>
      </c>
      <c r="V1749" s="4">
        <v>2.8985507246376798</v>
      </c>
      <c r="W1749" s="4">
        <v>4.3478260869565197</v>
      </c>
      <c r="X1749" s="4">
        <v>0.72463768115941996</v>
      </c>
      <c r="Y1749" s="4">
        <v>3.9855072463768102</v>
      </c>
      <c r="Z1749" s="4">
        <v>2.8985507246376798</v>
      </c>
      <c r="AA1749" s="4">
        <v>2.8985507246376798</v>
      </c>
      <c r="AB1749" s="4">
        <v>0.72463768115941996</v>
      </c>
      <c r="AC1749" s="4">
        <v>11.5942028985507</v>
      </c>
      <c r="AD1749" s="4">
        <v>2.1739130434782599</v>
      </c>
      <c r="AE1749" s="4">
        <v>1.8115942028985501</v>
      </c>
      <c r="AF1749" s="4">
        <v>2.1739130434782599</v>
      </c>
      <c r="AG1749" s="4">
        <v>12.3188405797101</v>
      </c>
      <c r="AH1749" s="4">
        <v>14.855072463768099</v>
      </c>
      <c r="AI1749" s="4">
        <v>7.2463768115942004</v>
      </c>
      <c r="AJ1749" s="4">
        <v>15.2173913043478</v>
      </c>
      <c r="AK1749" s="4">
        <v>26.449275362318801</v>
      </c>
      <c r="AL1749" s="4">
        <v>8.3333333333333304</v>
      </c>
      <c r="AM1749" s="4">
        <v>16.304347826087</v>
      </c>
      <c r="AN1749" s="4">
        <v>21.376811594202898</v>
      </c>
      <c r="AO1749" s="4">
        <v>18.840579710144901</v>
      </c>
      <c r="AP1749" s="4">
        <v>18.478260869565201</v>
      </c>
      <c r="AQ1749" s="4">
        <v>4.3478260869565197</v>
      </c>
      <c r="AR1749" s="4">
        <v>18.478260869565201</v>
      </c>
      <c r="AS1749" s="4">
        <v>7.9710144927536204</v>
      </c>
      <c r="AT1749" s="4">
        <v>18.115942028985501</v>
      </c>
      <c r="AU1749" s="4">
        <v>11.5942028985507</v>
      </c>
      <c r="AV1749" s="4">
        <v>15.5797101449275</v>
      </c>
      <c r="AW1749" s="4">
        <v>12.3188405797101</v>
      </c>
      <c r="AX1749" s="4">
        <v>6.8840579710144896</v>
      </c>
      <c r="AY1749" s="4">
        <v>11.5942028985507</v>
      </c>
      <c r="AZ1749" s="4">
        <v>16.6666666666667</v>
      </c>
      <c r="BA1749" s="4">
        <v>19.202898550724601</v>
      </c>
      <c r="BB1749" s="38">
        <v>276</v>
      </c>
    </row>
    <row r="1750" spans="1:54" x14ac:dyDescent="0.3">
      <c r="A1750" s="31" t="s">
        <v>72</v>
      </c>
      <c r="B1750" s="5" t="s">
        <v>9</v>
      </c>
      <c r="C1750" s="5" t="s">
        <v>5</v>
      </c>
      <c r="D1750" s="9">
        <v>110.446026490066</v>
      </c>
      <c r="E1750" s="8">
        <v>58.371630750884201</v>
      </c>
      <c r="F1750" s="8">
        <v>8.6092715231788102</v>
      </c>
      <c r="G1750" s="3">
        <v>0</v>
      </c>
      <c r="H1750" s="4">
        <v>0.66225165562913901</v>
      </c>
      <c r="I1750" s="4">
        <v>1.98675496688742</v>
      </c>
      <c r="J1750" s="4">
        <v>0</v>
      </c>
      <c r="K1750" s="4">
        <v>0</v>
      </c>
      <c r="L1750" s="4">
        <v>0.33112582781457001</v>
      </c>
      <c r="M1750" s="4">
        <v>0</v>
      </c>
      <c r="N1750" s="4">
        <v>1.6556291390728499</v>
      </c>
      <c r="O1750" s="4">
        <v>0.66225165562913901</v>
      </c>
      <c r="P1750" s="4">
        <v>0</v>
      </c>
      <c r="Q1750" s="4">
        <v>0</v>
      </c>
      <c r="R1750" s="4">
        <v>1.32450331125828</v>
      </c>
      <c r="S1750" s="4">
        <v>0.66225165562913901</v>
      </c>
      <c r="T1750" s="4">
        <v>0.99337748344370902</v>
      </c>
      <c r="U1750" s="4">
        <v>0.99337748344370902</v>
      </c>
      <c r="V1750" s="4">
        <v>0.66225165562913901</v>
      </c>
      <c r="W1750" s="4">
        <v>0.66225165562913901</v>
      </c>
      <c r="X1750" s="4">
        <v>0</v>
      </c>
      <c r="Y1750" s="4">
        <v>1.32450331125828</v>
      </c>
      <c r="Z1750" s="4">
        <v>1.32450331125828</v>
      </c>
      <c r="AA1750" s="4">
        <v>0.99337748344370902</v>
      </c>
      <c r="AB1750" s="4">
        <v>0</v>
      </c>
      <c r="AC1750" s="4">
        <v>6.29139072847682</v>
      </c>
      <c r="AD1750" s="4">
        <v>0.33112582781457001</v>
      </c>
      <c r="AE1750" s="4">
        <v>0.33112582781457001</v>
      </c>
      <c r="AF1750" s="4">
        <v>1.6556291390728499</v>
      </c>
      <c r="AG1750" s="4">
        <v>4.9668874172185404</v>
      </c>
      <c r="AH1750" s="4">
        <v>11.589403973509899</v>
      </c>
      <c r="AI1750" s="4">
        <v>7.9470198675496704</v>
      </c>
      <c r="AJ1750" s="4">
        <v>10.596026490066199</v>
      </c>
      <c r="AK1750" s="4">
        <v>19.867549668874201</v>
      </c>
      <c r="AL1750" s="4">
        <v>9.27152317880795</v>
      </c>
      <c r="AM1750" s="4">
        <v>14.5695364238411</v>
      </c>
      <c r="AN1750" s="4">
        <v>20.860927152317899</v>
      </c>
      <c r="AO1750" s="4">
        <v>10.2649006622517</v>
      </c>
      <c r="AP1750" s="4">
        <v>11.2582781456954</v>
      </c>
      <c r="AQ1750" s="4">
        <v>5.2980132450331103</v>
      </c>
      <c r="AR1750" s="4">
        <v>13.9072847682119</v>
      </c>
      <c r="AS1750" s="4">
        <v>6.9536423841059598</v>
      </c>
      <c r="AT1750" s="4">
        <v>18.5430463576159</v>
      </c>
      <c r="AU1750" s="4">
        <v>5.6291390728476802</v>
      </c>
      <c r="AV1750" s="4">
        <v>16.225165562913901</v>
      </c>
      <c r="AW1750" s="4">
        <v>10.2649006622517</v>
      </c>
      <c r="AX1750" s="4">
        <v>5.6291390728476802</v>
      </c>
      <c r="AY1750" s="4">
        <v>10.596026490066199</v>
      </c>
      <c r="AZ1750" s="4">
        <v>8.2781456953642394</v>
      </c>
      <c r="BA1750" s="4">
        <v>17.218543046357599</v>
      </c>
      <c r="BB1750" s="38">
        <v>302</v>
      </c>
    </row>
    <row r="1751" spans="1:54" x14ac:dyDescent="0.3">
      <c r="A1751" s="31" t="s">
        <v>72</v>
      </c>
      <c r="B1751" s="5" t="s">
        <v>9</v>
      </c>
      <c r="C1751" s="5" t="s">
        <v>6</v>
      </c>
      <c r="D1751" s="9">
        <v>119.370443349754</v>
      </c>
      <c r="E1751" s="8">
        <v>57.537336249375997</v>
      </c>
      <c r="F1751" s="8">
        <v>7.3891625615763497</v>
      </c>
      <c r="G1751" s="3">
        <v>1.97044334975369</v>
      </c>
      <c r="H1751" s="4">
        <v>1.47783251231527</v>
      </c>
      <c r="I1751" s="4">
        <v>1.97044334975369</v>
      </c>
      <c r="J1751" s="4">
        <v>1.47783251231527</v>
      </c>
      <c r="K1751" s="4">
        <v>1.47783251231527</v>
      </c>
      <c r="L1751" s="4">
        <v>1.47783251231527</v>
      </c>
      <c r="M1751" s="4">
        <v>0.49261083743842399</v>
      </c>
      <c r="N1751" s="4">
        <v>0.98522167487684698</v>
      </c>
      <c r="O1751" s="4">
        <v>1.47783251231527</v>
      </c>
      <c r="P1751" s="4">
        <v>1.47783251231527</v>
      </c>
      <c r="Q1751" s="4">
        <v>0.98522167487684698</v>
      </c>
      <c r="R1751" s="4">
        <v>0.49261083743842399</v>
      </c>
      <c r="S1751" s="4">
        <v>2.4630541871921201</v>
      </c>
      <c r="T1751" s="4">
        <v>1.97044334975369</v>
      </c>
      <c r="U1751" s="4">
        <v>0.49261083743842399</v>
      </c>
      <c r="V1751" s="4">
        <v>0.98522167487684698</v>
      </c>
      <c r="W1751" s="4">
        <v>1.47783251231527</v>
      </c>
      <c r="X1751" s="4">
        <v>0.98522167487684698</v>
      </c>
      <c r="Y1751" s="4">
        <v>1.97044334975369</v>
      </c>
      <c r="Z1751" s="4">
        <v>1.97044334975369</v>
      </c>
      <c r="AA1751" s="4">
        <v>1.97044334975369</v>
      </c>
      <c r="AB1751" s="4">
        <v>0</v>
      </c>
      <c r="AC1751" s="4">
        <v>3.4482758620689702</v>
      </c>
      <c r="AD1751" s="4">
        <v>1.97044334975369</v>
      </c>
      <c r="AE1751" s="4">
        <v>0.98522167487684698</v>
      </c>
      <c r="AF1751" s="4">
        <v>2.4630541871921201</v>
      </c>
      <c r="AG1751" s="4">
        <v>4.4334975369458096</v>
      </c>
      <c r="AH1751" s="4">
        <v>8.3743842364531993</v>
      </c>
      <c r="AI1751" s="4">
        <v>4.9261083743842402</v>
      </c>
      <c r="AJ1751" s="4">
        <v>8.3743842364531993</v>
      </c>
      <c r="AK1751" s="4">
        <v>21.674876847290601</v>
      </c>
      <c r="AL1751" s="4">
        <v>7.8817733990147802</v>
      </c>
      <c r="AM1751" s="4">
        <v>8.3743842364531993</v>
      </c>
      <c r="AN1751" s="4">
        <v>18.226600985221701</v>
      </c>
      <c r="AO1751" s="4">
        <v>7.8817733990147802</v>
      </c>
      <c r="AP1751" s="4">
        <v>6.8965517241379297</v>
      </c>
      <c r="AQ1751" s="4">
        <v>5.9113300492610801</v>
      </c>
      <c r="AR1751" s="4">
        <v>11.822660098522199</v>
      </c>
      <c r="AS1751" s="4">
        <v>5.4187192118226601</v>
      </c>
      <c r="AT1751" s="4">
        <v>9.8522167487684698</v>
      </c>
      <c r="AU1751" s="4">
        <v>5.4187192118226601</v>
      </c>
      <c r="AV1751" s="4">
        <v>19.211822660098498</v>
      </c>
      <c r="AW1751" s="4">
        <v>13.7931034482759</v>
      </c>
      <c r="AX1751" s="4">
        <v>4.4334975369458096</v>
      </c>
      <c r="AY1751" s="4">
        <v>12.3152709359606</v>
      </c>
      <c r="AZ1751" s="4">
        <v>8.3743842364531993</v>
      </c>
      <c r="BA1751" s="4">
        <v>14.285714285714301</v>
      </c>
      <c r="BB1751" s="38">
        <v>203</v>
      </c>
    </row>
    <row r="1752" spans="1:54" x14ac:dyDescent="0.3">
      <c r="A1752" s="31" t="s">
        <v>72</v>
      </c>
      <c r="B1752" s="5" t="s">
        <v>9</v>
      </c>
      <c r="C1752" s="5" t="s">
        <v>7</v>
      </c>
      <c r="D1752" s="9">
        <v>114.467058823529</v>
      </c>
      <c r="E1752" s="8">
        <v>58.180542869824201</v>
      </c>
      <c r="F1752" s="8">
        <v>7.0588235294117601</v>
      </c>
      <c r="G1752" s="3">
        <v>2.3529411764705901</v>
      </c>
      <c r="H1752" s="4">
        <v>0</v>
      </c>
      <c r="I1752" s="4">
        <v>1.1764705882352899</v>
      </c>
      <c r="J1752" s="4">
        <v>1.1764705882352899</v>
      </c>
      <c r="K1752" s="4">
        <v>1.1764705882352899</v>
      </c>
      <c r="L1752" s="4">
        <v>2.3529411764705901</v>
      </c>
      <c r="M1752" s="4">
        <v>0</v>
      </c>
      <c r="N1752" s="4">
        <v>1.1764705882352899</v>
      </c>
      <c r="O1752" s="4">
        <v>0</v>
      </c>
      <c r="P1752" s="4">
        <v>1.1764705882352899</v>
      </c>
      <c r="Q1752" s="4">
        <v>0</v>
      </c>
      <c r="R1752" s="4">
        <v>2.3529411764705901</v>
      </c>
      <c r="S1752" s="4">
        <v>0</v>
      </c>
      <c r="T1752" s="4">
        <v>0</v>
      </c>
      <c r="U1752" s="4">
        <v>2.3529411764705901</v>
      </c>
      <c r="V1752" s="4">
        <v>1.1764705882352899</v>
      </c>
      <c r="W1752" s="4">
        <v>0</v>
      </c>
      <c r="X1752" s="4">
        <v>0</v>
      </c>
      <c r="Y1752" s="4">
        <v>1.1764705882352899</v>
      </c>
      <c r="Z1752" s="4">
        <v>1.1764705882352899</v>
      </c>
      <c r="AA1752" s="4">
        <v>1.1764705882352899</v>
      </c>
      <c r="AB1752" s="4">
        <v>0</v>
      </c>
      <c r="AC1752" s="4">
        <v>2.3529411764705901</v>
      </c>
      <c r="AD1752" s="4">
        <v>0</v>
      </c>
      <c r="AE1752" s="4">
        <v>0</v>
      </c>
      <c r="AF1752" s="4">
        <v>0</v>
      </c>
      <c r="AG1752" s="4">
        <v>2.3529411764705901</v>
      </c>
      <c r="AH1752" s="4">
        <v>10.588235294117601</v>
      </c>
      <c r="AI1752" s="4">
        <v>4.7058823529411802</v>
      </c>
      <c r="AJ1752" s="4">
        <v>4.7058823529411802</v>
      </c>
      <c r="AK1752" s="4">
        <v>9.4117647058823497</v>
      </c>
      <c r="AL1752" s="4">
        <v>8.2352941176470598</v>
      </c>
      <c r="AM1752" s="4">
        <v>11.764705882352899</v>
      </c>
      <c r="AN1752" s="4">
        <v>12.9411764705882</v>
      </c>
      <c r="AO1752" s="4">
        <v>7.0588235294117601</v>
      </c>
      <c r="AP1752" s="4">
        <v>12.9411764705882</v>
      </c>
      <c r="AQ1752" s="4">
        <v>5.8823529411764701</v>
      </c>
      <c r="AR1752" s="4">
        <v>11.764705882352899</v>
      </c>
      <c r="AS1752" s="4">
        <v>5.8823529411764701</v>
      </c>
      <c r="AT1752" s="4">
        <v>17.647058823529399</v>
      </c>
      <c r="AU1752" s="4">
        <v>4.7058823529411802</v>
      </c>
      <c r="AV1752" s="4">
        <v>20</v>
      </c>
      <c r="AW1752" s="4">
        <v>9.4117647058823497</v>
      </c>
      <c r="AX1752" s="4">
        <v>8.2352941176470598</v>
      </c>
      <c r="AY1752" s="4">
        <v>14.117647058823501</v>
      </c>
      <c r="AZ1752" s="4">
        <v>10.588235294117601</v>
      </c>
      <c r="BA1752" s="4">
        <v>9.4117647058823497</v>
      </c>
      <c r="BB1752" s="38">
        <v>85</v>
      </c>
    </row>
    <row r="1753" spans="1:54" x14ac:dyDescent="0.3">
      <c r="A1753" s="31" t="s">
        <v>73</v>
      </c>
      <c r="B1753" s="5" t="s">
        <v>168</v>
      </c>
      <c r="C1753" s="5" t="s">
        <v>168</v>
      </c>
      <c r="D1753" s="9">
        <v>63.550878233684202</v>
      </c>
      <c r="E1753" s="8">
        <v>66.311125671494594</v>
      </c>
      <c r="F1753" s="8">
        <v>24.242333464851701</v>
      </c>
      <c r="G1753" s="3">
        <v>4.5745391387179604</v>
      </c>
      <c r="H1753" s="4">
        <v>9.4505948898509509</v>
      </c>
      <c r="I1753" s="4">
        <v>14.518026062178199</v>
      </c>
      <c r="J1753" s="4">
        <v>4.8622337014383197</v>
      </c>
      <c r="K1753" s="4">
        <v>6.17902243972281</v>
      </c>
      <c r="L1753" s="4">
        <v>6.1219332403280102</v>
      </c>
      <c r="M1753" s="4">
        <v>5.4848436754710699</v>
      </c>
      <c r="N1753" s="4">
        <v>7.7950369215736099</v>
      </c>
      <c r="O1753" s="4">
        <v>8.9235827612867205</v>
      </c>
      <c r="P1753" s="4">
        <v>10.2691899886677</v>
      </c>
      <c r="Q1753" s="4">
        <v>3.52690184227701</v>
      </c>
      <c r="R1753" s="4">
        <v>7.2249775863904899</v>
      </c>
      <c r="S1753" s="4">
        <v>8.3086252804700393</v>
      </c>
      <c r="T1753" s="4">
        <v>6.7012112584446299</v>
      </c>
      <c r="U1753" s="4">
        <v>9.1168671865173696</v>
      </c>
      <c r="V1753" s="4">
        <v>8.0775608486791004</v>
      </c>
      <c r="W1753" s="4">
        <v>7.6712382666976699</v>
      </c>
      <c r="X1753" s="4">
        <v>4.0798718286358397</v>
      </c>
      <c r="Y1753" s="4">
        <v>8.9219645499548399</v>
      </c>
      <c r="Z1753" s="4">
        <v>6.6548476771732501</v>
      </c>
      <c r="AA1753" s="4">
        <v>7.61023914633292</v>
      </c>
      <c r="AB1753" s="4">
        <v>2.55333906594905</v>
      </c>
      <c r="AC1753" s="4">
        <v>16.199982667902699</v>
      </c>
      <c r="AD1753" s="4">
        <v>6.12194447343433</v>
      </c>
      <c r="AE1753" s="4">
        <v>4.5577900800314497</v>
      </c>
      <c r="AF1753" s="4">
        <v>12.5394795669896</v>
      </c>
      <c r="AG1753" s="4">
        <v>16.770145470046099</v>
      </c>
      <c r="AH1753" s="4">
        <v>15.4625933821952</v>
      </c>
      <c r="AI1753" s="4">
        <v>10.9919628287269</v>
      </c>
      <c r="AJ1753" s="4">
        <v>24.833902281915801</v>
      </c>
      <c r="AK1753" s="4">
        <v>32.452373759130403</v>
      </c>
      <c r="AL1753" s="4">
        <v>22.091855833336499</v>
      </c>
      <c r="AM1753" s="4">
        <v>21.485958150457598</v>
      </c>
      <c r="AN1753" s="4">
        <v>34.3814299980328</v>
      </c>
      <c r="AO1753" s="4">
        <v>28.363669101051801</v>
      </c>
      <c r="AP1753" s="4">
        <v>33.216275119306502</v>
      </c>
      <c r="AQ1753" s="4">
        <v>11.2879719767592</v>
      </c>
      <c r="AR1753" s="4">
        <v>31.129645453220299</v>
      </c>
      <c r="AS1753" s="4">
        <v>14.5911342130508</v>
      </c>
      <c r="AT1753" s="4">
        <v>27.775882520430901</v>
      </c>
      <c r="AU1753" s="4">
        <v>15.416552112488301</v>
      </c>
      <c r="AV1753" s="4">
        <v>22.431827027342202</v>
      </c>
      <c r="AW1753" s="4">
        <v>22.563091481665499</v>
      </c>
      <c r="AX1753" s="4">
        <v>8.2006494693874696</v>
      </c>
      <c r="AY1753" s="4">
        <v>15.389259485053699</v>
      </c>
      <c r="AZ1753" s="4">
        <v>27.925457447358301</v>
      </c>
      <c r="BA1753" s="4">
        <v>31.489412175066299</v>
      </c>
      <c r="BB1753" s="38">
        <v>5347</v>
      </c>
    </row>
    <row r="1754" spans="1:54" x14ac:dyDescent="0.3">
      <c r="A1754" s="31" t="s">
        <v>73</v>
      </c>
      <c r="B1754" s="5" t="s">
        <v>168</v>
      </c>
      <c r="C1754" s="5" t="s">
        <v>1</v>
      </c>
      <c r="D1754" s="9">
        <v>32.4988524161746</v>
      </c>
      <c r="E1754" s="8">
        <v>64.686844520924694</v>
      </c>
      <c r="F1754" s="8">
        <v>39.192448944269003</v>
      </c>
      <c r="G1754" s="3">
        <v>5.7377424065460501</v>
      </c>
      <c r="H1754" s="4">
        <v>14.845306334386001</v>
      </c>
      <c r="I1754" s="4">
        <v>24.3169898753947</v>
      </c>
      <c r="J1754" s="4">
        <v>8.8037497836476604</v>
      </c>
      <c r="K1754" s="4">
        <v>9.7754976852010191</v>
      </c>
      <c r="L1754" s="4">
        <v>7.4678822689254396</v>
      </c>
      <c r="M1754" s="4">
        <v>7.4528059016812902</v>
      </c>
      <c r="N1754" s="4">
        <v>13.5245151869079</v>
      </c>
      <c r="O1754" s="4">
        <v>16.605598931253699</v>
      </c>
      <c r="P1754" s="4">
        <v>20.309387331228098</v>
      </c>
      <c r="Q1754" s="4">
        <v>7.0736099212682797</v>
      </c>
      <c r="R1754" s="4">
        <v>14.541492190193701</v>
      </c>
      <c r="S1754" s="4">
        <v>17.896237344243399</v>
      </c>
      <c r="T1754" s="4">
        <v>8.4396301704788002</v>
      </c>
      <c r="U1754" s="4">
        <v>14.556568557437901</v>
      </c>
      <c r="V1754" s="4">
        <v>16.5603698295212</v>
      </c>
      <c r="W1754" s="4">
        <v>17.577346832806999</v>
      </c>
      <c r="X1754" s="4">
        <v>7.4377295344371399</v>
      </c>
      <c r="Y1754" s="4">
        <v>13.190548308227299</v>
      </c>
      <c r="Z1754" s="4">
        <v>12.507538183622099</v>
      </c>
      <c r="AA1754" s="4">
        <v>16.924489442690099</v>
      </c>
      <c r="AB1754" s="4">
        <v>5.7678951410343604</v>
      </c>
      <c r="AC1754" s="4">
        <v>19.2924103279422</v>
      </c>
      <c r="AD1754" s="4">
        <v>14.2075253115132</v>
      </c>
      <c r="AE1754" s="4">
        <v>11.1415179344115</v>
      </c>
      <c r="AF1754" s="4">
        <v>18.9282907147734</v>
      </c>
      <c r="AG1754" s="4">
        <v>33.788673416403498</v>
      </c>
      <c r="AH1754" s="4">
        <v>27.033954006571602</v>
      </c>
      <c r="AI1754" s="4">
        <v>14.2376780460015</v>
      </c>
      <c r="AJ1754" s="4">
        <v>35.503736911538702</v>
      </c>
      <c r="AK1754" s="4">
        <v>38.069937370274097</v>
      </c>
      <c r="AL1754" s="4">
        <v>34.745344950712699</v>
      </c>
      <c r="AM1754" s="4">
        <v>30.3886991606213</v>
      </c>
      <c r="AN1754" s="4">
        <v>41.439758891567998</v>
      </c>
      <c r="AO1754" s="4">
        <v>36.749146222796</v>
      </c>
      <c r="AP1754" s="4">
        <v>45.218929127763197</v>
      </c>
      <c r="AQ1754" s="4">
        <v>16.864183973713399</v>
      </c>
      <c r="AR1754" s="4">
        <v>43.8227561440643</v>
      </c>
      <c r="AS1754" s="4">
        <v>20.203852760518998</v>
      </c>
      <c r="AT1754" s="4">
        <v>26.9434958031067</v>
      </c>
      <c r="AU1754" s="4">
        <v>21.9490689901425</v>
      </c>
      <c r="AV1754" s="4">
        <v>27.398073619740501</v>
      </c>
      <c r="AW1754" s="4">
        <v>35.094388196637397</v>
      </c>
      <c r="AX1754" s="4">
        <v>15.8924360721601</v>
      </c>
      <c r="AY1754" s="4">
        <v>16.166097481864</v>
      </c>
      <c r="AZ1754" s="4">
        <v>39.132143475292402</v>
      </c>
      <c r="BA1754" s="4">
        <v>46.964145357386698</v>
      </c>
      <c r="BB1754" s="38">
        <v>220</v>
      </c>
    </row>
    <row r="1755" spans="1:54" x14ac:dyDescent="0.3">
      <c r="A1755" s="31" t="s">
        <v>73</v>
      </c>
      <c r="B1755" s="5" t="s">
        <v>168</v>
      </c>
      <c r="C1755" s="5" t="s">
        <v>2</v>
      </c>
      <c r="D1755" s="9">
        <v>49.735848724888598</v>
      </c>
      <c r="E1755" s="8">
        <v>66.962349604194301</v>
      </c>
      <c r="F1755" s="8">
        <v>32.7724083869727</v>
      </c>
      <c r="G1755" s="3">
        <v>4.7707115355828602</v>
      </c>
      <c r="H1755" s="4">
        <v>11.544631398261901</v>
      </c>
      <c r="I1755" s="4">
        <v>20.136817340797101</v>
      </c>
      <c r="J1755" s="4">
        <v>5.0572722134035804</v>
      </c>
      <c r="K1755" s="4">
        <v>8.1915442771159395</v>
      </c>
      <c r="L1755" s="4">
        <v>7.3162840473814201</v>
      </c>
      <c r="M1755" s="4">
        <v>7.5350991048150497</v>
      </c>
      <c r="N1755" s="4">
        <v>10.339590762749699</v>
      </c>
      <c r="O1755" s="4">
        <v>11.393561961215401</v>
      </c>
      <c r="P1755" s="4">
        <v>14.712776272167799</v>
      </c>
      <c r="Q1755" s="4">
        <v>4.0402894643859399</v>
      </c>
      <c r="R1755" s="4">
        <v>9.5752958813592706</v>
      </c>
      <c r="S1755" s="4">
        <v>11.9421574244267</v>
      </c>
      <c r="T1755" s="4">
        <v>7.4241337564709999</v>
      </c>
      <c r="U1755" s="4">
        <v>12.7835448439677</v>
      </c>
      <c r="V1755" s="4">
        <v>10.814209327065001</v>
      </c>
      <c r="W1755" s="4">
        <v>8.5921859425351705</v>
      </c>
      <c r="X1755" s="4">
        <v>5.5688792271668701</v>
      </c>
      <c r="Y1755" s="4">
        <v>11.2117353532298</v>
      </c>
      <c r="Z1755" s="4">
        <v>10.851197776513001</v>
      </c>
      <c r="AA1755" s="4">
        <v>10.305717952556201</v>
      </c>
      <c r="AB1755" s="4">
        <v>2.5486881510530299</v>
      </c>
      <c r="AC1755" s="4">
        <v>21.412719235950799</v>
      </c>
      <c r="AD1755" s="4">
        <v>7.2824112371878797</v>
      </c>
      <c r="AE1755" s="4">
        <v>4.4409311298051799</v>
      </c>
      <c r="AF1755" s="4">
        <v>15.618793672841401</v>
      </c>
      <c r="AG1755" s="4">
        <v>19.005753604180899</v>
      </c>
      <c r="AH1755" s="4">
        <v>18.472736337242001</v>
      </c>
      <c r="AI1755" s="4">
        <v>11.1070012833947</v>
      </c>
      <c r="AJ1755" s="4">
        <v>29.2744831072891</v>
      </c>
      <c r="AK1755" s="4">
        <v>40.131912162311103</v>
      </c>
      <c r="AL1755" s="4">
        <v>29.160402119690598</v>
      </c>
      <c r="AM1755" s="4">
        <v>24.793447888781401</v>
      </c>
      <c r="AN1755" s="4">
        <v>43.259952947514499</v>
      </c>
      <c r="AO1755" s="4">
        <v>38.593975481766698</v>
      </c>
      <c r="AP1755" s="4">
        <v>41.259860259672799</v>
      </c>
      <c r="AQ1755" s="4">
        <v>12.817417654161201</v>
      </c>
      <c r="AR1755" s="4">
        <v>38.960744336992398</v>
      </c>
      <c r="AS1755" s="4">
        <v>17.3323256828624</v>
      </c>
      <c r="AT1755" s="4">
        <v>29.163517758945101</v>
      </c>
      <c r="AU1755" s="4">
        <v>20.75627406365</v>
      </c>
      <c r="AV1755" s="4">
        <v>26.1834307715337</v>
      </c>
      <c r="AW1755" s="4">
        <v>31.7861828088941</v>
      </c>
      <c r="AX1755" s="4">
        <v>8.8448738101623494</v>
      </c>
      <c r="AY1755" s="4">
        <v>14.346007416942101</v>
      </c>
      <c r="AZ1755" s="4">
        <v>33.533587629108702</v>
      </c>
      <c r="BA1755" s="4">
        <v>42.606623414468103</v>
      </c>
      <c r="BB1755" s="38">
        <v>504</v>
      </c>
    </row>
    <row r="1756" spans="1:54" x14ac:dyDescent="0.3">
      <c r="A1756" s="31" t="s">
        <v>73</v>
      </c>
      <c r="B1756" s="5" t="s">
        <v>168</v>
      </c>
      <c r="C1756" s="5" t="s">
        <v>3</v>
      </c>
      <c r="D1756" s="9">
        <v>57.361257889896997</v>
      </c>
      <c r="E1756" s="8">
        <v>66.201156105457102</v>
      </c>
      <c r="F1756" s="8">
        <v>26.564648676152402</v>
      </c>
      <c r="G1756" s="3">
        <v>4.7218396238857103</v>
      </c>
      <c r="H1756" s="4">
        <v>10.0176260309714</v>
      </c>
      <c r="I1756" s="4">
        <v>16.8768543571429</v>
      </c>
      <c r="J1756" s="4">
        <v>5.4643916257142902</v>
      </c>
      <c r="K1756" s="4">
        <v>6.1337091061714304</v>
      </c>
      <c r="L1756" s="4">
        <v>8.1660730546666702</v>
      </c>
      <c r="M1756" s="4">
        <v>6.2875568742095203</v>
      </c>
      <c r="N1756" s="4">
        <v>8.5373490555809504</v>
      </c>
      <c r="O1756" s="4">
        <v>10.4328980178667</v>
      </c>
      <c r="P1756" s="4">
        <v>9.4607120295999998</v>
      </c>
      <c r="Q1756" s="4">
        <v>2.9239366900952399</v>
      </c>
      <c r="R1756" s="4">
        <v>7.8680315751238101</v>
      </c>
      <c r="S1756" s="4">
        <v>7.6823935746666701</v>
      </c>
      <c r="T1756" s="4">
        <v>8.5617605627047606</v>
      </c>
      <c r="U1756" s="4">
        <v>10.533095743390501</v>
      </c>
      <c r="V1756" s="4">
        <v>8.5055588231619108</v>
      </c>
      <c r="W1756" s="4">
        <v>7.2745003130666701</v>
      </c>
      <c r="X1756" s="4">
        <v>3.4882294167619001</v>
      </c>
      <c r="Y1756" s="4">
        <v>11.134005730742899</v>
      </c>
      <c r="Z1756" s="4">
        <v>6.2021165992761897</v>
      </c>
      <c r="AA1756" s="4">
        <v>5.9968941199619099</v>
      </c>
      <c r="AB1756" s="4">
        <v>1.96395645539048</v>
      </c>
      <c r="AC1756" s="4">
        <v>19.414757595733299</v>
      </c>
      <c r="AD1756" s="4">
        <v>5.9284866268571399</v>
      </c>
      <c r="AE1756" s="4">
        <v>5.0173294064</v>
      </c>
      <c r="AF1756" s="4">
        <v>15.985281615542901</v>
      </c>
      <c r="AG1756" s="4">
        <v>13.996913653028599</v>
      </c>
      <c r="AH1756" s="4">
        <v>14.1626908088381</v>
      </c>
      <c r="AI1756" s="4">
        <v>12.9219782422095</v>
      </c>
      <c r="AJ1756" s="4">
        <v>29.5325813522286</v>
      </c>
      <c r="AK1756" s="4">
        <v>35.727319226209502</v>
      </c>
      <c r="AL1756" s="4">
        <v>23.337843478247599</v>
      </c>
      <c r="AM1756" s="4">
        <v>22.570879969295198</v>
      </c>
      <c r="AN1756" s="4">
        <v>35.895924444838101</v>
      </c>
      <c r="AO1756" s="4">
        <v>30.587932284190501</v>
      </c>
      <c r="AP1756" s="4">
        <v>36.357467748952402</v>
      </c>
      <c r="AQ1756" s="4">
        <v>13.4252422010667</v>
      </c>
      <c r="AR1756" s="4">
        <v>34.738100456114303</v>
      </c>
      <c r="AS1756" s="4">
        <v>17.411908548418999</v>
      </c>
      <c r="AT1756" s="4">
        <v>29.928268860266702</v>
      </c>
      <c r="AU1756" s="4">
        <v>16.241602440342898</v>
      </c>
      <c r="AV1756" s="4">
        <v>23.193649766742901</v>
      </c>
      <c r="AW1756" s="4">
        <v>23.936201768571401</v>
      </c>
      <c r="AX1756" s="4">
        <v>8.9452423171809503</v>
      </c>
      <c r="AY1756" s="4">
        <v>19.339247743123799</v>
      </c>
      <c r="AZ1756" s="4">
        <v>28.5237781032762</v>
      </c>
      <c r="BA1756" s="4">
        <v>33.357744840457102</v>
      </c>
      <c r="BB1756" s="38">
        <v>1161</v>
      </c>
    </row>
    <row r="1757" spans="1:54" x14ac:dyDescent="0.3">
      <c r="A1757" s="31" t="s">
        <v>73</v>
      </c>
      <c r="B1757" s="5" t="s">
        <v>168</v>
      </c>
      <c r="C1757" s="5" t="s">
        <v>4</v>
      </c>
      <c r="D1757" s="9">
        <v>71.613566443090306</v>
      </c>
      <c r="E1757" s="8">
        <v>63.342666455090601</v>
      </c>
      <c r="F1757" s="8">
        <v>20.105247223714599</v>
      </c>
      <c r="G1757" s="3">
        <v>5.5147029499631399</v>
      </c>
      <c r="H1757" s="4">
        <v>8.8627396383331902</v>
      </c>
      <c r="I1757" s="4">
        <v>11.882078511755701</v>
      </c>
      <c r="J1757" s="4">
        <v>4.6249172194274299</v>
      </c>
      <c r="K1757" s="4">
        <v>5.6235151143819202</v>
      </c>
      <c r="L1757" s="4">
        <v>6.5915179856949102</v>
      </c>
      <c r="M1757" s="4">
        <v>5.4449993559329997</v>
      </c>
      <c r="N1757" s="4">
        <v>6.1063858891928096</v>
      </c>
      <c r="O1757" s="4">
        <v>6.8873594553097401</v>
      </c>
      <c r="P1757" s="4">
        <v>7.5334484767488004</v>
      </c>
      <c r="Q1757" s="4">
        <v>3.69602291850308</v>
      </c>
      <c r="R1757" s="4">
        <v>5.3863365003500396</v>
      </c>
      <c r="S1757" s="4">
        <v>5.0970131257999798</v>
      </c>
      <c r="T1757" s="4">
        <v>6.9655765960870202</v>
      </c>
      <c r="U1757" s="4">
        <v>7.0896862723265501</v>
      </c>
      <c r="V1757" s="4">
        <v>6.4044886804988499</v>
      </c>
      <c r="W1757" s="4">
        <v>6.7198844353079998</v>
      </c>
      <c r="X1757" s="4">
        <v>3.47414181629195</v>
      </c>
      <c r="Y1757" s="4">
        <v>7.2897517676521497</v>
      </c>
      <c r="Z1757" s="4">
        <v>4.3095214646182702</v>
      </c>
      <c r="AA1757" s="4">
        <v>6.3413031815334797</v>
      </c>
      <c r="AB1757" s="4">
        <v>2.76712861757873</v>
      </c>
      <c r="AC1757" s="4">
        <v>15.5868808470148</v>
      </c>
      <c r="AD1757" s="4">
        <v>3.9918643881179201</v>
      </c>
      <c r="AE1757" s="4">
        <v>3.4392900192768798</v>
      </c>
      <c r="AF1757" s="4">
        <v>10.9401480207018</v>
      </c>
      <c r="AG1757" s="4">
        <v>14.0507402250312</v>
      </c>
      <c r="AH1757" s="4">
        <v>11.606057197344001</v>
      </c>
      <c r="AI1757" s="4">
        <v>10.7814524174561</v>
      </c>
      <c r="AJ1757" s="4">
        <v>22.345873852711399</v>
      </c>
      <c r="AK1757" s="4">
        <v>31.099801326625801</v>
      </c>
      <c r="AL1757" s="4">
        <v>18.730329396676801</v>
      </c>
      <c r="AM1757" s="4">
        <v>20.464008322285999</v>
      </c>
      <c r="AN1757" s="4">
        <v>31.824107488842198</v>
      </c>
      <c r="AO1757" s="4">
        <v>23.892523473124498</v>
      </c>
      <c r="AP1757" s="4">
        <v>29.379158591146201</v>
      </c>
      <c r="AQ1757" s="4">
        <v>9.9372933523737608</v>
      </c>
      <c r="AR1757" s="4">
        <v>27.473482002152899</v>
      </c>
      <c r="AS1757" s="4">
        <v>10.7857091908296</v>
      </c>
      <c r="AT1757" s="4">
        <v>28.987275277233302</v>
      </c>
      <c r="AU1757" s="4">
        <v>12.0801485553989</v>
      </c>
      <c r="AV1757" s="4">
        <v>20.960181157235301</v>
      </c>
      <c r="AW1757" s="4">
        <v>16.929208198728698</v>
      </c>
      <c r="AX1757" s="4">
        <v>6.0956110207544603</v>
      </c>
      <c r="AY1757" s="4">
        <v>14.579503535304299</v>
      </c>
      <c r="AZ1757" s="4">
        <v>24.4929858291102</v>
      </c>
      <c r="BA1757" s="4">
        <v>23.627277027151202</v>
      </c>
      <c r="BB1757" s="38">
        <v>1415</v>
      </c>
    </row>
    <row r="1758" spans="1:54" x14ac:dyDescent="0.3">
      <c r="A1758" s="31" t="s">
        <v>73</v>
      </c>
      <c r="B1758" s="5" t="s">
        <v>168</v>
      </c>
      <c r="C1758" s="5" t="s">
        <v>5</v>
      </c>
      <c r="D1758" s="9">
        <v>85.094741999159993</v>
      </c>
      <c r="E1758" s="8">
        <v>59.720481892614799</v>
      </c>
      <c r="F1758" s="8">
        <v>13.145639632268599</v>
      </c>
      <c r="G1758" s="3">
        <v>3.7440875765696902</v>
      </c>
      <c r="H1758" s="4">
        <v>5.1438562828498702</v>
      </c>
      <c r="I1758" s="4">
        <v>6.7067355297095403</v>
      </c>
      <c r="J1758" s="4">
        <v>3.3060054398570999</v>
      </c>
      <c r="K1758" s="4">
        <v>3.8837154253310202</v>
      </c>
      <c r="L1758" s="4">
        <v>3.4399211534323402</v>
      </c>
      <c r="M1758" s="4">
        <v>3.2012845532860998</v>
      </c>
      <c r="N1758" s="4">
        <v>4.59534112438019</v>
      </c>
      <c r="O1758" s="4">
        <v>4.2897466674463196</v>
      </c>
      <c r="P1758" s="4">
        <v>5.3141069924119702</v>
      </c>
      <c r="Q1758" s="4">
        <v>2.01095762014792</v>
      </c>
      <c r="R1758" s="4">
        <v>3.4370650858393001</v>
      </c>
      <c r="S1758" s="4">
        <v>3.9506732821186499</v>
      </c>
      <c r="T1758" s="4">
        <v>4.59534112438019</v>
      </c>
      <c r="U1758" s="4">
        <v>4.3887554188312397</v>
      </c>
      <c r="V1758" s="4">
        <v>2.9975549153301899</v>
      </c>
      <c r="W1758" s="4">
        <v>3.6101718629944402</v>
      </c>
      <c r="X1758" s="4">
        <v>2.8942620625557098</v>
      </c>
      <c r="Y1758" s="4">
        <v>5.37963681540307</v>
      </c>
      <c r="Z1758" s="4">
        <v>2.6207185002191302</v>
      </c>
      <c r="AA1758" s="4">
        <v>3.8808593577379802</v>
      </c>
      <c r="AB1758" s="4">
        <v>1.2936197859126599</v>
      </c>
      <c r="AC1758" s="4">
        <v>10.210758472336501</v>
      </c>
      <c r="AD1758" s="4">
        <v>3.7106086481758802</v>
      </c>
      <c r="AE1758" s="4">
        <v>2.6891043908032799</v>
      </c>
      <c r="AF1758" s="4">
        <v>5.9951098306603701</v>
      </c>
      <c r="AG1758" s="4">
        <v>12.3833985992674</v>
      </c>
      <c r="AH1758" s="4">
        <v>11.3804587812495</v>
      </c>
      <c r="AI1758" s="4">
        <v>8.3159460091317303</v>
      </c>
      <c r="AJ1758" s="4">
        <v>16.8562482804445</v>
      </c>
      <c r="AK1758" s="4">
        <v>25.858909263010698</v>
      </c>
      <c r="AL1758" s="4">
        <v>12.768803217157499</v>
      </c>
      <c r="AM1758" s="4">
        <v>15.8917056432838</v>
      </c>
      <c r="AN1758" s="4">
        <v>25.028282339425299</v>
      </c>
      <c r="AO1758" s="4">
        <v>20.459279974456301</v>
      </c>
      <c r="AP1758" s="4">
        <v>24.527526447314699</v>
      </c>
      <c r="AQ1758" s="4">
        <v>7.6014642424895102</v>
      </c>
      <c r="AR1758" s="4">
        <v>21.323385826435501</v>
      </c>
      <c r="AS1758" s="4">
        <v>9.8439182938010692</v>
      </c>
      <c r="AT1758" s="4">
        <v>26.660975510665601</v>
      </c>
      <c r="AU1758" s="4">
        <v>9.9514952479651093</v>
      </c>
      <c r="AV1758" s="4">
        <v>17.713213963441099</v>
      </c>
      <c r="AW1758" s="4">
        <v>13.256072654025701</v>
      </c>
      <c r="AX1758" s="4">
        <v>5.5876505547485502</v>
      </c>
      <c r="AY1758" s="4">
        <v>12.226000193874</v>
      </c>
      <c r="AZ1758" s="4">
        <v>22.231600994457999</v>
      </c>
      <c r="BA1758" s="4">
        <v>20.368839425850499</v>
      </c>
      <c r="BB1758" s="38">
        <v>1218</v>
      </c>
    </row>
    <row r="1759" spans="1:54" x14ac:dyDescent="0.3">
      <c r="A1759" s="31" t="s">
        <v>73</v>
      </c>
      <c r="B1759" s="5" t="s">
        <v>168</v>
      </c>
      <c r="C1759" s="5" t="s">
        <v>6</v>
      </c>
      <c r="D1759" s="9">
        <v>96.324326604591704</v>
      </c>
      <c r="E1759" s="8">
        <v>55.3244802192416</v>
      </c>
      <c r="F1759" s="8">
        <v>9.3356983564550902</v>
      </c>
      <c r="G1759" s="3">
        <v>2.1098441797827401</v>
      </c>
      <c r="H1759" s="4">
        <v>4.0006595804775502</v>
      </c>
      <c r="I1759" s="4">
        <v>3.0074048201180901</v>
      </c>
      <c r="J1759" s="4">
        <v>1.1392739464180901</v>
      </c>
      <c r="K1759" s="4">
        <v>1.86689187068877</v>
      </c>
      <c r="L1759" s="4">
        <v>2.1828537728120598</v>
      </c>
      <c r="M1759" s="4">
        <v>1.5760925015827401</v>
      </c>
      <c r="N1759" s="4">
        <v>2.1337677097887702</v>
      </c>
      <c r="O1759" s="4">
        <v>2.2067773028180899</v>
      </c>
      <c r="P1759" s="4">
        <v>3.7589462743948001</v>
      </c>
      <c r="Q1759" s="4">
        <v>0.848474577312058</v>
      </c>
      <c r="R1759" s="4">
        <v>1.3822262555120599</v>
      </c>
      <c r="S1759" s="4">
        <v>1.9159779337120599</v>
      </c>
      <c r="T1759" s="4">
        <v>2.8374621040534298</v>
      </c>
      <c r="U1759" s="4">
        <v>2.8613856340594599</v>
      </c>
      <c r="V1759" s="4">
        <v>1.76995874765343</v>
      </c>
      <c r="W1759" s="4">
        <v>2.0129110567474</v>
      </c>
      <c r="X1759" s="4">
        <v>0.848474577312058</v>
      </c>
      <c r="Y1759" s="4">
        <v>2.7405289810180902</v>
      </c>
      <c r="Z1759" s="4">
        <v>1.64910209461206</v>
      </c>
      <c r="AA1759" s="4">
        <v>2.0607581167594602</v>
      </c>
      <c r="AB1759" s="4">
        <v>1.93990146371809</v>
      </c>
      <c r="AC1759" s="4">
        <v>6.64549444147152</v>
      </c>
      <c r="AD1759" s="4">
        <v>1.2852931324767201</v>
      </c>
      <c r="AE1759" s="4">
        <v>0.75154145427671504</v>
      </c>
      <c r="AF1759" s="4">
        <v>3.73502274438877</v>
      </c>
      <c r="AG1759" s="4">
        <v>9.4111859555068609</v>
      </c>
      <c r="AH1759" s="4">
        <v>10.233258996790401</v>
      </c>
      <c r="AI1759" s="4">
        <v>6.5700068424197502</v>
      </c>
      <c r="AJ1759" s="4">
        <v>11.4443035332266</v>
      </c>
      <c r="AK1759" s="4">
        <v>17.1192277413335</v>
      </c>
      <c r="AL1759" s="4">
        <v>8.6080804321844102</v>
      </c>
      <c r="AM1759" s="4">
        <v>10.2811060568025</v>
      </c>
      <c r="AN1759" s="4">
        <v>21.849983252104199</v>
      </c>
      <c r="AO1759" s="4">
        <v>13.944358211173199</v>
      </c>
      <c r="AP1759" s="4">
        <v>17.578730823492901</v>
      </c>
      <c r="AQ1759" s="4">
        <v>4.4853251956542604</v>
      </c>
      <c r="AR1759" s="4">
        <v>14.984221028533501</v>
      </c>
      <c r="AS1759" s="4">
        <v>9.5044020695085205</v>
      </c>
      <c r="AT1759" s="4">
        <v>21.192896914840301</v>
      </c>
      <c r="AU1759" s="4">
        <v>7.5166535457783796</v>
      </c>
      <c r="AV1759" s="4">
        <v>16.513705473115401</v>
      </c>
      <c r="AW1759" s="4">
        <v>9.1657556403904401</v>
      </c>
      <c r="AX1759" s="4">
        <v>3.46690790227755</v>
      </c>
      <c r="AY1759" s="4">
        <v>10.8136187319913</v>
      </c>
      <c r="AZ1759" s="4">
        <v>15.9321067349033</v>
      </c>
      <c r="BA1759" s="4">
        <v>15.4462021167154</v>
      </c>
      <c r="BB1759" s="38">
        <v>681</v>
      </c>
    </row>
    <row r="1760" spans="1:54" x14ac:dyDescent="0.3">
      <c r="A1760" s="31" t="s">
        <v>73</v>
      </c>
      <c r="B1760" s="5" t="s">
        <v>168</v>
      </c>
      <c r="C1760" s="5" t="s">
        <v>7</v>
      </c>
      <c r="D1760" s="9">
        <v>97.224413240422905</v>
      </c>
      <c r="E1760" s="8">
        <v>50.389950581709499</v>
      </c>
      <c r="F1760" s="8">
        <v>3.7668193545315698</v>
      </c>
      <c r="G1760" s="3">
        <v>2.8338176843902398</v>
      </c>
      <c r="H1760" s="4">
        <v>5.81733353480967</v>
      </c>
      <c r="I1760" s="4">
        <v>1.4169088421951199</v>
      </c>
      <c r="J1760" s="4">
        <v>1.5666070082243</v>
      </c>
      <c r="K1760" s="4">
        <v>2.8338176843902398</v>
      </c>
      <c r="L1760" s="4">
        <v>0</v>
      </c>
      <c r="M1760" s="4">
        <v>0</v>
      </c>
      <c r="N1760" s="4">
        <v>1.1749552561682199</v>
      </c>
      <c r="O1760" s="4">
        <v>0.78330350411215</v>
      </c>
      <c r="P1760" s="4">
        <v>0</v>
      </c>
      <c r="Q1760" s="4">
        <v>2.20021234630727</v>
      </c>
      <c r="R1760" s="4">
        <v>0</v>
      </c>
      <c r="S1760" s="4">
        <v>2.20021234630727</v>
      </c>
      <c r="T1760" s="4">
        <v>1.4169088421951199</v>
      </c>
      <c r="U1760" s="4">
        <v>1.8085605942512</v>
      </c>
      <c r="V1760" s="4">
        <v>0.78330350411215</v>
      </c>
      <c r="W1760" s="4">
        <v>1.8085605942512</v>
      </c>
      <c r="X1760" s="4">
        <v>1.4169088421951199</v>
      </c>
      <c r="Y1760" s="4">
        <v>2.5918640983633501</v>
      </c>
      <c r="Z1760" s="4">
        <v>1.4169088421951199</v>
      </c>
      <c r="AA1760" s="4">
        <v>0.78330350411215</v>
      </c>
      <c r="AB1760" s="4">
        <v>0</v>
      </c>
      <c r="AC1760" s="4">
        <v>4.1584711065876503</v>
      </c>
      <c r="AD1760" s="4">
        <v>1.4169088421951199</v>
      </c>
      <c r="AE1760" s="4">
        <v>0</v>
      </c>
      <c r="AF1760" s="4">
        <v>4.0087729405584698</v>
      </c>
      <c r="AG1760" s="4">
        <v>5.4256817827535899</v>
      </c>
      <c r="AH1760" s="4">
        <v>9.1925011372851593</v>
      </c>
      <c r="AI1760" s="4">
        <v>8.4091976331730098</v>
      </c>
      <c r="AJ1760" s="4">
        <v>6.7503352049509902</v>
      </c>
      <c r="AK1760" s="4">
        <v>15.5511845901801</v>
      </c>
      <c r="AL1760" s="4">
        <v>9.82610647536813</v>
      </c>
      <c r="AM1760" s="4">
        <v>14.860136506065601</v>
      </c>
      <c r="AN1760" s="4">
        <v>24.202335809379999</v>
      </c>
      <c r="AO1760" s="4">
        <v>10.2177582274242</v>
      </c>
      <c r="AP1760" s="4">
        <v>12.5676687397607</v>
      </c>
      <c r="AQ1760" s="4">
        <v>5.5753799487827704</v>
      </c>
      <c r="AR1760" s="4">
        <v>10.9088063115386</v>
      </c>
      <c r="AS1760" s="4">
        <v>9.1925011372851593</v>
      </c>
      <c r="AT1760" s="4">
        <v>23.718428637326198</v>
      </c>
      <c r="AU1760" s="4">
        <v>9.82610647536813</v>
      </c>
      <c r="AV1760" s="4">
        <v>16.5764416803191</v>
      </c>
      <c r="AW1760" s="4">
        <v>8.0175458811169396</v>
      </c>
      <c r="AX1760" s="4">
        <v>2.9835158504194199</v>
      </c>
      <c r="AY1760" s="4">
        <v>20.193562868821498</v>
      </c>
      <c r="AZ1760" s="4">
        <v>16.4267435142899</v>
      </c>
      <c r="BA1760" s="4">
        <v>15.4014864241509</v>
      </c>
      <c r="BB1760" s="38">
        <v>148</v>
      </c>
    </row>
    <row r="1761" spans="1:54" x14ac:dyDescent="0.3">
      <c r="A1761" s="31" t="s">
        <v>73</v>
      </c>
      <c r="B1761" s="5" t="s">
        <v>8</v>
      </c>
      <c r="C1761" s="5" t="s">
        <v>168</v>
      </c>
      <c r="D1761" s="9">
        <v>61.106217479592502</v>
      </c>
      <c r="E1761" s="8">
        <v>65.975468728381003</v>
      </c>
      <c r="F1761" s="8">
        <v>24.9814970248949</v>
      </c>
      <c r="G1761" s="3">
        <v>5.1901672756213397</v>
      </c>
      <c r="H1761" s="4">
        <v>9.6102068083616103</v>
      </c>
      <c r="I1761" s="4">
        <v>15.790801671899301</v>
      </c>
      <c r="J1761" s="4">
        <v>5.3346685296194902</v>
      </c>
      <c r="K1761" s="4">
        <v>6.8760348667016098</v>
      </c>
      <c r="L1761" s="4">
        <v>6.6543970616203101</v>
      </c>
      <c r="M1761" s="4">
        <v>5.9617410291892901</v>
      </c>
      <c r="N1761" s="4">
        <v>8.3878075893858899</v>
      </c>
      <c r="O1761" s="4">
        <v>9.3512704186061004</v>
      </c>
      <c r="P1761" s="4">
        <v>10.118646074865399</v>
      </c>
      <c r="Q1761" s="4">
        <v>4.0603110371820401</v>
      </c>
      <c r="R1761" s="4">
        <v>7.66006525890693</v>
      </c>
      <c r="S1761" s="4">
        <v>9.0005323180161199</v>
      </c>
      <c r="T1761" s="4">
        <v>8.2632736273829899</v>
      </c>
      <c r="U1761" s="4">
        <v>9.2787170843125999</v>
      </c>
      <c r="V1761" s="4">
        <v>8.0263158198039299</v>
      </c>
      <c r="W1761" s="4">
        <v>8.2862704196335493</v>
      </c>
      <c r="X1761" s="4">
        <v>4.6471066473591698</v>
      </c>
      <c r="Y1761" s="4">
        <v>10.266795807667499</v>
      </c>
      <c r="Z1761" s="4">
        <v>7.0409839223576496</v>
      </c>
      <c r="AA1761" s="4">
        <v>7.43900276111592</v>
      </c>
      <c r="AB1761" s="4">
        <v>2.4316075662240699</v>
      </c>
      <c r="AC1761" s="4">
        <v>16.5043423740407</v>
      </c>
      <c r="AD1761" s="4">
        <v>6.2875870328394496</v>
      </c>
      <c r="AE1761" s="4">
        <v>5.0112314277059502</v>
      </c>
      <c r="AF1761" s="4">
        <v>13.9095090955594</v>
      </c>
      <c r="AG1761" s="4">
        <v>19.844849807982602</v>
      </c>
      <c r="AH1761" s="4">
        <v>12.5423119634643</v>
      </c>
      <c r="AI1761" s="4">
        <v>10.058831369084</v>
      </c>
      <c r="AJ1761" s="4">
        <v>25.886823156835401</v>
      </c>
      <c r="AK1761" s="4">
        <v>34.196031310521398</v>
      </c>
      <c r="AL1761" s="4">
        <v>25.056673862912501</v>
      </c>
      <c r="AM1761" s="4">
        <v>24.851977137238698</v>
      </c>
      <c r="AN1761" s="4">
        <v>38.403784112709097</v>
      </c>
      <c r="AO1761" s="4">
        <v>32.656793993354299</v>
      </c>
      <c r="AP1761" s="4">
        <v>33.670432589970403</v>
      </c>
      <c r="AQ1761" s="4">
        <v>11.883702609481499</v>
      </c>
      <c r="AR1761" s="4">
        <v>33.463646416959001</v>
      </c>
      <c r="AS1761" s="4">
        <v>16.722228537856299</v>
      </c>
      <c r="AT1761" s="4">
        <v>31.396087435109699</v>
      </c>
      <c r="AU1761" s="4">
        <v>15.3963967577335</v>
      </c>
      <c r="AV1761" s="4">
        <v>22.5540011616418</v>
      </c>
      <c r="AW1761" s="4">
        <v>23.492929433566601</v>
      </c>
      <c r="AX1761" s="4">
        <v>8.3129418874087708</v>
      </c>
      <c r="AY1761" s="4">
        <v>18.206835863503098</v>
      </c>
      <c r="AZ1761" s="4">
        <v>31.372423470638299</v>
      </c>
      <c r="BA1761" s="4">
        <v>31.573228477238398</v>
      </c>
      <c r="BB1761" s="38">
        <v>2499</v>
      </c>
    </row>
    <row r="1762" spans="1:54" x14ac:dyDescent="0.3">
      <c r="A1762" s="31" t="s">
        <v>73</v>
      </c>
      <c r="B1762" s="5" t="s">
        <v>8</v>
      </c>
      <c r="C1762" s="5" t="s">
        <v>1</v>
      </c>
      <c r="D1762" s="9">
        <v>33.203472222222203</v>
      </c>
      <c r="E1762" s="8">
        <v>63.2525876782857</v>
      </c>
      <c r="F1762" s="8">
        <v>38.8888888888889</v>
      </c>
      <c r="G1762" s="3">
        <v>6.25</v>
      </c>
      <c r="H1762" s="4">
        <v>16.6666666666667</v>
      </c>
      <c r="I1762" s="4">
        <v>25</v>
      </c>
      <c r="J1762" s="4">
        <v>6.9444444444444402</v>
      </c>
      <c r="K1762" s="4">
        <v>11.8055555555556</v>
      </c>
      <c r="L1762" s="4">
        <v>4.1666666666666696</v>
      </c>
      <c r="M1762" s="4">
        <v>5.5555555555555598</v>
      </c>
      <c r="N1762" s="4">
        <v>12.5</v>
      </c>
      <c r="O1762" s="4">
        <v>11.8055555555556</v>
      </c>
      <c r="P1762" s="4">
        <v>16.6666666666667</v>
      </c>
      <c r="Q1762" s="4">
        <v>9.0277777777777803</v>
      </c>
      <c r="R1762" s="4">
        <v>13.1944444444444</v>
      </c>
      <c r="S1762" s="4">
        <v>18.75</v>
      </c>
      <c r="T1762" s="4">
        <v>9.0277777777777803</v>
      </c>
      <c r="U1762" s="4">
        <v>11.8055555555556</v>
      </c>
      <c r="V1762" s="4">
        <v>15.9722222222222</v>
      </c>
      <c r="W1762" s="4">
        <v>16.6666666666667</v>
      </c>
      <c r="X1762" s="4">
        <v>6.9444444444444402</v>
      </c>
      <c r="Y1762" s="4">
        <v>11.8055555555556</v>
      </c>
      <c r="Z1762" s="4">
        <v>11.8055555555556</v>
      </c>
      <c r="AA1762" s="4">
        <v>13.8888888888889</v>
      </c>
      <c r="AB1762" s="4">
        <v>3.4722222222222201</v>
      </c>
      <c r="AC1762" s="4">
        <v>15.9722222222222</v>
      </c>
      <c r="AD1762" s="4">
        <v>12.5</v>
      </c>
      <c r="AE1762" s="4">
        <v>11.8055555555556</v>
      </c>
      <c r="AF1762" s="4">
        <v>18.0555555555556</v>
      </c>
      <c r="AG1762" s="4">
        <v>33.3333333333333</v>
      </c>
      <c r="AH1762" s="4">
        <v>26.3888888888889</v>
      </c>
      <c r="AI1762" s="4">
        <v>9.7222222222222197</v>
      </c>
      <c r="AJ1762" s="4">
        <v>32.6388888888889</v>
      </c>
      <c r="AK1762" s="4">
        <v>47.9166666666667</v>
      </c>
      <c r="AL1762" s="4">
        <v>39.5833333333333</v>
      </c>
      <c r="AM1762" s="4">
        <v>31.9444444444444</v>
      </c>
      <c r="AN1762" s="4">
        <v>52.0833333333333</v>
      </c>
      <c r="AO1762" s="4">
        <v>43.75</v>
      </c>
      <c r="AP1762" s="4">
        <v>50</v>
      </c>
      <c r="AQ1762" s="4">
        <v>19.4444444444444</v>
      </c>
      <c r="AR1762" s="4">
        <v>52.7777777777778</v>
      </c>
      <c r="AS1762" s="4">
        <v>26.3888888888889</v>
      </c>
      <c r="AT1762" s="4">
        <v>34.7222222222222</v>
      </c>
      <c r="AU1762" s="4">
        <v>22.9166666666667</v>
      </c>
      <c r="AV1762" s="4">
        <v>24.3055555555556</v>
      </c>
      <c r="AW1762" s="4">
        <v>38.8888888888889</v>
      </c>
      <c r="AX1762" s="4">
        <v>14.5833333333333</v>
      </c>
      <c r="AY1762" s="4">
        <v>20.8333333333333</v>
      </c>
      <c r="AZ1762" s="4">
        <v>44.4444444444444</v>
      </c>
      <c r="BA1762" s="4">
        <v>46.5277777777778</v>
      </c>
      <c r="BB1762" s="38">
        <v>144</v>
      </c>
    </row>
    <row r="1763" spans="1:54" x14ac:dyDescent="0.3">
      <c r="A1763" s="31" t="s">
        <v>73</v>
      </c>
      <c r="B1763" s="5" t="s">
        <v>8</v>
      </c>
      <c r="C1763" s="5" t="s">
        <v>2</v>
      </c>
      <c r="D1763" s="9">
        <v>45.557194244604297</v>
      </c>
      <c r="E1763" s="8">
        <v>68.3237779280864</v>
      </c>
      <c r="F1763" s="8">
        <v>34.532374100719402</v>
      </c>
      <c r="G1763" s="3">
        <v>4.6762589928057601</v>
      </c>
      <c r="H1763" s="4">
        <v>11.151079136690599</v>
      </c>
      <c r="I1763" s="4">
        <v>21.2230215827338</v>
      </c>
      <c r="J1763" s="4">
        <v>8.2733812949640306</v>
      </c>
      <c r="K1763" s="4">
        <v>9.7122302158273399</v>
      </c>
      <c r="L1763" s="4">
        <v>9.7122302158273399</v>
      </c>
      <c r="M1763" s="4">
        <v>9.7122302158273399</v>
      </c>
      <c r="N1763" s="4">
        <v>12.2302158273381</v>
      </c>
      <c r="O1763" s="4">
        <v>14.7482014388489</v>
      </c>
      <c r="P1763" s="4">
        <v>14.3884892086331</v>
      </c>
      <c r="Q1763" s="4">
        <v>5.3956834532374103</v>
      </c>
      <c r="R1763" s="4">
        <v>11.151079136690599</v>
      </c>
      <c r="S1763" s="4">
        <v>13.6690647482014</v>
      </c>
      <c r="T1763" s="4">
        <v>10.791366906474799</v>
      </c>
      <c r="U1763" s="4">
        <v>11.870503597122299</v>
      </c>
      <c r="V1763" s="4">
        <v>11.870503597122299</v>
      </c>
      <c r="W1763" s="4">
        <v>10.071942446043201</v>
      </c>
      <c r="X1763" s="4">
        <v>7.5539568345323698</v>
      </c>
      <c r="Y1763" s="4">
        <v>14.3884892086331</v>
      </c>
      <c r="Z1763" s="4">
        <v>11.510791366906499</v>
      </c>
      <c r="AA1763" s="4">
        <v>10.431654676259001</v>
      </c>
      <c r="AB1763" s="4">
        <v>2.8776978417266199</v>
      </c>
      <c r="AC1763" s="4">
        <v>21.582733812949598</v>
      </c>
      <c r="AD1763" s="4">
        <v>7.9136690647482002</v>
      </c>
      <c r="AE1763" s="4">
        <v>5.7553956834532398</v>
      </c>
      <c r="AF1763" s="4">
        <v>18.345323741007199</v>
      </c>
      <c r="AG1763" s="4">
        <v>21.582733812949598</v>
      </c>
      <c r="AH1763" s="4">
        <v>11.870503597122299</v>
      </c>
      <c r="AI1763" s="4">
        <v>11.151079136690599</v>
      </c>
      <c r="AJ1763" s="4">
        <v>32.374100719424497</v>
      </c>
      <c r="AK1763" s="4">
        <v>39.568345323740999</v>
      </c>
      <c r="AL1763" s="4">
        <v>35.611510791366896</v>
      </c>
      <c r="AM1763" s="4">
        <v>29.136690647481998</v>
      </c>
      <c r="AN1763" s="4">
        <v>45.323741007194201</v>
      </c>
      <c r="AO1763" s="4">
        <v>43.8848920863309</v>
      </c>
      <c r="AP1763" s="4">
        <v>41.366906474820098</v>
      </c>
      <c r="AQ1763" s="4">
        <v>13.6690647482014</v>
      </c>
      <c r="AR1763" s="4">
        <v>42.4460431654676</v>
      </c>
      <c r="AS1763" s="4">
        <v>18.705035971223001</v>
      </c>
      <c r="AT1763" s="4">
        <v>33.4532374100719</v>
      </c>
      <c r="AU1763" s="4">
        <v>21.582733812949598</v>
      </c>
      <c r="AV1763" s="4">
        <v>26.258992805755401</v>
      </c>
      <c r="AW1763" s="4">
        <v>35.611510791366896</v>
      </c>
      <c r="AX1763" s="4">
        <v>11.870503597122299</v>
      </c>
      <c r="AY1763" s="4">
        <v>15.8273381294964</v>
      </c>
      <c r="AZ1763" s="4">
        <v>37.7697841726619</v>
      </c>
      <c r="BA1763" s="4">
        <v>43.165467625899304</v>
      </c>
      <c r="BB1763" s="38">
        <v>278</v>
      </c>
    </row>
    <row r="1764" spans="1:54" x14ac:dyDescent="0.3">
      <c r="A1764" s="31" t="s">
        <v>73</v>
      </c>
      <c r="B1764" s="5" t="s">
        <v>8</v>
      </c>
      <c r="C1764" s="5" t="s">
        <v>3</v>
      </c>
      <c r="D1764" s="9">
        <v>53.070911949685502</v>
      </c>
      <c r="E1764" s="8">
        <v>65.131775472306202</v>
      </c>
      <c r="F1764" s="8">
        <v>28.459119496855301</v>
      </c>
      <c r="G1764" s="3">
        <v>6.1320754716981103</v>
      </c>
      <c r="H1764" s="4">
        <v>10.849056603773599</v>
      </c>
      <c r="I1764" s="4">
        <v>19.339622641509401</v>
      </c>
      <c r="J1764" s="4">
        <v>6.1320754716981103</v>
      </c>
      <c r="K1764" s="4">
        <v>7.0754716981132102</v>
      </c>
      <c r="L1764" s="4">
        <v>9.5911949685534594</v>
      </c>
      <c r="M1764" s="4">
        <v>6.2893081761006302</v>
      </c>
      <c r="N1764" s="4">
        <v>9.5911949685534594</v>
      </c>
      <c r="O1764" s="4">
        <v>11.477987421383601</v>
      </c>
      <c r="P1764" s="4">
        <v>10.849056603773599</v>
      </c>
      <c r="Q1764" s="4">
        <v>2.9874213836478001</v>
      </c>
      <c r="R1764" s="4">
        <v>8.6477987421383595</v>
      </c>
      <c r="S1764" s="4">
        <v>8.6477987421383595</v>
      </c>
      <c r="T1764" s="4">
        <v>9.2767295597484303</v>
      </c>
      <c r="U1764" s="4">
        <v>12.578616352201299</v>
      </c>
      <c r="V1764" s="4">
        <v>8.8050314465408803</v>
      </c>
      <c r="W1764" s="4">
        <v>9.1194968553459095</v>
      </c>
      <c r="X1764" s="4">
        <v>4.0880503144654101</v>
      </c>
      <c r="Y1764" s="4">
        <v>13.207547169811299</v>
      </c>
      <c r="Z1764" s="4">
        <v>7.3899371069182402</v>
      </c>
      <c r="AA1764" s="4">
        <v>6.4465408805031403</v>
      </c>
      <c r="AB1764" s="4">
        <v>2.2012578616352201</v>
      </c>
      <c r="AC1764" s="4">
        <v>20.125786163522001</v>
      </c>
      <c r="AD1764" s="4">
        <v>6.1320754716981103</v>
      </c>
      <c r="AE1764" s="4">
        <v>4.7169811320754702</v>
      </c>
      <c r="AF1764" s="4">
        <v>18.867924528301899</v>
      </c>
      <c r="AG1764" s="4">
        <v>16.981132075471699</v>
      </c>
      <c r="AH1764" s="4">
        <v>10.062893081761001</v>
      </c>
      <c r="AI1764" s="4">
        <v>12.8930817610063</v>
      </c>
      <c r="AJ1764" s="4">
        <v>32.075471698113198</v>
      </c>
      <c r="AK1764" s="4">
        <v>38.364779874213802</v>
      </c>
      <c r="AL1764" s="4">
        <v>25.7861635220126</v>
      </c>
      <c r="AM1764" s="4">
        <v>26.100628930817599</v>
      </c>
      <c r="AN1764" s="4">
        <v>39.7798742138365</v>
      </c>
      <c r="AO1764" s="4">
        <v>35.2201257861635</v>
      </c>
      <c r="AP1764" s="4">
        <v>37.421383647798699</v>
      </c>
      <c r="AQ1764" s="4">
        <v>14.7798742138365</v>
      </c>
      <c r="AR1764" s="4">
        <v>39.150943396226403</v>
      </c>
      <c r="AS1764" s="4">
        <v>22.012578616352201</v>
      </c>
      <c r="AT1764" s="4">
        <v>31.761006289308199</v>
      </c>
      <c r="AU1764" s="4">
        <v>15.5660377358491</v>
      </c>
      <c r="AV1764" s="4">
        <v>24.0566037735849</v>
      </c>
      <c r="AW1764" s="4">
        <v>24.0566037735849</v>
      </c>
      <c r="AX1764" s="4">
        <v>9.1194968553459095</v>
      </c>
      <c r="AY1764" s="4">
        <v>24.685534591195001</v>
      </c>
      <c r="AZ1764" s="4">
        <v>31.918238993710698</v>
      </c>
      <c r="BA1764" s="4">
        <v>33.018867924528301</v>
      </c>
      <c r="BB1764" s="38">
        <v>636</v>
      </c>
    </row>
    <row r="1765" spans="1:54" x14ac:dyDescent="0.3">
      <c r="A1765" s="31" t="s">
        <v>73</v>
      </c>
      <c r="B1765" s="5" t="s">
        <v>8</v>
      </c>
      <c r="C1765" s="5" t="s">
        <v>4</v>
      </c>
      <c r="D1765" s="9">
        <v>69.181027104136902</v>
      </c>
      <c r="E1765" s="8">
        <v>63.3837292963658</v>
      </c>
      <c r="F1765" s="8">
        <v>20.827389443651899</v>
      </c>
      <c r="G1765" s="3">
        <v>5.5634807417974299</v>
      </c>
      <c r="H1765" s="4">
        <v>7.9885877318117</v>
      </c>
      <c r="I1765" s="4">
        <v>13.552068473609101</v>
      </c>
      <c r="J1765" s="4">
        <v>5.2781740370898698</v>
      </c>
      <c r="K1765" s="4">
        <v>4.9928673323823096</v>
      </c>
      <c r="L1765" s="4">
        <v>6.9900142653352404</v>
      </c>
      <c r="M1765" s="4">
        <v>6.9900142653352404</v>
      </c>
      <c r="N1765" s="4">
        <v>6.7047075606276696</v>
      </c>
      <c r="O1765" s="4">
        <v>7.5606276747503598</v>
      </c>
      <c r="P1765" s="4">
        <v>8.4165477888730393</v>
      </c>
      <c r="Q1765" s="4">
        <v>4.1369472182596301</v>
      </c>
      <c r="R1765" s="4">
        <v>5.70613409415121</v>
      </c>
      <c r="S1765" s="4">
        <v>5.2781740370898698</v>
      </c>
      <c r="T1765" s="4">
        <v>9.2724679029957198</v>
      </c>
      <c r="U1765" s="4">
        <v>7.5606276747503598</v>
      </c>
      <c r="V1765" s="4">
        <v>5.8487874465049901</v>
      </c>
      <c r="W1765" s="4">
        <v>6.8473609129814497</v>
      </c>
      <c r="X1765" s="4">
        <v>3.7089871611982899</v>
      </c>
      <c r="Y1765" s="4">
        <v>8.9871611982881596</v>
      </c>
      <c r="Z1765" s="4">
        <v>4.2796005706134101</v>
      </c>
      <c r="AA1765" s="4">
        <v>7.4179743223965797</v>
      </c>
      <c r="AB1765" s="4">
        <v>2.9957203994293899</v>
      </c>
      <c r="AC1765" s="4">
        <v>16.405135520684698</v>
      </c>
      <c r="AD1765" s="4">
        <v>4.7075606276747504</v>
      </c>
      <c r="AE1765" s="4">
        <v>4.4222539229671902</v>
      </c>
      <c r="AF1765" s="4">
        <v>12.1255349500713</v>
      </c>
      <c r="AG1765" s="4">
        <v>19.686162624821701</v>
      </c>
      <c r="AH1765" s="4">
        <v>8.9871611982881596</v>
      </c>
      <c r="AI1765" s="4">
        <v>10.1283880171184</v>
      </c>
      <c r="AJ1765" s="4">
        <v>24.108416547788899</v>
      </c>
      <c r="AK1765" s="4">
        <v>32.6676176890157</v>
      </c>
      <c r="AL1765" s="4">
        <v>20.2567760342368</v>
      </c>
      <c r="AM1765" s="4">
        <v>24.251069900142699</v>
      </c>
      <c r="AN1765" s="4">
        <v>35.235378031383704</v>
      </c>
      <c r="AO1765" s="4">
        <v>26.9614835948645</v>
      </c>
      <c r="AP1765" s="4">
        <v>28.958630527817402</v>
      </c>
      <c r="AQ1765" s="4">
        <v>10.8416547788873</v>
      </c>
      <c r="AR1765" s="4">
        <v>27.104136947218301</v>
      </c>
      <c r="AS1765" s="4">
        <v>11.69757489301</v>
      </c>
      <c r="AT1765" s="4">
        <v>33.6661911554922</v>
      </c>
      <c r="AU1765" s="4">
        <v>11.982881597717499</v>
      </c>
      <c r="AV1765" s="4">
        <v>21.8259629101284</v>
      </c>
      <c r="AW1765" s="4">
        <v>16.262482168331001</v>
      </c>
      <c r="AX1765" s="4">
        <v>4.9928673323823096</v>
      </c>
      <c r="AY1765" s="4">
        <v>17.974322396576301</v>
      </c>
      <c r="AZ1765" s="4">
        <v>26.8188302425107</v>
      </c>
      <c r="BA1765" s="4">
        <v>24.108416547788899</v>
      </c>
      <c r="BB1765" s="38">
        <v>701</v>
      </c>
    </row>
    <row r="1766" spans="1:54" x14ac:dyDescent="0.3">
      <c r="A1766" s="31" t="s">
        <v>73</v>
      </c>
      <c r="B1766" s="5" t="s">
        <v>8</v>
      </c>
      <c r="C1766" s="5" t="s">
        <v>5</v>
      </c>
      <c r="D1766" s="9">
        <v>80.481763527054099</v>
      </c>
      <c r="E1766" s="8">
        <v>60.369811866822403</v>
      </c>
      <c r="F1766" s="8">
        <v>14.829659318637299</v>
      </c>
      <c r="G1766" s="3">
        <v>4.8096192384769498</v>
      </c>
      <c r="H1766" s="4">
        <v>5.4108216432865701</v>
      </c>
      <c r="I1766" s="4">
        <v>8.2164328657314591</v>
      </c>
      <c r="J1766" s="4">
        <v>3.0060120240481001</v>
      </c>
      <c r="K1766" s="4">
        <v>4.0080160320641296</v>
      </c>
      <c r="L1766" s="4">
        <v>3.8076152304609199</v>
      </c>
      <c r="M1766" s="4">
        <v>3.6072144288577199</v>
      </c>
      <c r="N1766" s="4">
        <v>5.8116232464929896</v>
      </c>
      <c r="O1766" s="4">
        <v>5.2104208416833702</v>
      </c>
      <c r="P1766" s="4">
        <v>5.6112224448897798</v>
      </c>
      <c r="Q1766" s="4">
        <v>1.80360721442886</v>
      </c>
      <c r="R1766" s="4">
        <v>4.6092184368737499</v>
      </c>
      <c r="S1766" s="4">
        <v>4.4088176352705402</v>
      </c>
      <c r="T1766" s="4">
        <v>5.8116232464929896</v>
      </c>
      <c r="U1766" s="4">
        <v>6.2124248496994001</v>
      </c>
      <c r="V1766" s="4">
        <v>3.2064128256513</v>
      </c>
      <c r="W1766" s="4">
        <v>4.0080160320641296</v>
      </c>
      <c r="X1766" s="4">
        <v>3.4068136272545102</v>
      </c>
      <c r="Y1766" s="4">
        <v>6.4128256513026098</v>
      </c>
      <c r="Z1766" s="4">
        <v>3.4068136272545102</v>
      </c>
      <c r="AA1766" s="4">
        <v>4.8096192384769498</v>
      </c>
      <c r="AB1766" s="4">
        <v>1.60320641282565</v>
      </c>
      <c r="AC1766" s="4">
        <v>13.2264529058116</v>
      </c>
      <c r="AD1766" s="4">
        <v>4.6092184368737499</v>
      </c>
      <c r="AE1766" s="4">
        <v>3.4068136272545102</v>
      </c>
      <c r="AF1766" s="4">
        <v>6.4128256513026098</v>
      </c>
      <c r="AG1766" s="4">
        <v>17.6352705410822</v>
      </c>
      <c r="AH1766" s="4">
        <v>11.222444889779601</v>
      </c>
      <c r="AI1766" s="4">
        <v>7.6152304609218398</v>
      </c>
      <c r="AJ1766" s="4">
        <v>19.438877755511001</v>
      </c>
      <c r="AK1766" s="4">
        <v>26.252505010019998</v>
      </c>
      <c r="AL1766" s="4">
        <v>15.030060120240501</v>
      </c>
      <c r="AM1766" s="4">
        <v>21.4428857715431</v>
      </c>
      <c r="AN1766" s="4">
        <v>29.058116232464901</v>
      </c>
      <c r="AO1766" s="4">
        <v>25.450901803607199</v>
      </c>
      <c r="AP1766" s="4">
        <v>25.6513026052104</v>
      </c>
      <c r="AQ1766" s="4">
        <v>6.6132264529058098</v>
      </c>
      <c r="AR1766" s="4">
        <v>22.845691382765501</v>
      </c>
      <c r="AS1766" s="4">
        <v>10.621242484969899</v>
      </c>
      <c r="AT1766" s="4">
        <v>31.4629258517034</v>
      </c>
      <c r="AU1766" s="4">
        <v>9.2184368737474909</v>
      </c>
      <c r="AV1766" s="4">
        <v>18.837675350701399</v>
      </c>
      <c r="AW1766" s="4">
        <v>12.625250501002</v>
      </c>
      <c r="AX1766" s="4">
        <v>5.6112224448897798</v>
      </c>
      <c r="AY1766" s="4">
        <v>13.8276553106212</v>
      </c>
      <c r="AZ1766" s="4">
        <v>27.054108216432901</v>
      </c>
      <c r="BA1766" s="4">
        <v>22.044088176352702</v>
      </c>
      <c r="BB1766" s="38">
        <v>499</v>
      </c>
    </row>
    <row r="1767" spans="1:54" x14ac:dyDescent="0.3">
      <c r="A1767" s="31" t="s">
        <v>73</v>
      </c>
      <c r="B1767" s="5" t="s">
        <v>8</v>
      </c>
      <c r="C1767" s="5" t="s">
        <v>6</v>
      </c>
      <c r="D1767" s="9">
        <v>95.903000000000006</v>
      </c>
      <c r="E1767" s="8">
        <v>54.556083273183702</v>
      </c>
      <c r="F1767" s="8">
        <v>9.5</v>
      </c>
      <c r="G1767" s="3">
        <v>2.5</v>
      </c>
      <c r="H1767" s="4">
        <v>3.5</v>
      </c>
      <c r="I1767" s="4">
        <v>4</v>
      </c>
      <c r="J1767" s="4">
        <v>0.5</v>
      </c>
      <c r="K1767" s="4">
        <v>1.5</v>
      </c>
      <c r="L1767" s="4">
        <v>3</v>
      </c>
      <c r="M1767" s="4">
        <v>1.5</v>
      </c>
      <c r="N1767" s="4">
        <v>2</v>
      </c>
      <c r="O1767" s="4">
        <v>2.5</v>
      </c>
      <c r="P1767" s="4">
        <v>4.5</v>
      </c>
      <c r="Q1767" s="4">
        <v>0.5</v>
      </c>
      <c r="R1767" s="4">
        <v>1.5</v>
      </c>
      <c r="S1767" s="4">
        <v>2.5</v>
      </c>
      <c r="T1767" s="4">
        <v>3.5</v>
      </c>
      <c r="U1767" s="4">
        <v>3</v>
      </c>
      <c r="V1767" s="4">
        <v>1.5</v>
      </c>
      <c r="W1767" s="4">
        <v>2.5</v>
      </c>
      <c r="X1767" s="4">
        <v>0.5</v>
      </c>
      <c r="Y1767" s="4">
        <v>3.5</v>
      </c>
      <c r="Z1767" s="4">
        <v>2</v>
      </c>
      <c r="AA1767" s="4">
        <v>1.5</v>
      </c>
      <c r="AB1767" s="4">
        <v>2</v>
      </c>
      <c r="AC1767" s="4">
        <v>9</v>
      </c>
      <c r="AD1767" s="4">
        <v>1.5</v>
      </c>
      <c r="AE1767" s="4">
        <v>0.5</v>
      </c>
      <c r="AF1767" s="4">
        <v>5</v>
      </c>
      <c r="AG1767" s="4">
        <v>14</v>
      </c>
      <c r="AH1767" s="4">
        <v>11</v>
      </c>
      <c r="AI1767" s="4">
        <v>4.5</v>
      </c>
      <c r="AJ1767" s="4">
        <v>10</v>
      </c>
      <c r="AK1767" s="4">
        <v>17</v>
      </c>
      <c r="AL1767" s="4">
        <v>8.5</v>
      </c>
      <c r="AM1767" s="4">
        <v>10</v>
      </c>
      <c r="AN1767" s="4">
        <v>25.5</v>
      </c>
      <c r="AO1767" s="4">
        <v>16.5</v>
      </c>
      <c r="AP1767" s="4">
        <v>15.5</v>
      </c>
      <c r="AQ1767" s="4">
        <v>3.5</v>
      </c>
      <c r="AR1767" s="4">
        <v>13</v>
      </c>
      <c r="AS1767" s="4">
        <v>8</v>
      </c>
      <c r="AT1767" s="4">
        <v>21</v>
      </c>
      <c r="AU1767" s="4">
        <v>7</v>
      </c>
      <c r="AV1767" s="4">
        <v>17.5</v>
      </c>
      <c r="AW1767" s="4">
        <v>9</v>
      </c>
      <c r="AX1767" s="4">
        <v>2.5</v>
      </c>
      <c r="AY1767" s="4">
        <v>9</v>
      </c>
      <c r="AZ1767" s="4">
        <v>17.5</v>
      </c>
      <c r="BA1767" s="4">
        <v>15.5</v>
      </c>
      <c r="BB1767" s="38">
        <v>200</v>
      </c>
    </row>
    <row r="1768" spans="1:54" x14ac:dyDescent="0.3">
      <c r="A1768" s="31" t="s">
        <v>73</v>
      </c>
      <c r="B1768" s="5" t="s">
        <v>8</v>
      </c>
      <c r="C1768" s="5" t="s">
        <v>7</v>
      </c>
      <c r="D1768" s="9">
        <v>92.992682926829303</v>
      </c>
      <c r="E1768" s="8">
        <v>49.648380589118403</v>
      </c>
      <c r="F1768" s="8">
        <v>2.4390243902439002</v>
      </c>
      <c r="G1768" s="3">
        <v>4.8780487804878003</v>
      </c>
      <c r="H1768" s="4">
        <v>7.3170731707317103</v>
      </c>
      <c r="I1768" s="4">
        <v>2.4390243902439002</v>
      </c>
      <c r="J1768" s="4">
        <v>0</v>
      </c>
      <c r="K1768" s="4">
        <v>4.8780487804878003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2.4390243902439002</v>
      </c>
      <c r="R1768" s="4">
        <v>0</v>
      </c>
      <c r="S1768" s="4">
        <v>2.4390243902439002</v>
      </c>
      <c r="T1768" s="4">
        <v>2.4390243902439002</v>
      </c>
      <c r="U1768" s="4">
        <v>2.4390243902439002</v>
      </c>
      <c r="V1768" s="4">
        <v>0</v>
      </c>
      <c r="W1768" s="4">
        <v>2.4390243902439002</v>
      </c>
      <c r="X1768" s="4">
        <v>2.4390243902439002</v>
      </c>
      <c r="Y1768" s="4">
        <v>2.4390243902439002</v>
      </c>
      <c r="Z1768" s="4">
        <v>2.4390243902439002</v>
      </c>
      <c r="AA1768" s="4">
        <v>0</v>
      </c>
      <c r="AB1768" s="4">
        <v>0</v>
      </c>
      <c r="AC1768" s="4">
        <v>2.4390243902439002</v>
      </c>
      <c r="AD1768" s="4">
        <v>2.4390243902439002</v>
      </c>
      <c r="AE1768" s="4">
        <v>0</v>
      </c>
      <c r="AF1768" s="4">
        <v>4.8780487804878003</v>
      </c>
      <c r="AG1768" s="4">
        <v>7.3170731707317103</v>
      </c>
      <c r="AH1768" s="4">
        <v>9.7560975609756095</v>
      </c>
      <c r="AI1768" s="4">
        <v>9.7560975609756095</v>
      </c>
      <c r="AJ1768" s="4">
        <v>4.8780487804878003</v>
      </c>
      <c r="AK1768" s="4">
        <v>14.634146341463399</v>
      </c>
      <c r="AL1768" s="4">
        <v>12.1951219512195</v>
      </c>
      <c r="AM1768" s="4">
        <v>19.512195121951201</v>
      </c>
      <c r="AN1768" s="4">
        <v>26.829268292682901</v>
      </c>
      <c r="AO1768" s="4">
        <v>12.1951219512195</v>
      </c>
      <c r="AP1768" s="4">
        <v>12.1951219512195</v>
      </c>
      <c r="AQ1768" s="4">
        <v>4.8780487804878003</v>
      </c>
      <c r="AR1768" s="4">
        <v>7.3170731707317103</v>
      </c>
      <c r="AS1768" s="4">
        <v>9.7560975609756095</v>
      </c>
      <c r="AT1768" s="4">
        <v>21.951219512195099</v>
      </c>
      <c r="AU1768" s="4">
        <v>12.1951219512195</v>
      </c>
      <c r="AV1768" s="4">
        <v>17.0731707317073</v>
      </c>
      <c r="AW1768" s="4">
        <v>9.7560975609756095</v>
      </c>
      <c r="AX1768" s="4">
        <v>2.4390243902439002</v>
      </c>
      <c r="AY1768" s="4">
        <v>21.951219512195099</v>
      </c>
      <c r="AZ1768" s="4">
        <v>19.512195121951201</v>
      </c>
      <c r="BA1768" s="4">
        <v>17.0731707317073</v>
      </c>
      <c r="BB1768" s="38">
        <v>41</v>
      </c>
    </row>
    <row r="1769" spans="1:54" x14ac:dyDescent="0.3">
      <c r="A1769" s="31" t="s">
        <v>73</v>
      </c>
      <c r="B1769" s="5" t="s">
        <v>9</v>
      </c>
      <c r="C1769" s="5" t="s">
        <v>168</v>
      </c>
      <c r="D1769" s="9">
        <v>66.115062832154194</v>
      </c>
      <c r="E1769" s="8">
        <v>66.592298257089595</v>
      </c>
      <c r="F1769" s="8">
        <v>23.4670308741944</v>
      </c>
      <c r="G1769" s="3">
        <v>3.9288118388789601</v>
      </c>
      <c r="H1769" s="4">
        <v>9.2831792585339699</v>
      </c>
      <c r="I1769" s="4">
        <v>13.1830221720725</v>
      </c>
      <c r="J1769" s="4">
        <v>4.36670068838992</v>
      </c>
      <c r="K1769" s="4">
        <v>5.4479318261869496</v>
      </c>
      <c r="L1769" s="4">
        <v>5.5634363088296803</v>
      </c>
      <c r="M1769" s="4">
        <v>4.9846299556822702</v>
      </c>
      <c r="N1769" s="4">
        <v>7.17328463398401</v>
      </c>
      <c r="O1769" s="4">
        <v>8.4749846887530396</v>
      </c>
      <c r="P1769" s="4">
        <v>10.427094264686801</v>
      </c>
      <c r="Q1769" s="4">
        <v>2.9674133160155298</v>
      </c>
      <c r="R1769" s="4">
        <v>6.7686176983480797</v>
      </c>
      <c r="S1769" s="4">
        <v>7.5828896684159099</v>
      </c>
      <c r="T1769" s="4">
        <v>5.0627768610688904</v>
      </c>
      <c r="U1769" s="4">
        <v>8.9471041573472405</v>
      </c>
      <c r="V1769" s="4">
        <v>8.1313113392502796</v>
      </c>
      <c r="W1769" s="4">
        <v>7.0261360901633401</v>
      </c>
      <c r="X1769" s="4">
        <v>3.48490388345739</v>
      </c>
      <c r="Y1769" s="4">
        <v>7.51138208237382</v>
      </c>
      <c r="Z1769" s="4">
        <v>6.24983253926864</v>
      </c>
      <c r="AA1769" s="4">
        <v>7.7898475858659202</v>
      </c>
      <c r="AB1769" s="4">
        <v>2.6810222371432801</v>
      </c>
      <c r="AC1769" s="4">
        <v>15.8807422702842</v>
      </c>
      <c r="AD1769" s="4">
        <v>5.9482033529650904</v>
      </c>
      <c r="AE1769" s="4">
        <v>4.0821791726252501</v>
      </c>
      <c r="AF1769" s="4">
        <v>11.1024668397159</v>
      </c>
      <c r="AG1769" s="4">
        <v>13.5451133279565</v>
      </c>
      <c r="AH1769" s="4">
        <v>18.525652592813501</v>
      </c>
      <c r="AI1769" s="4">
        <v>11.9707167578867</v>
      </c>
      <c r="AJ1769" s="4">
        <v>23.7295022191445</v>
      </c>
      <c r="AK1769" s="4">
        <v>30.623465664354299</v>
      </c>
      <c r="AL1769" s="4">
        <v>18.982082537691799</v>
      </c>
      <c r="AM1769" s="4">
        <v>17.9553684637836</v>
      </c>
      <c r="AN1769" s="4">
        <v>30.162415781701</v>
      </c>
      <c r="AO1769" s="4">
        <v>23.860645639361699</v>
      </c>
      <c r="AP1769" s="4">
        <v>32.739913075984198</v>
      </c>
      <c r="AQ1769" s="4">
        <v>10.663115005720501</v>
      </c>
      <c r="AR1769" s="4">
        <v>28.6815309998339</v>
      </c>
      <c r="AS1769" s="4">
        <v>12.355846867594501</v>
      </c>
      <c r="AT1769" s="4">
        <v>23.978679299615099</v>
      </c>
      <c r="AU1769" s="4">
        <v>15.437692898671299</v>
      </c>
      <c r="AV1769" s="4">
        <v>22.3036795808395</v>
      </c>
      <c r="AW1769" s="4">
        <v>21.587792086301601</v>
      </c>
      <c r="AX1769" s="4">
        <v>8.0828668745955294</v>
      </c>
      <c r="AY1769" s="4">
        <v>12.433926747805801</v>
      </c>
      <c r="AZ1769" s="4">
        <v>24.3099630785069</v>
      </c>
      <c r="BA1769" s="4">
        <v>31.401497944114599</v>
      </c>
      <c r="BB1769" s="38">
        <v>2848</v>
      </c>
    </row>
    <row r="1770" spans="1:54" x14ac:dyDescent="0.3">
      <c r="A1770" s="31" t="s">
        <v>73</v>
      </c>
      <c r="B1770" s="5" t="s">
        <v>9</v>
      </c>
      <c r="C1770" s="5" t="s">
        <v>1</v>
      </c>
      <c r="D1770" s="9">
        <v>31.8460526315789</v>
      </c>
      <c r="E1770" s="8">
        <v>66.298982276330506</v>
      </c>
      <c r="F1770" s="8">
        <v>39.473684210526301</v>
      </c>
      <c r="G1770" s="3">
        <v>5.2631578947368398</v>
      </c>
      <c r="H1770" s="4">
        <v>13.157894736842101</v>
      </c>
      <c r="I1770" s="4">
        <v>23.684210526315798</v>
      </c>
      <c r="J1770" s="4">
        <v>10.526315789473699</v>
      </c>
      <c r="K1770" s="4">
        <v>7.8947368421052602</v>
      </c>
      <c r="L1770" s="4">
        <v>10.526315789473699</v>
      </c>
      <c r="M1770" s="4">
        <v>9.2105263157894708</v>
      </c>
      <c r="N1770" s="4">
        <v>14.473684210526301</v>
      </c>
      <c r="O1770" s="4">
        <v>21.052631578947398</v>
      </c>
      <c r="P1770" s="4">
        <v>23.684210526315798</v>
      </c>
      <c r="Q1770" s="4">
        <v>5.2631578947368398</v>
      </c>
      <c r="R1770" s="4">
        <v>15.789473684210501</v>
      </c>
      <c r="S1770" s="4">
        <v>17.105263157894701</v>
      </c>
      <c r="T1770" s="4">
        <v>7.8947368421052602</v>
      </c>
      <c r="U1770" s="4">
        <v>17.105263157894701</v>
      </c>
      <c r="V1770" s="4">
        <v>17.105263157894701</v>
      </c>
      <c r="W1770" s="4">
        <v>18.421052631578899</v>
      </c>
      <c r="X1770" s="4">
        <v>7.8947368421052602</v>
      </c>
      <c r="Y1770" s="4">
        <v>14.473684210526301</v>
      </c>
      <c r="Z1770" s="4">
        <v>13.157894736842101</v>
      </c>
      <c r="AA1770" s="4">
        <v>19.7368421052632</v>
      </c>
      <c r="AB1770" s="4">
        <v>7.8947368421052602</v>
      </c>
      <c r="AC1770" s="4">
        <v>22.3684210526316</v>
      </c>
      <c r="AD1770" s="4">
        <v>15.789473684210501</v>
      </c>
      <c r="AE1770" s="4">
        <v>10.526315789473699</v>
      </c>
      <c r="AF1770" s="4">
        <v>19.7368421052632</v>
      </c>
      <c r="AG1770" s="4">
        <v>34.210526315789501</v>
      </c>
      <c r="AH1770" s="4">
        <v>27.6315789473684</v>
      </c>
      <c r="AI1770" s="4">
        <v>18.421052631578899</v>
      </c>
      <c r="AJ1770" s="4">
        <v>38.157894736842103</v>
      </c>
      <c r="AK1770" s="4">
        <v>28.947368421052602</v>
      </c>
      <c r="AL1770" s="4">
        <v>30.2631578947368</v>
      </c>
      <c r="AM1770" s="4">
        <v>28.947368421052602</v>
      </c>
      <c r="AN1770" s="4">
        <v>31.578947368421101</v>
      </c>
      <c r="AO1770" s="4">
        <v>30.2631578947368</v>
      </c>
      <c r="AP1770" s="4">
        <v>40.789473684210499</v>
      </c>
      <c r="AQ1770" s="4">
        <v>14.473684210526301</v>
      </c>
      <c r="AR1770" s="4">
        <v>35.526315789473699</v>
      </c>
      <c r="AS1770" s="4">
        <v>14.473684210526301</v>
      </c>
      <c r="AT1770" s="4">
        <v>19.7368421052632</v>
      </c>
      <c r="AU1770" s="4">
        <v>21.052631578947398</v>
      </c>
      <c r="AV1770" s="4">
        <v>30.2631578947368</v>
      </c>
      <c r="AW1770" s="4">
        <v>31.578947368421101</v>
      </c>
      <c r="AX1770" s="4">
        <v>17.105263157894701</v>
      </c>
      <c r="AY1770" s="4">
        <v>11.842105263157899</v>
      </c>
      <c r="AZ1770" s="4">
        <v>34.210526315789501</v>
      </c>
      <c r="BA1770" s="4">
        <v>47.368421052631597</v>
      </c>
      <c r="BB1770" s="38">
        <v>76</v>
      </c>
    </row>
    <row r="1771" spans="1:54" x14ac:dyDescent="0.3">
      <c r="A1771" s="31" t="s">
        <v>73</v>
      </c>
      <c r="B1771" s="5" t="s">
        <v>9</v>
      </c>
      <c r="C1771" s="5" t="s">
        <v>2</v>
      </c>
      <c r="D1771" s="9">
        <v>54.007079646017701</v>
      </c>
      <c r="E1771" s="8">
        <v>65.402965229161893</v>
      </c>
      <c r="F1771" s="8">
        <v>30.973451327433601</v>
      </c>
      <c r="G1771" s="3">
        <v>4.8672566371681398</v>
      </c>
      <c r="H1771" s="4">
        <v>11.9469026548673</v>
      </c>
      <c r="I1771" s="4">
        <v>19.026548672566399</v>
      </c>
      <c r="J1771" s="4">
        <v>1.76991150442478</v>
      </c>
      <c r="K1771" s="4">
        <v>6.6371681415929196</v>
      </c>
      <c r="L1771" s="4">
        <v>4.8672566371681398</v>
      </c>
      <c r="M1771" s="4">
        <v>5.3097345132743401</v>
      </c>
      <c r="N1771" s="4">
        <v>8.4070796460176993</v>
      </c>
      <c r="O1771" s="4">
        <v>7.9646017699114999</v>
      </c>
      <c r="P1771" s="4">
        <v>15.044247787610599</v>
      </c>
      <c r="Q1771" s="4">
        <v>2.65486725663717</v>
      </c>
      <c r="R1771" s="4">
        <v>7.9646017699114999</v>
      </c>
      <c r="S1771" s="4">
        <v>10.1769911504425</v>
      </c>
      <c r="T1771" s="4">
        <v>3.98230088495575</v>
      </c>
      <c r="U1771" s="4">
        <v>13.716814159291999</v>
      </c>
      <c r="V1771" s="4">
        <v>9.7345132743362797</v>
      </c>
      <c r="W1771" s="4">
        <v>7.0796460176991198</v>
      </c>
      <c r="X1771" s="4">
        <v>3.5398230088495599</v>
      </c>
      <c r="Y1771" s="4">
        <v>7.9646017699114999</v>
      </c>
      <c r="Z1771" s="4">
        <v>10.1769911504425</v>
      </c>
      <c r="AA1771" s="4">
        <v>10.1769911504425</v>
      </c>
      <c r="AB1771" s="4">
        <v>2.2123893805309698</v>
      </c>
      <c r="AC1771" s="4">
        <v>21.2389380530973</v>
      </c>
      <c r="AD1771" s="4">
        <v>6.6371681415929196</v>
      </c>
      <c r="AE1771" s="4">
        <v>3.0973451327433601</v>
      </c>
      <c r="AF1771" s="4">
        <v>12.831858407079601</v>
      </c>
      <c r="AG1771" s="4">
        <v>16.371681415929199</v>
      </c>
      <c r="AH1771" s="4">
        <v>25.221238938053101</v>
      </c>
      <c r="AI1771" s="4">
        <v>11.061946902654901</v>
      </c>
      <c r="AJ1771" s="4">
        <v>26.1061946902655</v>
      </c>
      <c r="AK1771" s="4">
        <v>40.707964601769902</v>
      </c>
      <c r="AL1771" s="4">
        <v>22.566371681415902</v>
      </c>
      <c r="AM1771" s="4">
        <v>20.353982300885001</v>
      </c>
      <c r="AN1771" s="4">
        <v>41.150442477876098</v>
      </c>
      <c r="AO1771" s="4">
        <v>33.185840707964601</v>
      </c>
      <c r="AP1771" s="4">
        <v>41.150442477876098</v>
      </c>
      <c r="AQ1771" s="4">
        <v>11.9469026548673</v>
      </c>
      <c r="AR1771" s="4">
        <v>35.398230088495602</v>
      </c>
      <c r="AS1771" s="4">
        <v>15.929203539823</v>
      </c>
      <c r="AT1771" s="4">
        <v>24.778761061946899</v>
      </c>
      <c r="AU1771" s="4">
        <v>19.911504424778801</v>
      </c>
      <c r="AV1771" s="4">
        <v>26.1061946902655</v>
      </c>
      <c r="AW1771" s="4">
        <v>27.876106194690301</v>
      </c>
      <c r="AX1771" s="4">
        <v>5.7522123893805297</v>
      </c>
      <c r="AY1771" s="4">
        <v>12.831858407079601</v>
      </c>
      <c r="AZ1771" s="4">
        <v>29.2035398230088</v>
      </c>
      <c r="BA1771" s="4">
        <v>42.035398230088497</v>
      </c>
      <c r="BB1771" s="38">
        <v>226</v>
      </c>
    </row>
    <row r="1772" spans="1:54" x14ac:dyDescent="0.3">
      <c r="A1772" s="31" t="s">
        <v>73</v>
      </c>
      <c r="B1772" s="5" t="s">
        <v>9</v>
      </c>
      <c r="C1772" s="5" t="s">
        <v>3</v>
      </c>
      <c r="D1772" s="9">
        <v>61.875238095238103</v>
      </c>
      <c r="E1772" s="8">
        <v>67.070241152640506</v>
      </c>
      <c r="F1772" s="8">
        <v>24.571428571428601</v>
      </c>
      <c r="G1772" s="3">
        <v>3.2380952380952399</v>
      </c>
      <c r="H1772" s="4">
        <v>9.1428571428571406</v>
      </c>
      <c r="I1772" s="4">
        <v>14.285714285714301</v>
      </c>
      <c r="J1772" s="4">
        <v>4.7619047619047601</v>
      </c>
      <c r="K1772" s="4">
        <v>5.1428571428571397</v>
      </c>
      <c r="L1772" s="4">
        <v>6.6666666666666696</v>
      </c>
      <c r="M1772" s="4">
        <v>6.28571428571429</v>
      </c>
      <c r="N1772" s="4">
        <v>7.4285714285714297</v>
      </c>
      <c r="O1772" s="4">
        <v>9.3333333333333304</v>
      </c>
      <c r="P1772" s="4">
        <v>8</v>
      </c>
      <c r="Q1772" s="4">
        <v>2.8571428571428599</v>
      </c>
      <c r="R1772" s="4">
        <v>7.0476190476190501</v>
      </c>
      <c r="S1772" s="4">
        <v>6.6666666666666696</v>
      </c>
      <c r="T1772" s="4">
        <v>7.8095238095238102</v>
      </c>
      <c r="U1772" s="4">
        <v>8.3809523809523796</v>
      </c>
      <c r="V1772" s="4">
        <v>8.1904761904761898</v>
      </c>
      <c r="W1772" s="4">
        <v>5.3333333333333304</v>
      </c>
      <c r="X1772" s="4">
        <v>2.8571428571428599</v>
      </c>
      <c r="Y1772" s="4">
        <v>8.9523809523809508</v>
      </c>
      <c r="Z1772" s="4">
        <v>4.9523809523809499</v>
      </c>
      <c r="AA1772" s="4">
        <v>5.5238095238095202</v>
      </c>
      <c r="AB1772" s="4">
        <v>1.71428571428571</v>
      </c>
      <c r="AC1772" s="4">
        <v>18.6666666666667</v>
      </c>
      <c r="AD1772" s="4">
        <v>5.71428571428571</v>
      </c>
      <c r="AE1772" s="4">
        <v>5.3333333333333304</v>
      </c>
      <c r="AF1772" s="4">
        <v>12.952380952381001</v>
      </c>
      <c r="AG1772" s="4">
        <v>10.8571428571429</v>
      </c>
      <c r="AH1772" s="4">
        <v>18.476190476190499</v>
      </c>
      <c r="AI1772" s="4">
        <v>12.952380952381001</v>
      </c>
      <c r="AJ1772" s="4">
        <v>26.8571428571429</v>
      </c>
      <c r="AK1772" s="4">
        <v>32.952380952380899</v>
      </c>
      <c r="AL1772" s="4">
        <v>20.761904761904798</v>
      </c>
      <c r="AM1772" s="4">
        <v>18.8571428571429</v>
      </c>
      <c r="AN1772" s="4">
        <v>31.8095238095238</v>
      </c>
      <c r="AO1772" s="4">
        <v>25.714285714285701</v>
      </c>
      <c r="AP1772" s="4">
        <v>35.238095238095198</v>
      </c>
      <c r="AQ1772" s="4">
        <v>12</v>
      </c>
      <c r="AR1772" s="4">
        <v>30.095238095238098</v>
      </c>
      <c r="AS1772" s="4">
        <v>12.5714285714286</v>
      </c>
      <c r="AT1772" s="4">
        <v>28</v>
      </c>
      <c r="AU1772" s="4">
        <v>16.952380952380999</v>
      </c>
      <c r="AV1772" s="4">
        <v>22.285714285714299</v>
      </c>
      <c r="AW1772" s="4">
        <v>23.8095238095238</v>
      </c>
      <c r="AX1772" s="4">
        <v>8.7619047619047592</v>
      </c>
      <c r="AY1772" s="4">
        <v>13.714285714285699</v>
      </c>
      <c r="AZ1772" s="4">
        <v>24.952380952380999</v>
      </c>
      <c r="BA1772" s="4">
        <v>33.714285714285701</v>
      </c>
      <c r="BB1772" s="38">
        <v>525</v>
      </c>
    </row>
    <row r="1773" spans="1:54" x14ac:dyDescent="0.3">
      <c r="A1773" s="31" t="s">
        <v>73</v>
      </c>
      <c r="B1773" s="5" t="s">
        <v>9</v>
      </c>
      <c r="C1773" s="5" t="s">
        <v>4</v>
      </c>
      <c r="D1773" s="9">
        <v>74.232633053221306</v>
      </c>
      <c r="E1773" s="8">
        <v>63.240263703004999</v>
      </c>
      <c r="F1773" s="8">
        <v>19.327731092436998</v>
      </c>
      <c r="G1773" s="3">
        <v>5.46218487394958</v>
      </c>
      <c r="H1773" s="4">
        <v>9.8039215686274499</v>
      </c>
      <c r="I1773" s="4">
        <v>10.084033613445399</v>
      </c>
      <c r="J1773" s="4">
        <v>3.9215686274509798</v>
      </c>
      <c r="K1773" s="4">
        <v>6.3025210084033603</v>
      </c>
      <c r="L1773" s="4">
        <v>6.1624649859943998</v>
      </c>
      <c r="M1773" s="4">
        <v>3.7815126050420198</v>
      </c>
      <c r="N1773" s="4">
        <v>5.46218487394958</v>
      </c>
      <c r="O1773" s="4">
        <v>6.1624649859943998</v>
      </c>
      <c r="P1773" s="4">
        <v>6.58263305322129</v>
      </c>
      <c r="Q1773" s="4">
        <v>3.2212885154061599</v>
      </c>
      <c r="R1773" s="4">
        <v>5.0420168067226898</v>
      </c>
      <c r="S1773" s="4">
        <v>4.9019607843137303</v>
      </c>
      <c r="T1773" s="4">
        <v>4.4817927170868304</v>
      </c>
      <c r="U1773" s="4">
        <v>6.58263305322129</v>
      </c>
      <c r="V1773" s="4">
        <v>7.0028011204481801</v>
      </c>
      <c r="W1773" s="4">
        <v>6.58263305322129</v>
      </c>
      <c r="X1773" s="4">
        <v>3.2212885154061599</v>
      </c>
      <c r="Y1773" s="4">
        <v>5.46218487394958</v>
      </c>
      <c r="Z1773" s="4">
        <v>4.3417366946778699</v>
      </c>
      <c r="AA1773" s="4">
        <v>5.1820728291316502</v>
      </c>
      <c r="AB1773" s="4">
        <v>2.52100840336134</v>
      </c>
      <c r="AC1773" s="4">
        <v>14.705882352941201</v>
      </c>
      <c r="AD1773" s="4">
        <v>3.2212885154061599</v>
      </c>
      <c r="AE1773" s="4">
        <v>2.38095238095238</v>
      </c>
      <c r="AF1773" s="4">
        <v>9.6638655462184904</v>
      </c>
      <c r="AG1773" s="4">
        <v>7.98319327731092</v>
      </c>
      <c r="AH1773" s="4">
        <v>14.4257703081232</v>
      </c>
      <c r="AI1773" s="4">
        <v>11.484593837535</v>
      </c>
      <c r="AJ1773" s="4">
        <v>20.4481792717087</v>
      </c>
      <c r="AK1773" s="4">
        <v>29.411764705882401</v>
      </c>
      <c r="AL1773" s="4">
        <v>17.0868347338936</v>
      </c>
      <c r="AM1773" s="4">
        <v>16.386554621848699</v>
      </c>
      <c r="AN1773" s="4">
        <v>28.151260504201701</v>
      </c>
      <c r="AO1773" s="4">
        <v>20.588235294117599</v>
      </c>
      <c r="AP1773" s="4">
        <v>29.831932773109202</v>
      </c>
      <c r="AQ1773" s="4">
        <v>8.9635854341736696</v>
      </c>
      <c r="AR1773" s="4">
        <v>27.8711484593838</v>
      </c>
      <c r="AS1773" s="4">
        <v>9.8039215686274499</v>
      </c>
      <c r="AT1773" s="4">
        <v>23.949579831932802</v>
      </c>
      <c r="AU1773" s="4">
        <v>12.184873949579799</v>
      </c>
      <c r="AV1773" s="4">
        <v>20.0280112044818</v>
      </c>
      <c r="AW1773" s="4">
        <v>17.647058823529399</v>
      </c>
      <c r="AX1773" s="4">
        <v>7.2829131652661099</v>
      </c>
      <c r="AY1773" s="4">
        <v>10.924369747899201</v>
      </c>
      <c r="AZ1773" s="4">
        <v>21.988795518207301</v>
      </c>
      <c r="BA1773" s="4">
        <v>23.109243697478998</v>
      </c>
      <c r="BB1773" s="38">
        <v>714</v>
      </c>
    </row>
    <row r="1774" spans="1:54" x14ac:dyDescent="0.3">
      <c r="A1774" s="31" t="s">
        <v>73</v>
      </c>
      <c r="B1774" s="5" t="s">
        <v>9</v>
      </c>
      <c r="C1774" s="5" t="s">
        <v>5</v>
      </c>
      <c r="D1774" s="9">
        <v>89.863560500695399</v>
      </c>
      <c r="E1774" s="8">
        <v>58.7139976250144</v>
      </c>
      <c r="F1774" s="8">
        <v>11.4047287899861</v>
      </c>
      <c r="G1774" s="3">
        <v>2.64255910987483</v>
      </c>
      <c r="H1774" s="4">
        <v>4.8678720445062602</v>
      </c>
      <c r="I1774" s="4">
        <v>5.1460361613351902</v>
      </c>
      <c r="J1774" s="4">
        <v>3.6161335187760799</v>
      </c>
      <c r="K1774" s="4">
        <v>3.75521557719054</v>
      </c>
      <c r="L1774" s="4">
        <v>3.05980528511822</v>
      </c>
      <c r="M1774" s="4">
        <v>2.7816411682892901</v>
      </c>
      <c r="N1774" s="4">
        <v>3.33796940194715</v>
      </c>
      <c r="O1774" s="4">
        <v>3.33796940194715</v>
      </c>
      <c r="P1774" s="4">
        <v>5.0069541029207203</v>
      </c>
      <c r="Q1774" s="4">
        <v>2.2253129346314302</v>
      </c>
      <c r="R1774" s="4">
        <v>2.2253129346314302</v>
      </c>
      <c r="S1774" s="4">
        <v>3.4770514603616101</v>
      </c>
      <c r="T1774" s="4">
        <v>3.33796940194715</v>
      </c>
      <c r="U1774" s="4">
        <v>2.5034770514603601</v>
      </c>
      <c r="V1774" s="4">
        <v>2.7816411682892901</v>
      </c>
      <c r="W1774" s="4">
        <v>3.1988873435326801</v>
      </c>
      <c r="X1774" s="4">
        <v>2.3643949930459001</v>
      </c>
      <c r="Y1774" s="4">
        <v>4.3115438108484003</v>
      </c>
      <c r="Z1774" s="4">
        <v>1.80806675938804</v>
      </c>
      <c r="AA1774" s="4">
        <v>2.9207232267037599</v>
      </c>
      <c r="AB1774" s="4">
        <v>0.97357440890125202</v>
      </c>
      <c r="AC1774" s="4">
        <v>7.09318497913769</v>
      </c>
      <c r="AD1774" s="4">
        <v>2.7816411682892901</v>
      </c>
      <c r="AE1774" s="4">
        <v>1.9471488178025</v>
      </c>
      <c r="AF1774" s="4">
        <v>5.5632823365785802</v>
      </c>
      <c r="AG1774" s="4">
        <v>6.9541029207232299</v>
      </c>
      <c r="AH1774" s="4">
        <v>11.5438108484006</v>
      </c>
      <c r="AI1774" s="4">
        <v>9.0403337969401907</v>
      </c>
      <c r="AJ1774" s="4">
        <v>14.186369958275399</v>
      </c>
      <c r="AK1774" s="4">
        <v>25.452016689846999</v>
      </c>
      <c r="AL1774" s="4">
        <v>10.4311543810848</v>
      </c>
      <c r="AM1774" s="4">
        <v>10.1529902642559</v>
      </c>
      <c r="AN1774" s="4">
        <v>20.8623087621697</v>
      </c>
      <c r="AO1774" s="4">
        <v>15.2990264255911</v>
      </c>
      <c r="AP1774" s="4">
        <v>23.365785813630001</v>
      </c>
      <c r="AQ1774" s="4">
        <v>8.6230876216968007</v>
      </c>
      <c r="AR1774" s="4">
        <v>19.749652294853998</v>
      </c>
      <c r="AS1774" s="4">
        <v>9.0403337969401907</v>
      </c>
      <c r="AT1774" s="4">
        <v>21.696801112656502</v>
      </c>
      <c r="AU1774" s="4">
        <v>10.709318497913801</v>
      </c>
      <c r="AV1774" s="4">
        <v>16.550764951321302</v>
      </c>
      <c r="AW1774" s="4">
        <v>13.908205841446501</v>
      </c>
      <c r="AX1774" s="4">
        <v>5.5632823365785802</v>
      </c>
      <c r="AY1774" s="4">
        <v>10.5702364394993</v>
      </c>
      <c r="AZ1774" s="4">
        <v>17.246175243393601</v>
      </c>
      <c r="BA1774" s="4">
        <v>18.6369958275382</v>
      </c>
      <c r="BB1774" s="38">
        <v>719</v>
      </c>
    </row>
    <row r="1775" spans="1:54" x14ac:dyDescent="0.3">
      <c r="A1775" s="31" t="s">
        <v>73</v>
      </c>
      <c r="B1775" s="5" t="s">
        <v>9</v>
      </c>
      <c r="C1775" s="5" t="s">
        <v>6</v>
      </c>
      <c r="D1775" s="9">
        <v>96.806652806652806</v>
      </c>
      <c r="E1775" s="8">
        <v>56.287862418535298</v>
      </c>
      <c r="F1775" s="8">
        <v>9.1476091476091508</v>
      </c>
      <c r="G1775" s="3">
        <v>1.66320166320166</v>
      </c>
      <c r="H1775" s="4">
        <v>4.5738045738045701</v>
      </c>
      <c r="I1775" s="4">
        <v>1.8711018711018701</v>
      </c>
      <c r="J1775" s="4">
        <v>1.8711018711018701</v>
      </c>
      <c r="K1775" s="4">
        <v>2.2869022869022899</v>
      </c>
      <c r="L1775" s="4">
        <v>1.2474012474012499</v>
      </c>
      <c r="M1775" s="4">
        <v>1.66320166320166</v>
      </c>
      <c r="N1775" s="4">
        <v>2.2869022869022899</v>
      </c>
      <c r="O1775" s="4">
        <v>1.8711018711018701</v>
      </c>
      <c r="P1775" s="4">
        <v>2.9106029106029099</v>
      </c>
      <c r="Q1775" s="4">
        <v>1.2474012474012499</v>
      </c>
      <c r="R1775" s="4">
        <v>1.2474012474012499</v>
      </c>
      <c r="S1775" s="4">
        <v>1.2474012474012499</v>
      </c>
      <c r="T1775" s="4">
        <v>2.07900207900208</v>
      </c>
      <c r="U1775" s="4">
        <v>2.7027027027027</v>
      </c>
      <c r="V1775" s="4">
        <v>2.07900207900208</v>
      </c>
      <c r="W1775" s="4">
        <v>1.45530145530146</v>
      </c>
      <c r="X1775" s="4">
        <v>1.2474012474012499</v>
      </c>
      <c r="Y1775" s="4">
        <v>1.8711018711018701</v>
      </c>
      <c r="Z1775" s="4">
        <v>1.2474012474012499</v>
      </c>
      <c r="AA1775" s="4">
        <v>2.7027027027027</v>
      </c>
      <c r="AB1775" s="4">
        <v>1.8711018711018701</v>
      </c>
      <c r="AC1775" s="4">
        <v>3.9501039501039501</v>
      </c>
      <c r="AD1775" s="4">
        <v>1.03950103950104</v>
      </c>
      <c r="AE1775" s="4">
        <v>1.03950103950104</v>
      </c>
      <c r="AF1775" s="4">
        <v>2.2869022869022899</v>
      </c>
      <c r="AG1775" s="4">
        <v>4.15800415800416</v>
      </c>
      <c r="AH1775" s="4">
        <v>9.3555093555093496</v>
      </c>
      <c r="AI1775" s="4">
        <v>8.9397089397089395</v>
      </c>
      <c r="AJ1775" s="4">
        <v>13.0977130977131</v>
      </c>
      <c r="AK1775" s="4">
        <v>17.2557172557173</v>
      </c>
      <c r="AL1775" s="4">
        <v>8.7318087318087301</v>
      </c>
      <c r="AM1775" s="4">
        <v>10.602910602910599</v>
      </c>
      <c r="AN1775" s="4">
        <v>17.671517671517702</v>
      </c>
      <c r="AO1775" s="4">
        <v>11.018711018711</v>
      </c>
      <c r="AP1775" s="4">
        <v>19.958419958419999</v>
      </c>
      <c r="AQ1775" s="4">
        <v>5.6133056133056103</v>
      </c>
      <c r="AR1775" s="4">
        <v>17.2557172557173</v>
      </c>
      <c r="AS1775" s="4">
        <v>11.226611226611199</v>
      </c>
      <c r="AT1775" s="4">
        <v>21.413721413721401</v>
      </c>
      <c r="AU1775" s="4">
        <v>8.1081081081081106</v>
      </c>
      <c r="AV1775" s="4">
        <v>15.384615384615399</v>
      </c>
      <c r="AW1775" s="4">
        <v>9.3555093555093496</v>
      </c>
      <c r="AX1775" s="4">
        <v>4.5738045738045701</v>
      </c>
      <c r="AY1775" s="4">
        <v>12.8898128898129</v>
      </c>
      <c r="AZ1775" s="4">
        <v>14.1372141372141</v>
      </c>
      <c r="BA1775" s="4">
        <v>15.384615384615399</v>
      </c>
      <c r="BB1775" s="38">
        <v>481</v>
      </c>
    </row>
    <row r="1776" spans="1:54" x14ac:dyDescent="0.3">
      <c r="A1776" s="31" t="s">
        <v>73</v>
      </c>
      <c r="B1776" s="5" t="s">
        <v>9</v>
      </c>
      <c r="C1776" s="5" t="s">
        <v>7</v>
      </c>
      <c r="D1776" s="9">
        <v>103.090654205607</v>
      </c>
      <c r="E1776" s="8">
        <v>51.2919253873876</v>
      </c>
      <c r="F1776" s="8">
        <v>5.6074766355140202</v>
      </c>
      <c r="G1776" s="3">
        <v>0</v>
      </c>
      <c r="H1776" s="4">
        <v>3.7383177570093502</v>
      </c>
      <c r="I1776" s="4">
        <v>0</v>
      </c>
      <c r="J1776" s="4">
        <v>3.7383177570093502</v>
      </c>
      <c r="K1776" s="4">
        <v>0</v>
      </c>
      <c r="L1776" s="4">
        <v>0</v>
      </c>
      <c r="M1776" s="4">
        <v>0</v>
      </c>
      <c r="N1776" s="4">
        <v>2.8037383177570101</v>
      </c>
      <c r="O1776" s="4">
        <v>1.86915887850467</v>
      </c>
      <c r="P1776" s="4">
        <v>0</v>
      </c>
      <c r="Q1776" s="4">
        <v>1.86915887850467</v>
      </c>
      <c r="R1776" s="4">
        <v>0</v>
      </c>
      <c r="S1776" s="4">
        <v>1.86915887850467</v>
      </c>
      <c r="T1776" s="4">
        <v>0</v>
      </c>
      <c r="U1776" s="4">
        <v>0.934579439252336</v>
      </c>
      <c r="V1776" s="4">
        <v>1.86915887850467</v>
      </c>
      <c r="W1776" s="4">
        <v>0.934579439252336</v>
      </c>
      <c r="X1776" s="4">
        <v>0</v>
      </c>
      <c r="Y1776" s="4">
        <v>2.8037383177570101</v>
      </c>
      <c r="Z1776" s="4">
        <v>0</v>
      </c>
      <c r="AA1776" s="4">
        <v>1.86915887850467</v>
      </c>
      <c r="AB1776" s="4">
        <v>0</v>
      </c>
      <c r="AC1776" s="4">
        <v>6.5420560747663599</v>
      </c>
      <c r="AD1776" s="4">
        <v>0</v>
      </c>
      <c r="AE1776" s="4">
        <v>0</v>
      </c>
      <c r="AF1776" s="4">
        <v>2.8037383177570101</v>
      </c>
      <c r="AG1776" s="4">
        <v>2.8037383177570101</v>
      </c>
      <c r="AH1776" s="4">
        <v>8.4112149532710294</v>
      </c>
      <c r="AI1776" s="4">
        <v>6.5420560747663599</v>
      </c>
      <c r="AJ1776" s="4">
        <v>9.3457943925233593</v>
      </c>
      <c r="AK1776" s="4">
        <v>16.822429906542101</v>
      </c>
      <c r="AL1776" s="4">
        <v>6.5420560747663599</v>
      </c>
      <c r="AM1776" s="4">
        <v>8.4112149532710294</v>
      </c>
      <c r="AN1776" s="4">
        <v>20.5607476635514</v>
      </c>
      <c r="AO1776" s="4">
        <v>7.4766355140186898</v>
      </c>
      <c r="AP1776" s="4">
        <v>13.0841121495327</v>
      </c>
      <c r="AQ1776" s="4">
        <v>6.5420560747663599</v>
      </c>
      <c r="AR1776" s="4">
        <v>15.887850467289701</v>
      </c>
      <c r="AS1776" s="4">
        <v>8.4112149532710294</v>
      </c>
      <c r="AT1776" s="4">
        <v>26.1682242990654</v>
      </c>
      <c r="AU1776" s="4">
        <v>6.5420560747663599</v>
      </c>
      <c r="AV1776" s="4">
        <v>15.887850467289701</v>
      </c>
      <c r="AW1776" s="4">
        <v>5.6074766355140202</v>
      </c>
      <c r="AX1776" s="4">
        <v>3.7383177570093502</v>
      </c>
      <c r="AY1776" s="4">
        <v>17.757009345794401</v>
      </c>
      <c r="AZ1776" s="4">
        <v>12.1495327102804</v>
      </c>
      <c r="BA1776" s="4">
        <v>13.0841121495327</v>
      </c>
      <c r="BB1776" s="38">
        <v>107</v>
      </c>
    </row>
    <row r="1777" spans="1:54" x14ac:dyDescent="0.3">
      <c r="A1777" s="31" t="s">
        <v>74</v>
      </c>
      <c r="B1777" s="5" t="s">
        <v>168</v>
      </c>
      <c r="C1777" s="5" t="s">
        <v>168</v>
      </c>
      <c r="D1777" s="9">
        <v>62.466692428515302</v>
      </c>
      <c r="E1777" s="8">
        <v>72.600559348037706</v>
      </c>
      <c r="F1777" s="8">
        <v>28.425693637694401</v>
      </c>
      <c r="G1777" s="3">
        <v>6.9203030568367696</v>
      </c>
      <c r="H1777" s="4">
        <v>14.233299289522</v>
      </c>
      <c r="I1777" s="4">
        <v>9.3855730501759496</v>
      </c>
      <c r="J1777" s="4">
        <v>7.5813162740918996</v>
      </c>
      <c r="K1777" s="4">
        <v>4.8335628154441501</v>
      </c>
      <c r="L1777" s="4">
        <v>8.6159972124933795</v>
      </c>
      <c r="M1777" s="4">
        <v>4.3826817647968204</v>
      </c>
      <c r="N1777" s="4">
        <v>7.0180172533660796</v>
      </c>
      <c r="O1777" s="4">
        <v>8.8833264481996501</v>
      </c>
      <c r="P1777" s="4">
        <v>6.0434219642103404</v>
      </c>
      <c r="Q1777" s="4">
        <v>8.5779604371070501</v>
      </c>
      <c r="R1777" s="4">
        <v>5.2020333705703496</v>
      </c>
      <c r="S1777" s="4">
        <v>9.3993739193292107</v>
      </c>
      <c r="T1777" s="4">
        <v>6.9682888141950299</v>
      </c>
      <c r="U1777" s="4">
        <v>6.8411201763061902</v>
      </c>
      <c r="V1777" s="4">
        <v>8.9333947369302091</v>
      </c>
      <c r="W1777" s="4">
        <v>9.7817387671072797</v>
      </c>
      <c r="X1777" s="4">
        <v>5.2760787159599598</v>
      </c>
      <c r="Y1777" s="4">
        <v>11.517459076387199</v>
      </c>
      <c r="Z1777" s="4">
        <v>9.5579335731966495</v>
      </c>
      <c r="AA1777" s="4">
        <v>10.4065408780816</v>
      </c>
      <c r="AB1777" s="4">
        <v>2.9247947891514601</v>
      </c>
      <c r="AC1777" s="4">
        <v>9.0994890666476298</v>
      </c>
      <c r="AD1777" s="4">
        <v>6.4092531966154498</v>
      </c>
      <c r="AE1777" s="4">
        <v>5.9490818405676</v>
      </c>
      <c r="AF1777" s="4">
        <v>12.3006514436007</v>
      </c>
      <c r="AG1777" s="4">
        <v>19.320962527059699</v>
      </c>
      <c r="AH1777" s="4">
        <v>21.358171623035901</v>
      </c>
      <c r="AI1777" s="4">
        <v>16.9107990943894</v>
      </c>
      <c r="AJ1777" s="4">
        <v>22.646413177466499</v>
      </c>
      <c r="AK1777" s="4">
        <v>44.451723110228997</v>
      </c>
      <c r="AL1777" s="4">
        <v>15.656307291122801</v>
      </c>
      <c r="AM1777" s="4">
        <v>27.7399185468058</v>
      </c>
      <c r="AN1777" s="4">
        <v>33.4963424742472</v>
      </c>
      <c r="AO1777" s="4">
        <v>31.758307332137498</v>
      </c>
      <c r="AP1777" s="4">
        <v>26.610129886666702</v>
      </c>
      <c r="AQ1777" s="4">
        <v>14.677458526109</v>
      </c>
      <c r="AR1777" s="4">
        <v>30.278477393143501</v>
      </c>
      <c r="AS1777" s="4">
        <v>16.690037352079401</v>
      </c>
      <c r="AT1777" s="4">
        <v>21.836197834193701</v>
      </c>
      <c r="AU1777" s="4">
        <v>19.702006115358099</v>
      </c>
      <c r="AV1777" s="4">
        <v>24.337271804187299</v>
      </c>
      <c r="AW1777" s="4">
        <v>30.0623376703284</v>
      </c>
      <c r="AX1777" s="4">
        <v>15.082637959015001</v>
      </c>
      <c r="AY1777" s="4">
        <v>29.811628745242899</v>
      </c>
      <c r="AZ1777" s="4">
        <v>27.901491289311299</v>
      </c>
      <c r="BA1777" s="4">
        <v>37.950207103434799</v>
      </c>
      <c r="BB1777" s="38">
        <v>239</v>
      </c>
    </row>
    <row r="1778" spans="1:54" x14ac:dyDescent="0.3">
      <c r="A1778" s="31" t="s">
        <v>74</v>
      </c>
      <c r="B1778" s="5" t="s">
        <v>168</v>
      </c>
      <c r="C1778" s="5" t="s">
        <v>1</v>
      </c>
      <c r="D1778" s="9">
        <v>34.742315628042803</v>
      </c>
      <c r="E1778" s="8">
        <v>74.193290682096105</v>
      </c>
      <c r="F1778" s="8">
        <v>38.802041409251302</v>
      </c>
      <c r="G1778" s="3">
        <v>11.9503386208021</v>
      </c>
      <c r="H1778" s="4">
        <v>31.365982968769998</v>
      </c>
      <c r="I1778" s="4">
        <v>26.8809500751337</v>
      </c>
      <c r="J1778" s="4">
        <v>11.9503386208021</v>
      </c>
      <c r="K1778" s="4">
        <v>7.4653057271657799</v>
      </c>
      <c r="L1778" s="4">
        <v>16.435371514438501</v>
      </c>
      <c r="M1778" s="4">
        <v>7.4653057271657799</v>
      </c>
      <c r="N1778" s="4">
        <v>11.9503386208021</v>
      </c>
      <c r="O1778" s="4">
        <v>17.910884287860998</v>
      </c>
      <c r="P1778" s="4">
        <v>8.9700657872727305</v>
      </c>
      <c r="Q1778" s="4">
        <v>16.435371514438501</v>
      </c>
      <c r="R1778" s="4">
        <v>11.9503386208021</v>
      </c>
      <c r="S1778" s="4">
        <v>20.8911571213904</v>
      </c>
      <c r="T1778" s="4">
        <v>10.4455785606952</v>
      </c>
      <c r="U1778" s="4">
        <v>11.9503386208021</v>
      </c>
      <c r="V1778" s="4">
        <v>17.910884287860998</v>
      </c>
      <c r="W1778" s="4">
        <v>16.435371514438501</v>
      </c>
      <c r="X1778" s="4">
        <v>7.4653057271657799</v>
      </c>
      <c r="Y1778" s="4">
        <v>22.3959171814973</v>
      </c>
      <c r="Z1778" s="4">
        <v>14.930611454331601</v>
      </c>
      <c r="AA1778" s="4">
        <v>23.900677241604299</v>
      </c>
      <c r="AB1778" s="4">
        <v>2.9802728335294102</v>
      </c>
      <c r="AC1778" s="4">
        <v>10.4455785606952</v>
      </c>
      <c r="AD1778" s="4">
        <v>11.9503386208021</v>
      </c>
      <c r="AE1778" s="4">
        <v>11.9503386208021</v>
      </c>
      <c r="AF1778" s="4">
        <v>23.871429954919801</v>
      </c>
      <c r="AG1778" s="4">
        <v>38.831288695935797</v>
      </c>
      <c r="AH1778" s="4">
        <v>35.851015862406399</v>
      </c>
      <c r="AI1778" s="4">
        <v>20.8911571213904</v>
      </c>
      <c r="AJ1778" s="4">
        <v>25.376190015026701</v>
      </c>
      <c r="AK1778" s="4">
        <v>52.257140090160398</v>
      </c>
      <c r="AL1778" s="4">
        <v>20.8911571213904</v>
      </c>
      <c r="AM1778" s="4">
        <v>32.8414957421925</v>
      </c>
      <c r="AN1778" s="4">
        <v>35.821768575721897</v>
      </c>
      <c r="AO1778" s="4">
        <v>41.811561529465202</v>
      </c>
      <c r="AP1778" s="4">
        <v>31.3367356820856</v>
      </c>
      <c r="AQ1778" s="4">
        <v>20.8911571213904</v>
      </c>
      <c r="AR1778" s="4">
        <v>32.8414957421925</v>
      </c>
      <c r="AS1778" s="4">
        <v>14.930611454331601</v>
      </c>
      <c r="AT1778" s="4">
        <v>26.851702788449199</v>
      </c>
      <c r="AU1778" s="4">
        <v>31.365982968769998</v>
      </c>
      <c r="AV1778" s="4">
        <v>25.376190015026701</v>
      </c>
      <c r="AW1778" s="4">
        <v>43.316321589572198</v>
      </c>
      <c r="AX1778" s="4">
        <v>20.8911571213904</v>
      </c>
      <c r="AY1778" s="4">
        <v>34.317008515615001</v>
      </c>
      <c r="AZ1778" s="4">
        <v>29.861222908663098</v>
      </c>
      <c r="BA1778" s="4">
        <v>40.306801469358298</v>
      </c>
      <c r="BB1778" s="38">
        <v>30</v>
      </c>
    </row>
    <row r="1779" spans="1:54" x14ac:dyDescent="0.3">
      <c r="A1779" s="31" t="s">
        <v>74</v>
      </c>
      <c r="B1779" s="5" t="s">
        <v>168</v>
      </c>
      <c r="C1779" s="5" t="s">
        <v>2</v>
      </c>
      <c r="D1779" s="9">
        <v>62.4100740857047</v>
      </c>
      <c r="E1779" s="8">
        <v>66.648930270178397</v>
      </c>
      <c r="F1779" s="8">
        <v>31.9095525366243</v>
      </c>
      <c r="G1779" s="3">
        <v>6.0497808254627898</v>
      </c>
      <c r="H1779" s="4">
        <v>10.4389132416152</v>
      </c>
      <c r="I1779" s="4">
        <v>1.66064840931034</v>
      </c>
      <c r="J1779" s="4">
        <v>4.3891324161524503</v>
      </c>
      <c r="K1779" s="4">
        <v>3.3212968186206901</v>
      </c>
      <c r="L1779" s="4">
        <v>4.3891324161524503</v>
      </c>
      <c r="M1779" s="4">
        <v>1.66064840931034</v>
      </c>
      <c r="N1779" s="4">
        <v>4.9819452279310301</v>
      </c>
      <c r="O1779" s="4">
        <v>1.66064840931034</v>
      </c>
      <c r="P1779" s="4">
        <v>4.3891324161524503</v>
      </c>
      <c r="Q1779" s="4">
        <v>4.3891324161524503</v>
      </c>
      <c r="R1779" s="4">
        <v>1.66064840931034</v>
      </c>
      <c r="S1779" s="4">
        <v>6.0497808254627898</v>
      </c>
      <c r="T1779" s="4">
        <v>3.3212968186206901</v>
      </c>
      <c r="U1779" s="4">
        <v>4.3891324161524503</v>
      </c>
      <c r="V1779" s="4">
        <v>7.71042923477314</v>
      </c>
      <c r="W1779" s="4">
        <v>4.9819452279310301</v>
      </c>
      <c r="X1779" s="4">
        <v>1.66064840931034</v>
      </c>
      <c r="Y1779" s="4">
        <v>3.3212968186206901</v>
      </c>
      <c r="Z1779" s="4">
        <v>7.1176164229945602</v>
      </c>
      <c r="AA1779" s="4">
        <v>4.3891324161524503</v>
      </c>
      <c r="AB1779" s="4">
        <v>4.3891324161524503</v>
      </c>
      <c r="AC1779" s="4">
        <v>1.66064840931034</v>
      </c>
      <c r="AD1779" s="4">
        <v>1.66064840931034</v>
      </c>
      <c r="AE1779" s="4">
        <v>3.3212968186206901</v>
      </c>
      <c r="AF1779" s="4">
        <v>3.3212968186206901</v>
      </c>
      <c r="AG1779" s="4">
        <v>10.4389132416152</v>
      </c>
      <c r="AH1779" s="4">
        <v>18.742155288167002</v>
      </c>
      <c r="AI1779" s="4">
        <v>20.8778264832305</v>
      </c>
      <c r="AJ1779" s="4">
        <v>27.520420120471901</v>
      </c>
      <c r="AK1779" s="4">
        <v>53.262401805608</v>
      </c>
      <c r="AL1779" s="4">
        <v>11.624538865172401</v>
      </c>
      <c r="AM1779" s="4">
        <v>39.027168959618898</v>
      </c>
      <c r="AN1779" s="4">
        <v>40.687817368929203</v>
      </c>
      <c r="AO1779" s="4">
        <v>32.977388134156101</v>
      </c>
      <c r="AP1779" s="4">
        <v>27.995442906225001</v>
      </c>
      <c r="AQ1779" s="4">
        <v>12.099561650925599</v>
      </c>
      <c r="AR1779" s="4">
        <v>35.113059329219602</v>
      </c>
      <c r="AS1779" s="4">
        <v>14.828045657767699</v>
      </c>
      <c r="AT1779" s="4">
        <v>17.081506878856601</v>
      </c>
      <c r="AU1779" s="4">
        <v>17.081506878856601</v>
      </c>
      <c r="AV1779" s="4">
        <v>28.113232932250501</v>
      </c>
      <c r="AW1779" s="4">
        <v>34.045223731687798</v>
      </c>
      <c r="AX1779" s="4">
        <v>14.353022872014501</v>
      </c>
      <c r="AY1779" s="4">
        <v>28.588255718003602</v>
      </c>
      <c r="AZ1779" s="4">
        <v>33.452410919909298</v>
      </c>
      <c r="BA1779" s="4">
        <v>39.027168959618898</v>
      </c>
      <c r="BB1779" s="38">
        <v>48</v>
      </c>
    </row>
    <row r="1780" spans="1:54" x14ac:dyDescent="0.3">
      <c r="A1780" s="31" t="s">
        <v>74</v>
      </c>
      <c r="B1780" s="5" t="s">
        <v>168</v>
      </c>
      <c r="C1780" s="5" t="s">
        <v>3</v>
      </c>
      <c r="D1780" s="9">
        <v>61.796575598271403</v>
      </c>
      <c r="E1780" s="8">
        <v>71.142638550163895</v>
      </c>
      <c r="F1780" s="8">
        <v>28.792072950046101</v>
      </c>
      <c r="G1780" s="3">
        <v>6.8118905749308798</v>
      </c>
      <c r="H1780" s="4">
        <v>5.2673799246082904</v>
      </c>
      <c r="I1780" s="4">
        <v>3.0890213006451601</v>
      </c>
      <c r="J1780" s="4">
        <v>12.0792704995392</v>
      </c>
      <c r="K1780" s="4">
        <v>6.1780426012903202</v>
      </c>
      <c r="L1780" s="4">
        <v>9.9009118755760408</v>
      </c>
      <c r="M1780" s="4">
        <v>8.9902491988940092</v>
      </c>
      <c r="N1780" s="4">
        <v>8.3564012252534603</v>
      </c>
      <c r="O1780" s="4">
        <v>8.9902491988940092</v>
      </c>
      <c r="P1780" s="4">
        <v>6.8118905749308798</v>
      </c>
      <c r="Q1780" s="4">
        <v>12.0792704995392</v>
      </c>
      <c r="R1780" s="4">
        <v>4.6335319509677397</v>
      </c>
      <c r="S1780" s="4">
        <v>6.8118905749308798</v>
      </c>
      <c r="T1780" s="4">
        <v>6.8118905749308798</v>
      </c>
      <c r="U1780" s="4">
        <v>8.3564012252534603</v>
      </c>
      <c r="V1780" s="4">
        <v>4.6335319509677397</v>
      </c>
      <c r="W1780" s="4">
        <v>15.8021397738249</v>
      </c>
      <c r="X1780" s="4">
        <v>12.0792704995392</v>
      </c>
      <c r="Y1780" s="4">
        <v>14.2576291235023</v>
      </c>
      <c r="Z1780" s="4">
        <v>12.0792704995392</v>
      </c>
      <c r="AA1780" s="4">
        <v>8.3564012252534603</v>
      </c>
      <c r="AB1780" s="4">
        <v>3.0890213006451601</v>
      </c>
      <c r="AC1780" s="4">
        <v>15.8021397738249</v>
      </c>
      <c r="AD1780" s="4">
        <v>8.3564012252534603</v>
      </c>
      <c r="AE1780" s="4">
        <v>6.8118905749308798</v>
      </c>
      <c r="AF1780" s="4">
        <v>15.8021397738249</v>
      </c>
      <c r="AG1780" s="4">
        <v>19.525009048110601</v>
      </c>
      <c r="AH1780" s="4">
        <v>21.346334401474699</v>
      </c>
      <c r="AI1780" s="4">
        <v>11.4454225258986</v>
      </c>
      <c r="AJ1780" s="4">
        <v>21.069519698433201</v>
      </c>
      <c r="AK1780" s="4">
        <v>42.415854099907797</v>
      </c>
      <c r="AL1780" s="4">
        <v>22.8908450517972</v>
      </c>
      <c r="AM1780" s="4">
        <v>14.5344438265438</v>
      </c>
      <c r="AN1780" s="4">
        <v>32.514942224331797</v>
      </c>
      <c r="AO1780" s="4">
        <v>30.336583600368701</v>
      </c>
      <c r="AP1780" s="4">
        <v>30.336583600368701</v>
      </c>
      <c r="AQ1780" s="4">
        <v>14.5344438265438</v>
      </c>
      <c r="AR1780" s="4">
        <v>30.970431574009201</v>
      </c>
      <c r="AS1780" s="4">
        <v>28.792072950046101</v>
      </c>
      <c r="AT1780" s="4">
        <v>22.8908450517972</v>
      </c>
      <c r="AU1780" s="4">
        <v>16.0789544768664</v>
      </c>
      <c r="AV1780" s="4">
        <v>25.703051649400901</v>
      </c>
      <c r="AW1780" s="4">
        <v>28.792072950046101</v>
      </c>
      <c r="AX1780" s="4">
        <v>18.891161074469998</v>
      </c>
      <c r="AY1780" s="4">
        <v>39.960680772903203</v>
      </c>
      <c r="AZ1780" s="4">
        <v>34.059452874654397</v>
      </c>
      <c r="BA1780" s="4">
        <v>52.950613949124403</v>
      </c>
      <c r="BB1780" s="38">
        <v>46</v>
      </c>
    </row>
    <row r="1781" spans="1:54" x14ac:dyDescent="0.3">
      <c r="A1781" s="31" t="s">
        <v>74</v>
      </c>
      <c r="B1781" s="5" t="s">
        <v>168</v>
      </c>
      <c r="C1781" s="5" t="s">
        <v>4</v>
      </c>
      <c r="D1781" s="9">
        <v>93.601436620695395</v>
      </c>
      <c r="E1781" s="8">
        <v>73.557624295603503</v>
      </c>
      <c r="F1781" s="8">
        <v>12.647159850793701</v>
      </c>
      <c r="G1781" s="3">
        <v>2.76488773142857</v>
      </c>
      <c r="H1781" s="4">
        <v>4.2499141268254004</v>
      </c>
      <c r="I1781" s="4">
        <v>1.3824438657142899</v>
      </c>
      <c r="J1781" s="4">
        <v>4.2499141268254004</v>
      </c>
      <c r="K1781" s="4">
        <v>4.2499141268254004</v>
      </c>
      <c r="L1781" s="4">
        <v>4.2499141268254004</v>
      </c>
      <c r="M1781" s="4">
        <v>0</v>
      </c>
      <c r="N1781" s="4">
        <v>1.3824438657142899</v>
      </c>
      <c r="O1781" s="4">
        <v>8.4998282536507901</v>
      </c>
      <c r="P1781" s="4">
        <v>5.6323579925396796</v>
      </c>
      <c r="Q1781" s="4">
        <v>1.3824438657142899</v>
      </c>
      <c r="R1781" s="4">
        <v>2.76488773142857</v>
      </c>
      <c r="S1781" s="4">
        <v>1.3824438657142899</v>
      </c>
      <c r="T1781" s="4">
        <v>12.749742380476199</v>
      </c>
      <c r="U1781" s="4">
        <v>1.3824438657142899</v>
      </c>
      <c r="V1781" s="4">
        <v>4.2499141268254004</v>
      </c>
      <c r="W1781" s="4">
        <v>2.76488773142857</v>
      </c>
      <c r="X1781" s="4">
        <v>2.76488773142857</v>
      </c>
      <c r="Y1781" s="4">
        <v>8.4998282536507901</v>
      </c>
      <c r="Z1781" s="4">
        <v>4.2499141268254004</v>
      </c>
      <c r="AA1781" s="4">
        <v>4.2499141268254004</v>
      </c>
      <c r="AB1781" s="4">
        <v>1.3824438657142899</v>
      </c>
      <c r="AC1781" s="4">
        <v>8.4998282536507901</v>
      </c>
      <c r="AD1781" s="4">
        <v>5.7349405222222201</v>
      </c>
      <c r="AE1781" s="4">
        <v>1.3824438657142899</v>
      </c>
      <c r="AF1781" s="4">
        <v>7.11738438793651</v>
      </c>
      <c r="AG1781" s="4">
        <v>5.6323579925396796</v>
      </c>
      <c r="AH1781" s="4">
        <v>5.5297754628571401</v>
      </c>
      <c r="AI1781" s="4">
        <v>16.897073977619002</v>
      </c>
      <c r="AJ1781" s="4">
        <v>21.1469881044444</v>
      </c>
      <c r="AK1781" s="4">
        <v>26.881928626666699</v>
      </c>
      <c r="AL1781" s="4">
        <v>7.0148018582539704</v>
      </c>
      <c r="AM1781" s="4">
        <v>21.0444055747619</v>
      </c>
      <c r="AN1781" s="4">
        <v>18.279517843333299</v>
      </c>
      <c r="AO1781" s="4">
        <v>19.764544238730199</v>
      </c>
      <c r="AP1781" s="4">
        <v>15.5146301119048</v>
      </c>
      <c r="AQ1781" s="4">
        <v>14.1321862461905</v>
      </c>
      <c r="AR1781" s="4">
        <v>22.529431970158701</v>
      </c>
      <c r="AS1781" s="4">
        <v>12.647159850793701</v>
      </c>
      <c r="AT1781" s="4">
        <v>13.927021186825399</v>
      </c>
      <c r="AU1781" s="4">
        <v>14.234768775873</v>
      </c>
      <c r="AV1781" s="4">
        <v>16.794491447936501</v>
      </c>
      <c r="AW1781" s="4">
        <v>12.749742380476199</v>
      </c>
      <c r="AX1781" s="4">
        <v>4.2499141268254004</v>
      </c>
      <c r="AY1781" s="4">
        <v>22.529431970158701</v>
      </c>
      <c r="AZ1781" s="4">
        <v>8.3972457239682505</v>
      </c>
      <c r="BA1781" s="4">
        <v>22.529431970158701</v>
      </c>
      <c r="BB1781" s="38">
        <v>53</v>
      </c>
    </row>
    <row r="1782" spans="1:54" x14ac:dyDescent="0.3">
      <c r="A1782" s="31" t="s">
        <v>74</v>
      </c>
      <c r="B1782" s="5" t="s">
        <v>168</v>
      </c>
      <c r="C1782" s="5" t="s">
        <v>5</v>
      </c>
      <c r="D1782" s="9">
        <v>103.03618397160299</v>
      </c>
      <c r="E1782" s="8">
        <v>62.0985098115409</v>
      </c>
      <c r="F1782" s="8">
        <v>9.9169223432843108</v>
      </c>
      <c r="G1782" s="3">
        <v>0</v>
      </c>
      <c r="H1782" s="4">
        <v>2.71472401705882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4.4874743091666698</v>
      </c>
      <c r="O1782" s="4">
        <v>7.2021983262254903</v>
      </c>
      <c r="P1782" s="4">
        <v>2.71472401705882</v>
      </c>
      <c r="Q1782" s="4">
        <v>0</v>
      </c>
      <c r="R1782" s="4">
        <v>0</v>
      </c>
      <c r="S1782" s="4">
        <v>0</v>
      </c>
      <c r="T1782" s="4">
        <v>2.71472401705882</v>
      </c>
      <c r="U1782" s="4">
        <v>4.4874743091666698</v>
      </c>
      <c r="V1782" s="4">
        <v>0</v>
      </c>
      <c r="W1782" s="4">
        <v>2.71472401705882</v>
      </c>
      <c r="X1782" s="4">
        <v>0</v>
      </c>
      <c r="Y1782" s="4">
        <v>4.4874743091666698</v>
      </c>
      <c r="Z1782" s="4">
        <v>4.4874743091666698</v>
      </c>
      <c r="AA1782" s="4">
        <v>0</v>
      </c>
      <c r="AB1782" s="4">
        <v>0</v>
      </c>
      <c r="AC1782" s="4">
        <v>14.404396652451</v>
      </c>
      <c r="AD1782" s="4">
        <v>2.71472401705882</v>
      </c>
      <c r="AE1782" s="4">
        <v>0</v>
      </c>
      <c r="AF1782" s="4">
        <v>2.71472401705882</v>
      </c>
      <c r="AG1782" s="4">
        <v>7.2021983262254903</v>
      </c>
      <c r="AH1782" s="4">
        <v>5.4294480341176499</v>
      </c>
      <c r="AI1782" s="4">
        <v>7.2021983262254903</v>
      </c>
      <c r="AJ1782" s="4">
        <v>2.71472401705882</v>
      </c>
      <c r="AK1782" s="4">
        <v>21.606594978676501</v>
      </c>
      <c r="AL1782" s="4">
        <v>11.689672635392199</v>
      </c>
      <c r="AM1782" s="4">
        <v>11.689672635392199</v>
      </c>
      <c r="AN1782" s="4">
        <v>28.808793304902</v>
      </c>
      <c r="AO1782" s="4">
        <v>20.6646212537255</v>
      </c>
      <c r="AP1782" s="4">
        <v>21.606594978676501</v>
      </c>
      <c r="AQ1782" s="4">
        <v>7.2021983262254903</v>
      </c>
      <c r="AR1782" s="4">
        <v>18.891870961617599</v>
      </c>
      <c r="AS1782" s="4">
        <v>12.631646360343099</v>
      </c>
      <c r="AT1782" s="4">
        <v>27.036043012794099</v>
      </c>
      <c r="AU1782" s="4">
        <v>4.4874743091666698</v>
      </c>
      <c r="AV1782" s="4">
        <v>15.346370377402</v>
      </c>
      <c r="AW1782" s="4">
        <v>4.4874743091666698</v>
      </c>
      <c r="AX1782" s="4">
        <v>8.1441720511764704</v>
      </c>
      <c r="AY1782" s="4">
        <v>14.404396652451</v>
      </c>
      <c r="AZ1782" s="4">
        <v>9.9169223432843108</v>
      </c>
      <c r="BA1782" s="4">
        <v>19.8338446865686</v>
      </c>
      <c r="BB1782" s="38">
        <v>30</v>
      </c>
    </row>
    <row r="1783" spans="1:54" x14ac:dyDescent="0.3">
      <c r="A1783" s="31" t="s">
        <v>74</v>
      </c>
      <c r="B1783" s="5" t="s">
        <v>168</v>
      </c>
      <c r="C1783" s="5" t="s">
        <v>6</v>
      </c>
      <c r="D1783" s="9">
        <v>117.25342105489101</v>
      </c>
      <c r="E1783" s="8">
        <v>38.841086648025097</v>
      </c>
      <c r="F1783" s="8">
        <v>0</v>
      </c>
      <c r="G1783" s="3">
        <v>0</v>
      </c>
      <c r="H1783" s="4">
        <v>7.3149922162500003</v>
      </c>
      <c r="I1783" s="4">
        <v>7.3149922162500003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21.94497664875</v>
      </c>
      <c r="AD1783" s="4">
        <v>0</v>
      </c>
      <c r="AE1783" s="4">
        <v>0</v>
      </c>
      <c r="AF1783" s="4">
        <v>10.5057662370192</v>
      </c>
      <c r="AG1783" s="4">
        <v>0</v>
      </c>
      <c r="AH1783" s="4">
        <v>3.1907740207692301</v>
      </c>
      <c r="AI1783" s="4">
        <v>0</v>
      </c>
      <c r="AJ1783" s="4">
        <v>13.6965402577885</v>
      </c>
      <c r="AK1783" s="4">
        <v>21.0115324740385</v>
      </c>
      <c r="AL1783" s="4">
        <v>6.3815480415384602</v>
      </c>
      <c r="AM1783" s="4">
        <v>17.8207584532692</v>
      </c>
      <c r="AN1783" s="4">
        <v>17.8207584532692</v>
      </c>
      <c r="AO1783" s="4">
        <v>7.3149922162500003</v>
      </c>
      <c r="AP1783" s="4">
        <v>6.3815480415384602</v>
      </c>
      <c r="AQ1783" s="4">
        <v>0</v>
      </c>
      <c r="AR1783" s="4">
        <v>17.8207584532692</v>
      </c>
      <c r="AS1783" s="4">
        <v>7.3149922162500003</v>
      </c>
      <c r="AT1783" s="4">
        <v>21.0115324740385</v>
      </c>
      <c r="AU1783" s="4">
        <v>6.3815480415384602</v>
      </c>
      <c r="AV1783" s="4">
        <v>13.6965402577885</v>
      </c>
      <c r="AW1783" s="4">
        <v>0</v>
      </c>
      <c r="AX1783" s="4">
        <v>3.1907740207692301</v>
      </c>
      <c r="AY1783" s="4">
        <v>3.1907740207692301</v>
      </c>
      <c r="AZ1783" s="4">
        <v>25.135750669519201</v>
      </c>
      <c r="BA1783" s="4">
        <v>17.8207584532692</v>
      </c>
      <c r="BB1783" s="38">
        <v>21</v>
      </c>
    </row>
    <row r="1784" spans="1:54" x14ac:dyDescent="0.3">
      <c r="A1784" s="31" t="s">
        <v>74</v>
      </c>
      <c r="B1784" s="5" t="s">
        <v>168</v>
      </c>
      <c r="C1784" s="5" t="s">
        <v>7</v>
      </c>
      <c r="D1784" s="9">
        <v>107.657055815966</v>
      </c>
      <c r="E1784" s="8">
        <v>46.760606562850903</v>
      </c>
      <c r="F1784" s="8">
        <v>0</v>
      </c>
      <c r="G1784" s="3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10.7797382133333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10.7797382133333</v>
      </c>
      <c r="AI1784" s="4">
        <v>0</v>
      </c>
      <c r="AJ1784" s="4">
        <v>0</v>
      </c>
      <c r="AK1784" s="4">
        <v>10.7797382133333</v>
      </c>
      <c r="AL1784" s="4">
        <v>0</v>
      </c>
      <c r="AM1784" s="4">
        <v>0</v>
      </c>
      <c r="AN1784" s="4">
        <v>21.559476426666699</v>
      </c>
      <c r="AO1784" s="4">
        <v>10.7797382133333</v>
      </c>
      <c r="AP1784" s="4">
        <v>0</v>
      </c>
      <c r="AQ1784" s="4">
        <v>10.7797382133333</v>
      </c>
      <c r="AR1784" s="4">
        <v>0</v>
      </c>
      <c r="AS1784" s="4">
        <v>0</v>
      </c>
      <c r="AT1784" s="4">
        <v>51.9493455333333</v>
      </c>
      <c r="AU1784" s="4">
        <v>21.559476426666699</v>
      </c>
      <c r="AV1784" s="4">
        <v>30.389869106666701</v>
      </c>
      <c r="AW1784" s="4">
        <v>0</v>
      </c>
      <c r="AX1784" s="4">
        <v>0</v>
      </c>
      <c r="AY1784" s="4">
        <v>8.8303926799999992</v>
      </c>
      <c r="AZ1784" s="4">
        <v>32.339214640000002</v>
      </c>
      <c r="BA1784" s="4">
        <v>10.7797382133333</v>
      </c>
      <c r="BB1784" s="38">
        <v>11</v>
      </c>
    </row>
    <row r="1785" spans="1:54" x14ac:dyDescent="0.3">
      <c r="A1785" s="31" t="s">
        <v>74</v>
      </c>
      <c r="B1785" s="5" t="s">
        <v>8</v>
      </c>
      <c r="C1785" s="5" t="s">
        <v>168</v>
      </c>
      <c r="D1785" s="9">
        <v>71.051481847999</v>
      </c>
      <c r="E1785" s="8">
        <v>71.088100939667598</v>
      </c>
      <c r="F1785" s="8">
        <v>26.826580098885099</v>
      </c>
      <c r="G1785" s="3">
        <v>4.5982528916132699</v>
      </c>
      <c r="H1785" s="4">
        <v>10.608666105938401</v>
      </c>
      <c r="I1785" s="4">
        <v>5.5080947986095001</v>
      </c>
      <c r="J1785" s="4">
        <v>6.5673362680400302</v>
      </c>
      <c r="K1785" s="4">
        <v>2.3161924565524501</v>
      </c>
      <c r="L1785" s="4">
        <v>5.45705307788299</v>
      </c>
      <c r="M1785" s="4">
        <v>4.3752088491804901</v>
      </c>
      <c r="N1785" s="4">
        <v>3.57813957689436</v>
      </c>
      <c r="O1785" s="4">
        <v>9.5532244130175403</v>
      </c>
      <c r="P1785" s="4">
        <v>3.53482734187781</v>
      </c>
      <c r="Q1785" s="4">
        <v>5.9409528146315296</v>
      </c>
      <c r="R1785" s="4">
        <v>1.6898090031439501</v>
      </c>
      <c r="S1785" s="4">
        <v>9.6676799010451298</v>
      </c>
      <c r="T1785" s="4">
        <v>6.6014682895316703</v>
      </c>
      <c r="U1785" s="4">
        <v>5.1438835423454101</v>
      </c>
      <c r="V1785" s="4">
        <v>7.2615544282914097</v>
      </c>
      <c r="W1785" s="4">
        <v>5.7179087721987498</v>
      </c>
      <c r="X1785" s="4">
        <v>4.3752088491804901</v>
      </c>
      <c r="Y1785" s="4">
        <v>10.895924336035799</v>
      </c>
      <c r="Z1785" s="4">
        <v>10.368519887367199</v>
      </c>
      <c r="AA1785" s="4">
        <v>6.91444534816572</v>
      </c>
      <c r="AB1785" s="4">
        <v>3.255552968595</v>
      </c>
      <c r="AC1785" s="4">
        <v>11.0677493511569</v>
      </c>
      <c r="AD1785" s="4">
        <v>4.2852758329792202</v>
      </c>
      <c r="AE1785" s="4">
        <v>3.0325089261622198</v>
      </c>
      <c r="AF1785" s="4">
        <v>14.1685794807692</v>
      </c>
      <c r="AG1785" s="4">
        <v>16.433537739691602</v>
      </c>
      <c r="AH1785" s="4">
        <v>11.1187315192317</v>
      </c>
      <c r="AI1785" s="4">
        <v>16.789692808355898</v>
      </c>
      <c r="AJ1785" s="4">
        <v>21.3372131692647</v>
      </c>
      <c r="AK1785" s="4">
        <v>43.612991163942702</v>
      </c>
      <c r="AL1785" s="4">
        <v>11.1622806134851</v>
      </c>
      <c r="AM1785" s="4">
        <v>24.5996999369404</v>
      </c>
      <c r="AN1785" s="4">
        <v>33.216403399344202</v>
      </c>
      <c r="AO1785" s="4">
        <v>28.5734494391005</v>
      </c>
      <c r="AP1785" s="4">
        <v>28.420159816064999</v>
      </c>
      <c r="AQ1785" s="4">
        <v>13.890621610315</v>
      </c>
      <c r="AR1785" s="4">
        <v>32.708257698605202</v>
      </c>
      <c r="AS1785" s="4">
        <v>15.6847149414409</v>
      </c>
      <c r="AT1785" s="4">
        <v>20.0260197112075</v>
      </c>
      <c r="AU1785" s="4">
        <v>13.059612793440801</v>
      </c>
      <c r="AV1785" s="4">
        <v>19.5291664134513</v>
      </c>
      <c r="AW1785" s="4">
        <v>25.515024473763901</v>
      </c>
      <c r="AX1785" s="4">
        <v>12.9794632004902</v>
      </c>
      <c r="AY1785" s="4">
        <v>32.653077425489101</v>
      </c>
      <c r="AZ1785" s="4">
        <v>29.1839550215328</v>
      </c>
      <c r="BA1785" s="4">
        <v>36.547208587481997</v>
      </c>
      <c r="BB1785" s="38">
        <v>95</v>
      </c>
    </row>
    <row r="1786" spans="1:54" x14ac:dyDescent="0.3">
      <c r="A1786" s="31" t="s">
        <v>74</v>
      </c>
      <c r="B1786" s="5" t="s">
        <v>8</v>
      </c>
      <c r="C1786" s="5" t="s">
        <v>1</v>
      </c>
      <c r="D1786" s="9">
        <v>50.176470588235297</v>
      </c>
      <c r="E1786" s="8">
        <v>77.997776646291101</v>
      </c>
      <c r="F1786" s="8">
        <v>41.176470588235297</v>
      </c>
      <c r="G1786" s="3">
        <v>5.8823529411764701</v>
      </c>
      <c r="H1786" s="4">
        <v>17.647058823529399</v>
      </c>
      <c r="I1786" s="4">
        <v>17.647058823529399</v>
      </c>
      <c r="J1786" s="4">
        <v>5.8823529411764701</v>
      </c>
      <c r="K1786" s="4">
        <v>5.8823529411764701</v>
      </c>
      <c r="L1786" s="4">
        <v>5.8823529411764701</v>
      </c>
      <c r="M1786" s="4">
        <v>5.8823529411764701</v>
      </c>
      <c r="N1786" s="4">
        <v>5.8823529411764701</v>
      </c>
      <c r="O1786" s="4">
        <v>17.647058823529399</v>
      </c>
      <c r="P1786" s="4">
        <v>0</v>
      </c>
      <c r="Q1786" s="4">
        <v>5.8823529411764701</v>
      </c>
      <c r="R1786" s="4">
        <v>5.8823529411764701</v>
      </c>
      <c r="S1786" s="4">
        <v>23.529411764705898</v>
      </c>
      <c r="T1786" s="4">
        <v>11.764705882352899</v>
      </c>
      <c r="U1786" s="4">
        <v>5.8823529411764701</v>
      </c>
      <c r="V1786" s="4">
        <v>17.647058823529399</v>
      </c>
      <c r="W1786" s="4">
        <v>5.8823529411764701</v>
      </c>
      <c r="X1786" s="4">
        <v>5.8823529411764701</v>
      </c>
      <c r="Y1786" s="4">
        <v>17.647058823529399</v>
      </c>
      <c r="Z1786" s="4">
        <v>11.764705882352899</v>
      </c>
      <c r="AA1786" s="4">
        <v>11.764705882352899</v>
      </c>
      <c r="AB1786" s="4">
        <v>5.8823529411764701</v>
      </c>
      <c r="AC1786" s="4">
        <v>11.764705882352899</v>
      </c>
      <c r="AD1786" s="4">
        <v>5.8823529411764701</v>
      </c>
      <c r="AE1786" s="4">
        <v>5.8823529411764701</v>
      </c>
      <c r="AF1786" s="4">
        <v>29.411764705882401</v>
      </c>
      <c r="AG1786" s="4">
        <v>23.529411764705898</v>
      </c>
      <c r="AH1786" s="4">
        <v>17.647058823529399</v>
      </c>
      <c r="AI1786" s="4">
        <v>23.529411764705898</v>
      </c>
      <c r="AJ1786" s="4">
        <v>23.529411764705898</v>
      </c>
      <c r="AK1786" s="4">
        <v>41.176470588235297</v>
      </c>
      <c r="AL1786" s="4">
        <v>23.529411764705898</v>
      </c>
      <c r="AM1786" s="4">
        <v>29.411764705882401</v>
      </c>
      <c r="AN1786" s="4">
        <v>35.294117647058798</v>
      </c>
      <c r="AO1786" s="4">
        <v>29.411764705882401</v>
      </c>
      <c r="AP1786" s="4">
        <v>35.294117647058798</v>
      </c>
      <c r="AQ1786" s="4">
        <v>23.529411764705898</v>
      </c>
      <c r="AR1786" s="4">
        <v>29.411764705882401</v>
      </c>
      <c r="AS1786" s="4">
        <v>11.764705882352899</v>
      </c>
      <c r="AT1786" s="4">
        <v>35.294117647058798</v>
      </c>
      <c r="AU1786" s="4">
        <v>17.647058823529399</v>
      </c>
      <c r="AV1786" s="4">
        <v>23.529411764705898</v>
      </c>
      <c r="AW1786" s="4">
        <v>23.529411764705898</v>
      </c>
      <c r="AX1786" s="4">
        <v>23.529411764705898</v>
      </c>
      <c r="AY1786" s="4">
        <v>41.176470588235297</v>
      </c>
      <c r="AZ1786" s="4">
        <v>23.529411764705898</v>
      </c>
      <c r="BA1786" s="4">
        <v>35.294117647058798</v>
      </c>
      <c r="BB1786" s="38">
        <v>17</v>
      </c>
    </row>
    <row r="1787" spans="1:54" x14ac:dyDescent="0.3">
      <c r="A1787" s="31" t="s">
        <v>74</v>
      </c>
      <c r="B1787" s="5" t="s">
        <v>8</v>
      </c>
      <c r="C1787" s="5" t="s">
        <v>2</v>
      </c>
      <c r="D1787" s="9">
        <v>75.815789473684205</v>
      </c>
      <c r="E1787" s="8">
        <v>63.806201920414999</v>
      </c>
      <c r="F1787" s="8">
        <v>26.315789473684202</v>
      </c>
      <c r="G1787" s="3">
        <v>5.2631578947368398</v>
      </c>
      <c r="H1787" s="4">
        <v>10.526315789473699</v>
      </c>
      <c r="I1787" s="4">
        <v>0</v>
      </c>
      <c r="J1787" s="4">
        <v>5.2631578947368398</v>
      </c>
      <c r="K1787" s="4">
        <v>0</v>
      </c>
      <c r="L1787" s="4">
        <v>5.2631578947368398</v>
      </c>
      <c r="M1787" s="4">
        <v>0</v>
      </c>
      <c r="N1787" s="4">
        <v>0</v>
      </c>
      <c r="O1787" s="4">
        <v>0</v>
      </c>
      <c r="P1787" s="4">
        <v>5.2631578947368398</v>
      </c>
      <c r="Q1787" s="4">
        <v>5.2631578947368398</v>
      </c>
      <c r="R1787" s="4">
        <v>0</v>
      </c>
      <c r="S1787" s="4">
        <v>5.2631578947368398</v>
      </c>
      <c r="T1787" s="4">
        <v>0</v>
      </c>
      <c r="U1787" s="4">
        <v>5.2631578947368398</v>
      </c>
      <c r="V1787" s="4">
        <v>5.2631578947368398</v>
      </c>
      <c r="W1787" s="4">
        <v>0</v>
      </c>
      <c r="X1787" s="4">
        <v>0</v>
      </c>
      <c r="Y1787" s="4">
        <v>0</v>
      </c>
      <c r="Z1787" s="4">
        <v>10.526315789473699</v>
      </c>
      <c r="AA1787" s="4">
        <v>5.2631578947368398</v>
      </c>
      <c r="AB1787" s="4">
        <v>5.2631578947368398</v>
      </c>
      <c r="AC1787" s="4">
        <v>0</v>
      </c>
      <c r="AD1787" s="4">
        <v>0</v>
      </c>
      <c r="AE1787" s="4">
        <v>0</v>
      </c>
      <c r="AF1787" s="4">
        <v>0</v>
      </c>
      <c r="AG1787" s="4">
        <v>10.526315789473699</v>
      </c>
      <c r="AH1787" s="4">
        <v>10.526315789473699</v>
      </c>
      <c r="AI1787" s="4">
        <v>21.052631578947398</v>
      </c>
      <c r="AJ1787" s="4">
        <v>21.052631578947398</v>
      </c>
      <c r="AK1787" s="4">
        <v>57.894736842105303</v>
      </c>
      <c r="AL1787" s="4">
        <v>0</v>
      </c>
      <c r="AM1787" s="4">
        <v>36.842105263157897</v>
      </c>
      <c r="AN1787" s="4">
        <v>36.842105263157897</v>
      </c>
      <c r="AO1787" s="4">
        <v>31.578947368421101</v>
      </c>
      <c r="AP1787" s="4">
        <v>31.578947368421101</v>
      </c>
      <c r="AQ1787" s="4">
        <v>10.526315789473699</v>
      </c>
      <c r="AR1787" s="4">
        <v>42.105263157894697</v>
      </c>
      <c r="AS1787" s="4">
        <v>15.789473684210501</v>
      </c>
      <c r="AT1787" s="4">
        <v>10.526315789473699</v>
      </c>
      <c r="AU1787" s="4">
        <v>10.526315789473699</v>
      </c>
      <c r="AV1787" s="4">
        <v>15.789473684210501</v>
      </c>
      <c r="AW1787" s="4">
        <v>36.842105263157897</v>
      </c>
      <c r="AX1787" s="4">
        <v>5.2631578947368398</v>
      </c>
      <c r="AY1787" s="4">
        <v>26.315789473684202</v>
      </c>
      <c r="AZ1787" s="4">
        <v>42.105263157894697</v>
      </c>
      <c r="BA1787" s="4">
        <v>36.842105263157897</v>
      </c>
      <c r="BB1787" s="38">
        <v>19</v>
      </c>
    </row>
    <row r="1788" spans="1:54" x14ac:dyDescent="0.3">
      <c r="A1788" s="31" t="s">
        <v>74</v>
      </c>
      <c r="B1788" s="5" t="s">
        <v>8</v>
      </c>
      <c r="C1788" s="5" t="s">
        <v>3</v>
      </c>
      <c r="D1788" s="9">
        <v>64.985714285714295</v>
      </c>
      <c r="E1788" s="8">
        <v>75.012377000710401</v>
      </c>
      <c r="F1788" s="8">
        <v>28.571428571428601</v>
      </c>
      <c r="G1788" s="3">
        <v>7.1428571428571397</v>
      </c>
      <c r="H1788" s="4">
        <v>7.1428571428571397</v>
      </c>
      <c r="I1788" s="4">
        <v>0</v>
      </c>
      <c r="J1788" s="4">
        <v>14.285714285714301</v>
      </c>
      <c r="K1788" s="4">
        <v>0</v>
      </c>
      <c r="L1788" s="4">
        <v>7.1428571428571397</v>
      </c>
      <c r="M1788" s="4">
        <v>14.285714285714301</v>
      </c>
      <c r="N1788" s="4">
        <v>7.1428571428571397</v>
      </c>
      <c r="O1788" s="4">
        <v>14.285714285714301</v>
      </c>
      <c r="P1788" s="4">
        <v>7.1428571428571397</v>
      </c>
      <c r="Q1788" s="4">
        <v>14.285714285714301</v>
      </c>
      <c r="R1788" s="4">
        <v>0</v>
      </c>
      <c r="S1788" s="4">
        <v>7.1428571428571397</v>
      </c>
      <c r="T1788" s="4">
        <v>7.1428571428571397</v>
      </c>
      <c r="U1788" s="4">
        <v>7.1428571428571397</v>
      </c>
      <c r="V1788" s="4">
        <v>0</v>
      </c>
      <c r="W1788" s="4">
        <v>21.428571428571399</v>
      </c>
      <c r="X1788" s="4">
        <v>14.285714285714301</v>
      </c>
      <c r="Y1788" s="4">
        <v>21.428571428571399</v>
      </c>
      <c r="Z1788" s="4">
        <v>14.285714285714301</v>
      </c>
      <c r="AA1788" s="4">
        <v>7.1428571428571397</v>
      </c>
      <c r="AB1788" s="4">
        <v>0</v>
      </c>
      <c r="AC1788" s="4">
        <v>21.428571428571399</v>
      </c>
      <c r="AD1788" s="4">
        <v>7.1428571428571397</v>
      </c>
      <c r="AE1788" s="4">
        <v>7.1428571428571397</v>
      </c>
      <c r="AF1788" s="4">
        <v>21.428571428571399</v>
      </c>
      <c r="AG1788" s="4">
        <v>28.571428571428601</v>
      </c>
      <c r="AH1788" s="4">
        <v>14.285714285714301</v>
      </c>
      <c r="AI1788" s="4">
        <v>7.1428571428571397</v>
      </c>
      <c r="AJ1788" s="4">
        <v>28.571428571428601</v>
      </c>
      <c r="AK1788" s="4">
        <v>42.857142857142897</v>
      </c>
      <c r="AL1788" s="4">
        <v>14.285714285714301</v>
      </c>
      <c r="AM1788" s="4">
        <v>7.1428571428571397</v>
      </c>
      <c r="AN1788" s="4">
        <v>35.714285714285701</v>
      </c>
      <c r="AO1788" s="4">
        <v>28.571428571428601</v>
      </c>
      <c r="AP1788" s="4">
        <v>28.571428571428601</v>
      </c>
      <c r="AQ1788" s="4">
        <v>7.1428571428571397</v>
      </c>
      <c r="AR1788" s="4">
        <v>35.714285714285701</v>
      </c>
      <c r="AS1788" s="4">
        <v>28.571428571428601</v>
      </c>
      <c r="AT1788" s="4">
        <v>14.285714285714301</v>
      </c>
      <c r="AU1788" s="4">
        <v>7.1428571428571397</v>
      </c>
      <c r="AV1788" s="4">
        <v>28.571428571428601</v>
      </c>
      <c r="AW1788" s="4">
        <v>28.571428571428601</v>
      </c>
      <c r="AX1788" s="4">
        <v>21.428571428571399</v>
      </c>
      <c r="AY1788" s="4">
        <v>50</v>
      </c>
      <c r="AZ1788" s="4">
        <v>35.714285714285701</v>
      </c>
      <c r="BA1788" s="4">
        <v>57.142857142857103</v>
      </c>
      <c r="BB1788" s="38">
        <v>14</v>
      </c>
    </row>
    <row r="1789" spans="1:54" x14ac:dyDescent="0.3">
      <c r="A1789" s="31" t="s">
        <v>74</v>
      </c>
      <c r="B1789" s="5" t="s">
        <v>8</v>
      </c>
      <c r="C1789" s="5" t="s">
        <v>4</v>
      </c>
      <c r="D1789" s="9">
        <v>92.105555555555597</v>
      </c>
      <c r="E1789" s="8">
        <v>79.147371642452498</v>
      </c>
      <c r="F1789" s="8">
        <v>11.1111111111111</v>
      </c>
      <c r="G1789" s="3">
        <v>0</v>
      </c>
      <c r="H1789" s="4">
        <v>5.5555555555555598</v>
      </c>
      <c r="I1789" s="4">
        <v>0</v>
      </c>
      <c r="J1789" s="4">
        <v>5.5555555555555598</v>
      </c>
      <c r="K1789" s="4">
        <v>5.5555555555555598</v>
      </c>
      <c r="L1789" s="4">
        <v>5.5555555555555598</v>
      </c>
      <c r="M1789" s="4">
        <v>0</v>
      </c>
      <c r="N1789" s="4">
        <v>0</v>
      </c>
      <c r="O1789" s="4">
        <v>11.1111111111111</v>
      </c>
      <c r="P1789" s="4">
        <v>5.5555555555555598</v>
      </c>
      <c r="Q1789" s="4">
        <v>0</v>
      </c>
      <c r="R1789" s="4">
        <v>0</v>
      </c>
      <c r="S1789" s="4">
        <v>0</v>
      </c>
      <c r="T1789" s="4">
        <v>16.6666666666667</v>
      </c>
      <c r="U1789" s="4">
        <v>0</v>
      </c>
      <c r="V1789" s="4">
        <v>5.5555555555555598</v>
      </c>
      <c r="W1789" s="4">
        <v>0</v>
      </c>
      <c r="X1789" s="4">
        <v>0</v>
      </c>
      <c r="Y1789" s="4">
        <v>11.1111111111111</v>
      </c>
      <c r="Z1789" s="4">
        <v>5.5555555555555598</v>
      </c>
      <c r="AA1789" s="4">
        <v>5.5555555555555598</v>
      </c>
      <c r="AB1789" s="4">
        <v>0</v>
      </c>
      <c r="AC1789" s="4">
        <v>11.1111111111111</v>
      </c>
      <c r="AD1789" s="4">
        <v>11.1111111111111</v>
      </c>
      <c r="AE1789" s="4">
        <v>0</v>
      </c>
      <c r="AF1789" s="4">
        <v>11.1111111111111</v>
      </c>
      <c r="AG1789" s="4">
        <v>5.5555555555555598</v>
      </c>
      <c r="AH1789" s="4">
        <v>0</v>
      </c>
      <c r="AI1789" s="4">
        <v>16.6666666666667</v>
      </c>
      <c r="AJ1789" s="4">
        <v>22.2222222222222</v>
      </c>
      <c r="AK1789" s="4">
        <v>33.3333333333333</v>
      </c>
      <c r="AL1789" s="4">
        <v>5.5555555555555598</v>
      </c>
      <c r="AM1789" s="4">
        <v>16.6666666666667</v>
      </c>
      <c r="AN1789" s="4">
        <v>16.6666666666667</v>
      </c>
      <c r="AO1789" s="4">
        <v>22.2222222222222</v>
      </c>
      <c r="AP1789" s="4">
        <v>16.6666666666667</v>
      </c>
      <c r="AQ1789" s="4">
        <v>16.6666666666667</v>
      </c>
      <c r="AR1789" s="4">
        <v>22.2222222222222</v>
      </c>
      <c r="AS1789" s="4">
        <v>11.1111111111111</v>
      </c>
      <c r="AT1789" s="4">
        <v>5.5555555555555598</v>
      </c>
      <c r="AU1789" s="4">
        <v>22.2222222222222</v>
      </c>
      <c r="AV1789" s="4">
        <v>11.1111111111111</v>
      </c>
      <c r="AW1789" s="4">
        <v>16.6666666666667</v>
      </c>
      <c r="AX1789" s="4">
        <v>5.5555555555555598</v>
      </c>
      <c r="AY1789" s="4">
        <v>22.2222222222222</v>
      </c>
      <c r="AZ1789" s="4">
        <v>5.5555555555555598</v>
      </c>
      <c r="BA1789" s="4">
        <v>22.2222222222222</v>
      </c>
      <c r="BB1789" s="38">
        <v>18</v>
      </c>
    </row>
    <row r="1790" spans="1:54" x14ac:dyDescent="0.3">
      <c r="A1790" s="31" t="s">
        <v>74</v>
      </c>
      <c r="B1790" s="5" t="s">
        <v>8</v>
      </c>
      <c r="C1790" s="5" t="s">
        <v>5</v>
      </c>
      <c r="D1790" s="9">
        <v>90.05</v>
      </c>
      <c r="E1790" s="8">
        <v>51.644087930583296</v>
      </c>
      <c r="F1790" s="8">
        <v>8.3333333333333304</v>
      </c>
      <c r="G1790" s="3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8.3333333333333304</v>
      </c>
      <c r="O1790" s="4">
        <v>8.3333333333333304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8.3333333333333304</v>
      </c>
      <c r="V1790" s="4">
        <v>0</v>
      </c>
      <c r="W1790" s="4">
        <v>0</v>
      </c>
      <c r="X1790" s="4">
        <v>0</v>
      </c>
      <c r="Y1790" s="4">
        <v>8.3333333333333304</v>
      </c>
      <c r="Z1790" s="4">
        <v>8.3333333333333304</v>
      </c>
      <c r="AA1790" s="4">
        <v>0</v>
      </c>
      <c r="AB1790" s="4">
        <v>0</v>
      </c>
      <c r="AC1790" s="4">
        <v>16.6666666666667</v>
      </c>
      <c r="AD1790" s="4">
        <v>0</v>
      </c>
      <c r="AE1790" s="4">
        <v>0</v>
      </c>
      <c r="AF1790" s="4">
        <v>0</v>
      </c>
      <c r="AG1790" s="4">
        <v>8.3333333333333304</v>
      </c>
      <c r="AH1790" s="4">
        <v>0</v>
      </c>
      <c r="AI1790" s="4">
        <v>8.3333333333333304</v>
      </c>
      <c r="AJ1790" s="4">
        <v>0</v>
      </c>
      <c r="AK1790" s="4">
        <v>25</v>
      </c>
      <c r="AL1790" s="4">
        <v>16.6666666666667</v>
      </c>
      <c r="AM1790" s="4">
        <v>16.6666666666667</v>
      </c>
      <c r="AN1790" s="4">
        <v>33.3333333333333</v>
      </c>
      <c r="AO1790" s="4">
        <v>33.3333333333333</v>
      </c>
      <c r="AP1790" s="4">
        <v>25</v>
      </c>
      <c r="AQ1790" s="4">
        <v>8.3333333333333304</v>
      </c>
      <c r="AR1790" s="4">
        <v>25</v>
      </c>
      <c r="AS1790" s="4">
        <v>8.3333333333333304</v>
      </c>
      <c r="AT1790" s="4">
        <v>25</v>
      </c>
      <c r="AU1790" s="4">
        <v>8.3333333333333304</v>
      </c>
      <c r="AV1790" s="4">
        <v>8.3333333333333304</v>
      </c>
      <c r="AW1790" s="4">
        <v>8.3333333333333304</v>
      </c>
      <c r="AX1790" s="4">
        <v>0</v>
      </c>
      <c r="AY1790" s="4">
        <v>16.6666666666667</v>
      </c>
      <c r="AZ1790" s="4">
        <v>8.3333333333333304</v>
      </c>
      <c r="BA1790" s="4">
        <v>16.6666666666667</v>
      </c>
      <c r="BB1790" s="38">
        <v>12</v>
      </c>
    </row>
    <row r="1791" spans="1:54" x14ac:dyDescent="0.3">
      <c r="A1791" s="31" t="s">
        <v>74</v>
      </c>
      <c r="B1791" s="5" t="s">
        <v>8</v>
      </c>
      <c r="C1791" s="5" t="s">
        <v>6</v>
      </c>
      <c r="D1791" s="9">
        <v>120.65</v>
      </c>
      <c r="E1791" s="8">
        <v>41.386643808290202</v>
      </c>
      <c r="F1791" s="8">
        <v>0</v>
      </c>
      <c r="G1791" s="3">
        <v>0</v>
      </c>
      <c r="H1791" s="4">
        <v>12.5</v>
      </c>
      <c r="I1791" s="4">
        <v>12.5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37.5</v>
      </c>
      <c r="AD1791" s="4">
        <v>0</v>
      </c>
      <c r="AE1791" s="4">
        <v>0</v>
      </c>
      <c r="AF1791" s="4">
        <v>12.5</v>
      </c>
      <c r="AG1791" s="4">
        <v>0</v>
      </c>
      <c r="AH1791" s="4">
        <v>0</v>
      </c>
      <c r="AI1791" s="4">
        <v>0</v>
      </c>
      <c r="AJ1791" s="4">
        <v>12.5</v>
      </c>
      <c r="AK1791" s="4">
        <v>25</v>
      </c>
      <c r="AL1791" s="4">
        <v>0</v>
      </c>
      <c r="AM1791" s="4">
        <v>25</v>
      </c>
      <c r="AN1791" s="4">
        <v>25</v>
      </c>
      <c r="AO1791" s="4">
        <v>12.5</v>
      </c>
      <c r="AP1791" s="4">
        <v>0</v>
      </c>
      <c r="AQ1791" s="4">
        <v>0</v>
      </c>
      <c r="AR1791" s="4">
        <v>25</v>
      </c>
      <c r="AS1791" s="4">
        <v>12.5</v>
      </c>
      <c r="AT1791" s="4">
        <v>25</v>
      </c>
      <c r="AU1791" s="4">
        <v>0</v>
      </c>
      <c r="AV1791" s="4">
        <v>12.5</v>
      </c>
      <c r="AW1791" s="4">
        <v>0</v>
      </c>
      <c r="AX1791" s="4">
        <v>0</v>
      </c>
      <c r="AY1791" s="4">
        <v>0</v>
      </c>
      <c r="AZ1791" s="4">
        <v>37.5</v>
      </c>
      <c r="BA1791" s="4">
        <v>25</v>
      </c>
      <c r="BB1791" s="38">
        <v>8</v>
      </c>
    </row>
    <row r="1792" spans="1:54" x14ac:dyDescent="0.3">
      <c r="A1792" s="31" t="s">
        <v>74</v>
      </c>
      <c r="B1792" s="5" t="s">
        <v>8</v>
      </c>
      <c r="C1792" s="5" t="s">
        <v>7</v>
      </c>
      <c r="D1792" s="9">
        <v>96.957142857142898</v>
      </c>
      <c r="E1792" s="8">
        <v>44.903038395445499</v>
      </c>
      <c r="F1792" s="8">
        <v>0</v>
      </c>
      <c r="G1792" s="3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16.6666666666667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16.6666666666667</v>
      </c>
      <c r="AI1792" s="4">
        <v>0</v>
      </c>
      <c r="AJ1792" s="4">
        <v>0</v>
      </c>
      <c r="AK1792" s="4">
        <v>16.6666666666667</v>
      </c>
      <c r="AL1792" s="4">
        <v>0</v>
      </c>
      <c r="AM1792" s="4">
        <v>0</v>
      </c>
      <c r="AN1792" s="4">
        <v>33.3333333333333</v>
      </c>
      <c r="AO1792" s="4">
        <v>16.6666666666667</v>
      </c>
      <c r="AP1792" s="4">
        <v>0</v>
      </c>
      <c r="AQ1792" s="4">
        <v>16.6666666666667</v>
      </c>
      <c r="AR1792" s="4">
        <v>0</v>
      </c>
      <c r="AS1792" s="4">
        <v>0</v>
      </c>
      <c r="AT1792" s="4">
        <v>66.6666666666667</v>
      </c>
      <c r="AU1792" s="4">
        <v>33.3333333333333</v>
      </c>
      <c r="AV1792" s="4">
        <v>33.3333333333333</v>
      </c>
      <c r="AW1792" s="4">
        <v>0</v>
      </c>
      <c r="AX1792" s="4">
        <v>0</v>
      </c>
      <c r="AY1792" s="4">
        <v>0</v>
      </c>
      <c r="AZ1792" s="4">
        <v>50</v>
      </c>
      <c r="BA1792" s="4">
        <v>16.6666666666667</v>
      </c>
      <c r="BB1792" s="38">
        <v>7</v>
      </c>
    </row>
    <row r="1793" spans="1:54" x14ac:dyDescent="0.3">
      <c r="A1793" s="31" t="s">
        <v>74</v>
      </c>
      <c r="B1793" s="5" t="s">
        <v>9</v>
      </c>
      <c r="C1793" s="5" t="s">
        <v>168</v>
      </c>
      <c r="D1793" s="9">
        <v>53.166486080019702</v>
      </c>
      <c r="E1793" s="8">
        <v>73.697679242023099</v>
      </c>
      <c r="F1793" s="8">
        <v>30.158069955101599</v>
      </c>
      <c r="G1793" s="3">
        <v>9.4358622201675093</v>
      </c>
      <c r="H1793" s="4">
        <v>18.1599927589556</v>
      </c>
      <c r="I1793" s="4">
        <v>13.5861825343953</v>
      </c>
      <c r="J1793" s="4">
        <v>8.6797967176600306</v>
      </c>
      <c r="K1793" s="4">
        <v>7.5607192601789297</v>
      </c>
      <c r="L1793" s="4">
        <v>12.0381932455529</v>
      </c>
      <c r="M1793" s="4">
        <v>4.3907774389376302</v>
      </c>
      <c r="N1793" s="4">
        <v>10.744558539749599</v>
      </c>
      <c r="O1793" s="4">
        <v>8.1576022633840104</v>
      </c>
      <c r="P1793" s="4">
        <v>8.76107134306746</v>
      </c>
      <c r="Q1793" s="4">
        <v>11.434724165869399</v>
      </c>
      <c r="R1793" s="4">
        <v>9.0069503888061604</v>
      </c>
      <c r="S1793" s="4">
        <v>9.1087085490213795</v>
      </c>
      <c r="T1793" s="4">
        <v>7.3656784770490296</v>
      </c>
      <c r="U1793" s="4">
        <v>8.6797967176600306</v>
      </c>
      <c r="V1793" s="4">
        <v>10.744558539749599</v>
      </c>
      <c r="W1793" s="4">
        <v>14.1842296930499</v>
      </c>
      <c r="X1793" s="4">
        <v>6.25202294059679</v>
      </c>
      <c r="Y1793" s="4">
        <v>12.190789668376899</v>
      </c>
      <c r="Z1793" s="4">
        <v>8.6797967176600306</v>
      </c>
      <c r="AA1793" s="4">
        <v>14.1896516140788</v>
      </c>
      <c r="AB1793" s="4">
        <v>2.5664727415578401</v>
      </c>
      <c r="AC1793" s="4">
        <v>6.9672030084863001</v>
      </c>
      <c r="AD1793" s="4">
        <v>8.7102330804586607</v>
      </c>
      <c r="AE1793" s="4">
        <v>9.1087085490213795</v>
      </c>
      <c r="AF1793" s="4">
        <v>10.277058861266999</v>
      </c>
      <c r="AG1793" s="4">
        <v>22.449012037677999</v>
      </c>
      <c r="AH1793" s="4">
        <v>32.450919645857198</v>
      </c>
      <c r="AI1793" s="4">
        <v>17.041997821926401</v>
      </c>
      <c r="AJ1793" s="4">
        <v>24.064715903012601</v>
      </c>
      <c r="AK1793" s="4">
        <v>45.360351125069798</v>
      </c>
      <c r="AL1793" s="4">
        <v>20.524845515185</v>
      </c>
      <c r="AM1793" s="4">
        <v>31.1418285560367</v>
      </c>
      <c r="AN1793" s="4">
        <v>33.799610385990398</v>
      </c>
      <c r="AO1793" s="4">
        <v>35.208576657360297</v>
      </c>
      <c r="AP1793" s="4">
        <v>24.649260373576102</v>
      </c>
      <c r="AQ1793" s="4">
        <v>15.529866816911399</v>
      </c>
      <c r="AR1793" s="4">
        <v>27.646210354339601</v>
      </c>
      <c r="AS1793" s="4">
        <v>17.779138715313898</v>
      </c>
      <c r="AT1793" s="4">
        <v>23.797227889196702</v>
      </c>
      <c r="AU1793" s="4">
        <v>26.8979459953553</v>
      </c>
      <c r="AV1793" s="4">
        <v>29.546062619634998</v>
      </c>
      <c r="AW1793" s="4">
        <v>34.9886030674583</v>
      </c>
      <c r="AX1793" s="4">
        <v>17.3610816437475</v>
      </c>
      <c r="AY1793" s="4">
        <v>26.733386779360501</v>
      </c>
      <c r="AZ1793" s="4">
        <v>26.512152918077099</v>
      </c>
      <c r="BA1793" s="4">
        <v>39.4701250724018</v>
      </c>
      <c r="BB1793" s="38">
        <v>144</v>
      </c>
    </row>
    <row r="1794" spans="1:54" x14ac:dyDescent="0.3">
      <c r="A1794" s="31" t="s">
        <v>74</v>
      </c>
      <c r="B1794" s="5" t="s">
        <v>9</v>
      </c>
      <c r="C1794" s="5" t="s">
        <v>1</v>
      </c>
      <c r="D1794" s="9">
        <v>18.8923076923077</v>
      </c>
      <c r="E1794" s="8">
        <v>69.074844209481199</v>
      </c>
      <c r="F1794" s="8">
        <v>36.363636363636402</v>
      </c>
      <c r="G1794" s="3">
        <v>18.181818181818201</v>
      </c>
      <c r="H1794" s="4">
        <v>45.454545454545503</v>
      </c>
      <c r="I1794" s="4">
        <v>36.363636363636402</v>
      </c>
      <c r="J1794" s="4">
        <v>18.181818181818201</v>
      </c>
      <c r="K1794" s="4">
        <v>9.0909090909090899</v>
      </c>
      <c r="L1794" s="4">
        <v>27.272727272727298</v>
      </c>
      <c r="M1794" s="4">
        <v>9.0909090909090899</v>
      </c>
      <c r="N1794" s="4">
        <v>18.181818181818201</v>
      </c>
      <c r="O1794" s="4">
        <v>18.181818181818201</v>
      </c>
      <c r="P1794" s="4">
        <v>18.181818181818201</v>
      </c>
      <c r="Q1794" s="4">
        <v>27.272727272727298</v>
      </c>
      <c r="R1794" s="4">
        <v>18.181818181818201</v>
      </c>
      <c r="S1794" s="4">
        <v>18.181818181818201</v>
      </c>
      <c r="T1794" s="4">
        <v>9.0909090909090899</v>
      </c>
      <c r="U1794" s="4">
        <v>18.181818181818201</v>
      </c>
      <c r="V1794" s="4">
        <v>18.181818181818201</v>
      </c>
      <c r="W1794" s="4">
        <v>27.272727272727298</v>
      </c>
      <c r="X1794" s="4">
        <v>9.0909090909090899</v>
      </c>
      <c r="Y1794" s="4">
        <v>27.272727272727298</v>
      </c>
      <c r="Z1794" s="4">
        <v>18.181818181818201</v>
      </c>
      <c r="AA1794" s="4">
        <v>36.363636363636402</v>
      </c>
      <c r="AB1794" s="4">
        <v>0</v>
      </c>
      <c r="AC1794" s="4">
        <v>9.0909090909090899</v>
      </c>
      <c r="AD1794" s="4">
        <v>18.181818181818201</v>
      </c>
      <c r="AE1794" s="4">
        <v>18.181818181818201</v>
      </c>
      <c r="AF1794" s="4">
        <v>18.181818181818201</v>
      </c>
      <c r="AG1794" s="4">
        <v>54.545454545454497</v>
      </c>
      <c r="AH1794" s="4">
        <v>54.545454545454497</v>
      </c>
      <c r="AI1794" s="4">
        <v>18.181818181818201</v>
      </c>
      <c r="AJ1794" s="4">
        <v>27.272727272727298</v>
      </c>
      <c r="AK1794" s="4">
        <v>63.636363636363598</v>
      </c>
      <c r="AL1794" s="4">
        <v>18.181818181818201</v>
      </c>
      <c r="AM1794" s="4">
        <v>36.363636363636402</v>
      </c>
      <c r="AN1794" s="4">
        <v>36.363636363636402</v>
      </c>
      <c r="AO1794" s="4">
        <v>54.545454545454497</v>
      </c>
      <c r="AP1794" s="4">
        <v>27.272727272727298</v>
      </c>
      <c r="AQ1794" s="4">
        <v>18.181818181818201</v>
      </c>
      <c r="AR1794" s="4">
        <v>36.363636363636402</v>
      </c>
      <c r="AS1794" s="4">
        <v>18.181818181818201</v>
      </c>
      <c r="AT1794" s="4">
        <v>18.181818181818201</v>
      </c>
      <c r="AU1794" s="4">
        <v>45.454545454545503</v>
      </c>
      <c r="AV1794" s="4">
        <v>27.272727272727298</v>
      </c>
      <c r="AW1794" s="4">
        <v>63.636363636363598</v>
      </c>
      <c r="AX1794" s="4">
        <v>18.181818181818201</v>
      </c>
      <c r="AY1794" s="4">
        <v>27.272727272727298</v>
      </c>
      <c r="AZ1794" s="4">
        <v>36.363636363636402</v>
      </c>
      <c r="BA1794" s="4">
        <v>45.454545454545503</v>
      </c>
      <c r="BB1794" s="38">
        <v>13</v>
      </c>
    </row>
    <row r="1795" spans="1:54" x14ac:dyDescent="0.3">
      <c r="A1795" s="31" t="s">
        <v>74</v>
      </c>
      <c r="B1795" s="5" t="s">
        <v>9</v>
      </c>
      <c r="C1795" s="5" t="s">
        <v>2</v>
      </c>
      <c r="D1795" s="9">
        <v>47.979310344827603</v>
      </c>
      <c r="E1795" s="8">
        <v>68.011077770517602</v>
      </c>
      <c r="F1795" s="8">
        <v>37.931034482758598</v>
      </c>
      <c r="G1795" s="3">
        <v>6.8965517241379297</v>
      </c>
      <c r="H1795" s="4">
        <v>10.3448275862069</v>
      </c>
      <c r="I1795" s="4">
        <v>3.4482758620689702</v>
      </c>
      <c r="J1795" s="4">
        <v>3.4482758620689702</v>
      </c>
      <c r="K1795" s="4">
        <v>6.8965517241379297</v>
      </c>
      <c r="L1795" s="4">
        <v>3.4482758620689702</v>
      </c>
      <c r="M1795" s="4">
        <v>3.4482758620689702</v>
      </c>
      <c r="N1795" s="4">
        <v>10.3448275862069</v>
      </c>
      <c r="O1795" s="4">
        <v>3.4482758620689702</v>
      </c>
      <c r="P1795" s="4">
        <v>3.4482758620689702</v>
      </c>
      <c r="Q1795" s="4">
        <v>3.4482758620689702</v>
      </c>
      <c r="R1795" s="4">
        <v>3.4482758620689702</v>
      </c>
      <c r="S1795" s="4">
        <v>6.8965517241379297</v>
      </c>
      <c r="T1795" s="4">
        <v>6.8965517241379297</v>
      </c>
      <c r="U1795" s="4">
        <v>3.4482758620689702</v>
      </c>
      <c r="V1795" s="4">
        <v>10.3448275862069</v>
      </c>
      <c r="W1795" s="4">
        <v>10.3448275862069</v>
      </c>
      <c r="X1795" s="4">
        <v>3.4482758620689702</v>
      </c>
      <c r="Y1795" s="4">
        <v>6.8965517241379297</v>
      </c>
      <c r="Z1795" s="4">
        <v>3.4482758620689702</v>
      </c>
      <c r="AA1795" s="4">
        <v>3.4482758620689702</v>
      </c>
      <c r="AB1795" s="4">
        <v>3.4482758620689702</v>
      </c>
      <c r="AC1795" s="4">
        <v>3.4482758620689702</v>
      </c>
      <c r="AD1795" s="4">
        <v>3.4482758620689702</v>
      </c>
      <c r="AE1795" s="4">
        <v>6.8965517241379297</v>
      </c>
      <c r="AF1795" s="4">
        <v>6.8965517241379297</v>
      </c>
      <c r="AG1795" s="4">
        <v>10.3448275862069</v>
      </c>
      <c r="AH1795" s="4">
        <v>27.586206896551701</v>
      </c>
      <c r="AI1795" s="4">
        <v>20.689655172413801</v>
      </c>
      <c r="AJ1795" s="4">
        <v>34.482758620689701</v>
      </c>
      <c r="AK1795" s="4">
        <v>48.275862068965502</v>
      </c>
      <c r="AL1795" s="4">
        <v>24.137931034482801</v>
      </c>
      <c r="AM1795" s="4">
        <v>41.379310344827601</v>
      </c>
      <c r="AN1795" s="4">
        <v>44.827586206896598</v>
      </c>
      <c r="AO1795" s="4">
        <v>34.482758620689701</v>
      </c>
      <c r="AP1795" s="4">
        <v>24.137931034482801</v>
      </c>
      <c r="AQ1795" s="4">
        <v>13.7931034482759</v>
      </c>
      <c r="AR1795" s="4">
        <v>27.586206896551701</v>
      </c>
      <c r="AS1795" s="4">
        <v>13.7931034482759</v>
      </c>
      <c r="AT1795" s="4">
        <v>24.137931034482801</v>
      </c>
      <c r="AU1795" s="4">
        <v>24.137931034482801</v>
      </c>
      <c r="AV1795" s="4">
        <v>41.379310344827601</v>
      </c>
      <c r="AW1795" s="4">
        <v>31.034482758620701</v>
      </c>
      <c r="AX1795" s="4">
        <v>24.137931034482801</v>
      </c>
      <c r="AY1795" s="4">
        <v>31.034482758620701</v>
      </c>
      <c r="AZ1795" s="4">
        <v>24.137931034482801</v>
      </c>
      <c r="BA1795" s="4">
        <v>41.379310344827601</v>
      </c>
      <c r="BB1795" s="38">
        <v>29</v>
      </c>
    </row>
    <row r="1796" spans="1:54" x14ac:dyDescent="0.3">
      <c r="A1796" s="31" t="s">
        <v>74</v>
      </c>
      <c r="B1796" s="5" t="s">
        <v>9</v>
      </c>
      <c r="C1796" s="5" t="s">
        <v>3</v>
      </c>
      <c r="D1796" s="9">
        <v>58.325000000000003</v>
      </c>
      <c r="E1796" s="8">
        <v>68.752219905509094</v>
      </c>
      <c r="F1796" s="8">
        <v>29.0322580645161</v>
      </c>
      <c r="G1796" s="3">
        <v>6.4516129032258096</v>
      </c>
      <c r="H1796" s="4">
        <v>3.2258064516128999</v>
      </c>
      <c r="I1796" s="4">
        <v>6.4516129032258096</v>
      </c>
      <c r="J1796" s="4">
        <v>9.67741935483871</v>
      </c>
      <c r="K1796" s="4">
        <v>12.9032258064516</v>
      </c>
      <c r="L1796" s="4">
        <v>12.9032258064516</v>
      </c>
      <c r="M1796" s="4">
        <v>3.2258064516128999</v>
      </c>
      <c r="N1796" s="4">
        <v>9.67741935483871</v>
      </c>
      <c r="O1796" s="4">
        <v>3.2258064516128999</v>
      </c>
      <c r="P1796" s="4">
        <v>6.4516129032258096</v>
      </c>
      <c r="Q1796" s="4">
        <v>9.67741935483871</v>
      </c>
      <c r="R1796" s="4">
        <v>9.67741935483871</v>
      </c>
      <c r="S1796" s="4">
        <v>6.4516129032258096</v>
      </c>
      <c r="T1796" s="4">
        <v>6.4516129032258096</v>
      </c>
      <c r="U1796" s="4">
        <v>9.67741935483871</v>
      </c>
      <c r="V1796" s="4">
        <v>9.67741935483871</v>
      </c>
      <c r="W1796" s="4">
        <v>9.67741935483871</v>
      </c>
      <c r="X1796" s="4">
        <v>9.67741935483871</v>
      </c>
      <c r="Y1796" s="4">
        <v>6.4516129032258096</v>
      </c>
      <c r="Z1796" s="4">
        <v>9.67741935483871</v>
      </c>
      <c r="AA1796" s="4">
        <v>9.67741935483871</v>
      </c>
      <c r="AB1796" s="4">
        <v>6.4516129032258096</v>
      </c>
      <c r="AC1796" s="4">
        <v>9.67741935483871</v>
      </c>
      <c r="AD1796" s="4">
        <v>9.67741935483871</v>
      </c>
      <c r="AE1796" s="4">
        <v>6.4516129032258096</v>
      </c>
      <c r="AF1796" s="4">
        <v>9.67741935483871</v>
      </c>
      <c r="AG1796" s="4">
        <v>9.67741935483871</v>
      </c>
      <c r="AH1796" s="4">
        <v>29.0322580645161</v>
      </c>
      <c r="AI1796" s="4">
        <v>16.129032258064498</v>
      </c>
      <c r="AJ1796" s="4">
        <v>12.9032258064516</v>
      </c>
      <c r="AK1796" s="4">
        <v>41.935483870967701</v>
      </c>
      <c r="AL1796" s="4">
        <v>32.258064516128997</v>
      </c>
      <c r="AM1796" s="4">
        <v>22.580645161290299</v>
      </c>
      <c r="AN1796" s="4">
        <v>29.0322580645161</v>
      </c>
      <c r="AO1796" s="4">
        <v>32.258064516128997</v>
      </c>
      <c r="AP1796" s="4">
        <v>32.258064516128997</v>
      </c>
      <c r="AQ1796" s="4">
        <v>22.580645161290299</v>
      </c>
      <c r="AR1796" s="4">
        <v>25.806451612903199</v>
      </c>
      <c r="AS1796" s="4">
        <v>29.0322580645161</v>
      </c>
      <c r="AT1796" s="4">
        <v>32.258064516128997</v>
      </c>
      <c r="AU1796" s="4">
        <v>25.806451612903199</v>
      </c>
      <c r="AV1796" s="4">
        <v>22.580645161290299</v>
      </c>
      <c r="AW1796" s="4">
        <v>29.0322580645161</v>
      </c>
      <c r="AX1796" s="4">
        <v>16.129032258064498</v>
      </c>
      <c r="AY1796" s="4">
        <v>29.0322580645161</v>
      </c>
      <c r="AZ1796" s="4">
        <v>32.258064516128997</v>
      </c>
      <c r="BA1796" s="4">
        <v>48.387096774193601</v>
      </c>
      <c r="BB1796" s="38">
        <v>32</v>
      </c>
    </row>
    <row r="1797" spans="1:54" x14ac:dyDescent="0.3">
      <c r="A1797" s="31" t="s">
        <v>74</v>
      </c>
      <c r="B1797" s="5" t="s">
        <v>9</v>
      </c>
      <c r="C1797" s="5" t="s">
        <v>4</v>
      </c>
      <c r="D1797" s="9">
        <v>95.197142857142893</v>
      </c>
      <c r="E1797" s="8">
        <v>69.009033874577</v>
      </c>
      <c r="F1797" s="8">
        <v>14.285714285714301</v>
      </c>
      <c r="G1797" s="3">
        <v>5.71428571428571</v>
      </c>
      <c r="H1797" s="4">
        <v>2.8571428571428599</v>
      </c>
      <c r="I1797" s="4">
        <v>2.8571428571428599</v>
      </c>
      <c r="J1797" s="4">
        <v>2.8571428571428599</v>
      </c>
      <c r="K1797" s="4">
        <v>2.8571428571428599</v>
      </c>
      <c r="L1797" s="4">
        <v>2.8571428571428599</v>
      </c>
      <c r="M1797" s="4">
        <v>0</v>
      </c>
      <c r="N1797" s="4">
        <v>2.8571428571428599</v>
      </c>
      <c r="O1797" s="4">
        <v>5.71428571428571</v>
      </c>
      <c r="P1797" s="4">
        <v>5.71428571428571</v>
      </c>
      <c r="Q1797" s="4">
        <v>2.8571428571428599</v>
      </c>
      <c r="R1797" s="4">
        <v>5.71428571428571</v>
      </c>
      <c r="S1797" s="4">
        <v>2.8571428571428599</v>
      </c>
      <c r="T1797" s="4">
        <v>8.5714285714285694</v>
      </c>
      <c r="U1797" s="4">
        <v>2.8571428571428599</v>
      </c>
      <c r="V1797" s="4">
        <v>2.8571428571428599</v>
      </c>
      <c r="W1797" s="4">
        <v>5.71428571428571</v>
      </c>
      <c r="X1797" s="4">
        <v>5.71428571428571</v>
      </c>
      <c r="Y1797" s="4">
        <v>5.71428571428571</v>
      </c>
      <c r="Z1797" s="4">
        <v>2.8571428571428599</v>
      </c>
      <c r="AA1797" s="4">
        <v>2.8571428571428599</v>
      </c>
      <c r="AB1797" s="4">
        <v>2.8571428571428599</v>
      </c>
      <c r="AC1797" s="4">
        <v>5.71428571428571</v>
      </c>
      <c r="AD1797" s="4">
        <v>0</v>
      </c>
      <c r="AE1797" s="4">
        <v>2.8571428571428599</v>
      </c>
      <c r="AF1797" s="4">
        <v>2.8571428571428599</v>
      </c>
      <c r="AG1797" s="4">
        <v>5.71428571428571</v>
      </c>
      <c r="AH1797" s="4">
        <v>11.4285714285714</v>
      </c>
      <c r="AI1797" s="4">
        <v>17.1428571428571</v>
      </c>
      <c r="AJ1797" s="4">
        <v>20</v>
      </c>
      <c r="AK1797" s="4">
        <v>20</v>
      </c>
      <c r="AL1797" s="4">
        <v>8.5714285714285694</v>
      </c>
      <c r="AM1797" s="4">
        <v>25.714285714285701</v>
      </c>
      <c r="AN1797" s="4">
        <v>20</v>
      </c>
      <c r="AO1797" s="4">
        <v>17.1428571428571</v>
      </c>
      <c r="AP1797" s="4">
        <v>14.285714285714301</v>
      </c>
      <c r="AQ1797" s="4">
        <v>11.4285714285714</v>
      </c>
      <c r="AR1797" s="4">
        <v>22.8571428571429</v>
      </c>
      <c r="AS1797" s="4">
        <v>14.285714285714301</v>
      </c>
      <c r="AT1797" s="4">
        <v>22.8571428571429</v>
      </c>
      <c r="AU1797" s="4">
        <v>5.71428571428571</v>
      </c>
      <c r="AV1797" s="4">
        <v>22.8571428571429</v>
      </c>
      <c r="AW1797" s="4">
        <v>8.5714285714285694</v>
      </c>
      <c r="AX1797" s="4">
        <v>2.8571428571428599</v>
      </c>
      <c r="AY1797" s="4">
        <v>22.8571428571429</v>
      </c>
      <c r="AZ1797" s="4">
        <v>11.4285714285714</v>
      </c>
      <c r="BA1797" s="4">
        <v>22.8571428571429</v>
      </c>
      <c r="BB1797" s="38">
        <v>35</v>
      </c>
    </row>
    <row r="1798" spans="1:54" x14ac:dyDescent="0.3">
      <c r="A1798" s="31" t="s">
        <v>74</v>
      </c>
      <c r="B1798" s="5" t="s">
        <v>9</v>
      </c>
      <c r="C1798" s="5" t="s">
        <v>5</v>
      </c>
      <c r="D1798" s="9">
        <v>118.188888888889</v>
      </c>
      <c r="E1798" s="8">
        <v>71.111378165348199</v>
      </c>
      <c r="F1798" s="8">
        <v>11.764705882352899</v>
      </c>
      <c r="G1798" s="3">
        <v>0</v>
      </c>
      <c r="H1798" s="4">
        <v>5.8823529411764701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5.8823529411764701</v>
      </c>
      <c r="P1798" s="4">
        <v>5.8823529411764701</v>
      </c>
      <c r="Q1798" s="4">
        <v>0</v>
      </c>
      <c r="R1798" s="4">
        <v>0</v>
      </c>
      <c r="S1798" s="4">
        <v>0</v>
      </c>
      <c r="T1798" s="4">
        <v>5.8823529411764701</v>
      </c>
      <c r="U1798" s="4">
        <v>0</v>
      </c>
      <c r="V1798" s="4">
        <v>0</v>
      </c>
      <c r="W1798" s="4">
        <v>5.8823529411764701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11.764705882352899</v>
      </c>
      <c r="AD1798" s="4">
        <v>5.8823529411764701</v>
      </c>
      <c r="AE1798" s="4">
        <v>0</v>
      </c>
      <c r="AF1798" s="4">
        <v>5.8823529411764701</v>
      </c>
      <c r="AG1798" s="4">
        <v>5.8823529411764701</v>
      </c>
      <c r="AH1798" s="4">
        <v>11.764705882352899</v>
      </c>
      <c r="AI1798" s="4">
        <v>5.8823529411764701</v>
      </c>
      <c r="AJ1798" s="4">
        <v>5.8823529411764701</v>
      </c>
      <c r="AK1798" s="4">
        <v>17.647058823529399</v>
      </c>
      <c r="AL1798" s="4">
        <v>5.8823529411764701</v>
      </c>
      <c r="AM1798" s="4">
        <v>5.8823529411764701</v>
      </c>
      <c r="AN1798" s="4">
        <v>23.529411764705898</v>
      </c>
      <c r="AO1798" s="4">
        <v>5.8823529411764701</v>
      </c>
      <c r="AP1798" s="4">
        <v>17.647058823529399</v>
      </c>
      <c r="AQ1798" s="4">
        <v>5.8823529411764701</v>
      </c>
      <c r="AR1798" s="4">
        <v>11.764705882352899</v>
      </c>
      <c r="AS1798" s="4">
        <v>17.647058823529399</v>
      </c>
      <c r="AT1798" s="4">
        <v>29.411764705882401</v>
      </c>
      <c r="AU1798" s="4">
        <v>0</v>
      </c>
      <c r="AV1798" s="4">
        <v>23.529411764705898</v>
      </c>
      <c r="AW1798" s="4">
        <v>0</v>
      </c>
      <c r="AX1798" s="4">
        <v>17.647058823529399</v>
      </c>
      <c r="AY1798" s="4">
        <v>11.764705882352899</v>
      </c>
      <c r="AZ1798" s="4">
        <v>11.764705882352899</v>
      </c>
      <c r="BA1798" s="4">
        <v>23.529411764705898</v>
      </c>
      <c r="BB1798" s="38">
        <v>18</v>
      </c>
    </row>
    <row r="1799" spans="1:54" x14ac:dyDescent="0.3">
      <c r="A1799" s="31" t="s">
        <v>74</v>
      </c>
      <c r="B1799" s="5" t="s">
        <v>9</v>
      </c>
      <c r="C1799" s="5" t="s">
        <v>6</v>
      </c>
      <c r="D1799" s="9">
        <v>112.461538461538</v>
      </c>
      <c r="E1799" s="8">
        <v>37.230801282037497</v>
      </c>
      <c r="F1799" s="8">
        <v>0</v>
      </c>
      <c r="G1799" s="3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7.6923076923076898</v>
      </c>
      <c r="AG1799" s="4">
        <v>0</v>
      </c>
      <c r="AH1799" s="4">
        <v>7.6923076923076898</v>
      </c>
      <c r="AI1799" s="4">
        <v>0</v>
      </c>
      <c r="AJ1799" s="4">
        <v>15.384615384615399</v>
      </c>
      <c r="AK1799" s="4">
        <v>15.384615384615399</v>
      </c>
      <c r="AL1799" s="4">
        <v>15.384615384615399</v>
      </c>
      <c r="AM1799" s="4">
        <v>7.6923076923076898</v>
      </c>
      <c r="AN1799" s="4">
        <v>7.6923076923076898</v>
      </c>
      <c r="AO1799" s="4">
        <v>0</v>
      </c>
      <c r="AP1799" s="4">
        <v>15.384615384615399</v>
      </c>
      <c r="AQ1799" s="4">
        <v>0</v>
      </c>
      <c r="AR1799" s="4">
        <v>7.6923076923076898</v>
      </c>
      <c r="AS1799" s="4">
        <v>0</v>
      </c>
      <c r="AT1799" s="4">
        <v>15.384615384615399</v>
      </c>
      <c r="AU1799" s="4">
        <v>15.384615384615399</v>
      </c>
      <c r="AV1799" s="4">
        <v>15.384615384615399</v>
      </c>
      <c r="AW1799" s="4">
        <v>0</v>
      </c>
      <c r="AX1799" s="4">
        <v>7.6923076923076898</v>
      </c>
      <c r="AY1799" s="4">
        <v>7.6923076923076898</v>
      </c>
      <c r="AZ1799" s="4">
        <v>7.6923076923076898</v>
      </c>
      <c r="BA1799" s="4">
        <v>7.6923076923076898</v>
      </c>
      <c r="BB1799" s="38">
        <v>13</v>
      </c>
    </row>
    <row r="1800" spans="1:54" x14ac:dyDescent="0.3">
      <c r="A1800" s="31" t="s">
        <v>74</v>
      </c>
      <c r="B1800" s="5" t="s">
        <v>9</v>
      </c>
      <c r="C1800" s="5" t="s">
        <v>7</v>
      </c>
      <c r="D1800" s="9">
        <v>127.25</v>
      </c>
      <c r="E1800" s="8">
        <v>49.9229740032916</v>
      </c>
      <c r="F1800" s="8">
        <v>0</v>
      </c>
      <c r="G1800" s="3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25</v>
      </c>
      <c r="AU1800" s="4">
        <v>0</v>
      </c>
      <c r="AV1800" s="4">
        <v>25</v>
      </c>
      <c r="AW1800" s="4">
        <v>0</v>
      </c>
      <c r="AX1800" s="4">
        <v>0</v>
      </c>
      <c r="AY1800" s="4">
        <v>25</v>
      </c>
      <c r="AZ1800" s="4">
        <v>0</v>
      </c>
      <c r="BA1800" s="4">
        <v>0</v>
      </c>
      <c r="BB1800" s="38">
        <v>4</v>
      </c>
    </row>
    <row r="1801" spans="1:54" x14ac:dyDescent="0.3">
      <c r="A1801" s="31" t="s">
        <v>75</v>
      </c>
      <c r="B1801" s="5" t="s">
        <v>168</v>
      </c>
      <c r="C1801" s="5" t="s">
        <v>168</v>
      </c>
      <c r="D1801" s="9">
        <v>55.582047690271303</v>
      </c>
      <c r="E1801" s="8">
        <v>65.017048108292599</v>
      </c>
      <c r="F1801" s="8">
        <v>26.045174418787099</v>
      </c>
      <c r="G1801" s="3">
        <v>6.6459820359626196</v>
      </c>
      <c r="H1801" s="4">
        <v>6.8127430691961299</v>
      </c>
      <c r="I1801" s="4">
        <v>10.2906267294778</v>
      </c>
      <c r="J1801" s="4">
        <v>4.8786406163048701</v>
      </c>
      <c r="K1801" s="4">
        <v>6.3665665341892703</v>
      </c>
      <c r="L1801" s="4">
        <v>9.5810385812642096</v>
      </c>
      <c r="M1801" s="4">
        <v>5.7529289627677</v>
      </c>
      <c r="N1801" s="4">
        <v>10.687079781963799</v>
      </c>
      <c r="O1801" s="4">
        <v>10.9147543622457</v>
      </c>
      <c r="P1801" s="4">
        <v>11.872162222646301</v>
      </c>
      <c r="Q1801" s="4">
        <v>4.9159887215631803</v>
      </c>
      <c r="R1801" s="4">
        <v>10.5375242513923</v>
      </c>
      <c r="S1801" s="4">
        <v>7.2455477779651902</v>
      </c>
      <c r="T1801" s="4">
        <v>4.6655019517020904</v>
      </c>
      <c r="U1801" s="4">
        <v>12.994967043253199</v>
      </c>
      <c r="V1801" s="4">
        <v>8.4352251867475605</v>
      </c>
      <c r="W1801" s="4">
        <v>7.7538846620994004</v>
      </c>
      <c r="X1801" s="4">
        <v>3.97066412556376</v>
      </c>
      <c r="Y1801" s="4">
        <v>10.924803575457901</v>
      </c>
      <c r="Z1801" s="4">
        <v>9.1968893144101003</v>
      </c>
      <c r="AA1801" s="4">
        <v>10.3583962608052</v>
      </c>
      <c r="AB1801" s="4">
        <v>2.70988774866938</v>
      </c>
      <c r="AC1801" s="4">
        <v>21.1632791413688</v>
      </c>
      <c r="AD1801" s="4">
        <v>5.7759119199985198</v>
      </c>
      <c r="AE1801" s="4">
        <v>4.0595191704352098</v>
      </c>
      <c r="AF1801" s="4">
        <v>14.1102700071039</v>
      </c>
      <c r="AG1801" s="4">
        <v>22.372562912996401</v>
      </c>
      <c r="AH1801" s="4">
        <v>15.7532831651192</v>
      </c>
      <c r="AI1801" s="4">
        <v>12.6029178267229</v>
      </c>
      <c r="AJ1801" s="4">
        <v>20.191286321331201</v>
      </c>
      <c r="AK1801" s="4">
        <v>28.661802318767201</v>
      </c>
      <c r="AL1801" s="4">
        <v>17.521952504930798</v>
      </c>
      <c r="AM1801" s="4">
        <v>26.454284426392601</v>
      </c>
      <c r="AN1801" s="4">
        <v>36.932914889503003</v>
      </c>
      <c r="AO1801" s="4">
        <v>26.692689210036299</v>
      </c>
      <c r="AP1801" s="4">
        <v>28.501439681620699</v>
      </c>
      <c r="AQ1801" s="4">
        <v>4.6966939104854903</v>
      </c>
      <c r="AR1801" s="4">
        <v>26.356420175963599</v>
      </c>
      <c r="AS1801" s="4">
        <v>12.110070795978601</v>
      </c>
      <c r="AT1801" s="4">
        <v>32.864439608925501</v>
      </c>
      <c r="AU1801" s="4">
        <v>13.775534052547901</v>
      </c>
      <c r="AV1801" s="4">
        <v>30.0231384815228</v>
      </c>
      <c r="AW1801" s="4">
        <v>22.1214980996583</v>
      </c>
      <c r="AX1801" s="4">
        <v>10.854089278535</v>
      </c>
      <c r="AY1801" s="4">
        <v>13.6277804876964</v>
      </c>
      <c r="AZ1801" s="4">
        <v>31.250969745695901</v>
      </c>
      <c r="BA1801" s="4">
        <v>32.982480152319198</v>
      </c>
      <c r="BB1801" s="38">
        <v>6071</v>
      </c>
    </row>
    <row r="1802" spans="1:54" x14ac:dyDescent="0.3">
      <c r="A1802" s="31" t="s">
        <v>75</v>
      </c>
      <c r="B1802" s="5" t="s">
        <v>168</v>
      </c>
      <c r="C1802" s="5" t="s">
        <v>1</v>
      </c>
      <c r="D1802" s="9">
        <v>10.4684507503324</v>
      </c>
      <c r="E1802" s="8">
        <v>69.668115599206203</v>
      </c>
      <c r="F1802" s="8">
        <v>50.086872786075503</v>
      </c>
      <c r="G1802" s="3">
        <v>10.169191625819099</v>
      </c>
      <c r="H1802" s="4">
        <v>8.5413784220441595</v>
      </c>
      <c r="I1802" s="4">
        <v>30.6813204496083</v>
      </c>
      <c r="J1802" s="4">
        <v>10.3429371979701</v>
      </c>
      <c r="K1802" s="4">
        <v>14.586215779558399</v>
      </c>
      <c r="L1802" s="4">
        <v>15.9213590978989</v>
      </c>
      <c r="M1802" s="4">
        <v>11.1568437998575</v>
      </c>
      <c r="N1802" s="4">
        <v>23.475085345904599</v>
      </c>
      <c r="O1802" s="4">
        <v>17.722917873824802</v>
      </c>
      <c r="P1802" s="4">
        <v>22.313687599715099</v>
      </c>
      <c r="Q1802" s="4">
        <v>9.5290305960826203</v>
      </c>
      <c r="R1802" s="4">
        <v>28.413346216096901</v>
      </c>
      <c r="S1802" s="4">
        <v>20.6858743959402</v>
      </c>
      <c r="T1802" s="4">
        <v>15.573867953596899</v>
      </c>
      <c r="U1802" s="4">
        <v>28.8797616736823</v>
      </c>
      <c r="V1802" s="4">
        <v>14.7599613517094</v>
      </c>
      <c r="W1802" s="4">
        <v>22.313687599715099</v>
      </c>
      <c r="X1802" s="4">
        <v>11.970750401745001</v>
      </c>
      <c r="Y1802" s="4">
        <v>18.7105700478632</v>
      </c>
      <c r="Z1802" s="4">
        <v>24.462737519943001</v>
      </c>
      <c r="AA1802" s="4">
        <v>26.264296295868899</v>
      </c>
      <c r="AB1802" s="4">
        <v>8.5413784220441595</v>
      </c>
      <c r="AC1802" s="4">
        <v>34.458183573611102</v>
      </c>
      <c r="AD1802" s="4">
        <v>16.7352656997863</v>
      </c>
      <c r="AE1802" s="4">
        <v>9.1815394517806297</v>
      </c>
      <c r="AF1802" s="4">
        <v>22.487433171866101</v>
      </c>
      <c r="AG1802" s="4">
        <v>36.780979065990003</v>
      </c>
      <c r="AH1802" s="4">
        <v>28.239600643945899</v>
      </c>
      <c r="AI1802" s="4">
        <v>26.264296295868899</v>
      </c>
      <c r="AJ1802" s="4">
        <v>32.0164637679487</v>
      </c>
      <c r="AK1802" s="4">
        <v>43.987214169693701</v>
      </c>
      <c r="AL1802" s="4">
        <v>35.619581319800602</v>
      </c>
      <c r="AM1802" s="4">
        <v>36.607233493838997</v>
      </c>
      <c r="AN1802" s="4">
        <v>47.590331721545603</v>
      </c>
      <c r="AO1802" s="4">
        <v>37.594885667877499</v>
      </c>
      <c r="AP1802" s="4">
        <v>40.850512075427403</v>
      </c>
      <c r="AQ1802" s="4">
        <v>11.504334944159501</v>
      </c>
      <c r="AR1802" s="4">
        <v>52.1811014474359</v>
      </c>
      <c r="AS1802" s="4">
        <v>16.7352656997863</v>
      </c>
      <c r="AT1802" s="4">
        <v>33.644276971723599</v>
      </c>
      <c r="AU1802" s="4">
        <v>28.8797616736823</v>
      </c>
      <c r="AV1802" s="4">
        <v>34.979420290064098</v>
      </c>
      <c r="AW1802" s="4">
        <v>43.347053139957303</v>
      </c>
      <c r="AX1802" s="4">
        <v>30.214904992022799</v>
      </c>
      <c r="AY1802" s="4">
        <v>18.363078903561298</v>
      </c>
      <c r="AZ1802" s="4">
        <v>50.086872786075503</v>
      </c>
      <c r="BA1802" s="4">
        <v>59.615903382158102</v>
      </c>
      <c r="BB1802" s="38">
        <v>81</v>
      </c>
    </row>
    <row r="1803" spans="1:54" x14ac:dyDescent="0.3">
      <c r="A1803" s="31" t="s">
        <v>75</v>
      </c>
      <c r="B1803" s="5" t="s">
        <v>168</v>
      </c>
      <c r="C1803" s="5" t="s">
        <v>2</v>
      </c>
      <c r="D1803" s="9">
        <v>25.790209139568201</v>
      </c>
      <c r="E1803" s="8">
        <v>61.868334126043898</v>
      </c>
      <c r="F1803" s="8">
        <v>43.374011882216102</v>
      </c>
      <c r="G1803" s="3">
        <v>14.9760929369448</v>
      </c>
      <c r="H1803" s="4">
        <v>11.9745927381213</v>
      </c>
      <c r="I1803" s="4">
        <v>8.2808839613679908</v>
      </c>
      <c r="J1803" s="4">
        <v>8.2808839613679908</v>
      </c>
      <c r="K1803" s="4">
        <v>10.8356509562608</v>
      </c>
      <c r="L1803" s="4">
        <v>19.840151552731399</v>
      </c>
      <c r="M1803" s="4">
        <v>10.6972092406749</v>
      </c>
      <c r="N1803" s="4">
        <v>17.5622679890105</v>
      </c>
      <c r="O1803" s="4">
        <v>10.6972092406749</v>
      </c>
      <c r="P1803" s="4">
        <v>16.977093069493801</v>
      </c>
      <c r="Q1803" s="4">
        <v>12.421325942052</v>
      </c>
      <c r="R1803" s="4">
        <v>13.2833842927405</v>
      </c>
      <c r="S1803" s="4">
        <v>10.420325809503</v>
      </c>
      <c r="T1803" s="4">
        <v>3.13994191440948</v>
      </c>
      <c r="U1803" s="4">
        <v>20.8406516190059</v>
      </c>
      <c r="V1803" s="4">
        <v>18.254476566940301</v>
      </c>
      <c r="W1803" s="4">
        <v>15.9765930032193</v>
      </c>
      <c r="X1803" s="4">
        <v>8.2808839613679908</v>
      </c>
      <c r="Y1803" s="4">
        <v>18.254476566940301</v>
      </c>
      <c r="Z1803" s="4">
        <v>15.5612678564615</v>
      </c>
      <c r="AA1803" s="4">
        <v>18.1160348513543</v>
      </c>
      <c r="AB1803" s="4">
        <v>4.0020002650980402</v>
      </c>
      <c r="AC1803" s="4">
        <v>25.6733021776197</v>
      </c>
      <c r="AD1803" s="4">
        <v>12.6982093732239</v>
      </c>
      <c r="AE1803" s="4">
        <v>9.6967091744003593</v>
      </c>
      <c r="AF1803" s="4">
        <v>18.839651486456901</v>
      </c>
      <c r="AG1803" s="4">
        <v>22.118035116452301</v>
      </c>
      <c r="AH1803" s="4">
        <v>19.840151552731399</v>
      </c>
      <c r="AI1803" s="4">
        <v>20.117034983903299</v>
      </c>
      <c r="AJ1803" s="4">
        <v>31.260977428508902</v>
      </c>
      <c r="AK1803" s="4">
        <v>43.5124535978021</v>
      </c>
      <c r="AL1803" s="4">
        <v>32.6768026415413</v>
      </c>
      <c r="AM1803" s="4">
        <v>31.814744290852701</v>
      </c>
      <c r="AN1803" s="4">
        <v>48.514953929174602</v>
      </c>
      <c r="AO1803" s="4">
        <v>36.955686337811201</v>
      </c>
      <c r="AP1803" s="4">
        <v>38.233069835257602</v>
      </c>
      <c r="AQ1803" s="4">
        <v>8.6962091081258492</v>
      </c>
      <c r="AR1803" s="4">
        <v>36.955686337811201</v>
      </c>
      <c r="AS1803" s="4">
        <v>12.282884226466001</v>
      </c>
      <c r="AT1803" s="4">
        <v>29.952185873889601</v>
      </c>
      <c r="AU1803" s="4">
        <v>23.395418613898801</v>
      </c>
      <c r="AV1803" s="4">
        <v>39.095128185946201</v>
      </c>
      <c r="AW1803" s="4">
        <v>36.370511418294598</v>
      </c>
      <c r="AX1803" s="4">
        <v>16.700209638321901</v>
      </c>
      <c r="AY1803" s="4">
        <v>9.6967091744003593</v>
      </c>
      <c r="AZ1803" s="4">
        <v>45.6518954459371</v>
      </c>
      <c r="BA1803" s="4">
        <v>45.236570299179199</v>
      </c>
      <c r="BB1803" s="38">
        <v>95</v>
      </c>
    </row>
    <row r="1804" spans="1:54" x14ac:dyDescent="0.3">
      <c r="A1804" s="31" t="s">
        <v>75</v>
      </c>
      <c r="B1804" s="5" t="s">
        <v>168</v>
      </c>
      <c r="C1804" s="5" t="s">
        <v>3</v>
      </c>
      <c r="D1804" s="9">
        <v>42.601389762949402</v>
      </c>
      <c r="E1804" s="8">
        <v>63.9999902403665</v>
      </c>
      <c r="F1804" s="8">
        <v>33.544178190513698</v>
      </c>
      <c r="G1804" s="3">
        <v>6.1556230020122404</v>
      </c>
      <c r="H1804" s="4">
        <v>7.1747504310886301</v>
      </c>
      <c r="I1804" s="4">
        <v>11.962762646792701</v>
      </c>
      <c r="J1804" s="4">
        <v>4.4776383587756197</v>
      </c>
      <c r="K1804" s="4">
        <v>6.5494837520148996</v>
      </c>
      <c r="L1804" s="4">
        <v>8.5496291098642505</v>
      </c>
      <c r="M1804" s="4">
        <v>5.7236527517061502</v>
      </c>
      <c r="N1804" s="4">
        <v>11.743143575405901</v>
      </c>
      <c r="O1804" s="4">
        <v>15.6980568983338</v>
      </c>
      <c r="P1804" s="4">
        <v>15.652679505563</v>
      </c>
      <c r="Q1804" s="4">
        <v>3.7162395013894098</v>
      </c>
      <c r="R1804" s="4">
        <v>13.4401829687943</v>
      </c>
      <c r="S1804" s="4">
        <v>7.1938051812403501</v>
      </c>
      <c r="T1804" s="4">
        <v>4.6328252872398199</v>
      </c>
      <c r="U1804" s="4">
        <v>15.020144934021801</v>
      </c>
      <c r="V1804" s="4">
        <v>9.28470532463135</v>
      </c>
      <c r="W1804" s="4">
        <v>6.3298646806281598</v>
      </c>
      <c r="X1804" s="4">
        <v>2.8713537509289302</v>
      </c>
      <c r="Y1804" s="4">
        <v>13.3494281832526</v>
      </c>
      <c r="Z1804" s="4">
        <v>10.7811803967847</v>
      </c>
      <c r="AA1804" s="4">
        <v>12.588029325866399</v>
      </c>
      <c r="AB1804" s="4">
        <v>2.17438703646526</v>
      </c>
      <c r="AC1804" s="4">
        <v>25.672461044961398</v>
      </c>
      <c r="AD1804" s="4">
        <v>4.2843419300079804</v>
      </c>
      <c r="AE1804" s="4">
        <v>3.0002180367740201</v>
      </c>
      <c r="AF1804" s="4">
        <v>19.092135685110499</v>
      </c>
      <c r="AG1804" s="4">
        <v>24.8085205443492</v>
      </c>
      <c r="AH1804" s="4">
        <v>22.7030846160234</v>
      </c>
      <c r="AI1804" s="4">
        <v>12.3874650046314</v>
      </c>
      <c r="AJ1804" s="4">
        <v>23.9944764017248</v>
      </c>
      <c r="AK1804" s="4">
        <v>34.847356833899397</v>
      </c>
      <c r="AL1804" s="4">
        <v>19.3689190069524</v>
      </c>
      <c r="AM1804" s="4">
        <v>30.990466188980601</v>
      </c>
      <c r="AN1804" s="4">
        <v>47.113225445152999</v>
      </c>
      <c r="AO1804" s="4">
        <v>36.195912870055899</v>
      </c>
      <c r="AP1804" s="4">
        <v>33.892661547745497</v>
      </c>
      <c r="AQ1804" s="4">
        <v>5.0647955375459102</v>
      </c>
      <c r="AR1804" s="4">
        <v>33.214749583433601</v>
      </c>
      <c r="AS1804" s="4">
        <v>16.8006712204844</v>
      </c>
      <c r="AT1804" s="4">
        <v>38.260490370827803</v>
      </c>
      <c r="AU1804" s="4">
        <v>19.865321400180999</v>
      </c>
      <c r="AV1804" s="4">
        <v>40.1771488356029</v>
      </c>
      <c r="AW1804" s="4">
        <v>26.020944402193201</v>
      </c>
      <c r="AX1804" s="4">
        <v>14.7097710770934</v>
      </c>
      <c r="AY1804" s="4">
        <v>14.504687790641499</v>
      </c>
      <c r="AZ1804" s="4">
        <v>40.718928621602302</v>
      </c>
      <c r="BA1804" s="4">
        <v>42.0865394079106</v>
      </c>
      <c r="BB1804" s="38">
        <v>497</v>
      </c>
    </row>
    <row r="1805" spans="1:54" x14ac:dyDescent="0.3">
      <c r="A1805" s="31" t="s">
        <v>75</v>
      </c>
      <c r="B1805" s="5" t="s">
        <v>168</v>
      </c>
      <c r="C1805" s="5" t="s">
        <v>4</v>
      </c>
      <c r="D1805" s="9">
        <v>61.441443347303903</v>
      </c>
      <c r="E1805" s="8">
        <v>60.988991599664097</v>
      </c>
      <c r="F1805" s="8">
        <v>21.9326745827608</v>
      </c>
      <c r="G1805" s="3">
        <v>4.7550516130888196</v>
      </c>
      <c r="H1805" s="4">
        <v>7.19166265579402</v>
      </c>
      <c r="I1805" s="4">
        <v>10.088082761378899</v>
      </c>
      <c r="J1805" s="4">
        <v>3.4553484503018499</v>
      </c>
      <c r="K1805" s="4">
        <v>6.1122524128295499</v>
      </c>
      <c r="L1805" s="4">
        <v>7.8495382495978303</v>
      </c>
      <c r="M1805" s="4">
        <v>5.0488901946857396</v>
      </c>
      <c r="N1805" s="4">
        <v>9.3504831417229592</v>
      </c>
      <c r="O1805" s="4">
        <v>12.7227603350082</v>
      </c>
      <c r="P1805" s="4">
        <v>11.0142233167168</v>
      </c>
      <c r="Q1805" s="4">
        <v>3.0306386027271399</v>
      </c>
      <c r="R1805" s="4">
        <v>8.6797347215125402</v>
      </c>
      <c r="S1805" s="4">
        <v>5.9782059484376999</v>
      </c>
      <c r="T1805" s="4">
        <v>4.9977429545600804</v>
      </c>
      <c r="U1805" s="4">
        <v>10.950375282934999</v>
      </c>
      <c r="V1805" s="4">
        <v>6.2240724883230101</v>
      </c>
      <c r="W1805" s="4">
        <v>5.0488901946857396</v>
      </c>
      <c r="X1805" s="4">
        <v>2.1044980473892401</v>
      </c>
      <c r="Y1805" s="4">
        <v>9.7145201539298593</v>
      </c>
      <c r="Z1805" s="4">
        <v>6.2335980835651803</v>
      </c>
      <c r="AA1805" s="4">
        <v>8.0091583340525094</v>
      </c>
      <c r="AB1805" s="4">
        <v>1.6797881998145201</v>
      </c>
      <c r="AC1805" s="4">
        <v>18.493202124529301</v>
      </c>
      <c r="AD1805" s="4">
        <v>3.2989035642612299</v>
      </c>
      <c r="AE1805" s="4">
        <v>2.49410867965896</v>
      </c>
      <c r="AF1805" s="4">
        <v>14.067088308342299</v>
      </c>
      <c r="AG1805" s="4">
        <v>22.370085223991801</v>
      </c>
      <c r="AH1805" s="4">
        <v>15.5459788443195</v>
      </c>
      <c r="AI1805" s="4">
        <v>11.988335913766299</v>
      </c>
      <c r="AJ1805" s="4">
        <v>20.256233614110801</v>
      </c>
      <c r="AK1805" s="4">
        <v>25.407246256297402</v>
      </c>
      <c r="AL1805" s="4">
        <v>11.9498894672969</v>
      </c>
      <c r="AM1805" s="4">
        <v>23.771910834279701</v>
      </c>
      <c r="AN1805" s="4">
        <v>35.520730604988799</v>
      </c>
      <c r="AO1805" s="4">
        <v>25.422950215617298</v>
      </c>
      <c r="AP1805" s="4">
        <v>25.7582384093473</v>
      </c>
      <c r="AQ1805" s="4">
        <v>3.1295858518139998</v>
      </c>
      <c r="AR1805" s="4">
        <v>25.371975008242</v>
      </c>
      <c r="AS1805" s="4">
        <v>12.6716130948826</v>
      </c>
      <c r="AT1805" s="4">
        <v>30.3217459210905</v>
      </c>
      <c r="AU1805" s="4">
        <v>9.97643471863584</v>
      </c>
      <c r="AV1805" s="4">
        <v>27.783012430884401</v>
      </c>
      <c r="AW1805" s="4">
        <v>19.074528890894999</v>
      </c>
      <c r="AX1805" s="4">
        <v>7.9613583250913003</v>
      </c>
      <c r="AY1805" s="4">
        <v>13.102673339285399</v>
      </c>
      <c r="AZ1805" s="4">
        <v>24.726800208094399</v>
      </c>
      <c r="BA1805" s="4">
        <v>28.6484801508545</v>
      </c>
      <c r="BB1805" s="38">
        <v>1398</v>
      </c>
    </row>
    <row r="1806" spans="1:54" x14ac:dyDescent="0.3">
      <c r="A1806" s="31" t="s">
        <v>75</v>
      </c>
      <c r="B1806" s="5" t="s">
        <v>168</v>
      </c>
      <c r="C1806" s="5" t="s">
        <v>5</v>
      </c>
      <c r="D1806" s="9">
        <v>78.2892183070568</v>
      </c>
      <c r="E1806" s="8">
        <v>54.620601290999502</v>
      </c>
      <c r="F1806" s="8">
        <v>12.852921635523099</v>
      </c>
      <c r="G1806" s="3">
        <v>3.4119039225737202</v>
      </c>
      <c r="H1806" s="4">
        <v>3.6616289227471301</v>
      </c>
      <c r="I1806" s="4">
        <v>8.1127343671421404</v>
      </c>
      <c r="J1806" s="4">
        <v>2.6227423000308701</v>
      </c>
      <c r="K1806" s="4">
        <v>3.0373164223136002</v>
      </c>
      <c r="L1806" s="4">
        <v>5.3479024721277097</v>
      </c>
      <c r="M1806" s="4">
        <v>2.9096877061124302</v>
      </c>
      <c r="N1806" s="4">
        <v>5.9042512902889603</v>
      </c>
      <c r="O1806" s="4">
        <v>7.7719712584656504</v>
      </c>
      <c r="P1806" s="4">
        <v>5.7907685537651403</v>
      </c>
      <c r="Q1806" s="4">
        <v>1.74285746808998</v>
      </c>
      <c r="R1806" s="4">
        <v>5.0668043973801096</v>
      </c>
      <c r="S1806" s="4">
        <v>3.3467064564158999</v>
      </c>
      <c r="T1806" s="4">
        <v>3.0769881452311898</v>
      </c>
      <c r="U1806" s="4">
        <v>6.7472306154267399</v>
      </c>
      <c r="V1806" s="4">
        <v>3.6702424701955501</v>
      </c>
      <c r="W1806" s="4">
        <v>3.7409723685822902</v>
      </c>
      <c r="X1806" s="4">
        <v>1.4107079068619099</v>
      </c>
      <c r="Y1806" s="4">
        <v>5.6800520333557802</v>
      </c>
      <c r="Z1806" s="4">
        <v>4.2634967951599201</v>
      </c>
      <c r="AA1806" s="4">
        <v>3.69300199732132</v>
      </c>
      <c r="AB1806" s="4">
        <v>1.2092681770545</v>
      </c>
      <c r="AC1806" s="4">
        <v>16.211007855501901</v>
      </c>
      <c r="AD1806" s="4">
        <v>2.0494812860778202</v>
      </c>
      <c r="AE1806" s="4">
        <v>1.91600523854269</v>
      </c>
      <c r="AF1806" s="4">
        <v>8.6008046039260702</v>
      </c>
      <c r="AG1806" s="4">
        <v>19.120695561614301</v>
      </c>
      <c r="AH1806" s="4">
        <v>9.6359803132127695</v>
      </c>
      <c r="AI1806" s="4">
        <v>7.52469757530167</v>
      </c>
      <c r="AJ1806" s="4">
        <v>12.744341533018099</v>
      </c>
      <c r="AK1806" s="4">
        <v>18.816208161530898</v>
      </c>
      <c r="AL1806" s="4">
        <v>7.9448041298133196</v>
      </c>
      <c r="AM1806" s="4">
        <v>20.0116452580131</v>
      </c>
      <c r="AN1806" s="4">
        <v>26.977542698144099</v>
      </c>
      <c r="AO1806" s="4">
        <v>18.598171135036701</v>
      </c>
      <c r="AP1806" s="4">
        <v>21.021925022269599</v>
      </c>
      <c r="AQ1806" s="4">
        <v>1.44761341366503</v>
      </c>
      <c r="AR1806" s="4">
        <v>14.975899036102099</v>
      </c>
      <c r="AS1806" s="4">
        <v>8.3396998401897804</v>
      </c>
      <c r="AT1806" s="4">
        <v>30.5957889845441</v>
      </c>
      <c r="AU1806" s="4">
        <v>5.2141115254875601</v>
      </c>
      <c r="AV1806" s="4">
        <v>23.683592365367101</v>
      </c>
      <c r="AW1806" s="4">
        <v>12.5063111955127</v>
      </c>
      <c r="AX1806" s="4">
        <v>3.1960033139839301</v>
      </c>
      <c r="AY1806" s="4">
        <v>14.8282770088896</v>
      </c>
      <c r="AZ1806" s="4">
        <v>19.225249851584699</v>
      </c>
      <c r="BA1806" s="4">
        <v>20.400063838845501</v>
      </c>
      <c r="BB1806" s="38">
        <v>2232</v>
      </c>
    </row>
    <row r="1807" spans="1:54" x14ac:dyDescent="0.3">
      <c r="A1807" s="31" t="s">
        <v>75</v>
      </c>
      <c r="B1807" s="5" t="s">
        <v>168</v>
      </c>
      <c r="C1807" s="5" t="s">
        <v>6</v>
      </c>
      <c r="D1807" s="9">
        <v>88.049055076575598</v>
      </c>
      <c r="E1807" s="8">
        <v>50.8152354196639</v>
      </c>
      <c r="F1807" s="8">
        <v>8.5069633146794903</v>
      </c>
      <c r="G1807" s="3">
        <v>2.6303529708045401</v>
      </c>
      <c r="H1807" s="4">
        <v>2.39130434782609</v>
      </c>
      <c r="I1807" s="4">
        <v>5.3600420923530203</v>
      </c>
      <c r="J1807" s="4">
        <v>2.2301332182593301</v>
      </c>
      <c r="K1807" s="4">
        <v>1.9618367381388999</v>
      </c>
      <c r="L1807" s="4">
        <v>3.44859221697845</v>
      </c>
      <c r="M1807" s="4">
        <v>2.04337314779935</v>
      </c>
      <c r="N1807" s="4">
        <v>3.3099940416473599</v>
      </c>
      <c r="O1807" s="4">
        <v>5.5445771951775704</v>
      </c>
      <c r="P1807" s="4">
        <v>4.1326832230921502</v>
      </c>
      <c r="Q1807" s="4">
        <v>1.5460422121456301</v>
      </c>
      <c r="R1807" s="4">
        <v>3.44636724934302</v>
      </c>
      <c r="S1807" s="4">
        <v>2.5732912051338999</v>
      </c>
      <c r="T1807" s="4">
        <v>2.8986494509249701</v>
      </c>
      <c r="U1807" s="4">
        <v>4.3261181964584496</v>
      </c>
      <c r="V1807" s="4">
        <v>2.2434830240719501</v>
      </c>
      <c r="W1807" s="4">
        <v>1.3503822711439</v>
      </c>
      <c r="X1807" s="4">
        <v>1.4230188102626</v>
      </c>
      <c r="Y1807" s="4">
        <v>4.0578217163380099</v>
      </c>
      <c r="Z1807" s="4">
        <v>2.10488484874086</v>
      </c>
      <c r="AA1807" s="4">
        <v>2.16417158204694</v>
      </c>
      <c r="AB1807" s="4">
        <v>0.94571258332781805</v>
      </c>
      <c r="AC1807" s="4">
        <v>13.2600008753084</v>
      </c>
      <c r="AD1807" s="4">
        <v>1.1524973625067301</v>
      </c>
      <c r="AE1807" s="4">
        <v>0.67296616793651398</v>
      </c>
      <c r="AF1807" s="4">
        <v>5.4852904618714904</v>
      </c>
      <c r="AG1807" s="4">
        <v>15.971890255773401</v>
      </c>
      <c r="AH1807" s="4">
        <v>7.5301011844555603</v>
      </c>
      <c r="AI1807" s="4">
        <v>5.2340063299838402</v>
      </c>
      <c r="AJ1807" s="4">
        <v>8.6166369107499001</v>
      </c>
      <c r="AK1807" s="4">
        <v>14.864542427909401</v>
      </c>
      <c r="AL1807" s="4">
        <v>6.3887286601260103</v>
      </c>
      <c r="AM1807" s="4">
        <v>18.2479604015262</v>
      </c>
      <c r="AN1807" s="4">
        <v>22.846825013375899</v>
      </c>
      <c r="AO1807" s="4">
        <v>12.9235177913401</v>
      </c>
      <c r="AP1807" s="4">
        <v>19.458957104488299</v>
      </c>
      <c r="AQ1807" s="4">
        <v>1.34815730350846</v>
      </c>
      <c r="AR1807" s="4">
        <v>11.6605594399123</v>
      </c>
      <c r="AS1807" s="4">
        <v>7.7702604781660298</v>
      </c>
      <c r="AT1807" s="4">
        <v>32.787144583644498</v>
      </c>
      <c r="AU1807" s="4">
        <v>3.16027102813909</v>
      </c>
      <c r="AV1807" s="4">
        <v>19.039500036074799</v>
      </c>
      <c r="AW1807" s="4">
        <v>9.4660257038199305</v>
      </c>
      <c r="AX1807" s="4">
        <v>3.1758458015871498</v>
      </c>
      <c r="AY1807" s="4">
        <v>13.7039325877116</v>
      </c>
      <c r="AZ1807" s="4">
        <v>16.266098954668301</v>
      </c>
      <c r="BA1807" s="4">
        <v>16.8486288424027</v>
      </c>
      <c r="BB1807" s="38">
        <v>1485</v>
      </c>
    </row>
    <row r="1808" spans="1:54" x14ac:dyDescent="0.3">
      <c r="A1808" s="31" t="s">
        <v>75</v>
      </c>
      <c r="B1808" s="5" t="s">
        <v>168</v>
      </c>
      <c r="C1808" s="5" t="s">
        <v>7</v>
      </c>
      <c r="D1808" s="9">
        <v>87.667799990930305</v>
      </c>
      <c r="E1808" s="8">
        <v>54.122934304265797</v>
      </c>
      <c r="F1808" s="8">
        <v>9.0049334028811501</v>
      </c>
      <c r="G1808" s="3">
        <v>2.8656299693427401</v>
      </c>
      <c r="H1808" s="4">
        <v>3.0696517167692101</v>
      </c>
      <c r="I1808" s="4">
        <v>2.8656299693427401</v>
      </c>
      <c r="J1808" s="4">
        <v>4.4978039487545001</v>
      </c>
      <c r="K1808" s="4">
        <v>2.1700909270183102</v>
      </c>
      <c r="L1808" s="4">
        <v>5.03572089636104</v>
      </c>
      <c r="M1808" s="4">
        <v>2.66160822191627</v>
      </c>
      <c r="N1808" s="4">
        <v>4.3401818540366097</v>
      </c>
      <c r="O1808" s="4">
        <v>4.3401818540366097</v>
      </c>
      <c r="P1808" s="4">
        <v>7.4098335708058203</v>
      </c>
      <c r="Q1808" s="4">
        <v>2.3741126744447798</v>
      </c>
      <c r="R1808" s="4">
        <v>5.64778613864046</v>
      </c>
      <c r="S1808" s="4">
        <v>4.7482253488895596</v>
      </c>
      <c r="T1808" s="4">
        <v>2.4946606218262302</v>
      </c>
      <c r="U1808" s="4">
        <v>5.5643123385954398</v>
      </c>
      <c r="V1808" s="4">
        <v>2.5781344218712499</v>
      </c>
      <c r="W1808" s="4">
        <v>2.2906388743997601</v>
      </c>
      <c r="X1808" s="4">
        <v>2.1700909270183102</v>
      </c>
      <c r="Y1808" s="4">
        <v>5.2397426437875199</v>
      </c>
      <c r="Z1808" s="4">
        <v>3.3571472642406999</v>
      </c>
      <c r="AA1808" s="4">
        <v>3.3571472642406999</v>
      </c>
      <c r="AB1808" s="4">
        <v>3.1531255168142298</v>
      </c>
      <c r="AC1808" s="4">
        <v>15.0236888890381</v>
      </c>
      <c r="AD1808" s="4">
        <v>3.0696517167692101</v>
      </c>
      <c r="AE1808" s="4">
        <v>1.9660691795918399</v>
      </c>
      <c r="AF1808" s="4">
        <v>8.2259205605116996</v>
      </c>
      <c r="AG1808" s="4">
        <v>19.1598489956483</v>
      </c>
      <c r="AH1808" s="4">
        <v>3.6817169590486198</v>
      </c>
      <c r="AI1808" s="4">
        <v>6.17637758087485</v>
      </c>
      <c r="AJ1808" s="4">
        <v>8.3464685078931602</v>
      </c>
      <c r="AK1808" s="4">
        <v>14.485771941431601</v>
      </c>
      <c r="AL1808" s="4">
        <v>10.108515940058499</v>
      </c>
      <c r="AM1808" s="4">
        <v>24.928183081670198</v>
      </c>
      <c r="AN1808" s="4">
        <v>21.979079312282401</v>
      </c>
      <c r="AO1808" s="4">
        <v>11.379046077325899</v>
      </c>
      <c r="AP1808" s="4">
        <v>17.147380163347801</v>
      </c>
      <c r="AQ1808" s="4">
        <v>3.2736734641956802</v>
      </c>
      <c r="AR1808" s="4">
        <v>9.3665772450255105</v>
      </c>
      <c r="AS1808" s="4">
        <v>9.2089551503076201</v>
      </c>
      <c r="AT1808" s="4">
        <v>35.3612687165366</v>
      </c>
      <c r="AU1808" s="4">
        <v>4.8687732962710104</v>
      </c>
      <c r="AV1808" s="4">
        <v>15.7933762260354</v>
      </c>
      <c r="AW1808" s="4">
        <v>6.2598513809198701</v>
      </c>
      <c r="AX1808" s="4">
        <v>3.0696517167692101</v>
      </c>
      <c r="AY1808" s="4">
        <v>13.790232899107099</v>
      </c>
      <c r="AZ1808" s="4">
        <v>19.484418690456199</v>
      </c>
      <c r="BA1808" s="4">
        <v>17.555423658200802</v>
      </c>
      <c r="BB1808" s="38">
        <v>283</v>
      </c>
    </row>
    <row r="1809" spans="1:54" x14ac:dyDescent="0.3">
      <c r="A1809" s="31" t="s">
        <v>75</v>
      </c>
      <c r="B1809" s="5" t="s">
        <v>8</v>
      </c>
      <c r="C1809" s="5" t="s">
        <v>168</v>
      </c>
      <c r="D1809" s="9">
        <v>57.210065425132399</v>
      </c>
      <c r="E1809" s="8">
        <v>63.973774799643103</v>
      </c>
      <c r="F1809" s="8">
        <v>24.645252055970801</v>
      </c>
      <c r="G1809" s="3">
        <v>7.3768871575125496</v>
      </c>
      <c r="H1809" s="4">
        <v>7.0975447454391301</v>
      </c>
      <c r="I1809" s="4">
        <v>11.501035859359</v>
      </c>
      <c r="J1809" s="4">
        <v>4.0243210956765401</v>
      </c>
      <c r="K1809" s="4">
        <v>8.2636183088580495</v>
      </c>
      <c r="L1809" s="4">
        <v>9.3733527591566705</v>
      </c>
      <c r="M1809" s="4">
        <v>6.8529764879277497</v>
      </c>
      <c r="N1809" s="4">
        <v>9.7203453679707597</v>
      </c>
      <c r="O1809" s="4">
        <v>11.7295711878385</v>
      </c>
      <c r="P1809" s="4">
        <v>12.5142663781407</v>
      </c>
      <c r="Q1809" s="4">
        <v>3.4281185472346198</v>
      </c>
      <c r="R1809" s="4">
        <v>9.5385350267972999</v>
      </c>
      <c r="S1809" s="4">
        <v>6.49027742069749</v>
      </c>
      <c r="T1809" s="4">
        <v>5.4965752981889002</v>
      </c>
      <c r="U1809" s="4">
        <v>11.989360468004101</v>
      </c>
      <c r="V1809" s="4">
        <v>9.3036673950593993</v>
      </c>
      <c r="W1809" s="4">
        <v>8.0171550422406899</v>
      </c>
      <c r="X1809" s="4">
        <v>3.91372782926185</v>
      </c>
      <c r="Y1809" s="4">
        <v>11.6920527227535</v>
      </c>
      <c r="Z1809" s="4">
        <v>8.0568843306411893</v>
      </c>
      <c r="AA1809" s="4">
        <v>10.534345815364601</v>
      </c>
      <c r="AB1809" s="4">
        <v>2.0667246008893199</v>
      </c>
      <c r="AC1809" s="4">
        <v>23.2687030559816</v>
      </c>
      <c r="AD1809" s="4">
        <v>5.8272373910811197</v>
      </c>
      <c r="AE1809" s="4">
        <v>4.6352815189744199</v>
      </c>
      <c r="AF1809" s="4">
        <v>14.395405657189601</v>
      </c>
      <c r="AG1809" s="4">
        <v>24.051912035551201</v>
      </c>
      <c r="AH1809" s="4">
        <v>11.667671778346101</v>
      </c>
      <c r="AI1809" s="4">
        <v>11.2386191430198</v>
      </c>
      <c r="AJ1809" s="4">
        <v>16.685429764551401</v>
      </c>
      <c r="AK1809" s="4">
        <v>27.744870783656701</v>
      </c>
      <c r="AL1809" s="4">
        <v>16.3830219932033</v>
      </c>
      <c r="AM1809" s="4">
        <v>29.319864370845199</v>
      </c>
      <c r="AN1809" s="4">
        <v>38.223713899615099</v>
      </c>
      <c r="AO1809" s="4">
        <v>26.959434602166699</v>
      </c>
      <c r="AP1809" s="4">
        <v>29.926331851578102</v>
      </c>
      <c r="AQ1809" s="4">
        <v>4.6293638174824903</v>
      </c>
      <c r="AR1809" s="4">
        <v>25.6127326681558</v>
      </c>
      <c r="AS1809" s="4">
        <v>11.4008355268543</v>
      </c>
      <c r="AT1809" s="4">
        <v>35.497234911500399</v>
      </c>
      <c r="AU1809" s="4">
        <v>12.791535760548101</v>
      </c>
      <c r="AV1809" s="4">
        <v>29.8811017659011</v>
      </c>
      <c r="AW1809" s="4">
        <v>21.891998847593499</v>
      </c>
      <c r="AX1809" s="4">
        <v>8.4457497080540893</v>
      </c>
      <c r="AY1809" s="4">
        <v>16.1287919435124</v>
      </c>
      <c r="AZ1809" s="4">
        <v>31.420498585978201</v>
      </c>
      <c r="BA1809" s="4">
        <v>30.645920196633899</v>
      </c>
      <c r="BB1809" s="38">
        <v>3838</v>
      </c>
    </row>
    <row r="1810" spans="1:54" x14ac:dyDescent="0.3">
      <c r="A1810" s="31" t="s">
        <v>75</v>
      </c>
      <c r="B1810" s="5" t="s">
        <v>8</v>
      </c>
      <c r="C1810" s="5" t="s">
        <v>1</v>
      </c>
      <c r="D1810" s="9">
        <v>6.2357142857142902</v>
      </c>
      <c r="E1810" s="8">
        <v>81.840111573933399</v>
      </c>
      <c r="F1810" s="8">
        <v>48.148148148148103</v>
      </c>
      <c r="G1810" s="3">
        <v>14.814814814814801</v>
      </c>
      <c r="H1810" s="4">
        <v>7.4074074074074101</v>
      </c>
      <c r="I1810" s="4">
        <v>40.740740740740698</v>
      </c>
      <c r="J1810" s="4">
        <v>11.1111111111111</v>
      </c>
      <c r="K1810" s="4">
        <v>25.925925925925899</v>
      </c>
      <c r="L1810" s="4">
        <v>18.518518518518501</v>
      </c>
      <c r="M1810" s="4">
        <v>14.814814814814801</v>
      </c>
      <c r="N1810" s="4">
        <v>25.925925925925899</v>
      </c>
      <c r="O1810" s="4">
        <v>22.2222222222222</v>
      </c>
      <c r="P1810" s="4">
        <v>29.629629629629601</v>
      </c>
      <c r="Q1810" s="4">
        <v>7.4074074074074101</v>
      </c>
      <c r="R1810" s="4">
        <v>25.925925925925899</v>
      </c>
      <c r="S1810" s="4">
        <v>22.2222222222222</v>
      </c>
      <c r="T1810" s="4">
        <v>25.925925925925899</v>
      </c>
      <c r="U1810" s="4">
        <v>37.037037037037003</v>
      </c>
      <c r="V1810" s="4">
        <v>22.2222222222222</v>
      </c>
      <c r="W1810" s="4">
        <v>29.629629629629601</v>
      </c>
      <c r="X1810" s="4">
        <v>18.518518518518501</v>
      </c>
      <c r="Y1810" s="4">
        <v>22.2222222222222</v>
      </c>
      <c r="Z1810" s="4">
        <v>25.925925925925899</v>
      </c>
      <c r="AA1810" s="4">
        <v>29.629629629629601</v>
      </c>
      <c r="AB1810" s="4">
        <v>7.4074074074074101</v>
      </c>
      <c r="AC1810" s="4">
        <v>44.4444444444444</v>
      </c>
      <c r="AD1810" s="4">
        <v>22.2222222222222</v>
      </c>
      <c r="AE1810" s="4">
        <v>14.814814814814801</v>
      </c>
      <c r="AF1810" s="4">
        <v>25.925925925925899</v>
      </c>
      <c r="AG1810" s="4">
        <v>37.037037037037003</v>
      </c>
      <c r="AH1810" s="4">
        <v>29.629629629629601</v>
      </c>
      <c r="AI1810" s="4">
        <v>29.629629629629601</v>
      </c>
      <c r="AJ1810" s="4">
        <v>33.3333333333333</v>
      </c>
      <c r="AK1810" s="4">
        <v>51.851851851851897</v>
      </c>
      <c r="AL1810" s="4">
        <v>40.740740740740698</v>
      </c>
      <c r="AM1810" s="4">
        <v>40.740740740740698</v>
      </c>
      <c r="AN1810" s="4">
        <v>59.259259259259302</v>
      </c>
      <c r="AO1810" s="4">
        <v>40.740740740740698</v>
      </c>
      <c r="AP1810" s="4">
        <v>55.5555555555556</v>
      </c>
      <c r="AQ1810" s="4">
        <v>7.4074074074074101</v>
      </c>
      <c r="AR1810" s="4">
        <v>66.6666666666667</v>
      </c>
      <c r="AS1810" s="4">
        <v>22.2222222222222</v>
      </c>
      <c r="AT1810" s="4">
        <v>40.740740740740698</v>
      </c>
      <c r="AU1810" s="4">
        <v>37.037037037037003</v>
      </c>
      <c r="AV1810" s="4">
        <v>33.3333333333333</v>
      </c>
      <c r="AW1810" s="4">
        <v>44.4444444444444</v>
      </c>
      <c r="AX1810" s="4">
        <v>29.629629629629601</v>
      </c>
      <c r="AY1810" s="4">
        <v>29.629629629629601</v>
      </c>
      <c r="AZ1810" s="4">
        <v>48.148148148148103</v>
      </c>
      <c r="BA1810" s="4">
        <v>55.5555555555556</v>
      </c>
      <c r="BB1810" s="38">
        <v>28</v>
      </c>
    </row>
    <row r="1811" spans="1:54" x14ac:dyDescent="0.3">
      <c r="A1811" s="31" t="s">
        <v>75</v>
      </c>
      <c r="B1811" s="5" t="s">
        <v>8</v>
      </c>
      <c r="C1811" s="5" t="s">
        <v>2</v>
      </c>
      <c r="D1811" s="9">
        <v>34.147727272727302</v>
      </c>
      <c r="E1811" s="8">
        <v>62.118549409665903</v>
      </c>
      <c r="F1811" s="8">
        <v>39.534883720930203</v>
      </c>
      <c r="G1811" s="3">
        <v>16.2790697674419</v>
      </c>
      <c r="H1811" s="4">
        <v>16.2790697674419</v>
      </c>
      <c r="I1811" s="4">
        <v>4.6511627906976702</v>
      </c>
      <c r="J1811" s="4">
        <v>4.6511627906976702</v>
      </c>
      <c r="K1811" s="4">
        <v>13.953488372093</v>
      </c>
      <c r="L1811" s="4">
        <v>13.953488372093</v>
      </c>
      <c r="M1811" s="4">
        <v>11.6279069767442</v>
      </c>
      <c r="N1811" s="4">
        <v>9.3023255813953494</v>
      </c>
      <c r="O1811" s="4">
        <v>11.6279069767442</v>
      </c>
      <c r="P1811" s="4">
        <v>16.2790697674419</v>
      </c>
      <c r="Q1811" s="4">
        <v>6.9767441860465098</v>
      </c>
      <c r="R1811" s="4">
        <v>4.6511627906976702</v>
      </c>
      <c r="S1811" s="4">
        <v>6.9767441860465098</v>
      </c>
      <c r="T1811" s="4">
        <v>2.32558139534884</v>
      </c>
      <c r="U1811" s="4">
        <v>13.953488372093</v>
      </c>
      <c r="V1811" s="4">
        <v>20.930232558139501</v>
      </c>
      <c r="W1811" s="4">
        <v>16.2790697674419</v>
      </c>
      <c r="X1811" s="4">
        <v>4.6511627906976702</v>
      </c>
      <c r="Y1811" s="4">
        <v>20.930232558139501</v>
      </c>
      <c r="Z1811" s="4">
        <v>9.3023255813953494</v>
      </c>
      <c r="AA1811" s="4">
        <v>18.604651162790699</v>
      </c>
      <c r="AB1811" s="4">
        <v>0</v>
      </c>
      <c r="AC1811" s="4">
        <v>27.906976744186</v>
      </c>
      <c r="AD1811" s="4">
        <v>11.6279069767442</v>
      </c>
      <c r="AE1811" s="4">
        <v>11.6279069767442</v>
      </c>
      <c r="AF1811" s="4">
        <v>13.953488372093</v>
      </c>
      <c r="AG1811" s="4">
        <v>18.604651162790699</v>
      </c>
      <c r="AH1811" s="4">
        <v>13.953488372093</v>
      </c>
      <c r="AI1811" s="4">
        <v>18.604651162790699</v>
      </c>
      <c r="AJ1811" s="4">
        <v>20.930232558139501</v>
      </c>
      <c r="AK1811" s="4">
        <v>41.860465116279101</v>
      </c>
      <c r="AL1811" s="4">
        <v>27.906976744186</v>
      </c>
      <c r="AM1811" s="4">
        <v>30.232558139534898</v>
      </c>
      <c r="AN1811" s="4">
        <v>41.860465116279101</v>
      </c>
      <c r="AO1811" s="4">
        <v>32.558139534883701</v>
      </c>
      <c r="AP1811" s="4">
        <v>37.209302325581397</v>
      </c>
      <c r="AQ1811" s="4">
        <v>11.6279069767442</v>
      </c>
      <c r="AR1811" s="4">
        <v>32.558139534883701</v>
      </c>
      <c r="AS1811" s="4">
        <v>4.6511627906976702</v>
      </c>
      <c r="AT1811" s="4">
        <v>32.558139534883701</v>
      </c>
      <c r="AU1811" s="4">
        <v>23.255813953488399</v>
      </c>
      <c r="AV1811" s="4">
        <v>34.883720930232599</v>
      </c>
      <c r="AW1811" s="4">
        <v>39.534883720930203</v>
      </c>
      <c r="AX1811" s="4">
        <v>11.6279069767442</v>
      </c>
      <c r="AY1811" s="4">
        <v>11.6279069767442</v>
      </c>
      <c r="AZ1811" s="4">
        <v>44.1860465116279</v>
      </c>
      <c r="BA1811" s="4">
        <v>37.209302325581397</v>
      </c>
      <c r="BB1811" s="38">
        <v>44</v>
      </c>
    </row>
    <row r="1812" spans="1:54" x14ac:dyDescent="0.3">
      <c r="A1812" s="31" t="s">
        <v>75</v>
      </c>
      <c r="B1812" s="5" t="s">
        <v>8</v>
      </c>
      <c r="C1812" s="5" t="s">
        <v>3</v>
      </c>
      <c r="D1812" s="9">
        <v>41.021107266435997</v>
      </c>
      <c r="E1812" s="8">
        <v>60.322196291550704</v>
      </c>
      <c r="F1812" s="8">
        <v>33.910034602076102</v>
      </c>
      <c r="G1812" s="3">
        <v>7.9584775086505202</v>
      </c>
      <c r="H1812" s="4">
        <v>7.6124567474048401</v>
      </c>
      <c r="I1812" s="4">
        <v>15.2249134948097</v>
      </c>
      <c r="J1812" s="4">
        <v>4.1522491349481001</v>
      </c>
      <c r="K1812" s="4">
        <v>9.6885813148788902</v>
      </c>
      <c r="L1812" s="4">
        <v>11.764705882352899</v>
      </c>
      <c r="M1812" s="4">
        <v>8.9965397923875408</v>
      </c>
      <c r="N1812" s="4">
        <v>13.840830449826999</v>
      </c>
      <c r="O1812" s="4">
        <v>16.955017301038101</v>
      </c>
      <c r="P1812" s="4">
        <v>15.916955017300999</v>
      </c>
      <c r="Q1812" s="4">
        <v>3.1141868512110702</v>
      </c>
      <c r="R1812" s="4">
        <v>16.2629757785467</v>
      </c>
      <c r="S1812" s="4">
        <v>6.2283737024221502</v>
      </c>
      <c r="T1812" s="4">
        <v>5.8823529411764701</v>
      </c>
      <c r="U1812" s="4">
        <v>14.1868512110727</v>
      </c>
      <c r="V1812" s="4">
        <v>10.380622837370201</v>
      </c>
      <c r="W1812" s="4">
        <v>8.3044982698961896</v>
      </c>
      <c r="X1812" s="4">
        <v>3.8062283737024201</v>
      </c>
      <c r="Y1812" s="4">
        <v>14.1868512110727</v>
      </c>
      <c r="Z1812" s="4">
        <v>10.0346020761246</v>
      </c>
      <c r="AA1812" s="4">
        <v>13.1487889273356</v>
      </c>
      <c r="AB1812" s="4">
        <v>2.4221453287197199</v>
      </c>
      <c r="AC1812" s="4">
        <v>24.913494809688601</v>
      </c>
      <c r="AD1812" s="4">
        <v>5.1903114186851198</v>
      </c>
      <c r="AE1812" s="4">
        <v>3.1141868512110702</v>
      </c>
      <c r="AF1812" s="4">
        <v>21.799307958477499</v>
      </c>
      <c r="AG1812" s="4">
        <v>26.989619377162601</v>
      </c>
      <c r="AH1812" s="4">
        <v>15.2249134948097</v>
      </c>
      <c r="AI1812" s="4">
        <v>10.380622837370201</v>
      </c>
      <c r="AJ1812" s="4">
        <v>21.107266435986201</v>
      </c>
      <c r="AK1812" s="4">
        <v>34.602076124567503</v>
      </c>
      <c r="AL1812" s="4">
        <v>19.031141868512101</v>
      </c>
      <c r="AM1812" s="4">
        <v>37.370242214532901</v>
      </c>
      <c r="AN1812" s="4">
        <v>49.480968858131497</v>
      </c>
      <c r="AO1812" s="4">
        <v>36.332179930795803</v>
      </c>
      <c r="AP1812" s="4">
        <v>34.602076124567503</v>
      </c>
      <c r="AQ1812" s="4">
        <v>4.8442906574394504</v>
      </c>
      <c r="AR1812" s="4">
        <v>31.833910034602098</v>
      </c>
      <c r="AS1812" s="4">
        <v>14.878892733563999</v>
      </c>
      <c r="AT1812" s="4">
        <v>38.062283737024202</v>
      </c>
      <c r="AU1812" s="4">
        <v>17.647058823529399</v>
      </c>
      <c r="AV1812" s="4">
        <v>41.868512110726599</v>
      </c>
      <c r="AW1812" s="4">
        <v>25.605536332179899</v>
      </c>
      <c r="AX1812" s="4">
        <v>10.726643598615899</v>
      </c>
      <c r="AY1812" s="4">
        <v>16.955017301038101</v>
      </c>
      <c r="AZ1812" s="4">
        <v>41.522491349481001</v>
      </c>
      <c r="BA1812" s="4">
        <v>41.868512110726599</v>
      </c>
      <c r="BB1812" s="38">
        <v>289</v>
      </c>
    </row>
    <row r="1813" spans="1:54" x14ac:dyDescent="0.3">
      <c r="A1813" s="31" t="s">
        <v>75</v>
      </c>
      <c r="B1813" s="5" t="s">
        <v>8</v>
      </c>
      <c r="C1813" s="5" t="s">
        <v>4</v>
      </c>
      <c r="D1813" s="9">
        <v>59.196781609195398</v>
      </c>
      <c r="E1813" s="8">
        <v>57.920527583248699</v>
      </c>
      <c r="F1813" s="8">
        <v>22.068965517241399</v>
      </c>
      <c r="G1813" s="3">
        <v>4.9425287356321803</v>
      </c>
      <c r="H1813" s="4">
        <v>7.3563218390804597</v>
      </c>
      <c r="I1813" s="4">
        <v>11.1494252873563</v>
      </c>
      <c r="J1813" s="4">
        <v>2.9885057471264398</v>
      </c>
      <c r="K1813" s="4">
        <v>6.6666666666666696</v>
      </c>
      <c r="L1813" s="4">
        <v>7.5862068965517198</v>
      </c>
      <c r="M1813" s="4">
        <v>4.4827586206896504</v>
      </c>
      <c r="N1813" s="4">
        <v>8.7356321839080504</v>
      </c>
      <c r="O1813" s="4">
        <v>12.413793103448301</v>
      </c>
      <c r="P1813" s="4">
        <v>11.3793103448276</v>
      </c>
      <c r="Q1813" s="4">
        <v>2.1839080459770099</v>
      </c>
      <c r="R1813" s="4">
        <v>10.3448275862069</v>
      </c>
      <c r="S1813" s="4">
        <v>5.0574712643678197</v>
      </c>
      <c r="T1813" s="4">
        <v>5.4022988505747103</v>
      </c>
      <c r="U1813" s="4">
        <v>10.919540229885101</v>
      </c>
      <c r="V1813" s="4">
        <v>5.8620689655172402</v>
      </c>
      <c r="W1813" s="4">
        <v>4.4827586206896504</v>
      </c>
      <c r="X1813" s="4">
        <v>1.9540229885057501</v>
      </c>
      <c r="Y1813" s="4">
        <v>9.4252873563218404</v>
      </c>
      <c r="Z1813" s="4">
        <v>6.8965517241379297</v>
      </c>
      <c r="AA1813" s="4">
        <v>8.7356321839080504</v>
      </c>
      <c r="AB1813" s="4">
        <v>1.14942528735632</v>
      </c>
      <c r="AC1813" s="4">
        <v>20.804597701149401</v>
      </c>
      <c r="AD1813" s="4">
        <v>2.1839080459770099</v>
      </c>
      <c r="AE1813" s="4">
        <v>2.1839080459770099</v>
      </c>
      <c r="AF1813" s="4">
        <v>15.977011494252899</v>
      </c>
      <c r="AG1813" s="4">
        <v>24.252873563218401</v>
      </c>
      <c r="AH1813" s="4">
        <v>11.4942528735632</v>
      </c>
      <c r="AI1813" s="4">
        <v>10.3448275862069</v>
      </c>
      <c r="AJ1813" s="4">
        <v>18.045977011494301</v>
      </c>
      <c r="AK1813" s="4">
        <v>23.908045977011501</v>
      </c>
      <c r="AL1813" s="4">
        <v>12.643678160919499</v>
      </c>
      <c r="AM1813" s="4">
        <v>27.586206896551701</v>
      </c>
      <c r="AN1813" s="4">
        <v>37.816091954023001</v>
      </c>
      <c r="AO1813" s="4">
        <v>28.850574712643699</v>
      </c>
      <c r="AP1813" s="4">
        <v>29.6551724137931</v>
      </c>
      <c r="AQ1813" s="4">
        <v>3.2183908045976999</v>
      </c>
      <c r="AR1813" s="4">
        <v>26.551724137931</v>
      </c>
      <c r="AS1813" s="4">
        <v>13.3333333333333</v>
      </c>
      <c r="AT1813" s="4">
        <v>33.218390804597703</v>
      </c>
      <c r="AU1813" s="4">
        <v>8.7356321839080504</v>
      </c>
      <c r="AV1813" s="4">
        <v>29.4252873563218</v>
      </c>
      <c r="AW1813" s="4">
        <v>19.195402298850599</v>
      </c>
      <c r="AX1813" s="4">
        <v>6.7816091954023001</v>
      </c>
      <c r="AY1813" s="4">
        <v>14.8275862068966</v>
      </c>
      <c r="AZ1813" s="4">
        <v>27.701149425287401</v>
      </c>
      <c r="BA1813" s="4">
        <v>29.540229885057499</v>
      </c>
      <c r="BB1813" s="38">
        <v>870</v>
      </c>
    </row>
    <row r="1814" spans="1:54" x14ac:dyDescent="0.3">
      <c r="A1814" s="31" t="s">
        <v>75</v>
      </c>
      <c r="B1814" s="5" t="s">
        <v>8</v>
      </c>
      <c r="C1814" s="5" t="s">
        <v>5</v>
      </c>
      <c r="D1814" s="9">
        <v>73.246623376623404</v>
      </c>
      <c r="E1814" s="8">
        <v>55.8233669638647</v>
      </c>
      <c r="F1814" s="8">
        <v>15.594541910331399</v>
      </c>
      <c r="G1814" s="3">
        <v>4.02858999350227</v>
      </c>
      <c r="H1814" s="4">
        <v>4.02858999350227</v>
      </c>
      <c r="I1814" s="4">
        <v>10.6562703053931</v>
      </c>
      <c r="J1814" s="4">
        <v>2.8589993502274198</v>
      </c>
      <c r="K1814" s="4">
        <v>4.02858999350227</v>
      </c>
      <c r="L1814" s="4">
        <v>6.8875893437296902</v>
      </c>
      <c r="M1814" s="4">
        <v>4.3534762833008402</v>
      </c>
      <c r="N1814" s="4">
        <v>7.5373619233268396</v>
      </c>
      <c r="O1814" s="4">
        <v>9.6166341780376907</v>
      </c>
      <c r="P1814" s="4">
        <v>7.6673164392462603</v>
      </c>
      <c r="Q1814" s="4">
        <v>2.0792722547108502</v>
      </c>
      <c r="R1814" s="4">
        <v>6.1728395061728403</v>
      </c>
      <c r="S1814" s="4">
        <v>4.3534762833008402</v>
      </c>
      <c r="T1814" s="4">
        <v>3.7686809616634198</v>
      </c>
      <c r="U1814" s="4">
        <v>8.2521117608836896</v>
      </c>
      <c r="V1814" s="4">
        <v>4.4834307992202698</v>
      </c>
      <c r="W1814" s="4">
        <v>3.5087719298245599</v>
      </c>
      <c r="X1814" s="4">
        <v>1.49447693307342</v>
      </c>
      <c r="Y1814" s="4">
        <v>7.4723846653671204</v>
      </c>
      <c r="Z1814" s="4">
        <v>5.1981806367771304</v>
      </c>
      <c r="AA1814" s="4">
        <v>4.7433398310591297</v>
      </c>
      <c r="AB1814" s="4">
        <v>1.6894087069525701</v>
      </c>
      <c r="AC1814" s="4">
        <v>20.077972709551702</v>
      </c>
      <c r="AD1814" s="4">
        <v>2.7290448343079898</v>
      </c>
      <c r="AE1814" s="4">
        <v>2.27420402858999</v>
      </c>
      <c r="AF1814" s="4">
        <v>10.526315789473699</v>
      </c>
      <c r="AG1814" s="4">
        <v>24.431448992852498</v>
      </c>
      <c r="AH1814" s="4">
        <v>7.7322936972059804</v>
      </c>
      <c r="AI1814" s="4">
        <v>7.8622482131254099</v>
      </c>
      <c r="AJ1814" s="4">
        <v>12.215724496426301</v>
      </c>
      <c r="AK1814" s="4">
        <v>20.597790773229399</v>
      </c>
      <c r="AL1814" s="4">
        <v>8.3820662768031209</v>
      </c>
      <c r="AM1814" s="4">
        <v>23.911630929174802</v>
      </c>
      <c r="AN1814" s="4">
        <v>32.8784925276153</v>
      </c>
      <c r="AO1814" s="4">
        <v>22.7420402858999</v>
      </c>
      <c r="AP1814" s="4">
        <v>24.041585445094199</v>
      </c>
      <c r="AQ1814" s="4">
        <v>1.5594541910331401</v>
      </c>
      <c r="AR1814" s="4">
        <v>17.024041585445101</v>
      </c>
      <c r="AS1814" s="4">
        <v>10.3963612735543</v>
      </c>
      <c r="AT1814" s="4">
        <v>33.203378817413899</v>
      </c>
      <c r="AU1814" s="4">
        <v>5.0032488628979896</v>
      </c>
      <c r="AV1814" s="4">
        <v>27.958387516254898</v>
      </c>
      <c r="AW1814" s="4">
        <v>13.7751786874594</v>
      </c>
      <c r="AX1814" s="4">
        <v>2.9889538661468502</v>
      </c>
      <c r="AY1814" s="4">
        <v>16.764132553606199</v>
      </c>
      <c r="AZ1814" s="4">
        <v>22.417153996101401</v>
      </c>
      <c r="BA1814" s="4">
        <v>22.287199480181901</v>
      </c>
      <c r="BB1814" s="38">
        <v>1540</v>
      </c>
    </row>
    <row r="1815" spans="1:54" x14ac:dyDescent="0.3">
      <c r="A1815" s="31" t="s">
        <v>75</v>
      </c>
      <c r="B1815" s="5" t="s">
        <v>8</v>
      </c>
      <c r="C1815" s="5" t="s">
        <v>6</v>
      </c>
      <c r="D1815" s="9">
        <v>85.256739130434795</v>
      </c>
      <c r="E1815" s="8">
        <v>51.331868851209499</v>
      </c>
      <c r="F1815" s="8">
        <v>9.5652173913043494</v>
      </c>
      <c r="G1815" s="3">
        <v>2.8260869565217401</v>
      </c>
      <c r="H1815" s="4">
        <v>2.39130434782609</v>
      </c>
      <c r="I1815" s="4">
        <v>7.2826086956521703</v>
      </c>
      <c r="J1815" s="4">
        <v>2.60869565217391</v>
      </c>
      <c r="K1815" s="4">
        <v>2.39130434782609</v>
      </c>
      <c r="L1815" s="4">
        <v>4.1304347826086998</v>
      </c>
      <c r="M1815" s="4">
        <v>3.1521739130434798</v>
      </c>
      <c r="N1815" s="4">
        <v>3.8043478260869601</v>
      </c>
      <c r="O1815" s="4">
        <v>6.6304347826086998</v>
      </c>
      <c r="P1815" s="4">
        <v>5.3260869565217401</v>
      </c>
      <c r="Q1815" s="4">
        <v>1.4130434782608701</v>
      </c>
      <c r="R1815" s="4">
        <v>4.0217391304347796</v>
      </c>
      <c r="S1815" s="4">
        <v>3.2608695652173898</v>
      </c>
      <c r="T1815" s="4">
        <v>3.0434782608695699</v>
      </c>
      <c r="U1815" s="4">
        <v>5.1086956521739104</v>
      </c>
      <c r="V1815" s="4">
        <v>3.2608695652173898</v>
      </c>
      <c r="W1815" s="4">
        <v>1.52173913043478</v>
      </c>
      <c r="X1815" s="4">
        <v>1.84782608695652</v>
      </c>
      <c r="Y1815" s="4">
        <v>4.8913043478260896</v>
      </c>
      <c r="Z1815" s="4">
        <v>2.9347826086956501</v>
      </c>
      <c r="AA1815" s="4">
        <v>2.60869565217391</v>
      </c>
      <c r="AB1815" s="4">
        <v>1.0869565217391299</v>
      </c>
      <c r="AC1815" s="4">
        <v>16.195652173913</v>
      </c>
      <c r="AD1815" s="4">
        <v>1.52173913043478</v>
      </c>
      <c r="AE1815" s="4">
        <v>0.65217391304347805</v>
      </c>
      <c r="AF1815" s="4">
        <v>6.9565217391304301</v>
      </c>
      <c r="AG1815" s="4">
        <v>19.7826086956522</v>
      </c>
      <c r="AH1815" s="4">
        <v>6.9565217391304301</v>
      </c>
      <c r="AI1815" s="4">
        <v>4.3478260869565197</v>
      </c>
      <c r="AJ1815" s="4">
        <v>8.4782608695652204</v>
      </c>
      <c r="AK1815" s="4">
        <v>14.021739130434799</v>
      </c>
      <c r="AL1815" s="4">
        <v>5.9782608695652204</v>
      </c>
      <c r="AM1815" s="4">
        <v>21.413043478260899</v>
      </c>
      <c r="AN1815" s="4">
        <v>26.956521739130402</v>
      </c>
      <c r="AO1815" s="4">
        <v>15.869565217391299</v>
      </c>
      <c r="AP1815" s="4">
        <v>19.347826086956498</v>
      </c>
      <c r="AQ1815" s="4">
        <v>1.4130434782608701</v>
      </c>
      <c r="AR1815" s="4">
        <v>12.173913043478301</v>
      </c>
      <c r="AS1815" s="4">
        <v>9.0217391304347796</v>
      </c>
      <c r="AT1815" s="4">
        <v>35.652173913043498</v>
      </c>
      <c r="AU1815" s="4">
        <v>2.9347826086956501</v>
      </c>
      <c r="AV1815" s="4">
        <v>21.413043478260899</v>
      </c>
      <c r="AW1815" s="4">
        <v>11.304347826087</v>
      </c>
      <c r="AX1815" s="4">
        <v>3.6956521739130399</v>
      </c>
      <c r="AY1815" s="4">
        <v>15.326086956521699</v>
      </c>
      <c r="AZ1815" s="4">
        <v>18.043478260869598</v>
      </c>
      <c r="BA1815" s="4">
        <v>17.5</v>
      </c>
      <c r="BB1815" s="38">
        <v>920</v>
      </c>
    </row>
    <row r="1816" spans="1:54" x14ac:dyDescent="0.3">
      <c r="A1816" s="31" t="s">
        <v>75</v>
      </c>
      <c r="B1816" s="5" t="s">
        <v>8</v>
      </c>
      <c r="C1816" s="5" t="s">
        <v>7</v>
      </c>
      <c r="D1816" s="9">
        <v>85.763265306122406</v>
      </c>
      <c r="E1816" s="8">
        <v>55.578817391965103</v>
      </c>
      <c r="F1816" s="8">
        <v>10.2040816326531</v>
      </c>
      <c r="G1816" s="3">
        <v>3.40136054421769</v>
      </c>
      <c r="H1816" s="4">
        <v>3.40136054421769</v>
      </c>
      <c r="I1816" s="4">
        <v>3.40136054421769</v>
      </c>
      <c r="J1816" s="4">
        <v>3.40136054421769</v>
      </c>
      <c r="K1816" s="4">
        <v>2.72108843537415</v>
      </c>
      <c r="L1816" s="4">
        <v>6.12244897959184</v>
      </c>
      <c r="M1816" s="4">
        <v>3.40136054421769</v>
      </c>
      <c r="N1816" s="4">
        <v>5.4421768707483</v>
      </c>
      <c r="O1816" s="4">
        <v>5.4421768707483</v>
      </c>
      <c r="P1816" s="4">
        <v>8.84353741496599</v>
      </c>
      <c r="Q1816" s="4">
        <v>2.72108843537415</v>
      </c>
      <c r="R1816" s="4">
        <v>6.12244897959184</v>
      </c>
      <c r="S1816" s="4">
        <v>5.4421768707483</v>
      </c>
      <c r="T1816" s="4">
        <v>2.0408163265306101</v>
      </c>
      <c r="U1816" s="4">
        <v>5.4421768707483</v>
      </c>
      <c r="V1816" s="4">
        <v>2.72108843537415</v>
      </c>
      <c r="W1816" s="4">
        <v>2.0408163265306101</v>
      </c>
      <c r="X1816" s="4">
        <v>2.72108843537415</v>
      </c>
      <c r="Y1816" s="4">
        <v>6.12244897959184</v>
      </c>
      <c r="Z1816" s="4">
        <v>4.0816326530612201</v>
      </c>
      <c r="AA1816" s="4">
        <v>4.0816326530612201</v>
      </c>
      <c r="AB1816" s="4">
        <v>4.0816326530612201</v>
      </c>
      <c r="AC1816" s="4">
        <v>17.687074829932001</v>
      </c>
      <c r="AD1816" s="4">
        <v>3.40136054421769</v>
      </c>
      <c r="AE1816" s="4">
        <v>2.72108843537415</v>
      </c>
      <c r="AF1816" s="4">
        <v>8.84353741496599</v>
      </c>
      <c r="AG1816" s="4">
        <v>23.1292517006803</v>
      </c>
      <c r="AH1816" s="4">
        <v>3.40136054421769</v>
      </c>
      <c r="AI1816" s="4">
        <v>5.4421768707483</v>
      </c>
      <c r="AJ1816" s="4">
        <v>8.1632653061224492</v>
      </c>
      <c r="AK1816" s="4">
        <v>14.965986394557801</v>
      </c>
      <c r="AL1816" s="4">
        <v>10.8843537414966</v>
      </c>
      <c r="AM1816" s="4">
        <v>28.571428571428601</v>
      </c>
      <c r="AN1816" s="4">
        <v>24.4897959183673</v>
      </c>
      <c r="AO1816" s="4">
        <v>12.925170068027199</v>
      </c>
      <c r="AP1816" s="4">
        <v>18.367346938775501</v>
      </c>
      <c r="AQ1816" s="4">
        <v>3.40136054421769</v>
      </c>
      <c r="AR1816" s="4">
        <v>8.1632653061224492</v>
      </c>
      <c r="AS1816" s="4">
        <v>10.2040816326531</v>
      </c>
      <c r="AT1816" s="4">
        <v>38.775510204081598</v>
      </c>
      <c r="AU1816" s="4">
        <v>4.7619047619047601</v>
      </c>
      <c r="AV1816" s="4">
        <v>15.6462585034014</v>
      </c>
      <c r="AW1816" s="4">
        <v>6.12244897959184</v>
      </c>
      <c r="AX1816" s="4">
        <v>3.40136054421769</v>
      </c>
      <c r="AY1816" s="4">
        <v>14.285714285714301</v>
      </c>
      <c r="AZ1816" s="4">
        <v>22.4489795918367</v>
      </c>
      <c r="BA1816" s="4">
        <v>18.367346938775501</v>
      </c>
      <c r="BB1816" s="38">
        <v>147</v>
      </c>
    </row>
    <row r="1817" spans="1:54" x14ac:dyDescent="0.3">
      <c r="A1817" s="31" t="s">
        <v>75</v>
      </c>
      <c r="B1817" s="5" t="s">
        <v>9</v>
      </c>
      <c r="C1817" s="5" t="s">
        <v>168</v>
      </c>
      <c r="D1817" s="9">
        <v>53.603676146266501</v>
      </c>
      <c r="E1817" s="8">
        <v>66.279755844758895</v>
      </c>
      <c r="F1817" s="8">
        <v>27.746363852913099</v>
      </c>
      <c r="G1817" s="3">
        <v>5.7577841568608701</v>
      </c>
      <c r="H1817" s="4">
        <v>6.4274299124673497</v>
      </c>
      <c r="I1817" s="4">
        <v>8.8197342847399902</v>
      </c>
      <c r="J1817" s="4">
        <v>5.9168120051147897</v>
      </c>
      <c r="K1817" s="4">
        <v>4.0612640922058896</v>
      </c>
      <c r="L1817" s="4">
        <v>9.8334189521379205</v>
      </c>
      <c r="M1817" s="4">
        <v>4.4161482379362198</v>
      </c>
      <c r="N1817" s="4">
        <v>11.861858052274799</v>
      </c>
      <c r="O1817" s="4">
        <v>9.9245867541559605</v>
      </c>
      <c r="P1817" s="4">
        <v>11.0918755173623</v>
      </c>
      <c r="Q1817" s="4">
        <v>6.7240525758977796</v>
      </c>
      <c r="R1817" s="4">
        <v>11.751498654918301</v>
      </c>
      <c r="S1817" s="4">
        <v>8.1633543558451898</v>
      </c>
      <c r="T1817" s="4">
        <v>3.65557937585461</v>
      </c>
      <c r="U1817" s="4">
        <v>14.216982868613499</v>
      </c>
      <c r="V1817" s="4">
        <v>7.3798918679293104</v>
      </c>
      <c r="W1817" s="4">
        <v>7.43395778377627</v>
      </c>
      <c r="X1817" s="4">
        <v>4.0398532661182003</v>
      </c>
      <c r="Y1817" s="4">
        <v>9.9924403379551006</v>
      </c>
      <c r="Z1817" s="4">
        <v>10.582226449221601</v>
      </c>
      <c r="AA1817" s="4">
        <v>10.144581885491</v>
      </c>
      <c r="AB1817" s="4">
        <v>3.4914613431825399</v>
      </c>
      <c r="AC1817" s="4">
        <v>18.6047623120356</v>
      </c>
      <c r="AD1817" s="4">
        <v>5.7135410680785501</v>
      </c>
      <c r="AE1817" s="4">
        <v>3.3598512085369401</v>
      </c>
      <c r="AF1817" s="4">
        <v>13.763772393719099</v>
      </c>
      <c r="AG1817" s="4">
        <v>20.331813322630801</v>
      </c>
      <c r="AH1817" s="4">
        <v>20.7181291577411</v>
      </c>
      <c r="AI1817" s="4">
        <v>14.260817271352799</v>
      </c>
      <c r="AJ1817" s="4">
        <v>24.451612677683599</v>
      </c>
      <c r="AK1817" s="4">
        <v>29.7760599948238</v>
      </c>
      <c r="AL1817" s="4">
        <v>18.9059839374078</v>
      </c>
      <c r="AM1817" s="4">
        <v>22.972023936166501</v>
      </c>
      <c r="AN1817" s="4">
        <v>35.364332443384498</v>
      </c>
      <c r="AO1817" s="4">
        <v>26.368539486878898</v>
      </c>
      <c r="AP1817" s="4">
        <v>26.769906865851599</v>
      </c>
      <c r="AQ1817" s="4">
        <v>4.7785136208478098</v>
      </c>
      <c r="AR1817" s="4">
        <v>27.2601512418799</v>
      </c>
      <c r="AS1817" s="4">
        <v>12.9719354105326</v>
      </c>
      <c r="AT1817" s="4">
        <v>29.665059645600898</v>
      </c>
      <c r="AU1817" s="4">
        <v>14.971291433401101</v>
      </c>
      <c r="AV1817" s="4">
        <v>30.195741880280501</v>
      </c>
      <c r="AW1817" s="4">
        <v>22.4003862083154</v>
      </c>
      <c r="AX1817" s="4">
        <v>13.780710029184601</v>
      </c>
      <c r="AY1817" s="4">
        <v>10.5885446108244</v>
      </c>
      <c r="AZ1817" s="4">
        <v>31.044957838846098</v>
      </c>
      <c r="BA1817" s="4">
        <v>35.8218741199411</v>
      </c>
      <c r="BB1817" s="38">
        <v>2233</v>
      </c>
    </row>
    <row r="1818" spans="1:54" x14ac:dyDescent="0.3">
      <c r="A1818" s="31" t="s">
        <v>75</v>
      </c>
      <c r="B1818" s="5" t="s">
        <v>9</v>
      </c>
      <c r="C1818" s="5" t="s">
        <v>1</v>
      </c>
      <c r="D1818" s="9">
        <v>14.477358490566001</v>
      </c>
      <c r="E1818" s="8">
        <v>56.874120928149601</v>
      </c>
      <c r="F1818" s="8">
        <v>51.923076923076898</v>
      </c>
      <c r="G1818" s="3">
        <v>5.7692307692307701</v>
      </c>
      <c r="H1818" s="4">
        <v>9.6153846153846096</v>
      </c>
      <c r="I1818" s="4">
        <v>21.153846153846199</v>
      </c>
      <c r="J1818" s="4">
        <v>9.6153846153846096</v>
      </c>
      <c r="K1818" s="4">
        <v>3.8461538461538498</v>
      </c>
      <c r="L1818" s="4">
        <v>13.461538461538501</v>
      </c>
      <c r="M1818" s="4">
        <v>7.6923076923076898</v>
      </c>
      <c r="N1818" s="4">
        <v>21.153846153846199</v>
      </c>
      <c r="O1818" s="4">
        <v>13.461538461538501</v>
      </c>
      <c r="P1818" s="4">
        <v>15.384615384615399</v>
      </c>
      <c r="Q1818" s="4">
        <v>11.538461538461499</v>
      </c>
      <c r="R1818" s="4">
        <v>30.769230769230798</v>
      </c>
      <c r="S1818" s="4">
        <v>19.230769230769202</v>
      </c>
      <c r="T1818" s="4">
        <v>5.7692307692307701</v>
      </c>
      <c r="U1818" s="4">
        <v>21.153846153846199</v>
      </c>
      <c r="V1818" s="4">
        <v>7.6923076923076898</v>
      </c>
      <c r="W1818" s="4">
        <v>15.384615384615399</v>
      </c>
      <c r="X1818" s="4">
        <v>5.7692307692307701</v>
      </c>
      <c r="Y1818" s="4">
        <v>15.384615384615399</v>
      </c>
      <c r="Z1818" s="4">
        <v>23.076923076923102</v>
      </c>
      <c r="AA1818" s="4">
        <v>23.076923076923102</v>
      </c>
      <c r="AB1818" s="4">
        <v>9.6153846153846096</v>
      </c>
      <c r="AC1818" s="4">
        <v>25</v>
      </c>
      <c r="AD1818" s="4">
        <v>11.538461538461499</v>
      </c>
      <c r="AE1818" s="4">
        <v>3.8461538461538498</v>
      </c>
      <c r="AF1818" s="4">
        <v>19.230769230769202</v>
      </c>
      <c r="AG1818" s="4">
        <v>36.538461538461497</v>
      </c>
      <c r="AH1818" s="4">
        <v>26.923076923076898</v>
      </c>
      <c r="AI1818" s="4">
        <v>23.076923076923102</v>
      </c>
      <c r="AJ1818" s="4">
        <v>30.769230769230798</v>
      </c>
      <c r="AK1818" s="4">
        <v>36.538461538461497</v>
      </c>
      <c r="AL1818" s="4">
        <v>30.769230769230798</v>
      </c>
      <c r="AM1818" s="4">
        <v>32.692307692307701</v>
      </c>
      <c r="AN1818" s="4">
        <v>36.538461538461497</v>
      </c>
      <c r="AO1818" s="4">
        <v>34.615384615384599</v>
      </c>
      <c r="AP1818" s="4">
        <v>26.923076923076898</v>
      </c>
      <c r="AQ1818" s="4">
        <v>15.384615384615399</v>
      </c>
      <c r="AR1818" s="4">
        <v>38.461538461538503</v>
      </c>
      <c r="AS1818" s="4">
        <v>11.538461538461499</v>
      </c>
      <c r="AT1818" s="4">
        <v>26.923076923076898</v>
      </c>
      <c r="AU1818" s="4">
        <v>21.153846153846199</v>
      </c>
      <c r="AV1818" s="4">
        <v>36.538461538461497</v>
      </c>
      <c r="AW1818" s="4">
        <v>42.307692307692299</v>
      </c>
      <c r="AX1818" s="4">
        <v>30.769230769230798</v>
      </c>
      <c r="AY1818" s="4">
        <v>7.6923076923076898</v>
      </c>
      <c r="AZ1818" s="4">
        <v>51.923076923076898</v>
      </c>
      <c r="BA1818" s="4">
        <v>63.461538461538503</v>
      </c>
      <c r="BB1818" s="38">
        <v>53</v>
      </c>
    </row>
    <row r="1819" spans="1:54" x14ac:dyDescent="0.3">
      <c r="A1819" s="31" t="s">
        <v>75</v>
      </c>
      <c r="B1819" s="5" t="s">
        <v>9</v>
      </c>
      <c r="C1819" s="5" t="s">
        <v>2</v>
      </c>
      <c r="D1819" s="9">
        <v>17.7686274509804</v>
      </c>
      <c r="E1819" s="8">
        <v>61.195942643923999</v>
      </c>
      <c r="F1819" s="8">
        <v>47.058823529411796</v>
      </c>
      <c r="G1819" s="3">
        <v>13.7254901960784</v>
      </c>
      <c r="H1819" s="4">
        <v>7.8431372549019596</v>
      </c>
      <c r="I1819" s="4">
        <v>11.764705882352899</v>
      </c>
      <c r="J1819" s="4">
        <v>11.764705882352899</v>
      </c>
      <c r="K1819" s="4">
        <v>7.8431372549019596</v>
      </c>
      <c r="L1819" s="4">
        <v>25.490196078431399</v>
      </c>
      <c r="M1819" s="4">
        <v>9.8039215686274499</v>
      </c>
      <c r="N1819" s="4">
        <v>25.490196078431399</v>
      </c>
      <c r="O1819" s="4">
        <v>9.8039215686274499</v>
      </c>
      <c r="P1819" s="4">
        <v>17.647058823529399</v>
      </c>
      <c r="Q1819" s="4">
        <v>17.647058823529399</v>
      </c>
      <c r="R1819" s="4">
        <v>21.568627450980401</v>
      </c>
      <c r="S1819" s="4">
        <v>13.7254901960784</v>
      </c>
      <c r="T1819" s="4">
        <v>3.9215686274509798</v>
      </c>
      <c r="U1819" s="4">
        <v>27.4509803921569</v>
      </c>
      <c r="V1819" s="4">
        <v>15.6862745098039</v>
      </c>
      <c r="W1819" s="4">
        <v>15.6862745098039</v>
      </c>
      <c r="X1819" s="4">
        <v>11.764705882352899</v>
      </c>
      <c r="Y1819" s="4">
        <v>15.6862745098039</v>
      </c>
      <c r="Z1819" s="4">
        <v>21.568627450980401</v>
      </c>
      <c r="AA1819" s="4">
        <v>17.647058823529399</v>
      </c>
      <c r="AB1819" s="4">
        <v>7.8431372549019596</v>
      </c>
      <c r="AC1819" s="4">
        <v>23.529411764705898</v>
      </c>
      <c r="AD1819" s="4">
        <v>13.7254901960784</v>
      </c>
      <c r="AE1819" s="4">
        <v>7.8431372549019596</v>
      </c>
      <c r="AF1819" s="4">
        <v>23.529411764705898</v>
      </c>
      <c r="AG1819" s="4">
        <v>25.490196078431399</v>
      </c>
      <c r="AH1819" s="4">
        <v>25.490196078431399</v>
      </c>
      <c r="AI1819" s="4">
        <v>21.568627450980401</v>
      </c>
      <c r="AJ1819" s="4">
        <v>41.176470588235297</v>
      </c>
      <c r="AK1819" s="4">
        <v>45.098039215686299</v>
      </c>
      <c r="AL1819" s="4">
        <v>37.254901960784302</v>
      </c>
      <c r="AM1819" s="4">
        <v>33.3333333333333</v>
      </c>
      <c r="AN1819" s="4">
        <v>54.901960784313701</v>
      </c>
      <c r="AO1819" s="4">
        <v>41.176470588235297</v>
      </c>
      <c r="AP1819" s="4">
        <v>39.2156862745098</v>
      </c>
      <c r="AQ1819" s="4">
        <v>5.8823529411764701</v>
      </c>
      <c r="AR1819" s="4">
        <v>41.176470588235297</v>
      </c>
      <c r="AS1819" s="4">
        <v>19.6078431372549</v>
      </c>
      <c r="AT1819" s="4">
        <v>27.4509803921569</v>
      </c>
      <c r="AU1819" s="4">
        <v>23.529411764705898</v>
      </c>
      <c r="AV1819" s="4">
        <v>43.137254901960802</v>
      </c>
      <c r="AW1819" s="4">
        <v>33.3333333333333</v>
      </c>
      <c r="AX1819" s="4">
        <v>21.568627450980401</v>
      </c>
      <c r="AY1819" s="4">
        <v>7.8431372549019596</v>
      </c>
      <c r="AZ1819" s="4">
        <v>47.058823529411796</v>
      </c>
      <c r="BA1819" s="4">
        <v>52.941176470588204</v>
      </c>
      <c r="BB1819" s="38">
        <v>51</v>
      </c>
    </row>
    <row r="1820" spans="1:54" x14ac:dyDescent="0.3">
      <c r="A1820" s="31" t="s">
        <v>75</v>
      </c>
      <c r="B1820" s="5" t="s">
        <v>9</v>
      </c>
      <c r="C1820" s="5" t="s">
        <v>3</v>
      </c>
      <c r="D1820" s="9">
        <v>44.204326923076898</v>
      </c>
      <c r="E1820" s="8">
        <v>67.619681199596897</v>
      </c>
      <c r="F1820" s="8">
        <v>33.173076923076898</v>
      </c>
      <c r="G1820" s="3">
        <v>4.3269230769230802</v>
      </c>
      <c r="H1820" s="4">
        <v>6.7307692307692299</v>
      </c>
      <c r="I1820" s="4">
        <v>8.6538461538461497</v>
      </c>
      <c r="J1820" s="4">
        <v>4.8076923076923102</v>
      </c>
      <c r="K1820" s="4">
        <v>3.3653846153846199</v>
      </c>
      <c r="L1820" s="4">
        <v>5.2884615384615401</v>
      </c>
      <c r="M1820" s="4">
        <v>2.4038461538461502</v>
      </c>
      <c r="N1820" s="4">
        <v>9.6153846153846096</v>
      </c>
      <c r="O1820" s="4">
        <v>14.4230769230769</v>
      </c>
      <c r="P1820" s="4">
        <v>15.384615384615399</v>
      </c>
      <c r="Q1820" s="4">
        <v>4.3269230769230802</v>
      </c>
      <c r="R1820" s="4">
        <v>10.5769230769231</v>
      </c>
      <c r="S1820" s="4">
        <v>8.1730769230769198</v>
      </c>
      <c r="T1820" s="4">
        <v>3.3653846153846199</v>
      </c>
      <c r="U1820" s="4">
        <v>15.865384615384601</v>
      </c>
      <c r="V1820" s="4">
        <v>8.1730769230769198</v>
      </c>
      <c r="W1820" s="4">
        <v>4.3269230769230802</v>
      </c>
      <c r="X1820" s="4">
        <v>1.92307692307692</v>
      </c>
      <c r="Y1820" s="4">
        <v>12.5</v>
      </c>
      <c r="Z1820" s="4">
        <v>11.538461538461499</v>
      </c>
      <c r="AA1820" s="4">
        <v>12.0192307692308</v>
      </c>
      <c r="AB1820" s="4">
        <v>1.92307692307692</v>
      </c>
      <c r="AC1820" s="4">
        <v>26.442307692307701</v>
      </c>
      <c r="AD1820" s="4">
        <v>3.3653846153846199</v>
      </c>
      <c r="AE1820" s="4">
        <v>2.8846153846153801</v>
      </c>
      <c r="AF1820" s="4">
        <v>16.346153846153801</v>
      </c>
      <c r="AG1820" s="4">
        <v>22.596153846153801</v>
      </c>
      <c r="AH1820" s="4">
        <v>30.288461538461501</v>
      </c>
      <c r="AI1820" s="4">
        <v>14.4230769230769</v>
      </c>
      <c r="AJ1820" s="4">
        <v>26.923076923076898</v>
      </c>
      <c r="AK1820" s="4">
        <v>35.096153846153797</v>
      </c>
      <c r="AL1820" s="4">
        <v>19.711538461538499</v>
      </c>
      <c r="AM1820" s="4">
        <v>24.519230769230798</v>
      </c>
      <c r="AN1820" s="4">
        <v>44.711538461538503</v>
      </c>
      <c r="AO1820" s="4">
        <v>36.057692307692299</v>
      </c>
      <c r="AP1820" s="4">
        <v>33.173076923076898</v>
      </c>
      <c r="AQ1820" s="4">
        <v>5.2884615384615401</v>
      </c>
      <c r="AR1820" s="4">
        <v>34.615384615384599</v>
      </c>
      <c r="AS1820" s="4">
        <v>18.75</v>
      </c>
      <c r="AT1820" s="4">
        <v>38.461538461538503</v>
      </c>
      <c r="AU1820" s="4">
        <v>22.115384615384599</v>
      </c>
      <c r="AV1820" s="4">
        <v>38.461538461538503</v>
      </c>
      <c r="AW1820" s="4">
        <v>26.442307692307701</v>
      </c>
      <c r="AX1820" s="4">
        <v>18.75</v>
      </c>
      <c r="AY1820" s="4">
        <v>12.0192307692308</v>
      </c>
      <c r="AZ1820" s="4">
        <v>39.903846153846203</v>
      </c>
      <c r="BA1820" s="4">
        <v>42.307692307692299</v>
      </c>
      <c r="BB1820" s="38">
        <v>208</v>
      </c>
    </row>
    <row r="1821" spans="1:54" x14ac:dyDescent="0.3">
      <c r="A1821" s="31" t="s">
        <v>75</v>
      </c>
      <c r="B1821" s="5" t="s">
        <v>9</v>
      </c>
      <c r="C1821" s="5" t="s">
        <v>4</v>
      </c>
      <c r="D1821" s="9">
        <v>63.950946969697</v>
      </c>
      <c r="E1821" s="8">
        <v>64.202138081265701</v>
      </c>
      <c r="F1821" s="8">
        <v>21.780303030302999</v>
      </c>
      <c r="G1821" s="3">
        <v>4.5454545454545503</v>
      </c>
      <c r="H1821" s="4">
        <v>7.0075757575757596</v>
      </c>
      <c r="I1821" s="4">
        <v>8.9015151515151505</v>
      </c>
      <c r="J1821" s="4">
        <v>3.9772727272727302</v>
      </c>
      <c r="K1821" s="4">
        <v>5.4924242424242404</v>
      </c>
      <c r="L1821" s="4">
        <v>8.1439393939393891</v>
      </c>
      <c r="M1821" s="4">
        <v>5.6818181818181799</v>
      </c>
      <c r="N1821" s="4">
        <v>10.0378787878788</v>
      </c>
      <c r="O1821" s="4">
        <v>13.068181818181801</v>
      </c>
      <c r="P1821" s="4">
        <v>10.6060606060606</v>
      </c>
      <c r="Q1821" s="4">
        <v>3.9772727272727302</v>
      </c>
      <c r="R1821" s="4">
        <v>6.8181818181818201</v>
      </c>
      <c r="S1821" s="4">
        <v>7.0075757575757596</v>
      </c>
      <c r="T1821" s="4">
        <v>4.5454545454545503</v>
      </c>
      <c r="U1821" s="4">
        <v>10.9848484848485</v>
      </c>
      <c r="V1821" s="4">
        <v>6.6287878787878798</v>
      </c>
      <c r="W1821" s="4">
        <v>5.6818181818181799</v>
      </c>
      <c r="X1821" s="4">
        <v>2.2727272727272698</v>
      </c>
      <c r="Y1821" s="4">
        <v>10.0378787878788</v>
      </c>
      <c r="Z1821" s="4">
        <v>5.4924242424242404</v>
      </c>
      <c r="AA1821" s="4">
        <v>7.1969696969696999</v>
      </c>
      <c r="AB1821" s="4">
        <v>2.2727272727272698</v>
      </c>
      <c r="AC1821" s="4">
        <v>15.909090909090899</v>
      </c>
      <c r="AD1821" s="4">
        <v>4.5454545454545503</v>
      </c>
      <c r="AE1821" s="4">
        <v>2.8409090909090899</v>
      </c>
      <c r="AF1821" s="4">
        <v>11.931818181818199</v>
      </c>
      <c r="AG1821" s="4">
        <v>20.265151515151501</v>
      </c>
      <c r="AH1821" s="4">
        <v>20.075757575757599</v>
      </c>
      <c r="AI1821" s="4">
        <v>13.825757575757599</v>
      </c>
      <c r="AJ1821" s="4">
        <v>22.727272727272702</v>
      </c>
      <c r="AK1821" s="4">
        <v>27.0833333333333</v>
      </c>
      <c r="AL1821" s="4">
        <v>11.174242424242401</v>
      </c>
      <c r="AM1821" s="4">
        <v>19.5075757575758</v>
      </c>
      <c r="AN1821" s="4">
        <v>32.954545454545503</v>
      </c>
      <c r="AO1821" s="4">
        <v>21.590909090909101</v>
      </c>
      <c r="AP1821" s="4">
        <v>21.401515151515198</v>
      </c>
      <c r="AQ1821" s="4">
        <v>3.0303030303030298</v>
      </c>
      <c r="AR1821" s="4">
        <v>24.053030303030301</v>
      </c>
      <c r="AS1821" s="4">
        <v>11.931818181818199</v>
      </c>
      <c r="AT1821" s="4">
        <v>27.0833333333333</v>
      </c>
      <c r="AU1821" s="4">
        <v>11.363636363636401</v>
      </c>
      <c r="AV1821" s="4">
        <v>25.946969696969699</v>
      </c>
      <c r="AW1821" s="4">
        <v>18.939393939393899</v>
      </c>
      <c r="AX1821" s="4">
        <v>9.2803030303030294</v>
      </c>
      <c r="AY1821" s="4">
        <v>11.174242424242401</v>
      </c>
      <c r="AZ1821" s="4">
        <v>21.401515151515198</v>
      </c>
      <c r="BA1821" s="4">
        <v>27.651515151515198</v>
      </c>
      <c r="BB1821" s="38">
        <v>528</v>
      </c>
    </row>
    <row r="1822" spans="1:54" x14ac:dyDescent="0.3">
      <c r="A1822" s="31" t="s">
        <v>75</v>
      </c>
      <c r="B1822" s="5" t="s">
        <v>9</v>
      </c>
      <c r="C1822" s="5" t="s">
        <v>5</v>
      </c>
      <c r="D1822" s="9">
        <v>84.918641618497105</v>
      </c>
      <c r="E1822" s="8">
        <v>52.294301454150798</v>
      </c>
      <c r="F1822" s="8">
        <v>9.2485549132948002</v>
      </c>
      <c r="G1822" s="3">
        <v>2.6011560693641602</v>
      </c>
      <c r="H1822" s="4">
        <v>3.1791907514450899</v>
      </c>
      <c r="I1822" s="4">
        <v>4.7687861271676297</v>
      </c>
      <c r="J1822" s="4">
        <v>2.3121387283237</v>
      </c>
      <c r="K1822" s="4">
        <v>1.7341040462427699</v>
      </c>
      <c r="L1822" s="4">
        <v>3.32369942196532</v>
      </c>
      <c r="M1822" s="4">
        <v>1.0115606936416199</v>
      </c>
      <c r="N1822" s="4">
        <v>3.7572254335260098</v>
      </c>
      <c r="O1822" s="4">
        <v>5.3468208092485501</v>
      </c>
      <c r="P1822" s="4">
        <v>3.32369942196532</v>
      </c>
      <c r="Q1822" s="4">
        <v>1.3005780346820801</v>
      </c>
      <c r="R1822" s="4">
        <v>3.6127167630057802</v>
      </c>
      <c r="S1822" s="4">
        <v>2.0231213872832399</v>
      </c>
      <c r="T1822" s="4">
        <v>2.16763005780347</v>
      </c>
      <c r="U1822" s="4">
        <v>4.7687861271676297</v>
      </c>
      <c r="V1822" s="4">
        <v>2.6011560693641602</v>
      </c>
      <c r="W1822" s="4">
        <v>4.04624277456647</v>
      </c>
      <c r="X1822" s="4">
        <v>1.3005780346820801</v>
      </c>
      <c r="Y1822" s="4">
        <v>3.32369942196532</v>
      </c>
      <c r="Z1822" s="4">
        <v>3.0346820809248598</v>
      </c>
      <c r="AA1822" s="4">
        <v>2.3121387283237</v>
      </c>
      <c r="AB1822" s="4">
        <v>0.57803468208092501</v>
      </c>
      <c r="AC1822" s="4">
        <v>11.1271676300578</v>
      </c>
      <c r="AD1822" s="4">
        <v>1.15606936416185</v>
      </c>
      <c r="AE1822" s="4">
        <v>1.44508670520231</v>
      </c>
      <c r="AF1822" s="4">
        <v>6.0693641618497098</v>
      </c>
      <c r="AG1822" s="4">
        <v>12.1387283236994</v>
      </c>
      <c r="AH1822" s="4">
        <v>12.1387283236994</v>
      </c>
      <c r="AI1822" s="4">
        <v>7.0809248554913298</v>
      </c>
      <c r="AJ1822" s="4">
        <v>13.439306358381501</v>
      </c>
      <c r="AK1822" s="4">
        <v>16.4739884393064</v>
      </c>
      <c r="AL1822" s="4">
        <v>7.3699421965317899</v>
      </c>
      <c r="AM1822" s="4">
        <v>14.884393063583801</v>
      </c>
      <c r="AN1822" s="4">
        <v>19.2196531791908</v>
      </c>
      <c r="AO1822" s="4">
        <v>13.150289017341001</v>
      </c>
      <c r="AP1822" s="4">
        <v>17.0520231213873</v>
      </c>
      <c r="AQ1822" s="4">
        <v>1.3005780346820801</v>
      </c>
      <c r="AR1822" s="4">
        <v>12.283236994219701</v>
      </c>
      <c r="AS1822" s="4">
        <v>5.63583815028902</v>
      </c>
      <c r="AT1822" s="4">
        <v>27.1676300578035</v>
      </c>
      <c r="AU1822" s="4">
        <v>5.4913294797687904</v>
      </c>
      <c r="AV1822" s="4">
        <v>18.063583815028899</v>
      </c>
      <c r="AW1822" s="4">
        <v>10.8381502890173</v>
      </c>
      <c r="AX1822" s="4">
        <v>3.4682080924855501</v>
      </c>
      <c r="AY1822" s="4">
        <v>12.283236994219701</v>
      </c>
      <c r="AZ1822" s="4">
        <v>15.028901734104</v>
      </c>
      <c r="BA1822" s="4">
        <v>17.9190751445087</v>
      </c>
      <c r="BB1822" s="38">
        <v>692</v>
      </c>
    </row>
    <row r="1823" spans="1:54" x14ac:dyDescent="0.3">
      <c r="A1823" s="31" t="s">
        <v>75</v>
      </c>
      <c r="B1823" s="5" t="s">
        <v>9</v>
      </c>
      <c r="C1823" s="5" t="s">
        <v>6</v>
      </c>
      <c r="D1823" s="9">
        <v>92.749203539823</v>
      </c>
      <c r="E1823" s="8">
        <v>49.625154699753402</v>
      </c>
      <c r="F1823" s="8">
        <v>6.72566371681416</v>
      </c>
      <c r="G1823" s="3">
        <v>2.3008849557522102</v>
      </c>
      <c r="I1823" s="4">
        <v>2.1238938053097298</v>
      </c>
      <c r="J1823" s="4">
        <v>1.5929203539823</v>
      </c>
      <c r="K1823" s="4">
        <v>1.2389380530973499</v>
      </c>
      <c r="L1823" s="4">
        <v>2.3008849557522102</v>
      </c>
      <c r="M1823" s="4">
        <v>0.17699115044247801</v>
      </c>
      <c r="N1823" s="4">
        <v>2.4778761061946901</v>
      </c>
      <c r="O1823" s="4">
        <v>3.7168141592920398</v>
      </c>
      <c r="P1823" s="4">
        <v>2.1238938053097298</v>
      </c>
      <c r="Q1823" s="4">
        <v>1.76991150442478</v>
      </c>
      <c r="R1823" s="4">
        <v>2.4778761061946901</v>
      </c>
      <c r="S1823" s="4">
        <v>1.4159292035398201</v>
      </c>
      <c r="T1823" s="4">
        <v>2.65486725663717</v>
      </c>
      <c r="U1823" s="4">
        <v>3.0088495575221201</v>
      </c>
      <c r="V1823" s="4">
        <v>0.53097345132743401</v>
      </c>
      <c r="W1823" s="4">
        <v>1.06194690265487</v>
      </c>
      <c r="X1823" s="4">
        <v>0.70796460176991105</v>
      </c>
      <c r="Y1823" s="4">
        <v>2.65486725663717</v>
      </c>
      <c r="Z1823" s="4">
        <v>0.70796460176991105</v>
      </c>
      <c r="AA1823" s="4">
        <v>1.4159292035398201</v>
      </c>
      <c r="AB1823" s="4">
        <v>0.70796460176991105</v>
      </c>
      <c r="AC1823" s="4">
        <v>8.3185840707964598</v>
      </c>
      <c r="AD1823" s="4">
        <v>0.53097345132743401</v>
      </c>
      <c r="AE1823" s="4">
        <v>0.70796460176991105</v>
      </c>
      <c r="AF1823" s="4">
        <v>3.0088495575221201</v>
      </c>
      <c r="AG1823" s="4">
        <v>9.5575221238938095</v>
      </c>
      <c r="AH1823" s="4">
        <v>8.4955752212389406</v>
      </c>
      <c r="AI1823" s="4">
        <v>6.72566371681416</v>
      </c>
      <c r="AJ1823" s="4">
        <v>8.8495575221238898</v>
      </c>
      <c r="AK1823" s="4">
        <v>16.283185840708001</v>
      </c>
      <c r="AL1823" s="4">
        <v>7.0796460176991198</v>
      </c>
      <c r="AM1823" s="4">
        <v>12.920353982300901</v>
      </c>
      <c r="AN1823" s="4">
        <v>15.929203539823</v>
      </c>
      <c r="AO1823" s="4">
        <v>7.9646017699114999</v>
      </c>
      <c r="AP1823" s="4">
        <v>19.646017699114999</v>
      </c>
      <c r="AQ1823" s="4">
        <v>1.2389380530973499</v>
      </c>
      <c r="AR1823" s="4">
        <v>10.7964601769912</v>
      </c>
      <c r="AS1823" s="4">
        <v>5.6637168141592902</v>
      </c>
      <c r="AT1823" s="4">
        <v>27.9646017699115</v>
      </c>
      <c r="AU1823" s="4">
        <v>3.5398230088495599</v>
      </c>
      <c r="AV1823" s="4">
        <v>15.044247787610599</v>
      </c>
      <c r="AW1823" s="4">
        <v>6.3716814159292001</v>
      </c>
      <c r="AX1823" s="4">
        <v>2.3008849557522102</v>
      </c>
      <c r="AY1823" s="4">
        <v>10.973451327433599</v>
      </c>
      <c r="AZ1823" s="4">
        <v>13.2743362831858</v>
      </c>
      <c r="BA1823" s="4">
        <v>15.7522123893805</v>
      </c>
      <c r="BB1823" s="38">
        <v>565</v>
      </c>
    </row>
    <row r="1824" spans="1:54" x14ac:dyDescent="0.3">
      <c r="A1824" s="31" t="s">
        <v>75</v>
      </c>
      <c r="B1824" s="5" t="s">
        <v>9</v>
      </c>
      <c r="C1824" s="5" t="s">
        <v>7</v>
      </c>
      <c r="D1824" s="9">
        <v>92.627205882352897</v>
      </c>
      <c r="E1824" s="8">
        <v>50.090502488420697</v>
      </c>
      <c r="F1824" s="8">
        <v>5.8823529411764701</v>
      </c>
      <c r="G1824" s="3">
        <v>1.47058823529412</v>
      </c>
      <c r="H1824" s="4">
        <v>2.2058823529411802</v>
      </c>
      <c r="I1824" s="4">
        <v>1.47058823529412</v>
      </c>
      <c r="J1824" s="4">
        <v>7.3529411764705896</v>
      </c>
      <c r="K1824" s="4">
        <v>0.73529411764705899</v>
      </c>
      <c r="L1824" s="4">
        <v>2.2058823529411802</v>
      </c>
      <c r="M1824" s="4">
        <v>0.73529411764705899</v>
      </c>
      <c r="N1824" s="4">
        <v>1.47058823529412</v>
      </c>
      <c r="O1824" s="4">
        <v>1.47058823529412</v>
      </c>
      <c r="P1824" s="4">
        <v>3.6764705882352899</v>
      </c>
      <c r="Q1824" s="4">
        <v>1.47058823529412</v>
      </c>
      <c r="R1824" s="4">
        <v>4.4117647058823497</v>
      </c>
      <c r="S1824" s="4">
        <v>2.9411764705882399</v>
      </c>
      <c r="T1824" s="4">
        <v>3.6764705882352899</v>
      </c>
      <c r="U1824" s="4">
        <v>5.8823529411764701</v>
      </c>
      <c r="V1824" s="4">
        <v>2.2058823529411802</v>
      </c>
      <c r="W1824" s="4">
        <v>2.9411764705882399</v>
      </c>
      <c r="X1824" s="4">
        <v>0.73529411764705899</v>
      </c>
      <c r="Y1824" s="4">
        <v>2.9411764705882399</v>
      </c>
      <c r="Z1824" s="4">
        <v>1.47058823529412</v>
      </c>
      <c r="AA1824" s="4">
        <v>1.47058823529412</v>
      </c>
      <c r="AB1824" s="4">
        <v>0.73529411764705899</v>
      </c>
      <c r="AC1824" s="4">
        <v>8.0882352941176503</v>
      </c>
      <c r="AD1824" s="4">
        <v>2.2058823529411802</v>
      </c>
      <c r="AE1824" s="4">
        <v>0</v>
      </c>
      <c r="AF1824" s="4">
        <v>6.6176470588235299</v>
      </c>
      <c r="AG1824" s="4">
        <v>8.8235294117647101</v>
      </c>
      <c r="AH1824" s="4">
        <v>4.4117647058823497</v>
      </c>
      <c r="AI1824" s="4">
        <v>8.0882352941176503</v>
      </c>
      <c r="AJ1824" s="4">
        <v>8.8235294117647101</v>
      </c>
      <c r="AK1824" s="4">
        <v>13.235294117647101</v>
      </c>
      <c r="AL1824" s="4">
        <v>8.0882352941176503</v>
      </c>
      <c r="AM1824" s="4">
        <v>15.4411764705882</v>
      </c>
      <c r="AN1824" s="4">
        <v>15.4411764705882</v>
      </c>
      <c r="AO1824" s="4">
        <v>7.3529411764705896</v>
      </c>
      <c r="AP1824" s="4">
        <v>13.9705882352941</v>
      </c>
      <c r="AQ1824" s="4">
        <v>2.9411764705882399</v>
      </c>
      <c r="AR1824" s="4">
        <v>12.5</v>
      </c>
      <c r="AS1824" s="4">
        <v>6.6176470588235299</v>
      </c>
      <c r="AT1824" s="4">
        <v>26.470588235294102</v>
      </c>
      <c r="AU1824" s="4">
        <v>5.1470588235294104</v>
      </c>
      <c r="AV1824" s="4">
        <v>16.176470588235301</v>
      </c>
      <c r="AW1824" s="4">
        <v>6.6176470588235299</v>
      </c>
      <c r="AX1824" s="4">
        <v>2.2058823529411802</v>
      </c>
      <c r="AY1824" s="4">
        <v>12.5</v>
      </c>
      <c r="AZ1824" s="4">
        <v>11.764705882352899</v>
      </c>
      <c r="BA1824" s="4">
        <v>15.4411764705882</v>
      </c>
      <c r="BB1824" s="38">
        <v>136</v>
      </c>
    </row>
    <row r="1825" spans="1:54" x14ac:dyDescent="0.3">
      <c r="A1825" s="31" t="s">
        <v>76</v>
      </c>
      <c r="B1825" s="5" t="s">
        <v>168</v>
      </c>
      <c r="C1825" s="5" t="s">
        <v>168</v>
      </c>
      <c r="D1825" s="9">
        <v>65.706774972089406</v>
      </c>
      <c r="E1825" s="8">
        <v>71.312030343694701</v>
      </c>
      <c r="F1825" s="8">
        <v>26.2719958352214</v>
      </c>
      <c r="G1825" s="3">
        <v>2.6848388847146101</v>
      </c>
      <c r="H1825" s="4">
        <v>7.5833115013175902</v>
      </c>
      <c r="I1825" s="4">
        <v>14.634648473085599</v>
      </c>
      <c r="J1825" s="4">
        <v>3.2912902877060199</v>
      </c>
      <c r="K1825" s="4">
        <v>4.3218310314036801</v>
      </c>
      <c r="L1825" s="4">
        <v>6.7604817986502601</v>
      </c>
      <c r="M1825" s="4">
        <v>4.7246548410954299</v>
      </c>
      <c r="N1825" s="4">
        <v>6.49650076096452</v>
      </c>
      <c r="O1825" s="4">
        <v>9.5827003146875995</v>
      </c>
      <c r="P1825" s="4">
        <v>10.242201512182501</v>
      </c>
      <c r="Q1825" s="4">
        <v>3.5600422368558</v>
      </c>
      <c r="R1825" s="4">
        <v>6.8292168500234496</v>
      </c>
      <c r="S1825" s="4">
        <v>5.1298616497823097</v>
      </c>
      <c r="T1825" s="4">
        <v>4.7880375905009904</v>
      </c>
      <c r="U1825" s="4">
        <v>10.085337592577501</v>
      </c>
      <c r="V1825" s="4">
        <v>6.6825451862422103</v>
      </c>
      <c r="W1825" s="4">
        <v>7.09592445535651</v>
      </c>
      <c r="X1825" s="4">
        <v>2.8976363967702099</v>
      </c>
      <c r="Y1825" s="4">
        <v>8.9634292506585709</v>
      </c>
      <c r="Z1825" s="4">
        <v>5.9593512535131499</v>
      </c>
      <c r="AA1825" s="4">
        <v>6.0220619354621796</v>
      </c>
      <c r="AB1825" s="4">
        <v>1.94901447684163</v>
      </c>
      <c r="AC1825" s="4">
        <v>18.912911390338898</v>
      </c>
      <c r="AD1825" s="4">
        <v>4.0864310143409899</v>
      </c>
      <c r="AE1825" s="4">
        <v>4.30507873324391</v>
      </c>
      <c r="AF1825" s="4">
        <v>13.294849655227299</v>
      </c>
      <c r="AG1825" s="4">
        <v>15.4098282592768</v>
      </c>
      <c r="AH1825" s="4">
        <v>18.831041595360901</v>
      </c>
      <c r="AI1825" s="4">
        <v>14.4546814851587</v>
      </c>
      <c r="AJ1825" s="4">
        <v>24.930346265651199</v>
      </c>
      <c r="AK1825" s="4">
        <v>37.048633128653698</v>
      </c>
      <c r="AL1825" s="4">
        <v>24.547079160748101</v>
      </c>
      <c r="AM1825" s="4">
        <v>22.1283047540417</v>
      </c>
      <c r="AN1825" s="4">
        <v>36.2517835645288</v>
      </c>
      <c r="AO1825" s="4">
        <v>31.862721776256201</v>
      </c>
      <c r="AP1825" s="4">
        <v>37.389953883174499</v>
      </c>
      <c r="AQ1825" s="4">
        <v>9.2421160333088697</v>
      </c>
      <c r="AR1825" s="4">
        <v>36.384329544273299</v>
      </c>
      <c r="AS1825" s="4">
        <v>14.5183191056847</v>
      </c>
      <c r="AT1825" s="4">
        <v>25.677661289851699</v>
      </c>
      <c r="AU1825" s="4">
        <v>19.365506597580399</v>
      </c>
      <c r="AV1825" s="4">
        <v>27.2582615122544</v>
      </c>
      <c r="AW1825" s="4">
        <v>27.104191785713901</v>
      </c>
      <c r="AX1825" s="4">
        <v>9.2058541789253692</v>
      </c>
      <c r="AY1825" s="4">
        <v>14.3746244390407</v>
      </c>
      <c r="AZ1825" s="4">
        <v>34.900494382190402</v>
      </c>
      <c r="BA1825" s="4">
        <v>36.200369026543498</v>
      </c>
      <c r="BB1825" s="38">
        <v>2572</v>
      </c>
    </row>
    <row r="1826" spans="1:54" x14ac:dyDescent="0.3">
      <c r="A1826" s="31" t="s">
        <v>76</v>
      </c>
      <c r="B1826" s="5" t="s">
        <v>168</v>
      </c>
      <c r="C1826" s="5" t="s">
        <v>1</v>
      </c>
      <c r="D1826" s="9">
        <v>34.9631916438315</v>
      </c>
      <c r="E1826" s="8">
        <v>70.018596263658395</v>
      </c>
      <c r="F1826" s="8">
        <v>41.779099556371598</v>
      </c>
      <c r="G1826" s="3">
        <v>2.37922527685246</v>
      </c>
      <c r="H1826" s="4">
        <v>9.5280840072568296</v>
      </c>
      <c r="I1826" s="4">
        <v>23.579476717814199</v>
      </c>
      <c r="J1826" s="4">
        <v>2.4380107394535502</v>
      </c>
      <c r="K1826" s="4">
        <v>7.7814449558032797</v>
      </c>
      <c r="L1826" s="4">
        <v>9.3517276194535501</v>
      </c>
      <c r="M1826" s="4">
        <v>3.6332148278032799</v>
      </c>
      <c r="N1826" s="4">
        <v>11.3558743210055</v>
      </c>
      <c r="O1826" s="4">
        <v>12.223602396808699</v>
      </c>
      <c r="P1826" s="4">
        <v>13.9814243481093</v>
      </c>
      <c r="Q1826" s="4">
        <v>3.38689007755191</v>
      </c>
      <c r="R1826" s="4">
        <v>9.0942199693551906</v>
      </c>
      <c r="S1826" s="4">
        <v>9.5280840072568296</v>
      </c>
      <c r="T1826" s="4">
        <v>6.2699477547541003</v>
      </c>
      <c r="U1826" s="4">
        <v>10.6057171704044</v>
      </c>
      <c r="V1826" s="4">
        <v>8.7779268566557391</v>
      </c>
      <c r="W1826" s="4">
        <v>11.660984533857899</v>
      </c>
      <c r="X1826" s="4">
        <v>3.7619686528524601</v>
      </c>
      <c r="Y1826" s="4">
        <v>12.469927147060099</v>
      </c>
      <c r="Z1826" s="4">
        <v>6.3287332173551896</v>
      </c>
      <c r="AA1826" s="4">
        <v>5.3210684166557396</v>
      </c>
      <c r="AB1826" s="4">
        <v>1.9453612389508199</v>
      </c>
      <c r="AC1826" s="4">
        <v>29.919392835016399</v>
      </c>
      <c r="AD1826" s="4">
        <v>6.7737801551038297</v>
      </c>
      <c r="AE1826" s="4">
        <v>9.9731309450054599</v>
      </c>
      <c r="AF1826" s="4">
        <v>19.747539702513699</v>
      </c>
      <c r="AG1826" s="4">
        <v>27.598953020764998</v>
      </c>
      <c r="AH1826" s="4">
        <v>32.320983911562799</v>
      </c>
      <c r="AI1826" s="4">
        <v>18.7034552389071</v>
      </c>
      <c r="AJ1826" s="4">
        <v>37.759623253420799</v>
      </c>
      <c r="AK1826" s="4">
        <v>42.084209769224003</v>
      </c>
      <c r="AL1826" s="4">
        <v>30.529613260721302</v>
      </c>
      <c r="AM1826" s="4">
        <v>35.486786001923498</v>
      </c>
      <c r="AN1826" s="4">
        <v>41.8854875817268</v>
      </c>
      <c r="AO1826" s="4">
        <v>42.073026869377003</v>
      </c>
      <c r="AP1826" s="4">
        <v>46.537550110076502</v>
      </c>
      <c r="AQ1826" s="4">
        <v>12.411141684459</v>
      </c>
      <c r="AR1826" s="4">
        <v>45.401131484327898</v>
      </c>
      <c r="AS1826" s="4">
        <v>20.883958328262299</v>
      </c>
      <c r="AT1826" s="4">
        <v>32.239832649267797</v>
      </c>
      <c r="AU1826" s="4">
        <v>28.6066178214645</v>
      </c>
      <c r="AV1826" s="4">
        <v>30.8570892732678</v>
      </c>
      <c r="AW1826" s="4">
        <v>37.443330140721301</v>
      </c>
      <c r="AX1826" s="4">
        <v>19.196104739409801</v>
      </c>
      <c r="AY1826" s="4">
        <v>15.2354138990601</v>
      </c>
      <c r="AZ1826" s="4">
        <v>43.466953145223997</v>
      </c>
      <c r="BA1826" s="4">
        <v>42.142995231825097</v>
      </c>
      <c r="BB1826" s="38">
        <v>305</v>
      </c>
    </row>
    <row r="1827" spans="1:54" x14ac:dyDescent="0.3">
      <c r="A1827" s="31" t="s">
        <v>76</v>
      </c>
      <c r="B1827" s="5" t="s">
        <v>168</v>
      </c>
      <c r="C1827" s="5" t="s">
        <v>2</v>
      </c>
      <c r="D1827" s="9">
        <v>53.8050518114214</v>
      </c>
      <c r="E1827" s="8">
        <v>69.118890735456901</v>
      </c>
      <c r="F1827" s="8">
        <v>31.980382814486301</v>
      </c>
      <c r="G1827" s="3">
        <v>2.1169119550856199</v>
      </c>
      <c r="H1827" s="4">
        <v>10.5842428706293</v>
      </c>
      <c r="I1827" s="4">
        <v>16.060433872534201</v>
      </c>
      <c r="J1827" s="4">
        <v>3.6389812887885302</v>
      </c>
      <c r="K1827" s="4">
        <v>3.3065971978510298</v>
      </c>
      <c r="L1827" s="4">
        <v>7.3826924659161</v>
      </c>
      <c r="M1827" s="4">
        <v>5.7207720112285996</v>
      </c>
      <c r="N1827" s="4">
        <v>7.4877392590539404</v>
      </c>
      <c r="O1827" s="4">
        <v>12.036386643839901</v>
      </c>
      <c r="P1827" s="4">
        <v>14.3630752804024</v>
      </c>
      <c r="Q1827" s="4">
        <v>3.46400893515839</v>
      </c>
      <c r="R1827" s="4">
        <v>8.0825818804366403</v>
      </c>
      <c r="S1827" s="4">
        <v>5.2485367993065104</v>
      </c>
      <c r="T1827" s="4">
        <v>5.1610506224914401</v>
      </c>
      <c r="U1827" s="4">
        <v>11.266571668827099</v>
      </c>
      <c r="V1827" s="4">
        <v>7.3478881380693499</v>
      </c>
      <c r="W1827" s="4">
        <v>8.5548170923587303</v>
      </c>
      <c r="X1827" s="4">
        <v>1.87201404096318</v>
      </c>
      <c r="Y1827" s="4">
        <v>11.161841780488</v>
      </c>
      <c r="Z1827" s="4">
        <v>6.9979434308090802</v>
      </c>
      <c r="AA1827" s="4">
        <v>7.8900489104837304</v>
      </c>
      <c r="AB1827" s="4">
        <v>1.76696724782534</v>
      </c>
      <c r="AC1827" s="4">
        <v>21.238728206549698</v>
      </c>
      <c r="AD1827" s="4">
        <v>3.8139536424186602</v>
      </c>
      <c r="AE1827" s="4">
        <v>4.0588515565411001</v>
      </c>
      <c r="AF1827" s="4">
        <v>18.019617185513699</v>
      </c>
      <c r="AG1827" s="4">
        <v>18.789432160526498</v>
      </c>
      <c r="AH1827" s="4">
        <v>25.629330044430599</v>
      </c>
      <c r="AI1827" s="4">
        <v>15.2200595274315</v>
      </c>
      <c r="AJ1827" s="4">
        <v>28.1843066931892</v>
      </c>
      <c r="AK1827" s="4">
        <v>43.981648225680701</v>
      </c>
      <c r="AL1827" s="4">
        <v>30.353583592444298</v>
      </c>
      <c r="AM1827" s="4">
        <v>25.140168025783399</v>
      </c>
      <c r="AN1827" s="4">
        <v>39.730897508784203</v>
      </c>
      <c r="AO1827" s="4">
        <v>37.701471730513703</v>
      </c>
      <c r="AP1827" s="4">
        <v>42.109951089516301</v>
      </c>
      <c r="AQ1827" s="4">
        <v>11.1091599315197</v>
      </c>
      <c r="AR1827" s="4">
        <v>43.002373473989699</v>
      </c>
      <c r="AS1827" s="4">
        <v>16.585350933424699</v>
      </c>
      <c r="AT1827" s="4">
        <v>23.6883411573716</v>
      </c>
      <c r="AU1827" s="4">
        <v>21.5535516811644</v>
      </c>
      <c r="AV1827" s="4">
        <v>31.035595485843299</v>
      </c>
      <c r="AW1827" s="4">
        <v>32.365131849593297</v>
      </c>
      <c r="AX1827" s="4">
        <v>9.35975330001712</v>
      </c>
      <c r="AY1827" s="4">
        <v>14.783262452953799</v>
      </c>
      <c r="AZ1827" s="4">
        <v>41.8474925590711</v>
      </c>
      <c r="BA1827" s="4">
        <v>41.760006382256002</v>
      </c>
      <c r="BB1827" s="38">
        <v>533</v>
      </c>
    </row>
    <row r="1828" spans="1:54" x14ac:dyDescent="0.3">
      <c r="A1828" s="31" t="s">
        <v>76</v>
      </c>
      <c r="B1828" s="5" t="s">
        <v>168</v>
      </c>
      <c r="C1828" s="5" t="s">
        <v>3</v>
      </c>
      <c r="D1828" s="9">
        <v>69.968317703271595</v>
      </c>
      <c r="E1828" s="8">
        <v>71.453811912593906</v>
      </c>
      <c r="F1828" s="8">
        <v>22.9543903453681</v>
      </c>
      <c r="G1828" s="3">
        <v>3.9034368510216102</v>
      </c>
      <c r="H1828" s="4">
        <v>5.6673728182902101</v>
      </c>
      <c r="I1828" s="4">
        <v>14.870358494743099</v>
      </c>
      <c r="J1828" s="4">
        <v>3.9953928492363602</v>
      </c>
      <c r="K1828" s="4">
        <v>4.92398390894681</v>
      </c>
      <c r="L1828" s="4">
        <v>7.61651093592587</v>
      </c>
      <c r="M1828" s="4">
        <v>5.4808805139855696</v>
      </c>
      <c r="N1828" s="4">
        <v>5.7593288165049499</v>
      </c>
      <c r="O1828" s="4">
        <v>9.38302721106961</v>
      </c>
      <c r="P1828" s="4">
        <v>7.8975395463203997</v>
      </c>
      <c r="Q1828" s="4">
        <v>4.82944760285692</v>
      </c>
      <c r="R1828" s="4">
        <v>7.4338890934339501</v>
      </c>
      <c r="S1828" s="4">
        <v>5.5741266661378903</v>
      </c>
      <c r="T1828" s="4">
        <v>5.3915048236459802</v>
      </c>
      <c r="U1828" s="4">
        <v>11.425411480857599</v>
      </c>
      <c r="V1828" s="4">
        <v>8.0814515427498907</v>
      </c>
      <c r="W1828" s="4">
        <v>7.0609044848246798</v>
      </c>
      <c r="X1828" s="4">
        <v>4.4577531481852199</v>
      </c>
      <c r="Y1828" s="4">
        <v>8.4531459974215792</v>
      </c>
      <c r="Z1828" s="4">
        <v>6.22555957726654</v>
      </c>
      <c r="AA1828" s="4">
        <v>6.32009588335643</v>
      </c>
      <c r="AB1828" s="4">
        <v>2.5086150305495698</v>
      </c>
      <c r="AC1828" s="4">
        <v>19.703676559412699</v>
      </c>
      <c r="AD1828" s="4">
        <v>5.2943882096809398</v>
      </c>
      <c r="AE1828" s="4">
        <v>4.7374916046421802</v>
      </c>
      <c r="AF1828" s="4">
        <v>10.503271190834999</v>
      </c>
      <c r="AG1828" s="4">
        <v>10.321939502280699</v>
      </c>
      <c r="AH1828" s="4">
        <v>12.357873002380799</v>
      </c>
      <c r="AI1828" s="4">
        <v>15.9789910890703</v>
      </c>
      <c r="AJ1828" s="4">
        <v>23.234128801825001</v>
      </c>
      <c r="AK1828" s="4">
        <v>34.390123057726299</v>
      </c>
      <c r="AL1828" s="4">
        <v>23.8829814050785</v>
      </c>
      <c r="AM1828" s="4">
        <v>20.4483556226937</v>
      </c>
      <c r="AN1828" s="4">
        <v>35.411960269589002</v>
      </c>
      <c r="AO1828" s="4">
        <v>29.371602842689601</v>
      </c>
      <c r="AP1828" s="4">
        <v>36.4234762499512</v>
      </c>
      <c r="AQ1828" s="4">
        <v>7.9907856984727097</v>
      </c>
      <c r="AR1828" s="4">
        <v>33.738690146597598</v>
      </c>
      <c r="AS1828" s="4">
        <v>13.753984976790401</v>
      </c>
      <c r="AT1828" s="4">
        <v>29.370312688752001</v>
      </c>
      <c r="AU1828" s="4">
        <v>19.4161971793303</v>
      </c>
      <c r="AV1828" s="4">
        <v>27.0417391928192</v>
      </c>
      <c r="AW1828" s="4">
        <v>25.640466602659298</v>
      </c>
      <c r="AX1828" s="4">
        <v>7.8975395463203997</v>
      </c>
      <c r="AY1828" s="4">
        <v>14.685156344376001</v>
      </c>
      <c r="AZ1828" s="4">
        <v>33.455081228327899</v>
      </c>
      <c r="BA1828" s="4">
        <v>37.164284851419502</v>
      </c>
      <c r="BB1828" s="38">
        <v>563</v>
      </c>
    </row>
    <row r="1829" spans="1:54" x14ac:dyDescent="0.3">
      <c r="A1829" s="31" t="s">
        <v>76</v>
      </c>
      <c r="B1829" s="5" t="s">
        <v>168</v>
      </c>
      <c r="C1829" s="5" t="s">
        <v>4</v>
      </c>
      <c r="D1829" s="9">
        <v>90.863935489488895</v>
      </c>
      <c r="E1829" s="8">
        <v>64.034984760719595</v>
      </c>
      <c r="F1829" s="8">
        <v>13.974205840090701</v>
      </c>
      <c r="G1829" s="3">
        <v>2.5906869034173399</v>
      </c>
      <c r="H1829" s="4">
        <v>4.3497147524697599</v>
      </c>
      <c r="I1829" s="4">
        <v>9.1938635430544409</v>
      </c>
      <c r="J1829" s="4">
        <v>2.8960086728931498</v>
      </c>
      <c r="K1829" s="4">
        <v>4.9808580519354804</v>
      </c>
      <c r="L1829" s="4">
        <v>4.1491989975705597</v>
      </c>
      <c r="M1829" s="4">
        <v>2.8960086728931498</v>
      </c>
      <c r="N1829" s="4">
        <v>3.2856366964314501</v>
      </c>
      <c r="O1829" s="4">
        <v>4.2859082589213697</v>
      </c>
      <c r="P1829" s="4">
        <v>4.70743952923387</v>
      </c>
      <c r="Q1829" s="4">
        <v>2.1167526258165301</v>
      </c>
      <c r="R1829" s="4">
        <v>3.0327179342439501</v>
      </c>
      <c r="S1829" s="4">
        <v>2.28536513394153</v>
      </c>
      <c r="T1829" s="4">
        <v>3.0965244277923398</v>
      </c>
      <c r="U1829" s="4">
        <v>7.5920447158669297</v>
      </c>
      <c r="V1829" s="4">
        <v>2.9803149269556499</v>
      </c>
      <c r="W1829" s="4">
        <v>2.64308991070564</v>
      </c>
      <c r="X1829" s="4">
        <v>3.0008146874697599</v>
      </c>
      <c r="Y1829" s="4">
        <v>4.1286992370564501</v>
      </c>
      <c r="Z1829" s="4">
        <v>4.4226175202721798</v>
      </c>
      <c r="AA1829" s="4">
        <v>3.2856366964314501</v>
      </c>
      <c r="AB1829" s="4">
        <v>1.4742058400907301</v>
      </c>
      <c r="AC1829" s="4">
        <v>9.1938635430544409</v>
      </c>
      <c r="AD1829" s="4">
        <v>1.81143085634073</v>
      </c>
      <c r="AE1829" s="4">
        <v>1.4742058400907301</v>
      </c>
      <c r="AF1829" s="4">
        <v>5.4866955763104803</v>
      </c>
      <c r="AG1829" s="4">
        <v>11.005294399395201</v>
      </c>
      <c r="AH1829" s="4">
        <v>8.5194135105544397</v>
      </c>
      <c r="AI1829" s="4">
        <v>9.2986695576310492</v>
      </c>
      <c r="AJ1829" s="4">
        <v>17.291745783296399</v>
      </c>
      <c r="AK1829" s="4">
        <v>27.264865373427401</v>
      </c>
      <c r="AL1829" s="4">
        <v>12.6800159943851</v>
      </c>
      <c r="AM1829" s="4">
        <v>13.3225627801109</v>
      </c>
      <c r="AN1829" s="4">
        <v>31.245451862873001</v>
      </c>
      <c r="AO1829" s="4">
        <v>22.4526198296169</v>
      </c>
      <c r="AP1829" s="4">
        <v>28.2537334496573</v>
      </c>
      <c r="AQ1829" s="4">
        <v>7.0133044236895197</v>
      </c>
      <c r="AR1829" s="4">
        <v>27.0119466112399</v>
      </c>
      <c r="AS1829" s="4">
        <v>9.16196029628024</v>
      </c>
      <c r="AT1829" s="4">
        <v>23.0746668548286</v>
      </c>
      <c r="AU1829" s="4">
        <v>12.8896280235383</v>
      </c>
      <c r="AV1829" s="4">
        <v>19.987238701290298</v>
      </c>
      <c r="AW1829" s="4">
        <v>16.521586010473801</v>
      </c>
      <c r="AX1829" s="4">
        <v>6.6555796469253998</v>
      </c>
      <c r="AY1829" s="4">
        <v>13.279256047076601</v>
      </c>
      <c r="AZ1829" s="4">
        <v>21.894379297953598</v>
      </c>
      <c r="BA1829" s="4">
        <v>25.988868076229799</v>
      </c>
      <c r="BB1829" s="38">
        <v>537</v>
      </c>
    </row>
    <row r="1830" spans="1:54" x14ac:dyDescent="0.3">
      <c r="A1830" s="31" t="s">
        <v>76</v>
      </c>
      <c r="B1830" s="5" t="s">
        <v>168</v>
      </c>
      <c r="C1830" s="5" t="s">
        <v>5</v>
      </c>
      <c r="D1830" s="9">
        <v>106.484140374158</v>
      </c>
      <c r="E1830" s="8">
        <v>60.909515560519203</v>
      </c>
      <c r="F1830" s="8">
        <v>10.428666832069901</v>
      </c>
      <c r="G1830" s="3">
        <v>2.1216590948049299</v>
      </c>
      <c r="H1830" s="4">
        <v>2.6180042407898698</v>
      </c>
      <c r="I1830" s="4">
        <v>4.8542667809152</v>
      </c>
      <c r="J1830" s="4">
        <v>0.878086846649484</v>
      </c>
      <c r="K1830" s="4">
        <v>1.6198951824337999</v>
      </c>
      <c r="L1830" s="4">
        <v>1.8707771386193699</v>
      </c>
      <c r="M1830" s="4">
        <v>2.1270778611911298</v>
      </c>
      <c r="N1830" s="4">
        <v>3.5998569999873702</v>
      </c>
      <c r="O1830" s="4">
        <v>4.3525028685440699</v>
      </c>
      <c r="P1830" s="4">
        <v>2.86346743058925</v>
      </c>
      <c r="Q1830" s="4">
        <v>2.72718891972408</v>
      </c>
      <c r="R1830" s="4">
        <v>1.99621811671215</v>
      </c>
      <c r="S1830" s="4">
        <v>2.1216590948049299</v>
      </c>
      <c r="T1830" s="4">
        <v>1.99621811671215</v>
      </c>
      <c r="U1830" s="4">
        <v>3.7307167444663398</v>
      </c>
      <c r="V1830" s="4">
        <v>2.24168130651152</v>
      </c>
      <c r="W1830" s="4">
        <v>1.49987297072721</v>
      </c>
      <c r="X1830" s="4">
        <v>1.2489910145416401</v>
      </c>
      <c r="Y1830" s="4">
        <v>3.8561577225591299</v>
      </c>
      <c r="Z1830" s="4">
        <v>1.99621811671215</v>
      </c>
      <c r="AA1830" s="4">
        <v>1.49987297072721</v>
      </c>
      <c r="AB1830" s="4">
        <v>1.8653583722331699</v>
      </c>
      <c r="AC1830" s="4">
        <v>7.4560147225464899</v>
      </c>
      <c r="AD1830" s="4">
        <v>1.6198951824337999</v>
      </c>
      <c r="AE1830" s="4">
        <v>1.36901322624823</v>
      </c>
      <c r="AF1830" s="4">
        <v>5.4652153722205403</v>
      </c>
      <c r="AG1830" s="4">
        <v>7.4722710217050698</v>
      </c>
      <c r="AH1830" s="4">
        <v>7.2051327663609301</v>
      </c>
      <c r="AI1830" s="4">
        <v>8.0669633138518293</v>
      </c>
      <c r="AJ1830" s="4">
        <v>10.9304307444411</v>
      </c>
      <c r="AK1830" s="4">
        <v>23.573685051091601</v>
      </c>
      <c r="AL1830" s="4">
        <v>11.421357124039799</v>
      </c>
      <c r="AM1830" s="4">
        <v>11.0504529561477</v>
      </c>
      <c r="AN1830" s="4">
        <v>24.0862864962351</v>
      </c>
      <c r="AO1830" s="4">
        <v>14.535706510814601</v>
      </c>
      <c r="AP1830" s="4">
        <v>22.084649613136701</v>
      </c>
      <c r="AQ1830" s="4">
        <v>3.4744160218945801</v>
      </c>
      <c r="AR1830" s="4">
        <v>18.364770401442801</v>
      </c>
      <c r="AS1830" s="4">
        <v>6.7196251531483702</v>
      </c>
      <c r="AT1830" s="4">
        <v>17.770078109296001</v>
      </c>
      <c r="AU1830" s="4">
        <v>6.9488320437891602</v>
      </c>
      <c r="AV1830" s="4">
        <v>16.635690540074801</v>
      </c>
      <c r="AW1830" s="4">
        <v>11.175893934240399</v>
      </c>
      <c r="AX1830" s="4">
        <v>3.2235340657090199</v>
      </c>
      <c r="AY1830" s="4">
        <v>11.066709255306201</v>
      </c>
      <c r="AZ1830" s="4">
        <v>17.492102321179502</v>
      </c>
      <c r="BA1830" s="4">
        <v>16.0193231823833</v>
      </c>
      <c r="BB1830" s="38">
        <v>398</v>
      </c>
    </row>
    <row r="1831" spans="1:54" x14ac:dyDescent="0.3">
      <c r="A1831" s="31" t="s">
        <v>76</v>
      </c>
      <c r="B1831" s="5" t="s">
        <v>168</v>
      </c>
      <c r="C1831" s="5" t="s">
        <v>6</v>
      </c>
      <c r="D1831" s="9">
        <v>103.699593098273</v>
      </c>
      <c r="E1831" s="8">
        <v>66.875314074158993</v>
      </c>
      <c r="F1831" s="8">
        <v>10.9262275370511</v>
      </c>
      <c r="G1831" s="3">
        <v>0.59634744881818202</v>
      </c>
      <c r="H1831" s="4">
        <v>2.7315568842627602</v>
      </c>
      <c r="I1831" s="4">
        <v>1.06760471772229</v>
      </c>
      <c r="J1831" s="4">
        <v>0.94251453780821903</v>
      </c>
      <c r="K1831" s="4">
        <v>0.47125726890411002</v>
      </c>
      <c r="L1831" s="4">
        <v>0.94251453780821903</v>
      </c>
      <c r="M1831" s="4">
        <v>0.47125726890411002</v>
      </c>
      <c r="N1831" s="4">
        <v>1.8850290756164401</v>
      </c>
      <c r="O1831" s="4">
        <v>1.1926948976363601</v>
      </c>
      <c r="P1831" s="4">
        <v>2.6064667043486902</v>
      </c>
      <c r="Q1831" s="4">
        <v>1.06760471772229</v>
      </c>
      <c r="R1831" s="4">
        <v>2.7315568842627602</v>
      </c>
      <c r="S1831" s="4">
        <v>1.1926948976363601</v>
      </c>
      <c r="T1831" s="4">
        <v>0.47125726890411002</v>
      </c>
      <c r="U1831" s="4">
        <v>0.47125726890411002</v>
      </c>
      <c r="V1831" s="4">
        <v>2.0101192555305101</v>
      </c>
      <c r="W1831" s="4">
        <v>1.66395216654047</v>
      </c>
      <c r="X1831" s="4">
        <v>0.94251453780821903</v>
      </c>
      <c r="Y1831" s="4">
        <v>2.6064667043486902</v>
      </c>
      <c r="Z1831" s="4">
        <v>3.3279043330809501</v>
      </c>
      <c r="AA1831" s="4">
        <v>2.0101192555305101</v>
      </c>
      <c r="AB1831" s="4">
        <v>1.5388619866263999</v>
      </c>
      <c r="AC1831" s="4">
        <v>4.6165859598791998</v>
      </c>
      <c r="AD1831" s="4">
        <v>0.94251453780821903</v>
      </c>
      <c r="AE1831" s="4">
        <v>0.94251453780821903</v>
      </c>
      <c r="AF1831" s="4">
        <v>1.5388619866263999</v>
      </c>
      <c r="AG1831" s="4">
        <v>7.5692197532179302</v>
      </c>
      <c r="AH1831" s="4">
        <v>10.580060448060999</v>
      </c>
      <c r="AI1831" s="4">
        <v>13.4367075122379</v>
      </c>
      <c r="AJ1831" s="4">
        <v>12.1189224346874</v>
      </c>
      <c r="AK1831" s="4">
        <v>20.563773447303902</v>
      </c>
      <c r="AL1831" s="4">
        <v>10.801137357137</v>
      </c>
      <c r="AM1831" s="4">
        <v>9.1662886413486895</v>
      </c>
      <c r="AN1831" s="4">
        <v>21.005927265455799</v>
      </c>
      <c r="AO1831" s="4">
        <v>18.274370381192998</v>
      </c>
      <c r="AP1831" s="4">
        <v>19.245988369753402</v>
      </c>
      <c r="AQ1831" s="4">
        <v>8.06958047287422</v>
      </c>
      <c r="AR1831" s="4">
        <v>14.975569498864299</v>
      </c>
      <c r="AS1831" s="4">
        <v>14.033054961055999</v>
      </c>
      <c r="AT1831" s="4">
        <v>22.4196990721681</v>
      </c>
      <c r="AU1831" s="4">
        <v>9.8586228193287706</v>
      </c>
      <c r="AV1831" s="4">
        <v>22.949163242576599</v>
      </c>
      <c r="AW1831" s="4">
        <v>10.4549702681469</v>
      </c>
      <c r="AX1831" s="4">
        <v>8.5699411925305107</v>
      </c>
      <c r="AY1831" s="4">
        <v>18.149280201279002</v>
      </c>
      <c r="AZ1831" s="4">
        <v>17.331855843384801</v>
      </c>
      <c r="BA1831" s="4">
        <v>14.1290416902179</v>
      </c>
      <c r="BB1831" s="38">
        <v>183</v>
      </c>
    </row>
    <row r="1832" spans="1:54" x14ac:dyDescent="0.3">
      <c r="A1832" s="31" t="s">
        <v>76</v>
      </c>
      <c r="B1832" s="5" t="s">
        <v>168</v>
      </c>
      <c r="C1832" s="5" t="s">
        <v>7</v>
      </c>
      <c r="D1832" s="9">
        <v>127.31208665046699</v>
      </c>
      <c r="E1832" s="8">
        <v>51.301315734682902</v>
      </c>
      <c r="F1832" s="8">
        <v>5.5108892351999996</v>
      </c>
      <c r="G1832" s="3">
        <v>0</v>
      </c>
      <c r="H1832" s="4">
        <v>0</v>
      </c>
      <c r="I1832" s="4">
        <v>2.2224203257142898</v>
      </c>
      <c r="J1832" s="4">
        <v>2.2224203257142898</v>
      </c>
      <c r="K1832" s="4">
        <v>0</v>
      </c>
      <c r="L1832" s="4">
        <v>2.2224203257142898</v>
      </c>
      <c r="M1832" s="4">
        <v>1.11121016285714</v>
      </c>
      <c r="N1832" s="4">
        <v>1.11121016285714</v>
      </c>
      <c r="O1832" s="4">
        <v>3.8666547804571398</v>
      </c>
      <c r="P1832" s="4">
        <v>1.11121016285714</v>
      </c>
      <c r="Q1832" s="4">
        <v>0</v>
      </c>
      <c r="R1832" s="4">
        <v>2.2224203257142898</v>
      </c>
      <c r="S1832" s="4">
        <v>2.7554446175999998</v>
      </c>
      <c r="T1832" s="4">
        <v>2.2224203257142898</v>
      </c>
      <c r="U1832" s="4">
        <v>2.7554446175999998</v>
      </c>
      <c r="V1832" s="4">
        <v>1.11121016285714</v>
      </c>
      <c r="W1832" s="4">
        <v>3.8666547804571398</v>
      </c>
      <c r="X1832" s="4">
        <v>0</v>
      </c>
      <c r="Y1832" s="4">
        <v>2.7554446175999998</v>
      </c>
      <c r="Z1832" s="4">
        <v>0</v>
      </c>
      <c r="AA1832" s="4">
        <v>0</v>
      </c>
      <c r="AB1832" s="4">
        <v>0</v>
      </c>
      <c r="AC1832" s="4">
        <v>2.2224203257142898</v>
      </c>
      <c r="AD1832" s="4">
        <v>2.2224203257142898</v>
      </c>
      <c r="AE1832" s="4">
        <v>1.11121016285714</v>
      </c>
      <c r="AF1832" s="4">
        <v>1.11121016285714</v>
      </c>
      <c r="AG1832" s="4">
        <v>12.7111745042286</v>
      </c>
      <c r="AH1832" s="4">
        <v>8.2663338528000008</v>
      </c>
      <c r="AI1832" s="4">
        <v>3.8666547804571398</v>
      </c>
      <c r="AJ1832" s="4">
        <v>4.9778649433142901</v>
      </c>
      <c r="AK1832" s="4">
        <v>9.42270559474286</v>
      </c>
      <c r="AL1832" s="4">
        <v>2.7554446175999998</v>
      </c>
      <c r="AM1832" s="4">
        <v>4.9778649433142901</v>
      </c>
      <c r="AN1832" s="4">
        <v>13.8223846670857</v>
      </c>
      <c r="AO1832" s="4">
        <v>1.11121016285714</v>
      </c>
      <c r="AP1832" s="4">
        <v>9.9557298866285695</v>
      </c>
      <c r="AQ1832" s="4">
        <v>1.11121016285714</v>
      </c>
      <c r="AR1832" s="4">
        <v>3.8666547804571398</v>
      </c>
      <c r="AS1832" s="4">
        <v>6.6220993980571397</v>
      </c>
      <c r="AT1832" s="4">
        <v>13.8223846670857</v>
      </c>
      <c r="AU1832" s="4">
        <v>3.8666547804571398</v>
      </c>
      <c r="AV1832" s="4">
        <v>10.533915757600001</v>
      </c>
      <c r="AW1832" s="4">
        <v>5.5108892351999996</v>
      </c>
      <c r="AX1832" s="4">
        <v>2.7554446175999998</v>
      </c>
      <c r="AY1832" s="4">
        <v>9.9557298866285695</v>
      </c>
      <c r="AZ1832" s="4">
        <v>4.9778649433142901</v>
      </c>
      <c r="BA1832" s="4">
        <v>4.9778649433142901</v>
      </c>
      <c r="BB1832" s="38">
        <v>53</v>
      </c>
    </row>
    <row r="1833" spans="1:54" x14ac:dyDescent="0.3">
      <c r="A1833" s="31" t="s">
        <v>76</v>
      </c>
      <c r="B1833" s="5" t="s">
        <v>8</v>
      </c>
      <c r="C1833" s="5" t="s">
        <v>168</v>
      </c>
      <c r="D1833" s="9">
        <v>60.077119839049701</v>
      </c>
      <c r="E1833" s="8">
        <v>68.391317825589795</v>
      </c>
      <c r="F1833" s="8">
        <v>26.6021011241777</v>
      </c>
      <c r="G1833" s="3">
        <v>3.6883335018660102</v>
      </c>
      <c r="H1833" s="4">
        <v>7.6454665343081798</v>
      </c>
      <c r="I1833" s="4">
        <v>18.208788139159299</v>
      </c>
      <c r="J1833" s="4">
        <v>4.5101802544387199</v>
      </c>
      <c r="K1833" s="4">
        <v>4.6104397157808297</v>
      </c>
      <c r="L1833" s="4">
        <v>5.1591875768543503</v>
      </c>
      <c r="M1833" s="4">
        <v>4.8311486198211604</v>
      </c>
      <c r="N1833" s="4">
        <v>5.9886093645078198</v>
      </c>
      <c r="O1833" s="4">
        <v>9.6722968861092795</v>
      </c>
      <c r="P1833" s="4">
        <v>9.9134127446989897</v>
      </c>
      <c r="Q1833" s="4">
        <v>3.2913510925104799</v>
      </c>
      <c r="R1833" s="4">
        <v>7.0649847096482903</v>
      </c>
      <c r="S1833" s="4">
        <v>6.5361812295330903</v>
      </c>
      <c r="T1833" s="4">
        <v>6.6175640565438796</v>
      </c>
      <c r="U1833" s="4">
        <v>8.0121595662632696</v>
      </c>
      <c r="V1833" s="4">
        <v>7.2201385156834199</v>
      </c>
      <c r="W1833" s="4">
        <v>6.5563923656935303</v>
      </c>
      <c r="X1833" s="4">
        <v>2.8981777965475501</v>
      </c>
      <c r="Y1833" s="4">
        <v>11.211082652687599</v>
      </c>
      <c r="Z1833" s="4">
        <v>6.6087958640594797</v>
      </c>
      <c r="AA1833" s="4">
        <v>6.5404599346871599</v>
      </c>
      <c r="AB1833" s="4">
        <v>1.78459232626516</v>
      </c>
      <c r="AC1833" s="4">
        <v>21.293729888521302</v>
      </c>
      <c r="AD1833" s="4">
        <v>4.6559225711857701</v>
      </c>
      <c r="AE1833" s="4">
        <v>4.7273687008501204</v>
      </c>
      <c r="AF1833" s="4">
        <v>15.217247405356501</v>
      </c>
      <c r="AG1833" s="4">
        <v>18.846855270172998</v>
      </c>
      <c r="AH1833" s="4">
        <v>14.1086977557576</v>
      </c>
      <c r="AI1833" s="4">
        <v>9.8406501954944297</v>
      </c>
      <c r="AJ1833" s="4">
        <v>28.189642188080398</v>
      </c>
      <c r="AK1833" s="4">
        <v>37.992624552517903</v>
      </c>
      <c r="AL1833" s="4">
        <v>28.155093403153298</v>
      </c>
      <c r="AM1833" s="4">
        <v>26.9654734107095</v>
      </c>
      <c r="AN1833" s="4">
        <v>41.8445725372517</v>
      </c>
      <c r="AO1833" s="4">
        <v>37.745502360763403</v>
      </c>
      <c r="AP1833" s="4">
        <v>37.350865912577397</v>
      </c>
      <c r="AQ1833" s="4">
        <v>9.6004174729598208</v>
      </c>
      <c r="AR1833" s="4">
        <v>41.040070466518898</v>
      </c>
      <c r="AS1833" s="4">
        <v>17.978587911925601</v>
      </c>
      <c r="AT1833" s="4">
        <v>31.945940745071798</v>
      </c>
      <c r="AU1833" s="4">
        <v>18.215003496789301</v>
      </c>
      <c r="AV1833" s="4">
        <v>26.782862453790901</v>
      </c>
      <c r="AW1833" s="4">
        <v>24.197262203367799</v>
      </c>
      <c r="AX1833" s="4">
        <v>9.5777443641055502</v>
      </c>
      <c r="AY1833" s="4">
        <v>17.3654756680092</v>
      </c>
      <c r="AZ1833" s="4">
        <v>36.240662443188597</v>
      </c>
      <c r="BA1833" s="4">
        <v>35.197123146945103</v>
      </c>
      <c r="BB1833" s="38">
        <v>1391</v>
      </c>
    </row>
    <row r="1834" spans="1:54" x14ac:dyDescent="0.3">
      <c r="A1834" s="31" t="s">
        <v>76</v>
      </c>
      <c r="B1834" s="5" t="s">
        <v>8</v>
      </c>
      <c r="C1834" s="5" t="s">
        <v>1</v>
      </c>
      <c r="D1834" s="9">
        <v>24.4694174757282</v>
      </c>
      <c r="E1834" s="8">
        <v>63.027197278097198</v>
      </c>
      <c r="F1834" s="8">
        <v>43.169398907103798</v>
      </c>
      <c r="G1834" s="3">
        <v>4.9180327868852496</v>
      </c>
      <c r="H1834" s="4">
        <v>13.6612021857923</v>
      </c>
      <c r="I1834" s="4">
        <v>28.415300546448101</v>
      </c>
      <c r="J1834" s="4">
        <v>7.10382513661202</v>
      </c>
      <c r="K1834" s="4">
        <v>6.5573770491803298</v>
      </c>
      <c r="L1834" s="4">
        <v>7.10382513661202</v>
      </c>
      <c r="M1834" s="4">
        <v>6.5573770491803298</v>
      </c>
      <c r="N1834" s="4">
        <v>10.928961748633901</v>
      </c>
      <c r="O1834" s="4">
        <v>17.486338797814199</v>
      </c>
      <c r="P1834" s="4">
        <v>18.5792349726776</v>
      </c>
      <c r="Q1834" s="4">
        <v>3.8251366120218599</v>
      </c>
      <c r="R1834" s="4">
        <v>10.3825136612022</v>
      </c>
      <c r="S1834" s="4">
        <v>13.6612021857923</v>
      </c>
      <c r="T1834" s="4">
        <v>8.1967213114754092</v>
      </c>
      <c r="U1834" s="4">
        <v>8.7431693989070993</v>
      </c>
      <c r="V1834" s="4">
        <v>11.4754098360656</v>
      </c>
      <c r="W1834" s="4">
        <v>15.8469945355191</v>
      </c>
      <c r="X1834" s="4">
        <v>4.9180327868852496</v>
      </c>
      <c r="Y1834" s="4">
        <v>20.218579234972701</v>
      </c>
      <c r="Z1834" s="4">
        <v>10.3825136612022</v>
      </c>
      <c r="AA1834" s="4">
        <v>11.4754098360656</v>
      </c>
      <c r="AB1834" s="4">
        <v>1.63934426229508</v>
      </c>
      <c r="AC1834" s="4">
        <v>32.786885245901601</v>
      </c>
      <c r="AD1834" s="4">
        <v>7.6502732240437199</v>
      </c>
      <c r="AE1834" s="4">
        <v>10.928961748633901</v>
      </c>
      <c r="AF1834" s="4">
        <v>27.3224043715847</v>
      </c>
      <c r="AG1834" s="4">
        <v>30.054644808743198</v>
      </c>
      <c r="AH1834" s="4">
        <v>25.683060109289599</v>
      </c>
      <c r="AI1834" s="4">
        <v>14.207650273224001</v>
      </c>
      <c r="AJ1834" s="4">
        <v>41.5300546448087</v>
      </c>
      <c r="AK1834" s="4">
        <v>48.087431693989103</v>
      </c>
      <c r="AL1834" s="4">
        <v>42.622950819672099</v>
      </c>
      <c r="AM1834" s="4">
        <v>46.994535519125698</v>
      </c>
      <c r="AN1834" s="4">
        <v>53.551912568306001</v>
      </c>
      <c r="AO1834" s="4">
        <v>54.0983606557377</v>
      </c>
      <c r="AP1834" s="4">
        <v>53.005464480874302</v>
      </c>
      <c r="AQ1834" s="4">
        <v>18.032786885245901</v>
      </c>
      <c r="AR1834" s="4">
        <v>55.737704918032797</v>
      </c>
      <c r="AS1834" s="4">
        <v>24.590163934426201</v>
      </c>
      <c r="AT1834" s="4">
        <v>35.519125683060103</v>
      </c>
      <c r="AU1834" s="4">
        <v>28.9617486338798</v>
      </c>
      <c r="AV1834" s="4">
        <v>35.519125683060103</v>
      </c>
      <c r="AW1834" s="4">
        <v>42.622950819672099</v>
      </c>
      <c r="AX1834" s="4">
        <v>19.672131147540998</v>
      </c>
      <c r="AY1834" s="4">
        <v>20.218579234972701</v>
      </c>
      <c r="AZ1834" s="4">
        <v>48.087431693989103</v>
      </c>
      <c r="BA1834" s="4">
        <v>50.2732240437158</v>
      </c>
      <c r="BB1834" s="38">
        <v>206</v>
      </c>
    </row>
    <row r="1835" spans="1:54" x14ac:dyDescent="0.3">
      <c r="A1835" s="31" t="s">
        <v>76</v>
      </c>
      <c r="B1835" s="5" t="s">
        <v>8</v>
      </c>
      <c r="C1835" s="5" t="s">
        <v>2</v>
      </c>
      <c r="D1835" s="9">
        <v>48.808053691275198</v>
      </c>
      <c r="E1835" s="8">
        <v>67.023091168152504</v>
      </c>
      <c r="F1835" s="8">
        <v>31.5068493150685</v>
      </c>
      <c r="G1835" s="3">
        <v>3.0821917808219199</v>
      </c>
      <c r="H1835" s="4">
        <v>8.9041095890411004</v>
      </c>
      <c r="I1835" s="4">
        <v>21.2328767123288</v>
      </c>
      <c r="J1835" s="4">
        <v>5.13698630136986</v>
      </c>
      <c r="K1835" s="4">
        <v>5.13698630136986</v>
      </c>
      <c r="L1835" s="4">
        <v>5.4794520547945202</v>
      </c>
      <c r="M1835" s="4">
        <v>5.4794520547945202</v>
      </c>
      <c r="N1835" s="4">
        <v>7.1917808219178099</v>
      </c>
      <c r="O1835" s="4">
        <v>11.986301369863</v>
      </c>
      <c r="P1835" s="4">
        <v>11.986301369863</v>
      </c>
      <c r="Q1835" s="4">
        <v>4.4520547945205502</v>
      </c>
      <c r="R1835" s="4">
        <v>8.2191780821917799</v>
      </c>
      <c r="S1835" s="4">
        <v>7.5342465753424701</v>
      </c>
      <c r="T1835" s="4">
        <v>7.1917808219178099</v>
      </c>
      <c r="U1835" s="4">
        <v>10.2739726027397</v>
      </c>
      <c r="V1835" s="4">
        <v>9.24657534246575</v>
      </c>
      <c r="W1835" s="4">
        <v>6.1643835616438398</v>
      </c>
      <c r="X1835" s="4">
        <v>3.4246575342465801</v>
      </c>
      <c r="Y1835" s="4">
        <v>15.068493150684899</v>
      </c>
      <c r="Z1835" s="4">
        <v>7.8767123287671197</v>
      </c>
      <c r="AA1835" s="4">
        <v>6.1643835616438398</v>
      </c>
      <c r="AB1835" s="4">
        <v>1.7123287671232901</v>
      </c>
      <c r="AC1835" s="4">
        <v>23.287671232876701</v>
      </c>
      <c r="AD1835" s="4">
        <v>5.8219178082191796</v>
      </c>
      <c r="AE1835" s="4">
        <v>5.4794520547945202</v>
      </c>
      <c r="AF1835" s="4">
        <v>18.4931506849315</v>
      </c>
      <c r="AG1835" s="4">
        <v>20.205479452054799</v>
      </c>
      <c r="AH1835" s="4">
        <v>15.7534246575342</v>
      </c>
      <c r="AI1835" s="4">
        <v>7.5342465753424701</v>
      </c>
      <c r="AJ1835" s="4">
        <v>33.561643835616401</v>
      </c>
      <c r="AK1835" s="4">
        <v>40.753424657534197</v>
      </c>
      <c r="AL1835" s="4">
        <v>34.246575342465803</v>
      </c>
      <c r="AM1835" s="4">
        <v>29.4520547945205</v>
      </c>
      <c r="AN1835" s="4">
        <v>46.232876712328803</v>
      </c>
      <c r="AO1835" s="4">
        <v>43.4931506849315</v>
      </c>
      <c r="AP1835" s="4">
        <v>43.835616438356197</v>
      </c>
      <c r="AQ1835" s="4">
        <v>10.958904109589</v>
      </c>
      <c r="AR1835" s="4">
        <v>48.630136986301402</v>
      </c>
      <c r="AS1835" s="4">
        <v>23.287671232876701</v>
      </c>
      <c r="AT1835" s="4">
        <v>32.876712328767098</v>
      </c>
      <c r="AU1835" s="4">
        <v>21.917808219178099</v>
      </c>
      <c r="AV1835" s="4">
        <v>29.109589041095902</v>
      </c>
      <c r="AW1835" s="4">
        <v>29.109589041095902</v>
      </c>
      <c r="AX1835" s="4">
        <v>10.6164383561644</v>
      </c>
      <c r="AY1835" s="4">
        <v>18.835616438356201</v>
      </c>
      <c r="AZ1835" s="4">
        <v>42.808219178082197</v>
      </c>
      <c r="BA1835" s="4">
        <v>42.4657534246575</v>
      </c>
      <c r="BB1835" s="38">
        <v>298</v>
      </c>
    </row>
    <row r="1836" spans="1:54" x14ac:dyDescent="0.3">
      <c r="A1836" s="31" t="s">
        <v>76</v>
      </c>
      <c r="B1836" s="5" t="s">
        <v>8</v>
      </c>
      <c r="C1836" s="5" t="s">
        <v>3</v>
      </c>
      <c r="D1836" s="9">
        <v>70.000330033003294</v>
      </c>
      <c r="E1836" s="8">
        <v>64.782381761136904</v>
      </c>
      <c r="F1836" s="8">
        <v>22.1854304635762</v>
      </c>
      <c r="G1836" s="3">
        <v>3.9735099337748299</v>
      </c>
      <c r="H1836" s="4">
        <v>4.3046357615893998</v>
      </c>
      <c r="I1836" s="4">
        <v>15.231788079470199</v>
      </c>
      <c r="J1836" s="4">
        <v>3.3112582781456998</v>
      </c>
      <c r="K1836" s="4">
        <v>3.64238410596026</v>
      </c>
      <c r="L1836" s="4">
        <v>4.3046357615893998</v>
      </c>
      <c r="M1836" s="4">
        <v>3.64238410596026</v>
      </c>
      <c r="N1836" s="4">
        <v>3.64238410596026</v>
      </c>
      <c r="O1836" s="4">
        <v>6.6225165562913899</v>
      </c>
      <c r="P1836" s="4">
        <v>6.29139072847682</v>
      </c>
      <c r="Q1836" s="4">
        <v>2.3178807947019902</v>
      </c>
      <c r="R1836" s="4">
        <v>6.6225165562913899</v>
      </c>
      <c r="S1836" s="4">
        <v>3.9735099337748299</v>
      </c>
      <c r="T1836" s="4">
        <v>6.29139072847682</v>
      </c>
      <c r="U1836" s="4">
        <v>6.9536423841059598</v>
      </c>
      <c r="V1836" s="4">
        <v>4.9668874172185404</v>
      </c>
      <c r="W1836" s="4">
        <v>5.2980132450331103</v>
      </c>
      <c r="X1836" s="4">
        <v>1.98675496688742</v>
      </c>
      <c r="Y1836" s="4">
        <v>5.2980132450331103</v>
      </c>
      <c r="Z1836" s="4">
        <v>5.2980132450331103</v>
      </c>
      <c r="AA1836" s="4">
        <v>6.6225165562913899</v>
      </c>
      <c r="AB1836" s="4">
        <v>1.98675496688742</v>
      </c>
      <c r="AC1836" s="4">
        <v>20.5298013245033</v>
      </c>
      <c r="AD1836" s="4">
        <v>2.9801324503311299</v>
      </c>
      <c r="AE1836" s="4">
        <v>2.9801324503311299</v>
      </c>
      <c r="AF1836" s="4">
        <v>11.589403973509899</v>
      </c>
      <c r="AG1836" s="4">
        <v>14.9006622516556</v>
      </c>
      <c r="AH1836" s="4">
        <v>10.2649006622517</v>
      </c>
      <c r="AI1836" s="4">
        <v>11.2582781456954</v>
      </c>
      <c r="AJ1836" s="4">
        <v>23.178807947019902</v>
      </c>
      <c r="AK1836" s="4">
        <v>37.0860927152318</v>
      </c>
      <c r="AL1836" s="4">
        <v>22.5165562913907</v>
      </c>
      <c r="AM1836" s="4">
        <v>22.1854304635762</v>
      </c>
      <c r="AN1836" s="4">
        <v>37.748344370860899</v>
      </c>
      <c r="AO1836" s="4">
        <v>32.119205298013199</v>
      </c>
      <c r="AP1836" s="4">
        <v>30.463576158940398</v>
      </c>
      <c r="AQ1836" s="4">
        <v>6.6225165562913899</v>
      </c>
      <c r="AR1836" s="4">
        <v>35.761589403973502</v>
      </c>
      <c r="AS1836" s="4">
        <v>13.245033112582799</v>
      </c>
      <c r="AT1836" s="4">
        <v>31.125827814569501</v>
      </c>
      <c r="AU1836" s="4">
        <v>13.5761589403974</v>
      </c>
      <c r="AV1836" s="4">
        <v>24.834437086092699</v>
      </c>
      <c r="AW1836" s="4">
        <v>17.880794701986801</v>
      </c>
      <c r="AX1836" s="4">
        <v>6.29139072847682</v>
      </c>
      <c r="AY1836" s="4">
        <v>15.5629139072848</v>
      </c>
      <c r="AZ1836" s="4">
        <v>31.788079470198699</v>
      </c>
      <c r="BA1836" s="4">
        <v>29.139072847682101</v>
      </c>
      <c r="BB1836" s="38">
        <v>303</v>
      </c>
    </row>
    <row r="1837" spans="1:54" x14ac:dyDescent="0.3">
      <c r="A1837" s="31" t="s">
        <v>76</v>
      </c>
      <c r="B1837" s="5" t="s">
        <v>8</v>
      </c>
      <c r="C1837" s="5" t="s">
        <v>4</v>
      </c>
      <c r="D1837" s="9">
        <v>86.254671280276796</v>
      </c>
      <c r="E1837" s="8">
        <v>62.991679239805897</v>
      </c>
      <c r="F1837" s="8">
        <v>13.5416666666667</v>
      </c>
      <c r="G1837" s="3">
        <v>3.125</v>
      </c>
      <c r="H1837" s="4">
        <v>6.5972222222222197</v>
      </c>
      <c r="I1837" s="4">
        <v>11.4583333333333</v>
      </c>
      <c r="J1837" s="4">
        <v>3.125</v>
      </c>
      <c r="K1837" s="4">
        <v>4.1666666666666696</v>
      </c>
      <c r="L1837" s="4">
        <v>4.5138888888888902</v>
      </c>
      <c r="M1837" s="4">
        <v>3.125</v>
      </c>
      <c r="N1837" s="4">
        <v>3.4722222222222201</v>
      </c>
      <c r="O1837" s="4">
        <v>3.8194444444444402</v>
      </c>
      <c r="P1837" s="4">
        <v>5.5555555555555598</v>
      </c>
      <c r="Q1837" s="4">
        <v>2.4305555555555598</v>
      </c>
      <c r="R1837" s="4">
        <v>2.4305555555555598</v>
      </c>
      <c r="S1837" s="4">
        <v>3.125</v>
      </c>
      <c r="T1837" s="4">
        <v>5.2083333333333304</v>
      </c>
      <c r="U1837" s="4">
        <v>4.8611111111111098</v>
      </c>
      <c r="V1837" s="4">
        <v>3.4722222222222201</v>
      </c>
      <c r="W1837" s="4">
        <v>2.0833333333333299</v>
      </c>
      <c r="X1837" s="4">
        <v>1.0416666666666701</v>
      </c>
      <c r="Y1837" s="4">
        <v>6.9444444444444402</v>
      </c>
      <c r="Z1837" s="4">
        <v>3.125</v>
      </c>
      <c r="AA1837" s="4">
        <v>3.4722222222222201</v>
      </c>
      <c r="AB1837" s="4">
        <v>1.0416666666666701</v>
      </c>
      <c r="AC1837" s="4">
        <v>11.4583333333333</v>
      </c>
      <c r="AD1837" s="4">
        <v>2.4305555555555598</v>
      </c>
      <c r="AE1837" s="4">
        <v>1.0416666666666701</v>
      </c>
      <c r="AF1837" s="4">
        <v>6.25</v>
      </c>
      <c r="AG1837" s="4">
        <v>13.8888888888889</v>
      </c>
      <c r="AH1837" s="4">
        <v>8.6805555555555607</v>
      </c>
      <c r="AI1837" s="4">
        <v>9.375</v>
      </c>
      <c r="AJ1837" s="4">
        <v>18.4027777777778</v>
      </c>
      <c r="AK1837" s="4">
        <v>30.5555555555556</v>
      </c>
      <c r="AL1837" s="4">
        <v>17.0138888888889</v>
      </c>
      <c r="AM1837" s="4">
        <v>18.4027777777778</v>
      </c>
      <c r="AN1837" s="4">
        <v>34.375</v>
      </c>
      <c r="AO1837" s="4">
        <v>27.0833333333333</v>
      </c>
      <c r="AP1837" s="4">
        <v>27.0833333333333</v>
      </c>
      <c r="AQ1837" s="4">
        <v>6.25</v>
      </c>
      <c r="AR1837" s="4">
        <v>29.5138888888889</v>
      </c>
      <c r="AS1837" s="4">
        <v>10.0694444444444</v>
      </c>
      <c r="AT1837" s="4">
        <v>30.9027777777778</v>
      </c>
      <c r="AU1837" s="4">
        <v>12.8472222222222</v>
      </c>
      <c r="AV1837" s="4">
        <v>19.4444444444444</v>
      </c>
      <c r="AW1837" s="4">
        <v>11.4583333333333</v>
      </c>
      <c r="AX1837" s="4">
        <v>7.2916666666666696</v>
      </c>
      <c r="AY1837" s="4">
        <v>13.1944444444444</v>
      </c>
      <c r="AZ1837" s="4">
        <v>26.0416666666667</v>
      </c>
      <c r="BA1837" s="4">
        <v>21.5277777777778</v>
      </c>
      <c r="BB1837" s="38">
        <v>289</v>
      </c>
    </row>
    <row r="1838" spans="1:54" x14ac:dyDescent="0.3">
      <c r="A1838" s="31" t="s">
        <v>76</v>
      </c>
      <c r="B1838" s="5" t="s">
        <v>8</v>
      </c>
      <c r="C1838" s="5" t="s">
        <v>5</v>
      </c>
      <c r="D1838" s="9">
        <v>93.894329896907195</v>
      </c>
      <c r="E1838" s="8">
        <v>64.668729530448601</v>
      </c>
      <c r="F1838" s="8">
        <v>12.3711340206186</v>
      </c>
      <c r="G1838" s="3">
        <v>5.6701030927835099</v>
      </c>
      <c r="H1838" s="4">
        <v>6.1855670103092804</v>
      </c>
      <c r="I1838" s="4">
        <v>9.2783505154639201</v>
      </c>
      <c r="J1838" s="4">
        <v>3.6082474226804102</v>
      </c>
      <c r="K1838" s="4">
        <v>3.6082474226804102</v>
      </c>
      <c r="L1838" s="4">
        <v>4.63917525773196</v>
      </c>
      <c r="M1838" s="4">
        <v>7.2164948453608204</v>
      </c>
      <c r="N1838" s="4">
        <v>4.1237113402061896</v>
      </c>
      <c r="O1838" s="4">
        <v>7.2164948453608204</v>
      </c>
      <c r="P1838" s="4">
        <v>5.6701030927835099</v>
      </c>
      <c r="Q1838" s="4">
        <v>2.0618556701030899</v>
      </c>
      <c r="R1838" s="4">
        <v>5.1546391752577296</v>
      </c>
      <c r="S1838" s="4">
        <v>5.6701030927835099</v>
      </c>
      <c r="T1838" s="4">
        <v>5.1546391752577296</v>
      </c>
      <c r="U1838" s="4">
        <v>6.1855670103092804</v>
      </c>
      <c r="V1838" s="4">
        <v>4.63917525773196</v>
      </c>
      <c r="W1838" s="4">
        <v>4.63917525773196</v>
      </c>
      <c r="X1838" s="4">
        <v>3.6082474226804102</v>
      </c>
      <c r="Y1838" s="4">
        <v>6.7010309278350499</v>
      </c>
      <c r="Z1838" s="4">
        <v>5.1546391752577296</v>
      </c>
      <c r="AA1838" s="4">
        <v>4.63917525773196</v>
      </c>
      <c r="AB1838" s="4">
        <v>3.0927835051546402</v>
      </c>
      <c r="AC1838" s="4">
        <v>10.8247422680412</v>
      </c>
      <c r="AD1838" s="4">
        <v>3.6082474226804102</v>
      </c>
      <c r="AE1838" s="4">
        <v>2.5773195876288701</v>
      </c>
      <c r="AF1838" s="4">
        <v>7.2164948453608204</v>
      </c>
      <c r="AG1838" s="4">
        <v>15.4639175257732</v>
      </c>
      <c r="AH1838" s="4">
        <v>9.7938144329896897</v>
      </c>
      <c r="AI1838" s="4">
        <v>8.7628865979381505</v>
      </c>
      <c r="AJ1838" s="4">
        <v>14.4329896907216</v>
      </c>
      <c r="AK1838" s="4">
        <v>23.7113402061856</v>
      </c>
      <c r="AL1838" s="4">
        <v>13.4020618556701</v>
      </c>
      <c r="AM1838" s="4">
        <v>13.4020618556701</v>
      </c>
      <c r="AN1838" s="4">
        <v>28.865979381443299</v>
      </c>
      <c r="AO1838" s="4">
        <v>20.1030927835052</v>
      </c>
      <c r="AP1838" s="4">
        <v>22.164948453608201</v>
      </c>
      <c r="AQ1838" s="4">
        <v>3.6082474226804102</v>
      </c>
      <c r="AR1838" s="4">
        <v>19.072164948453601</v>
      </c>
      <c r="AS1838" s="4">
        <v>12.3711340206186</v>
      </c>
      <c r="AT1838" s="4">
        <v>25.7731958762887</v>
      </c>
      <c r="AU1838" s="4">
        <v>7.2164948453608204</v>
      </c>
      <c r="AV1838" s="4">
        <v>19.587628865979401</v>
      </c>
      <c r="AW1838" s="4">
        <v>13.9175257731959</v>
      </c>
      <c r="AX1838" s="4">
        <v>2.5773195876288701</v>
      </c>
      <c r="AY1838" s="4">
        <v>18.041237113402101</v>
      </c>
      <c r="AZ1838" s="4">
        <v>17.010309278350501</v>
      </c>
      <c r="BA1838" s="4">
        <v>20.1030927835052</v>
      </c>
      <c r="BB1838" s="38">
        <v>194</v>
      </c>
    </row>
    <row r="1839" spans="1:54" x14ac:dyDescent="0.3">
      <c r="A1839" s="31" t="s">
        <v>76</v>
      </c>
      <c r="B1839" s="5" t="s">
        <v>8</v>
      </c>
      <c r="C1839" s="5" t="s">
        <v>6</v>
      </c>
      <c r="D1839" s="9">
        <v>103.51506849315101</v>
      </c>
      <c r="E1839" s="8">
        <v>65.830653260284393</v>
      </c>
      <c r="F1839" s="8">
        <v>10.958904109589</v>
      </c>
      <c r="G1839" s="3">
        <v>0</v>
      </c>
      <c r="H1839" s="4">
        <v>2.7397260273972601</v>
      </c>
      <c r="I1839" s="4">
        <v>1.3698630136986301</v>
      </c>
      <c r="J1839" s="4">
        <v>2.7397260273972601</v>
      </c>
      <c r="K1839" s="4">
        <v>1.3698630136986301</v>
      </c>
      <c r="L1839" s="4">
        <v>2.7397260273972601</v>
      </c>
      <c r="M1839" s="4">
        <v>1.3698630136986301</v>
      </c>
      <c r="N1839" s="4">
        <v>5.4794520547945202</v>
      </c>
      <c r="O1839" s="4">
        <v>0</v>
      </c>
      <c r="P1839" s="4">
        <v>4.10958904109589</v>
      </c>
      <c r="Q1839" s="4">
        <v>1.3698630136986301</v>
      </c>
      <c r="R1839" s="4">
        <v>2.7397260273972601</v>
      </c>
      <c r="S1839" s="4">
        <v>0</v>
      </c>
      <c r="T1839" s="4">
        <v>1.3698630136986301</v>
      </c>
      <c r="U1839" s="4">
        <v>1.3698630136986301</v>
      </c>
      <c r="V1839" s="4">
        <v>4.10958904109589</v>
      </c>
      <c r="W1839" s="4">
        <v>1.3698630136986301</v>
      </c>
      <c r="X1839" s="4">
        <v>2.7397260273972601</v>
      </c>
      <c r="Y1839" s="4">
        <v>4.10958904109589</v>
      </c>
      <c r="Z1839" s="4">
        <v>2.7397260273972601</v>
      </c>
      <c r="AA1839" s="4">
        <v>4.10958904109589</v>
      </c>
      <c r="AB1839" s="4">
        <v>2.7397260273972601</v>
      </c>
      <c r="AC1839" s="4">
        <v>8.2191780821917799</v>
      </c>
      <c r="AD1839" s="4">
        <v>2.7397260273972601</v>
      </c>
      <c r="AE1839" s="4">
        <v>2.7397260273972601</v>
      </c>
      <c r="AF1839" s="4">
        <v>2.7397260273972601</v>
      </c>
      <c r="AG1839" s="4">
        <v>15.068493150684899</v>
      </c>
      <c r="AH1839" s="4">
        <v>8.2191780821917799</v>
      </c>
      <c r="AI1839" s="4">
        <v>9.5890410958904102</v>
      </c>
      <c r="AJ1839" s="4">
        <v>10.958904109589</v>
      </c>
      <c r="AK1839" s="4">
        <v>16.438356164383599</v>
      </c>
      <c r="AL1839" s="4">
        <v>12.328767123287699</v>
      </c>
      <c r="AM1839" s="4">
        <v>4.10958904109589</v>
      </c>
      <c r="AN1839" s="4">
        <v>24.657534246575299</v>
      </c>
      <c r="AO1839" s="4">
        <v>21.917808219178099</v>
      </c>
      <c r="AP1839" s="4">
        <v>17.808219178082201</v>
      </c>
      <c r="AQ1839" s="4">
        <v>9.5890410958904102</v>
      </c>
      <c r="AR1839" s="4">
        <v>12.328767123287699</v>
      </c>
      <c r="AS1839" s="4">
        <v>9.5890410958904102</v>
      </c>
      <c r="AT1839" s="4">
        <v>28.7671232876712</v>
      </c>
      <c r="AU1839" s="4">
        <v>9.5890410958904102</v>
      </c>
      <c r="AV1839" s="4">
        <v>16.438356164383599</v>
      </c>
      <c r="AW1839" s="4">
        <v>9.5890410958904102</v>
      </c>
      <c r="AX1839" s="4">
        <v>4.10958904109589</v>
      </c>
      <c r="AY1839" s="4">
        <v>23.287671232876701</v>
      </c>
      <c r="AZ1839" s="4">
        <v>19.178082191780799</v>
      </c>
      <c r="BA1839" s="4">
        <v>15.068493150684899</v>
      </c>
      <c r="BB1839" s="38">
        <v>73</v>
      </c>
    </row>
    <row r="1840" spans="1:54" x14ac:dyDescent="0.3">
      <c r="A1840" s="31" t="s">
        <v>76</v>
      </c>
      <c r="B1840" s="5" t="s">
        <v>8</v>
      </c>
      <c r="C1840" s="5" t="s">
        <v>7</v>
      </c>
      <c r="D1840" s="9">
        <v>129.46428571428601</v>
      </c>
      <c r="E1840" s="8">
        <v>48.340843970365199</v>
      </c>
      <c r="F1840" s="8">
        <v>0</v>
      </c>
      <c r="G1840" s="3">
        <v>0</v>
      </c>
      <c r="H1840" s="4">
        <v>0</v>
      </c>
      <c r="I1840" s="4">
        <v>7.1428571428571397</v>
      </c>
      <c r="J1840" s="4">
        <v>7.1428571428571397</v>
      </c>
      <c r="K1840" s="4">
        <v>0</v>
      </c>
      <c r="L1840" s="4">
        <v>7.1428571428571397</v>
      </c>
      <c r="M1840" s="4">
        <v>3.5714285714285698</v>
      </c>
      <c r="N1840" s="4">
        <v>3.5714285714285698</v>
      </c>
      <c r="O1840" s="4">
        <v>3.5714285714285698</v>
      </c>
      <c r="P1840" s="4">
        <v>3.5714285714285698</v>
      </c>
      <c r="Q1840" s="4">
        <v>0</v>
      </c>
      <c r="R1840" s="4">
        <v>7.1428571428571397</v>
      </c>
      <c r="S1840" s="4">
        <v>0</v>
      </c>
      <c r="T1840" s="4">
        <v>7.1428571428571397</v>
      </c>
      <c r="U1840" s="4">
        <v>0</v>
      </c>
      <c r="V1840" s="4">
        <v>3.5714285714285698</v>
      </c>
      <c r="W1840" s="4">
        <v>3.5714285714285698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7.1428571428571397</v>
      </c>
      <c r="AD1840" s="4">
        <v>7.1428571428571397</v>
      </c>
      <c r="AE1840" s="4">
        <v>3.5714285714285698</v>
      </c>
      <c r="AF1840" s="4">
        <v>3.5714285714285698</v>
      </c>
      <c r="AG1840" s="4">
        <v>14.285714285714301</v>
      </c>
      <c r="AH1840" s="4">
        <v>0</v>
      </c>
      <c r="AI1840" s="4">
        <v>3.5714285714285698</v>
      </c>
      <c r="AJ1840" s="4">
        <v>7.1428571428571397</v>
      </c>
      <c r="AK1840" s="4">
        <v>21.428571428571399</v>
      </c>
      <c r="AL1840" s="4">
        <v>0</v>
      </c>
      <c r="AM1840" s="4">
        <v>7.1428571428571397</v>
      </c>
      <c r="AN1840" s="4">
        <v>17.8571428571429</v>
      </c>
      <c r="AO1840" s="4">
        <v>3.5714285714285698</v>
      </c>
      <c r="AP1840" s="4">
        <v>14.285714285714301</v>
      </c>
      <c r="AQ1840" s="4">
        <v>3.5714285714285698</v>
      </c>
      <c r="AR1840" s="4">
        <v>3.5714285714285698</v>
      </c>
      <c r="AS1840" s="4">
        <v>3.5714285714285698</v>
      </c>
      <c r="AT1840" s="4">
        <v>17.8571428571429</v>
      </c>
      <c r="AU1840" s="4">
        <v>3.5714285714285698</v>
      </c>
      <c r="AV1840" s="4">
        <v>25</v>
      </c>
      <c r="AW1840" s="4">
        <v>0</v>
      </c>
      <c r="AX1840" s="4">
        <v>0</v>
      </c>
      <c r="AY1840" s="4">
        <v>14.285714285714301</v>
      </c>
      <c r="AZ1840" s="4">
        <v>7.1428571428571397</v>
      </c>
      <c r="BA1840" s="4">
        <v>7.1428571428571397</v>
      </c>
      <c r="BB1840" s="38">
        <v>28</v>
      </c>
    </row>
    <row r="1841" spans="1:54" x14ac:dyDescent="0.3">
      <c r="A1841" s="31" t="s">
        <v>76</v>
      </c>
      <c r="B1841" s="5" t="s">
        <v>9</v>
      </c>
      <c r="C1841" s="5" t="s">
        <v>168</v>
      </c>
      <c r="D1841" s="9">
        <v>67.798452641583907</v>
      </c>
      <c r="E1841" s="8">
        <v>72.290371556155606</v>
      </c>
      <c r="F1841" s="8">
        <v>26.1493464291466</v>
      </c>
      <c r="G1841" s="3">
        <v>2.3119941484234898</v>
      </c>
      <c r="H1841" s="4">
        <v>7.5602180274260098</v>
      </c>
      <c r="I1841" s="4">
        <v>13.306690018630199</v>
      </c>
      <c r="J1841" s="4">
        <v>2.8384162010455198</v>
      </c>
      <c r="K1841" s="4">
        <v>4.2145995355775296</v>
      </c>
      <c r="L1841" s="4">
        <v>7.3554367807755501</v>
      </c>
      <c r="M1841" s="4">
        <v>4.6850874691322302</v>
      </c>
      <c r="N1841" s="4">
        <v>6.6852059425811001</v>
      </c>
      <c r="O1841" s="4">
        <v>9.5494110381480404</v>
      </c>
      <c r="P1841" s="4">
        <v>10.364361770401</v>
      </c>
      <c r="Q1841" s="4">
        <v>3.6598734439393401</v>
      </c>
      <c r="R1841" s="4">
        <v>6.7416181686354699</v>
      </c>
      <c r="S1841" s="4">
        <v>4.6073487795259398</v>
      </c>
      <c r="T1841" s="4">
        <v>4.1082837573256201</v>
      </c>
      <c r="U1841" s="4">
        <v>10.855619267538099</v>
      </c>
      <c r="V1841" s="4">
        <v>6.4828043610019099</v>
      </c>
      <c r="W1841" s="4">
        <v>7.2963856201823001</v>
      </c>
      <c r="X1841" s="4">
        <v>2.8974352415956801</v>
      </c>
      <c r="Y1841" s="4">
        <v>8.1283218914676407</v>
      </c>
      <c r="Z1841" s="4">
        <v>5.7180524957186503</v>
      </c>
      <c r="AA1841" s="4">
        <v>5.8294530644390399</v>
      </c>
      <c r="AB1841" s="4">
        <v>2.0101049225038201</v>
      </c>
      <c r="AC1841" s="4">
        <v>18.028327029539199</v>
      </c>
      <c r="AD1841" s="4">
        <v>3.8748385199539102</v>
      </c>
      <c r="AE1841" s="4">
        <v>4.1481784482431703</v>
      </c>
      <c r="AF1841" s="4">
        <v>12.5805898380661</v>
      </c>
      <c r="AG1841" s="4">
        <v>14.1328135078077</v>
      </c>
      <c r="AH1841" s="4">
        <v>20.585611090758299</v>
      </c>
      <c r="AI1841" s="4">
        <v>16.1690078504481</v>
      </c>
      <c r="AJ1841" s="4">
        <v>23.719366846878099</v>
      </c>
      <c r="AK1841" s="4">
        <v>36.697896585679104</v>
      </c>
      <c r="AL1841" s="4">
        <v>23.206534732157898</v>
      </c>
      <c r="AM1841" s="4">
        <v>20.331072521044099</v>
      </c>
      <c r="AN1841" s="4">
        <v>34.173803380336601</v>
      </c>
      <c r="AO1841" s="4">
        <v>29.676996274893</v>
      </c>
      <c r="AP1841" s="4">
        <v>37.404476875352799</v>
      </c>
      <c r="AQ1841" s="4">
        <v>9.1089904504757708</v>
      </c>
      <c r="AR1841" s="4">
        <v>34.654506118970602</v>
      </c>
      <c r="AS1841" s="4">
        <v>13.2326689505182</v>
      </c>
      <c r="AT1841" s="4">
        <v>23.348705099981</v>
      </c>
      <c r="AU1841" s="4">
        <v>19.792971795863298</v>
      </c>
      <c r="AV1841" s="4">
        <v>27.434894285272701</v>
      </c>
      <c r="AW1841" s="4">
        <v>28.184250786813699</v>
      </c>
      <c r="AX1841" s="4">
        <v>9.0676797477850801</v>
      </c>
      <c r="AY1841" s="4">
        <v>13.263384658904</v>
      </c>
      <c r="AZ1841" s="4">
        <v>34.402559866112199</v>
      </c>
      <c r="BA1841" s="4">
        <v>36.573121345552401</v>
      </c>
      <c r="BB1841" s="38">
        <v>1181</v>
      </c>
    </row>
    <row r="1842" spans="1:54" x14ac:dyDescent="0.3">
      <c r="A1842" s="31" t="s">
        <v>76</v>
      </c>
      <c r="B1842" s="5" t="s">
        <v>9</v>
      </c>
      <c r="C1842" s="5" t="s">
        <v>1</v>
      </c>
      <c r="D1842" s="9">
        <v>40.446464646464598</v>
      </c>
      <c r="E1842" s="8">
        <v>72.9941167787686</v>
      </c>
      <c r="F1842" s="8">
        <v>41.052631578947398</v>
      </c>
      <c r="G1842" s="3">
        <v>1.0526315789473699</v>
      </c>
      <c r="H1842" s="4">
        <v>7.3684210526315796</v>
      </c>
      <c r="I1842" s="4">
        <v>21.052631578947398</v>
      </c>
      <c r="J1842" s="4">
        <v>0</v>
      </c>
      <c r="K1842" s="4">
        <v>8.4210526315789505</v>
      </c>
      <c r="L1842" s="4">
        <v>10.526315789473699</v>
      </c>
      <c r="M1842" s="4">
        <v>2.1052631578947398</v>
      </c>
      <c r="N1842" s="4">
        <v>11.578947368421099</v>
      </c>
      <c r="O1842" s="4">
        <v>9.4736842105263204</v>
      </c>
      <c r="P1842" s="4">
        <v>11.578947368421099</v>
      </c>
      <c r="Q1842" s="4">
        <v>3.1578947368421102</v>
      </c>
      <c r="R1842" s="4">
        <v>8.4210526315789505</v>
      </c>
      <c r="S1842" s="4">
        <v>7.3684210526315796</v>
      </c>
      <c r="T1842" s="4">
        <v>5.2631578947368398</v>
      </c>
      <c r="U1842" s="4">
        <v>11.578947368421099</v>
      </c>
      <c r="V1842" s="4">
        <v>7.3684210526315796</v>
      </c>
      <c r="W1842" s="4">
        <v>9.4736842105263204</v>
      </c>
      <c r="X1842" s="4">
        <v>3.1578947368421102</v>
      </c>
      <c r="Y1842" s="4">
        <v>8.4210526315789505</v>
      </c>
      <c r="Z1842" s="4">
        <v>4.2105263157894699</v>
      </c>
      <c r="AA1842" s="4">
        <v>2.1052631578947398</v>
      </c>
      <c r="AB1842" s="4">
        <v>2.1052631578947398</v>
      </c>
      <c r="AC1842" s="4">
        <v>28.421052631578899</v>
      </c>
      <c r="AD1842" s="4">
        <v>6.3157894736842097</v>
      </c>
      <c r="AE1842" s="4">
        <v>9.4736842105263204</v>
      </c>
      <c r="AF1842" s="4">
        <v>15.789473684210501</v>
      </c>
      <c r="AG1842" s="4">
        <v>26.315789473684202</v>
      </c>
      <c r="AH1842" s="4">
        <v>35.789473684210499</v>
      </c>
      <c r="AI1842" s="4">
        <v>21.052631578947398</v>
      </c>
      <c r="AJ1842" s="4">
        <v>35.789473684210499</v>
      </c>
      <c r="AK1842" s="4">
        <v>38.947368421052602</v>
      </c>
      <c r="AL1842" s="4">
        <v>24.210526315789501</v>
      </c>
      <c r="AM1842" s="4">
        <v>29.473684210526301</v>
      </c>
      <c r="AN1842" s="4">
        <v>35.789473684210499</v>
      </c>
      <c r="AO1842" s="4">
        <v>35.789473684210499</v>
      </c>
      <c r="AP1842" s="4">
        <v>43.157894736842103</v>
      </c>
      <c r="AQ1842" s="4">
        <v>9.4736842105263204</v>
      </c>
      <c r="AR1842" s="4">
        <v>40</v>
      </c>
      <c r="AS1842" s="4">
        <v>18.947368421052602</v>
      </c>
      <c r="AT1842" s="4">
        <v>30.526315789473699</v>
      </c>
      <c r="AU1842" s="4">
        <v>28.421052631578899</v>
      </c>
      <c r="AV1842" s="4">
        <v>28.421052631578899</v>
      </c>
      <c r="AW1842" s="4">
        <v>34.7368421052632</v>
      </c>
      <c r="AX1842" s="4">
        <v>18.947368421052602</v>
      </c>
      <c r="AY1842" s="4">
        <v>12.6315789473684</v>
      </c>
      <c r="AZ1842" s="4">
        <v>41.052631578947398</v>
      </c>
      <c r="BA1842" s="4">
        <v>37.894736842105303</v>
      </c>
      <c r="BB1842" s="38">
        <v>99</v>
      </c>
    </row>
    <row r="1843" spans="1:54" x14ac:dyDescent="0.3">
      <c r="A1843" s="31" t="s">
        <v>76</v>
      </c>
      <c r="B1843" s="5" t="s">
        <v>9</v>
      </c>
      <c r="C1843" s="5" t="s">
        <v>2</v>
      </c>
      <c r="D1843" s="9">
        <v>55.519574468085104</v>
      </c>
      <c r="E1843" s="8">
        <v>69.808167240612804</v>
      </c>
      <c r="F1843" s="8">
        <v>32.142857142857103</v>
      </c>
      <c r="G1843" s="3">
        <v>1.78571428571429</v>
      </c>
      <c r="H1843" s="4">
        <v>11.160714285714301</v>
      </c>
      <c r="I1843" s="4">
        <v>14.285714285714301</v>
      </c>
      <c r="J1843" s="4">
        <v>3.125</v>
      </c>
      <c r="K1843" s="4">
        <v>2.6785714285714302</v>
      </c>
      <c r="L1843" s="4">
        <v>8.03571428571429</v>
      </c>
      <c r="M1843" s="4">
        <v>5.8035714285714297</v>
      </c>
      <c r="N1843" s="4">
        <v>7.58928571428571</v>
      </c>
      <c r="O1843" s="4">
        <v>12.0535714285714</v>
      </c>
      <c r="P1843" s="4">
        <v>15.1785714285714</v>
      </c>
      <c r="Q1843" s="4">
        <v>3.125</v>
      </c>
      <c r="R1843" s="4">
        <v>8.03571428571429</v>
      </c>
      <c r="S1843" s="4">
        <v>4.46428571428571</v>
      </c>
      <c r="T1843" s="4">
        <v>4.46428571428571</v>
      </c>
      <c r="U1843" s="4">
        <v>11.6071428571429</v>
      </c>
      <c r="V1843" s="4">
        <v>6.6964285714285703</v>
      </c>
      <c r="W1843" s="4">
        <v>9.375</v>
      </c>
      <c r="X1843" s="4">
        <v>1.33928571428571</v>
      </c>
      <c r="Y1843" s="4">
        <v>9.8214285714285694</v>
      </c>
      <c r="Z1843" s="4">
        <v>6.6964285714285703</v>
      </c>
      <c r="AA1843" s="4">
        <v>8.4821428571428594</v>
      </c>
      <c r="AB1843" s="4">
        <v>1.78571428571429</v>
      </c>
      <c r="AC1843" s="4">
        <v>20.535714285714299</v>
      </c>
      <c r="AD1843" s="4">
        <v>3.125</v>
      </c>
      <c r="AE1843" s="4">
        <v>3.5714285714285698</v>
      </c>
      <c r="AF1843" s="4">
        <v>17.8571428571429</v>
      </c>
      <c r="AG1843" s="4">
        <v>18.303571428571399</v>
      </c>
      <c r="AH1843" s="4">
        <v>29.0178571428571</v>
      </c>
      <c r="AI1843" s="4">
        <v>17.8571428571429</v>
      </c>
      <c r="AJ1843" s="4">
        <v>26.339285714285701</v>
      </c>
      <c r="AK1843" s="4">
        <v>45.089285714285701</v>
      </c>
      <c r="AL1843" s="4">
        <v>29.0178571428571</v>
      </c>
      <c r="AM1843" s="4">
        <v>23.660714285714299</v>
      </c>
      <c r="AN1843" s="4">
        <v>37.5</v>
      </c>
      <c r="AO1843" s="4">
        <v>35.714285714285701</v>
      </c>
      <c r="AP1843" s="4">
        <v>41.517857142857103</v>
      </c>
      <c r="AQ1843" s="4">
        <v>11.160714285714301</v>
      </c>
      <c r="AR1843" s="4">
        <v>41.071428571428598</v>
      </c>
      <c r="AS1843" s="4">
        <v>14.285714285714301</v>
      </c>
      <c r="AT1843" s="4">
        <v>20.535714285714299</v>
      </c>
      <c r="AU1843" s="4">
        <v>21.428571428571399</v>
      </c>
      <c r="AV1843" s="4">
        <v>31.696428571428601</v>
      </c>
      <c r="AW1843" s="4">
        <v>33.482142857142897</v>
      </c>
      <c r="AX1843" s="4">
        <v>8.9285714285714306</v>
      </c>
      <c r="AY1843" s="4">
        <v>13.3928571428571</v>
      </c>
      <c r="AZ1843" s="4">
        <v>41.517857142857103</v>
      </c>
      <c r="BA1843" s="4">
        <v>41.517857142857103</v>
      </c>
      <c r="BB1843" s="38">
        <v>235</v>
      </c>
    </row>
    <row r="1844" spans="1:54" x14ac:dyDescent="0.3">
      <c r="A1844" s="31" t="s">
        <v>76</v>
      </c>
      <c r="B1844" s="5" t="s">
        <v>9</v>
      </c>
      <c r="C1844" s="5" t="s">
        <v>3</v>
      </c>
      <c r="D1844" s="9">
        <v>69.955769230769207</v>
      </c>
      <c r="E1844" s="8">
        <v>73.975883092591602</v>
      </c>
      <c r="F1844" s="8">
        <v>23.255813953488399</v>
      </c>
      <c r="G1844" s="3">
        <v>3.87596899224806</v>
      </c>
      <c r="H1844" s="4">
        <v>6.2015503875968996</v>
      </c>
      <c r="I1844" s="4">
        <v>14.7286821705426</v>
      </c>
      <c r="J1844" s="4">
        <v>4.2635658914728696</v>
      </c>
      <c r="K1844" s="4">
        <v>5.4263565891472902</v>
      </c>
      <c r="L1844" s="4">
        <v>8.9147286821705407</v>
      </c>
      <c r="M1844" s="4">
        <v>6.2015503875968996</v>
      </c>
      <c r="N1844" s="4">
        <v>6.58914728682171</v>
      </c>
      <c r="O1844" s="4">
        <v>10.4651162790698</v>
      </c>
      <c r="P1844" s="4">
        <v>8.5271317829457391</v>
      </c>
      <c r="Q1844" s="4">
        <v>5.81395348837209</v>
      </c>
      <c r="R1844" s="4">
        <v>7.75193798449612</v>
      </c>
      <c r="S1844" s="4">
        <v>6.2015503875968996</v>
      </c>
      <c r="T1844" s="4">
        <v>5.0387596899224798</v>
      </c>
      <c r="U1844" s="4">
        <v>13.178294573643401</v>
      </c>
      <c r="V1844" s="4">
        <v>9.3023255813953494</v>
      </c>
      <c r="W1844" s="4">
        <v>7.75193798449612</v>
      </c>
      <c r="X1844" s="4">
        <v>5.4263565891472902</v>
      </c>
      <c r="Y1844" s="4">
        <v>9.6899224806201492</v>
      </c>
      <c r="Z1844" s="4">
        <v>6.58914728682171</v>
      </c>
      <c r="AA1844" s="4">
        <v>6.2015503875968996</v>
      </c>
      <c r="AB1844" s="4">
        <v>2.7131782945736398</v>
      </c>
      <c r="AC1844" s="4">
        <v>19.379844961240298</v>
      </c>
      <c r="AD1844" s="4">
        <v>6.2015503875968996</v>
      </c>
      <c r="AE1844" s="4">
        <v>5.4263565891472902</v>
      </c>
      <c r="AF1844" s="4">
        <v>10.077519379845</v>
      </c>
      <c r="AG1844" s="4">
        <v>8.5271317829457391</v>
      </c>
      <c r="AH1844" s="4">
        <v>13.178294573643401</v>
      </c>
      <c r="AI1844" s="4">
        <v>17.829457364341099</v>
      </c>
      <c r="AJ1844" s="4">
        <v>23.255813953488399</v>
      </c>
      <c r="AK1844" s="4">
        <v>33.3333333333333</v>
      </c>
      <c r="AL1844" s="4">
        <v>24.418604651162799</v>
      </c>
      <c r="AM1844" s="4">
        <v>19.767441860465102</v>
      </c>
      <c r="AN1844" s="4">
        <v>34.496124031007803</v>
      </c>
      <c r="AO1844" s="4">
        <v>28.294573643410899</v>
      </c>
      <c r="AP1844" s="4">
        <v>38.759689922480597</v>
      </c>
      <c r="AQ1844" s="4">
        <v>8.5271317829457391</v>
      </c>
      <c r="AR1844" s="4">
        <v>32.945736434108497</v>
      </c>
      <c r="AS1844" s="4">
        <v>13.953488372093</v>
      </c>
      <c r="AT1844" s="4">
        <v>28.682170542635699</v>
      </c>
      <c r="AU1844" s="4">
        <v>21.705426356589101</v>
      </c>
      <c r="AV1844" s="4">
        <v>27.906976744186</v>
      </c>
      <c r="AW1844" s="4">
        <v>28.682170542635699</v>
      </c>
      <c r="AX1844" s="4">
        <v>8.5271317829457391</v>
      </c>
      <c r="AY1844" s="4">
        <v>14.3410852713178</v>
      </c>
      <c r="AZ1844" s="4">
        <v>34.1085271317829</v>
      </c>
      <c r="BA1844" s="4">
        <v>40.310077519379803</v>
      </c>
      <c r="BB1844" s="38">
        <v>260</v>
      </c>
    </row>
    <row r="1845" spans="1:54" x14ac:dyDescent="0.3">
      <c r="A1845" s="31" t="s">
        <v>76</v>
      </c>
      <c r="B1845" s="5" t="s">
        <v>9</v>
      </c>
      <c r="C1845" s="5" t="s">
        <v>4</v>
      </c>
      <c r="D1845" s="9">
        <v>92.341935483870998</v>
      </c>
      <c r="E1845" s="8">
        <v>64.354146168154998</v>
      </c>
      <c r="F1845" s="8">
        <v>14.1129032258065</v>
      </c>
      <c r="G1845" s="3">
        <v>2.4193548387096802</v>
      </c>
      <c r="H1845" s="4">
        <v>3.62903225806452</v>
      </c>
      <c r="I1845" s="4">
        <v>8.4677419354838701</v>
      </c>
      <c r="J1845" s="4">
        <v>2.82258064516129</v>
      </c>
      <c r="K1845" s="4">
        <v>5.2419354838709697</v>
      </c>
      <c r="L1845" s="4">
        <v>4.0322580645161299</v>
      </c>
      <c r="M1845" s="4">
        <v>2.82258064516129</v>
      </c>
      <c r="N1845" s="4">
        <v>3.2258064516128999</v>
      </c>
      <c r="O1845" s="4">
        <v>4.4354838709677402</v>
      </c>
      <c r="P1845" s="4">
        <v>4.4354838709677402</v>
      </c>
      <c r="Q1845" s="4">
        <v>2.0161290322580601</v>
      </c>
      <c r="R1845" s="4">
        <v>3.2258064516128999</v>
      </c>
      <c r="S1845" s="4">
        <v>2.0161290322580601</v>
      </c>
      <c r="T1845" s="4">
        <v>2.4193548387096802</v>
      </c>
      <c r="U1845" s="4">
        <v>8.4677419354838701</v>
      </c>
      <c r="V1845" s="4">
        <v>2.82258064516129</v>
      </c>
      <c r="W1845" s="4">
        <v>2.82258064516129</v>
      </c>
      <c r="X1845" s="4">
        <v>3.62903225806452</v>
      </c>
      <c r="Y1845" s="4">
        <v>3.2258064516128999</v>
      </c>
      <c r="Z1845" s="4">
        <v>4.8387096774193497</v>
      </c>
      <c r="AA1845" s="4">
        <v>3.2258064516128999</v>
      </c>
      <c r="AB1845" s="4">
        <v>1.61290322580645</v>
      </c>
      <c r="AC1845" s="4">
        <v>8.4677419354838701</v>
      </c>
      <c r="AD1845" s="4">
        <v>1.61290322580645</v>
      </c>
      <c r="AE1845" s="4">
        <v>1.61290322580645</v>
      </c>
      <c r="AF1845" s="4">
        <v>5.2419354838709697</v>
      </c>
      <c r="AG1845" s="4">
        <v>10.080645161290301</v>
      </c>
      <c r="AH1845" s="4">
        <v>8.4677419354838701</v>
      </c>
      <c r="AI1845" s="4">
        <v>9.2741935483870996</v>
      </c>
      <c r="AJ1845" s="4">
        <v>16.935483870967701</v>
      </c>
      <c r="AK1845" s="4">
        <v>26.209677419354801</v>
      </c>
      <c r="AL1845" s="4">
        <v>11.290322580645199</v>
      </c>
      <c r="AM1845" s="4">
        <v>11.693548387096801</v>
      </c>
      <c r="AN1845" s="4">
        <v>30.241935483871</v>
      </c>
      <c r="AO1845" s="4">
        <v>20.9677419354839</v>
      </c>
      <c r="AP1845" s="4">
        <v>28.629032258064498</v>
      </c>
      <c r="AQ1845" s="4">
        <v>7.2580645161290303</v>
      </c>
      <c r="AR1845" s="4">
        <v>26.209677419354801</v>
      </c>
      <c r="AS1845" s="4">
        <v>8.8709677419354804</v>
      </c>
      <c r="AT1845" s="4">
        <v>20.564516129032299</v>
      </c>
      <c r="AU1845" s="4">
        <v>12.9032258064516</v>
      </c>
      <c r="AV1845" s="4">
        <v>20.161290322580601</v>
      </c>
      <c r="AW1845" s="4">
        <v>18.145161290322601</v>
      </c>
      <c r="AX1845" s="4">
        <v>6.4516129032258096</v>
      </c>
      <c r="AY1845" s="4">
        <v>13.306451612903199</v>
      </c>
      <c r="AZ1845" s="4">
        <v>20.564516129032299</v>
      </c>
      <c r="BA1845" s="4">
        <v>27.419354838709701</v>
      </c>
      <c r="BB1845" s="38">
        <v>248</v>
      </c>
    </row>
    <row r="1846" spans="1:54" x14ac:dyDescent="0.3">
      <c r="A1846" s="31" t="s">
        <v>76</v>
      </c>
      <c r="B1846" s="5" t="s">
        <v>9</v>
      </c>
      <c r="C1846" s="5" t="s">
        <v>5</v>
      </c>
      <c r="D1846" s="9">
        <v>110.533333333333</v>
      </c>
      <c r="E1846" s="8">
        <v>59.1573693752159</v>
      </c>
      <c r="F1846" s="8">
        <v>9.8039215686274499</v>
      </c>
      <c r="G1846" s="3">
        <v>0.98039215686274495</v>
      </c>
      <c r="H1846" s="4">
        <v>1.47058823529412</v>
      </c>
      <c r="I1846" s="4">
        <v>3.4313725490196099</v>
      </c>
      <c r="J1846" s="4">
        <v>0</v>
      </c>
      <c r="K1846" s="4">
        <v>0.98039215686274495</v>
      </c>
      <c r="L1846" s="4">
        <v>0.98039215686274495</v>
      </c>
      <c r="M1846" s="4">
        <v>0.49019607843137297</v>
      </c>
      <c r="N1846" s="4">
        <v>3.4313725490196099</v>
      </c>
      <c r="O1846" s="4">
        <v>3.4313725490196099</v>
      </c>
      <c r="P1846" s="4">
        <v>1.9607843137254899</v>
      </c>
      <c r="Q1846" s="4">
        <v>2.9411764705882399</v>
      </c>
      <c r="R1846" s="4">
        <v>0.98039215686274495</v>
      </c>
      <c r="S1846" s="4">
        <v>0.98039215686274495</v>
      </c>
      <c r="T1846" s="4">
        <v>0.98039215686274495</v>
      </c>
      <c r="U1846" s="4">
        <v>2.9411764705882399</v>
      </c>
      <c r="V1846" s="4">
        <v>1.47058823529412</v>
      </c>
      <c r="W1846" s="4">
        <v>0.49019607843137297</v>
      </c>
      <c r="X1846" s="4">
        <v>0.49019607843137297</v>
      </c>
      <c r="Y1846" s="4">
        <v>2.9411764705882399</v>
      </c>
      <c r="Z1846" s="4">
        <v>0.98039215686274495</v>
      </c>
      <c r="AA1846" s="4">
        <v>0.49019607843137297</v>
      </c>
      <c r="AB1846" s="4">
        <v>1.47058823529412</v>
      </c>
      <c r="AC1846" s="4">
        <v>6.37254901960784</v>
      </c>
      <c r="AD1846" s="4">
        <v>0.98039215686274495</v>
      </c>
      <c r="AE1846" s="4">
        <v>0.98039215686274495</v>
      </c>
      <c r="AF1846" s="4">
        <v>4.9019607843137303</v>
      </c>
      <c r="AG1846" s="4">
        <v>4.9019607843137303</v>
      </c>
      <c r="AH1846" s="4">
        <v>6.37254901960784</v>
      </c>
      <c r="AI1846" s="4">
        <v>7.8431372549019596</v>
      </c>
      <c r="AJ1846" s="4">
        <v>9.8039215686274499</v>
      </c>
      <c r="AK1846" s="4">
        <v>23.529411764705898</v>
      </c>
      <c r="AL1846" s="4">
        <v>10.7843137254902</v>
      </c>
      <c r="AM1846" s="4">
        <v>10.294117647058799</v>
      </c>
      <c r="AN1846" s="4">
        <v>22.5490196078431</v>
      </c>
      <c r="AO1846" s="4">
        <v>12.7450980392157</v>
      </c>
      <c r="AP1846" s="4">
        <v>22.0588235294118</v>
      </c>
      <c r="AQ1846" s="4">
        <v>3.4313725490196099</v>
      </c>
      <c r="AR1846" s="4">
        <v>18.137254901960802</v>
      </c>
      <c r="AS1846" s="4">
        <v>4.9019607843137303</v>
      </c>
      <c r="AT1846" s="4">
        <v>15.1960784313725</v>
      </c>
      <c r="AU1846" s="4">
        <v>6.8627450980392197</v>
      </c>
      <c r="AV1846" s="4">
        <v>15.6862745098039</v>
      </c>
      <c r="AW1846" s="4">
        <v>10.294117647058799</v>
      </c>
      <c r="AX1846" s="4">
        <v>3.4313725490196099</v>
      </c>
      <c r="AY1846" s="4">
        <v>8.8235294117647101</v>
      </c>
      <c r="AZ1846" s="4">
        <v>17.647058823529399</v>
      </c>
      <c r="BA1846" s="4">
        <v>14.705882352941201</v>
      </c>
      <c r="BB1846" s="38">
        <v>204</v>
      </c>
    </row>
    <row r="1847" spans="1:54" x14ac:dyDescent="0.3">
      <c r="A1847" s="31" t="s">
        <v>76</v>
      </c>
      <c r="B1847" s="5" t="s">
        <v>9</v>
      </c>
      <c r="C1847" s="5" t="s">
        <v>6</v>
      </c>
      <c r="D1847" s="9">
        <v>103.79636363636401</v>
      </c>
      <c r="E1847" s="8">
        <v>67.675919486909606</v>
      </c>
      <c r="F1847" s="8">
        <v>10.909090909090899</v>
      </c>
      <c r="G1847" s="3">
        <v>0.90909090909090895</v>
      </c>
      <c r="H1847" s="4">
        <v>2.7272727272727302</v>
      </c>
      <c r="I1847" s="4">
        <v>0.90909090909090895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1.8181818181818199</v>
      </c>
      <c r="P1847" s="4">
        <v>1.8181818181818199</v>
      </c>
      <c r="Q1847" s="4">
        <v>0.90909090909090895</v>
      </c>
      <c r="R1847" s="4">
        <v>2.7272727272727302</v>
      </c>
      <c r="S1847" s="4">
        <v>1.8181818181818199</v>
      </c>
      <c r="T1847" s="4">
        <v>0</v>
      </c>
      <c r="U1847" s="4">
        <v>0</v>
      </c>
      <c r="V1847" s="4">
        <v>0.90909090909090895</v>
      </c>
      <c r="W1847" s="4">
        <v>1.8181818181818199</v>
      </c>
      <c r="X1847" s="4">
        <v>0</v>
      </c>
      <c r="Y1847" s="4">
        <v>1.8181818181818199</v>
      </c>
      <c r="Z1847" s="4">
        <v>3.6363636363636398</v>
      </c>
      <c r="AA1847" s="4">
        <v>0.90909090909090895</v>
      </c>
      <c r="AB1847" s="4">
        <v>0.90909090909090895</v>
      </c>
      <c r="AC1847" s="4">
        <v>2.7272727272727302</v>
      </c>
      <c r="AD1847" s="4">
        <v>0</v>
      </c>
      <c r="AE1847" s="4">
        <v>0</v>
      </c>
      <c r="AF1847" s="4">
        <v>0.90909090909090895</v>
      </c>
      <c r="AG1847" s="4">
        <v>3.6363636363636398</v>
      </c>
      <c r="AH1847" s="4">
        <v>11.818181818181801</v>
      </c>
      <c r="AI1847" s="4">
        <v>15.454545454545499</v>
      </c>
      <c r="AJ1847" s="4">
        <v>12.7272727272727</v>
      </c>
      <c r="AK1847" s="4">
        <v>22.727272727272702</v>
      </c>
      <c r="AL1847" s="4">
        <v>10</v>
      </c>
      <c r="AM1847" s="4">
        <v>11.818181818181801</v>
      </c>
      <c r="AN1847" s="4">
        <v>19.090909090909101</v>
      </c>
      <c r="AO1847" s="4">
        <v>16.363636363636399</v>
      </c>
      <c r="AP1847" s="4">
        <v>20</v>
      </c>
      <c r="AQ1847" s="4">
        <v>7.2727272727272698</v>
      </c>
      <c r="AR1847" s="4">
        <v>16.363636363636399</v>
      </c>
      <c r="AS1847" s="4">
        <v>16.363636363636399</v>
      </c>
      <c r="AT1847" s="4">
        <v>19.090909090909101</v>
      </c>
      <c r="AU1847" s="4">
        <v>10</v>
      </c>
      <c r="AV1847" s="4">
        <v>26.363636363636399</v>
      </c>
      <c r="AW1847" s="4">
        <v>10.909090909090899</v>
      </c>
      <c r="AX1847" s="4">
        <v>10.909090909090899</v>
      </c>
      <c r="AY1847" s="4">
        <v>15.454545454545499</v>
      </c>
      <c r="AZ1847" s="4">
        <v>16.363636363636399</v>
      </c>
      <c r="BA1847" s="4">
        <v>13.636363636363599</v>
      </c>
      <c r="BB1847" s="38">
        <v>110</v>
      </c>
    </row>
    <row r="1848" spans="1:54" x14ac:dyDescent="0.3">
      <c r="A1848" s="31" t="s">
        <v>76</v>
      </c>
      <c r="B1848" s="5" t="s">
        <v>9</v>
      </c>
      <c r="C1848" s="5" t="s">
        <v>7</v>
      </c>
      <c r="D1848" s="9">
        <v>126.34</v>
      </c>
      <c r="E1848" s="8">
        <v>53.170261111514797</v>
      </c>
      <c r="F1848" s="8">
        <v>8</v>
      </c>
      <c r="G1848" s="3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s="4">
        <v>0</v>
      </c>
      <c r="R1848" s="4">
        <v>0</v>
      </c>
      <c r="S1848" s="4">
        <v>4</v>
      </c>
      <c r="T1848" s="4">
        <v>0</v>
      </c>
      <c r="U1848" s="4">
        <v>4</v>
      </c>
      <c r="V1848" s="4">
        <v>0</v>
      </c>
      <c r="W1848" s="4">
        <v>4</v>
      </c>
      <c r="X1848" s="4">
        <v>0</v>
      </c>
      <c r="Y1848" s="4">
        <v>4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12</v>
      </c>
      <c r="AH1848" s="4">
        <v>12</v>
      </c>
      <c r="AI1848" s="4">
        <v>4</v>
      </c>
      <c r="AJ1848" s="4">
        <v>4</v>
      </c>
      <c r="AK1848" s="4">
        <v>4</v>
      </c>
      <c r="AL1848" s="4">
        <v>4</v>
      </c>
      <c r="AM1848" s="4">
        <v>4</v>
      </c>
      <c r="AN1848" s="4">
        <v>12</v>
      </c>
      <c r="AO1848" s="4">
        <v>0</v>
      </c>
      <c r="AP1848" s="4">
        <v>8</v>
      </c>
      <c r="AQ1848" s="4">
        <v>0</v>
      </c>
      <c r="AR1848" s="4">
        <v>4</v>
      </c>
      <c r="AS1848" s="4">
        <v>8</v>
      </c>
      <c r="AT1848" s="4">
        <v>12</v>
      </c>
      <c r="AU1848" s="4">
        <v>4</v>
      </c>
      <c r="AV1848" s="4">
        <v>4</v>
      </c>
      <c r="AW1848" s="4">
        <v>8</v>
      </c>
      <c r="AX1848" s="4">
        <v>4</v>
      </c>
      <c r="AY1848" s="4">
        <v>8</v>
      </c>
      <c r="AZ1848" s="4">
        <v>4</v>
      </c>
      <c r="BA1848" s="4">
        <v>4</v>
      </c>
      <c r="BB1848" s="38">
        <v>25</v>
      </c>
    </row>
    <row r="1849" spans="1:54" x14ac:dyDescent="0.3">
      <c r="A1849" s="31" t="s">
        <v>77</v>
      </c>
      <c r="B1849" s="5" t="s">
        <v>168</v>
      </c>
      <c r="C1849" s="5" t="s">
        <v>168</v>
      </c>
      <c r="D1849" s="9">
        <v>48.917030988703601</v>
      </c>
      <c r="E1849" s="8">
        <v>75.607772753778903</v>
      </c>
      <c r="F1849" s="8">
        <v>35.061920172919798</v>
      </c>
      <c r="G1849" s="3">
        <v>7.8496042704178803</v>
      </c>
      <c r="H1849" s="4">
        <v>12.549821940323501</v>
      </c>
      <c r="I1849" s="4">
        <v>21.0423585451056</v>
      </c>
      <c r="J1849" s="4">
        <v>4.9975173026446003</v>
      </c>
      <c r="K1849" s="4">
        <v>8.0236891028271895</v>
      </c>
      <c r="L1849" s="4">
        <v>13.1655010847744</v>
      </c>
      <c r="M1849" s="4">
        <v>8.9187540255191795</v>
      </c>
      <c r="N1849" s="4">
        <v>16.888917819924799</v>
      </c>
      <c r="O1849" s="4">
        <v>17.442374279621699</v>
      </c>
      <c r="P1849" s="4">
        <v>18.617681420885699</v>
      </c>
      <c r="Q1849" s="4">
        <v>9.0306833464739995</v>
      </c>
      <c r="R1849" s="4">
        <v>19.541538897088401</v>
      </c>
      <c r="S1849" s="4">
        <v>14.3718639320664</v>
      </c>
      <c r="T1849" s="4">
        <v>9.6527517958307207</v>
      </c>
      <c r="U1849" s="4">
        <v>23.235423904411299</v>
      </c>
      <c r="V1849" s="4">
        <v>12.802509700694999</v>
      </c>
      <c r="W1849" s="4">
        <v>13.075053494411099</v>
      </c>
      <c r="X1849" s="4">
        <v>6.25312277943409</v>
      </c>
      <c r="Y1849" s="4">
        <v>14.93681785475</v>
      </c>
      <c r="Z1849" s="4">
        <v>24.159074159255201</v>
      </c>
      <c r="AA1849" s="4">
        <v>22.199874609405899</v>
      </c>
      <c r="AB1849" s="4">
        <v>4.22253445027307</v>
      </c>
      <c r="AC1849" s="4">
        <v>28.4850330400884</v>
      </c>
      <c r="AD1849" s="4">
        <v>10.8423801650275</v>
      </c>
      <c r="AE1849" s="4">
        <v>5.30885275255633</v>
      </c>
      <c r="AF1849" s="4">
        <v>17.769742314765601</v>
      </c>
      <c r="AG1849" s="4">
        <v>25.987523061372499</v>
      </c>
      <c r="AH1849" s="4">
        <v>19.2035725229996</v>
      </c>
      <c r="AI1849" s="4">
        <v>10.935896651981</v>
      </c>
      <c r="AJ1849" s="4">
        <v>26.959846536716299</v>
      </c>
      <c r="AK1849" s="4">
        <v>39.981498590364403</v>
      </c>
      <c r="AL1849" s="4">
        <v>24.129440448051</v>
      </c>
      <c r="AM1849" s="4">
        <v>28.639927498037402</v>
      </c>
      <c r="AN1849" s="4">
        <v>43.988944521062798</v>
      </c>
      <c r="AO1849" s="4">
        <v>39.3645815025641</v>
      </c>
      <c r="AP1849" s="4">
        <v>38.794856118878798</v>
      </c>
      <c r="AQ1849" s="4">
        <v>9.1198657266357408</v>
      </c>
      <c r="AR1849" s="4">
        <v>33.6687848948078</v>
      </c>
      <c r="AS1849" s="4">
        <v>16.600541555705199</v>
      </c>
      <c r="AT1849" s="4">
        <v>29.6546845936717</v>
      </c>
      <c r="AU1849" s="4">
        <v>18.8847551056258</v>
      </c>
      <c r="AV1849" s="4">
        <v>25.0582678693487</v>
      </c>
      <c r="AW1849" s="4">
        <v>26.884275212110801</v>
      </c>
      <c r="AX1849" s="4">
        <v>19.3840982883431</v>
      </c>
      <c r="AY1849" s="4">
        <v>16.561988142059398</v>
      </c>
      <c r="AZ1849" s="4">
        <v>26.223444080310902</v>
      </c>
      <c r="BA1849" s="4">
        <v>36.248764863086897</v>
      </c>
      <c r="BB1849" s="38">
        <v>15806</v>
      </c>
    </row>
    <row r="1850" spans="1:54" x14ac:dyDescent="0.3">
      <c r="A1850" s="31" t="s">
        <v>77</v>
      </c>
      <c r="B1850" s="5" t="s">
        <v>168</v>
      </c>
      <c r="C1850" s="5" t="s">
        <v>1</v>
      </c>
      <c r="D1850" s="9">
        <v>8.4038592515986501</v>
      </c>
      <c r="E1850" s="8">
        <v>62.7634946399792</v>
      </c>
      <c r="F1850" s="8">
        <v>55.131312737822498</v>
      </c>
      <c r="G1850" s="3">
        <v>6.7412581335602297</v>
      </c>
      <c r="H1850" s="4">
        <v>14.487955717273699</v>
      </c>
      <c r="I1850" s="4">
        <v>40.543900066589501</v>
      </c>
      <c r="J1850" s="4">
        <v>8.8531468321917295</v>
      </c>
      <c r="K1850" s="4">
        <v>9.6581195300605795</v>
      </c>
      <c r="L1850" s="4">
        <v>13.6829830194048</v>
      </c>
      <c r="M1850" s="4">
        <v>10.9665883751889</v>
      </c>
      <c r="N1850" s="4">
        <v>29.779331288050599</v>
      </c>
      <c r="O1850" s="4">
        <v>24.346541999618701</v>
      </c>
      <c r="P1850" s="4">
        <v>29.3768449391162</v>
      </c>
      <c r="Q1850" s="4">
        <v>13.7824399733642</v>
      </c>
      <c r="R1850" s="4">
        <v>33.3006986301354</v>
      </c>
      <c r="S1850" s="4">
        <v>26.257963945965798</v>
      </c>
      <c r="T1850" s="4">
        <v>14.5874126712331</v>
      </c>
      <c r="U1850" s="4">
        <v>33.400155584094797</v>
      </c>
      <c r="V1850" s="4">
        <v>23.642579100074801</v>
      </c>
      <c r="W1850" s="4">
        <v>17.204350361489698</v>
      </c>
      <c r="X1850" s="4">
        <v>7.0427346841696403</v>
      </c>
      <c r="Y1850" s="4">
        <v>22.334110254946498</v>
      </c>
      <c r="Z1850" s="4">
        <v>38.229991771307901</v>
      </c>
      <c r="AA1850" s="4">
        <v>36.923075770545303</v>
      </c>
      <c r="AB1850" s="4">
        <v>9.4576527777761896</v>
      </c>
      <c r="AC1850" s="4">
        <v>33.804194777394898</v>
      </c>
      <c r="AD1850" s="4">
        <v>19.014762509511801</v>
      </c>
      <c r="AE1850" s="4">
        <v>7.7466975837134697</v>
      </c>
      <c r="AF1850" s="4">
        <v>24.0450654490093</v>
      </c>
      <c r="AG1850" s="4">
        <v>33.501165382419799</v>
      </c>
      <c r="AH1850" s="4">
        <v>24.850038146878099</v>
      </c>
      <c r="AI1850" s="4">
        <v>16.800311168189602</v>
      </c>
      <c r="AJ1850" s="4">
        <v>40.141413717654999</v>
      </c>
      <c r="AK1850" s="4">
        <v>46.480185502280797</v>
      </c>
      <c r="AL1850" s="4">
        <v>33.3006986301354</v>
      </c>
      <c r="AM1850" s="4">
        <v>38.130534817348497</v>
      </c>
      <c r="AN1850" s="4">
        <v>52.717947488581601</v>
      </c>
      <c r="AO1850" s="4">
        <v>57.244754280819699</v>
      </c>
      <c r="AP1850" s="4">
        <v>50.705515743909501</v>
      </c>
      <c r="AQ1850" s="4">
        <v>17.303807315448999</v>
      </c>
      <c r="AR1850" s="4">
        <v>54.930845985538099</v>
      </c>
      <c r="AS1850" s="4">
        <v>22.234653300987201</v>
      </c>
      <c r="AT1850" s="4">
        <v>27.9689191400285</v>
      </c>
      <c r="AU1850" s="4">
        <v>33.903651731354202</v>
      </c>
      <c r="AV1850" s="4">
        <v>37.222999476788999</v>
      </c>
      <c r="AW1850" s="4">
        <v>51.207459046803301</v>
      </c>
      <c r="AX1850" s="4">
        <v>37.625485825723501</v>
      </c>
      <c r="AY1850" s="4">
        <v>20.12121175799</v>
      </c>
      <c r="AZ1850" s="4">
        <v>27.163946442159698</v>
      </c>
      <c r="BA1850" s="4">
        <v>56.136752187975802</v>
      </c>
      <c r="BB1850" s="38">
        <v>1963</v>
      </c>
    </row>
    <row r="1851" spans="1:54" x14ac:dyDescent="0.3">
      <c r="A1851" s="31" t="s">
        <v>77</v>
      </c>
      <c r="B1851" s="5" t="s">
        <v>168</v>
      </c>
      <c r="C1851" s="5" t="s">
        <v>2</v>
      </c>
      <c r="D1851" s="9">
        <v>22.896250620251301</v>
      </c>
      <c r="E1851" s="8">
        <v>71.986441618016201</v>
      </c>
      <c r="F1851" s="8">
        <v>47.247048133467203</v>
      </c>
      <c r="G1851" s="3">
        <v>13.188237966633199</v>
      </c>
      <c r="H1851" s="4">
        <v>23.649810325698802</v>
      </c>
      <c r="I1851" s="4">
        <v>27.7923812549807</v>
      </c>
      <c r="J1851" s="4">
        <v>5.5059037330656402</v>
      </c>
      <c r="K1851" s="4">
        <v>14.551570770416999</v>
      </c>
      <c r="L1851" s="4">
        <v>16.020048610061799</v>
      </c>
      <c r="M1851" s="4">
        <v>18.038761556772201</v>
      </c>
      <c r="N1851" s="4">
        <v>22.181332486054099</v>
      </c>
      <c r="O1851" s="4">
        <v>31.934952184262499</v>
      </c>
      <c r="P1851" s="4">
        <v>23.597237807768298</v>
      </c>
      <c r="Q1851" s="4">
        <v>19.952329467621599</v>
      </c>
      <c r="R1851" s="4">
        <v>20.162619539343599</v>
      </c>
      <c r="S1851" s="4">
        <v>20.817999682270301</v>
      </c>
      <c r="T1851" s="4">
        <v>12.5854303416371</v>
      </c>
      <c r="U1851" s="4">
        <v>33.350857505976798</v>
      </c>
      <c r="V1851" s="4">
        <v>22.889285146911199</v>
      </c>
      <c r="W1851" s="4">
        <v>20.712854646409301</v>
      </c>
      <c r="X1851" s="4">
        <v>9.7536196982084906</v>
      </c>
      <c r="Y1851" s="4">
        <v>30.519046862548301</v>
      </c>
      <c r="Z1851" s="4">
        <v>29.863666719621602</v>
      </c>
      <c r="AA1851" s="4">
        <v>29.155714058764499</v>
      </c>
      <c r="AB1851" s="4">
        <v>5.5584762509961401</v>
      </c>
      <c r="AC1851" s="4">
        <v>36.077523113544402</v>
      </c>
      <c r="AD1851" s="4">
        <v>16.728001270918899</v>
      </c>
      <c r="AE1851" s="4">
        <v>10.408999841135101</v>
      </c>
      <c r="AF1851" s="4">
        <v>31.1744270054749</v>
      </c>
      <c r="AG1851" s="4">
        <v>23.597237807768298</v>
      </c>
      <c r="AH1851" s="4">
        <v>21.473379825196901</v>
      </c>
      <c r="AI1851" s="4">
        <v>16.622856235057899</v>
      </c>
      <c r="AJ1851" s="4">
        <v>37.5460009531892</v>
      </c>
      <c r="AK1851" s="4">
        <v>50.734238919822403</v>
      </c>
      <c r="AL1851" s="4">
        <v>34.058810166834</v>
      </c>
      <c r="AM1851" s="4">
        <v>35.474715488548298</v>
      </c>
      <c r="AN1851" s="4">
        <v>61.798618903884197</v>
      </c>
      <c r="AO1851" s="4">
        <v>51.547336616540498</v>
      </c>
      <c r="AP1851" s="4">
        <v>54.168857188247102</v>
      </c>
      <c r="AQ1851" s="4">
        <v>11.1695250199228</v>
      </c>
      <c r="AR1851" s="4">
        <v>51.389619062748999</v>
      </c>
      <c r="AS1851" s="4">
        <v>18.091334074702701</v>
      </c>
      <c r="AT1851" s="4">
        <v>26.429048451196898</v>
      </c>
      <c r="AU1851" s="4">
        <v>30.466474344617801</v>
      </c>
      <c r="AV1851" s="4">
        <v>35.316997934756799</v>
      </c>
      <c r="AW1851" s="4">
        <v>35.369570452687299</v>
      </c>
      <c r="AX1851" s="4">
        <v>27.137001112054101</v>
      </c>
      <c r="AY1851" s="4">
        <v>18.957004289351399</v>
      </c>
      <c r="AZ1851" s="4">
        <v>38.961906274903498</v>
      </c>
      <c r="BA1851" s="4">
        <v>54.011139634455603</v>
      </c>
      <c r="BB1851" s="38">
        <v>1470</v>
      </c>
    </row>
    <row r="1852" spans="1:54" x14ac:dyDescent="0.3">
      <c r="A1852" s="31" t="s">
        <v>77</v>
      </c>
      <c r="B1852" s="5" t="s">
        <v>168</v>
      </c>
      <c r="C1852" s="5" t="s">
        <v>3</v>
      </c>
      <c r="D1852" s="9">
        <v>31.047846472168899</v>
      </c>
      <c r="E1852" s="8">
        <v>70.185939830930394</v>
      </c>
      <c r="F1852" s="8">
        <v>43.952843640846098</v>
      </c>
      <c r="G1852" s="3">
        <v>9.5104305415384598</v>
      </c>
      <c r="H1852" s="4">
        <v>14.690507105615399</v>
      </c>
      <c r="I1852" s="4">
        <v>25.421227686999998</v>
      </c>
      <c r="J1852" s="4">
        <v>6.6276319600769202</v>
      </c>
      <c r="K1852" s="4">
        <v>8.4580670198461494</v>
      </c>
      <c r="L1852" s="4">
        <v>18.183450706999999</v>
      </c>
      <c r="M1852" s="4">
        <v>10.575106273769199</v>
      </c>
      <c r="N1852" s="4">
        <v>21.199461389692299</v>
      </c>
      <c r="O1852" s="4">
        <v>17.812883253769201</v>
      </c>
      <c r="P1852" s="4">
        <v>27.239350536230798</v>
      </c>
      <c r="Q1852" s="4">
        <v>8.6976445865384608</v>
      </c>
      <c r="R1852" s="4">
        <v>25.505190946076901</v>
      </c>
      <c r="S1852" s="4">
        <v>16.676556473000002</v>
      </c>
      <c r="T1852" s="4">
        <v>10.730720581384601</v>
      </c>
      <c r="U1852" s="4">
        <v>28.209973013538502</v>
      </c>
      <c r="V1852" s="4">
        <v>14.690507105615399</v>
      </c>
      <c r="W1852" s="4">
        <v>17.993121982461499</v>
      </c>
      <c r="X1852" s="4">
        <v>8.0035363075384591</v>
      </c>
      <c r="Y1852" s="4">
        <v>14.833809202692301</v>
      </c>
      <c r="Z1852" s="4">
        <v>32.982545492769198</v>
      </c>
      <c r="AA1852" s="4">
        <v>31.4510268376923</v>
      </c>
      <c r="AB1852" s="4">
        <v>5.0244622564615398</v>
      </c>
      <c r="AC1852" s="4">
        <v>33.3654251565385</v>
      </c>
      <c r="AD1852" s="4">
        <v>12.333890285000001</v>
      </c>
      <c r="AE1852" s="4">
        <v>5.9458358916153804</v>
      </c>
      <c r="AF1852" s="4">
        <v>20.624030786692298</v>
      </c>
      <c r="AG1852" s="4">
        <v>29.931820393153799</v>
      </c>
      <c r="AH1852" s="4">
        <v>28.988044551615399</v>
      </c>
      <c r="AI1852" s="4">
        <v>12.4895045926154</v>
      </c>
      <c r="AJ1852" s="4">
        <v>34.514064147846099</v>
      </c>
      <c r="AK1852" s="4">
        <v>53.008743470076901</v>
      </c>
      <c r="AL1852" s="4">
        <v>29.978847020615401</v>
      </c>
      <c r="AM1852" s="4">
        <v>31.594328934769202</v>
      </c>
      <c r="AN1852" s="4">
        <v>55.281397031615398</v>
      </c>
      <c r="AO1852" s="4">
        <v>48.367160877384599</v>
      </c>
      <c r="AP1852" s="4">
        <v>53.008743470076901</v>
      </c>
      <c r="AQ1852" s="4">
        <v>10.3478409176154</v>
      </c>
      <c r="AR1852" s="4">
        <v>36.391525835076898</v>
      </c>
      <c r="AS1852" s="4">
        <v>18.398403852615399</v>
      </c>
      <c r="AT1852" s="4">
        <v>30.122149117692299</v>
      </c>
      <c r="AU1852" s="4">
        <v>21.414414535307699</v>
      </c>
      <c r="AV1852" s="4">
        <v>28.256999641</v>
      </c>
      <c r="AW1852" s="4">
        <v>29.262336535230801</v>
      </c>
      <c r="AX1852" s="4">
        <v>21.174836968615399</v>
      </c>
      <c r="AY1852" s="4">
        <v>18.410716063153799</v>
      </c>
      <c r="AZ1852" s="4">
        <v>30.3740388949231</v>
      </c>
      <c r="BA1852" s="4">
        <v>43.569963977076902</v>
      </c>
      <c r="BB1852" s="38">
        <v>1302</v>
      </c>
    </row>
    <row r="1853" spans="1:54" x14ac:dyDescent="0.3">
      <c r="A1853" s="31" t="s">
        <v>77</v>
      </c>
      <c r="B1853" s="5" t="s">
        <v>168</v>
      </c>
      <c r="C1853" s="5" t="s">
        <v>4</v>
      </c>
      <c r="D1853" s="9">
        <v>37.490810176041997</v>
      </c>
      <c r="E1853" s="8">
        <v>71.029482459490694</v>
      </c>
      <c r="F1853" s="8">
        <v>39.352288442113696</v>
      </c>
      <c r="G1853" s="3">
        <v>8.3480801402326907</v>
      </c>
      <c r="H1853" s="4">
        <v>12.359643216986401</v>
      </c>
      <c r="I1853" s="4">
        <v>23.7775852824821</v>
      </c>
      <c r="J1853" s="4">
        <v>4.8453989425355797</v>
      </c>
      <c r="K1853" s="4">
        <v>7.9415334942976097</v>
      </c>
      <c r="L1853" s="4">
        <v>16.169310607209798</v>
      </c>
      <c r="M1853" s="4">
        <v>8.7380366284060003</v>
      </c>
      <c r="N1853" s="4">
        <v>18.3749116240419</v>
      </c>
      <c r="O1853" s="4">
        <v>19.7701746218784</v>
      </c>
      <c r="P1853" s="4">
        <v>20.841861269426801</v>
      </c>
      <c r="Q1853" s="4">
        <v>8.0079136321828397</v>
      </c>
      <c r="R1853" s="4">
        <v>22.794398983167898</v>
      </c>
      <c r="S1853" s="4">
        <v>15.190276724045599</v>
      </c>
      <c r="T1853" s="4">
        <v>12.0789296509591</v>
      </c>
      <c r="U1853" s="4">
        <v>25.915428524991601</v>
      </c>
      <c r="V1853" s="4">
        <v>11.922671528402301</v>
      </c>
      <c r="W1853" s="4">
        <v>13.6442856562396</v>
      </c>
      <c r="X1853" s="4">
        <v>7.0980151597784502</v>
      </c>
      <c r="Y1853" s="4">
        <v>15.5498081695699</v>
      </c>
      <c r="Z1853" s="4">
        <v>28.159739909934601</v>
      </c>
      <c r="AA1853" s="4">
        <v>24.527073216179701</v>
      </c>
      <c r="AB1853" s="4">
        <v>4.0751684349261996</v>
      </c>
      <c r="AC1853" s="4">
        <v>34.858116112802499</v>
      </c>
      <c r="AD1853" s="4">
        <v>12.5988716351901</v>
      </c>
      <c r="AE1853" s="4">
        <v>4.9491118120943396</v>
      </c>
      <c r="AF1853" s="4">
        <v>19.577961404085301</v>
      </c>
      <c r="AG1853" s="4">
        <v>32.915260867798601</v>
      </c>
      <c r="AH1853" s="4">
        <v>23.108312371556899</v>
      </c>
      <c r="AI1853" s="4">
        <v>11.265836359088899</v>
      </c>
      <c r="AJ1853" s="4">
        <v>31.128663745351499</v>
      </c>
      <c r="AK1853" s="4">
        <v>46.180650141039401</v>
      </c>
      <c r="AL1853" s="4">
        <v>28.4459835285491</v>
      </c>
      <c r="AM1853" s="4">
        <v>33.016198957644697</v>
      </c>
      <c r="AN1853" s="4">
        <v>45.993966975833601</v>
      </c>
      <c r="AO1853" s="4">
        <v>43.625200147420202</v>
      </c>
      <c r="AP1853" s="4">
        <v>41.987933951667202</v>
      </c>
      <c r="AQ1853" s="4">
        <v>11.0487281512341</v>
      </c>
      <c r="AR1853" s="4">
        <v>38.8060738313836</v>
      </c>
      <c r="AS1853" s="4">
        <v>19.457658376764801</v>
      </c>
      <c r="AT1853" s="4">
        <v>36.091590935494899</v>
      </c>
      <c r="AU1853" s="4">
        <v>19.519886098500098</v>
      </c>
      <c r="AV1853" s="4">
        <v>25.004152416149999</v>
      </c>
      <c r="AW1853" s="4">
        <v>28.990820502841899</v>
      </c>
      <c r="AX1853" s="4">
        <v>20.540405129487699</v>
      </c>
      <c r="AY1853" s="4">
        <v>18.033347972716602</v>
      </c>
      <c r="AZ1853" s="4">
        <v>27.837541196083802</v>
      </c>
      <c r="BA1853" s="4">
        <v>37.072021961934503</v>
      </c>
      <c r="BB1853" s="38">
        <v>1651</v>
      </c>
    </row>
    <row r="1854" spans="1:54" x14ac:dyDescent="0.3">
      <c r="A1854" s="31" t="s">
        <v>77</v>
      </c>
      <c r="B1854" s="5" t="s">
        <v>168</v>
      </c>
      <c r="C1854" s="5" t="s">
        <v>5</v>
      </c>
      <c r="D1854" s="9">
        <v>58.220392975998202</v>
      </c>
      <c r="E1854" s="8">
        <v>73.091374466172795</v>
      </c>
      <c r="F1854" s="8">
        <v>30.0089476587527</v>
      </c>
      <c r="G1854" s="3">
        <v>7.8643963140609898</v>
      </c>
      <c r="H1854" s="4">
        <v>9.6679783585574395</v>
      </c>
      <c r="I1854" s="4">
        <v>16.367568595242702</v>
      </c>
      <c r="J1854" s="4">
        <v>4.4506153048571999</v>
      </c>
      <c r="K1854" s="4">
        <v>7.3870490441361003</v>
      </c>
      <c r="L1854" s="4">
        <v>13.3288635666022</v>
      </c>
      <c r="M1854" s="4">
        <v>5.9620787260443198</v>
      </c>
      <c r="N1854" s="4">
        <v>13.720668004902199</v>
      </c>
      <c r="O1854" s="4">
        <v>13.5750174939727</v>
      </c>
      <c r="P1854" s="4">
        <v>15.1676703994929</v>
      </c>
      <c r="Q1854" s="4">
        <v>5.8889110048645197</v>
      </c>
      <c r="R1854" s="4">
        <v>17.6064926652687</v>
      </c>
      <c r="S1854" s="4">
        <v>11.7812250855503</v>
      </c>
      <c r="T1854" s="4">
        <v>9.2453024791548408</v>
      </c>
      <c r="U1854" s="4">
        <v>20.3736086142186</v>
      </c>
      <c r="V1854" s="4">
        <v>8.6665015213185406</v>
      </c>
      <c r="W1854" s="4">
        <v>10.5856802370922</v>
      </c>
      <c r="X1854" s="4">
        <v>5.6073996190795299</v>
      </c>
      <c r="Y1854" s="4">
        <v>10.358840241829499</v>
      </c>
      <c r="Z1854" s="4">
        <v>20.727337449712898</v>
      </c>
      <c r="AA1854" s="4">
        <v>17.491713595441801</v>
      </c>
      <c r="AB1854" s="4">
        <v>3.3459169067861598</v>
      </c>
      <c r="AC1854" s="4">
        <v>27.779971590462399</v>
      </c>
      <c r="AD1854" s="4">
        <v>8.2209759639666995</v>
      </c>
      <c r="AE1854" s="4">
        <v>4.2555970221675601</v>
      </c>
      <c r="AF1854" s="4">
        <v>13.175323962539499</v>
      </c>
      <c r="AG1854" s="4">
        <v>29.277424698303999</v>
      </c>
      <c r="AH1854" s="4">
        <v>16.280390560717301</v>
      </c>
      <c r="AI1854" s="4">
        <v>8.5245194262506505</v>
      </c>
      <c r="AJ1854" s="4">
        <v>20.807842002615999</v>
      </c>
      <c r="AK1854" s="4">
        <v>37.287471523294499</v>
      </c>
      <c r="AL1854" s="4">
        <v>20.278276146519602</v>
      </c>
      <c r="AM1854" s="4">
        <v>25.747914347802801</v>
      </c>
      <c r="AN1854" s="4">
        <v>37.7064789868354</v>
      </c>
      <c r="AO1854" s="4">
        <v>34.3615123515197</v>
      </c>
      <c r="AP1854" s="4">
        <v>31.353546093961601</v>
      </c>
      <c r="AQ1854" s="4">
        <v>6.8223910696656</v>
      </c>
      <c r="AR1854" s="4">
        <v>26.2351839238219</v>
      </c>
      <c r="AS1854" s="4">
        <v>17.229781481804899</v>
      </c>
      <c r="AT1854" s="4">
        <v>33.218871020663201</v>
      </c>
      <c r="AU1854" s="4">
        <v>12.8145236353622</v>
      </c>
      <c r="AV1854" s="4">
        <v>19.776311325724699</v>
      </c>
      <c r="AW1854" s="4">
        <v>22.283947965388599</v>
      </c>
      <c r="AX1854" s="4">
        <v>15.231313824639001</v>
      </c>
      <c r="AY1854" s="4">
        <v>15.6564425083924</v>
      </c>
      <c r="AZ1854" s="4">
        <v>25.273285222269099</v>
      </c>
      <c r="BA1854" s="4">
        <v>28.770156258746901</v>
      </c>
      <c r="BB1854" s="38">
        <v>3157</v>
      </c>
    </row>
    <row r="1855" spans="1:54" x14ac:dyDescent="0.3">
      <c r="A1855" s="31" t="s">
        <v>77</v>
      </c>
      <c r="B1855" s="5" t="s">
        <v>168</v>
      </c>
      <c r="C1855" s="5" t="s">
        <v>6</v>
      </c>
      <c r="D1855" s="9">
        <v>90.692973338421197</v>
      </c>
      <c r="E1855" s="8">
        <v>67.271790824220005</v>
      </c>
      <c r="F1855" s="8">
        <v>15.354783382980401</v>
      </c>
      <c r="G1855" s="3">
        <v>3.7299860813085499</v>
      </c>
      <c r="H1855" s="4">
        <v>5.2878395252437604</v>
      </c>
      <c r="I1855" s="4">
        <v>8.0440215631810705</v>
      </c>
      <c r="J1855" s="4">
        <v>2.70709146418241</v>
      </c>
      <c r="K1855" s="4">
        <v>3.4753606535133899</v>
      </c>
      <c r="L1855" s="4">
        <v>6.2080311732047004</v>
      </c>
      <c r="M1855" s="4">
        <v>2.9475068484620701</v>
      </c>
      <c r="N1855" s="4">
        <v>6.9181661454700096</v>
      </c>
      <c r="O1855" s="4">
        <v>6.3435471353464097</v>
      </c>
      <c r="P1855" s="4">
        <v>6.7733487085978004</v>
      </c>
      <c r="Q1855" s="4">
        <v>3.02953933090336</v>
      </c>
      <c r="R1855" s="4">
        <v>9.2889864465455894</v>
      </c>
      <c r="S1855" s="4">
        <v>5.74115261674116</v>
      </c>
      <c r="T1855" s="4">
        <v>4.0711658132003796</v>
      </c>
      <c r="U1855" s="4">
        <v>9.8658019096419505</v>
      </c>
      <c r="V1855" s="4">
        <v>3.85154983135449</v>
      </c>
      <c r="W1855" s="4">
        <v>4.6645166884948699</v>
      </c>
      <c r="X1855" s="4">
        <v>2.7163929389129202</v>
      </c>
      <c r="Y1855" s="4">
        <v>4.3232080408931601</v>
      </c>
      <c r="Z1855" s="4">
        <v>9.6554874025265693</v>
      </c>
      <c r="AA1855" s="4">
        <v>7.5533736570517798</v>
      </c>
      <c r="AB1855" s="4">
        <v>1.42246639750337</v>
      </c>
      <c r="AC1855" s="4">
        <v>16.9684456752987</v>
      </c>
      <c r="AD1855" s="4">
        <v>3.3447532601566801</v>
      </c>
      <c r="AE1855" s="4">
        <v>1.30568230053255</v>
      </c>
      <c r="AF1855" s="4">
        <v>6.3574993474421699</v>
      </c>
      <c r="AG1855" s="4">
        <v>18.314174906275401</v>
      </c>
      <c r="AH1855" s="4">
        <v>9.4502103799060606</v>
      </c>
      <c r="AI1855" s="4">
        <v>5.2484371733489699</v>
      </c>
      <c r="AJ1855" s="4">
        <v>12.232229304772</v>
      </c>
      <c r="AK1855" s="4">
        <v>21.7450957233991</v>
      </c>
      <c r="AL1855" s="4">
        <v>10.6389796677579</v>
      </c>
      <c r="AM1855" s="4">
        <v>19.1125449727706</v>
      </c>
      <c r="AN1855" s="4">
        <v>25.6732538055704</v>
      </c>
      <c r="AO1855" s="4">
        <v>20.598311987544399</v>
      </c>
      <c r="AP1855" s="4">
        <v>18.780924547029102</v>
      </c>
      <c r="AQ1855" s="4">
        <v>4.3817290050884399</v>
      </c>
      <c r="AR1855" s="4">
        <v>14.1824205916168</v>
      </c>
      <c r="AS1855" s="4">
        <v>10.961427534478901</v>
      </c>
      <c r="AT1855" s="4">
        <v>27.820194134564499</v>
      </c>
      <c r="AU1855" s="4">
        <v>7.5303778016452503</v>
      </c>
      <c r="AV1855" s="4">
        <v>14.8969484698277</v>
      </c>
      <c r="AW1855" s="4">
        <v>12.8462506667904</v>
      </c>
      <c r="AX1855" s="4">
        <v>8.0394997415256899</v>
      </c>
      <c r="AY1855" s="4">
        <v>13.172962523747</v>
      </c>
      <c r="AZ1855" s="4">
        <v>16.2961611805048</v>
      </c>
      <c r="BA1855" s="4">
        <v>16.933822976479</v>
      </c>
      <c r="BB1855" s="38">
        <v>3625</v>
      </c>
    </row>
    <row r="1856" spans="1:54" x14ac:dyDescent="0.3">
      <c r="A1856" s="31" t="s">
        <v>77</v>
      </c>
      <c r="B1856" s="5" t="s">
        <v>168</v>
      </c>
      <c r="C1856" s="5" t="s">
        <v>7</v>
      </c>
      <c r="D1856" s="9">
        <v>110.70588728319601</v>
      </c>
      <c r="E1856" s="8">
        <v>56.613302581093599</v>
      </c>
      <c r="F1856" s="8">
        <v>7.0718180088536</v>
      </c>
      <c r="G1856" s="3">
        <v>2.0181528509878</v>
      </c>
      <c r="H1856" s="4">
        <v>2.9372225584504101</v>
      </c>
      <c r="I1856" s="4">
        <v>2.9843299213158501</v>
      </c>
      <c r="J1856" s="4">
        <v>1.7501702082422701</v>
      </c>
      <c r="K1856" s="4">
        <v>1.90615383128577</v>
      </c>
      <c r="L1856" s="4">
        <v>3.8562922659130101</v>
      </c>
      <c r="M1856" s="4">
        <v>1.6319256694922799</v>
      </c>
      <c r="N1856" s="4">
        <v>3.70343140239348</v>
      </c>
      <c r="O1856" s="4">
        <v>2.5279178271085301</v>
      </c>
      <c r="P1856" s="4">
        <v>2.8607921266906402</v>
      </c>
      <c r="Q1856" s="4">
        <v>0.960883814452823</v>
      </c>
      <c r="R1856" s="4">
        <v>6.2051489201316699</v>
      </c>
      <c r="S1856" s="4">
        <v>2.0075663392373402</v>
      </c>
      <c r="T1856" s="4">
        <v>2.1133198398914201</v>
      </c>
      <c r="U1856" s="4">
        <v>5.75403008179957</v>
      </c>
      <c r="V1856" s="4">
        <v>1.53241768788616</v>
      </c>
      <c r="W1856" s="4">
        <v>2.2075345656223102</v>
      </c>
      <c r="X1856" s="4">
        <v>1.1137446779723501</v>
      </c>
      <c r="Y1856" s="4">
        <v>1.6319256694922799</v>
      </c>
      <c r="Z1856" s="4">
        <v>4.1776277905719397</v>
      </c>
      <c r="AA1856" s="4">
        <v>3.5349567412540801</v>
      </c>
      <c r="AB1856" s="4">
        <v>0.68353289313536303</v>
      </c>
      <c r="AC1856" s="4">
        <v>8.8378679847215604</v>
      </c>
      <c r="AD1856" s="4">
        <v>1.4057571337369701</v>
      </c>
      <c r="AE1856" s="4">
        <v>0.74530179044796996</v>
      </c>
      <c r="AF1856" s="4">
        <v>3.5851868636435</v>
      </c>
      <c r="AG1856" s="4">
        <v>10.271729954174299</v>
      </c>
      <c r="AH1856" s="4">
        <v>5.0390036234186404</v>
      </c>
      <c r="AI1856" s="4">
        <v>3.6750605966718899</v>
      </c>
      <c r="AJ1856" s="4">
        <v>6.0207944913665701</v>
      </c>
      <c r="AK1856" s="4">
        <v>12.826800353825901</v>
      </c>
      <c r="AL1856" s="4">
        <v>5.63144455034708</v>
      </c>
      <c r="AM1856" s="4">
        <v>13.0195707979902</v>
      </c>
      <c r="AN1856" s="4">
        <v>17.9309616040869</v>
      </c>
      <c r="AO1856" s="4">
        <v>12.168515506888101</v>
      </c>
      <c r="AP1856" s="4">
        <v>10.933403530641799</v>
      </c>
      <c r="AQ1856" s="4">
        <v>2.1573044432328898</v>
      </c>
      <c r="AR1856" s="4">
        <v>7.1052161004446104</v>
      </c>
      <c r="AS1856" s="4">
        <v>7.4904910187673996</v>
      </c>
      <c r="AT1856" s="4">
        <v>22.816152100813301</v>
      </c>
      <c r="AU1856" s="4">
        <v>3.6070461803113298</v>
      </c>
      <c r="AV1856" s="4">
        <v>12.072130284806001</v>
      </c>
      <c r="AW1856" s="4">
        <v>6.6300674490934304</v>
      </c>
      <c r="AX1856" s="4">
        <v>4.6034985827064201</v>
      </c>
      <c r="AY1856" s="4">
        <v>9.6374749202556504</v>
      </c>
      <c r="AZ1856" s="4">
        <v>9.5223531410296403</v>
      </c>
      <c r="BA1856" s="4">
        <v>10.380606214352399</v>
      </c>
      <c r="BB1856" s="38">
        <v>2638</v>
      </c>
    </row>
    <row r="1857" spans="1:54" x14ac:dyDescent="0.3">
      <c r="A1857" s="31" t="s">
        <v>77</v>
      </c>
      <c r="B1857" s="5" t="s">
        <v>8</v>
      </c>
      <c r="C1857" s="5" t="s">
        <v>168</v>
      </c>
      <c r="D1857" s="9">
        <v>49.176010132049299</v>
      </c>
      <c r="E1857" s="8">
        <v>75.290377747293803</v>
      </c>
      <c r="F1857" s="8">
        <v>34.535154253558701</v>
      </c>
      <c r="G1857" s="3">
        <v>9.0753762676089593</v>
      </c>
      <c r="H1857" s="4">
        <v>13.753801754209899</v>
      </c>
      <c r="I1857" s="4">
        <v>22.484771792122299</v>
      </c>
      <c r="J1857" s="4">
        <v>4.6071350167174101</v>
      </c>
      <c r="K1857" s="4">
        <v>7.9395424358978701</v>
      </c>
      <c r="L1857" s="4">
        <v>14.9758953725269</v>
      </c>
      <c r="M1857" s="4">
        <v>9.7822367095606708</v>
      </c>
      <c r="N1857" s="4">
        <v>15.660656556986799</v>
      </c>
      <c r="O1857" s="4">
        <v>17.906708943919998</v>
      </c>
      <c r="P1857" s="4">
        <v>19.474243440738999</v>
      </c>
      <c r="Q1857" s="4">
        <v>5.73843746567184</v>
      </c>
      <c r="R1857" s="4">
        <v>20.840737301733899</v>
      </c>
      <c r="S1857" s="4">
        <v>14.0391870189746</v>
      </c>
      <c r="T1857" s="4">
        <v>10.591494601588799</v>
      </c>
      <c r="U1857" s="4">
        <v>21.878353886918902</v>
      </c>
      <c r="V1857" s="4">
        <v>13.086104817830901</v>
      </c>
      <c r="W1857" s="4">
        <v>11.2210462840277</v>
      </c>
      <c r="X1857" s="4">
        <v>6.3162902669695304</v>
      </c>
      <c r="Y1857" s="4">
        <v>15.2454267033436</v>
      </c>
      <c r="Z1857" s="4">
        <v>24.929727758014</v>
      </c>
      <c r="AA1857" s="4">
        <v>23.656892932081401</v>
      </c>
      <c r="AB1857" s="4">
        <v>4.8535603510833001</v>
      </c>
      <c r="AC1857" s="4">
        <v>30.0300982674169</v>
      </c>
      <c r="AD1857" s="4">
        <v>11.394717793701799</v>
      </c>
      <c r="AE1857" s="4">
        <v>5.1707225864649704</v>
      </c>
      <c r="AF1857" s="4">
        <v>18.263105809376899</v>
      </c>
      <c r="AG1857" s="4">
        <v>25.6890465235753</v>
      </c>
      <c r="AH1857" s="4">
        <v>16.207273498862399</v>
      </c>
      <c r="AI1857" s="4">
        <v>9.2913881414126305</v>
      </c>
      <c r="AJ1857" s="4">
        <v>25.406799723804198</v>
      </c>
      <c r="AK1857" s="4">
        <v>40.773017652791196</v>
      </c>
      <c r="AL1857" s="4">
        <v>25.896101697386499</v>
      </c>
      <c r="AM1857" s="4">
        <v>31.932938215735099</v>
      </c>
      <c r="AN1857" s="4">
        <v>46.185730494930802</v>
      </c>
      <c r="AO1857" s="4">
        <v>41.265254656157701</v>
      </c>
      <c r="AP1857" s="4">
        <v>40.574497104421098</v>
      </c>
      <c r="AQ1857" s="4">
        <v>9.9720693904087696</v>
      </c>
      <c r="AR1857" s="4">
        <v>33.614772017797897</v>
      </c>
      <c r="AS1857" s="4">
        <v>18.256414949099099</v>
      </c>
      <c r="AT1857" s="4">
        <v>33.04838453696</v>
      </c>
      <c r="AU1857" s="4">
        <v>16.9630899627359</v>
      </c>
      <c r="AV1857" s="4">
        <v>22.947116585320899</v>
      </c>
      <c r="AW1857" s="4">
        <v>25.161662958653999</v>
      </c>
      <c r="AX1857" s="4">
        <v>18.933645036860099</v>
      </c>
      <c r="AY1857" s="4">
        <v>20.386204715795198</v>
      </c>
      <c r="AZ1857" s="4">
        <v>28.2946983425749</v>
      </c>
      <c r="BA1857" s="4">
        <v>33.258842056784097</v>
      </c>
      <c r="BB1857" s="38">
        <v>8364</v>
      </c>
    </row>
    <row r="1858" spans="1:54" x14ac:dyDescent="0.3">
      <c r="A1858" s="31" t="s">
        <v>77</v>
      </c>
      <c r="B1858" s="5" t="s">
        <v>8</v>
      </c>
      <c r="C1858" s="5" t="s">
        <v>1</v>
      </c>
      <c r="D1858" s="9">
        <v>2.5078786067147001</v>
      </c>
      <c r="E1858" s="8">
        <v>59.215781051363699</v>
      </c>
      <c r="F1858" s="8">
        <v>58.1967213114754</v>
      </c>
      <c r="G1858" s="3">
        <v>11.4754098360656</v>
      </c>
      <c r="H1858" s="4">
        <v>20.491803278688501</v>
      </c>
      <c r="I1858" s="4">
        <v>44.262295081967203</v>
      </c>
      <c r="J1858" s="4">
        <v>9.0163934426229506</v>
      </c>
      <c r="K1858" s="4">
        <v>10.655737704918</v>
      </c>
      <c r="L1858" s="4">
        <v>18.8524590163934</v>
      </c>
      <c r="M1858" s="4">
        <v>15.5737704918033</v>
      </c>
      <c r="N1858" s="4">
        <v>33.606557377049199</v>
      </c>
      <c r="O1858" s="4">
        <v>27.0491803278689</v>
      </c>
      <c r="P1858" s="4">
        <v>32.786885245901601</v>
      </c>
      <c r="Q1858" s="4">
        <v>12.2950819672131</v>
      </c>
      <c r="R1858" s="4">
        <v>38.524590163934398</v>
      </c>
      <c r="S1858" s="4">
        <v>28.688524590163901</v>
      </c>
      <c r="T1858" s="4">
        <v>13.934426229508199</v>
      </c>
      <c r="U1858" s="4">
        <v>31.967213114754099</v>
      </c>
      <c r="V1858" s="4">
        <v>27.868852459016399</v>
      </c>
      <c r="W1858" s="4">
        <v>23.770491803278698</v>
      </c>
      <c r="X1858" s="4">
        <v>9.8360655737704903</v>
      </c>
      <c r="Y1858" s="4">
        <v>22.9508196721311</v>
      </c>
      <c r="Z1858" s="4">
        <v>41.8032786885246</v>
      </c>
      <c r="AA1858" s="4">
        <v>45.9016393442623</v>
      </c>
      <c r="AB1858" s="4">
        <v>14.7540983606557</v>
      </c>
      <c r="AC1858" s="4">
        <v>41.8032786885246</v>
      </c>
      <c r="AD1858" s="4">
        <v>22.9508196721311</v>
      </c>
      <c r="AE1858" s="4">
        <v>9.0163934426229506</v>
      </c>
      <c r="AF1858" s="4">
        <v>28.688524590163901</v>
      </c>
      <c r="AG1858" s="4">
        <v>34.426229508196698</v>
      </c>
      <c r="AH1858" s="4">
        <v>30.327868852459002</v>
      </c>
      <c r="AI1858" s="4">
        <v>13.934426229508199</v>
      </c>
      <c r="AJ1858" s="4">
        <v>43.442622950819697</v>
      </c>
      <c r="AK1858" s="4">
        <v>54.0983606557377</v>
      </c>
      <c r="AL1858" s="4">
        <v>38.524590163934398</v>
      </c>
      <c r="AM1858" s="4">
        <v>48.360655737704903</v>
      </c>
      <c r="AN1858" s="4">
        <v>62.2950819672131</v>
      </c>
      <c r="AO1858" s="4">
        <v>64.754098360655703</v>
      </c>
      <c r="AP1858" s="4">
        <v>58.1967213114754</v>
      </c>
      <c r="AQ1858" s="4">
        <v>17.213114754098399</v>
      </c>
      <c r="AR1858" s="4">
        <v>62.2950819672131</v>
      </c>
      <c r="AS1858" s="4">
        <v>29.508196721311499</v>
      </c>
      <c r="AT1858" s="4">
        <v>34.426229508196698</v>
      </c>
      <c r="AU1858" s="4">
        <v>35.245901639344297</v>
      </c>
      <c r="AV1858" s="4">
        <v>35.245901639344297</v>
      </c>
      <c r="AW1858" s="4">
        <v>52.459016393442603</v>
      </c>
      <c r="AX1858" s="4">
        <v>36.065573770491802</v>
      </c>
      <c r="AY1858" s="4">
        <v>22.9508196721311</v>
      </c>
      <c r="AZ1858" s="4">
        <v>32.786885245901601</v>
      </c>
      <c r="BA1858" s="4">
        <v>55.737704918032797</v>
      </c>
      <c r="BB1858" s="38">
        <v>1164</v>
      </c>
    </row>
    <row r="1859" spans="1:54" x14ac:dyDescent="0.3">
      <c r="A1859" s="31" t="s">
        <v>77</v>
      </c>
      <c r="B1859" s="5" t="s">
        <v>8</v>
      </c>
      <c r="C1859" s="5" t="s">
        <v>2</v>
      </c>
      <c r="D1859" s="9">
        <v>23.979828354155298</v>
      </c>
      <c r="E1859" s="8">
        <v>70.306724998944702</v>
      </c>
      <c r="F1859" s="8">
        <v>48.571428571428598</v>
      </c>
      <c r="G1859" s="3">
        <v>12.8571428571429</v>
      </c>
      <c r="H1859" s="4">
        <v>25.714285714285701</v>
      </c>
      <c r="I1859" s="4">
        <v>28.571428571428601</v>
      </c>
      <c r="J1859" s="4">
        <v>2.8571428571428599</v>
      </c>
      <c r="K1859" s="4">
        <v>12.8571428571429</v>
      </c>
      <c r="L1859" s="4">
        <v>18.571428571428601</v>
      </c>
      <c r="M1859" s="4">
        <v>17.1428571428571</v>
      </c>
      <c r="N1859" s="4">
        <v>20</v>
      </c>
      <c r="O1859" s="4">
        <v>31.428571428571399</v>
      </c>
      <c r="P1859" s="4">
        <v>22.8571428571429</v>
      </c>
      <c r="Q1859" s="4">
        <v>10</v>
      </c>
      <c r="R1859" s="4">
        <v>21.428571428571399</v>
      </c>
      <c r="S1859" s="4">
        <v>20</v>
      </c>
      <c r="T1859" s="4">
        <v>17.1428571428571</v>
      </c>
      <c r="U1859" s="4">
        <v>34.285714285714299</v>
      </c>
      <c r="V1859" s="4">
        <v>21.428571428571399</v>
      </c>
      <c r="W1859" s="4">
        <v>14.285714285714301</v>
      </c>
      <c r="X1859" s="4">
        <v>11.4285714285714</v>
      </c>
      <c r="Y1859" s="4">
        <v>28.571428571428601</v>
      </c>
      <c r="Z1859" s="4">
        <v>30</v>
      </c>
      <c r="AA1859" s="4">
        <v>28.571428571428601</v>
      </c>
      <c r="AB1859" s="4">
        <v>5.71428571428571</v>
      </c>
      <c r="AC1859" s="4">
        <v>34.285714285714299</v>
      </c>
      <c r="AD1859" s="4">
        <v>20</v>
      </c>
      <c r="AE1859" s="4">
        <v>10</v>
      </c>
      <c r="AF1859" s="4">
        <v>27.1428571428571</v>
      </c>
      <c r="AG1859" s="4">
        <v>22.8571428571429</v>
      </c>
      <c r="AH1859" s="4">
        <v>18.571428571428601</v>
      </c>
      <c r="AI1859" s="4">
        <v>14.285714285714301</v>
      </c>
      <c r="AJ1859" s="4">
        <v>40</v>
      </c>
      <c r="AK1859" s="4">
        <v>52.857142857142897</v>
      </c>
      <c r="AL1859" s="4">
        <v>35.714285714285701</v>
      </c>
      <c r="AM1859" s="4">
        <v>38.571428571428598</v>
      </c>
      <c r="AN1859" s="4">
        <v>61.428571428571402</v>
      </c>
      <c r="AO1859" s="4">
        <v>60</v>
      </c>
      <c r="AP1859" s="4">
        <v>54.285714285714299</v>
      </c>
      <c r="AQ1859" s="4">
        <v>14.285714285714301</v>
      </c>
      <c r="AR1859" s="4">
        <v>51.428571428571402</v>
      </c>
      <c r="AS1859" s="4">
        <v>20</v>
      </c>
      <c r="AT1859" s="4">
        <v>28.571428571428601</v>
      </c>
      <c r="AU1859" s="4">
        <v>25.714285714285701</v>
      </c>
      <c r="AV1859" s="4">
        <v>30</v>
      </c>
      <c r="AW1859" s="4">
        <v>32.857142857142897</v>
      </c>
      <c r="AX1859" s="4">
        <v>30</v>
      </c>
      <c r="AY1859" s="4">
        <v>30</v>
      </c>
      <c r="AZ1859" s="4">
        <v>42.857142857142897</v>
      </c>
      <c r="BA1859" s="4">
        <v>45.714285714285701</v>
      </c>
      <c r="BB1859" s="38">
        <v>859</v>
      </c>
    </row>
    <row r="1860" spans="1:54" x14ac:dyDescent="0.3">
      <c r="A1860" s="31" t="s">
        <v>77</v>
      </c>
      <c r="B1860" s="5" t="s">
        <v>8</v>
      </c>
      <c r="C1860" s="5" t="s">
        <v>3</v>
      </c>
      <c r="D1860" s="9">
        <v>30.519248818408499</v>
      </c>
      <c r="E1860" s="8">
        <v>71.914556166346003</v>
      </c>
      <c r="F1860" s="8">
        <v>42.533936651583701</v>
      </c>
      <c r="G1860" s="3">
        <v>11.312217194570101</v>
      </c>
      <c r="H1860" s="4">
        <v>16.289592760181002</v>
      </c>
      <c r="I1860" s="4">
        <v>28.506787330316701</v>
      </c>
      <c r="J1860" s="4">
        <v>6.3348416289592802</v>
      </c>
      <c r="K1860" s="4">
        <v>7.6923076923076898</v>
      </c>
      <c r="L1860" s="4">
        <v>21.719457013574701</v>
      </c>
      <c r="M1860" s="4">
        <v>12.669683257918599</v>
      </c>
      <c r="N1860" s="4">
        <v>16.289592760181002</v>
      </c>
      <c r="O1860" s="4">
        <v>19.4570135746606</v>
      </c>
      <c r="P1860" s="4">
        <v>32.126696832579199</v>
      </c>
      <c r="Q1860" s="4">
        <v>5.8823529411764701</v>
      </c>
      <c r="R1860" s="4">
        <v>27.1493212669683</v>
      </c>
      <c r="S1860" s="4">
        <v>17.194570135746599</v>
      </c>
      <c r="T1860" s="4">
        <v>12.2171945701357</v>
      </c>
      <c r="U1860" s="4">
        <v>22.624434389140301</v>
      </c>
      <c r="V1860" s="4">
        <v>16.289592760181002</v>
      </c>
      <c r="W1860" s="4">
        <v>14.4796380090498</v>
      </c>
      <c r="X1860" s="4">
        <v>6.7873303167420804</v>
      </c>
      <c r="Y1860" s="4">
        <v>18.099547511312199</v>
      </c>
      <c r="Z1860" s="4">
        <v>32.126696832579199</v>
      </c>
      <c r="AA1860" s="4">
        <v>32.126696832579199</v>
      </c>
      <c r="AB1860" s="4">
        <v>5.4298642533936698</v>
      </c>
      <c r="AC1860" s="4">
        <v>32.126696832579199</v>
      </c>
      <c r="AD1860" s="4">
        <v>13.1221719457014</v>
      </c>
      <c r="AE1860" s="4">
        <v>4.9773755656108598</v>
      </c>
      <c r="AF1860" s="4">
        <v>23.529411764705898</v>
      </c>
      <c r="AG1860" s="4">
        <v>29.864253393665201</v>
      </c>
      <c r="AH1860" s="4">
        <v>20.3619909502262</v>
      </c>
      <c r="AI1860" s="4">
        <v>12.669683257918599</v>
      </c>
      <c r="AJ1860" s="4">
        <v>32.126696832579199</v>
      </c>
      <c r="AK1860" s="4">
        <v>52.941176470588204</v>
      </c>
      <c r="AL1860" s="4">
        <v>35.294117647058798</v>
      </c>
      <c r="AM1860" s="4">
        <v>33.9366515837104</v>
      </c>
      <c r="AN1860" s="4">
        <v>57.466063348416299</v>
      </c>
      <c r="AO1860" s="4">
        <v>47.5113122171946</v>
      </c>
      <c r="AP1860" s="4">
        <v>52.941176470588204</v>
      </c>
      <c r="AQ1860" s="4">
        <v>12.2171945701357</v>
      </c>
      <c r="AR1860" s="4">
        <v>38.914027149321299</v>
      </c>
      <c r="AS1860" s="4">
        <v>24.434389140271499</v>
      </c>
      <c r="AT1860" s="4">
        <v>37.104072398189999</v>
      </c>
      <c r="AU1860" s="4">
        <v>19.0045248868778</v>
      </c>
      <c r="AV1860" s="4">
        <v>28.054298642533901</v>
      </c>
      <c r="AW1860" s="4">
        <v>26.2443438914027</v>
      </c>
      <c r="AX1860" s="4">
        <v>20.8144796380091</v>
      </c>
      <c r="AY1860" s="4">
        <v>22.171945701357501</v>
      </c>
      <c r="AZ1860" s="4">
        <v>33.0316742081448</v>
      </c>
      <c r="BA1860" s="4">
        <v>42.533936651583701</v>
      </c>
      <c r="BB1860" s="38">
        <v>760</v>
      </c>
    </row>
    <row r="1861" spans="1:54" x14ac:dyDescent="0.3">
      <c r="A1861" s="31" t="s">
        <v>77</v>
      </c>
      <c r="B1861" s="5" t="s">
        <v>8</v>
      </c>
      <c r="C1861" s="5" t="s">
        <v>4</v>
      </c>
      <c r="D1861" s="9">
        <v>35.8783857808858</v>
      </c>
      <c r="E1861" s="8">
        <v>70.750369248337407</v>
      </c>
      <c r="F1861" s="8">
        <v>38.461538461538503</v>
      </c>
      <c r="G1861" s="3">
        <v>10.664335664335701</v>
      </c>
      <c r="H1861" s="4">
        <v>12.762237762237801</v>
      </c>
      <c r="I1861" s="4">
        <v>25.174825174825202</v>
      </c>
      <c r="J1861" s="4">
        <v>6.1188811188811201</v>
      </c>
      <c r="K1861" s="4">
        <v>8.5664335664335702</v>
      </c>
      <c r="L1861" s="4">
        <v>17.482517482517501</v>
      </c>
      <c r="M1861" s="4">
        <v>10.139860139860099</v>
      </c>
      <c r="N1861" s="4">
        <v>17.307692307692299</v>
      </c>
      <c r="O1861" s="4">
        <v>20.279720279720301</v>
      </c>
      <c r="P1861" s="4">
        <v>20.454545454545499</v>
      </c>
      <c r="Q1861" s="4">
        <v>5.2447552447552503</v>
      </c>
      <c r="R1861" s="4">
        <v>25.174825174825202</v>
      </c>
      <c r="S1861" s="4">
        <v>14.685314685314699</v>
      </c>
      <c r="T1861" s="4">
        <v>13.286713286713301</v>
      </c>
      <c r="U1861" s="4">
        <v>24.6503496503496</v>
      </c>
      <c r="V1861" s="4">
        <v>12.762237762237801</v>
      </c>
      <c r="W1861" s="4">
        <v>12.062937062937101</v>
      </c>
      <c r="X1861" s="4">
        <v>6.4685314685314701</v>
      </c>
      <c r="Y1861" s="4">
        <v>16.258741258741299</v>
      </c>
      <c r="Z1861" s="4">
        <v>30.5944055944056</v>
      </c>
      <c r="AA1861" s="4">
        <v>26.223776223776198</v>
      </c>
      <c r="AB1861" s="4">
        <v>5.2447552447552503</v>
      </c>
      <c r="AC1861" s="4">
        <v>39.510489510489499</v>
      </c>
      <c r="AD1861" s="4">
        <v>12.587412587412601</v>
      </c>
      <c r="AE1861" s="4">
        <v>5.2447552447552503</v>
      </c>
      <c r="AF1861" s="4">
        <v>20.979020979021001</v>
      </c>
      <c r="AG1861" s="4">
        <v>32.867132867132902</v>
      </c>
      <c r="AH1861" s="4">
        <v>16.083916083916101</v>
      </c>
      <c r="AI1861" s="4">
        <v>9.0909090909090899</v>
      </c>
      <c r="AJ1861" s="4">
        <v>26.7482517482517</v>
      </c>
      <c r="AK1861" s="4">
        <v>47.2027972027972</v>
      </c>
      <c r="AL1861" s="4">
        <v>30.944055944055901</v>
      </c>
      <c r="AM1861" s="4">
        <v>38.461538461538503</v>
      </c>
      <c r="AN1861" s="4">
        <v>48.776223776223802</v>
      </c>
      <c r="AO1861" s="4">
        <v>43.881118881118901</v>
      </c>
      <c r="AP1861" s="4">
        <v>47.552447552447603</v>
      </c>
      <c r="AQ1861" s="4">
        <v>12.762237762237801</v>
      </c>
      <c r="AR1861" s="4">
        <v>38.461538461538503</v>
      </c>
      <c r="AS1861" s="4">
        <v>19.230769230769202</v>
      </c>
      <c r="AT1861" s="4">
        <v>41.083916083916101</v>
      </c>
      <c r="AU1861" s="4">
        <v>18.7062937062937</v>
      </c>
      <c r="AV1861" s="4">
        <v>22.2027972027972</v>
      </c>
      <c r="AW1861" s="4">
        <v>27.272727272727298</v>
      </c>
      <c r="AX1861" s="4">
        <v>21.153846153846199</v>
      </c>
      <c r="AY1861" s="4">
        <v>22.027972027972002</v>
      </c>
      <c r="AZ1861" s="4">
        <v>31.468531468531499</v>
      </c>
      <c r="BA1861" s="4">
        <v>33.741258741258697</v>
      </c>
      <c r="BB1861" s="38">
        <v>884</v>
      </c>
    </row>
    <row r="1862" spans="1:54" x14ac:dyDescent="0.3">
      <c r="A1862" s="31" t="s">
        <v>77</v>
      </c>
      <c r="B1862" s="5" t="s">
        <v>8</v>
      </c>
      <c r="C1862" s="5" t="s">
        <v>5</v>
      </c>
      <c r="D1862" s="9">
        <v>59.210187992722901</v>
      </c>
      <c r="E1862" s="8">
        <v>71.674176423902694</v>
      </c>
      <c r="F1862" s="8">
        <v>29.1814946619217</v>
      </c>
      <c r="G1862" s="3">
        <v>8.7544483985765105</v>
      </c>
      <c r="H1862" s="4">
        <v>9.4661921708185108</v>
      </c>
      <c r="I1862" s="4">
        <v>19.288256227758001</v>
      </c>
      <c r="J1862" s="4">
        <v>4.1281138790035596</v>
      </c>
      <c r="K1862" s="4">
        <v>8.1138790035587203</v>
      </c>
      <c r="L1862" s="4">
        <v>13.3096085409253</v>
      </c>
      <c r="M1862" s="4">
        <v>5.9074733096085401</v>
      </c>
      <c r="N1862" s="4">
        <v>12.8113879003559</v>
      </c>
      <c r="O1862" s="4">
        <v>14.0925266903915</v>
      </c>
      <c r="P1862" s="4">
        <v>15.6583629893238</v>
      </c>
      <c r="Q1862" s="4">
        <v>4.2704626334519604</v>
      </c>
      <c r="R1862" s="4">
        <v>18.291814946619201</v>
      </c>
      <c r="S1862" s="4">
        <v>11.4590747330961</v>
      </c>
      <c r="T1862" s="4">
        <v>9.6797153024911005</v>
      </c>
      <c r="U1862" s="4">
        <v>19.9288256227758</v>
      </c>
      <c r="V1862" s="4">
        <v>8.5409252669039102</v>
      </c>
      <c r="W1862" s="4">
        <v>9.1814946619217093</v>
      </c>
      <c r="X1862" s="4">
        <v>4.9110320284697497</v>
      </c>
      <c r="Y1862" s="4">
        <v>10.676156583629901</v>
      </c>
      <c r="Z1862" s="4">
        <v>22.491103202847</v>
      </c>
      <c r="AA1862" s="4">
        <v>19.857651245551601</v>
      </c>
      <c r="AB1862" s="4">
        <v>2.77580071174377</v>
      </c>
      <c r="AC1862" s="4">
        <v>30.3202846975089</v>
      </c>
      <c r="AD1862" s="4">
        <v>6.6192170818505298</v>
      </c>
      <c r="AE1862" s="4">
        <v>4.3416370106761599</v>
      </c>
      <c r="AF1862" s="4">
        <v>13.380782918149499</v>
      </c>
      <c r="AG1862" s="4">
        <v>29.608540925266901</v>
      </c>
      <c r="AH1862" s="4">
        <v>15.1601423487544</v>
      </c>
      <c r="AI1862" s="4">
        <v>6.6192170818505298</v>
      </c>
      <c r="AJ1862" s="4">
        <v>17.722419928825602</v>
      </c>
      <c r="AK1862" s="4">
        <v>37.081850533807803</v>
      </c>
      <c r="AL1862" s="4">
        <v>20.711743772241999</v>
      </c>
      <c r="AM1862" s="4">
        <v>28.113879003558701</v>
      </c>
      <c r="AN1862" s="4">
        <v>40.071174377224203</v>
      </c>
      <c r="AO1862" s="4">
        <v>35.729537366548001</v>
      </c>
      <c r="AP1862" s="4">
        <v>33.096085409252701</v>
      </c>
      <c r="AQ1862" s="4">
        <v>6.4056939501779402</v>
      </c>
      <c r="AR1862" s="4">
        <v>23.772241992882599</v>
      </c>
      <c r="AS1862" s="4">
        <v>16.654804270462598</v>
      </c>
      <c r="AT1862" s="4">
        <v>34.3772241992883</v>
      </c>
      <c r="AU1862" s="4">
        <v>11.103202846975099</v>
      </c>
      <c r="AV1862" s="4">
        <v>18.0071174377224</v>
      </c>
      <c r="AW1862" s="4">
        <v>20.925266903914601</v>
      </c>
      <c r="AX1862" s="4">
        <v>13.0960854092527</v>
      </c>
      <c r="AY1862" s="4">
        <v>17.366548042704601</v>
      </c>
      <c r="AZ1862" s="4">
        <v>25.836298932384299</v>
      </c>
      <c r="BA1862" s="4">
        <v>27.117437722419901</v>
      </c>
      <c r="BB1862" s="38">
        <v>1649</v>
      </c>
    </row>
    <row r="1863" spans="1:54" x14ac:dyDescent="0.3">
      <c r="A1863" s="31" t="s">
        <v>77</v>
      </c>
      <c r="B1863" s="5" t="s">
        <v>8</v>
      </c>
      <c r="C1863" s="5" t="s">
        <v>6</v>
      </c>
      <c r="D1863" s="9">
        <v>89.431611111111096</v>
      </c>
      <c r="E1863" s="8">
        <v>67.0872755523596</v>
      </c>
      <c r="F1863" s="8">
        <v>15.3936545240893</v>
      </c>
      <c r="G1863" s="3">
        <v>4.28907168037603</v>
      </c>
      <c r="H1863" s="4">
        <v>6.1104582843713304</v>
      </c>
      <c r="I1863" s="4">
        <v>8.46063454759107</v>
      </c>
      <c r="J1863" s="4">
        <v>2.5264394829612198</v>
      </c>
      <c r="K1863" s="4">
        <v>4.2303172737955403</v>
      </c>
      <c r="L1863" s="4">
        <v>7.4030552291421898</v>
      </c>
      <c r="M1863" s="4">
        <v>3.6427732079905999</v>
      </c>
      <c r="N1863" s="4">
        <v>7.6380728554641601</v>
      </c>
      <c r="O1863" s="4">
        <v>7.2855464159811998</v>
      </c>
      <c r="P1863" s="4">
        <v>7.5205640423031701</v>
      </c>
      <c r="Q1863" s="4">
        <v>2.1739130434782599</v>
      </c>
      <c r="R1863" s="4">
        <v>9.4594594594594597</v>
      </c>
      <c r="S1863" s="4">
        <v>5.52291421856639</v>
      </c>
      <c r="T1863" s="4">
        <v>3.70152761457109</v>
      </c>
      <c r="U1863" s="4">
        <v>10.5757931844888</v>
      </c>
      <c r="V1863" s="4">
        <v>3.8190364277320801</v>
      </c>
      <c r="W1863" s="4">
        <v>3.8190364277320801</v>
      </c>
      <c r="X1863" s="4">
        <v>2.7614571092831999</v>
      </c>
      <c r="Y1863" s="4">
        <v>5.1116333725029399</v>
      </c>
      <c r="Z1863" s="4">
        <v>10.928319623971801</v>
      </c>
      <c r="AA1863" s="4">
        <v>8.8131609870740295</v>
      </c>
      <c r="AB1863" s="4">
        <v>1.2338425381903599</v>
      </c>
      <c r="AC1863" s="4">
        <v>18.625146886016498</v>
      </c>
      <c r="AD1863" s="4">
        <v>3.0552291421856599</v>
      </c>
      <c r="AE1863" s="4">
        <v>1.1163337250293801</v>
      </c>
      <c r="AF1863" s="4">
        <v>7.6380728554641601</v>
      </c>
      <c r="AG1863" s="4">
        <v>17.920094007050501</v>
      </c>
      <c r="AH1863" s="4">
        <v>9.2831962397179808</v>
      </c>
      <c r="AI1863" s="4">
        <v>4.4065804935370201</v>
      </c>
      <c r="AJ1863" s="4">
        <v>10.869565217391299</v>
      </c>
      <c r="AK1863" s="4">
        <v>22.4441833137485</v>
      </c>
      <c r="AL1863" s="4">
        <v>10.9870740305523</v>
      </c>
      <c r="AM1863" s="4">
        <v>21.092831962397199</v>
      </c>
      <c r="AN1863" s="4">
        <v>28.907168037602801</v>
      </c>
      <c r="AO1863" s="4">
        <v>21.092831962397199</v>
      </c>
      <c r="AP1863" s="4">
        <v>20.505287896592201</v>
      </c>
      <c r="AQ1863" s="4">
        <v>4.4653349001175098</v>
      </c>
      <c r="AR1863" s="4">
        <v>13.396004700352499</v>
      </c>
      <c r="AS1863" s="4">
        <v>10.6345475910693</v>
      </c>
      <c r="AT1863" s="4">
        <v>28.613396004700402</v>
      </c>
      <c r="AU1863" s="4">
        <v>6.8155111633372503</v>
      </c>
      <c r="AV1863" s="4">
        <v>15.1586368977673</v>
      </c>
      <c r="AW1863" s="4">
        <v>12.925969447708599</v>
      </c>
      <c r="AX1863" s="4">
        <v>7.6380728554641601</v>
      </c>
      <c r="AY1863" s="4">
        <v>14.806110458284399</v>
      </c>
      <c r="AZ1863" s="4">
        <v>15.804935370152799</v>
      </c>
      <c r="BA1863" s="4">
        <v>16.333725029377199</v>
      </c>
      <c r="BB1863" s="38">
        <v>1800</v>
      </c>
    </row>
    <row r="1864" spans="1:54" x14ac:dyDescent="0.3">
      <c r="A1864" s="31" t="s">
        <v>77</v>
      </c>
      <c r="B1864" s="5" t="s">
        <v>8</v>
      </c>
      <c r="C1864" s="5" t="s">
        <v>7</v>
      </c>
      <c r="D1864" s="9">
        <v>109.55761217948699</v>
      </c>
      <c r="E1864" s="8">
        <v>55.539287031045298</v>
      </c>
      <c r="F1864" s="8">
        <v>6.9767441860465098</v>
      </c>
      <c r="G1864" s="3">
        <v>2.2425249169435202</v>
      </c>
      <c r="H1864" s="4">
        <v>3.40531561461794</v>
      </c>
      <c r="I1864" s="4">
        <v>3.4883720930232598</v>
      </c>
      <c r="J1864" s="4">
        <v>1.8272425249169399</v>
      </c>
      <c r="K1864" s="4">
        <v>2.1594684385382101</v>
      </c>
      <c r="L1864" s="4">
        <v>4.5681063122923602</v>
      </c>
      <c r="M1864" s="4">
        <v>2.0764119601328899</v>
      </c>
      <c r="N1864" s="4">
        <v>4.0697674418604697</v>
      </c>
      <c r="O1864" s="4">
        <v>2.74086378737542</v>
      </c>
      <c r="P1864" s="4">
        <v>3.1561461794019898</v>
      </c>
      <c r="Q1864" s="4">
        <v>0.66445182724252505</v>
      </c>
      <c r="R1864" s="4">
        <v>6.4784053156146202</v>
      </c>
      <c r="S1864" s="4">
        <v>1.0797342192691</v>
      </c>
      <c r="T1864" s="4">
        <v>1.49501661129568</v>
      </c>
      <c r="U1864" s="4">
        <v>6.3122923588039903</v>
      </c>
      <c r="V1864" s="4">
        <v>1.3289036544850501</v>
      </c>
      <c r="W1864" s="4">
        <v>1.6611295681063101</v>
      </c>
      <c r="X1864" s="4">
        <v>1.16279069767442</v>
      </c>
      <c r="Y1864" s="4">
        <v>2.0764119601328899</v>
      </c>
      <c r="Z1864" s="4">
        <v>4.7342192691029901</v>
      </c>
      <c r="AA1864" s="4">
        <v>4.4019933554817303</v>
      </c>
      <c r="AB1864" s="4">
        <v>0.74750830564784099</v>
      </c>
      <c r="AC1864" s="4">
        <v>10.548172757475101</v>
      </c>
      <c r="AD1864" s="4">
        <v>1.16279069767442</v>
      </c>
      <c r="AE1864" s="4">
        <v>0.91362126245847197</v>
      </c>
      <c r="AF1864" s="4">
        <v>4.3189368770764096</v>
      </c>
      <c r="AG1864" s="4">
        <v>10.2159468438538</v>
      </c>
      <c r="AH1864" s="4">
        <v>4.6511627906976702</v>
      </c>
      <c r="AI1864" s="4">
        <v>2.99003322259136</v>
      </c>
      <c r="AJ1864" s="4">
        <v>5.0664451827242498</v>
      </c>
      <c r="AK1864" s="4">
        <v>12.375415282392</v>
      </c>
      <c r="AL1864" s="4">
        <v>5.0664451827242498</v>
      </c>
      <c r="AM1864" s="4">
        <v>14.202657807309</v>
      </c>
      <c r="AN1864" s="4">
        <v>19.601328903654501</v>
      </c>
      <c r="AO1864" s="4">
        <v>12.873754152823899</v>
      </c>
      <c r="AP1864" s="4">
        <v>12.126245847176101</v>
      </c>
      <c r="AQ1864" s="4">
        <v>1.7441860465116299</v>
      </c>
      <c r="AR1864" s="4">
        <v>6.0631229235880397</v>
      </c>
      <c r="AS1864" s="4">
        <v>7.1428571428571397</v>
      </c>
      <c r="AT1864" s="4">
        <v>24.667774086378699</v>
      </c>
      <c r="AU1864" s="4">
        <v>3.1561461794019898</v>
      </c>
      <c r="AV1864" s="4">
        <v>11.960132890365401</v>
      </c>
      <c r="AW1864" s="4">
        <v>6.3122923588039903</v>
      </c>
      <c r="AX1864" s="4">
        <v>3.6544850498338901</v>
      </c>
      <c r="AY1864" s="4">
        <v>10.2990033222591</v>
      </c>
      <c r="AZ1864" s="4">
        <v>10.3820598006645</v>
      </c>
      <c r="BA1864" s="4">
        <v>10.4651162790698</v>
      </c>
      <c r="BB1864" s="38">
        <v>1248</v>
      </c>
    </row>
    <row r="1865" spans="1:54" x14ac:dyDescent="0.3">
      <c r="A1865" s="31" t="s">
        <v>77</v>
      </c>
      <c r="B1865" s="5" t="s">
        <v>9</v>
      </c>
      <c r="C1865" s="5" t="s">
        <v>168</v>
      </c>
      <c r="D1865" s="9">
        <v>48.646941641995603</v>
      </c>
      <c r="E1865" s="8">
        <v>75.984253947050306</v>
      </c>
      <c r="F1865" s="8">
        <v>35.611284357764198</v>
      </c>
      <c r="G1865" s="3">
        <v>6.5712466288276197</v>
      </c>
      <c r="H1865" s="4">
        <v>11.294191366892999</v>
      </c>
      <c r="I1865" s="4">
        <v>19.538065737433001</v>
      </c>
      <c r="J1865" s="4">
        <v>5.4046469961768198</v>
      </c>
      <c r="K1865" s="4">
        <v>8.1114456630296701</v>
      </c>
      <c r="L1865" s="4">
        <v>11.2774408436686</v>
      </c>
      <c r="M1865" s="4">
        <v>8.0182279158833403</v>
      </c>
      <c r="N1865" s="4">
        <v>18.169871514657199</v>
      </c>
      <c r="O1865" s="4">
        <v>16.958119647325798</v>
      </c>
      <c r="P1865" s="4">
        <v>17.724372870413799</v>
      </c>
      <c r="Q1865" s="4">
        <v>12.4641666429015</v>
      </c>
      <c r="R1865" s="4">
        <v>18.186604851980199</v>
      </c>
      <c r="S1865" s="4">
        <v>14.718812690149599</v>
      </c>
      <c r="T1865" s="4">
        <v>8.6737369035090897</v>
      </c>
      <c r="U1865" s="4">
        <v>24.650712251729701</v>
      </c>
      <c r="V1865" s="4">
        <v>12.506748345928299</v>
      </c>
      <c r="W1865" s="4">
        <v>15.008597651229399</v>
      </c>
      <c r="X1865" s="4">
        <v>6.1872454049944503</v>
      </c>
      <c r="Y1865" s="4">
        <v>14.6149696790047</v>
      </c>
      <c r="Z1865" s="4">
        <v>23.355359502383799</v>
      </c>
      <c r="AA1865" s="4">
        <v>20.680350167862201</v>
      </c>
      <c r="AB1865" s="4">
        <v>3.56443752486194</v>
      </c>
      <c r="AC1865" s="4">
        <v>26.873684480537801</v>
      </c>
      <c r="AD1865" s="4">
        <v>10.2663472397102</v>
      </c>
      <c r="AE1865" s="4">
        <v>5.4529087052438596</v>
      </c>
      <c r="AF1865" s="4">
        <v>17.255213514543399</v>
      </c>
      <c r="AG1865" s="4">
        <v>26.298804247024002</v>
      </c>
      <c r="AH1865" s="4">
        <v>22.3284128351759</v>
      </c>
      <c r="AI1865" s="4">
        <v>12.650954610812301</v>
      </c>
      <c r="AJ1865" s="4">
        <v>28.579519087598101</v>
      </c>
      <c r="AK1865" s="4">
        <v>39.156023340780102</v>
      </c>
      <c r="AL1865" s="4">
        <v>22.286989392480201</v>
      </c>
      <c r="AM1865" s="4">
        <v>25.205646550785101</v>
      </c>
      <c r="AN1865" s="4">
        <v>41.697916380607502</v>
      </c>
      <c r="AO1865" s="4">
        <v>37.382369428321198</v>
      </c>
      <c r="AP1865" s="4">
        <v>36.938868494792302</v>
      </c>
      <c r="AQ1865" s="4">
        <v>8.23110250713661</v>
      </c>
      <c r="AR1865" s="4">
        <v>33.725114922557403</v>
      </c>
      <c r="AS1865" s="4">
        <v>14.8736311586475</v>
      </c>
      <c r="AT1865" s="4">
        <v>26.115394852194001</v>
      </c>
      <c r="AU1865" s="4">
        <v>20.888859721025</v>
      </c>
      <c r="AV1865" s="4">
        <v>27.259987585429101</v>
      </c>
      <c r="AW1865" s="4">
        <v>28.680787564271998</v>
      </c>
      <c r="AX1865" s="4">
        <v>19.853875991821699</v>
      </c>
      <c r="AY1865" s="4">
        <v>12.573712597693801</v>
      </c>
      <c r="AZ1865" s="4">
        <v>24.063332966296599</v>
      </c>
      <c r="BA1865" s="4">
        <v>39.366955416449201</v>
      </c>
      <c r="BB1865" s="38">
        <v>7442</v>
      </c>
    </row>
    <row r="1866" spans="1:54" x14ac:dyDescent="0.3">
      <c r="A1866" s="31" t="s">
        <v>77</v>
      </c>
      <c r="B1866" s="5" t="s">
        <v>9</v>
      </c>
      <c r="C1866" s="5" t="s">
        <v>1</v>
      </c>
      <c r="D1866" s="9">
        <v>14.092096541370699</v>
      </c>
      <c r="E1866" s="8">
        <v>65.2781667598301</v>
      </c>
      <c r="F1866" s="8">
        <v>52.173913043478301</v>
      </c>
      <c r="G1866" s="3">
        <v>2.1739130434782599</v>
      </c>
      <c r="H1866" s="4">
        <v>8.6956521739130395</v>
      </c>
      <c r="I1866" s="4">
        <v>36.956521739130402</v>
      </c>
      <c r="J1866" s="4">
        <v>8.6956521739130395</v>
      </c>
      <c r="K1866" s="4">
        <v>8.6956521739130395</v>
      </c>
      <c r="L1866" s="4">
        <v>8.6956521739130395</v>
      </c>
      <c r="M1866" s="4">
        <v>6.5217391304347796</v>
      </c>
      <c r="N1866" s="4">
        <v>26.086956521739101</v>
      </c>
      <c r="O1866" s="4">
        <v>21.739130434782599</v>
      </c>
      <c r="P1866" s="4">
        <v>26.086956521739101</v>
      </c>
      <c r="Q1866" s="4">
        <v>15.2173913043478</v>
      </c>
      <c r="R1866" s="4">
        <v>28.260869565217401</v>
      </c>
      <c r="S1866" s="4">
        <v>23.913043478260899</v>
      </c>
      <c r="T1866" s="4">
        <v>15.2173913043478</v>
      </c>
      <c r="U1866" s="4">
        <v>34.7826086956522</v>
      </c>
      <c r="V1866" s="4">
        <v>19.565217391304301</v>
      </c>
      <c r="W1866" s="4">
        <v>10.869565217391299</v>
      </c>
      <c r="X1866" s="4">
        <v>4.3478260869565197</v>
      </c>
      <c r="Y1866" s="4">
        <v>21.739130434782599</v>
      </c>
      <c r="Z1866" s="4">
        <v>34.7826086956522</v>
      </c>
      <c r="AA1866" s="4">
        <v>28.260869565217401</v>
      </c>
      <c r="AB1866" s="4">
        <v>4.3478260869565197</v>
      </c>
      <c r="AC1866" s="4">
        <v>26.086956521739101</v>
      </c>
      <c r="AD1866" s="4">
        <v>15.2173913043478</v>
      </c>
      <c r="AE1866" s="4">
        <v>6.5217391304347796</v>
      </c>
      <c r="AF1866" s="4">
        <v>19.565217391304301</v>
      </c>
      <c r="AG1866" s="4">
        <v>32.6086956521739</v>
      </c>
      <c r="AH1866" s="4">
        <v>19.565217391304301</v>
      </c>
      <c r="AI1866" s="4">
        <v>19.565217391304301</v>
      </c>
      <c r="AJ1866" s="4">
        <v>36.956521739130402</v>
      </c>
      <c r="AK1866" s="4">
        <v>39.130434782608702</v>
      </c>
      <c r="AL1866" s="4">
        <v>28.260869565217401</v>
      </c>
      <c r="AM1866" s="4">
        <v>28.260869565217401</v>
      </c>
      <c r="AN1866" s="4">
        <v>43.478260869565197</v>
      </c>
      <c r="AO1866" s="4">
        <v>50</v>
      </c>
      <c r="AP1866" s="4">
        <v>43.478260869565197</v>
      </c>
      <c r="AQ1866" s="4">
        <v>17.3913043478261</v>
      </c>
      <c r="AR1866" s="4">
        <v>47.826086956521699</v>
      </c>
      <c r="AS1866" s="4">
        <v>15.2173913043478</v>
      </c>
      <c r="AT1866" s="4">
        <v>21.739130434782599</v>
      </c>
      <c r="AU1866" s="4">
        <v>32.6086956521739</v>
      </c>
      <c r="AV1866" s="4">
        <v>39.130434782608702</v>
      </c>
      <c r="AW1866" s="4">
        <v>50</v>
      </c>
      <c r="AX1866" s="4">
        <v>39.130434782608702</v>
      </c>
      <c r="AY1866" s="4">
        <v>17.3913043478261</v>
      </c>
      <c r="AZ1866" s="4">
        <v>21.739130434782599</v>
      </c>
      <c r="BA1866" s="4">
        <v>56.521739130434803</v>
      </c>
      <c r="BB1866" s="38">
        <v>799</v>
      </c>
    </row>
    <row r="1867" spans="1:54" x14ac:dyDescent="0.3">
      <c r="A1867" s="31" t="s">
        <v>77</v>
      </c>
      <c r="B1867" s="5" t="s">
        <v>9</v>
      </c>
      <c r="C1867" s="5" t="s">
        <v>2</v>
      </c>
      <c r="D1867" s="9">
        <v>21.831718617572299</v>
      </c>
      <c r="E1867" s="8">
        <v>73.214799397251994</v>
      </c>
      <c r="F1867" s="8">
        <v>45.945945945945901</v>
      </c>
      <c r="G1867" s="3">
        <v>13.5135135135135</v>
      </c>
      <c r="H1867" s="4">
        <v>21.6216216216216</v>
      </c>
      <c r="I1867" s="4">
        <v>27.027027027027</v>
      </c>
      <c r="J1867" s="4">
        <v>8.1081081081081106</v>
      </c>
      <c r="K1867" s="4">
        <v>16.2162162162162</v>
      </c>
      <c r="L1867" s="4">
        <v>13.5135135135135</v>
      </c>
      <c r="M1867" s="4">
        <v>18.918918918918902</v>
      </c>
      <c r="N1867" s="4">
        <v>24.324324324324301</v>
      </c>
      <c r="O1867" s="4">
        <v>32.4324324324324</v>
      </c>
      <c r="P1867" s="4">
        <v>24.324324324324301</v>
      </c>
      <c r="Q1867" s="4">
        <v>29.729729729729701</v>
      </c>
      <c r="R1867" s="4">
        <v>18.918918918918902</v>
      </c>
      <c r="S1867" s="4">
        <v>21.6216216216216</v>
      </c>
      <c r="T1867" s="4">
        <v>8.1081081081081106</v>
      </c>
      <c r="U1867" s="4">
        <v>32.4324324324324</v>
      </c>
      <c r="V1867" s="4">
        <v>24.324324324324301</v>
      </c>
      <c r="W1867" s="4">
        <v>27.027027027027</v>
      </c>
      <c r="X1867" s="4">
        <v>8.1081081081081106</v>
      </c>
      <c r="Y1867" s="4">
        <v>32.4324324324324</v>
      </c>
      <c r="Z1867" s="4">
        <v>29.729729729729701</v>
      </c>
      <c r="AA1867" s="4">
        <v>29.729729729729701</v>
      </c>
      <c r="AB1867" s="4">
        <v>5.4054054054054097</v>
      </c>
      <c r="AC1867" s="4">
        <v>37.837837837837803</v>
      </c>
      <c r="AD1867" s="4">
        <v>13.5135135135135</v>
      </c>
      <c r="AE1867" s="4">
        <v>10.8108108108108</v>
      </c>
      <c r="AF1867" s="4">
        <v>35.135135135135101</v>
      </c>
      <c r="AG1867" s="4">
        <v>24.324324324324301</v>
      </c>
      <c r="AH1867" s="4">
        <v>24.324324324324301</v>
      </c>
      <c r="AI1867" s="4">
        <v>18.918918918918902</v>
      </c>
      <c r="AJ1867" s="4">
        <v>35.135135135135101</v>
      </c>
      <c r="AK1867" s="4">
        <v>48.648648648648603</v>
      </c>
      <c r="AL1867" s="4">
        <v>32.4324324324324</v>
      </c>
      <c r="AM1867" s="4">
        <v>32.4324324324324</v>
      </c>
      <c r="AN1867" s="4">
        <v>62.162162162162197</v>
      </c>
      <c r="AO1867" s="4">
        <v>43.243243243243199</v>
      </c>
      <c r="AP1867" s="4">
        <v>54.054054054054099</v>
      </c>
      <c r="AQ1867" s="4">
        <v>8.1081081081081106</v>
      </c>
      <c r="AR1867" s="4">
        <v>51.351351351351397</v>
      </c>
      <c r="AS1867" s="4">
        <v>16.2162162162162</v>
      </c>
      <c r="AT1867" s="4">
        <v>24.324324324324301</v>
      </c>
      <c r="AU1867" s="4">
        <v>35.135135135135101</v>
      </c>
      <c r="AV1867" s="4">
        <v>40.540540540540498</v>
      </c>
      <c r="AW1867" s="4">
        <v>37.837837837837803</v>
      </c>
      <c r="AX1867" s="4">
        <v>24.324324324324301</v>
      </c>
      <c r="AY1867" s="4">
        <v>8.1081081081081106</v>
      </c>
      <c r="AZ1867" s="4">
        <v>35.135135135135101</v>
      </c>
      <c r="BA1867" s="4">
        <v>62.162162162162197</v>
      </c>
      <c r="BB1867" s="38">
        <v>611</v>
      </c>
    </row>
    <row r="1868" spans="1:54" x14ac:dyDescent="0.3">
      <c r="A1868" s="31" t="s">
        <v>77</v>
      </c>
      <c r="B1868" s="5" t="s">
        <v>9</v>
      </c>
      <c r="C1868" s="5" t="s">
        <v>3</v>
      </c>
      <c r="D1868" s="9">
        <v>31.581236743838701</v>
      </c>
      <c r="E1868" s="8">
        <v>68.362271794405004</v>
      </c>
      <c r="F1868" s="8">
        <v>45.384615384615401</v>
      </c>
      <c r="G1868" s="3">
        <v>7.6923076923076898</v>
      </c>
      <c r="H1868" s="4">
        <v>13.0769230769231</v>
      </c>
      <c r="I1868" s="4">
        <v>22.307692307692299</v>
      </c>
      <c r="J1868" s="4">
        <v>6.9230769230769198</v>
      </c>
      <c r="K1868" s="4">
        <v>9.2307692307692299</v>
      </c>
      <c r="L1868" s="4">
        <v>14.615384615384601</v>
      </c>
      <c r="M1868" s="4">
        <v>8.4615384615384599</v>
      </c>
      <c r="N1868" s="4">
        <v>26.153846153846199</v>
      </c>
      <c r="O1868" s="4">
        <v>16.153846153846199</v>
      </c>
      <c r="P1868" s="4">
        <v>22.307692307692299</v>
      </c>
      <c r="Q1868" s="4">
        <v>11.538461538461499</v>
      </c>
      <c r="R1868" s="4">
        <v>23.846153846153801</v>
      </c>
      <c r="S1868" s="4">
        <v>16.153846153846199</v>
      </c>
      <c r="T1868" s="4">
        <v>9.2307692307692299</v>
      </c>
      <c r="U1868" s="4">
        <v>33.846153846153797</v>
      </c>
      <c r="V1868" s="4">
        <v>13.0769230769231</v>
      </c>
      <c r="W1868" s="4">
        <v>21.538461538461501</v>
      </c>
      <c r="X1868" s="4">
        <v>9.2307692307692299</v>
      </c>
      <c r="Y1868" s="4">
        <v>11.538461538461499</v>
      </c>
      <c r="Z1868" s="4">
        <v>33.846153846153797</v>
      </c>
      <c r="AA1868" s="4">
        <v>30.769230769230798</v>
      </c>
      <c r="AB1868" s="4">
        <v>4.6153846153846096</v>
      </c>
      <c r="AC1868" s="4">
        <v>34.615384615384599</v>
      </c>
      <c r="AD1868" s="4">
        <v>11.538461538461499</v>
      </c>
      <c r="AE1868" s="4">
        <v>6.9230769230769198</v>
      </c>
      <c r="AF1868" s="4">
        <v>17.692307692307701</v>
      </c>
      <c r="AG1868" s="4">
        <v>30</v>
      </c>
      <c r="AH1868" s="4">
        <v>37.692307692307701</v>
      </c>
      <c r="AI1868" s="4">
        <v>12.307692307692299</v>
      </c>
      <c r="AJ1868" s="4">
        <v>36.923076923076898</v>
      </c>
      <c r="AK1868" s="4">
        <v>53.076923076923102</v>
      </c>
      <c r="AL1868" s="4">
        <v>24.615384615384599</v>
      </c>
      <c r="AM1868" s="4">
        <v>29.230769230769202</v>
      </c>
      <c r="AN1868" s="4">
        <v>53.076923076923102</v>
      </c>
      <c r="AO1868" s="4">
        <v>49.230769230769198</v>
      </c>
      <c r="AP1868" s="4">
        <v>53.076923076923102</v>
      </c>
      <c r="AQ1868" s="4">
        <v>8.4615384615384599</v>
      </c>
      <c r="AR1868" s="4">
        <v>33.846153846153797</v>
      </c>
      <c r="AS1868" s="4">
        <v>12.307692307692299</v>
      </c>
      <c r="AT1868" s="4">
        <v>23.076923076923102</v>
      </c>
      <c r="AU1868" s="4">
        <v>23.846153846153801</v>
      </c>
      <c r="AV1868" s="4">
        <v>28.461538461538499</v>
      </c>
      <c r="AW1868" s="4">
        <v>32.307692307692299</v>
      </c>
      <c r="AX1868" s="4">
        <v>21.538461538461501</v>
      </c>
      <c r="AY1868" s="4">
        <v>14.615384615384601</v>
      </c>
      <c r="AZ1868" s="4">
        <v>27.692307692307701</v>
      </c>
      <c r="BA1868" s="4">
        <v>44.615384615384599</v>
      </c>
      <c r="BB1868" s="38">
        <v>542</v>
      </c>
    </row>
    <row r="1869" spans="1:54" x14ac:dyDescent="0.3">
      <c r="A1869" s="31" t="s">
        <v>77</v>
      </c>
      <c r="B1869" s="5" t="s">
        <v>9</v>
      </c>
      <c r="C1869" s="5" t="s">
        <v>4</v>
      </c>
      <c r="D1869" s="9">
        <v>39.143870206489702</v>
      </c>
      <c r="E1869" s="8">
        <v>71.313996001227693</v>
      </c>
      <c r="F1869" s="8">
        <v>40.265486725663699</v>
      </c>
      <c r="G1869" s="3">
        <v>5.9734513274336303</v>
      </c>
      <c r="H1869" s="4">
        <v>11.9469026548673</v>
      </c>
      <c r="I1869" s="4">
        <v>22.3451327433628</v>
      </c>
      <c r="J1869" s="4">
        <v>3.5398230088495599</v>
      </c>
      <c r="K1869" s="4">
        <v>7.3008849557522097</v>
      </c>
      <c r="L1869" s="4">
        <v>14.8230088495575</v>
      </c>
      <c r="M1869" s="4">
        <v>7.3008849557522097</v>
      </c>
      <c r="N1869" s="4">
        <v>19.469026548672598</v>
      </c>
      <c r="O1869" s="4">
        <v>19.2477876106195</v>
      </c>
      <c r="P1869" s="4">
        <v>21.2389380530973</v>
      </c>
      <c r="Q1869" s="4">
        <v>10.840707964601799</v>
      </c>
      <c r="R1869" s="4">
        <v>20.353982300885001</v>
      </c>
      <c r="S1869" s="4">
        <v>15.7079646017699</v>
      </c>
      <c r="T1869" s="4">
        <v>10.840707964601799</v>
      </c>
      <c r="U1869" s="4">
        <v>27.212389380531</v>
      </c>
      <c r="V1869" s="4">
        <v>11.061946902654901</v>
      </c>
      <c r="W1869" s="4">
        <v>15.265486725663701</v>
      </c>
      <c r="X1869" s="4">
        <v>7.74336283185841</v>
      </c>
      <c r="Y1869" s="4">
        <v>14.8230088495575</v>
      </c>
      <c r="Z1869" s="4">
        <v>25.663716814159301</v>
      </c>
      <c r="AA1869" s="4">
        <v>22.787610619469</v>
      </c>
      <c r="AB1869" s="4">
        <v>2.8761061946902702</v>
      </c>
      <c r="AC1869" s="4">
        <v>30.088495575221199</v>
      </c>
      <c r="AD1869" s="4">
        <v>12.610619469026499</v>
      </c>
      <c r="AE1869" s="4">
        <v>4.6460176991150401</v>
      </c>
      <c r="AF1869" s="4">
        <v>18.141592920354</v>
      </c>
      <c r="AG1869" s="4">
        <v>32.964601769911503</v>
      </c>
      <c r="AH1869" s="4">
        <v>30.3097345132743</v>
      </c>
      <c r="AI1869" s="4">
        <v>13.4955752212389</v>
      </c>
      <c r="AJ1869" s="4">
        <v>35.6194690265487</v>
      </c>
      <c r="AK1869" s="4">
        <v>45.132743362831903</v>
      </c>
      <c r="AL1869" s="4">
        <v>25.884955752212399</v>
      </c>
      <c r="AM1869" s="4">
        <v>27.433628318584098</v>
      </c>
      <c r="AN1869" s="4">
        <v>43.141592920354</v>
      </c>
      <c r="AO1869" s="4">
        <v>43.362831858407098</v>
      </c>
      <c r="AP1869" s="4">
        <v>36.283185840708001</v>
      </c>
      <c r="AQ1869" s="4">
        <v>9.2920353982300892</v>
      </c>
      <c r="AR1869" s="4">
        <v>39.159292035398202</v>
      </c>
      <c r="AS1869" s="4">
        <v>19.6902654867257</v>
      </c>
      <c r="AT1869" s="4">
        <v>30.973451327433601</v>
      </c>
      <c r="AU1869" s="4">
        <v>20.353982300885001</v>
      </c>
      <c r="AV1869" s="4">
        <v>27.876106194690301</v>
      </c>
      <c r="AW1869" s="4">
        <v>30.7522123893805</v>
      </c>
      <c r="AX1869" s="4">
        <v>19.911504424778801</v>
      </c>
      <c r="AY1869" s="4">
        <v>13.938053097345099</v>
      </c>
      <c r="AZ1869" s="4">
        <v>24.115044247787601</v>
      </c>
      <c r="BA1869" s="4">
        <v>40.486725663716797</v>
      </c>
      <c r="BB1869" s="38">
        <v>767</v>
      </c>
    </row>
    <row r="1870" spans="1:54" x14ac:dyDescent="0.3">
      <c r="A1870" s="31" t="s">
        <v>77</v>
      </c>
      <c r="B1870" s="5" t="s">
        <v>9</v>
      </c>
      <c r="C1870" s="5" t="s">
        <v>5</v>
      </c>
      <c r="D1870" s="9">
        <v>57.197347480106103</v>
      </c>
      <c r="E1870" s="8">
        <v>74.537262381561206</v>
      </c>
      <c r="F1870" s="8">
        <v>30.8641975308642</v>
      </c>
      <c r="G1870" s="3">
        <v>6.9444444444444402</v>
      </c>
      <c r="H1870" s="4">
        <v>9.8765432098765409</v>
      </c>
      <c r="I1870" s="4">
        <v>13.3487654320988</v>
      </c>
      <c r="J1870" s="4">
        <v>4.7839506172839501</v>
      </c>
      <c r="K1870" s="4">
        <v>6.6358024691358004</v>
      </c>
      <c r="L1870" s="4">
        <v>13.3487654320988</v>
      </c>
      <c r="M1870" s="4">
        <v>6.0185185185185199</v>
      </c>
      <c r="N1870" s="4">
        <v>14.660493827160501</v>
      </c>
      <c r="O1870" s="4">
        <v>13.0401234567901</v>
      </c>
      <c r="P1870" s="4">
        <v>14.660493827160501</v>
      </c>
      <c r="Q1870" s="4">
        <v>7.5617283950617296</v>
      </c>
      <c r="R1870" s="4">
        <v>16.898148148148099</v>
      </c>
      <c r="S1870" s="4">
        <v>12.1141975308642</v>
      </c>
      <c r="T1870" s="4">
        <v>8.7962962962962994</v>
      </c>
      <c r="U1870" s="4">
        <v>20.8333333333333</v>
      </c>
      <c r="V1870" s="4">
        <v>8.7962962962962994</v>
      </c>
      <c r="W1870" s="4">
        <v>12.037037037037001</v>
      </c>
      <c r="X1870" s="4">
        <v>6.3271604938271597</v>
      </c>
      <c r="Y1870" s="4">
        <v>10.030864197530899</v>
      </c>
      <c r="Z1870" s="4">
        <v>18.904320987654302</v>
      </c>
      <c r="AA1870" s="4">
        <v>15.046296296296299</v>
      </c>
      <c r="AB1870" s="4">
        <v>3.93518518518519</v>
      </c>
      <c r="AC1870" s="4">
        <v>25.154320987654302</v>
      </c>
      <c r="AD1870" s="4">
        <v>9.8765432098765409</v>
      </c>
      <c r="AE1870" s="4">
        <v>4.1666666666666696</v>
      </c>
      <c r="AF1870" s="4">
        <v>12.962962962962999</v>
      </c>
      <c r="AG1870" s="4">
        <v>28.935185185185201</v>
      </c>
      <c r="AH1870" s="4">
        <v>17.438271604938301</v>
      </c>
      <c r="AI1870" s="4">
        <v>10.493827160493799</v>
      </c>
      <c r="AJ1870" s="4">
        <v>23.9969135802469</v>
      </c>
      <c r="AK1870" s="4">
        <v>37.5</v>
      </c>
      <c r="AL1870" s="4">
        <v>19.830246913580201</v>
      </c>
      <c r="AM1870" s="4">
        <v>23.3024691358025</v>
      </c>
      <c r="AN1870" s="4">
        <v>35.262345679012299</v>
      </c>
      <c r="AO1870" s="4">
        <v>32.947530864197503</v>
      </c>
      <c r="AP1870" s="4">
        <v>29.5524691358025</v>
      </c>
      <c r="AQ1870" s="4">
        <v>7.2530864197530898</v>
      </c>
      <c r="AR1870" s="4">
        <v>28.780864197530899</v>
      </c>
      <c r="AS1870" s="4">
        <v>17.824074074074101</v>
      </c>
      <c r="AT1870" s="4">
        <v>32.021604938271601</v>
      </c>
      <c r="AU1870" s="4">
        <v>14.5833333333333</v>
      </c>
      <c r="AV1870" s="4">
        <v>21.604938271604901</v>
      </c>
      <c r="AW1870" s="4">
        <v>23.688271604938301</v>
      </c>
      <c r="AX1870" s="4">
        <v>17.438271604938301</v>
      </c>
      <c r="AY1870" s="4">
        <v>13.8888888888889</v>
      </c>
      <c r="AZ1870" s="4">
        <v>24.6913580246914</v>
      </c>
      <c r="BA1870" s="4">
        <v>30.478395061728399</v>
      </c>
      <c r="BB1870" s="38">
        <v>1508</v>
      </c>
    </row>
    <row r="1871" spans="1:54" x14ac:dyDescent="0.3">
      <c r="A1871" s="31" t="s">
        <v>77</v>
      </c>
      <c r="B1871" s="5" t="s">
        <v>9</v>
      </c>
      <c r="C1871" s="5" t="s">
        <v>6</v>
      </c>
      <c r="D1871" s="9">
        <v>92.041534246575296</v>
      </c>
      <c r="E1871" s="8">
        <v>67.461537090996401</v>
      </c>
      <c r="F1871" s="8">
        <v>15.313225058004599</v>
      </c>
      <c r="G1871" s="3">
        <v>3.1322505800463998</v>
      </c>
      <c r="H1871" s="4">
        <v>4.4083526682134604</v>
      </c>
      <c r="I1871" s="4">
        <v>7.5986078886310899</v>
      </c>
      <c r="J1871" s="4">
        <v>2.9002320185614798</v>
      </c>
      <c r="K1871" s="4">
        <v>2.6682134570765701</v>
      </c>
      <c r="L1871" s="4">
        <v>4.9303944315545198</v>
      </c>
      <c r="M1871" s="4">
        <v>2.2041763341067302</v>
      </c>
      <c r="N1871" s="4">
        <v>6.1484918793503498</v>
      </c>
      <c r="O1871" s="4">
        <v>5.3364269141531304</v>
      </c>
      <c r="P1871" s="4">
        <v>5.9744779582366601</v>
      </c>
      <c r="Q1871" s="4">
        <v>3.94431554524362</v>
      </c>
      <c r="R1871" s="4">
        <v>9.1067285382830594</v>
      </c>
      <c r="S1871" s="4">
        <v>5.9744779582366601</v>
      </c>
      <c r="T1871" s="4">
        <v>4.4663573085846897</v>
      </c>
      <c r="U1871" s="4">
        <v>9.1067285382830594</v>
      </c>
      <c r="V1871" s="4">
        <v>3.8863109048723898</v>
      </c>
      <c r="W1871" s="4">
        <v>5.5684454756380504</v>
      </c>
      <c r="X1871" s="4">
        <v>2.6682134570765701</v>
      </c>
      <c r="Y1871" s="4">
        <v>3.4802784222737801</v>
      </c>
      <c r="Z1871" s="4">
        <v>8.2946635730858507</v>
      </c>
      <c r="AA1871" s="4">
        <v>6.20649651972158</v>
      </c>
      <c r="AB1871" s="4">
        <v>1.6241299303944301</v>
      </c>
      <c r="AC1871" s="4">
        <v>15.197215777262199</v>
      </c>
      <c r="AD1871" s="4">
        <v>3.6542923433874699</v>
      </c>
      <c r="AE1871" s="4">
        <v>1.5081206496519699</v>
      </c>
      <c r="AF1871" s="4">
        <v>4.9883990719257501</v>
      </c>
      <c r="AG1871" s="4">
        <v>18.735498839907201</v>
      </c>
      <c r="AH1871" s="4">
        <v>9.6287703016241295</v>
      </c>
      <c r="AI1871" s="4">
        <v>6.1484918793503498</v>
      </c>
      <c r="AJ1871" s="4">
        <v>13.6890951276102</v>
      </c>
      <c r="AK1871" s="4">
        <v>20.997679814385201</v>
      </c>
      <c r="AL1871" s="4">
        <v>10.266821345707701</v>
      </c>
      <c r="AM1871" s="4">
        <v>16.995359628770299</v>
      </c>
      <c r="AN1871" s="4">
        <v>22.215777262181</v>
      </c>
      <c r="AO1871" s="4">
        <v>20.0696055684455</v>
      </c>
      <c r="AP1871" s="4">
        <v>16.9373549883991</v>
      </c>
      <c r="AQ1871" s="4">
        <v>4.292343387471</v>
      </c>
      <c r="AR1871" s="4">
        <v>15.0232018561485</v>
      </c>
      <c r="AS1871" s="4">
        <v>11.3109048723898</v>
      </c>
      <c r="AT1871" s="4">
        <v>26.972157772621799</v>
      </c>
      <c r="AU1871" s="4">
        <v>8.2946635730858507</v>
      </c>
      <c r="AV1871" s="4">
        <v>14.617169373549901</v>
      </c>
      <c r="AW1871" s="4">
        <v>12.7610208816705</v>
      </c>
      <c r="AX1871" s="4">
        <v>8.4686774941995395</v>
      </c>
      <c r="AY1871" s="4">
        <v>11.4269141531323</v>
      </c>
      <c r="AZ1871" s="4">
        <v>16.821345707656601</v>
      </c>
      <c r="BA1871" s="4">
        <v>17.575406032482601</v>
      </c>
      <c r="BB1871" s="38">
        <v>1825</v>
      </c>
    </row>
    <row r="1872" spans="1:54" x14ac:dyDescent="0.3">
      <c r="A1872" s="31" t="s">
        <v>77</v>
      </c>
      <c r="B1872" s="5" t="s">
        <v>9</v>
      </c>
      <c r="C1872" s="5" t="s">
        <v>7</v>
      </c>
      <c r="D1872" s="9">
        <v>112.210575539568</v>
      </c>
      <c r="E1872" s="8">
        <v>57.979875325780597</v>
      </c>
      <c r="F1872" s="8">
        <v>7.1964017991004496</v>
      </c>
      <c r="G1872" s="3">
        <v>1.72413793103448</v>
      </c>
      <c r="H1872" s="4">
        <v>2.3238380809595198</v>
      </c>
      <c r="I1872" s="4">
        <v>2.3238380809595198</v>
      </c>
      <c r="J1872" s="4">
        <v>1.64917541229385</v>
      </c>
      <c r="K1872" s="4">
        <v>1.57421289355322</v>
      </c>
      <c r="L1872" s="4">
        <v>2.9235382308845601</v>
      </c>
      <c r="M1872" s="4">
        <v>1.0494752623688199</v>
      </c>
      <c r="N1872" s="4">
        <v>3.22338830584708</v>
      </c>
      <c r="O1872" s="4">
        <v>2.2488755622188901</v>
      </c>
      <c r="P1872" s="4">
        <v>2.4737631184407798</v>
      </c>
      <c r="Q1872" s="4">
        <v>1.3493253373313301</v>
      </c>
      <c r="R1872" s="4">
        <v>5.8470764617691202</v>
      </c>
      <c r="S1872" s="4">
        <v>3.22338830584708</v>
      </c>
      <c r="T1872" s="4">
        <v>2.9235382308845601</v>
      </c>
      <c r="U1872" s="4">
        <v>5.0224887556221898</v>
      </c>
      <c r="V1872" s="4">
        <v>1.79910044977511</v>
      </c>
      <c r="W1872" s="4">
        <v>2.9235382308845601</v>
      </c>
      <c r="X1872" s="4">
        <v>1.0494752623688199</v>
      </c>
      <c r="Y1872" s="4">
        <v>1.0494752623688199</v>
      </c>
      <c r="Z1872" s="4">
        <v>3.4482758620689702</v>
      </c>
      <c r="AA1872" s="4">
        <v>2.39880059970015</v>
      </c>
      <c r="AB1872" s="4">
        <v>0.59970014992503795</v>
      </c>
      <c r="AC1872" s="4">
        <v>6.5967016491754098</v>
      </c>
      <c r="AD1872" s="4">
        <v>1.72413793103448</v>
      </c>
      <c r="AE1872" s="4">
        <v>0.52473763118440797</v>
      </c>
      <c r="AF1872" s="4">
        <v>2.6236881559220402</v>
      </c>
      <c r="AG1872" s="4">
        <v>10.3448275862069</v>
      </c>
      <c r="AH1872" s="4">
        <v>5.5472263868066003</v>
      </c>
      <c r="AI1872" s="4">
        <v>4.5727136431784103</v>
      </c>
      <c r="AJ1872" s="4">
        <v>7.2713643178410798</v>
      </c>
      <c r="AK1872" s="4">
        <v>13.4182908545727</v>
      </c>
      <c r="AL1872" s="4">
        <v>6.3718140929535201</v>
      </c>
      <c r="AM1872" s="4">
        <v>11.4692653673163</v>
      </c>
      <c r="AN1872" s="4">
        <v>15.7421289355322</v>
      </c>
      <c r="AO1872" s="4">
        <v>11.2443778110945</v>
      </c>
      <c r="AP1872" s="4">
        <v>9.3703148425787095</v>
      </c>
      <c r="AQ1872" s="4">
        <v>2.6986506746626699</v>
      </c>
      <c r="AR1872" s="4">
        <v>8.4707646176911506</v>
      </c>
      <c r="AS1872" s="4">
        <v>7.9460269865067499</v>
      </c>
      <c r="AT1872" s="4">
        <v>20.389805097451301</v>
      </c>
      <c r="AU1872" s="4">
        <v>4.1979010494752602</v>
      </c>
      <c r="AV1872" s="4">
        <v>12.2188905547226</v>
      </c>
      <c r="AW1872" s="4">
        <v>7.0464767616191901</v>
      </c>
      <c r="AX1872" s="4">
        <v>5.8470764617691202</v>
      </c>
      <c r="AY1872" s="4">
        <v>8.7706146926536697</v>
      </c>
      <c r="AZ1872" s="4">
        <v>8.3958020989505204</v>
      </c>
      <c r="BA1872" s="4">
        <v>10.2698650674663</v>
      </c>
      <c r="BB1872" s="38">
        <v>1390</v>
      </c>
    </row>
    <row r="1873" spans="1:54" x14ac:dyDescent="0.3">
      <c r="A1873" s="31" t="s">
        <v>163</v>
      </c>
      <c r="B1873" s="5" t="s">
        <v>168</v>
      </c>
      <c r="C1873" s="5" t="s">
        <v>168</v>
      </c>
      <c r="D1873" s="9">
        <v>67.3135007885774</v>
      </c>
      <c r="E1873" s="8">
        <v>74.855684709491996</v>
      </c>
      <c r="F1873" s="8">
        <v>26.503119128845</v>
      </c>
      <c r="G1873" s="3">
        <v>3.3212956531370201</v>
      </c>
      <c r="H1873" s="4">
        <v>7.6853226629395301</v>
      </c>
      <c r="I1873" s="4">
        <v>15.6564389347136</v>
      </c>
      <c r="J1873" s="4">
        <v>3.3479595709213199</v>
      </c>
      <c r="K1873" s="4">
        <v>4.2952652292289102</v>
      </c>
      <c r="L1873" s="4">
        <v>8.9990167285879608</v>
      </c>
      <c r="M1873" s="4">
        <v>5.2148074060713796</v>
      </c>
      <c r="N1873" s="4">
        <v>10.996124100414599</v>
      </c>
      <c r="O1873" s="4">
        <v>11.0978175751007</v>
      </c>
      <c r="P1873" s="4">
        <v>11.911786279486</v>
      </c>
      <c r="Q1873" s="4">
        <v>4.7166950352041299</v>
      </c>
      <c r="R1873" s="4">
        <v>15.528586191491399</v>
      </c>
      <c r="S1873" s="4">
        <v>9.6157056460944403</v>
      </c>
      <c r="T1873" s="4">
        <v>7.1659571959028501</v>
      </c>
      <c r="U1873" s="4">
        <v>14.597010677635501</v>
      </c>
      <c r="V1873" s="4">
        <v>9.3056000685543996</v>
      </c>
      <c r="W1873" s="4">
        <v>9.0695503685327807</v>
      </c>
      <c r="X1873" s="4">
        <v>3.59848858027771</v>
      </c>
      <c r="Y1873" s="4">
        <v>9.5229111375301692</v>
      </c>
      <c r="Z1873" s="4">
        <v>17.734996348402699</v>
      </c>
      <c r="AA1873" s="4">
        <v>13.956763678584</v>
      </c>
      <c r="AB1873" s="4">
        <v>3.42092383113479</v>
      </c>
      <c r="AC1873" s="4">
        <v>22.575053902053401</v>
      </c>
      <c r="AD1873" s="4">
        <v>6.7093540148351298</v>
      </c>
      <c r="AE1873" s="4">
        <v>3.9800973695344002</v>
      </c>
      <c r="AF1873" s="4">
        <v>11.5729953964189</v>
      </c>
      <c r="AG1873" s="4">
        <v>20.6113381168235</v>
      </c>
      <c r="AH1873" s="4">
        <v>19.165042208948002</v>
      </c>
      <c r="AI1873" s="4">
        <v>9.0409283523118908</v>
      </c>
      <c r="AJ1873" s="4">
        <v>23.709506361876802</v>
      </c>
      <c r="AK1873" s="4">
        <v>36.288527726288102</v>
      </c>
      <c r="AL1873" s="4">
        <v>19.834677333892301</v>
      </c>
      <c r="AM1873" s="4">
        <v>26.184050323279099</v>
      </c>
      <c r="AN1873" s="4">
        <v>37.638270192209198</v>
      </c>
      <c r="AO1873" s="4">
        <v>31.899058963068001</v>
      </c>
      <c r="AP1873" s="4">
        <v>31.929926536336001</v>
      </c>
      <c r="AQ1873" s="4">
        <v>7.5505774708934004</v>
      </c>
      <c r="AR1873" s="4">
        <v>25.104702307343899</v>
      </c>
      <c r="AS1873" s="4">
        <v>13.946253081129299</v>
      </c>
      <c r="AT1873" s="4">
        <v>26.1964669996797</v>
      </c>
      <c r="AU1873" s="4">
        <v>14.361774454229</v>
      </c>
      <c r="AV1873" s="4">
        <v>21.703905166506601</v>
      </c>
      <c r="AW1873" s="4">
        <v>20.971420304303098</v>
      </c>
      <c r="AX1873" s="4">
        <v>13.524928798388601</v>
      </c>
      <c r="AY1873" s="4">
        <v>13.845404218121701</v>
      </c>
      <c r="AZ1873" s="4">
        <v>22.555673155697701</v>
      </c>
      <c r="BA1873" s="4">
        <v>29.7098071407353</v>
      </c>
      <c r="BB1873" s="38">
        <v>35718</v>
      </c>
    </row>
    <row r="1874" spans="1:54" x14ac:dyDescent="0.3">
      <c r="A1874" s="31" t="s">
        <v>163</v>
      </c>
      <c r="B1874" s="5" t="s">
        <v>168</v>
      </c>
      <c r="C1874" s="5" t="s">
        <v>1</v>
      </c>
      <c r="D1874" s="9">
        <v>27.671359526709999</v>
      </c>
      <c r="E1874" s="8">
        <v>67.181591088901996</v>
      </c>
      <c r="F1874" s="8">
        <v>45.638489027225603</v>
      </c>
      <c r="G1874" s="3">
        <v>5.3792129092247398</v>
      </c>
      <c r="H1874" s="4">
        <v>11.8403225377944</v>
      </c>
      <c r="I1874" s="4">
        <v>26.756735682044301</v>
      </c>
      <c r="J1874" s="4">
        <v>5.2398840451453701</v>
      </c>
      <c r="K1874" s="4">
        <v>5.5282283933040199</v>
      </c>
      <c r="L1874" s="4">
        <v>8.6879079480491601</v>
      </c>
      <c r="M1874" s="4">
        <v>9.2585425068664904</v>
      </c>
      <c r="N1874" s="4">
        <v>19.884904426236499</v>
      </c>
      <c r="O1874" s="4">
        <v>18.724262068601998</v>
      </c>
      <c r="P1874" s="4">
        <v>19.308215729919301</v>
      </c>
      <c r="Q1874" s="4">
        <v>8.9144582429180499</v>
      </c>
      <c r="R1874" s="4">
        <v>24.458456689275099</v>
      </c>
      <c r="S1874" s="4">
        <v>17.936763834915698</v>
      </c>
      <c r="T1874" s="4">
        <v>11.5543998446357</v>
      </c>
      <c r="U1874" s="4">
        <v>20.312577638474501</v>
      </c>
      <c r="V1874" s="4">
        <v>17.956137074915599</v>
      </c>
      <c r="W1874" s="4">
        <v>13.861154629904799</v>
      </c>
      <c r="X1874" s="4">
        <v>6.02617145133169</v>
      </c>
      <c r="Y1874" s="4">
        <v>15.0036345750395</v>
      </c>
      <c r="Z1874" s="4">
        <v>32.933133444955303</v>
      </c>
      <c r="AA1874" s="4">
        <v>27.3297918958616</v>
      </c>
      <c r="AB1874" s="4">
        <v>7.6690161094939997</v>
      </c>
      <c r="AC1874" s="4">
        <v>28.9035775357343</v>
      </c>
      <c r="AD1874" s="4">
        <v>13.491642988456601</v>
      </c>
      <c r="AE1874" s="4">
        <v>7.6823352119938901</v>
      </c>
      <c r="AF1874" s="4">
        <v>18.944758225971</v>
      </c>
      <c r="AG1874" s="4">
        <v>25.627574839409601</v>
      </c>
      <c r="AH1874" s="4">
        <v>25.569413268619801</v>
      </c>
      <c r="AI1874" s="4">
        <v>12.131088540953</v>
      </c>
      <c r="AJ1874" s="4">
        <v>32.7247455625862</v>
      </c>
      <c r="AK1874" s="4">
        <v>52.162603536584903</v>
      </c>
      <c r="AL1874" s="4">
        <v>34.590508033117501</v>
      </c>
      <c r="AM1874" s="4">
        <v>27.172300619282399</v>
      </c>
      <c r="AN1874" s="4">
        <v>56.824588057912997</v>
      </c>
      <c r="AO1874" s="4">
        <v>50.875951417370999</v>
      </c>
      <c r="AP1874" s="4">
        <v>49.933383562105398</v>
      </c>
      <c r="AQ1874" s="4">
        <v>11.917857348584</v>
      </c>
      <c r="AR1874" s="4">
        <v>41.903331603663098</v>
      </c>
      <c r="AS1874" s="4">
        <v>14.9200456267499</v>
      </c>
      <c r="AT1874" s="4">
        <v>23.308711779140499</v>
      </c>
      <c r="AU1874" s="4">
        <v>25.4725052178303</v>
      </c>
      <c r="AV1874" s="4">
        <v>29.202819331392799</v>
      </c>
      <c r="AW1874" s="4">
        <v>38.312346354180001</v>
      </c>
      <c r="AX1874" s="4">
        <v>27.987647885468501</v>
      </c>
      <c r="AY1874" s="4">
        <v>15.9280400178052</v>
      </c>
      <c r="AZ1874" s="4">
        <v>26.2563709690167</v>
      </c>
      <c r="BA1874" s="4">
        <v>49.733471472236303</v>
      </c>
      <c r="BB1874" s="38">
        <v>3049</v>
      </c>
    </row>
    <row r="1875" spans="1:54" x14ac:dyDescent="0.3">
      <c r="A1875" s="31" t="s">
        <v>163</v>
      </c>
      <c r="B1875" s="5" t="s">
        <v>168</v>
      </c>
      <c r="C1875" s="5" t="s">
        <v>2</v>
      </c>
      <c r="D1875" s="9">
        <v>39.5308977617008</v>
      </c>
      <c r="E1875" s="8">
        <v>69.164890307943296</v>
      </c>
      <c r="F1875" s="8">
        <v>35.2442497435785</v>
      </c>
      <c r="G1875" s="3">
        <v>3.5054414948174801</v>
      </c>
      <c r="H1875" s="4">
        <v>8.4512511005364992</v>
      </c>
      <c r="I1875" s="4">
        <v>19.8373165402102</v>
      </c>
      <c r="J1875" s="4">
        <v>4.4568610107743396</v>
      </c>
      <c r="K1875" s="4">
        <v>4.8917314883849601</v>
      </c>
      <c r="L1875" s="4">
        <v>11.793335473882699</v>
      </c>
      <c r="M1875" s="4">
        <v>7.2283182284402701</v>
      </c>
      <c r="N1875" s="4">
        <v>13.070346463313101</v>
      </c>
      <c r="O1875" s="4">
        <v>15.1906207340321</v>
      </c>
      <c r="P1875" s="4">
        <v>17.690564595558602</v>
      </c>
      <c r="Q1875" s="4">
        <v>5.2714010791924801</v>
      </c>
      <c r="R1875" s="4">
        <v>18.3704707553761</v>
      </c>
      <c r="S1875" s="4">
        <v>13.505216940923701</v>
      </c>
      <c r="T1875" s="4">
        <v>9.0494786996183603</v>
      </c>
      <c r="U1875" s="4">
        <v>19.0492541457246</v>
      </c>
      <c r="V1875" s="4">
        <v>14.021765979269899</v>
      </c>
      <c r="W1875" s="4">
        <v>10.923594518661501</v>
      </c>
      <c r="X1875" s="4">
        <v>6.0053853563440303</v>
      </c>
      <c r="Y1875" s="4">
        <v>15.1906207340321</v>
      </c>
      <c r="Z1875" s="4">
        <v>24.673847141791999</v>
      </c>
      <c r="AA1875" s="4">
        <v>17.554807917488901</v>
      </c>
      <c r="AB1875" s="4">
        <v>4.7559748103152604</v>
      </c>
      <c r="AC1875" s="4">
        <v>30.762033828340702</v>
      </c>
      <c r="AD1875" s="4">
        <v>9.7006616465652709</v>
      </c>
      <c r="AE1875" s="4">
        <v>5.5164367613993397</v>
      </c>
      <c r="AF1875" s="4">
        <v>17.5007298001549</v>
      </c>
      <c r="AG1875" s="4">
        <v>22.716929992544198</v>
      </c>
      <c r="AH1875" s="4">
        <v>26.710197312837401</v>
      </c>
      <c r="AI1875" s="4">
        <v>11.276786435536501</v>
      </c>
      <c r="AJ1875" s="4">
        <v>34.076517758285398</v>
      </c>
      <c r="AK1875" s="4">
        <v>50.325591473473501</v>
      </c>
      <c r="AL1875" s="4">
        <v>28.6417595576217</v>
      </c>
      <c r="AM1875" s="4">
        <v>29.321665717439199</v>
      </c>
      <c r="AN1875" s="4">
        <v>48.588355101969</v>
      </c>
      <c r="AO1875" s="4">
        <v>42.228655059281003</v>
      </c>
      <c r="AP1875" s="4">
        <v>46.930551752262197</v>
      </c>
      <c r="AQ1875" s="4">
        <v>11.3860654396737</v>
      </c>
      <c r="AR1875" s="4">
        <v>37.691238257240002</v>
      </c>
      <c r="AS1875" s="4">
        <v>21.6308765679867</v>
      </c>
      <c r="AT1875" s="4">
        <v>25.1639185062058</v>
      </c>
      <c r="AU1875" s="4">
        <v>20.434421369822999</v>
      </c>
      <c r="AV1875" s="4">
        <v>24.510490020320798</v>
      </c>
      <c r="AW1875" s="4">
        <v>33.6681249546073</v>
      </c>
      <c r="AX1875" s="4">
        <v>17.8527989475608</v>
      </c>
      <c r="AY1875" s="4">
        <v>16.6861897317367</v>
      </c>
      <c r="AZ1875" s="4">
        <v>30.3271633507301</v>
      </c>
      <c r="BA1875" s="4">
        <v>41.956018933672603</v>
      </c>
      <c r="BB1875" s="38">
        <v>1473</v>
      </c>
    </row>
    <row r="1876" spans="1:54" x14ac:dyDescent="0.3">
      <c r="A1876" s="31" t="s">
        <v>163</v>
      </c>
      <c r="B1876" s="5" t="s">
        <v>168</v>
      </c>
      <c r="C1876" s="5" t="s">
        <v>3</v>
      </c>
      <c r="D1876" s="9">
        <v>49.788009509854597</v>
      </c>
      <c r="E1876" s="8">
        <v>72.272640583086499</v>
      </c>
      <c r="F1876" s="8">
        <v>34.193863681832802</v>
      </c>
      <c r="G1876" s="3">
        <v>3.5299201930762001</v>
      </c>
      <c r="H1876" s="4">
        <v>10.206211854707499</v>
      </c>
      <c r="I1876" s="4">
        <v>19.520990906774198</v>
      </c>
      <c r="J1876" s="4">
        <v>2.6047678861044101</v>
      </c>
      <c r="K1876" s="4">
        <v>5.9882216415540199</v>
      </c>
      <c r="L1876" s="4">
        <v>11.277830599305901</v>
      </c>
      <c r="M1876" s="4">
        <v>6.1009685748497304</v>
      </c>
      <c r="N1876" s="4">
        <v>12.5180468655588</v>
      </c>
      <c r="O1876" s="4">
        <v>14.8751898010439</v>
      </c>
      <c r="P1876" s="4">
        <v>14.683415438783401</v>
      </c>
      <c r="Q1876" s="4">
        <v>7.5909013048783596</v>
      </c>
      <c r="R1876" s="4">
        <v>19.758073193668601</v>
      </c>
      <c r="S1876" s="4">
        <v>10.758358100882999</v>
      </c>
      <c r="T1876" s="4">
        <v>7.4992396990322003</v>
      </c>
      <c r="U1876" s="4">
        <v>16.488412128093</v>
      </c>
      <c r="V1876" s="4">
        <v>10.939589799418799</v>
      </c>
      <c r="W1876" s="4">
        <v>11.7066872484609</v>
      </c>
      <c r="X1876" s="4">
        <v>3.8797494132663899</v>
      </c>
      <c r="Y1876" s="4">
        <v>12.8678760857489</v>
      </c>
      <c r="Z1876" s="4">
        <v>20.2427804311824</v>
      </c>
      <c r="AA1876" s="4">
        <v>17.4799576871483</v>
      </c>
      <c r="AB1876" s="4">
        <v>3.9250573379003302</v>
      </c>
      <c r="AC1876" s="4">
        <v>27.933794492475101</v>
      </c>
      <c r="AD1876" s="4">
        <v>6.4845172993707996</v>
      </c>
      <c r="AE1876" s="4">
        <v>4.3644566507801201</v>
      </c>
      <c r="AF1876" s="4">
        <v>14.1755313606635</v>
      </c>
      <c r="AG1876" s="4">
        <v>21.292268091752899</v>
      </c>
      <c r="AH1876" s="4">
        <v>26.165654577231201</v>
      </c>
      <c r="AI1876" s="4">
        <v>11.4474738775386</v>
      </c>
      <c r="AJ1876" s="4">
        <v>33.687025360291202</v>
      </c>
      <c r="AK1876" s="4">
        <v>43.001804412357799</v>
      </c>
      <c r="AL1876" s="4">
        <v>22.757978224597199</v>
      </c>
      <c r="AM1876" s="4">
        <v>30.110751486002801</v>
      </c>
      <c r="AN1876" s="4">
        <v>44.737270579849202</v>
      </c>
      <c r="AO1876" s="4">
        <v>39.031439149823598</v>
      </c>
      <c r="AP1876" s="4">
        <v>38.646844668724199</v>
      </c>
      <c r="AQ1876" s="4">
        <v>8.1535902147786405</v>
      </c>
      <c r="AR1876" s="4">
        <v>30.9684647843128</v>
      </c>
      <c r="AS1876" s="4">
        <v>17.0289699539655</v>
      </c>
      <c r="AT1876" s="4">
        <v>29.974827712101</v>
      </c>
      <c r="AU1876" s="4">
        <v>17.5484424523884</v>
      </c>
      <c r="AV1876" s="4">
        <v>27.698803718737199</v>
      </c>
      <c r="AW1876" s="4">
        <v>23.976063406822199</v>
      </c>
      <c r="AX1876" s="4">
        <v>14.2102966215727</v>
      </c>
      <c r="AY1876" s="4">
        <v>16.419927362852999</v>
      </c>
      <c r="AZ1876" s="4">
        <v>28.735657202426399</v>
      </c>
      <c r="BA1876" s="4">
        <v>37.351823570690897</v>
      </c>
      <c r="BB1876" s="38">
        <v>1379</v>
      </c>
    </row>
    <row r="1877" spans="1:54" x14ac:dyDescent="0.3">
      <c r="A1877" s="31" t="s">
        <v>163</v>
      </c>
      <c r="B1877" s="5" t="s">
        <v>168</v>
      </c>
      <c r="C1877" s="5" t="s">
        <v>4</v>
      </c>
      <c r="D1877" s="9">
        <v>61.732331398751398</v>
      </c>
      <c r="E1877" s="8">
        <v>75.463724221127094</v>
      </c>
      <c r="F1877" s="8">
        <v>29.619488683954899</v>
      </c>
      <c r="G1877" s="3">
        <v>4.3908045107919804</v>
      </c>
      <c r="H1877" s="4">
        <v>9.6781603980852093</v>
      </c>
      <c r="I1877" s="4">
        <v>17.6551704148822</v>
      </c>
      <c r="J1877" s="4">
        <v>3.4578825019899799</v>
      </c>
      <c r="K1877" s="4">
        <v>5.4825863374068504</v>
      </c>
      <c r="L1877" s="4">
        <v>13.5381714373083</v>
      </c>
      <c r="M1877" s="4">
        <v>5.9094178699348401</v>
      </c>
      <c r="N1877" s="4">
        <v>13.440727177411899</v>
      </c>
      <c r="O1877" s="4">
        <v>12.3554630299415</v>
      </c>
      <c r="P1877" s="4">
        <v>13.440727177411899</v>
      </c>
      <c r="Q1877" s="4">
        <v>4.9819877493149498</v>
      </c>
      <c r="R1877" s="4">
        <v>18.1063630123843</v>
      </c>
      <c r="S1877" s="4">
        <v>10.6539707183325</v>
      </c>
      <c r="T1877" s="4">
        <v>9.8915761643492104</v>
      </c>
      <c r="U1877" s="4">
        <v>19.630126329388499</v>
      </c>
      <c r="V1877" s="4">
        <v>10.019557238043401</v>
      </c>
      <c r="W1877" s="4">
        <v>11.9461329529223</v>
      </c>
      <c r="X1877" s="4">
        <v>3.74438146317627</v>
      </c>
      <c r="Y1877" s="4">
        <v>9.9951961730693402</v>
      </c>
      <c r="Z1877" s="4">
        <v>19.643161687677502</v>
      </c>
      <c r="AA1877" s="4">
        <v>16.5510370906199</v>
      </c>
      <c r="AB1877" s="4">
        <v>3.5858635756842099</v>
      </c>
      <c r="AC1877" s="4">
        <v>25.820551272327499</v>
      </c>
      <c r="AD1877" s="4">
        <v>8.16538085744528</v>
      </c>
      <c r="AE1877" s="4">
        <v>4.6591181558279002</v>
      </c>
      <c r="AF1877" s="4">
        <v>12.5994156100033</v>
      </c>
      <c r="AG1877" s="4">
        <v>26.1797914981153</v>
      </c>
      <c r="AH1877" s="4">
        <v>19.5261643903475</v>
      </c>
      <c r="AI1877" s="4">
        <v>10.799453247535499</v>
      </c>
      <c r="AJ1877" s="4">
        <v>26.100190624048501</v>
      </c>
      <c r="AK1877" s="4">
        <v>39.425630155734297</v>
      </c>
      <c r="AL1877" s="4">
        <v>21.057471177458599</v>
      </c>
      <c r="AM1877" s="4">
        <v>30.705778622387601</v>
      </c>
      <c r="AN1877" s="4">
        <v>39.493221462474501</v>
      </c>
      <c r="AO1877" s="4">
        <v>34.845770943652496</v>
      </c>
      <c r="AP1877" s="4">
        <v>33.681589782756902</v>
      </c>
      <c r="AQ1877" s="4">
        <v>8.9095900952781992</v>
      </c>
      <c r="AR1877" s="4">
        <v>25.155600978240599</v>
      </c>
      <c r="AS1877" s="4">
        <v>15.197117367792799</v>
      </c>
      <c r="AT1877" s="4">
        <v>32.114254293665802</v>
      </c>
      <c r="AU1877" s="4">
        <v>14.952822857410199</v>
      </c>
      <c r="AV1877" s="4">
        <v>23.618802302947401</v>
      </c>
      <c r="AW1877" s="4">
        <v>19.112026285787799</v>
      </c>
      <c r="AX1877" s="4">
        <v>15.1600628748505</v>
      </c>
      <c r="AY1877" s="4">
        <v>14.3928602933267</v>
      </c>
      <c r="AZ1877" s="4">
        <v>26.131753228808702</v>
      </c>
      <c r="BA1877" s="4">
        <v>29.893294217172901</v>
      </c>
      <c r="BB1877" s="38">
        <v>1981</v>
      </c>
    </row>
    <row r="1878" spans="1:54" x14ac:dyDescent="0.3">
      <c r="A1878" s="31" t="s">
        <v>163</v>
      </c>
      <c r="B1878" s="5" t="s">
        <v>168</v>
      </c>
      <c r="C1878" s="5" t="s">
        <v>5</v>
      </c>
      <c r="D1878" s="9">
        <v>86.824834775229206</v>
      </c>
      <c r="E1878" s="8">
        <v>69.899513296296803</v>
      </c>
      <c r="F1878" s="8">
        <v>17.7521820916179</v>
      </c>
      <c r="G1878" s="3">
        <v>2.8071315259967702</v>
      </c>
      <c r="H1878" s="4">
        <v>6.21528798098963</v>
      </c>
      <c r="I1878" s="4">
        <v>11.381770984754001</v>
      </c>
      <c r="J1878" s="4">
        <v>3.0781646432574901</v>
      </c>
      <c r="K1878" s="4">
        <v>3.4214825246372702</v>
      </c>
      <c r="L1878" s="4">
        <v>7.0600678062551898</v>
      </c>
      <c r="M1878" s="4">
        <v>3.5469424148784601</v>
      </c>
      <c r="N1878" s="4">
        <v>7.9684570431110302</v>
      </c>
      <c r="O1878" s="4">
        <v>7.1197817348877797</v>
      </c>
      <c r="P1878" s="4">
        <v>8.0788319307684606</v>
      </c>
      <c r="Q1878" s="4">
        <v>2.6068727045392301</v>
      </c>
      <c r="R1878" s="4">
        <v>11.952874373206001</v>
      </c>
      <c r="S1878" s="4">
        <v>6.6376778936224197</v>
      </c>
      <c r="T1878" s="4">
        <v>5.2705675535347902</v>
      </c>
      <c r="U1878" s="4">
        <v>11.639348879914801</v>
      </c>
      <c r="V1878" s="4">
        <v>4.9258683562946199</v>
      </c>
      <c r="W1878" s="4">
        <v>6.7227819578514296</v>
      </c>
      <c r="X1878" s="4">
        <v>2.30026363083743</v>
      </c>
      <c r="Y1878" s="4">
        <v>5.43487280147228</v>
      </c>
      <c r="Z1878" s="4">
        <v>11.9122700825704</v>
      </c>
      <c r="AA1878" s="4">
        <v>8.4239087450875907</v>
      </c>
      <c r="AB1878" s="4">
        <v>1.77831073309433</v>
      </c>
      <c r="AC1878" s="4">
        <v>17.911588157816201</v>
      </c>
      <c r="AD1878" s="4">
        <v>4.1392919913457797</v>
      </c>
      <c r="AE1878" s="4">
        <v>2.3901475646375401</v>
      </c>
      <c r="AF1878" s="4">
        <v>7.50081212272696</v>
      </c>
      <c r="AG1878" s="4">
        <v>20.550012183383402</v>
      </c>
      <c r="AH1878" s="4">
        <v>14.3674083746586</v>
      </c>
      <c r="AI1878" s="4">
        <v>6.5646378953454301</v>
      </c>
      <c r="AJ1878" s="4">
        <v>15.3433025060624</v>
      </c>
      <c r="AK1878" s="4">
        <v>28.2095944503188</v>
      </c>
      <c r="AL1878" s="4">
        <v>12.829583136578499</v>
      </c>
      <c r="AM1878" s="4">
        <v>26.8224999259083</v>
      </c>
      <c r="AN1878" s="4">
        <v>29.835673841715099</v>
      </c>
      <c r="AO1878" s="4">
        <v>23.419749422189</v>
      </c>
      <c r="AP1878" s="4">
        <v>21.646467023289301</v>
      </c>
      <c r="AQ1878" s="4">
        <v>4.5883340432673601</v>
      </c>
      <c r="AR1878" s="4">
        <v>16.073434343633799</v>
      </c>
      <c r="AS1878" s="4">
        <v>10.519262837351899</v>
      </c>
      <c r="AT1878" s="4">
        <v>28.130273954442298</v>
      </c>
      <c r="AU1878" s="4">
        <v>9.1363122605225495</v>
      </c>
      <c r="AV1878" s="4">
        <v>18.397080712504899</v>
      </c>
      <c r="AW1878" s="4">
        <v>12.4085745398061</v>
      </c>
      <c r="AX1878" s="4">
        <v>8.5960049589404601</v>
      </c>
      <c r="AY1878" s="4">
        <v>12.4295722631978</v>
      </c>
      <c r="AZ1878" s="4">
        <v>18.439950705614301</v>
      </c>
      <c r="BA1878" s="4">
        <v>19.173471256609101</v>
      </c>
      <c r="BB1878" s="38">
        <v>5099</v>
      </c>
    </row>
    <row r="1879" spans="1:54" x14ac:dyDescent="0.3">
      <c r="A1879" s="31" t="s">
        <v>163</v>
      </c>
      <c r="B1879" s="5" t="s">
        <v>168</v>
      </c>
      <c r="C1879" s="5" t="s">
        <v>6</v>
      </c>
      <c r="D1879" s="9">
        <v>109.89157980954199</v>
      </c>
      <c r="E1879" s="8">
        <v>60.168128677950101</v>
      </c>
      <c r="F1879" s="8">
        <v>8.7074282482251792</v>
      </c>
      <c r="G1879" s="3">
        <v>1.65648402607644</v>
      </c>
      <c r="H1879" s="4">
        <v>2.7753176722927999</v>
      </c>
      <c r="I1879" s="4">
        <v>6.1991366253854601</v>
      </c>
      <c r="J1879" s="4">
        <v>2.2138821644852702</v>
      </c>
      <c r="K1879" s="4">
        <v>1.86943495284231</v>
      </c>
      <c r="L1879" s="4">
        <v>3.9883980946101198</v>
      </c>
      <c r="M1879" s="4">
        <v>1.6414497732427</v>
      </c>
      <c r="N1879" s="4">
        <v>4.4978859641160298</v>
      </c>
      <c r="O1879" s="4">
        <v>3.3651410692266102</v>
      </c>
      <c r="P1879" s="4">
        <v>3.22343478176691</v>
      </c>
      <c r="Q1879" s="4">
        <v>1.42479760038637</v>
      </c>
      <c r="R1879" s="4">
        <v>6.8496585357345898</v>
      </c>
      <c r="S1879" s="4">
        <v>2.9236434607807902</v>
      </c>
      <c r="T1879" s="4">
        <v>2.7608449215393902</v>
      </c>
      <c r="U1879" s="4">
        <v>5.8079060387000698</v>
      </c>
      <c r="V1879" s="4">
        <v>2.5584401206643701</v>
      </c>
      <c r="W1879" s="4">
        <v>3.24610079525347</v>
      </c>
      <c r="X1879" s="4">
        <v>1.07193563693796</v>
      </c>
      <c r="Y1879" s="4">
        <v>2.3361768167044801</v>
      </c>
      <c r="Z1879" s="4">
        <v>5.9233558111188804</v>
      </c>
      <c r="AA1879" s="4">
        <v>4.0010755945863696</v>
      </c>
      <c r="AB1879" s="4">
        <v>0.69439092015353698</v>
      </c>
      <c r="AC1879" s="4">
        <v>10.958892155095</v>
      </c>
      <c r="AD1879" s="4">
        <v>1.8257913218099899</v>
      </c>
      <c r="AE1879" s="4">
        <v>1.1947917912375099</v>
      </c>
      <c r="AF1879" s="4">
        <v>3.5670951125574302</v>
      </c>
      <c r="AG1879" s="4">
        <v>13.7482395999966</v>
      </c>
      <c r="AH1879" s="4">
        <v>8.8034702751033098</v>
      </c>
      <c r="AI1879" s="4">
        <v>4.5571292397622303</v>
      </c>
      <c r="AJ1879" s="4">
        <v>8.3111480325165505</v>
      </c>
      <c r="AK1879" s="4">
        <v>17.143896042735101</v>
      </c>
      <c r="AL1879" s="4">
        <v>7.1063677277687196</v>
      </c>
      <c r="AM1879" s="4">
        <v>18.566336890264001</v>
      </c>
      <c r="AN1879" s="4">
        <v>19.260834665253899</v>
      </c>
      <c r="AO1879" s="4">
        <v>14.042419789879199</v>
      </c>
      <c r="AP1879" s="4">
        <v>13.0050407855516</v>
      </c>
      <c r="AQ1879" s="4">
        <v>2.9446249680263499</v>
      </c>
      <c r="AR1879" s="4">
        <v>8.7212287523620997</v>
      </c>
      <c r="AS1879" s="4">
        <v>7.2246250105892296</v>
      </c>
      <c r="AT1879" s="4">
        <v>22.1352272535986</v>
      </c>
      <c r="AU1879" s="4">
        <v>5.0247687290129797</v>
      </c>
      <c r="AV1879" s="4">
        <v>12.792876739638199</v>
      </c>
      <c r="AW1879" s="4">
        <v>7.1771654992305001</v>
      </c>
      <c r="AX1879" s="4">
        <v>4.5303151123408201</v>
      </c>
      <c r="AY1879" s="4">
        <v>9.4597101713923397</v>
      </c>
      <c r="AZ1879" s="4">
        <v>11.2437638574833</v>
      </c>
      <c r="BA1879" s="4">
        <v>11.994143675037</v>
      </c>
      <c r="BB1879" s="38">
        <v>10726</v>
      </c>
    </row>
    <row r="1880" spans="1:54" x14ac:dyDescent="0.3">
      <c r="A1880" s="31" t="s">
        <v>163</v>
      </c>
      <c r="B1880" s="5" t="s">
        <v>168</v>
      </c>
      <c r="C1880" s="5" t="s">
        <v>7</v>
      </c>
      <c r="D1880" s="9">
        <v>123.803243310448</v>
      </c>
      <c r="E1880" s="8">
        <v>51.736954436390697</v>
      </c>
      <c r="F1880" s="8">
        <v>4.3565673670877096</v>
      </c>
      <c r="G1880" s="3">
        <v>1.1795962517848699</v>
      </c>
      <c r="H1880" s="4">
        <v>1.97747466254712</v>
      </c>
      <c r="I1880" s="4">
        <v>2.69026977787578</v>
      </c>
      <c r="J1880" s="4">
        <v>1.7853074331633001</v>
      </c>
      <c r="K1880" s="4">
        <v>1.2250926845880299</v>
      </c>
      <c r="L1880" s="4">
        <v>2.0781862309531798</v>
      </c>
      <c r="M1880" s="4">
        <v>0.88573847842433395</v>
      </c>
      <c r="N1880" s="4">
        <v>2.3646926631988898</v>
      </c>
      <c r="O1880" s="4">
        <v>1.4955614333176801</v>
      </c>
      <c r="P1880" s="4">
        <v>1.60084757061007</v>
      </c>
      <c r="Q1880" s="4">
        <v>0.71012511275582202</v>
      </c>
      <c r="R1880" s="4">
        <v>4.1495373009907803</v>
      </c>
      <c r="S1880" s="4">
        <v>1.4022012060264399</v>
      </c>
      <c r="T1880" s="4">
        <v>1.6340086828685001</v>
      </c>
      <c r="U1880" s="4">
        <v>3.1847318669612599</v>
      </c>
      <c r="V1880" s="4">
        <v>1.2936755011341501</v>
      </c>
      <c r="W1880" s="4">
        <v>1.3935148636251999</v>
      </c>
      <c r="X1880" s="4">
        <v>0.56890109097650998</v>
      </c>
      <c r="Y1880" s="4">
        <v>1.2058154334720701</v>
      </c>
      <c r="Z1880" s="4">
        <v>2.4093168900870499</v>
      </c>
      <c r="AA1880" s="4">
        <v>1.7134850490172799</v>
      </c>
      <c r="AB1880" s="4">
        <v>0.61028575026476595</v>
      </c>
      <c r="AC1880" s="4">
        <v>6.6282558287111302</v>
      </c>
      <c r="AD1880" s="4">
        <v>0.87705213602309295</v>
      </c>
      <c r="AE1880" s="4">
        <v>0.78410131927544202</v>
      </c>
      <c r="AF1880" s="4">
        <v>1.67395157121469</v>
      </c>
      <c r="AG1880" s="4">
        <v>8.1645966395411893</v>
      </c>
      <c r="AH1880" s="4">
        <v>5.0298290046137799</v>
      </c>
      <c r="AI1880" s="4">
        <v>3.6378626815863</v>
      </c>
      <c r="AJ1880" s="4">
        <v>4.88280218231737</v>
      </c>
      <c r="AK1880" s="4">
        <v>10.091946915571</v>
      </c>
      <c r="AL1880" s="4">
        <v>5.20277236770945</v>
      </c>
      <c r="AM1880" s="4">
        <v>12.7314693570746</v>
      </c>
      <c r="AN1880" s="4">
        <v>13.288284383566401</v>
      </c>
      <c r="AO1880" s="4">
        <v>7.6189244187120799</v>
      </c>
      <c r="AP1880" s="4">
        <v>7.1025150759378004</v>
      </c>
      <c r="AQ1880" s="4">
        <v>2.2305173416464599</v>
      </c>
      <c r="AR1880" s="4">
        <v>5.5477335031579598</v>
      </c>
      <c r="AS1880" s="4">
        <v>4.7907769563125502</v>
      </c>
      <c r="AT1880" s="4">
        <v>16.9133489492366</v>
      </c>
      <c r="AU1880" s="4">
        <v>2.8316005693107398</v>
      </c>
      <c r="AV1880" s="4">
        <v>10.098372665943</v>
      </c>
      <c r="AW1880" s="4">
        <v>4.5833374796720303</v>
      </c>
      <c r="AX1880" s="4">
        <v>2.75433141036339</v>
      </c>
      <c r="AY1880" s="4">
        <v>8.3083838942376893</v>
      </c>
      <c r="AZ1880" s="4">
        <v>7.4705092103014303</v>
      </c>
      <c r="BA1880" s="4">
        <v>7.6627832093408896</v>
      </c>
      <c r="BB1880" s="38">
        <v>12011</v>
      </c>
    </row>
    <row r="1881" spans="1:54" x14ac:dyDescent="0.3">
      <c r="A1881" s="31" t="s">
        <v>163</v>
      </c>
      <c r="B1881" s="5" t="s">
        <v>8</v>
      </c>
      <c r="C1881" s="5" t="s">
        <v>168</v>
      </c>
      <c r="D1881" s="9">
        <v>65.424896704010095</v>
      </c>
      <c r="E1881" s="8">
        <v>73.684697986262705</v>
      </c>
      <c r="F1881" s="8">
        <v>26.295559770932499</v>
      </c>
      <c r="G1881" s="3">
        <v>3.5204053961378698</v>
      </c>
      <c r="H1881" s="4">
        <v>8.1220886084959503</v>
      </c>
      <c r="I1881" s="4">
        <v>17.750227148560001</v>
      </c>
      <c r="J1881" s="4">
        <v>3.9519948532632401</v>
      </c>
      <c r="K1881" s="4">
        <v>5.02590658001135</v>
      </c>
      <c r="L1881" s="4">
        <v>8.7357980796269104</v>
      </c>
      <c r="M1881" s="4">
        <v>5.6074465979875399</v>
      </c>
      <c r="N1881" s="4">
        <v>10.9370083725656</v>
      </c>
      <c r="O1881" s="4">
        <v>12.0892541326863</v>
      </c>
      <c r="P1881" s="4">
        <v>12.421025558992801</v>
      </c>
      <c r="Q1881" s="4">
        <v>3.03293060831836</v>
      </c>
      <c r="R1881" s="4">
        <v>17.623021286894701</v>
      </c>
      <c r="S1881" s="4">
        <v>10.084048358490699</v>
      </c>
      <c r="T1881" s="4">
        <v>7.9341210844144801</v>
      </c>
      <c r="U1881" s="4">
        <v>14.306814870615099</v>
      </c>
      <c r="V1881" s="4">
        <v>8.8802939008869402</v>
      </c>
      <c r="W1881" s="4">
        <v>7.5957832442370199</v>
      </c>
      <c r="X1881" s="4">
        <v>3.4581788592534899</v>
      </c>
      <c r="Y1881" s="4">
        <v>9.8111539704517092</v>
      </c>
      <c r="Z1881" s="4">
        <v>18.9211920018477</v>
      </c>
      <c r="AA1881" s="4">
        <v>15.3403619397135</v>
      </c>
      <c r="AB1881" s="4">
        <v>3.95603599359981</v>
      </c>
      <c r="AC1881" s="4">
        <v>25.692989774206499</v>
      </c>
      <c r="AD1881" s="4">
        <v>6.0859902060985798</v>
      </c>
      <c r="AE1881" s="4">
        <v>4.0665852739006603</v>
      </c>
      <c r="AF1881" s="4">
        <v>13.0448725690765</v>
      </c>
      <c r="AG1881" s="4">
        <v>19.949742602797301</v>
      </c>
      <c r="AH1881" s="4">
        <v>15.714291361489099</v>
      </c>
      <c r="AI1881" s="4">
        <v>7.5659872718882699</v>
      </c>
      <c r="AJ1881" s="4">
        <v>22.963817603054501</v>
      </c>
      <c r="AK1881" s="4">
        <v>36.221523433269702</v>
      </c>
      <c r="AL1881" s="4">
        <v>20.562761846013402</v>
      </c>
      <c r="AM1881" s="4">
        <v>29.348790839658999</v>
      </c>
      <c r="AN1881" s="4">
        <v>41.582107045510902</v>
      </c>
      <c r="AO1881" s="4">
        <v>33.3185781820534</v>
      </c>
      <c r="AP1881" s="4">
        <v>35.348732377480502</v>
      </c>
      <c r="AQ1881" s="4">
        <v>7.72413093998665</v>
      </c>
      <c r="AR1881" s="4">
        <v>26.160389434318901</v>
      </c>
      <c r="AS1881" s="4">
        <v>14.811949115926501</v>
      </c>
      <c r="AT1881" s="4">
        <v>29.283362465749502</v>
      </c>
      <c r="AU1881" s="4">
        <v>13.5566143647707</v>
      </c>
      <c r="AV1881" s="4">
        <v>21.157220541543801</v>
      </c>
      <c r="AW1881" s="4">
        <v>20.825010330641302</v>
      </c>
      <c r="AX1881" s="4">
        <v>12.3466828274018</v>
      </c>
      <c r="AY1881" s="4">
        <v>16.493900942803698</v>
      </c>
      <c r="AZ1881" s="4">
        <v>24.409843396045101</v>
      </c>
      <c r="BA1881" s="4">
        <v>28.4798577330718</v>
      </c>
      <c r="BB1881" s="38">
        <v>20455</v>
      </c>
    </row>
    <row r="1882" spans="1:54" x14ac:dyDescent="0.3">
      <c r="A1882" s="31" t="s">
        <v>163</v>
      </c>
      <c r="B1882" s="5" t="s">
        <v>8</v>
      </c>
      <c r="C1882" s="5" t="s">
        <v>1</v>
      </c>
      <c r="D1882" s="9">
        <v>17.8357484290127</v>
      </c>
      <c r="E1882" s="8">
        <v>62.384951289332903</v>
      </c>
      <c r="F1882" s="8">
        <v>50.072780203784603</v>
      </c>
      <c r="G1882" s="3">
        <v>6.5502183406113499</v>
      </c>
      <c r="H1882" s="4">
        <v>12.9548762736536</v>
      </c>
      <c r="I1882" s="4">
        <v>31.5866084425036</v>
      </c>
      <c r="J1882" s="4">
        <v>5.38573508005822</v>
      </c>
      <c r="K1882" s="4">
        <v>5.38573508005822</v>
      </c>
      <c r="L1882" s="4">
        <v>8.2969432314410501</v>
      </c>
      <c r="M1882" s="4">
        <v>9.7525473071324598</v>
      </c>
      <c r="N1882" s="4">
        <v>19.941775836972301</v>
      </c>
      <c r="O1882" s="4">
        <v>21.688500727802001</v>
      </c>
      <c r="P1882" s="4">
        <v>19.941775836972301</v>
      </c>
      <c r="Q1882" s="4">
        <v>5.8224163027656504</v>
      </c>
      <c r="R1882" s="4">
        <v>29.5487627365357</v>
      </c>
      <c r="S1882" s="4">
        <v>20.3784570596798</v>
      </c>
      <c r="T1882" s="4">
        <v>12.372634643376999</v>
      </c>
      <c r="U1882" s="4">
        <v>21.106259097525498</v>
      </c>
      <c r="V1882" s="4">
        <v>15.7205240174672</v>
      </c>
      <c r="W1882" s="4">
        <v>12.372634643376999</v>
      </c>
      <c r="X1882" s="4">
        <v>6.9868995633187803</v>
      </c>
      <c r="Y1882" s="4">
        <v>14.9927219796215</v>
      </c>
      <c r="Z1882" s="4">
        <v>37.117903930131</v>
      </c>
      <c r="AA1882" s="4">
        <v>32.459970887918502</v>
      </c>
      <c r="AB1882" s="4">
        <v>10.625909752547299</v>
      </c>
      <c r="AC1882" s="4">
        <v>35.371179039301303</v>
      </c>
      <c r="AD1882" s="4">
        <v>14.556040756914101</v>
      </c>
      <c r="AE1882" s="4">
        <v>7.4235807860262</v>
      </c>
      <c r="AF1882" s="4">
        <v>20.669577874818</v>
      </c>
      <c r="AG1882" s="4">
        <v>25.764192139738</v>
      </c>
      <c r="AH1882" s="4">
        <v>22.4163027656477</v>
      </c>
      <c r="AI1882" s="4">
        <v>12.372634643376999</v>
      </c>
      <c r="AJ1882" s="4">
        <v>35.225618631732203</v>
      </c>
      <c r="AK1882" s="4">
        <v>58.660844250363901</v>
      </c>
      <c r="AL1882" s="4">
        <v>37.2634643377001</v>
      </c>
      <c r="AM1882" s="4">
        <v>35.662299854439603</v>
      </c>
      <c r="AN1882" s="4">
        <v>64.337700145560405</v>
      </c>
      <c r="AO1882" s="4">
        <v>56.040756914119399</v>
      </c>
      <c r="AP1882" s="4">
        <v>57.350800582241597</v>
      </c>
      <c r="AQ1882" s="4">
        <v>11.644832605531301</v>
      </c>
      <c r="AR1882" s="4">
        <v>46.870451237263502</v>
      </c>
      <c r="AS1882" s="4">
        <v>17.758369723435202</v>
      </c>
      <c r="AT1882" s="4">
        <v>28.675400291120798</v>
      </c>
      <c r="AU1882" s="4">
        <v>28.384279475982499</v>
      </c>
      <c r="AV1882" s="4">
        <v>32.751091703056801</v>
      </c>
      <c r="AW1882" s="4">
        <v>43.668122270742401</v>
      </c>
      <c r="AX1882" s="4">
        <v>30.276564774381399</v>
      </c>
      <c r="AY1882" s="4">
        <v>18.049490538573501</v>
      </c>
      <c r="AZ1882" s="4">
        <v>30.567685589519701</v>
      </c>
      <c r="BA1882" s="4">
        <v>53.420669577874797</v>
      </c>
      <c r="BB1882" s="38">
        <v>1917</v>
      </c>
    </row>
    <row r="1883" spans="1:54" x14ac:dyDescent="0.3">
      <c r="A1883" s="31" t="s">
        <v>163</v>
      </c>
      <c r="B1883" s="5" t="s">
        <v>8</v>
      </c>
      <c r="C1883" s="5" t="s">
        <v>2</v>
      </c>
      <c r="D1883" s="9">
        <v>34.0271787165359</v>
      </c>
      <c r="E1883" s="8">
        <v>61.6133221486823</v>
      </c>
      <c r="F1883" s="8">
        <v>33.628318584070797</v>
      </c>
      <c r="G1883" s="3">
        <v>3.5398230088495599</v>
      </c>
      <c r="H1883" s="4">
        <v>9.2920353982300892</v>
      </c>
      <c r="I1883" s="4">
        <v>21.681415929203499</v>
      </c>
      <c r="J1883" s="4">
        <v>6.19469026548673</v>
      </c>
      <c r="K1883" s="4">
        <v>7.0796460176991198</v>
      </c>
      <c r="L1883" s="4">
        <v>11.061946902654901</v>
      </c>
      <c r="M1883" s="4">
        <v>7.5221238938053103</v>
      </c>
      <c r="N1883" s="4">
        <v>11.5044247787611</v>
      </c>
      <c r="O1883" s="4">
        <v>17.256637168141602</v>
      </c>
      <c r="P1883" s="4">
        <v>19.469026548672598</v>
      </c>
      <c r="Q1883" s="4">
        <v>3.5398230088495599</v>
      </c>
      <c r="R1883" s="4">
        <v>23.008849557522101</v>
      </c>
      <c r="S1883" s="4">
        <v>12.389380530973501</v>
      </c>
      <c r="T1883" s="4">
        <v>11.9469026548673</v>
      </c>
      <c r="U1883" s="4">
        <v>20.7964601769912</v>
      </c>
      <c r="V1883" s="4">
        <v>14.159292035398201</v>
      </c>
      <c r="W1883" s="4">
        <v>9.2920353982300892</v>
      </c>
      <c r="X1883" s="4">
        <v>5.7522123893805297</v>
      </c>
      <c r="Y1883" s="4">
        <v>17.256637168141602</v>
      </c>
      <c r="Z1883" s="4">
        <v>24.336283185840699</v>
      </c>
      <c r="AA1883" s="4">
        <v>19.911504424778801</v>
      </c>
      <c r="AB1883" s="4">
        <v>7.5221238938053103</v>
      </c>
      <c r="AC1883" s="4">
        <v>36.725663716814203</v>
      </c>
      <c r="AD1883" s="4">
        <v>7.5221238938053103</v>
      </c>
      <c r="AE1883" s="4">
        <v>6.19469026548673</v>
      </c>
      <c r="AF1883" s="4">
        <v>21.2389380530973</v>
      </c>
      <c r="AG1883" s="4">
        <v>20.353982300885001</v>
      </c>
      <c r="AH1883" s="4">
        <v>17.699115044247801</v>
      </c>
      <c r="AI1883" s="4">
        <v>9.2920353982300892</v>
      </c>
      <c r="AJ1883" s="4">
        <v>36.283185840708001</v>
      </c>
      <c r="AK1883" s="4">
        <v>47.787610619469</v>
      </c>
      <c r="AL1883" s="4">
        <v>30.973451327433601</v>
      </c>
      <c r="AM1883" s="4">
        <v>34.513274336283203</v>
      </c>
      <c r="AN1883" s="4">
        <v>55.752212389380503</v>
      </c>
      <c r="AO1883" s="4">
        <v>44.247787610619497</v>
      </c>
      <c r="AP1883" s="4">
        <v>53.097345132743399</v>
      </c>
      <c r="AQ1883" s="4">
        <v>12.389380530973501</v>
      </c>
      <c r="AR1883" s="4">
        <v>42.920353982300902</v>
      </c>
      <c r="AS1883" s="4">
        <v>23.8938053097345</v>
      </c>
      <c r="AT1883" s="4">
        <v>29.646017699114999</v>
      </c>
      <c r="AU1883" s="4">
        <v>18.5840707964602</v>
      </c>
      <c r="AV1883" s="4">
        <v>22.566371681415902</v>
      </c>
      <c r="AW1883" s="4">
        <v>31.858407079646</v>
      </c>
      <c r="AX1883" s="4">
        <v>15.4867256637168</v>
      </c>
      <c r="AY1883" s="4">
        <v>23.8938053097345</v>
      </c>
      <c r="AZ1883" s="4">
        <v>35.840707964601798</v>
      </c>
      <c r="BA1883" s="4">
        <v>39.3805309734513</v>
      </c>
      <c r="BB1883" s="38">
        <v>862</v>
      </c>
    </row>
    <row r="1884" spans="1:54" x14ac:dyDescent="0.3">
      <c r="A1884" s="31" t="s">
        <v>163</v>
      </c>
      <c r="B1884" s="5" t="s">
        <v>8</v>
      </c>
      <c r="C1884" s="5" t="s">
        <v>3</v>
      </c>
      <c r="D1884" s="9">
        <v>44.977092599465799</v>
      </c>
      <c r="E1884" s="8">
        <v>70.506283044758405</v>
      </c>
      <c r="F1884" s="8">
        <v>35.440180586907502</v>
      </c>
      <c r="G1884" s="3">
        <v>3.6117381489842</v>
      </c>
      <c r="H1884" s="4">
        <v>10.8352144469526</v>
      </c>
      <c r="I1884" s="4">
        <v>22.573363431151201</v>
      </c>
      <c r="J1884" s="4">
        <v>4.0632054176072199</v>
      </c>
      <c r="K1884" s="4">
        <v>6.9977426636568802</v>
      </c>
      <c r="L1884" s="4">
        <v>11.060948081264099</v>
      </c>
      <c r="M1884" s="4">
        <v>7.2234762979684</v>
      </c>
      <c r="N1884" s="4">
        <v>13.5440180586907</v>
      </c>
      <c r="O1884" s="4">
        <v>15.575620767494399</v>
      </c>
      <c r="P1884" s="4">
        <v>15.575620767494399</v>
      </c>
      <c r="Q1884" s="4">
        <v>4.0632054176072199</v>
      </c>
      <c r="R1884" s="4">
        <v>21.896162528216699</v>
      </c>
      <c r="S1884" s="4">
        <v>13.092550790067699</v>
      </c>
      <c r="T1884" s="4">
        <v>9.2550790067720108</v>
      </c>
      <c r="U1884" s="4">
        <v>15.349887133182801</v>
      </c>
      <c r="V1884" s="4">
        <v>10.3837471783296</v>
      </c>
      <c r="W1884" s="4">
        <v>10.3837471783296</v>
      </c>
      <c r="X1884" s="4">
        <v>3.1602708803611699</v>
      </c>
      <c r="Y1884" s="4">
        <v>13.092550790067699</v>
      </c>
      <c r="Z1884" s="4">
        <v>23.250564334085801</v>
      </c>
      <c r="AA1884" s="4">
        <v>19.6388261851016</v>
      </c>
      <c r="AB1884" s="4">
        <v>2.48306997742664</v>
      </c>
      <c r="AC1884" s="4">
        <v>32.505643340857802</v>
      </c>
      <c r="AD1884" s="4">
        <v>7.2234762979684</v>
      </c>
      <c r="AE1884" s="4">
        <v>4.5146726862302504</v>
      </c>
      <c r="AF1884" s="4">
        <v>16.4785553047404</v>
      </c>
      <c r="AG1884" s="4">
        <v>21.896162528216699</v>
      </c>
      <c r="AH1884" s="4">
        <v>21.6704288939052</v>
      </c>
      <c r="AI1884" s="4">
        <v>9.4808126410835207</v>
      </c>
      <c r="AJ1884" s="4">
        <v>32.505643340857802</v>
      </c>
      <c r="AK1884" s="4">
        <v>44.243792325056397</v>
      </c>
      <c r="AL1884" s="4">
        <v>24.8306997742664</v>
      </c>
      <c r="AM1884" s="4">
        <v>33.408577878103799</v>
      </c>
      <c r="AN1884" s="4">
        <v>50.790067720090299</v>
      </c>
      <c r="AO1884" s="4">
        <v>42.437923250564303</v>
      </c>
      <c r="AP1884" s="4">
        <v>46.275395033860001</v>
      </c>
      <c r="AQ1884" s="4">
        <v>9.0293453724605008</v>
      </c>
      <c r="AR1884" s="4">
        <v>32.054176072234803</v>
      </c>
      <c r="AS1884" s="4">
        <v>18.7358916478555</v>
      </c>
      <c r="AT1884" s="4">
        <v>35.440180586907502</v>
      </c>
      <c r="AU1884" s="4">
        <v>16.704288939051899</v>
      </c>
      <c r="AV1884" s="4">
        <v>25.507900677200901</v>
      </c>
      <c r="AW1884" s="4">
        <v>25.7336343115124</v>
      </c>
      <c r="AX1884" s="4">
        <v>13.092550790067699</v>
      </c>
      <c r="AY1884" s="4">
        <v>18.284424379232501</v>
      </c>
      <c r="AZ1884" s="4">
        <v>29.119638826185099</v>
      </c>
      <c r="BA1884" s="4">
        <v>37.923250564334097</v>
      </c>
      <c r="BB1884" s="38">
        <v>814</v>
      </c>
    </row>
    <row r="1885" spans="1:54" x14ac:dyDescent="0.3">
      <c r="A1885" s="31" t="s">
        <v>163</v>
      </c>
      <c r="B1885" s="5" t="s">
        <v>8</v>
      </c>
      <c r="C1885" s="5" t="s">
        <v>4</v>
      </c>
      <c r="D1885" s="9">
        <v>60.130269905533098</v>
      </c>
      <c r="E1885" s="8">
        <v>73.310893860796398</v>
      </c>
      <c r="F1885" s="8">
        <v>29.7149122807018</v>
      </c>
      <c r="G1885" s="3">
        <v>4.4956140350877201</v>
      </c>
      <c r="H1885" s="4">
        <v>10.307017543859599</v>
      </c>
      <c r="I1885" s="4">
        <v>20.065789473684202</v>
      </c>
      <c r="J1885" s="4">
        <v>4.0570175438596499</v>
      </c>
      <c r="K1885" s="4">
        <v>6.3596491228070198</v>
      </c>
      <c r="L1885" s="4">
        <v>13.2675438596491</v>
      </c>
      <c r="M1885" s="4">
        <v>6.5789473684210504</v>
      </c>
      <c r="N1885" s="4">
        <v>13.706140350877201</v>
      </c>
      <c r="O1885" s="4">
        <v>13.596491228070199</v>
      </c>
      <c r="P1885" s="4">
        <v>13.706140350877201</v>
      </c>
      <c r="Q1885" s="4">
        <v>3.6184210526315801</v>
      </c>
      <c r="R1885" s="4">
        <v>20.175438596491201</v>
      </c>
      <c r="S1885" s="4">
        <v>11.6228070175439</v>
      </c>
      <c r="T1885" s="4">
        <v>10.4166666666667</v>
      </c>
      <c r="U1885" s="4">
        <v>18.3114035087719</v>
      </c>
      <c r="V1885" s="4">
        <v>10.1973684210526</v>
      </c>
      <c r="W1885" s="4">
        <v>10.087719298245601</v>
      </c>
      <c r="X1885" s="4">
        <v>3.8377192982456099</v>
      </c>
      <c r="Y1885" s="4">
        <v>10.307017543859599</v>
      </c>
      <c r="Z1885" s="4">
        <v>21.8201754385965</v>
      </c>
      <c r="AA1885" s="4">
        <v>17.543859649122801</v>
      </c>
      <c r="AB1885" s="4">
        <v>3.8377192982456099</v>
      </c>
      <c r="AC1885" s="4">
        <v>27.1929824561403</v>
      </c>
      <c r="AD1885" s="4">
        <v>7.1271929824561404</v>
      </c>
      <c r="AE1885" s="4">
        <v>4.7149122807017498</v>
      </c>
      <c r="AF1885" s="4">
        <v>13.925438596491199</v>
      </c>
      <c r="AG1885" s="4">
        <v>25.219298245613999</v>
      </c>
      <c r="AH1885" s="4">
        <v>16.995614035087701</v>
      </c>
      <c r="AI1885" s="4">
        <v>8.1140350877192997</v>
      </c>
      <c r="AJ1885" s="4">
        <v>23.793859649122801</v>
      </c>
      <c r="AK1885" s="4">
        <v>39.802631578947398</v>
      </c>
      <c r="AL1885" s="4">
        <v>21.162280701754401</v>
      </c>
      <c r="AM1885" s="4">
        <v>34.100877192982502</v>
      </c>
      <c r="AN1885" s="4">
        <v>41.995614035087698</v>
      </c>
      <c r="AO1885" s="4">
        <v>35.087719298245602</v>
      </c>
      <c r="AP1885" s="4">
        <v>36.403508771929801</v>
      </c>
      <c r="AQ1885" s="4">
        <v>8.7719298245614006</v>
      </c>
      <c r="AR1885" s="4">
        <v>25.5482456140351</v>
      </c>
      <c r="AS1885" s="4">
        <v>15.789473684210501</v>
      </c>
      <c r="AT1885" s="4">
        <v>34.539473684210499</v>
      </c>
      <c r="AU1885" s="4">
        <v>14.0350877192982</v>
      </c>
      <c r="AV1885" s="4">
        <v>23.903508771929801</v>
      </c>
      <c r="AW1885" s="4">
        <v>18.859649122806999</v>
      </c>
      <c r="AX1885" s="4">
        <v>13.8157894736842</v>
      </c>
      <c r="AY1885" s="4">
        <v>17.982456140350902</v>
      </c>
      <c r="AZ1885" s="4">
        <v>28.289473684210499</v>
      </c>
      <c r="BA1885" s="4">
        <v>27.412280701754401</v>
      </c>
      <c r="BB1885" s="38">
        <v>1159</v>
      </c>
    </row>
    <row r="1886" spans="1:54" x14ac:dyDescent="0.3">
      <c r="A1886" s="31" t="s">
        <v>163</v>
      </c>
      <c r="B1886" s="5" t="s">
        <v>8</v>
      </c>
      <c r="C1886" s="5" t="s">
        <v>5</v>
      </c>
      <c r="D1886" s="9">
        <v>87.056448047162903</v>
      </c>
      <c r="E1886" s="8">
        <v>68.772864648524802</v>
      </c>
      <c r="F1886" s="8">
        <v>17.089883111648501</v>
      </c>
      <c r="G1886" s="3">
        <v>2.9423619508262799</v>
      </c>
      <c r="H1886" s="4">
        <v>6.2071745264006504</v>
      </c>
      <c r="I1886" s="4">
        <v>14.107214832728699</v>
      </c>
      <c r="J1886" s="4">
        <v>3.0229746070133001</v>
      </c>
      <c r="K1886" s="4">
        <v>3.7887948407900001</v>
      </c>
      <c r="L1886" s="4">
        <v>7.4163643692059704</v>
      </c>
      <c r="M1886" s="4">
        <v>3.9903264812575601</v>
      </c>
      <c r="N1886" s="4">
        <v>8.3434099153567107</v>
      </c>
      <c r="O1886" s="4">
        <v>8.3031035872632</v>
      </c>
      <c r="P1886" s="4">
        <v>8.7867795243853308</v>
      </c>
      <c r="Q1886" s="4">
        <v>2.0959290608625598</v>
      </c>
      <c r="R1886" s="4">
        <v>12.696493349455899</v>
      </c>
      <c r="S1886" s="4">
        <v>6.81176944780331</v>
      </c>
      <c r="T1886" s="4">
        <v>4.7561467150342596</v>
      </c>
      <c r="U1886" s="4">
        <v>11.0842402257154</v>
      </c>
      <c r="V1886" s="4">
        <v>5.1189036678758599</v>
      </c>
      <c r="W1886" s="4">
        <v>5.0785973397823501</v>
      </c>
      <c r="X1886" s="4">
        <v>2.2168480451430899</v>
      </c>
      <c r="Y1886" s="4">
        <v>5.4413542926239398</v>
      </c>
      <c r="Z1886" s="4">
        <v>12.9786376461104</v>
      </c>
      <c r="AA1886" s="4">
        <v>8.7867795243853308</v>
      </c>
      <c r="AB1886" s="4">
        <v>1.7331721080209599</v>
      </c>
      <c r="AC1886" s="4">
        <v>20.435308343409901</v>
      </c>
      <c r="AD1886" s="4">
        <v>3.3454252317613902</v>
      </c>
      <c r="AE1886" s="4">
        <v>2.6199113260781899</v>
      </c>
      <c r="AF1886" s="4">
        <v>8.4643288996372394</v>
      </c>
      <c r="AG1886" s="4">
        <v>20.918984280532001</v>
      </c>
      <c r="AH1886" s="4">
        <v>14.187827488915801</v>
      </c>
      <c r="AI1886" s="4">
        <v>5.4010479645304299</v>
      </c>
      <c r="AJ1886" s="4">
        <v>13.6638452237001</v>
      </c>
      <c r="AK1886" s="4">
        <v>27.206771463119701</v>
      </c>
      <c r="AL1886" s="4">
        <v>12.656187021362401</v>
      </c>
      <c r="AM1886" s="4">
        <v>28.053204353083402</v>
      </c>
      <c r="AN1886" s="4">
        <v>32.486900443369599</v>
      </c>
      <c r="AO1886" s="4">
        <v>25.070536074163599</v>
      </c>
      <c r="AP1886" s="4">
        <v>23.2567513099557</v>
      </c>
      <c r="AQ1886" s="4">
        <v>4.9979846835953197</v>
      </c>
      <c r="AR1886" s="4">
        <v>15.235792019347</v>
      </c>
      <c r="AS1886" s="4">
        <v>10.600564288593301</v>
      </c>
      <c r="AT1886" s="4">
        <v>29.5848448206368</v>
      </c>
      <c r="AU1886" s="4">
        <v>8.0612656187021408</v>
      </c>
      <c r="AV1886" s="4">
        <v>17.815397017331701</v>
      </c>
      <c r="AW1886" s="4">
        <v>10.923014913341399</v>
      </c>
      <c r="AX1886" s="4">
        <v>7.1342200725513898</v>
      </c>
      <c r="AY1886" s="4">
        <v>13.905683192261201</v>
      </c>
      <c r="AZ1886" s="4">
        <v>19.7097944377267</v>
      </c>
      <c r="BA1886" s="4">
        <v>17.1704957678356</v>
      </c>
      <c r="BB1886" s="38">
        <v>2714</v>
      </c>
    </row>
    <row r="1887" spans="1:54" x14ac:dyDescent="0.3">
      <c r="A1887" s="31" t="s">
        <v>163</v>
      </c>
      <c r="B1887" s="5" t="s">
        <v>8</v>
      </c>
      <c r="C1887" s="5" t="s">
        <v>6</v>
      </c>
      <c r="D1887" s="9">
        <v>108.981193674545</v>
      </c>
      <c r="E1887" s="8">
        <v>60.355837573967698</v>
      </c>
      <c r="F1887" s="8">
        <v>8.6215978928885004</v>
      </c>
      <c r="G1887" s="3">
        <v>1.9490781387181699</v>
      </c>
      <c r="H1887" s="4">
        <v>3.23090430201932</v>
      </c>
      <c r="I1887" s="4">
        <v>7.3573309920983299</v>
      </c>
      <c r="J1887" s="4">
        <v>2.23002633889377</v>
      </c>
      <c r="K1887" s="4">
        <v>2.1773485513608399</v>
      </c>
      <c r="L1887" s="4">
        <v>4.2669007901668099</v>
      </c>
      <c r="M1887" s="4">
        <v>1.84372256365233</v>
      </c>
      <c r="N1887" s="4">
        <v>5.2853380158033403</v>
      </c>
      <c r="O1887" s="4">
        <v>3.4767339771729602</v>
      </c>
      <c r="P1887" s="4">
        <v>3.6523266022827001</v>
      </c>
      <c r="Q1887" s="4">
        <v>1.08867427568042</v>
      </c>
      <c r="R1887" s="4">
        <v>7.8138718173836699</v>
      </c>
      <c r="S1887" s="4">
        <v>3.1255487269534701</v>
      </c>
      <c r="T1887" s="4">
        <v>2.9148375768217698</v>
      </c>
      <c r="U1887" s="4">
        <v>6.0228270412642697</v>
      </c>
      <c r="V1887" s="4">
        <v>2.8797190517998201</v>
      </c>
      <c r="W1887" s="4">
        <v>2.8094820017559301</v>
      </c>
      <c r="X1887" s="4">
        <v>1.00087796312555</v>
      </c>
      <c r="Y1887" s="4">
        <v>2.6338893766461799</v>
      </c>
      <c r="Z1887" s="4">
        <v>6.7603160667252</v>
      </c>
      <c r="AA1887" s="4">
        <v>4.6180860403863004</v>
      </c>
      <c r="AB1887" s="4">
        <v>0.59701492537313405</v>
      </c>
      <c r="AC1887" s="4">
        <v>12.712906057945601</v>
      </c>
      <c r="AD1887" s="4">
        <v>1.63301141352063</v>
      </c>
      <c r="AE1887" s="4">
        <v>1.1940298507462701</v>
      </c>
      <c r="AF1887" s="4">
        <v>4.3195785776997404</v>
      </c>
      <c r="AG1887" s="4">
        <v>13.871817383669899</v>
      </c>
      <c r="AH1887" s="4">
        <v>8.3406496927129101</v>
      </c>
      <c r="AI1887" s="4">
        <v>4.1264266900790201</v>
      </c>
      <c r="AJ1887" s="4">
        <v>7.5856014047410003</v>
      </c>
      <c r="AK1887" s="4">
        <v>18.349429323968401</v>
      </c>
      <c r="AL1887" s="4">
        <v>7.5856014047410003</v>
      </c>
      <c r="AM1887" s="4">
        <v>19.683933274802499</v>
      </c>
      <c r="AN1887" s="4">
        <v>22.475856014047402</v>
      </c>
      <c r="AO1887" s="4">
        <v>14.9078138718174</v>
      </c>
      <c r="AP1887" s="4">
        <v>14.0298507462687</v>
      </c>
      <c r="AQ1887" s="4">
        <v>2.9148375768217698</v>
      </c>
      <c r="AR1887" s="4">
        <v>8.5513608428446002</v>
      </c>
      <c r="AS1887" s="4">
        <v>7.2695346795434599</v>
      </c>
      <c r="AT1887" s="4">
        <v>23.9683933274802</v>
      </c>
      <c r="AU1887" s="4">
        <v>4.5654082528533797</v>
      </c>
      <c r="AV1887" s="4">
        <v>13.187006145741901</v>
      </c>
      <c r="AW1887" s="4">
        <v>7.1992976294995596</v>
      </c>
      <c r="AX1887" s="4">
        <v>3.6523266022827001</v>
      </c>
      <c r="AY1887" s="4">
        <v>10.4828797190518</v>
      </c>
      <c r="AZ1887" s="4">
        <v>12.133450395083401</v>
      </c>
      <c r="BA1887" s="4">
        <v>11.8349429323968</v>
      </c>
      <c r="BB1887" s="38">
        <v>5881</v>
      </c>
    </row>
    <row r="1888" spans="1:54" x14ac:dyDescent="0.3">
      <c r="A1888" s="31" t="s">
        <v>163</v>
      </c>
      <c r="B1888" s="5" t="s">
        <v>8</v>
      </c>
      <c r="C1888" s="5" t="s">
        <v>7</v>
      </c>
      <c r="D1888" s="9">
        <v>123.467951603827</v>
      </c>
      <c r="E1888" s="8">
        <v>52.079593758250397</v>
      </c>
      <c r="F1888" s="8">
        <v>4.4412811387900399</v>
      </c>
      <c r="G1888" s="3">
        <v>1.3523131672597899</v>
      </c>
      <c r="H1888" s="4">
        <v>2.3487544483985801</v>
      </c>
      <c r="I1888" s="4">
        <v>3.27402135231317</v>
      </c>
      <c r="J1888" s="4">
        <v>1.8078291814946601</v>
      </c>
      <c r="K1888" s="4">
        <v>1.56583629893238</v>
      </c>
      <c r="L1888" s="4">
        <v>2.4768683274021401</v>
      </c>
      <c r="M1888" s="4">
        <v>0.98220640569395001</v>
      </c>
      <c r="N1888" s="4">
        <v>2.80427046263345</v>
      </c>
      <c r="O1888" s="4">
        <v>1.58007117437722</v>
      </c>
      <c r="P1888" s="4">
        <v>1.8362989323843399</v>
      </c>
      <c r="Q1888" s="4">
        <v>0.46975088967971501</v>
      </c>
      <c r="R1888" s="4">
        <v>4.6263345195729499</v>
      </c>
      <c r="S1888" s="4">
        <v>1.49466192170819</v>
      </c>
      <c r="T1888" s="4">
        <v>1.6227758007117401</v>
      </c>
      <c r="U1888" s="4">
        <v>3.3879003558718899</v>
      </c>
      <c r="V1888" s="4">
        <v>1.3380782918149501</v>
      </c>
      <c r="W1888" s="4">
        <v>1.22419928825623</v>
      </c>
      <c r="X1888" s="4">
        <v>0.512455516014235</v>
      </c>
      <c r="Y1888" s="4">
        <v>1.3523131672597899</v>
      </c>
      <c r="Z1888" s="4">
        <v>2.77580071174377</v>
      </c>
      <c r="AA1888" s="4">
        <v>2.1352313167259802</v>
      </c>
      <c r="AB1888" s="4">
        <v>0.58362989323843395</v>
      </c>
      <c r="AC1888" s="4">
        <v>7.6868327402135197</v>
      </c>
      <c r="AD1888" s="4">
        <v>0.71174377224199303</v>
      </c>
      <c r="AE1888" s="4">
        <v>0.882562277580071</v>
      </c>
      <c r="AF1888" s="4">
        <v>2.0071174377224201</v>
      </c>
      <c r="AG1888" s="4">
        <v>7.7437722419928798</v>
      </c>
      <c r="AH1888" s="4">
        <v>5.2384341637010703</v>
      </c>
      <c r="AI1888" s="4">
        <v>3.1601423487544502</v>
      </c>
      <c r="AJ1888" s="4">
        <v>4.3843416370106798</v>
      </c>
      <c r="AK1888" s="4">
        <v>10.0213523131673</v>
      </c>
      <c r="AL1888" s="4">
        <v>5.2953736654804304</v>
      </c>
      <c r="AM1888" s="4">
        <v>14.049822064056899</v>
      </c>
      <c r="AN1888" s="4">
        <v>15.202846975089001</v>
      </c>
      <c r="AO1888" s="4">
        <v>8.3985765124555201</v>
      </c>
      <c r="AP1888" s="4">
        <v>7.6156583629893202</v>
      </c>
      <c r="AQ1888" s="4">
        <v>2.0925266903914599</v>
      </c>
      <c r="AR1888" s="4">
        <v>5.4377224199288303</v>
      </c>
      <c r="AS1888" s="4">
        <v>4.5266903914590699</v>
      </c>
      <c r="AT1888" s="4">
        <v>17.950177935943099</v>
      </c>
      <c r="AU1888" s="4">
        <v>2.6903914590747302</v>
      </c>
      <c r="AV1888" s="4">
        <v>10.0925266903915</v>
      </c>
      <c r="AW1888" s="4">
        <v>4.4555160142348802</v>
      </c>
      <c r="AX1888" s="4">
        <v>2.6476868327402099</v>
      </c>
      <c r="AY1888" s="4">
        <v>8.6975088967971494</v>
      </c>
      <c r="AZ1888" s="4">
        <v>7.5871886120996397</v>
      </c>
      <c r="BA1888" s="4">
        <v>7.5871886120996397</v>
      </c>
      <c r="BB1888" s="38">
        <v>7108</v>
      </c>
    </row>
    <row r="1889" spans="1:54" x14ac:dyDescent="0.3">
      <c r="A1889" s="31" t="s">
        <v>163</v>
      </c>
      <c r="B1889" s="5" t="s">
        <v>9</v>
      </c>
      <c r="C1889" s="5" t="s">
        <v>168</v>
      </c>
      <c r="D1889" s="9">
        <v>69.277504324327793</v>
      </c>
      <c r="E1889" s="8">
        <v>76.020726854352702</v>
      </c>
      <c r="F1889" s="8">
        <v>26.718964958125301</v>
      </c>
      <c r="G1889" s="3">
        <v>3.1142367767185601</v>
      </c>
      <c r="H1889" s="4">
        <v>7.2311195456477702</v>
      </c>
      <c r="I1889" s="4">
        <v>13.479059624371301</v>
      </c>
      <c r="J1889" s="4">
        <v>2.71980916028788</v>
      </c>
      <c r="K1889" s="4">
        <v>3.5354542080321099</v>
      </c>
      <c r="L1889" s="4">
        <v>9.2727439547056605</v>
      </c>
      <c r="M1889" s="4">
        <v>4.8064927317979302</v>
      </c>
      <c r="N1889" s="4">
        <v>11.057599928105899</v>
      </c>
      <c r="O1889" s="4">
        <v>10.0667995220176</v>
      </c>
      <c r="P1889" s="4">
        <v>11.3822164486019</v>
      </c>
      <c r="Q1889" s="4">
        <v>6.4676810246575798</v>
      </c>
      <c r="R1889" s="4">
        <v>13.350534173561201</v>
      </c>
      <c r="S1889" s="4">
        <v>9.1286651114132802</v>
      </c>
      <c r="T1889" s="4">
        <v>6.3671256107215903</v>
      </c>
      <c r="U1889" s="4">
        <v>14.8987920813338</v>
      </c>
      <c r="V1889" s="4">
        <v>9.7478858955417103</v>
      </c>
      <c r="W1889" s="4">
        <v>10.6021552537612</v>
      </c>
      <c r="X1889" s="4">
        <v>3.74439993946257</v>
      </c>
      <c r="Y1889" s="4">
        <v>9.2231606777577593</v>
      </c>
      <c r="Z1889" s="4">
        <v>16.501443759231599</v>
      </c>
      <c r="AA1889" s="4">
        <v>12.517927502475599</v>
      </c>
      <c r="AB1889" s="4">
        <v>2.8644481840261502</v>
      </c>
      <c r="AC1889" s="4">
        <v>19.332639499970501</v>
      </c>
      <c r="AD1889" s="4">
        <v>7.3576046125841499</v>
      </c>
      <c r="AE1889" s="4">
        <v>3.8901565761569898</v>
      </c>
      <c r="AF1889" s="4">
        <v>10.0423559166404</v>
      </c>
      <c r="AG1889" s="4">
        <v>21.2993467578432</v>
      </c>
      <c r="AH1889" s="4">
        <v>22.7535586849841</v>
      </c>
      <c r="AI1889" s="4">
        <v>10.5747540620428</v>
      </c>
      <c r="AJ1889" s="4">
        <v>24.4849655348164</v>
      </c>
      <c r="AK1889" s="4">
        <v>36.358207058028398</v>
      </c>
      <c r="AL1889" s="4">
        <v>19.077525230251499</v>
      </c>
      <c r="AM1889" s="4">
        <v>22.892962676420101</v>
      </c>
      <c r="AN1889" s="4">
        <v>33.5369820533503</v>
      </c>
      <c r="AO1889" s="4">
        <v>30.4228677436857</v>
      </c>
      <c r="AP1889" s="4">
        <v>28.374630421173901</v>
      </c>
      <c r="AQ1889" s="4">
        <v>7.3700951615963302</v>
      </c>
      <c r="AR1889" s="4">
        <v>24.006868586221199</v>
      </c>
      <c r="AS1889" s="4">
        <v>13.045995537243</v>
      </c>
      <c r="AT1889" s="4">
        <v>22.9863322400629</v>
      </c>
      <c r="AU1889" s="4">
        <v>15.1990792544367</v>
      </c>
      <c r="AV1889" s="4">
        <v>22.272415287900198</v>
      </c>
      <c r="AW1889" s="4">
        <v>21.123675460432299</v>
      </c>
      <c r="AX1889" s="4">
        <v>14.7502143285851</v>
      </c>
      <c r="AY1889" s="4">
        <v>11.091170559405199</v>
      </c>
      <c r="AZ1889" s="4">
        <v>20.627478177168399</v>
      </c>
      <c r="BA1889" s="4">
        <v>30.988860284213601</v>
      </c>
      <c r="BB1889" s="38">
        <v>15263</v>
      </c>
    </row>
    <row r="1890" spans="1:54" x14ac:dyDescent="0.3">
      <c r="A1890" s="31" t="s">
        <v>163</v>
      </c>
      <c r="B1890" s="5" t="s">
        <v>9</v>
      </c>
      <c r="C1890" s="5" t="s">
        <v>1</v>
      </c>
      <c r="D1890" s="9">
        <v>37.161891725790703</v>
      </c>
      <c r="E1890" s="8">
        <v>70.211108224424805</v>
      </c>
      <c r="F1890" s="8">
        <v>41.359773371104801</v>
      </c>
      <c r="G1890" s="3">
        <v>4.2492917847025504</v>
      </c>
      <c r="H1890" s="4">
        <v>10.764872521246501</v>
      </c>
      <c r="I1890" s="4">
        <v>22.096317280453299</v>
      </c>
      <c r="J1890" s="4">
        <v>5.0991501416430598</v>
      </c>
      <c r="K1890" s="4">
        <v>5.6657223796034</v>
      </c>
      <c r="L1890" s="4">
        <v>9.0651558073654392</v>
      </c>
      <c r="M1890" s="4">
        <v>8.7818696883852692</v>
      </c>
      <c r="N1890" s="4">
        <v>19.830028328611899</v>
      </c>
      <c r="O1890" s="4">
        <v>15.8640226628895</v>
      </c>
      <c r="P1890" s="4">
        <v>18.696883852691201</v>
      </c>
      <c r="Q1890" s="4">
        <v>11.898016997167099</v>
      </c>
      <c r="R1890" s="4">
        <v>19.546742209631699</v>
      </c>
      <c r="S1890" s="4">
        <v>15.5807365439093</v>
      </c>
      <c r="T1890" s="4">
        <v>10.764872521246501</v>
      </c>
      <c r="U1890" s="4">
        <v>19.546742209631699</v>
      </c>
      <c r="V1890" s="4">
        <v>20.113314447592099</v>
      </c>
      <c r="W1890" s="4">
        <v>15.297450424929201</v>
      </c>
      <c r="X1890" s="4">
        <v>5.0991501416430598</v>
      </c>
      <c r="Y1890" s="4">
        <v>15.014164305949</v>
      </c>
      <c r="Z1890" s="4">
        <v>28.895184135977299</v>
      </c>
      <c r="AA1890" s="4">
        <v>22.3796033994334</v>
      </c>
      <c r="AB1890" s="4">
        <v>4.8158640226628897</v>
      </c>
      <c r="AC1890" s="4">
        <v>22.6628895184136</v>
      </c>
      <c r="AD1890" s="4">
        <v>12.4645892351275</v>
      </c>
      <c r="AE1890" s="4">
        <v>7.9320113314447598</v>
      </c>
      <c r="AF1890" s="4">
        <v>17.280453257790398</v>
      </c>
      <c r="AG1890" s="4">
        <v>25.495750708215301</v>
      </c>
      <c r="AH1890" s="4">
        <v>28.611898016997198</v>
      </c>
      <c r="AI1890" s="4">
        <v>11.898016997167099</v>
      </c>
      <c r="AJ1890" s="4">
        <v>30.311614730878201</v>
      </c>
      <c r="AK1890" s="4">
        <v>45.892351274787501</v>
      </c>
      <c r="AL1890" s="4">
        <v>32.0113314447592</v>
      </c>
      <c r="AM1890" s="4">
        <v>18.980169971671401</v>
      </c>
      <c r="AN1890" s="4">
        <v>49.5750708215297</v>
      </c>
      <c r="AO1890" s="4">
        <v>45.892351274787501</v>
      </c>
      <c r="AP1890" s="4">
        <v>42.776203966005703</v>
      </c>
      <c r="AQ1890" s="4">
        <v>12.1813031161473</v>
      </c>
      <c r="AR1890" s="4">
        <v>37.110481586402301</v>
      </c>
      <c r="AS1890" s="4">
        <v>12.1813031161473</v>
      </c>
      <c r="AT1890" s="4">
        <v>18.1303116147309</v>
      </c>
      <c r="AU1890" s="4">
        <v>22.6628895184136</v>
      </c>
      <c r="AV1890" s="4">
        <v>25.779036827195501</v>
      </c>
      <c r="AW1890" s="4">
        <v>33.144475920679902</v>
      </c>
      <c r="AX1890" s="4">
        <v>25.779036827195501</v>
      </c>
      <c r="AY1890" s="4">
        <v>13.881019830028301</v>
      </c>
      <c r="AZ1890" s="4">
        <v>22.096317280453299</v>
      </c>
      <c r="BA1890" s="4">
        <v>46.175637393767701</v>
      </c>
      <c r="BB1890" s="38">
        <v>1132</v>
      </c>
    </row>
    <row r="1891" spans="1:54" x14ac:dyDescent="0.3">
      <c r="A1891" s="31" t="s">
        <v>163</v>
      </c>
      <c r="B1891" s="5" t="s">
        <v>9</v>
      </c>
      <c r="C1891" s="5" t="s">
        <v>2</v>
      </c>
      <c r="D1891" s="9">
        <v>44.848567689745401</v>
      </c>
      <c r="E1891" s="8">
        <v>75.341770481641603</v>
      </c>
      <c r="F1891" s="8">
        <v>36.8055555555556</v>
      </c>
      <c r="G1891" s="3">
        <v>3.4722222222222201</v>
      </c>
      <c r="H1891" s="4">
        <v>7.6388888888888902</v>
      </c>
      <c r="I1891" s="4">
        <v>18.0555555555556</v>
      </c>
      <c r="J1891" s="4">
        <v>2.7777777777777799</v>
      </c>
      <c r="K1891" s="4">
        <v>2.7777777777777799</v>
      </c>
      <c r="L1891" s="4">
        <v>12.5</v>
      </c>
      <c r="M1891" s="4">
        <v>6.9444444444444402</v>
      </c>
      <c r="N1891" s="4">
        <v>14.5833333333333</v>
      </c>
      <c r="O1891" s="4">
        <v>13.1944444444444</v>
      </c>
      <c r="P1891" s="4">
        <v>15.9722222222222</v>
      </c>
      <c r="Q1891" s="4">
        <v>6.9444444444444402</v>
      </c>
      <c r="R1891" s="4">
        <v>13.8888888888889</v>
      </c>
      <c r="S1891" s="4">
        <v>14.5833333333333</v>
      </c>
      <c r="T1891" s="4">
        <v>6.25</v>
      </c>
      <c r="U1891" s="4">
        <v>17.3611111111111</v>
      </c>
      <c r="V1891" s="4">
        <v>13.8888888888889</v>
      </c>
      <c r="W1891" s="4">
        <v>12.5</v>
      </c>
      <c r="X1891" s="4">
        <v>6.25</v>
      </c>
      <c r="Y1891" s="4">
        <v>13.1944444444444</v>
      </c>
      <c r="Z1891" s="4">
        <v>25</v>
      </c>
      <c r="AA1891" s="4">
        <v>15.2777777777778</v>
      </c>
      <c r="AB1891" s="4">
        <v>2.0833333333333299</v>
      </c>
      <c r="AC1891" s="4">
        <v>25</v>
      </c>
      <c r="AD1891" s="4">
        <v>11.8055555555556</v>
      </c>
      <c r="AE1891" s="4">
        <v>4.8611111111111098</v>
      </c>
      <c r="AF1891" s="4">
        <v>13.8888888888889</v>
      </c>
      <c r="AG1891" s="4">
        <v>25</v>
      </c>
      <c r="AH1891" s="4">
        <v>35.4166666666667</v>
      </c>
      <c r="AI1891" s="4">
        <v>13.1944444444444</v>
      </c>
      <c r="AJ1891" s="4">
        <v>31.9444444444444</v>
      </c>
      <c r="AK1891" s="4">
        <v>52.7777777777778</v>
      </c>
      <c r="AL1891" s="4">
        <v>26.3888888888889</v>
      </c>
      <c r="AM1891" s="4">
        <v>24.3055555555556</v>
      </c>
      <c r="AN1891" s="4">
        <v>41.6666666666667</v>
      </c>
      <c r="AO1891" s="4">
        <v>40.2777777777778</v>
      </c>
      <c r="AP1891" s="4">
        <v>40.9722222222222</v>
      </c>
      <c r="AQ1891" s="4">
        <v>10.4166666666667</v>
      </c>
      <c r="AR1891" s="4">
        <v>32.6388888888889</v>
      </c>
      <c r="AS1891" s="4">
        <v>19.4444444444444</v>
      </c>
      <c r="AT1891" s="4">
        <v>20.8333333333333</v>
      </c>
      <c r="AU1891" s="4">
        <v>22.2222222222222</v>
      </c>
      <c r="AV1891" s="4">
        <v>26.3888888888889</v>
      </c>
      <c r="AW1891" s="4">
        <v>35.4166666666667</v>
      </c>
      <c r="AX1891" s="4">
        <v>20.1388888888889</v>
      </c>
      <c r="AY1891" s="4">
        <v>9.7222222222222197</v>
      </c>
      <c r="AZ1891" s="4">
        <v>25</v>
      </c>
      <c r="BA1891" s="4">
        <v>44.4444444444444</v>
      </c>
      <c r="BB1891" s="38">
        <v>611</v>
      </c>
    </row>
    <row r="1892" spans="1:54" x14ac:dyDescent="0.3">
      <c r="A1892" s="31" t="s">
        <v>163</v>
      </c>
      <c r="B1892" s="5" t="s">
        <v>9</v>
      </c>
      <c r="C1892" s="5" t="s">
        <v>3</v>
      </c>
      <c r="D1892" s="9">
        <v>54.588717231296599</v>
      </c>
      <c r="E1892" s="8">
        <v>73.714110976270504</v>
      </c>
      <c r="F1892" s="8">
        <v>32.950191570881202</v>
      </c>
      <c r="G1892" s="3">
        <v>3.4482758620689702</v>
      </c>
      <c r="H1892" s="4">
        <v>9.5785440613026793</v>
      </c>
      <c r="I1892" s="4">
        <v>16.475095785440601</v>
      </c>
      <c r="J1892" s="4">
        <v>1.14942528735632</v>
      </c>
      <c r="K1892" s="4">
        <v>4.9808429118773896</v>
      </c>
      <c r="L1892" s="4">
        <v>11.4942528735632</v>
      </c>
      <c r="M1892" s="4">
        <v>4.9808429118773896</v>
      </c>
      <c r="N1892" s="4">
        <v>11.4942528735632</v>
      </c>
      <c r="O1892" s="4">
        <v>14.176245210728</v>
      </c>
      <c r="P1892" s="4">
        <v>13.7931034482759</v>
      </c>
      <c r="Q1892" s="4">
        <v>11.1111111111111</v>
      </c>
      <c r="R1892" s="4">
        <v>17.624521072796899</v>
      </c>
      <c r="S1892" s="4">
        <v>8.4291187739463602</v>
      </c>
      <c r="T1892" s="4">
        <v>5.7471264367816097</v>
      </c>
      <c r="U1892" s="4">
        <v>17.624521072796899</v>
      </c>
      <c r="V1892" s="4">
        <v>11.4942528735632</v>
      </c>
      <c r="W1892" s="4">
        <v>13.026819923371599</v>
      </c>
      <c r="X1892" s="4">
        <v>4.5977011494252897</v>
      </c>
      <c r="Y1892" s="4">
        <v>12.643678160919499</v>
      </c>
      <c r="Z1892" s="4">
        <v>17.241379310344801</v>
      </c>
      <c r="AA1892" s="4">
        <v>15.3256704980843</v>
      </c>
      <c r="AB1892" s="4">
        <v>5.3639846743295001</v>
      </c>
      <c r="AC1892" s="4">
        <v>23.371647509578501</v>
      </c>
      <c r="AD1892" s="4">
        <v>5.7471264367816097</v>
      </c>
      <c r="AE1892" s="4">
        <v>4.2145593869731801</v>
      </c>
      <c r="AF1892" s="4">
        <v>11.8773946360153</v>
      </c>
      <c r="AG1892" s="4">
        <v>20.689655172413801</v>
      </c>
      <c r="AH1892" s="4">
        <v>30.651340996168599</v>
      </c>
      <c r="AI1892" s="4">
        <v>13.4099616858238</v>
      </c>
      <c r="AJ1892" s="4">
        <v>34.865900383141799</v>
      </c>
      <c r="AK1892" s="4">
        <v>41.762452107279699</v>
      </c>
      <c r="AL1892" s="4">
        <v>20.689655172413801</v>
      </c>
      <c r="AM1892" s="4">
        <v>26.819923371647501</v>
      </c>
      <c r="AN1892" s="4">
        <v>38.697318007662801</v>
      </c>
      <c r="AO1892" s="4">
        <v>35.632183908046002</v>
      </c>
      <c r="AP1892" s="4">
        <v>31.034482758620701</v>
      </c>
      <c r="AQ1892" s="4">
        <v>7.2796934865900402</v>
      </c>
      <c r="AR1892" s="4">
        <v>29.8850574712644</v>
      </c>
      <c r="AS1892" s="4">
        <v>15.3256704980843</v>
      </c>
      <c r="AT1892" s="4">
        <v>24.521072796934899</v>
      </c>
      <c r="AU1892" s="4">
        <v>18.390804597701099</v>
      </c>
      <c r="AV1892" s="4">
        <v>29.8850574712644</v>
      </c>
      <c r="AW1892" s="4">
        <v>22.2222222222222</v>
      </c>
      <c r="AX1892" s="4">
        <v>15.3256704980843</v>
      </c>
      <c r="AY1892" s="4">
        <v>14.5593869731801</v>
      </c>
      <c r="AZ1892" s="4">
        <v>28.352490421455901</v>
      </c>
      <c r="BA1892" s="4">
        <v>36.781609195402297</v>
      </c>
      <c r="BB1892" s="38">
        <v>565</v>
      </c>
    </row>
    <row r="1893" spans="1:54" x14ac:dyDescent="0.3">
      <c r="A1893" s="31" t="s">
        <v>163</v>
      </c>
      <c r="B1893" s="5" t="s">
        <v>9</v>
      </c>
      <c r="C1893" s="5" t="s">
        <v>4</v>
      </c>
      <c r="D1893" s="9">
        <v>63.338683531746</v>
      </c>
      <c r="E1893" s="8">
        <v>77.567925890152395</v>
      </c>
      <c r="F1893" s="8">
        <v>29.523809523809501</v>
      </c>
      <c r="G1893" s="3">
        <v>4.28571428571429</v>
      </c>
      <c r="H1893" s="4">
        <v>9.0476190476190492</v>
      </c>
      <c r="I1893" s="4">
        <v>15.2380952380952</v>
      </c>
      <c r="J1893" s="4">
        <v>2.8571428571428599</v>
      </c>
      <c r="K1893" s="4">
        <v>4.6031746031746001</v>
      </c>
      <c r="L1893" s="4">
        <v>13.8095238095238</v>
      </c>
      <c r="M1893" s="4">
        <v>5.2380952380952399</v>
      </c>
      <c r="N1893" s="4">
        <v>13.174603174603201</v>
      </c>
      <c r="O1893" s="4">
        <v>11.1111111111111</v>
      </c>
      <c r="P1893" s="4">
        <v>13.174603174603201</v>
      </c>
      <c r="Q1893" s="4">
        <v>6.3492063492063497</v>
      </c>
      <c r="R1893" s="4">
        <v>16.031746031746</v>
      </c>
      <c r="S1893" s="4">
        <v>9.6825396825396801</v>
      </c>
      <c r="T1893" s="4">
        <v>9.3650793650793709</v>
      </c>
      <c r="U1893" s="4">
        <v>20.952380952380999</v>
      </c>
      <c r="V1893" s="4">
        <v>9.8412698412698401</v>
      </c>
      <c r="W1893" s="4">
        <v>13.8095238095238</v>
      </c>
      <c r="X1893" s="4">
        <v>3.6507936507936498</v>
      </c>
      <c r="Y1893" s="4">
        <v>9.6825396825396801</v>
      </c>
      <c r="Z1893" s="4">
        <v>17.460317460317501</v>
      </c>
      <c r="AA1893" s="4">
        <v>15.5555555555556</v>
      </c>
      <c r="AB1893" s="4">
        <v>3.3333333333333299</v>
      </c>
      <c r="AC1893" s="4">
        <v>24.4444444444444</v>
      </c>
      <c r="AD1893" s="4">
        <v>9.2063492063492092</v>
      </c>
      <c r="AE1893" s="4">
        <v>4.6031746031746001</v>
      </c>
      <c r="AF1893" s="4">
        <v>11.269841269841301</v>
      </c>
      <c r="AG1893" s="4">
        <v>27.1428571428571</v>
      </c>
      <c r="AH1893" s="4">
        <v>22.063492063492099</v>
      </c>
      <c r="AI1893" s="4">
        <v>13.492063492063499</v>
      </c>
      <c r="AJ1893" s="4">
        <v>28.412698412698401</v>
      </c>
      <c r="AK1893" s="4">
        <v>39.047619047619101</v>
      </c>
      <c r="AL1893" s="4">
        <v>20.952380952380999</v>
      </c>
      <c r="AM1893" s="4">
        <v>27.301587301587301</v>
      </c>
      <c r="AN1893" s="4">
        <v>36.984126984127002</v>
      </c>
      <c r="AO1893" s="4">
        <v>34.603174603174601</v>
      </c>
      <c r="AP1893" s="4">
        <v>30.952380952380999</v>
      </c>
      <c r="AQ1893" s="4">
        <v>9.0476190476190492</v>
      </c>
      <c r="AR1893" s="4">
        <v>24.761904761904798</v>
      </c>
      <c r="AS1893" s="4">
        <v>14.603174603174599</v>
      </c>
      <c r="AT1893" s="4">
        <v>29.682539682539701</v>
      </c>
      <c r="AU1893" s="4">
        <v>15.8730158730159</v>
      </c>
      <c r="AV1893" s="4">
        <v>23.3333333333333</v>
      </c>
      <c r="AW1893" s="4">
        <v>19.365079365079399</v>
      </c>
      <c r="AX1893" s="4">
        <v>16.507936507936499</v>
      </c>
      <c r="AY1893" s="4">
        <v>10.7936507936508</v>
      </c>
      <c r="AZ1893" s="4">
        <v>23.968253968254</v>
      </c>
      <c r="BA1893" s="4">
        <v>32.380952380952401</v>
      </c>
      <c r="BB1893" s="38">
        <v>822</v>
      </c>
    </row>
    <row r="1894" spans="1:54" x14ac:dyDescent="0.3">
      <c r="A1894" s="31" t="s">
        <v>163</v>
      </c>
      <c r="B1894" s="5" t="s">
        <v>9</v>
      </c>
      <c r="C1894" s="5" t="s">
        <v>5</v>
      </c>
      <c r="D1894" s="9">
        <v>86.5853249475891</v>
      </c>
      <c r="E1894" s="8">
        <v>71.058824135871006</v>
      </c>
      <c r="F1894" s="8">
        <v>18.437061300889098</v>
      </c>
      <c r="G1894" s="3">
        <v>2.6672905942910599</v>
      </c>
      <c r="H1894" s="4">
        <v>6.22367805334581</v>
      </c>
      <c r="I1894" s="4">
        <v>8.5634066448292003</v>
      </c>
      <c r="J1894" s="4">
        <v>3.13523631258774</v>
      </c>
      <c r="K1894" s="4">
        <v>3.0416471689283999</v>
      </c>
      <c r="L1894" s="4">
        <v>6.6916237716424902</v>
      </c>
      <c r="M1894" s="4">
        <v>3.08844174075807</v>
      </c>
      <c r="N1894" s="4">
        <v>7.5807206364061797</v>
      </c>
      <c r="O1894" s="4">
        <v>5.89611605053814</v>
      </c>
      <c r="P1894" s="4">
        <v>7.34674777725784</v>
      </c>
      <c r="Q1894" s="4">
        <v>3.13523631258774</v>
      </c>
      <c r="R1894" s="4">
        <v>11.183902667290599</v>
      </c>
      <c r="S1894" s="4">
        <v>6.4576509124941497</v>
      </c>
      <c r="T1894" s="4">
        <v>5.8025269068787999</v>
      </c>
      <c r="U1894" s="4">
        <v>12.2133832475433</v>
      </c>
      <c r="V1894" s="4">
        <v>4.72625175479644</v>
      </c>
      <c r="W1894" s="4">
        <v>8.4230229293402008</v>
      </c>
      <c r="X1894" s="4">
        <v>2.3865231633130599</v>
      </c>
      <c r="Y1894" s="4">
        <v>5.4281703322414598</v>
      </c>
      <c r="Z1894" s="4">
        <v>10.809546092653299</v>
      </c>
      <c r="AA1894" s="4">
        <v>8.0486663547028492</v>
      </c>
      <c r="AB1894" s="4">
        <v>1.82498830135704</v>
      </c>
      <c r="AC1894" s="4">
        <v>15.3018249883014</v>
      </c>
      <c r="AD1894" s="4">
        <v>4.9602246139447796</v>
      </c>
      <c r="AE1894" s="4">
        <v>2.1525503041647198</v>
      </c>
      <c r="AF1894" s="4">
        <v>6.5044454843238197</v>
      </c>
      <c r="AG1894" s="4">
        <v>20.1684604585868</v>
      </c>
      <c r="AH1894" s="4">
        <v>14.5531118390267</v>
      </c>
      <c r="AI1894" s="4">
        <v>7.7678989237248501</v>
      </c>
      <c r="AJ1894" s="4">
        <v>17.0800187178287</v>
      </c>
      <c r="AK1894" s="4">
        <v>29.246607393542298</v>
      </c>
      <c r="AL1894" s="4">
        <v>13.0088909686476</v>
      </c>
      <c r="AM1894" s="4">
        <v>25.5498362189986</v>
      </c>
      <c r="AN1894" s="4">
        <v>27.0940570893776</v>
      </c>
      <c r="AO1894" s="4">
        <v>21.7126813289658</v>
      </c>
      <c r="AP1894" s="4">
        <v>19.981282171268099</v>
      </c>
      <c r="AQ1894" s="4">
        <v>4.1647168928404303</v>
      </c>
      <c r="AR1894" s="4">
        <v>16.939635002339699</v>
      </c>
      <c r="AS1894" s="4">
        <v>10.4351895180159</v>
      </c>
      <c r="AT1894" s="4">
        <v>26.626111371080999</v>
      </c>
      <c r="AU1894" s="4">
        <v>10.2480112306972</v>
      </c>
      <c r="AV1894" s="4">
        <v>18.9985961628451</v>
      </c>
      <c r="AW1894" s="4">
        <v>13.944782405241</v>
      </c>
      <c r="AX1894" s="4">
        <v>10.1076275152082</v>
      </c>
      <c r="AY1894" s="4">
        <v>10.9031352363126</v>
      </c>
      <c r="AZ1894" s="4">
        <v>17.126813289658401</v>
      </c>
      <c r="BA1894" s="4">
        <v>21.244735610669199</v>
      </c>
      <c r="BB1894" s="38">
        <v>2385</v>
      </c>
    </row>
    <row r="1895" spans="1:54" x14ac:dyDescent="0.3">
      <c r="A1895" s="31" t="s">
        <v>163</v>
      </c>
      <c r="B1895" s="5" t="s">
        <v>9</v>
      </c>
      <c r="C1895" s="5" t="s">
        <v>6</v>
      </c>
      <c r="D1895" s="9">
        <v>110.919587203302</v>
      </c>
      <c r="E1895" s="8">
        <v>59.9448598322534</v>
      </c>
      <c r="F1895" s="8">
        <v>8.8043478260869605</v>
      </c>
      <c r="G1895" s="3">
        <v>1.3260869565217399</v>
      </c>
      <c r="H1895" s="4">
        <v>2.2608695652173898</v>
      </c>
      <c r="I1895" s="4">
        <v>4.8913043478260896</v>
      </c>
      <c r="J1895" s="4">
        <v>2.1956521739130399</v>
      </c>
      <c r="K1895" s="4">
        <v>1.52173913043478</v>
      </c>
      <c r="L1895" s="4">
        <v>3.6739130434782599</v>
      </c>
      <c r="M1895" s="4">
        <v>1.4130434782608701</v>
      </c>
      <c r="N1895" s="4">
        <v>3.60869565217391</v>
      </c>
      <c r="O1895" s="4">
        <v>3.2391304347826102</v>
      </c>
      <c r="P1895" s="4">
        <v>2.7391304347826102</v>
      </c>
      <c r="Q1895" s="4">
        <v>1.8043478260869601</v>
      </c>
      <c r="R1895" s="4">
        <v>5.7608695652173898</v>
      </c>
      <c r="S1895" s="4">
        <v>2.6956521739130399</v>
      </c>
      <c r="T1895" s="4">
        <v>2.5869565217391299</v>
      </c>
      <c r="U1895" s="4">
        <v>5.5652173913043503</v>
      </c>
      <c r="V1895" s="4">
        <v>2.1956521739130399</v>
      </c>
      <c r="W1895" s="4">
        <v>3.7391304347826102</v>
      </c>
      <c r="X1895" s="4">
        <v>1.15217391304348</v>
      </c>
      <c r="Y1895" s="4">
        <v>2</v>
      </c>
      <c r="Z1895" s="4">
        <v>4.9782608695652204</v>
      </c>
      <c r="AA1895" s="4">
        <v>3.3043478260869601</v>
      </c>
      <c r="AB1895" s="4">
        <v>0.80434782608695699</v>
      </c>
      <c r="AC1895" s="4">
        <v>8.9782608695652204</v>
      </c>
      <c r="AD1895" s="4">
        <v>2.0434782608695699</v>
      </c>
      <c r="AE1895" s="4">
        <v>1.1956521739130399</v>
      </c>
      <c r="AF1895" s="4">
        <v>2.7173913043478302</v>
      </c>
      <c r="AG1895" s="4">
        <v>13.6086956521739</v>
      </c>
      <c r="AH1895" s="4">
        <v>9.3260869565217401</v>
      </c>
      <c r="AI1895" s="4">
        <v>5.0434782608695699</v>
      </c>
      <c r="AJ1895" s="4">
        <v>9.1304347826087007</v>
      </c>
      <c r="AK1895" s="4">
        <v>15.7826086956522</v>
      </c>
      <c r="AL1895" s="4">
        <v>6.5652173913043503</v>
      </c>
      <c r="AM1895" s="4">
        <v>17.304347826087</v>
      </c>
      <c r="AN1895" s="4">
        <v>15.630434782608701</v>
      </c>
      <c r="AO1895" s="4">
        <v>13.0652173913043</v>
      </c>
      <c r="AP1895" s="4">
        <v>11.8478260869565</v>
      </c>
      <c r="AQ1895" s="4">
        <v>2.97826086956522</v>
      </c>
      <c r="AR1895" s="4">
        <v>8.9130434782608692</v>
      </c>
      <c r="AS1895" s="4">
        <v>7.1739130434782599</v>
      </c>
      <c r="AT1895" s="4">
        <v>20.065217391304301</v>
      </c>
      <c r="AU1895" s="4">
        <v>5.5434782608695699</v>
      </c>
      <c r="AV1895" s="4">
        <v>12.3478260869565</v>
      </c>
      <c r="AW1895" s="4">
        <v>7.1521739130434803</v>
      </c>
      <c r="AX1895" s="4">
        <v>5.5217391304347796</v>
      </c>
      <c r="AY1895" s="4">
        <v>8.3043478260869605</v>
      </c>
      <c r="AZ1895" s="4">
        <v>10.2391304347826</v>
      </c>
      <c r="BA1895" s="4">
        <v>12.173913043478301</v>
      </c>
      <c r="BB1895" s="38">
        <v>4845</v>
      </c>
    </row>
    <row r="1896" spans="1:54" x14ac:dyDescent="0.3">
      <c r="A1896" s="31" t="s">
        <v>163</v>
      </c>
      <c r="B1896" s="5" t="s">
        <v>9</v>
      </c>
      <c r="C1896" s="5" t="s">
        <v>7</v>
      </c>
      <c r="D1896" s="9">
        <v>124.269039363655</v>
      </c>
      <c r="E1896" s="8">
        <v>51.258712129658797</v>
      </c>
      <c r="F1896" s="8">
        <v>4.2388807684276504</v>
      </c>
      <c r="G1896" s="3">
        <v>0.939653372311547</v>
      </c>
      <c r="H1896" s="4">
        <v>1.4616830235957401</v>
      </c>
      <c r="I1896" s="4">
        <v>1.87930674462309</v>
      </c>
      <c r="J1896" s="4">
        <v>1.7540196283148899</v>
      </c>
      <c r="K1896" s="4">
        <v>0.75172269784923795</v>
      </c>
      <c r="L1896" s="4">
        <v>1.5243265817498399</v>
      </c>
      <c r="M1896" s="4">
        <v>0.75172269784923795</v>
      </c>
      <c r="N1896" s="4">
        <v>1.7540196283148899</v>
      </c>
      <c r="O1896" s="4">
        <v>1.37815827939027</v>
      </c>
      <c r="P1896" s="4">
        <v>1.2737523491334299</v>
      </c>
      <c r="Q1896" s="4">
        <v>1.04405930256839</v>
      </c>
      <c r="R1896" s="4">
        <v>3.4871580705784102</v>
      </c>
      <c r="S1896" s="4">
        <v>1.2737523491334299</v>
      </c>
      <c r="T1896" s="4">
        <v>1.64961369805805</v>
      </c>
      <c r="U1896" s="4">
        <v>2.9024848611401102</v>
      </c>
      <c r="V1896" s="4">
        <v>1.2319899770306999</v>
      </c>
      <c r="W1896" s="4">
        <v>1.62873251200668</v>
      </c>
      <c r="X1896" s="4">
        <v>0.64731676759239898</v>
      </c>
      <c r="Y1896" s="4">
        <v>1.0022969304656499</v>
      </c>
      <c r="Z1896" s="4">
        <v>1.90018793067446</v>
      </c>
      <c r="AA1896" s="4">
        <v>1.12758404677386</v>
      </c>
      <c r="AB1896" s="4">
        <v>0.64731676759239898</v>
      </c>
      <c r="AC1896" s="4">
        <v>5.1576529546878298</v>
      </c>
      <c r="AD1896" s="4">
        <v>1.10670286072249</v>
      </c>
      <c r="AE1896" s="4">
        <v>0.64731676759239898</v>
      </c>
      <c r="AF1896" s="4">
        <v>1.2111087909793301</v>
      </c>
      <c r="AG1896" s="4">
        <v>8.7492169555230692</v>
      </c>
      <c r="AH1896" s="4">
        <v>4.7400292336604704</v>
      </c>
      <c r="AI1896" s="4">
        <v>4.3015243265817498</v>
      </c>
      <c r="AJ1896" s="4">
        <v>5.5752766757151804</v>
      </c>
      <c r="AK1896" s="4">
        <v>10.1900187930674</v>
      </c>
      <c r="AL1896" s="4">
        <v>5.0741282104823604</v>
      </c>
      <c r="AM1896" s="4">
        <v>10.899979118813899</v>
      </c>
      <c r="AN1896" s="4">
        <v>10.6285237001462</v>
      </c>
      <c r="AO1896" s="4">
        <v>6.5358112340780998</v>
      </c>
      <c r="AP1896" s="4">
        <v>6.3896429317185204</v>
      </c>
      <c r="AQ1896" s="4">
        <v>2.4222175819586602</v>
      </c>
      <c r="AR1896" s="4">
        <v>5.7005637920233898</v>
      </c>
      <c r="AS1896" s="4">
        <v>5.1576529546878298</v>
      </c>
      <c r="AT1896" s="4">
        <v>15.4729588640635</v>
      </c>
      <c r="AU1896" s="4">
        <v>3.0277719774483201</v>
      </c>
      <c r="AV1896" s="4">
        <v>10.106494048862</v>
      </c>
      <c r="AW1896" s="4">
        <v>4.7609104197118404</v>
      </c>
      <c r="AX1896" s="4">
        <v>2.9024848611401102</v>
      </c>
      <c r="AY1896" s="4">
        <v>7.7678012111087904</v>
      </c>
      <c r="AZ1896" s="4">
        <v>7.3084151179786998</v>
      </c>
      <c r="BA1896" s="4">
        <v>7.7678012111087904</v>
      </c>
      <c r="BB1896" s="38">
        <v>4903</v>
      </c>
    </row>
    <row r="1897" spans="1:54" x14ac:dyDescent="0.3">
      <c r="A1897" s="31" t="s">
        <v>78</v>
      </c>
      <c r="B1897" s="5" t="s">
        <v>168</v>
      </c>
      <c r="C1897" s="5" t="s">
        <v>168</v>
      </c>
      <c r="D1897" s="9">
        <v>78.684255317848894</v>
      </c>
      <c r="E1897" s="8">
        <v>71.5681328236208</v>
      </c>
      <c r="F1897" s="8">
        <v>21.357916470845201</v>
      </c>
      <c r="G1897" s="3">
        <v>2.0497496608385899</v>
      </c>
      <c r="H1897" s="4">
        <v>7.02841419975499</v>
      </c>
      <c r="I1897" s="4">
        <v>10.957129755247299</v>
      </c>
      <c r="J1897" s="4">
        <v>2.5563133168903902</v>
      </c>
      <c r="K1897" s="4">
        <v>3.6083727316175001</v>
      </c>
      <c r="L1897" s="4">
        <v>5.7829680685901996</v>
      </c>
      <c r="M1897" s="4">
        <v>4.2737422470014002</v>
      </c>
      <c r="N1897" s="4">
        <v>7.3280879701300004</v>
      </c>
      <c r="O1897" s="4">
        <v>9.2752885570137895</v>
      </c>
      <c r="P1897" s="4">
        <v>6.3728964663390597</v>
      </c>
      <c r="Q1897" s="4">
        <v>2.3594670280975398</v>
      </c>
      <c r="R1897" s="4">
        <v>7.7565427192463003</v>
      </c>
      <c r="S1897" s="4">
        <v>6.9395689439020796</v>
      </c>
      <c r="T1897" s="4">
        <v>4.9370507788887297</v>
      </c>
      <c r="U1897" s="4">
        <v>8.4005521987599998</v>
      </c>
      <c r="V1897" s="4">
        <v>5.6588309780410899</v>
      </c>
      <c r="W1897" s="4">
        <v>6.6507484890817903</v>
      </c>
      <c r="X1897" s="4">
        <v>1.67951458113399</v>
      </c>
      <c r="Y1897" s="4">
        <v>8.6530819718161993</v>
      </c>
      <c r="Z1897" s="4">
        <v>9.1097603338533908</v>
      </c>
      <c r="AA1897" s="4">
        <v>8.7809435314197692</v>
      </c>
      <c r="AB1897" s="4">
        <v>1.4870682852498001</v>
      </c>
      <c r="AC1897" s="4">
        <v>15.442879597781999</v>
      </c>
      <c r="AD1897" s="4">
        <v>4.1878649838618403</v>
      </c>
      <c r="AE1897" s="4">
        <v>2.3297574934585099</v>
      </c>
      <c r="AF1897" s="4">
        <v>9.5504306854485304</v>
      </c>
      <c r="AG1897" s="4">
        <v>11.764193056161901</v>
      </c>
      <c r="AH1897" s="4">
        <v>16.5683564475294</v>
      </c>
      <c r="AI1897" s="4">
        <v>9.1137138028778999</v>
      </c>
      <c r="AJ1897" s="4">
        <v>19.094284955903401</v>
      </c>
      <c r="AK1897" s="4">
        <v>30.478931695836401</v>
      </c>
      <c r="AL1897" s="4">
        <v>15.879133652724599</v>
      </c>
      <c r="AM1897" s="4">
        <v>22.9629714882659</v>
      </c>
      <c r="AN1897" s="4">
        <v>32.795064694795101</v>
      </c>
      <c r="AO1897" s="4">
        <v>26.137150544758601</v>
      </c>
      <c r="AP1897" s="4">
        <v>27.039546968283101</v>
      </c>
      <c r="AQ1897" s="4">
        <v>7.4596541095744602</v>
      </c>
      <c r="AR1897" s="4">
        <v>27.1960642065694</v>
      </c>
      <c r="AS1897" s="4">
        <v>12.750657299951699</v>
      </c>
      <c r="AT1897" s="4">
        <v>23.019377813981301</v>
      </c>
      <c r="AU1897" s="4">
        <v>13.2097923436018</v>
      </c>
      <c r="AV1897" s="4">
        <v>22.336705178954201</v>
      </c>
      <c r="AW1897" s="4">
        <v>17.3108643075545</v>
      </c>
      <c r="AX1897" s="4">
        <v>12.8926967751752</v>
      </c>
      <c r="AY1897" s="4">
        <v>14.2300511326349</v>
      </c>
      <c r="AZ1897" s="4">
        <v>21.956621345006301</v>
      </c>
      <c r="BA1897" s="4">
        <v>28.323918705297</v>
      </c>
      <c r="BB1897" s="38">
        <v>5804</v>
      </c>
    </row>
    <row r="1898" spans="1:54" x14ac:dyDescent="0.3">
      <c r="A1898" s="31" t="s">
        <v>78</v>
      </c>
      <c r="B1898" s="5" t="s">
        <v>168</v>
      </c>
      <c r="C1898" s="5" t="s">
        <v>1</v>
      </c>
      <c r="D1898" s="9">
        <v>37.730360151886202</v>
      </c>
      <c r="E1898" s="8">
        <v>73.916944455415504</v>
      </c>
      <c r="F1898" s="8">
        <v>40.252509619631297</v>
      </c>
      <c r="G1898" s="3">
        <v>3.8704057934254998</v>
      </c>
      <c r="H1898" s="4">
        <v>5.8945918511367097</v>
      </c>
      <c r="I1898" s="4">
        <v>18.026396894255001</v>
      </c>
      <c r="J1898" s="4">
        <v>4.78686000970814</v>
      </c>
      <c r="K1898" s="4">
        <v>6.2505244951305698</v>
      </c>
      <c r="L1898" s="4">
        <v>8.7952982156835606</v>
      </c>
      <c r="M1898" s="4">
        <v>8.4792994811367102</v>
      </c>
      <c r="N1898" s="4">
        <v>16.727387427680501</v>
      </c>
      <c r="O1898" s="4">
        <v>18.013085591106002</v>
      </c>
      <c r="P1898" s="4">
        <v>13.048259259400901</v>
      </c>
      <c r="Q1898" s="4">
        <v>7.68756637425499</v>
      </c>
      <c r="R1898" s="4">
        <v>14.5252350479724</v>
      </c>
      <c r="S1898" s="4">
        <v>18.764884788540702</v>
      </c>
      <c r="T1898" s="4">
        <v>6.9890123894162803</v>
      </c>
      <c r="U1898" s="4">
        <v>17.452564018817199</v>
      </c>
      <c r="V1898" s="4">
        <v>15.059134013963099</v>
      </c>
      <c r="W1898" s="4">
        <v>14.7032013699693</v>
      </c>
      <c r="X1898" s="4">
        <v>3.6791281682795698</v>
      </c>
      <c r="Y1898" s="4">
        <v>11.940527417972399</v>
      </c>
      <c r="Z1898" s="4">
        <v>21.3229698122427</v>
      </c>
      <c r="AA1898" s="4">
        <v>18.204363216251899</v>
      </c>
      <c r="AB1898" s="4">
        <v>4.2263384374193604</v>
      </c>
      <c r="AC1898" s="4">
        <v>27.3555940759293</v>
      </c>
      <c r="AD1898" s="4">
        <v>12.870292937404001</v>
      </c>
      <c r="AE1898" s="4">
        <v>5.7033142259907796</v>
      </c>
      <c r="AF1898" s="4">
        <v>16.166865855391698</v>
      </c>
      <c r="AG1898" s="4">
        <v>21.283035902795699</v>
      </c>
      <c r="AH1898" s="4">
        <v>25.140130393072202</v>
      </c>
      <c r="AI1898" s="4">
        <v>15.2504116391091</v>
      </c>
      <c r="AJ1898" s="4">
        <v>25.9052408936559</v>
      </c>
      <c r="AK1898" s="4">
        <v>41.333618854761902</v>
      </c>
      <c r="AL1898" s="4">
        <v>28.8458811676498</v>
      </c>
      <c r="AM1898" s="4">
        <v>30.910001134807999</v>
      </c>
      <c r="AN1898" s="4">
        <v>47.228210705898597</v>
      </c>
      <c r="AO1898" s="4">
        <v>39.718610653640603</v>
      </c>
      <c r="AP1898" s="4">
        <v>47.228210705898597</v>
      </c>
      <c r="AQ1898" s="4">
        <v>14.3472687259754</v>
      </c>
      <c r="AR1898" s="4">
        <v>42.619317018187402</v>
      </c>
      <c r="AS1898" s="4">
        <v>19.107506129385602</v>
      </c>
      <c r="AT1898" s="4">
        <v>20.050582951966199</v>
      </c>
      <c r="AU1898" s="4">
        <v>26.069895912503799</v>
      </c>
      <c r="AV1898" s="4">
        <v>22.9646006196621</v>
      </c>
      <c r="AW1898" s="4">
        <v>31.403966191351799</v>
      </c>
      <c r="AX1898" s="4">
        <v>28.285359595361001</v>
      </c>
      <c r="AY1898" s="4">
        <v>22.239424028525299</v>
      </c>
      <c r="AZ1898" s="4">
        <v>35.083094359631303</v>
      </c>
      <c r="BA1898" s="4">
        <v>45.164090738740398</v>
      </c>
      <c r="BB1898" s="38">
        <v>238</v>
      </c>
    </row>
    <row r="1899" spans="1:54" x14ac:dyDescent="0.3">
      <c r="A1899" s="31" t="s">
        <v>78</v>
      </c>
      <c r="B1899" s="5" t="s">
        <v>168</v>
      </c>
      <c r="C1899" s="5" t="s">
        <v>2</v>
      </c>
      <c r="D1899" s="9">
        <v>52.253185983978</v>
      </c>
      <c r="E1899" s="8">
        <v>71.732524314648103</v>
      </c>
      <c r="F1899" s="8">
        <v>33.208757030555603</v>
      </c>
      <c r="G1899" s="3">
        <v>2.3531871919047598</v>
      </c>
      <c r="H1899" s="4">
        <v>13.3710547460317</v>
      </c>
      <c r="I1899" s="4">
        <v>17.484515092618999</v>
      </c>
      <c r="J1899" s="4">
        <v>2.79094686095238</v>
      </c>
      <c r="K1899" s="4">
        <v>5.6822518078571402</v>
      </c>
      <c r="L1899" s="4">
        <v>10.187910019761899</v>
      </c>
      <c r="M1899" s="4">
        <v>8.7650384481746002</v>
      </c>
      <c r="N1899" s="4">
        <v>13.079214966666701</v>
      </c>
      <c r="O1899" s="4">
        <v>16.3627177788889</v>
      </c>
      <c r="P1899" s="4">
        <v>12.1488993463492</v>
      </c>
      <c r="Q1899" s="4">
        <v>2.25282910595238</v>
      </c>
      <c r="R1899" s="4">
        <v>14.0095305869841</v>
      </c>
      <c r="S1899" s="4">
        <v>10.0419901300794</v>
      </c>
      <c r="T1899" s="4">
        <v>9.2575943994444394</v>
      </c>
      <c r="U1899" s="4">
        <v>12.7325789050794</v>
      </c>
      <c r="V1899" s="4">
        <v>6.8588454038095197</v>
      </c>
      <c r="W1899" s="4">
        <v>11.3645036157143</v>
      </c>
      <c r="X1899" s="4">
        <v>2.25282910595238</v>
      </c>
      <c r="Y1899" s="4">
        <v>17.192675313254</v>
      </c>
      <c r="Z1899" s="4">
        <v>13.325492942301601</v>
      </c>
      <c r="AA1899" s="4">
        <v>15.724241937936499</v>
      </c>
      <c r="AB1899" s="4">
        <v>1.3225134856349201</v>
      </c>
      <c r="AC1899" s="4">
        <v>23.951162631111099</v>
      </c>
      <c r="AD1899" s="4">
        <v>5.58189372190476</v>
      </c>
      <c r="AE1899" s="4">
        <v>4.2138184325396804</v>
      </c>
      <c r="AF1899" s="4">
        <v>16.554199472301601</v>
      </c>
      <c r="AG1899" s="4">
        <v>13.717690807619</v>
      </c>
      <c r="AH1899" s="4">
        <v>22.181654997936501</v>
      </c>
      <c r="AI1899" s="4">
        <v>10.6256696888095</v>
      </c>
      <c r="AJ1899" s="4">
        <v>31.685527373015901</v>
      </c>
      <c r="AK1899" s="4">
        <v>47.1998186605556</v>
      </c>
      <c r="AL1899" s="4">
        <v>23.750446459206401</v>
      </c>
      <c r="AM1899" s="4">
        <v>28.703098818650801</v>
      </c>
      <c r="AN1899" s="4">
        <v>45.986897739365098</v>
      </c>
      <c r="AO1899" s="4">
        <v>39.0824905318254</v>
      </c>
      <c r="AP1899" s="4">
        <v>37.714415242460298</v>
      </c>
      <c r="AQ1899" s="4">
        <v>7.3969631588095197</v>
      </c>
      <c r="AR1899" s="4">
        <v>41.627159417142899</v>
      </c>
      <c r="AS1899" s="4">
        <v>16.3627177788889</v>
      </c>
      <c r="AT1899" s="4">
        <v>25.082194423333299</v>
      </c>
      <c r="AU1899" s="4">
        <v>19.0988683576191</v>
      </c>
      <c r="AV1899" s="4">
        <v>31.4848112011111</v>
      </c>
      <c r="AW1899" s="4">
        <v>23.111970618253999</v>
      </c>
      <c r="AX1899" s="4">
        <v>18.5151887988889</v>
      </c>
      <c r="AY1899" s="4">
        <v>15.3776058763492</v>
      </c>
      <c r="AZ1899" s="4">
        <v>27.626863308650801</v>
      </c>
      <c r="BA1899" s="4">
        <v>44.564026167777797</v>
      </c>
      <c r="BB1899" s="38">
        <v>227</v>
      </c>
    </row>
    <row r="1900" spans="1:54" x14ac:dyDescent="0.3">
      <c r="A1900" s="31" t="s">
        <v>78</v>
      </c>
      <c r="B1900" s="5" t="s">
        <v>168</v>
      </c>
      <c r="C1900" s="5" t="s">
        <v>3</v>
      </c>
      <c r="D1900" s="9">
        <v>78.737366463692595</v>
      </c>
      <c r="E1900" s="8">
        <v>68.389349251646706</v>
      </c>
      <c r="F1900" s="8">
        <v>20.209440765503199</v>
      </c>
      <c r="G1900" s="3">
        <v>1.8307870167782001</v>
      </c>
      <c r="H1900" s="4">
        <v>7.1091427246539904</v>
      </c>
      <c r="I1900" s="4">
        <v>11.5531424841686</v>
      </c>
      <c r="J1900" s="4">
        <v>1.74974945675032</v>
      </c>
      <c r="K1900" s="4">
        <v>2.2827780497782002</v>
      </c>
      <c r="L1900" s="4">
        <v>4.5946634371812403</v>
      </c>
      <c r="M1900" s="4">
        <v>2.5841054051115302</v>
      </c>
      <c r="N1900" s="4">
        <v>4.0325275065285204</v>
      </c>
      <c r="O1900" s="4">
        <v>7.4509888600012699</v>
      </c>
      <c r="P1900" s="4">
        <v>5.3885006055285203</v>
      </c>
      <c r="Q1900" s="4">
        <v>1.6687118967224299</v>
      </c>
      <c r="R1900" s="4">
        <v>5.8633145233067197</v>
      </c>
      <c r="S1900" s="4">
        <v>4.1426724041812397</v>
      </c>
      <c r="T1900" s="4">
        <v>4.86688345488973</v>
      </c>
      <c r="U1900" s="4">
        <v>6.9065488245842799</v>
      </c>
      <c r="V1900" s="4">
        <v>5.4290193855424604</v>
      </c>
      <c r="W1900" s="4">
        <v>6.1127116562370096</v>
      </c>
      <c r="X1900" s="4">
        <v>0.91539350838910005</v>
      </c>
      <c r="Y1900" s="4">
        <v>9.0791819767097603</v>
      </c>
      <c r="Z1900" s="4">
        <v>9.6641407921406906</v>
      </c>
      <c r="AA1900" s="4">
        <v>7.5839566424321898</v>
      </c>
      <c r="AB1900" s="4">
        <v>1.74974945675032</v>
      </c>
      <c r="AC1900" s="4">
        <v>15.9680349060583</v>
      </c>
      <c r="AD1900" s="4">
        <v>2.3929229474309301</v>
      </c>
      <c r="AE1900" s="4">
        <v>1.7902682367642599</v>
      </c>
      <c r="AF1900" s="4">
        <v>9.1893268743624805</v>
      </c>
      <c r="AG1900" s="4">
        <v>9.2526685391546195</v>
      </c>
      <c r="AH1900" s="4">
        <v>19.300331709960702</v>
      </c>
      <c r="AI1900" s="4">
        <v>8.0017133482648894</v>
      </c>
      <c r="AJ1900" s="4">
        <v>21.565413864503199</v>
      </c>
      <c r="AK1900" s="4">
        <v>32.0068533930596</v>
      </c>
      <c r="AL1900" s="4">
        <v>14.7918328223498</v>
      </c>
      <c r="AM1900" s="4">
        <v>26.808377781907499</v>
      </c>
      <c r="AN1900" s="4">
        <v>33.3388461439772</v>
      </c>
      <c r="AO1900" s="4">
        <v>26.061343846420801</v>
      </c>
      <c r="AP1900" s="4">
        <v>27.521177390226899</v>
      </c>
      <c r="AQ1900" s="4">
        <v>6.5470067940012697</v>
      </c>
      <c r="AR1900" s="4">
        <v>30.001422350532302</v>
      </c>
      <c r="AS1900" s="4">
        <v>13.1927470432662</v>
      </c>
      <c r="AT1900" s="4">
        <v>22.671989830572901</v>
      </c>
      <c r="AU1900" s="4">
        <v>12.022829412404301</v>
      </c>
      <c r="AV1900" s="4">
        <v>21.855329777447398</v>
      </c>
      <c r="AW1900" s="4">
        <v>16.808675307266199</v>
      </c>
      <c r="AX1900" s="4">
        <v>11.622768601807399</v>
      </c>
      <c r="AY1900" s="4">
        <v>12.990153143196499</v>
      </c>
      <c r="AZ1900" s="4">
        <v>24.201449492017701</v>
      </c>
      <c r="BA1900" s="4">
        <v>27.9046997688923</v>
      </c>
      <c r="BB1900" s="38">
        <v>598</v>
      </c>
    </row>
    <row r="1901" spans="1:54" x14ac:dyDescent="0.3">
      <c r="A1901" s="31" t="s">
        <v>78</v>
      </c>
      <c r="B1901" s="5" t="s">
        <v>168</v>
      </c>
      <c r="C1901" s="5" t="s">
        <v>4</v>
      </c>
      <c r="D1901" s="9">
        <v>87.125839182175</v>
      </c>
      <c r="E1901" s="8">
        <v>68.604445330837905</v>
      </c>
      <c r="F1901" s="8">
        <v>16.5141850096756</v>
      </c>
      <c r="G1901" s="3">
        <v>1.6301592882126701</v>
      </c>
      <c r="H1901" s="4">
        <v>6.3781000540584998</v>
      </c>
      <c r="I1901" s="4">
        <v>10.0607576815655</v>
      </c>
      <c r="J1901" s="4">
        <v>1.96372910029458</v>
      </c>
      <c r="K1901" s="4">
        <v>3.5104959354867802</v>
      </c>
      <c r="L1901" s="4">
        <v>5.3827674037920197</v>
      </c>
      <c r="M1901" s="4">
        <v>2.3833797583865999</v>
      </c>
      <c r="N1901" s="4">
        <v>5.3639486528646501</v>
      </c>
      <c r="O1901" s="4">
        <v>6.8004391051401401</v>
      </c>
      <c r="P1901" s="4">
        <v>4.0054738676303998</v>
      </c>
      <c r="Q1901" s="4">
        <v>1.43917884526511</v>
      </c>
      <c r="R1901" s="4">
        <v>5.4715366427917402</v>
      </c>
      <c r="S1901" s="4">
        <v>5.2805561998441704</v>
      </c>
      <c r="T1901" s="4">
        <v>3.4109731245285602</v>
      </c>
      <c r="U1901" s="4">
        <v>6.3888536260170001</v>
      </c>
      <c r="V1901" s="4">
        <v>3.8279353896309498</v>
      </c>
      <c r="W1901" s="4">
        <v>3.9032626636825598</v>
      </c>
      <c r="X1901" s="4">
        <v>1.6220941092437999</v>
      </c>
      <c r="Y1901" s="4">
        <v>6.8945851301191103</v>
      </c>
      <c r="Z1901" s="4">
        <v>6.0472186349662103</v>
      </c>
      <c r="AA1901" s="4">
        <v>5.9799565398834797</v>
      </c>
      <c r="AB1901" s="4">
        <v>0.59987752908108405</v>
      </c>
      <c r="AC1901" s="4">
        <v>12.008356423922301</v>
      </c>
      <c r="AD1901" s="4">
        <v>2.62549193847916</v>
      </c>
      <c r="AE1901" s="4">
        <v>1.0195281871730999</v>
      </c>
      <c r="AF1901" s="4">
        <v>7.9302436752299403</v>
      </c>
      <c r="AG1901" s="4">
        <v>10.308246647637301</v>
      </c>
      <c r="AH1901" s="4">
        <v>14.5208835864952</v>
      </c>
      <c r="AI1901" s="4">
        <v>8.5758761554767808</v>
      </c>
      <c r="AJ1901" s="4">
        <v>16.5438096029036</v>
      </c>
      <c r="AK1901" s="4">
        <v>29.020260029073299</v>
      </c>
      <c r="AL1901" s="4">
        <v>14.4643750633709</v>
      </c>
      <c r="AM1901" s="4">
        <v>22.7577608735686</v>
      </c>
      <c r="AN1901" s="4">
        <v>30.849464939202399</v>
      </c>
      <c r="AO1901" s="4">
        <v>25.017422284090401</v>
      </c>
      <c r="AP1901" s="4">
        <v>24.7645565320393</v>
      </c>
      <c r="AQ1901" s="4">
        <v>7.0640584291496902</v>
      </c>
      <c r="AR1901" s="4">
        <v>23.691260485073801</v>
      </c>
      <c r="AS1901" s="4">
        <v>11.6828517908093</v>
      </c>
      <c r="AT1901" s="4">
        <v>24.796817247914799</v>
      </c>
      <c r="AU1901" s="4">
        <v>11.381594964945</v>
      </c>
      <c r="AV1901" s="4">
        <v>22.217132530943601</v>
      </c>
      <c r="AW1901" s="4">
        <v>15.1315146875347</v>
      </c>
      <c r="AX1901" s="4">
        <v>9.5200770685982707</v>
      </c>
      <c r="AY1901" s="4">
        <v>11.9949144589742</v>
      </c>
      <c r="AZ1901" s="4">
        <v>21.528433492520598</v>
      </c>
      <c r="BA1901" s="4">
        <v>23.521787186043198</v>
      </c>
      <c r="BB1901" s="38">
        <v>1184</v>
      </c>
    </row>
    <row r="1902" spans="1:54" x14ac:dyDescent="0.3">
      <c r="A1902" s="31" t="s">
        <v>78</v>
      </c>
      <c r="B1902" s="5" t="s">
        <v>168</v>
      </c>
      <c r="C1902" s="5" t="s">
        <v>5</v>
      </c>
      <c r="D1902" s="9">
        <v>98.990560444625501</v>
      </c>
      <c r="E1902" s="8">
        <v>62.915118477623402</v>
      </c>
      <c r="F1902" s="8">
        <v>12.450177423846201</v>
      </c>
      <c r="G1902" s="3">
        <v>1.6915599240674399</v>
      </c>
      <c r="H1902" s="4">
        <v>4.4563218029188603</v>
      </c>
      <c r="I1902" s="4">
        <v>5.7341957156796601</v>
      </c>
      <c r="J1902" s="4">
        <v>2.53278987914647</v>
      </c>
      <c r="K1902" s="4">
        <v>2.4679718687882</v>
      </c>
      <c r="L1902" s="4">
        <v>3.3758398370073799</v>
      </c>
      <c r="M1902" s="4">
        <v>2.1948418948893602</v>
      </c>
      <c r="N1902" s="4">
        <v>2.7611218732876699</v>
      </c>
      <c r="O1902" s="4">
        <v>4.9541437653951501</v>
      </c>
      <c r="P1902" s="4">
        <v>2.7054038768387798</v>
      </c>
      <c r="Q1902" s="4">
        <v>0.85578997733403595</v>
      </c>
      <c r="R1902" s="4">
        <v>4.0444557943941</v>
      </c>
      <c r="S1902" s="4">
        <v>2.87619787174921</v>
      </c>
      <c r="T1902" s="4">
        <v>2.7574818677239201</v>
      </c>
      <c r="U1902" s="4">
        <v>4.11655381587987</v>
      </c>
      <c r="V1902" s="4">
        <v>2.6478658776080102</v>
      </c>
      <c r="W1902" s="4">
        <v>2.9373758765437299</v>
      </c>
      <c r="X1902" s="4">
        <v>0.95994595910432001</v>
      </c>
      <c r="Y1902" s="4">
        <v>4.1722718123287699</v>
      </c>
      <c r="Z1902" s="4">
        <v>3.5375338180084301</v>
      </c>
      <c r="AA1902" s="4">
        <v>3.7174278268282399</v>
      </c>
      <c r="AB1902" s="4">
        <v>0.78551195863013701</v>
      </c>
      <c r="AC1902" s="4">
        <v>9.4516235425078996</v>
      </c>
      <c r="AD1902" s="4">
        <v>1.4668679354899901</v>
      </c>
      <c r="AE1902" s="4">
        <v>0.44938397715490003</v>
      </c>
      <c r="AF1902" s="4">
        <v>4.6180157839199198</v>
      </c>
      <c r="AG1902" s="4">
        <v>8.9137615188303503</v>
      </c>
      <c r="AH1902" s="4">
        <v>11.463633512803</v>
      </c>
      <c r="AI1902" s="4">
        <v>7.45487568425711</v>
      </c>
      <c r="AJ1902" s="4">
        <v>11.911197487176</v>
      </c>
      <c r="AK1902" s="4">
        <v>21.5058991596628</v>
      </c>
      <c r="AL1902" s="4">
        <v>10.156639555532101</v>
      </c>
      <c r="AM1902" s="4">
        <v>17.758649198535299</v>
      </c>
      <c r="AN1902" s="4">
        <v>24.153062947481601</v>
      </c>
      <c r="AO1902" s="4">
        <v>17.5503372349947</v>
      </c>
      <c r="AP1902" s="4">
        <v>18.562361184984201</v>
      </c>
      <c r="AQ1902" s="4">
        <v>5.9250097411907303</v>
      </c>
      <c r="AR1902" s="4">
        <v>17.124613294004199</v>
      </c>
      <c r="AS1902" s="4">
        <v>8.7545896304004192</v>
      </c>
      <c r="AT1902" s="4">
        <v>26.0602148462171</v>
      </c>
      <c r="AU1902" s="4">
        <v>8.2476676540147498</v>
      </c>
      <c r="AV1902" s="4">
        <v>19.287397228609102</v>
      </c>
      <c r="AW1902" s="4">
        <v>10.8580155629926</v>
      </c>
      <c r="AX1902" s="4">
        <v>6.5524677243835603</v>
      </c>
      <c r="AY1902" s="4">
        <v>11.902097473266601</v>
      </c>
      <c r="AZ1902" s="4">
        <v>14.841293352592199</v>
      </c>
      <c r="BA1902" s="4">
        <v>18.4673052171233</v>
      </c>
      <c r="BB1902" s="38">
        <v>1772</v>
      </c>
    </row>
    <row r="1903" spans="1:54" x14ac:dyDescent="0.3">
      <c r="A1903" s="31" t="s">
        <v>78</v>
      </c>
      <c r="B1903" s="5" t="s">
        <v>168</v>
      </c>
      <c r="C1903" s="5" t="s">
        <v>6</v>
      </c>
      <c r="D1903" s="9">
        <v>106.09353076536399</v>
      </c>
      <c r="E1903" s="8">
        <v>59.345670728236499</v>
      </c>
      <c r="F1903" s="8">
        <v>9.7185130374588908</v>
      </c>
      <c r="G1903" s="3">
        <v>1.4723353628123601</v>
      </c>
      <c r="H1903" s="4">
        <v>4.20137908777739</v>
      </c>
      <c r="I1903" s="4">
        <v>4.2178737312368098</v>
      </c>
      <c r="J1903" s="4">
        <v>1.7799981501423801</v>
      </c>
      <c r="K1903" s="4">
        <v>1.25670836215266</v>
      </c>
      <c r="L1903" s="4">
        <v>2.5244131532782701</v>
      </c>
      <c r="M1903" s="4">
        <v>1.63441407820708</v>
      </c>
      <c r="N1903" s="4">
        <v>3.3278746561656201</v>
      </c>
      <c r="O1903" s="4">
        <v>3.17679236974385</v>
      </c>
      <c r="P1903" s="4">
        <v>1.69895879244502</v>
      </c>
      <c r="Q1903" s="4">
        <v>1.24021371869323</v>
      </c>
      <c r="R1903" s="4">
        <v>2.8746277969003202</v>
      </c>
      <c r="S1903" s="4">
        <v>3.3223764416791499</v>
      </c>
      <c r="T1903" s="4">
        <v>2.1357110082509001</v>
      </c>
      <c r="U1903" s="4">
        <v>3.4514658701550198</v>
      </c>
      <c r="V1903" s="4">
        <v>2.1522056517103199</v>
      </c>
      <c r="W1903" s="4">
        <v>1.68246414898559</v>
      </c>
      <c r="X1903" s="4">
        <v>0.73891678864941901</v>
      </c>
      <c r="Y1903" s="4">
        <v>3.2633299419276902</v>
      </c>
      <c r="Z1903" s="4">
        <v>2.2222485804347301</v>
      </c>
      <c r="AA1903" s="4">
        <v>2.3678326523700299</v>
      </c>
      <c r="AB1903" s="4">
        <v>0.73341857416294398</v>
      </c>
      <c r="AC1903" s="4">
        <v>6.2025024530659403</v>
      </c>
      <c r="AD1903" s="4">
        <v>1.56437114948267</v>
      </c>
      <c r="AE1903" s="4">
        <v>0.94904557482264695</v>
      </c>
      <c r="AF1903" s="4">
        <v>2.94467072562473</v>
      </c>
      <c r="AG1903" s="4">
        <v>9.2296463959877908</v>
      </c>
      <c r="AH1903" s="4">
        <v>11.0988126136009</v>
      </c>
      <c r="AI1903" s="4">
        <v>6.9564800255750203</v>
      </c>
      <c r="AJ1903" s="4">
        <v>8.9671659602367608</v>
      </c>
      <c r="AK1903" s="4">
        <v>15.9401406292712</v>
      </c>
      <c r="AL1903" s="4">
        <v>7.7173896721703397</v>
      </c>
      <c r="AM1903" s="4">
        <v>13.726257982522499</v>
      </c>
      <c r="AN1903" s="4">
        <v>18.422001926257401</v>
      </c>
      <c r="AO1903" s="4">
        <v>13.472143480457399</v>
      </c>
      <c r="AP1903" s="4">
        <v>12.6521873341107</v>
      </c>
      <c r="AQ1903" s="4">
        <v>5.8508539498441303</v>
      </c>
      <c r="AR1903" s="4">
        <v>12.175513757299701</v>
      </c>
      <c r="AS1903" s="4">
        <v>8.9946570326691297</v>
      </c>
      <c r="AT1903" s="4">
        <v>21.243081437892801</v>
      </c>
      <c r="AU1903" s="4">
        <v>5.8028038790656202</v>
      </c>
      <c r="AV1903" s="4">
        <v>16.516978702525901</v>
      </c>
      <c r="AW1903" s="4">
        <v>10.0837884649406</v>
      </c>
      <c r="AX1903" s="4">
        <v>5.8838432367629796</v>
      </c>
      <c r="AY1903" s="4">
        <v>11.708639973774501</v>
      </c>
      <c r="AZ1903" s="4">
        <v>12.786774977073</v>
      </c>
      <c r="BA1903" s="4">
        <v>14.943044983669999</v>
      </c>
      <c r="BB1903" s="38">
        <v>1372</v>
      </c>
    </row>
    <row r="1904" spans="1:54" x14ac:dyDescent="0.3">
      <c r="A1904" s="31" t="s">
        <v>78</v>
      </c>
      <c r="B1904" s="5" t="s">
        <v>168</v>
      </c>
      <c r="C1904" s="5" t="s">
        <v>7</v>
      </c>
      <c r="D1904" s="9">
        <v>114.57258575547</v>
      </c>
      <c r="E1904" s="8">
        <v>55.550516102175301</v>
      </c>
      <c r="F1904" s="8">
        <v>7.3170731707317103</v>
      </c>
      <c r="G1904" s="3">
        <v>1.1394853029268299</v>
      </c>
      <c r="H1904" s="4">
        <v>3.9024390243902398</v>
      </c>
      <c r="I1904" s="4">
        <v>3.58042057439024</v>
      </c>
      <c r="J1904" s="4">
        <v>2.27705972463415</v>
      </c>
      <c r="K1904" s="4">
        <v>2.60289993707317</v>
      </c>
      <c r="L1904" s="4">
        <v>2.76486460268293</v>
      </c>
      <c r="M1904" s="4">
        <v>1.62729018097561</v>
      </c>
      <c r="N1904" s="4">
        <v>3.0907048151219501</v>
      </c>
      <c r="O1904" s="4">
        <v>3.4165450275609799</v>
      </c>
      <c r="P1904" s="4">
        <v>1.79116572780488</v>
      </c>
      <c r="Q1904" s="4">
        <v>1.3014499685365899</v>
      </c>
      <c r="R1904" s="4">
        <v>3.9043499056097599</v>
      </c>
      <c r="S1904" s="4">
        <v>1.9512195121951199</v>
      </c>
      <c r="T1904" s="4">
        <v>2.4428461526829301</v>
      </c>
      <c r="U1904" s="4">
        <v>4.8799596617073204</v>
      </c>
      <c r="V1904" s="4">
        <v>1.79116572780488</v>
      </c>
      <c r="W1904" s="4">
        <v>2.4409352714634101</v>
      </c>
      <c r="X1904" s="4">
        <v>1.3033608497561</v>
      </c>
      <c r="Y1904" s="4">
        <v>1.7892548465853699</v>
      </c>
      <c r="Z1904" s="4">
        <v>3.4165450275609799</v>
      </c>
      <c r="AA1904" s="4">
        <v>3.0907048151219501</v>
      </c>
      <c r="AB1904" s="4">
        <v>0.81364509048780498</v>
      </c>
      <c r="AC1904" s="4">
        <v>5.5278183241463399</v>
      </c>
      <c r="AD1904" s="4">
        <v>1.9512195121951199</v>
      </c>
      <c r="AE1904" s="4">
        <v>1.3014499685365899</v>
      </c>
      <c r="AF1904" s="4">
        <v>4.23019011804878</v>
      </c>
      <c r="AG1904" s="4">
        <v>8.4622911173170703</v>
      </c>
      <c r="AH1904" s="4">
        <v>5.36394277731707</v>
      </c>
      <c r="AI1904" s="4">
        <v>5.2019781117073203</v>
      </c>
      <c r="AJ1904" s="4">
        <v>6.0194449646341504</v>
      </c>
      <c r="AK1904" s="4">
        <v>10.8917611014634</v>
      </c>
      <c r="AL1904" s="4">
        <v>3.7423852399999999</v>
      </c>
      <c r="AM1904" s="4">
        <v>11.549174170000001</v>
      </c>
      <c r="AN1904" s="4">
        <v>17.075081612926802</v>
      </c>
      <c r="AO1904" s="4">
        <v>9.9199731078048803</v>
      </c>
      <c r="AP1904" s="4">
        <v>8.6261666641463393</v>
      </c>
      <c r="AQ1904" s="4">
        <v>4.2282792368292696</v>
      </c>
      <c r="AR1904" s="4">
        <v>8.9424524704878099</v>
      </c>
      <c r="AS1904" s="4">
        <v>7.6448242643902402</v>
      </c>
      <c r="AT1904" s="4">
        <v>18.205012509756099</v>
      </c>
      <c r="AU1904" s="4">
        <v>4.0624928087804903</v>
      </c>
      <c r="AV1904" s="4">
        <v>15.278183241463401</v>
      </c>
      <c r="AW1904" s="4">
        <v>7.9630209519512203</v>
      </c>
      <c r="AX1904" s="4">
        <v>5.0381025648780504</v>
      </c>
      <c r="AY1904" s="4">
        <v>12.842980613658501</v>
      </c>
      <c r="AZ1904" s="4">
        <v>9.4321682297560994</v>
      </c>
      <c r="BA1904" s="4">
        <v>10.4001344609756</v>
      </c>
      <c r="BB1904" s="38">
        <v>413</v>
      </c>
    </row>
    <row r="1905" spans="1:54" x14ac:dyDescent="0.3">
      <c r="A1905" s="31" t="s">
        <v>78</v>
      </c>
      <c r="B1905" s="5" t="s">
        <v>8</v>
      </c>
      <c r="C1905" s="5" t="s">
        <v>168</v>
      </c>
      <c r="D1905" s="9">
        <v>72.979851651994906</v>
      </c>
      <c r="E1905" s="8">
        <v>74.349016555046703</v>
      </c>
      <c r="F1905" s="8">
        <v>24.894731078953399</v>
      </c>
      <c r="G1905" s="3">
        <v>3.3088587145105599</v>
      </c>
      <c r="H1905" s="4">
        <v>8.3532038926634193</v>
      </c>
      <c r="I1905" s="4">
        <v>13.2905699852515</v>
      </c>
      <c r="J1905" s="4">
        <v>3.22757285966156</v>
      </c>
      <c r="K1905" s="4">
        <v>4.7699153354407899</v>
      </c>
      <c r="L1905" s="4">
        <v>6.4246004615554897</v>
      </c>
      <c r="M1905" s="4">
        <v>5.18261004119835</v>
      </c>
      <c r="N1905" s="4">
        <v>9.0468809518832298</v>
      </c>
      <c r="O1905" s="4">
        <v>11.492924443278399</v>
      </c>
      <c r="P1905" s="4">
        <v>7.6348983963344699</v>
      </c>
      <c r="Q1905" s="4">
        <v>1.82691451903199</v>
      </c>
      <c r="R1905" s="4">
        <v>10.0053465773778</v>
      </c>
      <c r="S1905" s="4">
        <v>8.7466539048305698</v>
      </c>
      <c r="T1905" s="4">
        <v>6.1649641134247002</v>
      </c>
      <c r="U1905" s="4">
        <v>9.1362461600953893</v>
      </c>
      <c r="V1905" s="4">
        <v>6.6470855576130896</v>
      </c>
      <c r="W1905" s="4">
        <v>7.6430820065222997</v>
      </c>
      <c r="X1905" s="4">
        <v>2.1979149003269201</v>
      </c>
      <c r="Y1905" s="4">
        <v>9.9782007969842397</v>
      </c>
      <c r="Z1905" s="4">
        <v>11.6596136118497</v>
      </c>
      <c r="AA1905" s="4">
        <v>11.4252646356613</v>
      </c>
      <c r="AB1905" s="4">
        <v>1.8560510296705901</v>
      </c>
      <c r="AC1905" s="4">
        <v>17.749737801175801</v>
      </c>
      <c r="AD1905" s="4">
        <v>4.5937409887587801</v>
      </c>
      <c r="AE1905" s="4">
        <v>3.1715893184522499</v>
      </c>
      <c r="AF1905" s="4">
        <v>10.864662116768301</v>
      </c>
      <c r="AG1905" s="4">
        <v>15.0429939643032</v>
      </c>
      <c r="AH1905" s="4">
        <v>15.937766265132</v>
      </c>
      <c r="AI1905" s="4">
        <v>9.3292910980246209</v>
      </c>
      <c r="AJ1905" s="4">
        <v>19.994524450512401</v>
      </c>
      <c r="AK1905" s="4">
        <v>28.8747980035143</v>
      </c>
      <c r="AL1905" s="4">
        <v>17.619337144608402</v>
      </c>
      <c r="AM1905" s="4">
        <v>28.633640045854602</v>
      </c>
      <c r="AN1905" s="4">
        <v>36.001620947632297</v>
      </c>
      <c r="AO1905" s="4">
        <v>29.969678425261201</v>
      </c>
      <c r="AP1905" s="4">
        <v>31.642876850449198</v>
      </c>
      <c r="AQ1905" s="4">
        <v>9.3255454752416096</v>
      </c>
      <c r="AR1905" s="4">
        <v>28.5654237681678</v>
      </c>
      <c r="AS1905" s="4">
        <v>15.514302273250101</v>
      </c>
      <c r="AT1905" s="4">
        <v>27.851054206469801</v>
      </c>
      <c r="AU1905" s="4">
        <v>13.2486471818734</v>
      </c>
      <c r="AV1905" s="4">
        <v>21.856517064421801</v>
      </c>
      <c r="AW1905" s="4">
        <v>17.2662908849418</v>
      </c>
      <c r="AX1905" s="4">
        <v>14.3304514883012</v>
      </c>
      <c r="AY1905" s="4">
        <v>16.139024583864199</v>
      </c>
      <c r="AZ1905" s="4">
        <v>25.305227079230701</v>
      </c>
      <c r="BA1905" s="4">
        <v>28.037463484761702</v>
      </c>
      <c r="BB1905" s="38">
        <v>3023</v>
      </c>
    </row>
    <row r="1906" spans="1:54" x14ac:dyDescent="0.3">
      <c r="A1906" s="31" t="s">
        <v>78</v>
      </c>
      <c r="B1906" s="5" t="s">
        <v>8</v>
      </c>
      <c r="C1906" s="5" t="s">
        <v>1</v>
      </c>
      <c r="D1906" s="9">
        <v>17.618840579710099</v>
      </c>
      <c r="E1906" s="8">
        <v>69.404040302598801</v>
      </c>
      <c r="F1906" s="8">
        <v>51.879699248120303</v>
      </c>
      <c r="G1906" s="3">
        <v>6.7669172932330799</v>
      </c>
      <c r="H1906" s="4">
        <v>9.77443609022556</v>
      </c>
      <c r="I1906" s="4">
        <v>25.563909774436102</v>
      </c>
      <c r="J1906" s="4">
        <v>7.5187969924812004</v>
      </c>
      <c r="K1906" s="4">
        <v>8.2706766917293209</v>
      </c>
      <c r="L1906" s="4">
        <v>6.7669172932330799</v>
      </c>
      <c r="M1906" s="4">
        <v>15.037593984962401</v>
      </c>
      <c r="N1906" s="4">
        <v>21.804511278195498</v>
      </c>
      <c r="O1906" s="4">
        <v>23.308270676691698</v>
      </c>
      <c r="P1906" s="4">
        <v>16.541353383458599</v>
      </c>
      <c r="Q1906" s="4">
        <v>4.5112781954887202</v>
      </c>
      <c r="R1906" s="4">
        <v>19.548872180451099</v>
      </c>
      <c r="S1906" s="4">
        <v>27.067669172932298</v>
      </c>
      <c r="T1906" s="4">
        <v>9.77443609022556</v>
      </c>
      <c r="U1906" s="4">
        <v>21.052631578947398</v>
      </c>
      <c r="V1906" s="4">
        <v>17.293233082706799</v>
      </c>
      <c r="W1906" s="4">
        <v>18.796992481202999</v>
      </c>
      <c r="X1906" s="4">
        <v>5.2631578947368398</v>
      </c>
      <c r="Y1906" s="4">
        <v>14.285714285714301</v>
      </c>
      <c r="Z1906" s="4">
        <v>27.819548872180501</v>
      </c>
      <c r="AA1906" s="4">
        <v>24.812030075188002</v>
      </c>
      <c r="AB1906" s="4">
        <v>5.2631578947368398</v>
      </c>
      <c r="AC1906" s="4">
        <v>30.075187969924801</v>
      </c>
      <c r="AD1906" s="4">
        <v>17.293233082706799</v>
      </c>
      <c r="AE1906" s="4">
        <v>8.2706766917293209</v>
      </c>
      <c r="AF1906" s="4">
        <v>19.548872180451099</v>
      </c>
      <c r="AG1906" s="4">
        <v>21.052631578947398</v>
      </c>
      <c r="AH1906" s="4">
        <v>25.563909774436102</v>
      </c>
      <c r="AI1906" s="4">
        <v>18.796992481202999</v>
      </c>
      <c r="AJ1906" s="4">
        <v>31.578947368421101</v>
      </c>
      <c r="AK1906" s="4">
        <v>49.624060150375897</v>
      </c>
      <c r="AL1906" s="4">
        <v>35.338345864661697</v>
      </c>
      <c r="AM1906" s="4">
        <v>45.112781954887197</v>
      </c>
      <c r="AN1906" s="4">
        <v>59.398496240601503</v>
      </c>
      <c r="AO1906" s="4">
        <v>54.135338345864703</v>
      </c>
      <c r="AP1906" s="4">
        <v>59.398496240601503</v>
      </c>
      <c r="AQ1906" s="4">
        <v>20.300751879699199</v>
      </c>
      <c r="AR1906" s="4">
        <v>51.127819548872203</v>
      </c>
      <c r="AS1906" s="4">
        <v>23.308270676691698</v>
      </c>
      <c r="AT1906" s="4">
        <v>28.571428571428601</v>
      </c>
      <c r="AU1906" s="4">
        <v>28.571428571428601</v>
      </c>
      <c r="AV1906" s="4">
        <v>27.819548872180501</v>
      </c>
      <c r="AW1906" s="4">
        <v>36.090225563909797</v>
      </c>
      <c r="AX1906" s="4">
        <v>33.082706766917298</v>
      </c>
      <c r="AY1906" s="4">
        <v>28.571428571428601</v>
      </c>
      <c r="AZ1906" s="4">
        <v>41.353383458646597</v>
      </c>
      <c r="BA1906" s="4">
        <v>49.624060150375897</v>
      </c>
      <c r="BB1906" s="38">
        <v>138</v>
      </c>
    </row>
    <row r="1907" spans="1:54" x14ac:dyDescent="0.3">
      <c r="A1907" s="31" t="s">
        <v>78</v>
      </c>
      <c r="B1907" s="5" t="s">
        <v>8</v>
      </c>
      <c r="C1907" s="5" t="s">
        <v>2</v>
      </c>
      <c r="D1907" s="9">
        <v>43.493076923076899</v>
      </c>
      <c r="E1907" s="8">
        <v>70.935295539314197</v>
      </c>
      <c r="F1907" s="8">
        <v>38.8888888888889</v>
      </c>
      <c r="G1907" s="3">
        <v>4.7619047619047601</v>
      </c>
      <c r="H1907" s="4">
        <v>15.0793650793651</v>
      </c>
      <c r="I1907" s="4">
        <v>19.047619047619001</v>
      </c>
      <c r="J1907" s="4">
        <v>2.38095238095238</v>
      </c>
      <c r="K1907" s="4">
        <v>7.1428571428571397</v>
      </c>
      <c r="L1907" s="4">
        <v>11.9047619047619</v>
      </c>
      <c r="M1907" s="4">
        <v>7.9365079365079403</v>
      </c>
      <c r="N1907" s="4">
        <v>16.6666666666667</v>
      </c>
      <c r="O1907" s="4">
        <v>22.2222222222222</v>
      </c>
      <c r="P1907" s="4">
        <v>15.8730158730159</v>
      </c>
      <c r="Q1907" s="4">
        <v>2.38095238095238</v>
      </c>
      <c r="R1907" s="4">
        <v>17.460317460317501</v>
      </c>
      <c r="S1907" s="4">
        <v>12.698412698412699</v>
      </c>
      <c r="T1907" s="4">
        <v>11.1111111111111</v>
      </c>
      <c r="U1907" s="4">
        <v>12.698412698412699</v>
      </c>
      <c r="V1907" s="4">
        <v>9.5238095238095202</v>
      </c>
      <c r="W1907" s="4">
        <v>14.285714285714301</v>
      </c>
      <c r="X1907" s="4">
        <v>2.38095238095238</v>
      </c>
      <c r="Y1907" s="4">
        <v>20.634920634920601</v>
      </c>
      <c r="Z1907" s="4">
        <v>18.253968253968299</v>
      </c>
      <c r="AA1907" s="4">
        <v>19.841269841269799</v>
      </c>
      <c r="AB1907" s="4">
        <v>1.5873015873015901</v>
      </c>
      <c r="AC1907" s="4">
        <v>27.7777777777778</v>
      </c>
      <c r="AD1907" s="4">
        <v>4.7619047619047601</v>
      </c>
      <c r="AE1907" s="4">
        <v>6.3492063492063497</v>
      </c>
      <c r="AF1907" s="4">
        <v>18.253968253968299</v>
      </c>
      <c r="AG1907" s="4">
        <v>19.047619047619001</v>
      </c>
      <c r="AH1907" s="4">
        <v>19.841269841269799</v>
      </c>
      <c r="AI1907" s="4">
        <v>9.5238095238095202</v>
      </c>
      <c r="AJ1907" s="4">
        <v>32.539682539682502</v>
      </c>
      <c r="AK1907" s="4">
        <v>38.8888888888889</v>
      </c>
      <c r="AL1907" s="4">
        <v>23.015873015873002</v>
      </c>
      <c r="AM1907" s="4">
        <v>34.126984126984098</v>
      </c>
      <c r="AN1907" s="4">
        <v>48.412698412698397</v>
      </c>
      <c r="AO1907" s="4">
        <v>42.063492063492099</v>
      </c>
      <c r="AP1907" s="4">
        <v>43.650793650793702</v>
      </c>
      <c r="AQ1907" s="4">
        <v>9.5238095238095202</v>
      </c>
      <c r="AR1907" s="4">
        <v>42.857142857142897</v>
      </c>
      <c r="AS1907" s="4">
        <v>22.2222222222222</v>
      </c>
      <c r="AT1907" s="4">
        <v>33.3333333333333</v>
      </c>
      <c r="AU1907" s="4">
        <v>19.047619047619001</v>
      </c>
      <c r="AV1907" s="4">
        <v>27.7777777777778</v>
      </c>
      <c r="AW1907" s="4">
        <v>20.634920634920601</v>
      </c>
      <c r="AX1907" s="4">
        <v>22.2222222222222</v>
      </c>
      <c r="AY1907" s="4">
        <v>15.8730158730159</v>
      </c>
      <c r="AZ1907" s="4">
        <v>34.126984126984098</v>
      </c>
      <c r="BA1907" s="4">
        <v>44.4444444444444</v>
      </c>
      <c r="BB1907" s="38">
        <v>130</v>
      </c>
    </row>
    <row r="1908" spans="1:54" x14ac:dyDescent="0.3">
      <c r="A1908" s="31" t="s">
        <v>78</v>
      </c>
      <c r="B1908" s="5" t="s">
        <v>8</v>
      </c>
      <c r="C1908" s="5" t="s">
        <v>3</v>
      </c>
      <c r="D1908" s="9">
        <v>73.549242424242394</v>
      </c>
      <c r="E1908" s="8">
        <v>71.192267914646095</v>
      </c>
      <c r="F1908" s="8">
        <v>22.813688212927801</v>
      </c>
      <c r="G1908" s="3">
        <v>3.04182509505703</v>
      </c>
      <c r="H1908" s="4">
        <v>8.7452471482889695</v>
      </c>
      <c r="I1908" s="4">
        <v>13.6882129277567</v>
      </c>
      <c r="J1908" s="4">
        <v>2.2813688212927801</v>
      </c>
      <c r="K1908" s="4">
        <v>3.04182509505703</v>
      </c>
      <c r="L1908" s="4">
        <v>4.9429657794676798</v>
      </c>
      <c r="M1908" s="4">
        <v>3.04182509505703</v>
      </c>
      <c r="N1908" s="4">
        <v>5.3231939163498101</v>
      </c>
      <c r="O1908" s="4">
        <v>9.1254752851711007</v>
      </c>
      <c r="P1908" s="4">
        <v>5.3231939163498101</v>
      </c>
      <c r="Q1908" s="4">
        <v>1.5209125475285199</v>
      </c>
      <c r="R1908" s="4">
        <v>8.3650190114068401</v>
      </c>
      <c r="S1908" s="4">
        <v>4.9429657794676798</v>
      </c>
      <c r="T1908" s="4">
        <v>6.0836501901140698</v>
      </c>
      <c r="U1908" s="4">
        <v>6.8441064638783304</v>
      </c>
      <c r="V1908" s="4">
        <v>5.7034220532319404</v>
      </c>
      <c r="W1908" s="4">
        <v>6.4638783269962001</v>
      </c>
      <c r="X1908" s="4">
        <v>1.5209125475285199</v>
      </c>
      <c r="Y1908" s="4">
        <v>10.2661596958175</v>
      </c>
      <c r="Z1908" s="4">
        <v>12.9277566539924</v>
      </c>
      <c r="AA1908" s="4">
        <v>11.787072243346</v>
      </c>
      <c r="AB1908" s="4">
        <v>2.2813688212927801</v>
      </c>
      <c r="AC1908" s="4">
        <v>19.771863117870701</v>
      </c>
      <c r="AD1908" s="4">
        <v>2.6615969581749099</v>
      </c>
      <c r="AE1908" s="4">
        <v>2.6615969581749099</v>
      </c>
      <c r="AF1908" s="4">
        <v>9.8859315589353596</v>
      </c>
      <c r="AG1908" s="4">
        <v>13.307984790874499</v>
      </c>
      <c r="AH1908" s="4">
        <v>17.110266159695801</v>
      </c>
      <c r="AI1908" s="4">
        <v>7.2243346007604599</v>
      </c>
      <c r="AJ1908" s="4">
        <v>22.813688212927801</v>
      </c>
      <c r="AK1908" s="4">
        <v>28.8973384030418</v>
      </c>
      <c r="AL1908" s="4">
        <v>18.631178707224301</v>
      </c>
      <c r="AM1908" s="4">
        <v>33.840304182509499</v>
      </c>
      <c r="AN1908" s="4">
        <v>35.741444866920197</v>
      </c>
      <c r="AO1908" s="4">
        <v>29.657794676806098</v>
      </c>
      <c r="AP1908" s="4">
        <v>33.460076045627403</v>
      </c>
      <c r="AQ1908" s="4">
        <v>9.1254752851711007</v>
      </c>
      <c r="AR1908" s="4">
        <v>32.699619771863098</v>
      </c>
      <c r="AS1908" s="4">
        <v>16.349809885931599</v>
      </c>
      <c r="AT1908" s="4">
        <v>24.7148288973384</v>
      </c>
      <c r="AU1908" s="4">
        <v>11.0266159695817</v>
      </c>
      <c r="AV1908" s="4">
        <v>21.292775665399201</v>
      </c>
      <c r="AW1908" s="4">
        <v>16.349809885931599</v>
      </c>
      <c r="AX1908" s="4">
        <v>12.9277566539924</v>
      </c>
      <c r="AY1908" s="4">
        <v>14.4486692015209</v>
      </c>
      <c r="AZ1908" s="4">
        <v>27.7566539923954</v>
      </c>
      <c r="BA1908" s="4">
        <v>24.334600760456301</v>
      </c>
      <c r="BB1908" s="38">
        <v>264</v>
      </c>
    </row>
    <row r="1909" spans="1:54" x14ac:dyDescent="0.3">
      <c r="A1909" s="31" t="s">
        <v>78</v>
      </c>
      <c r="B1909" s="5" t="s">
        <v>8</v>
      </c>
      <c r="C1909" s="5" t="s">
        <v>4</v>
      </c>
      <c r="D1909" s="9">
        <v>76.731543624161105</v>
      </c>
      <c r="E1909" s="8">
        <v>72.682231908907994</v>
      </c>
      <c r="F1909" s="8">
        <v>21.043771043770999</v>
      </c>
      <c r="G1909" s="3">
        <v>2.8619528619528598</v>
      </c>
      <c r="H1909" s="4">
        <v>7.7441077441077404</v>
      </c>
      <c r="I1909" s="4">
        <v>13.804713804713799</v>
      </c>
      <c r="J1909" s="4">
        <v>2.8619528619528598</v>
      </c>
      <c r="K1909" s="4">
        <v>5.7239057239057196</v>
      </c>
      <c r="L1909" s="4">
        <v>8.0808080808080796</v>
      </c>
      <c r="M1909" s="4">
        <v>3.0303030303030298</v>
      </c>
      <c r="N1909" s="4">
        <v>6.9023569023568996</v>
      </c>
      <c r="O1909" s="4">
        <v>8.0808080808080796</v>
      </c>
      <c r="P1909" s="4">
        <v>5.3872053872053902</v>
      </c>
      <c r="Q1909" s="4">
        <v>1.34680134680135</v>
      </c>
      <c r="R1909" s="4">
        <v>8.4175084175084205</v>
      </c>
      <c r="S1909" s="4">
        <v>6.9023569023568996</v>
      </c>
      <c r="T1909" s="4">
        <v>4.7138047138047101</v>
      </c>
      <c r="U1909" s="4">
        <v>8.4175084175084205</v>
      </c>
      <c r="V1909" s="4">
        <v>4.7138047138047101</v>
      </c>
      <c r="W1909" s="4">
        <v>4.2087542087542102</v>
      </c>
      <c r="X1909" s="4">
        <v>2.3569023569023599</v>
      </c>
      <c r="Y1909" s="4">
        <v>8.7542087542087508</v>
      </c>
      <c r="Z1909" s="4">
        <v>7.91245791245791</v>
      </c>
      <c r="AA1909" s="4">
        <v>8.9225589225589204</v>
      </c>
      <c r="AB1909" s="4">
        <v>1.0101010101010099</v>
      </c>
      <c r="AC1909" s="4">
        <v>15.6565656565657</v>
      </c>
      <c r="AD1909" s="4">
        <v>2.52525252525253</v>
      </c>
      <c r="AE1909" s="4">
        <v>1.17845117845118</v>
      </c>
      <c r="AF1909" s="4">
        <v>10.9427609427609</v>
      </c>
      <c r="AG1909" s="4">
        <v>13.636363636363599</v>
      </c>
      <c r="AH1909" s="4">
        <v>16.3299663299663</v>
      </c>
      <c r="AI1909" s="4">
        <v>9.5959595959596005</v>
      </c>
      <c r="AJ1909" s="4">
        <v>17.6767676767677</v>
      </c>
      <c r="AK1909" s="4">
        <v>31.313131313131301</v>
      </c>
      <c r="AL1909" s="4">
        <v>18.013468013468</v>
      </c>
      <c r="AM1909" s="4">
        <v>30.808080808080799</v>
      </c>
      <c r="AN1909" s="4">
        <v>36.195286195286201</v>
      </c>
      <c r="AO1909" s="4">
        <v>31.313131313131301</v>
      </c>
      <c r="AP1909" s="4">
        <v>31.144781144781099</v>
      </c>
      <c r="AQ1909" s="4">
        <v>8.9225589225589204</v>
      </c>
      <c r="AR1909" s="4">
        <v>26.599326599326599</v>
      </c>
      <c r="AS1909" s="4">
        <v>16.161616161616202</v>
      </c>
      <c r="AT1909" s="4">
        <v>33.164983164983198</v>
      </c>
      <c r="AU1909" s="4">
        <v>12.962962962962999</v>
      </c>
      <c r="AV1909" s="4">
        <v>23.063973063973101</v>
      </c>
      <c r="AW1909" s="4">
        <v>18.013468013468</v>
      </c>
      <c r="AX1909" s="4">
        <v>11.2794612794613</v>
      </c>
      <c r="AY1909" s="4">
        <v>14.814814814814801</v>
      </c>
      <c r="AZ1909" s="4">
        <v>26.936026936026899</v>
      </c>
      <c r="BA1909" s="4">
        <v>26.430976430976401</v>
      </c>
      <c r="BB1909" s="38">
        <v>596</v>
      </c>
    </row>
    <row r="1910" spans="1:54" x14ac:dyDescent="0.3">
      <c r="A1910" s="31" t="s">
        <v>78</v>
      </c>
      <c r="B1910" s="5" t="s">
        <v>8</v>
      </c>
      <c r="C1910" s="5" t="s">
        <v>5</v>
      </c>
      <c r="D1910" s="9">
        <v>95.081827731092403</v>
      </c>
      <c r="E1910" s="8">
        <v>67.2807507952365</v>
      </c>
      <c r="F1910" s="8">
        <v>15.384615384615399</v>
      </c>
      <c r="G1910" s="3">
        <v>2.0021074815595399</v>
      </c>
      <c r="H1910" s="4">
        <v>5.1633298208640701</v>
      </c>
      <c r="I1910" s="4">
        <v>7.7976817702845098</v>
      </c>
      <c r="J1910" s="4">
        <v>3.2665964172813502</v>
      </c>
      <c r="K1910" s="4">
        <v>3.6880927291886199</v>
      </c>
      <c r="L1910" s="4">
        <v>4.4257112750263401</v>
      </c>
      <c r="M1910" s="4">
        <v>2.8451001053740801</v>
      </c>
      <c r="N1910" s="4">
        <v>3.3719704952581702</v>
      </c>
      <c r="O1910" s="4">
        <v>6.3224446786090596</v>
      </c>
      <c r="P1910" s="4">
        <v>3.2665964172813502</v>
      </c>
      <c r="Q1910" s="4">
        <v>0.42149631190727099</v>
      </c>
      <c r="R1910" s="4">
        <v>5.6902002107481602</v>
      </c>
      <c r="S1910" s="4">
        <v>3.3719704952581702</v>
      </c>
      <c r="T1910" s="4">
        <v>3.5827186512117999</v>
      </c>
      <c r="U1910" s="4">
        <v>4.8472075869336102</v>
      </c>
      <c r="V1910" s="4">
        <v>3.2665964172813502</v>
      </c>
      <c r="W1910" s="4">
        <v>3.1612223393045298</v>
      </c>
      <c r="X1910" s="4">
        <v>1.0537407797681799</v>
      </c>
      <c r="Y1910" s="4">
        <v>4.9525816649104302</v>
      </c>
      <c r="Z1910" s="4">
        <v>5.0579557428872501</v>
      </c>
      <c r="AA1910" s="4">
        <v>4.63645943097998</v>
      </c>
      <c r="AB1910" s="4">
        <v>1.1591148577449899</v>
      </c>
      <c r="AC1910" s="4">
        <v>12.434141201264501</v>
      </c>
      <c r="AD1910" s="4">
        <v>1.68598524762908</v>
      </c>
      <c r="AE1910" s="4">
        <v>0.63224446786090605</v>
      </c>
      <c r="AF1910" s="4">
        <v>5.7955742887249704</v>
      </c>
      <c r="AG1910" s="4">
        <v>13.5932560590095</v>
      </c>
      <c r="AH1910" s="4">
        <v>12.5395152792413</v>
      </c>
      <c r="AI1910" s="4">
        <v>8.1138040042149608</v>
      </c>
      <c r="AJ1910" s="4">
        <v>13.277133825079</v>
      </c>
      <c r="AK1910" s="4">
        <v>20.7586933614331</v>
      </c>
      <c r="AL1910" s="4">
        <v>11.5911485774499</v>
      </c>
      <c r="AM1910" s="4">
        <v>21.180189673340401</v>
      </c>
      <c r="AN1910" s="4">
        <v>27.397260273972599</v>
      </c>
      <c r="AO1910" s="4">
        <v>19.915700737618501</v>
      </c>
      <c r="AP1910" s="4">
        <v>21.285563751317198</v>
      </c>
      <c r="AQ1910" s="4">
        <v>6.7439409905163297</v>
      </c>
      <c r="AR1910" s="4">
        <v>17.913593256058999</v>
      </c>
      <c r="AS1910" s="4">
        <v>9.4836670179135893</v>
      </c>
      <c r="AT1910" s="4">
        <v>30.2423603793467</v>
      </c>
      <c r="AU1910" s="4">
        <v>8.8514225500526909</v>
      </c>
      <c r="AV1910" s="4">
        <v>19.2834562697576</v>
      </c>
      <c r="AW1910" s="4">
        <v>10.958904109589</v>
      </c>
      <c r="AX1910" s="4">
        <v>7.0600632244467896</v>
      </c>
      <c r="AY1910" s="4">
        <v>13.804004214963101</v>
      </c>
      <c r="AZ1910" s="4">
        <v>16.859852476290801</v>
      </c>
      <c r="BA1910" s="4">
        <v>20.126448893572199</v>
      </c>
      <c r="BB1910" s="38">
        <v>952</v>
      </c>
    </row>
    <row r="1911" spans="1:54" x14ac:dyDescent="0.3">
      <c r="A1911" s="31" t="s">
        <v>78</v>
      </c>
      <c r="B1911" s="5" t="s">
        <v>8</v>
      </c>
      <c r="C1911" s="5" t="s">
        <v>6</v>
      </c>
      <c r="D1911" s="9">
        <v>101.430842391304</v>
      </c>
      <c r="E1911" s="8">
        <v>61.778442730682301</v>
      </c>
      <c r="F1911" s="8">
        <v>11.7006802721088</v>
      </c>
      <c r="G1911" s="3">
        <v>1.7687074829931999</v>
      </c>
      <c r="H1911" s="4">
        <v>5.1700680272108803</v>
      </c>
      <c r="I1911" s="4">
        <v>5.5782312925170103</v>
      </c>
      <c r="J1911" s="4">
        <v>2.4489795918367299</v>
      </c>
      <c r="K1911" s="4">
        <v>1.6326530612244901</v>
      </c>
      <c r="L1911" s="4">
        <v>3.53741496598639</v>
      </c>
      <c r="M1911" s="4">
        <v>2.3129251700680298</v>
      </c>
      <c r="N1911" s="4">
        <v>4.3537414965986398</v>
      </c>
      <c r="O1911" s="4">
        <v>4.0816326530612201</v>
      </c>
      <c r="P1911" s="4">
        <v>2.1768707482993199</v>
      </c>
      <c r="Q1911" s="4">
        <v>1.22448979591837</v>
      </c>
      <c r="R1911" s="4">
        <v>3.53741496598639</v>
      </c>
      <c r="S1911" s="4">
        <v>4.2176870748299304</v>
      </c>
      <c r="T1911" s="4">
        <v>2.5850340136054402</v>
      </c>
      <c r="U1911" s="4">
        <v>3.9455782312925201</v>
      </c>
      <c r="V1911" s="4">
        <v>2.99319727891156</v>
      </c>
      <c r="W1911" s="4">
        <v>1.7687074829931999</v>
      </c>
      <c r="X1911" s="4">
        <v>0.952380952380952</v>
      </c>
      <c r="Y1911" s="4">
        <v>4.4897959183673501</v>
      </c>
      <c r="Z1911" s="4">
        <v>2.99319727891156</v>
      </c>
      <c r="AA1911" s="4">
        <v>3.1292517006802698</v>
      </c>
      <c r="AB1911" s="4">
        <v>0.81632653061224503</v>
      </c>
      <c r="AC1911" s="4">
        <v>7.8911564625850303</v>
      </c>
      <c r="AD1911" s="4">
        <v>2.3129251700680298</v>
      </c>
      <c r="AE1911" s="4">
        <v>0.952380952380952</v>
      </c>
      <c r="AF1911" s="4">
        <v>3.53741496598639</v>
      </c>
      <c r="AG1911" s="4">
        <v>13.469387755102</v>
      </c>
      <c r="AH1911" s="4">
        <v>12.925170068027199</v>
      </c>
      <c r="AI1911" s="4">
        <v>7.4829931972789101</v>
      </c>
      <c r="AJ1911" s="4">
        <v>8.7074829931972797</v>
      </c>
      <c r="AK1911" s="4">
        <v>16.598639455782301</v>
      </c>
      <c r="AL1911" s="4">
        <v>8.9795918367346896</v>
      </c>
      <c r="AM1911" s="4">
        <v>17.278911564625901</v>
      </c>
      <c r="AN1911" s="4">
        <v>20.816326530612201</v>
      </c>
      <c r="AO1911" s="4">
        <v>16.1904761904762</v>
      </c>
      <c r="AP1911" s="4">
        <v>14.965986394557801</v>
      </c>
      <c r="AQ1911" s="4">
        <v>6.12244897959184</v>
      </c>
      <c r="AR1911" s="4">
        <v>11.836734693877601</v>
      </c>
      <c r="AS1911" s="4">
        <v>9.3877551020408205</v>
      </c>
      <c r="AT1911" s="4">
        <v>24.761904761904798</v>
      </c>
      <c r="AU1911" s="4">
        <v>6.6666666666666696</v>
      </c>
      <c r="AV1911" s="4">
        <v>17.006802721088398</v>
      </c>
      <c r="AW1911" s="4">
        <v>10.3401360544218</v>
      </c>
      <c r="AX1911" s="4">
        <v>6.9387755102040796</v>
      </c>
      <c r="AY1911" s="4">
        <v>14.149659863945599</v>
      </c>
      <c r="AZ1911" s="4">
        <v>14.829931972789099</v>
      </c>
      <c r="BA1911" s="4">
        <v>16.1904761904762</v>
      </c>
      <c r="BB1911" s="38">
        <v>736</v>
      </c>
    </row>
    <row r="1912" spans="1:54" x14ac:dyDescent="0.3">
      <c r="A1912" s="31" t="s">
        <v>78</v>
      </c>
      <c r="B1912" s="5" t="s">
        <v>8</v>
      </c>
      <c r="C1912" s="5" t="s">
        <v>7</v>
      </c>
      <c r="D1912" s="9">
        <v>116.20628019323701</v>
      </c>
      <c r="E1912" s="8">
        <v>56.0518891809729</v>
      </c>
      <c r="F1912" s="8">
        <v>7.3170731707317103</v>
      </c>
      <c r="G1912" s="3">
        <v>1.4634146341463401</v>
      </c>
      <c r="H1912" s="4">
        <v>3.9024390243902398</v>
      </c>
      <c r="I1912" s="4">
        <v>4.3902439024390203</v>
      </c>
      <c r="J1912" s="4">
        <v>2.4390243902439002</v>
      </c>
      <c r="K1912" s="4">
        <v>2.9268292682926802</v>
      </c>
      <c r="L1912" s="4">
        <v>2.9268292682926802</v>
      </c>
      <c r="M1912" s="4">
        <v>1.9512195121951199</v>
      </c>
      <c r="N1912" s="4">
        <v>3.4146341463414598</v>
      </c>
      <c r="O1912" s="4">
        <v>3.9024390243902398</v>
      </c>
      <c r="P1912" s="4">
        <v>2.4390243902439002</v>
      </c>
      <c r="Q1912" s="4">
        <v>1.4634146341463401</v>
      </c>
      <c r="R1912" s="4">
        <v>4.3902439024390203</v>
      </c>
      <c r="S1912" s="4">
        <v>1.9512195121951199</v>
      </c>
      <c r="T1912" s="4">
        <v>3.4146341463414598</v>
      </c>
      <c r="U1912" s="4">
        <v>5.3658536585365901</v>
      </c>
      <c r="V1912" s="4">
        <v>2.4390243902439002</v>
      </c>
      <c r="W1912" s="4">
        <v>2.9268292682926802</v>
      </c>
      <c r="X1912" s="4">
        <v>1.9512195121951199</v>
      </c>
      <c r="Y1912" s="4">
        <v>1.9512195121951199</v>
      </c>
      <c r="Z1912" s="4">
        <v>3.9024390243902398</v>
      </c>
      <c r="AA1912" s="4">
        <v>3.4146341463414598</v>
      </c>
      <c r="AB1912" s="4">
        <v>0.97560975609756095</v>
      </c>
      <c r="AC1912" s="4">
        <v>5.3658536585365901</v>
      </c>
      <c r="AD1912" s="4">
        <v>1.9512195121951199</v>
      </c>
      <c r="AE1912" s="4">
        <v>1.4634146341463401</v>
      </c>
      <c r="AF1912" s="4">
        <v>4.8780487804878003</v>
      </c>
      <c r="AG1912" s="4">
        <v>10.243902439024399</v>
      </c>
      <c r="AH1912" s="4">
        <v>4.8780487804878003</v>
      </c>
      <c r="AI1912" s="4">
        <v>4.8780487804878003</v>
      </c>
      <c r="AJ1912" s="4">
        <v>6.8292682926829302</v>
      </c>
      <c r="AK1912" s="4">
        <v>10.243902439024399</v>
      </c>
      <c r="AL1912" s="4">
        <v>4.3902439024390203</v>
      </c>
      <c r="AM1912" s="4">
        <v>12.6829268292683</v>
      </c>
      <c r="AN1912" s="4">
        <v>17.560975609756099</v>
      </c>
      <c r="AO1912" s="4">
        <v>10.243902439024399</v>
      </c>
      <c r="AP1912" s="4">
        <v>10.7317073170732</v>
      </c>
      <c r="AQ1912" s="4">
        <v>4.3902439024390203</v>
      </c>
      <c r="AR1912" s="4">
        <v>8.7804878048780495</v>
      </c>
      <c r="AS1912" s="4">
        <v>8.2926829268292703</v>
      </c>
      <c r="AT1912" s="4">
        <v>16.585365853658502</v>
      </c>
      <c r="AU1912" s="4">
        <v>3.4146341463414598</v>
      </c>
      <c r="AV1912" s="4">
        <v>13.6585365853659</v>
      </c>
      <c r="AW1912" s="4">
        <v>6.8292682926829302</v>
      </c>
      <c r="AX1912" s="4">
        <v>4.3902439024390203</v>
      </c>
      <c r="AY1912" s="4">
        <v>12.1951219512195</v>
      </c>
      <c r="AZ1912" s="4">
        <v>9.7560975609756095</v>
      </c>
      <c r="BA1912" s="4">
        <v>8.7804878048780495</v>
      </c>
      <c r="BB1912" s="38">
        <v>207</v>
      </c>
    </row>
    <row r="1913" spans="1:54" x14ac:dyDescent="0.3">
      <c r="A1913" s="31" t="s">
        <v>78</v>
      </c>
      <c r="B1913" s="5" t="s">
        <v>9</v>
      </c>
      <c r="C1913" s="5" t="s">
        <v>168</v>
      </c>
      <c r="D1913" s="9">
        <v>85.012596781944794</v>
      </c>
      <c r="E1913" s="8">
        <v>67.833978013739198</v>
      </c>
      <c r="F1913" s="8">
        <v>17.4342512036419</v>
      </c>
      <c r="G1913" s="3">
        <v>0.65292143858705398</v>
      </c>
      <c r="H1913" s="4">
        <v>5.5587213034039999</v>
      </c>
      <c r="I1913" s="4">
        <v>8.3684618721585498</v>
      </c>
      <c r="J1913" s="4">
        <v>1.8116325675060201</v>
      </c>
      <c r="K1913" s="4">
        <v>2.31978260840995</v>
      </c>
      <c r="L1913" s="4">
        <v>5.0711550346848497</v>
      </c>
      <c r="M1913" s="4">
        <v>3.2654640672314001</v>
      </c>
      <c r="N1913" s="4">
        <v>5.4212963876232303</v>
      </c>
      <c r="O1913" s="4">
        <v>6.8150914965585203</v>
      </c>
      <c r="P1913" s="4">
        <v>4.97285894998718</v>
      </c>
      <c r="Q1913" s="4">
        <v>2.9502692086429798</v>
      </c>
      <c r="R1913" s="4">
        <v>5.2617685879798204</v>
      </c>
      <c r="S1913" s="4">
        <v>4.9348281587024996</v>
      </c>
      <c r="T1913" s="4">
        <v>3.5748304094182899</v>
      </c>
      <c r="U1913" s="4">
        <v>7.5843893056543497</v>
      </c>
      <c r="V1913" s="4">
        <v>4.56248282348428</v>
      </c>
      <c r="W1913" s="4">
        <v>5.5498752496443498</v>
      </c>
      <c r="X1913" s="4">
        <v>1.1044125324943299</v>
      </c>
      <c r="Y1913" s="4">
        <v>7.18302394313028</v>
      </c>
      <c r="Z1913" s="4">
        <v>6.2810085185587701</v>
      </c>
      <c r="AA1913" s="4">
        <v>5.8473911624393304</v>
      </c>
      <c r="AB1913" s="4">
        <v>1.07772684707346</v>
      </c>
      <c r="AC1913" s="4">
        <v>12.8837012370448</v>
      </c>
      <c r="AD1913" s="4">
        <v>3.7375949646361102</v>
      </c>
      <c r="AE1913" s="4">
        <v>1.39584756090752</v>
      </c>
      <c r="AF1913" s="4">
        <v>8.0924508950528296</v>
      </c>
      <c r="AG1913" s="4">
        <v>8.1267625800083305</v>
      </c>
      <c r="AH1913" s="4">
        <v>17.2679194921642</v>
      </c>
      <c r="AI1913" s="4">
        <v>8.8745570365704598</v>
      </c>
      <c r="AJ1913" s="4">
        <v>18.0955788235798</v>
      </c>
      <c r="AK1913" s="4">
        <v>32.258522754567402</v>
      </c>
      <c r="AL1913" s="4">
        <v>13.9485897152248</v>
      </c>
      <c r="AM1913" s="4">
        <v>16.672055019936799</v>
      </c>
      <c r="AN1913" s="4">
        <v>29.237780869733999</v>
      </c>
      <c r="AO1913" s="4">
        <v>21.885427399035098</v>
      </c>
      <c r="AP1913" s="4">
        <v>21.932712832233602</v>
      </c>
      <c r="AQ1913" s="4">
        <v>5.3896747765866797</v>
      </c>
      <c r="AR1913" s="4">
        <v>25.676926466526499</v>
      </c>
      <c r="AS1913" s="4">
        <v>9.6847296233107496</v>
      </c>
      <c r="AT1913" s="4">
        <v>17.659221021118601</v>
      </c>
      <c r="AU1913" s="4">
        <v>13.166687630433</v>
      </c>
      <c r="AV1913" s="4">
        <v>22.869415438186898</v>
      </c>
      <c r="AW1913" s="4">
        <v>17.360313094115298</v>
      </c>
      <c r="AX1913" s="4">
        <v>11.2976829406535</v>
      </c>
      <c r="AY1913" s="4">
        <v>12.1122774702052</v>
      </c>
      <c r="AZ1913" s="4">
        <v>18.241750911823502</v>
      </c>
      <c r="BA1913" s="4">
        <v>28.641705901830701</v>
      </c>
      <c r="BB1913" s="38">
        <v>2781</v>
      </c>
    </row>
    <row r="1914" spans="1:54" x14ac:dyDescent="0.3">
      <c r="A1914" s="31" t="s">
        <v>78</v>
      </c>
      <c r="B1914" s="5" t="s">
        <v>9</v>
      </c>
      <c r="C1914" s="5" t="s">
        <v>1</v>
      </c>
      <c r="D1914" s="9">
        <v>57.137999999999998</v>
      </c>
      <c r="E1914" s="8">
        <v>73.223149703664404</v>
      </c>
      <c r="F1914" s="8">
        <v>29.0322580645161</v>
      </c>
      <c r="G1914" s="3">
        <v>1.0752688172042999</v>
      </c>
      <c r="H1914" s="4">
        <v>2.1505376344085998</v>
      </c>
      <c r="I1914" s="4">
        <v>10.752688172042999</v>
      </c>
      <c r="J1914" s="4">
        <v>2.1505376344085998</v>
      </c>
      <c r="K1914" s="4">
        <v>4.3010752688171996</v>
      </c>
      <c r="L1914" s="4">
        <v>10.752688172042999</v>
      </c>
      <c r="M1914" s="4">
        <v>2.1505376344085998</v>
      </c>
      <c r="N1914" s="4">
        <v>11.8279569892473</v>
      </c>
      <c r="O1914" s="4">
        <v>12.9032258064516</v>
      </c>
      <c r="P1914" s="4">
        <v>9.67741935483871</v>
      </c>
      <c r="Q1914" s="4">
        <v>10.752688172042999</v>
      </c>
      <c r="R1914" s="4">
        <v>9.67741935483871</v>
      </c>
      <c r="S1914" s="4">
        <v>10.752688172042999</v>
      </c>
      <c r="T1914" s="4">
        <v>4.3010752688171996</v>
      </c>
      <c r="U1914" s="4">
        <v>13.9784946236559</v>
      </c>
      <c r="V1914" s="4">
        <v>12.9032258064516</v>
      </c>
      <c r="W1914" s="4">
        <v>10.752688172042999</v>
      </c>
      <c r="X1914" s="4">
        <v>2.1505376344085998</v>
      </c>
      <c r="Y1914" s="4">
        <v>9.67741935483871</v>
      </c>
      <c r="Z1914" s="4">
        <v>15.0537634408602</v>
      </c>
      <c r="AA1914" s="4">
        <v>11.8279569892473</v>
      </c>
      <c r="AB1914" s="4">
        <v>3.2258064516128999</v>
      </c>
      <c r="AC1914" s="4">
        <v>24.731182795698899</v>
      </c>
      <c r="AD1914" s="4">
        <v>8.6021505376344098</v>
      </c>
      <c r="AE1914" s="4">
        <v>3.2258064516128999</v>
      </c>
      <c r="AF1914" s="4">
        <v>12.9032258064516</v>
      </c>
      <c r="AG1914" s="4">
        <v>21.505376344085999</v>
      </c>
      <c r="AH1914" s="4">
        <v>24.731182795698899</v>
      </c>
      <c r="AI1914" s="4">
        <v>11.8279569892473</v>
      </c>
      <c r="AJ1914" s="4">
        <v>20.430107526881699</v>
      </c>
      <c r="AK1914" s="4">
        <v>33.3333333333333</v>
      </c>
      <c r="AL1914" s="4">
        <v>22.580645161290299</v>
      </c>
      <c r="AM1914" s="4">
        <v>17.204301075268798</v>
      </c>
      <c r="AN1914" s="4">
        <v>35.4838709677419</v>
      </c>
      <c r="AO1914" s="4">
        <v>25.806451612903199</v>
      </c>
      <c r="AP1914" s="4">
        <v>35.4838709677419</v>
      </c>
      <c r="AQ1914" s="4">
        <v>8.6021505376344098</v>
      </c>
      <c r="AR1914" s="4">
        <v>34.408602150537597</v>
      </c>
      <c r="AS1914" s="4">
        <v>15.0537634408602</v>
      </c>
      <c r="AT1914" s="4">
        <v>11.8279569892473</v>
      </c>
      <c r="AU1914" s="4">
        <v>23.655913978494599</v>
      </c>
      <c r="AV1914" s="4">
        <v>18.279569892473098</v>
      </c>
      <c r="AW1914" s="4">
        <v>26.881720430107499</v>
      </c>
      <c r="AX1914" s="4">
        <v>23.655913978494599</v>
      </c>
      <c r="AY1914" s="4">
        <v>16.129032258064498</v>
      </c>
      <c r="AZ1914" s="4">
        <v>29.0322580645161</v>
      </c>
      <c r="BA1914" s="4">
        <v>40.860215053763397</v>
      </c>
      <c r="BB1914" s="38">
        <v>100</v>
      </c>
    </row>
    <row r="1915" spans="1:54" x14ac:dyDescent="0.3">
      <c r="A1915" s="31" t="s">
        <v>78</v>
      </c>
      <c r="B1915" s="5" t="s">
        <v>9</v>
      </c>
      <c r="C1915" s="5" t="s">
        <v>2</v>
      </c>
      <c r="D1915" s="9">
        <v>60.811340206185598</v>
      </c>
      <c r="E1915" s="8">
        <v>71.787604658186893</v>
      </c>
      <c r="F1915" s="8">
        <v>27.659574468085101</v>
      </c>
      <c r="G1915" s="3">
        <v>0</v>
      </c>
      <c r="H1915" s="4">
        <v>11.702127659574501</v>
      </c>
      <c r="I1915" s="4">
        <v>15.9574468085106</v>
      </c>
      <c r="J1915" s="4">
        <v>3.1914893617021298</v>
      </c>
      <c r="K1915" s="4">
        <v>4.2553191489361701</v>
      </c>
      <c r="L1915" s="4">
        <v>8.5106382978723403</v>
      </c>
      <c r="M1915" s="4">
        <v>9.5744680851063801</v>
      </c>
      <c r="N1915" s="4">
        <v>9.5744680851063801</v>
      </c>
      <c r="O1915" s="4">
        <v>10.6382978723404</v>
      </c>
      <c r="P1915" s="4">
        <v>8.5106382978723403</v>
      </c>
      <c r="Q1915" s="4">
        <v>2.12765957446809</v>
      </c>
      <c r="R1915" s="4">
        <v>10.6382978723404</v>
      </c>
      <c r="S1915" s="4">
        <v>7.4468085106383004</v>
      </c>
      <c r="T1915" s="4">
        <v>7.4468085106383004</v>
      </c>
      <c r="U1915" s="4">
        <v>12.7659574468085</v>
      </c>
      <c r="V1915" s="4">
        <v>4.2553191489361701</v>
      </c>
      <c r="W1915" s="4">
        <v>8.5106382978723403</v>
      </c>
      <c r="X1915" s="4">
        <v>2.12765957446809</v>
      </c>
      <c r="Y1915" s="4">
        <v>13.8297872340426</v>
      </c>
      <c r="Z1915" s="4">
        <v>8.5106382978723403</v>
      </c>
      <c r="AA1915" s="4">
        <v>11.702127659574501</v>
      </c>
      <c r="AB1915" s="4">
        <v>1.0638297872340401</v>
      </c>
      <c r="AC1915" s="4">
        <v>20.212765957446798</v>
      </c>
      <c r="AD1915" s="4">
        <v>6.3829787234042596</v>
      </c>
      <c r="AE1915" s="4">
        <v>2.12765957446809</v>
      </c>
      <c r="AF1915" s="4">
        <v>14.893617021276601</v>
      </c>
      <c r="AG1915" s="4">
        <v>8.5106382978723403</v>
      </c>
      <c r="AH1915" s="4">
        <v>24.468085106383</v>
      </c>
      <c r="AI1915" s="4">
        <v>11.702127659574501</v>
      </c>
      <c r="AJ1915" s="4">
        <v>30.851063829787201</v>
      </c>
      <c r="AK1915" s="4">
        <v>55.319148936170201</v>
      </c>
      <c r="AL1915" s="4">
        <v>24.468085106383</v>
      </c>
      <c r="AM1915" s="4">
        <v>23.404255319148898</v>
      </c>
      <c r="AN1915" s="4">
        <v>43.6170212765957</v>
      </c>
      <c r="AO1915" s="4">
        <v>36.170212765957402</v>
      </c>
      <c r="AP1915" s="4">
        <v>31.914893617021299</v>
      </c>
      <c r="AQ1915" s="4">
        <v>5.31914893617021</v>
      </c>
      <c r="AR1915" s="4">
        <v>40.425531914893597</v>
      </c>
      <c r="AS1915" s="4">
        <v>10.6382978723404</v>
      </c>
      <c r="AT1915" s="4">
        <v>17.021276595744698</v>
      </c>
      <c r="AU1915" s="4">
        <v>19.148936170212799</v>
      </c>
      <c r="AV1915" s="4">
        <v>35.106382978723403</v>
      </c>
      <c r="AW1915" s="4">
        <v>25.531914893617</v>
      </c>
      <c r="AX1915" s="4">
        <v>14.893617021276601</v>
      </c>
      <c r="AY1915" s="4">
        <v>14.893617021276601</v>
      </c>
      <c r="AZ1915" s="4">
        <v>21.2765957446809</v>
      </c>
      <c r="BA1915" s="4">
        <v>44.680851063829799</v>
      </c>
      <c r="BB1915" s="38">
        <v>97</v>
      </c>
    </row>
    <row r="1916" spans="1:54" x14ac:dyDescent="0.3">
      <c r="A1916" s="31" t="s">
        <v>78</v>
      </c>
      <c r="B1916" s="5" t="s">
        <v>9</v>
      </c>
      <c r="C1916" s="5" t="s">
        <v>3</v>
      </c>
      <c r="D1916" s="9">
        <v>83.984131736526905</v>
      </c>
      <c r="E1916" s="8">
        <v>65.137109858938203</v>
      </c>
      <c r="F1916" s="8">
        <v>17.575757575757599</v>
      </c>
      <c r="G1916" s="3">
        <v>0.60606060606060597</v>
      </c>
      <c r="H1916" s="4">
        <v>5.4545454545454497</v>
      </c>
      <c r="I1916" s="4">
        <v>9.3939393939393891</v>
      </c>
      <c r="J1916" s="4">
        <v>1.2121212121212099</v>
      </c>
      <c r="K1916" s="4">
        <v>1.51515151515152</v>
      </c>
      <c r="L1916" s="4">
        <v>4.2424242424242404</v>
      </c>
      <c r="M1916" s="4">
        <v>2.1212121212121202</v>
      </c>
      <c r="N1916" s="4">
        <v>2.7272727272727302</v>
      </c>
      <c r="O1916" s="4">
        <v>5.7575757575757596</v>
      </c>
      <c r="P1916" s="4">
        <v>5.4545454545454497</v>
      </c>
      <c r="Q1916" s="4">
        <v>1.8181818181818199</v>
      </c>
      <c r="R1916" s="4">
        <v>3.3333333333333299</v>
      </c>
      <c r="S1916" s="4">
        <v>3.3333333333333299</v>
      </c>
      <c r="T1916" s="4">
        <v>3.6363636363636398</v>
      </c>
      <c r="U1916" s="4">
        <v>6.9696969696969697</v>
      </c>
      <c r="V1916" s="4">
        <v>5.1515151515151496</v>
      </c>
      <c r="W1916" s="4">
        <v>5.7575757575757596</v>
      </c>
      <c r="X1916" s="4">
        <v>0.30303030303030298</v>
      </c>
      <c r="Y1916" s="4">
        <v>7.8787878787878798</v>
      </c>
      <c r="Z1916" s="4">
        <v>6.3636363636363598</v>
      </c>
      <c r="AA1916" s="4">
        <v>3.3333333333333299</v>
      </c>
      <c r="AB1916" s="4">
        <v>1.2121212121212099</v>
      </c>
      <c r="AC1916" s="4">
        <v>12.1212121212121</v>
      </c>
      <c r="AD1916" s="4">
        <v>2.1212121212121202</v>
      </c>
      <c r="AE1916" s="4">
        <v>0.90909090909090895</v>
      </c>
      <c r="AF1916" s="4">
        <v>8.4848484848484809</v>
      </c>
      <c r="AG1916" s="4">
        <v>5.1515151515151496</v>
      </c>
      <c r="AH1916" s="4">
        <v>21.515151515151501</v>
      </c>
      <c r="AI1916" s="4">
        <v>8.7878787878787907</v>
      </c>
      <c r="AJ1916" s="4">
        <v>20.303030303030301</v>
      </c>
      <c r="AK1916" s="4">
        <v>35.151515151515099</v>
      </c>
      <c r="AL1916" s="4">
        <v>10.909090909090899</v>
      </c>
      <c r="AM1916" s="4">
        <v>19.696969696969699</v>
      </c>
      <c r="AN1916" s="4">
        <v>30.909090909090899</v>
      </c>
      <c r="AO1916" s="4">
        <v>22.424242424242401</v>
      </c>
      <c r="AP1916" s="4">
        <v>21.515151515151501</v>
      </c>
      <c r="AQ1916" s="4">
        <v>3.9393939393939399</v>
      </c>
      <c r="AR1916" s="4">
        <v>27.272727272727298</v>
      </c>
      <c r="AS1916" s="4">
        <v>10</v>
      </c>
      <c r="AT1916" s="4">
        <v>20.606060606060598</v>
      </c>
      <c r="AU1916" s="4">
        <v>13.030303030302999</v>
      </c>
      <c r="AV1916" s="4">
        <v>22.424242424242401</v>
      </c>
      <c r="AW1916" s="4">
        <v>17.272727272727298</v>
      </c>
      <c r="AX1916" s="4">
        <v>10.303030303030299</v>
      </c>
      <c r="AY1916" s="4">
        <v>11.5151515151515</v>
      </c>
      <c r="AZ1916" s="4">
        <v>20.606060606060598</v>
      </c>
      <c r="BA1916" s="4">
        <v>31.515151515151501</v>
      </c>
      <c r="BB1916" s="38">
        <v>334</v>
      </c>
    </row>
    <row r="1917" spans="1:54" x14ac:dyDescent="0.3">
      <c r="A1917" s="31" t="s">
        <v>78</v>
      </c>
      <c r="B1917" s="5" t="s">
        <v>9</v>
      </c>
      <c r="C1917" s="5" t="s">
        <v>4</v>
      </c>
      <c r="D1917" s="9">
        <v>98.001700680272094</v>
      </c>
      <c r="E1917" s="8">
        <v>62.290818165819204</v>
      </c>
      <c r="F1917" s="8">
        <v>11.7747440273038</v>
      </c>
      <c r="G1917" s="3">
        <v>0.34129692832764502</v>
      </c>
      <c r="H1917" s="4">
        <v>4.94880546075085</v>
      </c>
      <c r="I1917" s="4">
        <v>6.1433447098976099</v>
      </c>
      <c r="J1917" s="4">
        <v>1.0238907849829399</v>
      </c>
      <c r="K1917" s="4">
        <v>1.1945392491467599</v>
      </c>
      <c r="L1917" s="4">
        <v>2.55972696245734</v>
      </c>
      <c r="M1917" s="4">
        <v>1.70648464163823</v>
      </c>
      <c r="N1917" s="4">
        <v>3.7542662116040999</v>
      </c>
      <c r="O1917" s="4">
        <v>5.4607508532423203</v>
      </c>
      <c r="P1917" s="4">
        <v>2.55972696245734</v>
      </c>
      <c r="Q1917" s="4">
        <v>1.5358361774744</v>
      </c>
      <c r="R1917" s="4">
        <v>2.3890784982935198</v>
      </c>
      <c r="S1917" s="4">
        <v>3.58361774744027</v>
      </c>
      <c r="T1917" s="4">
        <v>2.0477815699658701</v>
      </c>
      <c r="U1917" s="4">
        <v>4.2662116040955604</v>
      </c>
      <c r="V1917" s="4">
        <v>2.9010238907849799</v>
      </c>
      <c r="W1917" s="4">
        <v>3.58361774744027</v>
      </c>
      <c r="X1917" s="4">
        <v>0.853242320819113</v>
      </c>
      <c r="Y1917" s="4">
        <v>4.94880546075085</v>
      </c>
      <c r="Z1917" s="4">
        <v>4.0955631399317403</v>
      </c>
      <c r="AA1917" s="4">
        <v>2.9010238907849799</v>
      </c>
      <c r="AB1917" s="4">
        <v>0.17064846416382301</v>
      </c>
      <c r="AC1917" s="4">
        <v>8.1911262798634805</v>
      </c>
      <c r="AD1917" s="4">
        <v>2.7303754266211602</v>
      </c>
      <c r="AE1917" s="4">
        <v>0.853242320819113</v>
      </c>
      <c r="AF1917" s="4">
        <v>4.7781569965870299</v>
      </c>
      <c r="AG1917" s="4">
        <v>6.8259385665529004</v>
      </c>
      <c r="AH1917" s="4">
        <v>12.627986348122899</v>
      </c>
      <c r="AI1917" s="4">
        <v>7.50853242320819</v>
      </c>
      <c r="AJ1917" s="4">
        <v>15.358361774744001</v>
      </c>
      <c r="AK1917" s="4">
        <v>26.6211604095563</v>
      </c>
      <c r="AL1917" s="4">
        <v>10.750853242320799</v>
      </c>
      <c r="AM1917" s="4">
        <v>14.334470989761099</v>
      </c>
      <c r="AN1917" s="4">
        <v>25.255972696245699</v>
      </c>
      <c r="AO1917" s="4">
        <v>18.4300341296928</v>
      </c>
      <c r="AP1917" s="4">
        <v>18.088737201365198</v>
      </c>
      <c r="AQ1917" s="4">
        <v>5.11945392491468</v>
      </c>
      <c r="AR1917" s="4">
        <v>20.648464163822499</v>
      </c>
      <c r="AS1917" s="4">
        <v>6.9965870307167197</v>
      </c>
      <c r="AT1917" s="4">
        <v>16.040955631399299</v>
      </c>
      <c r="AU1917" s="4">
        <v>9.7269624573378799</v>
      </c>
      <c r="AV1917" s="4">
        <v>21.331058020477801</v>
      </c>
      <c r="AW1917" s="4">
        <v>12.1160409556314</v>
      </c>
      <c r="AX1917" s="4">
        <v>7.6791808873720102</v>
      </c>
      <c r="AY1917" s="4">
        <v>9.0443686006825903</v>
      </c>
      <c r="AZ1917" s="4">
        <v>15.870307167235501</v>
      </c>
      <c r="BA1917" s="4">
        <v>20.477815699658699</v>
      </c>
      <c r="BB1917" s="38">
        <v>588</v>
      </c>
    </row>
    <row r="1918" spans="1:54" x14ac:dyDescent="0.3">
      <c r="A1918" s="31" t="s">
        <v>78</v>
      </c>
      <c r="B1918" s="5" t="s">
        <v>9</v>
      </c>
      <c r="C1918" s="5" t="s">
        <v>5</v>
      </c>
      <c r="D1918" s="9">
        <v>103.376463414634</v>
      </c>
      <c r="E1918" s="8">
        <v>57.347730492195602</v>
      </c>
      <c r="F1918" s="8">
        <v>9.1575091575091605</v>
      </c>
      <c r="G1918" s="3">
        <v>1.3431013431013401</v>
      </c>
      <c r="H1918" s="4">
        <v>3.6630036630036602</v>
      </c>
      <c r="I1918" s="4">
        <v>3.41880341880342</v>
      </c>
      <c r="J1918" s="4">
        <v>1.70940170940171</v>
      </c>
      <c r="K1918" s="4">
        <v>1.0989010989011001</v>
      </c>
      <c r="L1918" s="4">
        <v>2.1978021978022002</v>
      </c>
      <c r="M1918" s="4">
        <v>1.46520146520147</v>
      </c>
      <c r="N1918" s="4">
        <v>2.0757020757020799</v>
      </c>
      <c r="O1918" s="4">
        <v>3.41880341880342</v>
      </c>
      <c r="P1918" s="4">
        <v>2.0757020757020799</v>
      </c>
      <c r="Q1918" s="4">
        <v>1.3431013431013401</v>
      </c>
      <c r="R1918" s="4">
        <v>2.1978021978022002</v>
      </c>
      <c r="S1918" s="4">
        <v>2.3199023199023201</v>
      </c>
      <c r="T1918" s="4">
        <v>1.8315018315018301</v>
      </c>
      <c r="U1918" s="4">
        <v>3.2967032967033001</v>
      </c>
      <c r="V1918" s="4">
        <v>1.95360195360195</v>
      </c>
      <c r="W1918" s="4">
        <v>2.68620268620269</v>
      </c>
      <c r="X1918" s="4">
        <v>0.854700854700855</v>
      </c>
      <c r="Y1918" s="4">
        <v>3.2967032967033001</v>
      </c>
      <c r="Z1918" s="4">
        <v>1.8315018315018301</v>
      </c>
      <c r="AA1918" s="4">
        <v>2.68620268620269</v>
      </c>
      <c r="AB1918" s="4">
        <v>0.366300366300366</v>
      </c>
      <c r="AC1918" s="4">
        <v>6.1050061050061002</v>
      </c>
      <c r="AD1918" s="4">
        <v>1.22100122100122</v>
      </c>
      <c r="AE1918" s="4">
        <v>0.244200244200244</v>
      </c>
      <c r="AF1918" s="4">
        <v>3.2967032967033001</v>
      </c>
      <c r="AG1918" s="4">
        <v>3.6630036630036602</v>
      </c>
      <c r="AH1918" s="4">
        <v>10.2564102564103</v>
      </c>
      <c r="AI1918" s="4">
        <v>6.7155067155067201</v>
      </c>
      <c r="AJ1918" s="4">
        <v>10.3785103785104</v>
      </c>
      <c r="AK1918" s="4">
        <v>22.3443223443223</v>
      </c>
      <c r="AL1918" s="4">
        <v>8.5470085470085504</v>
      </c>
      <c r="AM1918" s="4">
        <v>13.9194139194139</v>
      </c>
      <c r="AN1918" s="4">
        <v>20.5128205128205</v>
      </c>
      <c r="AO1918" s="4">
        <v>14.8962148962149</v>
      </c>
      <c r="AP1918" s="4">
        <v>15.5067155067155</v>
      </c>
      <c r="AQ1918" s="4">
        <v>5.0061050061050096</v>
      </c>
      <c r="AR1918" s="4">
        <v>16.239316239316199</v>
      </c>
      <c r="AS1918" s="4">
        <v>7.9365079365079403</v>
      </c>
      <c r="AT1918" s="4">
        <v>21.367521367521402</v>
      </c>
      <c r="AU1918" s="4">
        <v>7.57020757020757</v>
      </c>
      <c r="AV1918" s="4">
        <v>19.291819291819301</v>
      </c>
      <c r="AW1918" s="4">
        <v>10.7448107448107</v>
      </c>
      <c r="AX1918" s="4">
        <v>5.9829059829059803</v>
      </c>
      <c r="AY1918" s="4">
        <v>9.7680097680097706</v>
      </c>
      <c r="AZ1918" s="4">
        <v>12.576312576312599</v>
      </c>
      <c r="BA1918" s="4">
        <v>16.6056166056166</v>
      </c>
      <c r="BB1918" s="38">
        <v>820</v>
      </c>
    </row>
    <row r="1919" spans="1:54" x14ac:dyDescent="0.3">
      <c r="A1919" s="31" t="s">
        <v>78</v>
      </c>
      <c r="B1919" s="5" t="s">
        <v>9</v>
      </c>
      <c r="C1919" s="5" t="s">
        <v>6</v>
      </c>
      <c r="D1919" s="9">
        <v>111.914150943396</v>
      </c>
      <c r="E1919" s="8">
        <v>55.6651594146985</v>
      </c>
      <c r="F1919" s="8">
        <v>7.2440944881889804</v>
      </c>
      <c r="G1919" s="3">
        <v>1.1023622047244099</v>
      </c>
      <c r="H1919" s="4">
        <v>2.9921259842519699</v>
      </c>
      <c r="I1919" s="4">
        <v>2.51968503937008</v>
      </c>
      <c r="J1919" s="4">
        <v>0.94488188976377996</v>
      </c>
      <c r="K1919" s="4">
        <v>0.78740157480314998</v>
      </c>
      <c r="L1919" s="4">
        <v>1.25984251968504</v>
      </c>
      <c r="M1919" s="4">
        <v>0.78740157480314998</v>
      </c>
      <c r="N1919" s="4">
        <v>2.0472440944881898</v>
      </c>
      <c r="O1919" s="4">
        <v>2.0472440944881898</v>
      </c>
      <c r="P1919" s="4">
        <v>1.1023622047244099</v>
      </c>
      <c r="Q1919" s="4">
        <v>1.25984251968504</v>
      </c>
      <c r="R1919" s="4">
        <v>2.0472440944881898</v>
      </c>
      <c r="S1919" s="4">
        <v>2.2047244094488199</v>
      </c>
      <c r="T1919" s="4">
        <v>1.5748031496063</v>
      </c>
      <c r="U1919" s="4">
        <v>2.8346456692913402</v>
      </c>
      <c r="V1919" s="4">
        <v>1.1023622047244099</v>
      </c>
      <c r="W1919" s="4">
        <v>1.5748031496063</v>
      </c>
      <c r="X1919" s="4">
        <v>0.47244094488188998</v>
      </c>
      <c r="Y1919" s="4">
        <v>1.7322834645669301</v>
      </c>
      <c r="Z1919" s="4">
        <v>1.25984251968504</v>
      </c>
      <c r="AA1919" s="4">
        <v>1.4173228346456701</v>
      </c>
      <c r="AB1919" s="4">
        <v>0.62992125984252001</v>
      </c>
      <c r="AC1919" s="4">
        <v>4.0944881889763796</v>
      </c>
      <c r="AD1919" s="4">
        <v>0.62992125984252001</v>
      </c>
      <c r="AE1919" s="4">
        <v>0.94488188976377996</v>
      </c>
      <c r="AF1919" s="4">
        <v>2.2047244094488199</v>
      </c>
      <c r="AG1919" s="4">
        <v>3.9370078740157499</v>
      </c>
      <c r="AH1919" s="4">
        <v>8.8188976377952795</v>
      </c>
      <c r="AI1919" s="4">
        <v>6.2992125984251999</v>
      </c>
      <c r="AJ1919" s="4">
        <v>9.2913385826771595</v>
      </c>
      <c r="AK1919" s="4">
        <v>15.118110236220501</v>
      </c>
      <c r="AL1919" s="4">
        <v>6.1417322834645702</v>
      </c>
      <c r="AM1919" s="4">
        <v>9.2913385826771595</v>
      </c>
      <c r="AN1919" s="4">
        <v>15.4330708661417</v>
      </c>
      <c r="AO1919" s="4">
        <v>10.078740157480301</v>
      </c>
      <c r="AP1919" s="4">
        <v>9.7637795275590609</v>
      </c>
      <c r="AQ1919" s="4">
        <v>5.5118110236220499</v>
      </c>
      <c r="AR1919" s="4">
        <v>12.5984251968504</v>
      </c>
      <c r="AS1919" s="4">
        <v>8.5039370078740202</v>
      </c>
      <c r="AT1919" s="4">
        <v>16.8503937007874</v>
      </c>
      <c r="AU1919" s="4">
        <v>4.7244094488188999</v>
      </c>
      <c r="AV1919" s="4">
        <v>15.905511811023599</v>
      </c>
      <c r="AW1919" s="4">
        <v>9.7637795275590609</v>
      </c>
      <c r="AX1919" s="4">
        <v>4.5669291338582703</v>
      </c>
      <c r="AY1919" s="4">
        <v>8.6614173228346498</v>
      </c>
      <c r="AZ1919" s="4">
        <v>10.2362204724409</v>
      </c>
      <c r="BA1919" s="4">
        <v>13.3858267716535</v>
      </c>
      <c r="BB1919" s="38">
        <v>636</v>
      </c>
    </row>
    <row r="1920" spans="1:54" x14ac:dyDescent="0.3">
      <c r="A1920" s="31" t="s">
        <v>78</v>
      </c>
      <c r="B1920" s="5" t="s">
        <v>9</v>
      </c>
      <c r="C1920" s="5" t="s">
        <v>7</v>
      </c>
      <c r="D1920" s="9">
        <v>111.28592233009699</v>
      </c>
      <c r="E1920" s="8">
        <v>54.562799315514901</v>
      </c>
      <c r="F1920" s="8">
        <v>7.3170731707317103</v>
      </c>
      <c r="G1920" s="3">
        <v>0.48780487804877998</v>
      </c>
      <c r="H1920" s="4">
        <v>3.9024390243902398</v>
      </c>
      <c r="I1920" s="4">
        <v>1.9512195121951199</v>
      </c>
      <c r="J1920" s="4">
        <v>1.9512195121951199</v>
      </c>
      <c r="K1920" s="4">
        <v>1.9512195121951199</v>
      </c>
      <c r="L1920" s="4">
        <v>2.4390243902439002</v>
      </c>
      <c r="M1920" s="4">
        <v>0.97560975609756095</v>
      </c>
      <c r="N1920" s="4">
        <v>2.4390243902439002</v>
      </c>
      <c r="O1920" s="4">
        <v>2.4390243902439002</v>
      </c>
      <c r="P1920" s="4">
        <v>0.48780487804877998</v>
      </c>
      <c r="Q1920" s="4">
        <v>0.97560975609756095</v>
      </c>
      <c r="R1920" s="4">
        <v>2.9268292682926802</v>
      </c>
      <c r="S1920" s="4">
        <v>1.9512195121951199</v>
      </c>
      <c r="T1920" s="4">
        <v>0.48780487804877998</v>
      </c>
      <c r="U1920" s="4">
        <v>3.9024390243902398</v>
      </c>
      <c r="V1920" s="4">
        <v>0.48780487804877998</v>
      </c>
      <c r="W1920" s="4">
        <v>1.4634146341463401</v>
      </c>
      <c r="X1920" s="4">
        <v>0</v>
      </c>
      <c r="Y1920" s="4">
        <v>1.4634146341463401</v>
      </c>
      <c r="Z1920" s="4">
        <v>2.4390243902439002</v>
      </c>
      <c r="AA1920" s="4">
        <v>2.4390243902439002</v>
      </c>
      <c r="AB1920" s="4">
        <v>0.48780487804877998</v>
      </c>
      <c r="AC1920" s="4">
        <v>5.8536585365853702</v>
      </c>
      <c r="AD1920" s="4">
        <v>1.9512195121951199</v>
      </c>
      <c r="AE1920" s="4">
        <v>0.97560975609756095</v>
      </c>
      <c r="AF1920" s="4">
        <v>2.9268292682926802</v>
      </c>
      <c r="AG1920" s="4">
        <v>4.8780487804878003</v>
      </c>
      <c r="AH1920" s="4">
        <v>6.3414634146341502</v>
      </c>
      <c r="AI1920" s="4">
        <v>5.8536585365853702</v>
      </c>
      <c r="AJ1920" s="4">
        <v>4.3902439024390203</v>
      </c>
      <c r="AK1920" s="4">
        <v>12.1951219512195</v>
      </c>
      <c r="AL1920" s="4">
        <v>2.4390243902439002</v>
      </c>
      <c r="AM1920" s="4">
        <v>9.2682926829268304</v>
      </c>
      <c r="AN1920" s="4">
        <v>16.097560975609799</v>
      </c>
      <c r="AO1920" s="4">
        <v>9.2682926829268304</v>
      </c>
      <c r="AP1920" s="4">
        <v>4.3902439024390203</v>
      </c>
      <c r="AQ1920" s="4">
        <v>3.9024390243902398</v>
      </c>
      <c r="AR1920" s="4">
        <v>9.2682926829268304</v>
      </c>
      <c r="AS1920" s="4">
        <v>6.3414634146341502</v>
      </c>
      <c r="AT1920" s="4">
        <v>21.4634146341463</v>
      </c>
      <c r="AU1920" s="4">
        <v>5.3658536585365901</v>
      </c>
      <c r="AV1920" s="4">
        <v>18.5365853658537</v>
      </c>
      <c r="AW1920" s="4">
        <v>10.243902439024399</v>
      </c>
      <c r="AX1920" s="4">
        <v>6.3414634146341502</v>
      </c>
      <c r="AY1920" s="4">
        <v>14.146341463414601</v>
      </c>
      <c r="AZ1920" s="4">
        <v>8.7804878048780495</v>
      </c>
      <c r="BA1920" s="4">
        <v>13.6585365853659</v>
      </c>
      <c r="BB1920" s="38">
        <v>206</v>
      </c>
    </row>
    <row r="1921" spans="1:54" x14ac:dyDescent="0.3">
      <c r="A1921" s="31" t="s">
        <v>79</v>
      </c>
      <c r="B1921" s="5" t="s">
        <v>168</v>
      </c>
      <c r="C1921" s="5" t="s">
        <v>168</v>
      </c>
      <c r="D1921" s="9">
        <v>54.4758079730505</v>
      </c>
      <c r="E1921" s="8">
        <v>64.776604823103796</v>
      </c>
      <c r="F1921" s="8">
        <v>28.6221093525782</v>
      </c>
      <c r="G1921" s="3">
        <v>4.5483366349441203</v>
      </c>
      <c r="H1921" s="4">
        <v>5.2389848486286104</v>
      </c>
      <c r="I1921" s="4">
        <v>11.7894679498493</v>
      </c>
      <c r="J1921" s="4">
        <v>3.16071428217001</v>
      </c>
      <c r="K1921" s="4">
        <v>5.1985831830568499</v>
      </c>
      <c r="L1921" s="4">
        <v>7.8370946807236699</v>
      </c>
      <c r="M1921" s="4">
        <v>4.3364380567219101</v>
      </c>
      <c r="N1921" s="4">
        <v>7.2154158228614396</v>
      </c>
      <c r="O1921" s="4">
        <v>11.0255549453494</v>
      </c>
      <c r="P1921" s="4">
        <v>10.0936602856271</v>
      </c>
      <c r="Q1921" s="4">
        <v>2.2685929060430299</v>
      </c>
      <c r="R1921" s="4">
        <v>8.8835281351901507</v>
      </c>
      <c r="S1921" s="4">
        <v>5.3302646091936303</v>
      </c>
      <c r="T1921" s="4">
        <v>4.9019985681530196</v>
      </c>
      <c r="U1921" s="4">
        <v>6.7231999860985701</v>
      </c>
      <c r="V1921" s="4">
        <v>6.0029229322250304</v>
      </c>
      <c r="W1921" s="4">
        <v>5.4893861502736998</v>
      </c>
      <c r="X1921" s="4">
        <v>1.9745149105419399</v>
      </c>
      <c r="Y1921" s="4">
        <v>8.6251726256421293</v>
      </c>
      <c r="Z1921" s="4">
        <v>8.6157743012159607</v>
      </c>
      <c r="AA1921" s="4">
        <v>7.27201017882411</v>
      </c>
      <c r="AB1921" s="4">
        <v>1.8992190501038799</v>
      </c>
      <c r="AC1921" s="4">
        <v>20.079353406370299</v>
      </c>
      <c r="AD1921" s="4">
        <v>3.7310884305788701</v>
      </c>
      <c r="AE1921" s="4">
        <v>3.5830498473719801</v>
      </c>
      <c r="AF1921" s="4">
        <v>11.9438649249047</v>
      </c>
      <c r="AG1921" s="4">
        <v>18.650532940384799</v>
      </c>
      <c r="AH1921" s="4">
        <v>17.353145083671301</v>
      </c>
      <c r="AI1921" s="4">
        <v>17.341367173734199</v>
      </c>
      <c r="AJ1921" s="4">
        <v>24.1706347828422</v>
      </c>
      <c r="AK1921" s="4">
        <v>31.5935576390733</v>
      </c>
      <c r="AL1921" s="4">
        <v>16.183167808607202</v>
      </c>
      <c r="AM1921" s="4">
        <v>27.280259893828401</v>
      </c>
      <c r="AN1921" s="4">
        <v>33.620376426569202</v>
      </c>
      <c r="AO1921" s="4">
        <v>26.0882410537154</v>
      </c>
      <c r="AP1921" s="4">
        <v>30.584159312769899</v>
      </c>
      <c r="AQ1921" s="4">
        <v>4.4052566678593701</v>
      </c>
      <c r="AR1921" s="4">
        <v>39.632044181397703</v>
      </c>
      <c r="AS1921" s="4">
        <v>10.5822256434477</v>
      </c>
      <c r="AT1921" s="4">
        <v>27.345179968306699</v>
      </c>
      <c r="AU1921" s="4">
        <v>16.667610699131998</v>
      </c>
      <c r="AV1921" s="4">
        <v>29.428641880310298</v>
      </c>
      <c r="AW1921" s="4">
        <v>25.600600269937601</v>
      </c>
      <c r="AX1921" s="4">
        <v>9.7327364428248799</v>
      </c>
      <c r="AY1921" s="4">
        <v>18.176409310561599</v>
      </c>
      <c r="AZ1921" s="4">
        <v>31.1819979885022</v>
      </c>
      <c r="BA1921" s="4">
        <v>36.751794394370101</v>
      </c>
      <c r="BB1921" s="38">
        <v>2094</v>
      </c>
    </row>
    <row r="1922" spans="1:54" x14ac:dyDescent="0.3">
      <c r="A1922" s="31" t="s">
        <v>79</v>
      </c>
      <c r="B1922" s="5" t="s">
        <v>168</v>
      </c>
      <c r="C1922" s="5" t="s">
        <v>1</v>
      </c>
      <c r="D1922" s="9">
        <v>22.408364778663799</v>
      </c>
      <c r="E1922" s="8">
        <v>60.034791522166401</v>
      </c>
      <c r="F1922" s="8">
        <v>47.706674066584696</v>
      </c>
      <c r="G1922" s="3">
        <v>4.8149883329061796</v>
      </c>
      <c r="H1922" s="4">
        <v>7.6153394801544598</v>
      </c>
      <c r="I1922" s="4">
        <v>24.151053819889398</v>
      </c>
      <c r="J1922" s="4">
        <v>3.3957847204424101</v>
      </c>
      <c r="K1922" s="4">
        <v>6.3103041007284499</v>
      </c>
      <c r="L1922" s="4">
        <v>11.796838162187299</v>
      </c>
      <c r="M1922" s="4">
        <v>5.6387583721758201</v>
      </c>
      <c r="N1922" s="4">
        <v>8.8823187819012208</v>
      </c>
      <c r="O1922" s="4">
        <v>14.0017557362414</v>
      </c>
      <c r="P1922" s="4">
        <v>15.2306789603089</v>
      </c>
      <c r="Q1922" s="4">
        <v>2.8003511472482798</v>
      </c>
      <c r="R1922" s="4">
        <v>17.207260068287599</v>
      </c>
      <c r="S1922" s="4">
        <v>8.3249412863863501</v>
      </c>
      <c r="T1922" s="4">
        <v>6.9818498292810798</v>
      </c>
      <c r="U1922" s="4">
        <v>16.459602184376401</v>
      </c>
      <c r="V1922" s="4">
        <v>12.4303278130606</v>
      </c>
      <c r="W1922" s="4">
        <v>11.0111242005969</v>
      </c>
      <c r="X1922" s="4">
        <v>2.01463718565789</v>
      </c>
      <c r="Y1922" s="4">
        <v>11.1252924336346</v>
      </c>
      <c r="Z1922" s="4">
        <v>16.497658262055701</v>
      </c>
      <c r="AA1922" s="4">
        <v>12.392271735381399</v>
      </c>
      <c r="AB1922" s="4">
        <v>2.05269326333715</v>
      </c>
      <c r="AC1922" s="4">
        <v>25.532201354673902</v>
      </c>
      <c r="AD1922" s="4">
        <v>8.99648701493898</v>
      </c>
      <c r="AE1922" s="4">
        <v>6.1961358676906899</v>
      </c>
      <c r="AF1922" s="4">
        <v>15.902224688861599</v>
      </c>
      <c r="AG1922" s="4">
        <v>24.0749416645309</v>
      </c>
      <c r="AH1922" s="4">
        <v>26.089578850188801</v>
      </c>
      <c r="AI1922" s="4">
        <v>23.517564169016001</v>
      </c>
      <c r="AJ1922" s="4">
        <v>29.789812192065199</v>
      </c>
      <c r="AK1922" s="4">
        <v>47.592505833546902</v>
      </c>
      <c r="AL1922" s="4">
        <v>29.8659243474237</v>
      </c>
      <c r="AM1922" s="4">
        <v>35.4666266419203</v>
      </c>
      <c r="AN1922" s="4">
        <v>42.739461422961497</v>
      </c>
      <c r="AO1922" s="4">
        <v>44.792154686298602</v>
      </c>
      <c r="AP1922" s="4">
        <v>42.029859616729603</v>
      </c>
      <c r="AQ1922" s="4">
        <v>8.3249412863863501</v>
      </c>
      <c r="AR1922" s="4">
        <v>59.984777568928301</v>
      </c>
      <c r="AS1922" s="4">
        <v>14.0017557362414</v>
      </c>
      <c r="AT1922" s="4">
        <v>27.813231084086599</v>
      </c>
      <c r="AU1922" s="4">
        <v>28.966042152795598</v>
      </c>
      <c r="AV1922" s="4">
        <v>33.819086563380999</v>
      </c>
      <c r="AW1922" s="4">
        <v>41.396369965856202</v>
      </c>
      <c r="AX1922" s="4">
        <v>22.0222484011937</v>
      </c>
      <c r="AY1922" s="4">
        <v>16.573770417414199</v>
      </c>
      <c r="AZ1922" s="4">
        <v>51.140514864706297</v>
      </c>
      <c r="BA1922" s="4">
        <v>61.365925103712797</v>
      </c>
      <c r="BB1922" s="38">
        <v>147</v>
      </c>
    </row>
    <row r="1923" spans="1:54" x14ac:dyDescent="0.3">
      <c r="A1923" s="31" t="s">
        <v>79</v>
      </c>
      <c r="B1923" s="5" t="s">
        <v>168</v>
      </c>
      <c r="C1923" s="5" t="s">
        <v>2</v>
      </c>
      <c r="D1923" s="9">
        <v>38.177005104814803</v>
      </c>
      <c r="E1923" s="8">
        <v>63.7196491875359</v>
      </c>
      <c r="F1923" s="8">
        <v>37.187929117582897</v>
      </c>
      <c r="G1923" s="3">
        <v>6.7429230842208101</v>
      </c>
      <c r="H1923" s="4">
        <v>6.8656626918605204</v>
      </c>
      <c r="I1923" s="4">
        <v>13.363106560801899</v>
      </c>
      <c r="J1923" s="4">
        <v>3.9642721270377099</v>
      </c>
      <c r="K1923" s="4">
        <v>8.3777277780917796</v>
      </c>
      <c r="L1923" s="4">
        <v>12.096520689850101</v>
      </c>
      <c r="M1923" s="4">
        <v>6.0482603449250298</v>
      </c>
      <c r="N1923" s="4">
        <v>11.2791183429146</v>
      </c>
      <c r="O1923" s="4">
        <v>15.692573993968599</v>
      </c>
      <c r="P1923" s="4">
        <v>14.8751716470332</v>
      </c>
      <c r="Q1923" s="4">
        <v>2.32946743316674</v>
      </c>
      <c r="R1923" s="4">
        <v>13.2403669531622</v>
      </c>
      <c r="S1923" s="4">
        <v>6.8656626918605204</v>
      </c>
      <c r="T1923" s="4">
        <v>5.1081183903498397</v>
      </c>
      <c r="U1923" s="4">
        <v>6.4974438689413896</v>
      </c>
      <c r="V1923" s="4">
        <v>8.3777277780917796</v>
      </c>
      <c r="W1923" s="4">
        <v>7.4375858235165797</v>
      </c>
      <c r="X1923" s="4">
        <v>3.1468697801022301</v>
      </c>
      <c r="Y1923" s="4">
        <v>14.1805089077374</v>
      </c>
      <c r="Z1923" s="4">
        <v>13.731325383721</v>
      </c>
      <c r="AA1923" s="4">
        <v>11.156378735274901</v>
      </c>
      <c r="AB1923" s="4">
        <v>2.32946743316674</v>
      </c>
      <c r="AC1923" s="4">
        <v>27.992798992555699</v>
      </c>
      <c r="AD1923" s="4">
        <v>3.7187929117582899</v>
      </c>
      <c r="AE1923" s="4">
        <v>5.23085799798955</v>
      </c>
      <c r="AF1923" s="4">
        <v>18.716704166431199</v>
      </c>
      <c r="AG1923" s="4">
        <v>23.824822556781001</v>
      </c>
      <c r="AH1923" s="4">
        <v>20.842467290860998</v>
      </c>
      <c r="AI1923" s="4">
        <v>22.312757470549801</v>
      </c>
      <c r="AJ1923" s="4">
        <v>32.774473466528903</v>
      </c>
      <c r="AK1923" s="4">
        <v>37.229704024125397</v>
      </c>
      <c r="AL1923" s="4">
        <v>17.899301819495701</v>
      </c>
      <c r="AM1923" s="4">
        <v>35.062165993153101</v>
      </c>
      <c r="AN1923" s="4">
        <v>37.556147940502001</v>
      </c>
      <c r="AO1923" s="4">
        <v>30.445006033362102</v>
      </c>
      <c r="AP1923" s="4">
        <v>34.858461684416199</v>
      </c>
      <c r="AQ1923" s="4">
        <v>3.7187929117582899</v>
      </c>
      <c r="AR1923" s="4">
        <v>55.332710152357997</v>
      </c>
      <c r="AS1923" s="4">
        <v>11.2791183429146</v>
      </c>
      <c r="AT1923" s="4">
        <v>32.283515035969998</v>
      </c>
      <c r="AU1923" s="4">
        <v>19.902325336285799</v>
      </c>
      <c r="AV1923" s="4">
        <v>34.777496983318898</v>
      </c>
      <c r="AW1923" s="4">
        <v>35.226680507335303</v>
      </c>
      <c r="AX1923" s="4">
        <v>11.524597558193999</v>
      </c>
      <c r="AY1923" s="4">
        <v>20.106029645022701</v>
      </c>
      <c r="AZ1923" s="4">
        <v>34.163798945120398</v>
      </c>
      <c r="BA1923" s="4">
        <v>44.053591809443397</v>
      </c>
      <c r="BB1923" s="38">
        <v>133</v>
      </c>
    </row>
    <row r="1924" spans="1:54" x14ac:dyDescent="0.3">
      <c r="A1924" s="31" t="s">
        <v>79</v>
      </c>
      <c r="B1924" s="5" t="s">
        <v>168</v>
      </c>
      <c r="C1924" s="5" t="s">
        <v>3</v>
      </c>
      <c r="D1924" s="9">
        <v>58.184715252690701</v>
      </c>
      <c r="E1924" s="8">
        <v>64.659187917769898</v>
      </c>
      <c r="F1924" s="8">
        <v>28.200723035219099</v>
      </c>
      <c r="G1924" s="3">
        <v>4.0505294888816197</v>
      </c>
      <c r="H1924" s="4">
        <v>4.7883118588129499</v>
      </c>
      <c r="I1924" s="4">
        <v>9.1339542956671007</v>
      </c>
      <c r="J1924" s="4">
        <v>3.4500276494767799</v>
      </c>
      <c r="K1924" s="4">
        <v>3.9894517105951599</v>
      </c>
      <c r="L1924" s="4">
        <v>6.6049423509810303</v>
      </c>
      <c r="M1924" s="4">
        <v>4.1370081845814299</v>
      </c>
      <c r="N1924" s="4">
        <v>6.1622729290222402</v>
      </c>
      <c r="O1924" s="4">
        <v>10.116047778744299</v>
      </c>
      <c r="P1924" s="4">
        <v>8.2129385908763908</v>
      </c>
      <c r="Q1924" s="4">
        <v>2.3203776924133401</v>
      </c>
      <c r="R1924" s="4">
        <v>6.2233507073087004</v>
      </c>
      <c r="S1924" s="4">
        <v>3.7808174583224301</v>
      </c>
      <c r="T1924" s="4">
        <v>4.4931989108404196</v>
      </c>
      <c r="U1924" s="4">
        <v>4.9715451936723296</v>
      </c>
      <c r="V1924" s="4">
        <v>3.27707025807717</v>
      </c>
      <c r="W1924" s="4">
        <v>4.07593040629496</v>
      </c>
      <c r="X1924" s="4">
        <v>1.2518055136363599</v>
      </c>
      <c r="Y1924" s="4">
        <v>6.9357321598266797</v>
      </c>
      <c r="Z1924" s="4">
        <v>5.3277359199313299</v>
      </c>
      <c r="AA1924" s="4">
        <v>4.7018331631131502</v>
      </c>
      <c r="AB1924" s="4">
        <v>2.61549064038587</v>
      </c>
      <c r="AC1924" s="4">
        <v>18.206830813047699</v>
      </c>
      <c r="AD1924" s="4">
        <v>3.3024711754905201</v>
      </c>
      <c r="AE1924" s="4">
        <v>2.79872397524526</v>
      </c>
      <c r="AF1924" s="4">
        <v>11.4900088489536</v>
      </c>
      <c r="AG1924" s="4">
        <v>14.2276550459124</v>
      </c>
      <c r="AH1924" s="4">
        <v>16.379924377419901</v>
      </c>
      <c r="AI1924" s="4">
        <v>18.440865982733801</v>
      </c>
      <c r="AJ1924" s="4">
        <v>24.8625749988555</v>
      </c>
      <c r="AK1924" s="4">
        <v>27.808855448087002</v>
      </c>
      <c r="AL1924" s="4">
        <v>17.0058271342381</v>
      </c>
      <c r="AM1924" s="4">
        <v>24.8728509423152</v>
      </c>
      <c r="AN1924" s="4">
        <v>37.299000470013098</v>
      </c>
      <c r="AO1924" s="4">
        <v>24.369103742069999</v>
      </c>
      <c r="AP1924" s="4">
        <v>31.381038654136699</v>
      </c>
      <c r="AQ1924" s="4">
        <v>5.3531368373446702</v>
      </c>
      <c r="AR1924" s="4">
        <v>34.510552438227599</v>
      </c>
      <c r="AS1924" s="4">
        <v>9.8820126090582097</v>
      </c>
      <c r="AT1924" s="4">
        <v>28.114244339519299</v>
      </c>
      <c r="AU1924" s="4">
        <v>17.728484530215798</v>
      </c>
      <c r="AV1924" s="4">
        <v>31.330236819309999</v>
      </c>
      <c r="AW1924" s="4">
        <v>22.455718610742299</v>
      </c>
      <c r="AX1924" s="4">
        <v>8.2994172865761904</v>
      </c>
      <c r="AY1924" s="4">
        <v>18.919212265565701</v>
      </c>
      <c r="AZ1924" s="4">
        <v>29.193092461756098</v>
      </c>
      <c r="BA1924" s="4">
        <v>31.406439571549999</v>
      </c>
      <c r="BB1924" s="38">
        <v>381</v>
      </c>
    </row>
    <row r="1925" spans="1:54" x14ac:dyDescent="0.3">
      <c r="A1925" s="31" t="s">
        <v>79</v>
      </c>
      <c r="B1925" s="5" t="s">
        <v>168</v>
      </c>
      <c r="C1925" s="5" t="s">
        <v>4</v>
      </c>
      <c r="D1925" s="9">
        <v>73.601197449321205</v>
      </c>
      <c r="E1925" s="8">
        <v>59.253528019713599</v>
      </c>
      <c r="F1925" s="8">
        <v>16.644185013094599</v>
      </c>
      <c r="G1925" s="3">
        <v>4.1593922160974897</v>
      </c>
      <c r="H1925" s="4">
        <v>4.32380776436373</v>
      </c>
      <c r="I1925" s="4">
        <v>6.4314372226541403</v>
      </c>
      <c r="J1925" s="4">
        <v>2.4759104047132898</v>
      </c>
      <c r="K1925" s="4">
        <v>3.6530367950581701</v>
      </c>
      <c r="L1925" s="4">
        <v>3.9785598172383398</v>
      </c>
      <c r="M1925" s="4">
        <v>3.24861407309717</v>
      </c>
      <c r="N1925" s="4">
        <v>5.4384513055207</v>
      </c>
      <c r="O1925" s="4">
        <v>6.8983427938030504</v>
      </c>
      <c r="P1925" s="4">
        <v>6.2308798988497802</v>
      </c>
      <c r="Q1925" s="4">
        <v>2.8606082017290899</v>
      </c>
      <c r="R1925" s="4">
        <v>4.0180096671287604</v>
      </c>
      <c r="S1925" s="4">
        <v>3.67276172000338</v>
      </c>
      <c r="T1925" s="4">
        <v>5.25431083230926</v>
      </c>
      <c r="U1925" s="4">
        <v>3.9785598172383398</v>
      </c>
      <c r="V1925" s="4">
        <v>3.87662711816002</v>
      </c>
      <c r="W1925" s="4">
        <v>3.0447486749405202</v>
      </c>
      <c r="X1925" s="4">
        <v>1.663756886439</v>
      </c>
      <c r="Y1925" s="4">
        <v>5.6423167036773396</v>
      </c>
      <c r="Z1925" s="4">
        <v>3.5708290209250499</v>
      </c>
      <c r="AA1925" s="4">
        <v>4.7709884105674298</v>
      </c>
      <c r="AB1925" s="4">
        <v>1.5420992624154699</v>
      </c>
      <c r="AC1925" s="4">
        <v>14.898220352522401</v>
      </c>
      <c r="AD1925" s="4">
        <v>2.2523200816114399</v>
      </c>
      <c r="AE1925" s="4">
        <v>1.29878401436841</v>
      </c>
      <c r="AF1925" s="4">
        <v>7.38828136424946</v>
      </c>
      <c r="AG1925" s="4">
        <v>13.8164105125513</v>
      </c>
      <c r="AH1925" s="4">
        <v>11.554289729051501</v>
      </c>
      <c r="AI1925" s="4">
        <v>12.182302774114399</v>
      </c>
      <c r="AJ1925" s="4">
        <v>16.420594689992701</v>
      </c>
      <c r="AK1925" s="4">
        <v>23.854942052837099</v>
      </c>
      <c r="AL1925" s="4">
        <v>8.9106557017197208</v>
      </c>
      <c r="AM1925" s="4">
        <v>20.921926778863298</v>
      </c>
      <c r="AN1925" s="4">
        <v>27.6855031724022</v>
      </c>
      <c r="AO1925" s="4">
        <v>18.9359549445964</v>
      </c>
      <c r="AP1925" s="4">
        <v>26.304511383900699</v>
      </c>
      <c r="AQ1925" s="4">
        <v>3.4294464719563198</v>
      </c>
      <c r="AR1925" s="4">
        <v>24.338264474578999</v>
      </c>
      <c r="AS1925" s="4">
        <v>10.1699898661977</v>
      </c>
      <c r="AT1925" s="4">
        <v>20.7410943800041</v>
      </c>
      <c r="AU1925" s="4">
        <v>9.2756285737903106</v>
      </c>
      <c r="AV1925" s="4">
        <v>23.667493505273399</v>
      </c>
      <c r="AW1925" s="4">
        <v>14.7962876534441</v>
      </c>
      <c r="AX1925" s="4">
        <v>4.0180096671287604</v>
      </c>
      <c r="AY1925" s="4">
        <v>17.291922983102602</v>
      </c>
      <c r="AZ1925" s="4">
        <v>24.660479422406901</v>
      </c>
      <c r="BA1925" s="4">
        <v>24.706545421001799</v>
      </c>
      <c r="BB1925" s="38">
        <v>641</v>
      </c>
    </row>
    <row r="1926" spans="1:54" x14ac:dyDescent="0.3">
      <c r="A1926" s="31" t="s">
        <v>79</v>
      </c>
      <c r="B1926" s="5" t="s">
        <v>168</v>
      </c>
      <c r="C1926" s="5" t="s">
        <v>5</v>
      </c>
      <c r="D1926" s="9">
        <v>81.791754296728797</v>
      </c>
      <c r="E1926" s="8">
        <v>52.7463098774125</v>
      </c>
      <c r="F1926" s="8">
        <v>10.0140401811953</v>
      </c>
      <c r="G1926" s="3">
        <v>1.67365818114946</v>
      </c>
      <c r="H1926" s="4">
        <v>1.96004358619478</v>
      </c>
      <c r="I1926" s="4">
        <v>5.9870418836950199</v>
      </c>
      <c r="J1926" s="4">
        <v>2.08928183586668</v>
      </c>
      <c r="K1926" s="4">
        <v>1.7973146496810499</v>
      </c>
      <c r="L1926" s="4">
        <v>3.33615280001831</v>
      </c>
      <c r="M1926" s="4">
        <v>1.6680764000091599</v>
      </c>
      <c r="N1926" s="4">
        <v>2.5049054905838899</v>
      </c>
      <c r="O1926" s="4">
        <v>6.5430673503647396</v>
      </c>
      <c r="P1926" s="4">
        <v>3.7461946735952201</v>
      </c>
      <c r="Q1926" s="4">
        <v>1.1008873710588201</v>
      </c>
      <c r="R1926" s="4">
        <v>2.3533401163507701</v>
      </c>
      <c r="S1926" s="4">
        <v>3.7517764547355301</v>
      </c>
      <c r="T1926" s="4">
        <v>2.6341437402557801</v>
      </c>
      <c r="U1926" s="4">
        <v>2.2241018666788799</v>
      </c>
      <c r="V1926" s="4">
        <v>1.9432982427738601</v>
      </c>
      <c r="W1926" s="4">
        <v>1.67365818114946</v>
      </c>
      <c r="X1926" s="4">
        <v>1.24687096415164</v>
      </c>
      <c r="Y1926" s="4">
        <v>2.2408472100997998</v>
      </c>
      <c r="Z1926" s="4">
        <v>2.2296836478191802</v>
      </c>
      <c r="AA1926" s="4">
        <v>1.9432982427738601</v>
      </c>
      <c r="AB1926" s="4">
        <v>0.28080362390501301</v>
      </c>
      <c r="AC1926" s="4">
        <v>8.3627091246070204</v>
      </c>
      <c r="AD1926" s="4">
        <v>0.55602546666971897</v>
      </c>
      <c r="AE1926" s="4">
        <v>1.24687096415164</v>
      </c>
      <c r="AF1926" s="4">
        <v>2.9316927075817198</v>
      </c>
      <c r="AG1926" s="4">
        <v>16.197301688245801</v>
      </c>
      <c r="AH1926" s="4">
        <v>11.092600427692799</v>
      </c>
      <c r="AI1926" s="4">
        <v>9.1772110906205207</v>
      </c>
      <c r="AJ1926" s="4">
        <v>14.024293135274601</v>
      </c>
      <c r="AK1926" s="4">
        <v>22.201946198806599</v>
      </c>
      <c r="AL1926" s="4">
        <v>7.93034012646888</v>
      </c>
      <c r="AM1926" s="4">
        <v>17.545501996367801</v>
      </c>
      <c r="AN1926" s="4">
        <v>23.521380317782199</v>
      </c>
      <c r="AO1926" s="4">
        <v>11.558460112672799</v>
      </c>
      <c r="AP1926" s="4">
        <v>18.9104476479108</v>
      </c>
      <c r="AQ1926" s="4">
        <v>2.5049054905838899</v>
      </c>
      <c r="AR1926" s="4">
        <v>20.545033361078101</v>
      </c>
      <c r="AS1926" s="4">
        <v>7.7787747522357602</v>
      </c>
      <c r="AT1926" s="4">
        <v>23.7910203794066</v>
      </c>
      <c r="AU1926" s="4">
        <v>7.7899383145163696</v>
      </c>
      <c r="AV1926" s="4">
        <v>23.234994912736902</v>
      </c>
      <c r="AW1926" s="4">
        <v>11.260911145346901</v>
      </c>
      <c r="AX1926" s="4">
        <v>2.6564708648170101</v>
      </c>
      <c r="AY1926" s="4">
        <v>18.376749305802299</v>
      </c>
      <c r="AZ1926" s="4">
        <v>18.3879128680829</v>
      </c>
      <c r="BA1926" s="4">
        <v>21.9657968240241</v>
      </c>
      <c r="BB1926" s="38">
        <v>549</v>
      </c>
    </row>
    <row r="1927" spans="1:54" x14ac:dyDescent="0.3">
      <c r="A1927" s="31" t="s">
        <v>79</v>
      </c>
      <c r="B1927" s="5" t="s">
        <v>168</v>
      </c>
      <c r="C1927" s="5" t="s">
        <v>6</v>
      </c>
      <c r="D1927" s="9">
        <v>83.313650391437506</v>
      </c>
      <c r="E1927" s="8">
        <v>52.923509997570299</v>
      </c>
      <c r="F1927" s="8">
        <v>11.3888587808566</v>
      </c>
      <c r="G1927" s="3">
        <v>3.5780550168555698</v>
      </c>
      <c r="H1927" s="4">
        <v>2.9233612865657199</v>
      </c>
      <c r="I1927" s="4">
        <v>3.9561662762348799</v>
      </c>
      <c r="J1927" s="4">
        <v>2.7203037096281899</v>
      </c>
      <c r="K1927" s="4">
        <v>2.82183249809695</v>
      </c>
      <c r="L1927" s="4">
        <v>1.78902750842779</v>
      </c>
      <c r="M1927" s="4">
        <v>2.82183249809695</v>
      </c>
      <c r="N1927" s="4">
        <v>3.1999437574762601</v>
      </c>
      <c r="O1927" s="4">
        <v>6.8795275628006003</v>
      </c>
      <c r="P1927" s="4">
        <v>5.2655537368145904</v>
      </c>
      <c r="Q1927" s="4">
        <v>1.8905562968965499</v>
      </c>
      <c r="R1927" s="4">
        <v>1.78902750842779</v>
      </c>
      <c r="S1927" s="4">
        <v>4.2327487471454299</v>
      </c>
      <c r="T1927" s="4">
        <v>4.8874424774352798</v>
      </c>
      <c r="U1927" s="4">
        <v>4.2327487471454299</v>
      </c>
      <c r="V1927" s="4">
        <v>1.1343337781379299</v>
      </c>
      <c r="W1927" s="4">
        <v>0.75622251875862101</v>
      </c>
      <c r="X1927" s="4">
        <v>1.8905562968965499</v>
      </c>
      <c r="Y1927" s="4">
        <v>4.4358063240829599</v>
      </c>
      <c r="Z1927" s="4">
        <v>1.51244503751724</v>
      </c>
      <c r="AA1927" s="4">
        <v>2.5452500271864098</v>
      </c>
      <c r="AB1927" s="4">
        <v>1.78902750842779</v>
      </c>
      <c r="AC1927" s="4">
        <v>13.205890183780101</v>
      </c>
      <c r="AD1927" s="4">
        <v>1.4109162490484799</v>
      </c>
      <c r="AE1927" s="4">
        <v>2.9233612865657199</v>
      </c>
      <c r="AF1927" s="4">
        <v>3.4030013344137902</v>
      </c>
      <c r="AG1927" s="4">
        <v>15.1699713746497</v>
      </c>
      <c r="AH1927" s="4">
        <v>10.1529962142499</v>
      </c>
      <c r="AI1927" s="4">
        <v>6.9530524567736096</v>
      </c>
      <c r="AJ1927" s="4">
        <v>10.429578685160401</v>
      </c>
      <c r="AK1927" s="4">
        <v>16.930994988581698</v>
      </c>
      <c r="AL1927" s="4">
        <v>5.6436649961939001</v>
      </c>
      <c r="AM1927" s="4">
        <v>14.966913797712101</v>
      </c>
      <c r="AN1927" s="4">
        <v>18.849555179974001</v>
      </c>
      <c r="AO1927" s="4">
        <v>11.010747521477301</v>
      </c>
      <c r="AP1927" s="4">
        <v>18.923080073946998</v>
      </c>
      <c r="AQ1927" s="4">
        <v>0.37811125937931001</v>
      </c>
      <c r="AR1927" s="4">
        <v>14.109162490484801</v>
      </c>
      <c r="AS1927" s="4">
        <v>9.4983024839600194</v>
      </c>
      <c r="AT1927" s="4">
        <v>25.046385117989001</v>
      </c>
      <c r="AU1927" s="4">
        <v>3.4765262283868101</v>
      </c>
      <c r="AV1927" s="4">
        <v>19.882360169643199</v>
      </c>
      <c r="AW1927" s="4">
        <v>7.5342212930904502</v>
      </c>
      <c r="AX1927" s="4">
        <v>2.5452500271864098</v>
      </c>
      <c r="AY1927" s="4">
        <v>17.585688718871602</v>
      </c>
      <c r="AZ1927" s="4">
        <v>16.755941306139899</v>
      </c>
      <c r="BA1927" s="4">
        <v>20.509050005437299</v>
      </c>
      <c r="BB1927" s="38">
        <v>215</v>
      </c>
    </row>
    <row r="1928" spans="1:54" x14ac:dyDescent="0.3">
      <c r="A1928" s="31" t="s">
        <v>79</v>
      </c>
      <c r="B1928" s="5" t="s">
        <v>168</v>
      </c>
      <c r="C1928" s="5" t="s">
        <v>7</v>
      </c>
      <c r="D1928" s="9">
        <v>127.01143067293501</v>
      </c>
      <c r="E1928" s="8">
        <v>43.051568852352098</v>
      </c>
      <c r="F1928" s="8">
        <v>0</v>
      </c>
      <c r="G1928" s="3">
        <v>0</v>
      </c>
      <c r="H1928" s="4">
        <v>0</v>
      </c>
      <c r="I1928" s="4">
        <v>7.95267871988636</v>
      </c>
      <c r="J1928" s="4">
        <v>0</v>
      </c>
      <c r="K1928" s="4">
        <v>2.5041068162500002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10.8971438072727</v>
      </c>
      <c r="AD1928" s="4">
        <v>0</v>
      </c>
      <c r="AE1928" s="4">
        <v>0</v>
      </c>
      <c r="AF1928" s="4">
        <v>0</v>
      </c>
      <c r="AG1928" s="4">
        <v>7.95267871988636</v>
      </c>
      <c r="AH1928" s="4">
        <v>5.4485719036363598</v>
      </c>
      <c r="AI1928" s="4">
        <v>0</v>
      </c>
      <c r="AJ1928" s="4">
        <v>5.4485719036363598</v>
      </c>
      <c r="AK1928" s="4">
        <v>10.456785536136399</v>
      </c>
      <c r="AL1928" s="4">
        <v>0</v>
      </c>
      <c r="AM1928" s="4">
        <v>13.401250623522699</v>
      </c>
      <c r="AN1928" s="4">
        <v>7.95267871988636</v>
      </c>
      <c r="AO1928" s="4">
        <v>5.4485719036363598</v>
      </c>
      <c r="AP1928" s="4">
        <v>0</v>
      </c>
      <c r="AQ1928" s="4">
        <v>0</v>
      </c>
      <c r="AR1928" s="4">
        <v>0</v>
      </c>
      <c r="AS1928" s="4">
        <v>2.5041068162500002</v>
      </c>
      <c r="AT1928" s="4">
        <v>24.298394430795501</v>
      </c>
      <c r="AU1928" s="4">
        <v>0</v>
      </c>
      <c r="AV1928" s="4">
        <v>5.0082136325000004</v>
      </c>
      <c r="AW1928" s="4">
        <v>5.4485719036363598</v>
      </c>
      <c r="AX1928" s="4">
        <v>0</v>
      </c>
      <c r="AY1928" s="4">
        <v>5.4485719036363598</v>
      </c>
      <c r="AZ1928" s="4">
        <v>5.4485719036363598</v>
      </c>
      <c r="BA1928" s="4">
        <v>5.4485719036363598</v>
      </c>
      <c r="BB1928" s="38">
        <v>28</v>
      </c>
    </row>
    <row r="1929" spans="1:54" x14ac:dyDescent="0.3">
      <c r="A1929" s="31" t="s">
        <v>79</v>
      </c>
      <c r="B1929" s="5" t="s">
        <v>8</v>
      </c>
      <c r="C1929" s="5" t="s">
        <v>168</v>
      </c>
      <c r="D1929" s="9">
        <v>50.336891361010402</v>
      </c>
      <c r="E1929" s="8">
        <v>63.717748540330298</v>
      </c>
      <c r="F1929" s="8">
        <v>30.8564580196051</v>
      </c>
      <c r="G1929" s="3">
        <v>5.3767238660714298</v>
      </c>
      <c r="H1929" s="4">
        <v>5.1948843098543396</v>
      </c>
      <c r="I1929" s="4">
        <v>13.125892993653199</v>
      </c>
      <c r="J1929" s="4">
        <v>2.1466590641782299</v>
      </c>
      <c r="K1929" s="4">
        <v>5.6967618870785097</v>
      </c>
      <c r="L1929" s="4">
        <v>8.1133936502908401</v>
      </c>
      <c r="M1929" s="4">
        <v>5.0759047089848703</v>
      </c>
      <c r="N1929" s="4">
        <v>7.3914972007125304</v>
      </c>
      <c r="O1929" s="4">
        <v>13.415281841690801</v>
      </c>
      <c r="P1929" s="4">
        <v>11.208678172659599</v>
      </c>
      <c r="Q1929" s="4">
        <v>2.44634407440362</v>
      </c>
      <c r="R1929" s="4">
        <v>10.211089043923</v>
      </c>
      <c r="S1929" s="4">
        <v>5.7092519706039004</v>
      </c>
      <c r="T1929" s="4">
        <v>6.3638541333524996</v>
      </c>
      <c r="U1929" s="4">
        <v>7.3903656768027304</v>
      </c>
      <c r="V1929" s="4">
        <v>6.2333298302719298</v>
      </c>
      <c r="W1929" s="4">
        <v>5.7282672830132499</v>
      </c>
      <c r="X1929" s="4">
        <v>1.5422352342112</v>
      </c>
      <c r="Y1929" s="4">
        <v>10.370386827888399</v>
      </c>
      <c r="Z1929" s="4">
        <v>8.1445440884765699</v>
      </c>
      <c r="AA1929" s="4">
        <v>7.58843021449609</v>
      </c>
      <c r="AB1929" s="4">
        <v>1.46453876461236</v>
      </c>
      <c r="AC1929" s="4">
        <v>23.218492448512599</v>
      </c>
      <c r="AD1929" s="4">
        <v>4.18388943839539</v>
      </c>
      <c r="AE1929" s="4">
        <v>3.9003689747707599</v>
      </c>
      <c r="AF1929" s="4">
        <v>13.518209122997099</v>
      </c>
      <c r="AG1929" s="4">
        <v>21.8900122497197</v>
      </c>
      <c r="AH1929" s="4">
        <v>12.929626019293799</v>
      </c>
      <c r="AI1929" s="4">
        <v>17.928409028049099</v>
      </c>
      <c r="AJ1929" s="4">
        <v>25.363557681497699</v>
      </c>
      <c r="AK1929" s="4">
        <v>28.8902773236582</v>
      </c>
      <c r="AL1929" s="4">
        <v>17.073395830715199</v>
      </c>
      <c r="AM1929" s="4">
        <v>34.311192879955001</v>
      </c>
      <c r="AN1929" s="4">
        <v>34.350522858986402</v>
      </c>
      <c r="AO1929" s="4">
        <v>28.457745811260398</v>
      </c>
      <c r="AP1929" s="4">
        <v>32.3676181189185</v>
      </c>
      <c r="AQ1929" s="4">
        <v>4.8862755434814504</v>
      </c>
      <c r="AR1929" s="4">
        <v>40.407633190804802</v>
      </c>
      <c r="AS1929" s="4">
        <v>12.315808092183699</v>
      </c>
      <c r="AT1929" s="4">
        <v>33.241922341035497</v>
      </c>
      <c r="AU1929" s="4">
        <v>15.465557576491101</v>
      </c>
      <c r="AV1929" s="4">
        <v>30.258817561559798</v>
      </c>
      <c r="AW1929" s="4">
        <v>25.979913540897901</v>
      </c>
      <c r="AX1929" s="4">
        <v>8.8795546140224708</v>
      </c>
      <c r="AY1929" s="4">
        <v>19.834064992698298</v>
      </c>
      <c r="AZ1929" s="4">
        <v>35.3418912746221</v>
      </c>
      <c r="BA1929" s="4">
        <v>36.740465161317502</v>
      </c>
      <c r="BB1929" s="38">
        <v>1345</v>
      </c>
    </row>
    <row r="1930" spans="1:54" x14ac:dyDescent="0.3">
      <c r="A1930" s="31" t="s">
        <v>79</v>
      </c>
      <c r="B1930" s="5" t="s">
        <v>8</v>
      </c>
      <c r="C1930" s="5" t="s">
        <v>1</v>
      </c>
      <c r="D1930" s="9">
        <v>19.9633802816901</v>
      </c>
      <c r="E1930" s="8">
        <v>61.524125905293999</v>
      </c>
      <c r="F1930" s="8">
        <v>52.173913043478301</v>
      </c>
      <c r="G1930" s="3">
        <v>4.3478260869565197</v>
      </c>
      <c r="H1930" s="4">
        <v>8.6956521739130395</v>
      </c>
      <c r="I1930" s="4">
        <v>24.6376811594203</v>
      </c>
      <c r="J1930" s="4">
        <v>1.4492753623188399</v>
      </c>
      <c r="K1930" s="4">
        <v>10.144927536231901</v>
      </c>
      <c r="L1930" s="4">
        <v>14.492753623188401</v>
      </c>
      <c r="M1930" s="4">
        <v>10.144927536231901</v>
      </c>
      <c r="N1930" s="4">
        <v>5.7971014492753596</v>
      </c>
      <c r="O1930" s="4">
        <v>21.739130434782599</v>
      </c>
      <c r="P1930" s="4">
        <v>17.3913043478261</v>
      </c>
      <c r="Q1930" s="4">
        <v>4.3478260869565197</v>
      </c>
      <c r="R1930" s="4">
        <v>15.9420289855072</v>
      </c>
      <c r="S1930" s="4">
        <v>10.144927536231901</v>
      </c>
      <c r="T1930" s="4">
        <v>10.144927536231901</v>
      </c>
      <c r="U1930" s="4">
        <v>13.0434782608696</v>
      </c>
      <c r="V1930" s="4">
        <v>13.0434782608696</v>
      </c>
      <c r="W1930" s="4">
        <v>10.144927536231901</v>
      </c>
      <c r="X1930" s="4">
        <v>0</v>
      </c>
      <c r="Y1930" s="4">
        <v>14.492753623188401</v>
      </c>
      <c r="Z1930" s="4">
        <v>14.492753623188401</v>
      </c>
      <c r="AA1930" s="4">
        <v>11.5942028985507</v>
      </c>
      <c r="AB1930" s="4">
        <v>1.4492753623188399</v>
      </c>
      <c r="AC1930" s="4">
        <v>26.086956521739101</v>
      </c>
      <c r="AD1930" s="4">
        <v>10.144927536231901</v>
      </c>
      <c r="AE1930" s="4">
        <v>5.7971014492753596</v>
      </c>
      <c r="AF1930" s="4">
        <v>17.3913043478261</v>
      </c>
      <c r="AG1930" s="4">
        <v>21.739130434782599</v>
      </c>
      <c r="AH1930" s="4">
        <v>21.739130434782599</v>
      </c>
      <c r="AI1930" s="4">
        <v>26.086956521739101</v>
      </c>
      <c r="AJ1930" s="4">
        <v>34.7826086956522</v>
      </c>
      <c r="AK1930" s="4">
        <v>47.826086956521699</v>
      </c>
      <c r="AL1930" s="4">
        <v>37.681159420289902</v>
      </c>
      <c r="AM1930" s="4">
        <v>46.376811594202898</v>
      </c>
      <c r="AN1930" s="4">
        <v>42.028985507246396</v>
      </c>
      <c r="AO1930" s="4">
        <v>43.478260869565197</v>
      </c>
      <c r="AP1930" s="4">
        <v>40.579710144927503</v>
      </c>
      <c r="AQ1930" s="4">
        <v>10.144927536231901</v>
      </c>
      <c r="AR1930" s="4">
        <v>59.420289855072497</v>
      </c>
      <c r="AS1930" s="4">
        <v>21.739130434782599</v>
      </c>
      <c r="AT1930" s="4">
        <v>36.231884057971001</v>
      </c>
      <c r="AU1930" s="4">
        <v>28.985507246376802</v>
      </c>
      <c r="AV1930" s="4">
        <v>34.7826086956522</v>
      </c>
      <c r="AW1930" s="4">
        <v>42.028985507246396</v>
      </c>
      <c r="AX1930" s="4">
        <v>20.289855072463801</v>
      </c>
      <c r="AY1930" s="4">
        <v>17.3913043478261</v>
      </c>
      <c r="AZ1930" s="4">
        <v>55.072463768115902</v>
      </c>
      <c r="BA1930" s="4">
        <v>60.869565217391298</v>
      </c>
      <c r="BB1930" s="38">
        <v>71</v>
      </c>
    </row>
    <row r="1931" spans="1:54" x14ac:dyDescent="0.3">
      <c r="A1931" s="31" t="s">
        <v>79</v>
      </c>
      <c r="B1931" s="5" t="s">
        <v>8</v>
      </c>
      <c r="C1931" s="5" t="s">
        <v>2</v>
      </c>
      <c r="D1931" s="9">
        <v>26.457746478873201</v>
      </c>
      <c r="E1931" s="8">
        <v>52.526223823294302</v>
      </c>
      <c r="F1931" s="8">
        <v>42.253521126760603</v>
      </c>
      <c r="G1931" s="3">
        <v>7.0422535211267601</v>
      </c>
      <c r="H1931" s="4">
        <v>5.6338028169014098</v>
      </c>
      <c r="I1931" s="4">
        <v>15.492957746478901</v>
      </c>
      <c r="J1931" s="4">
        <v>1.40845070422535</v>
      </c>
      <c r="K1931" s="4">
        <v>7.0422535211267601</v>
      </c>
      <c r="L1931" s="4">
        <v>11.2676056338028</v>
      </c>
      <c r="M1931" s="4">
        <v>5.6338028169014098</v>
      </c>
      <c r="N1931" s="4">
        <v>11.2676056338028</v>
      </c>
      <c r="O1931" s="4">
        <v>16.901408450704199</v>
      </c>
      <c r="P1931" s="4">
        <v>16.901408450704199</v>
      </c>
      <c r="Q1931" s="4">
        <v>1.40845070422535</v>
      </c>
      <c r="R1931" s="4">
        <v>16.901408450704199</v>
      </c>
      <c r="S1931" s="4">
        <v>5.6338028169014098</v>
      </c>
      <c r="T1931" s="4">
        <v>7.0422535211267601</v>
      </c>
      <c r="U1931" s="4">
        <v>9.8591549295774605</v>
      </c>
      <c r="V1931" s="4">
        <v>7.0422535211267601</v>
      </c>
      <c r="W1931" s="4">
        <v>8.4507042253521103</v>
      </c>
      <c r="X1931" s="4">
        <v>1.40845070422535</v>
      </c>
      <c r="Y1931" s="4">
        <v>15.492957746478901</v>
      </c>
      <c r="Z1931" s="4">
        <v>11.2676056338028</v>
      </c>
      <c r="AA1931" s="4">
        <v>12.6760563380282</v>
      </c>
      <c r="AB1931" s="4">
        <v>1.40845070422535</v>
      </c>
      <c r="AC1931" s="4">
        <v>35.2112676056338</v>
      </c>
      <c r="AD1931" s="4">
        <v>4.2253521126760596</v>
      </c>
      <c r="AE1931" s="4">
        <v>5.6338028169014098</v>
      </c>
      <c r="AF1931" s="4">
        <v>19.7183098591549</v>
      </c>
      <c r="AG1931" s="4">
        <v>26.760563380281699</v>
      </c>
      <c r="AH1931" s="4">
        <v>14.084507042253501</v>
      </c>
      <c r="AI1931" s="4">
        <v>25.352112676056301</v>
      </c>
      <c r="AJ1931" s="4">
        <v>36.619718309859202</v>
      </c>
      <c r="AK1931" s="4">
        <v>32.394366197183103</v>
      </c>
      <c r="AL1931" s="4">
        <v>19.7183098591549</v>
      </c>
      <c r="AM1931" s="4">
        <v>47.887323943661997</v>
      </c>
      <c r="AN1931" s="4">
        <v>38.028169014084497</v>
      </c>
      <c r="AO1931" s="4">
        <v>35.2112676056338</v>
      </c>
      <c r="AP1931" s="4">
        <v>40.845070422535201</v>
      </c>
      <c r="AQ1931" s="4">
        <v>4.2253521126760596</v>
      </c>
      <c r="AR1931" s="4">
        <v>59.154929577464799</v>
      </c>
      <c r="AS1931" s="4">
        <v>11.2676056338028</v>
      </c>
      <c r="AT1931" s="4">
        <v>42.253521126760603</v>
      </c>
      <c r="AU1931" s="4">
        <v>15.492957746478901</v>
      </c>
      <c r="AV1931" s="4">
        <v>32.394366197183103</v>
      </c>
      <c r="AW1931" s="4">
        <v>36.619718309859202</v>
      </c>
      <c r="AX1931" s="4">
        <v>8.4507042253521103</v>
      </c>
      <c r="AY1931" s="4">
        <v>22.5352112676056</v>
      </c>
      <c r="AZ1931" s="4">
        <v>39.436619718309899</v>
      </c>
      <c r="BA1931" s="4">
        <v>47.887323943661997</v>
      </c>
      <c r="BB1931" s="38">
        <v>71</v>
      </c>
    </row>
    <row r="1932" spans="1:54" x14ac:dyDescent="0.3">
      <c r="A1932" s="31" t="s">
        <v>79</v>
      </c>
      <c r="B1932" s="5" t="s">
        <v>8</v>
      </c>
      <c r="C1932" s="5" t="s">
        <v>3</v>
      </c>
      <c r="D1932" s="9">
        <v>54.935123966942101</v>
      </c>
      <c r="E1932" s="8">
        <v>66.956099181623699</v>
      </c>
      <c r="F1932" s="8">
        <v>29.752066115702501</v>
      </c>
      <c r="G1932" s="3">
        <v>6.61157024793388</v>
      </c>
      <c r="H1932" s="4">
        <v>4.5454545454545503</v>
      </c>
      <c r="I1932" s="4">
        <v>10.3305785123967</v>
      </c>
      <c r="J1932" s="4">
        <v>3.30578512396694</v>
      </c>
      <c r="K1932" s="4">
        <v>5.7851239669421499</v>
      </c>
      <c r="L1932" s="4">
        <v>7.4380165289256199</v>
      </c>
      <c r="M1932" s="4">
        <v>5.3719008264462804</v>
      </c>
      <c r="N1932" s="4">
        <v>8.6776859504132204</v>
      </c>
      <c r="O1932" s="4">
        <v>11.5702479338843</v>
      </c>
      <c r="P1932" s="4">
        <v>9.9173553719008307</v>
      </c>
      <c r="Q1932" s="4">
        <v>2.4793388429752099</v>
      </c>
      <c r="R1932" s="4">
        <v>9.5041322314049594</v>
      </c>
      <c r="S1932" s="4">
        <v>5.3719008264462804</v>
      </c>
      <c r="T1932" s="4">
        <v>5.3719008264462804</v>
      </c>
      <c r="U1932" s="4">
        <v>7.0247933884297504</v>
      </c>
      <c r="V1932" s="4">
        <v>5.7851239669421499</v>
      </c>
      <c r="W1932" s="4">
        <v>4.5454545454545503</v>
      </c>
      <c r="X1932" s="4">
        <v>2.4793388429752099</v>
      </c>
      <c r="Y1932" s="4">
        <v>9.5041322314049594</v>
      </c>
      <c r="Z1932" s="4">
        <v>7.0247933884297504</v>
      </c>
      <c r="AA1932" s="4">
        <v>5.7851239669421499</v>
      </c>
      <c r="AB1932" s="4">
        <v>1.65289256198347</v>
      </c>
      <c r="AC1932" s="4">
        <v>19.834710743801701</v>
      </c>
      <c r="AD1932" s="4">
        <v>3.71900826446281</v>
      </c>
      <c r="AE1932" s="4">
        <v>4.1322314049586799</v>
      </c>
      <c r="AF1932" s="4">
        <v>15.702479338843</v>
      </c>
      <c r="AG1932" s="4">
        <v>19.008264462809901</v>
      </c>
      <c r="AH1932" s="4">
        <v>11.9834710743802</v>
      </c>
      <c r="AI1932" s="4">
        <v>18.181818181818201</v>
      </c>
      <c r="AJ1932" s="4">
        <v>23.1404958677686</v>
      </c>
      <c r="AK1932" s="4">
        <v>26.8595041322314</v>
      </c>
      <c r="AL1932" s="4">
        <v>13.223140495867799</v>
      </c>
      <c r="AM1932" s="4">
        <v>28.099173553719002</v>
      </c>
      <c r="AN1932" s="4">
        <v>37.190082644628099</v>
      </c>
      <c r="AO1932" s="4">
        <v>28.5123966942149</v>
      </c>
      <c r="AP1932" s="4">
        <v>31.818181818181799</v>
      </c>
      <c r="AQ1932" s="4">
        <v>4.95867768595041</v>
      </c>
      <c r="AR1932" s="4">
        <v>38.016528925619802</v>
      </c>
      <c r="AS1932" s="4">
        <v>13.223140495867799</v>
      </c>
      <c r="AT1932" s="4">
        <v>30.991735537190099</v>
      </c>
      <c r="AU1932" s="4">
        <v>18.181818181818201</v>
      </c>
      <c r="AV1932" s="4">
        <v>35.950413223140501</v>
      </c>
      <c r="AW1932" s="4">
        <v>21.900826446280998</v>
      </c>
      <c r="AX1932" s="4">
        <v>8.6776859504132204</v>
      </c>
      <c r="AY1932" s="4">
        <v>19.834710743801701</v>
      </c>
      <c r="AZ1932" s="4">
        <v>35.950413223140501</v>
      </c>
      <c r="BA1932" s="4">
        <v>29.752066115702501</v>
      </c>
      <c r="BB1932" s="38">
        <v>242</v>
      </c>
    </row>
    <row r="1933" spans="1:54" x14ac:dyDescent="0.3">
      <c r="A1933" s="31" t="s">
        <v>79</v>
      </c>
      <c r="B1933" s="5" t="s">
        <v>8</v>
      </c>
      <c r="C1933" s="5" t="s">
        <v>4</v>
      </c>
      <c r="D1933" s="9">
        <v>67.987529411764697</v>
      </c>
      <c r="E1933" s="8">
        <v>60.259087310974202</v>
      </c>
      <c r="F1933" s="8">
        <v>18.352941176470601</v>
      </c>
      <c r="G1933" s="3">
        <v>5.8823529411764701</v>
      </c>
      <c r="H1933" s="4">
        <v>4.4705882352941204</v>
      </c>
      <c r="I1933" s="4">
        <v>9.4117647058823497</v>
      </c>
      <c r="J1933" s="4">
        <v>3.0588235294117601</v>
      </c>
      <c r="K1933" s="4">
        <v>4.4705882352941204</v>
      </c>
      <c r="L1933" s="4">
        <v>4.2352941176470598</v>
      </c>
      <c r="M1933" s="4">
        <v>2.8235294117647101</v>
      </c>
      <c r="N1933" s="4">
        <v>7.0588235294117601</v>
      </c>
      <c r="O1933" s="4">
        <v>9.8823529411764692</v>
      </c>
      <c r="P1933" s="4">
        <v>7.2941176470588198</v>
      </c>
      <c r="Q1933" s="4">
        <v>4.2352941176470598</v>
      </c>
      <c r="R1933" s="4">
        <v>5.1764705882352899</v>
      </c>
      <c r="S1933" s="4">
        <v>4.9411764705882399</v>
      </c>
      <c r="T1933" s="4">
        <v>8</v>
      </c>
      <c r="U1933" s="4">
        <v>4.2352941176470598</v>
      </c>
      <c r="V1933" s="4">
        <v>4.4705882352941204</v>
      </c>
      <c r="W1933" s="4">
        <v>3.2941176470588198</v>
      </c>
      <c r="X1933" s="4">
        <v>2.3529411764705901</v>
      </c>
      <c r="Y1933" s="4">
        <v>6.5882352941176503</v>
      </c>
      <c r="Z1933" s="4">
        <v>5.1764705882352899</v>
      </c>
      <c r="AA1933" s="4">
        <v>4.4705882352941204</v>
      </c>
      <c r="AB1933" s="4">
        <v>2.1176470588235299</v>
      </c>
      <c r="AC1933" s="4">
        <v>16.705882352941199</v>
      </c>
      <c r="AD1933" s="4">
        <v>3.0588235294117601</v>
      </c>
      <c r="AE1933" s="4">
        <v>1.6470588235294099</v>
      </c>
      <c r="AF1933" s="4">
        <v>8.2352941176470598</v>
      </c>
      <c r="AG1933" s="4">
        <v>20.235294117647101</v>
      </c>
      <c r="AH1933" s="4">
        <v>8.9411764705882408</v>
      </c>
      <c r="AI1933" s="4">
        <v>10.588235294117601</v>
      </c>
      <c r="AJ1933" s="4">
        <v>18.352941176470601</v>
      </c>
      <c r="AK1933" s="4">
        <v>22.352941176470601</v>
      </c>
      <c r="AL1933" s="4">
        <v>9.8823529411764692</v>
      </c>
      <c r="AM1933" s="4">
        <v>27.0588235294118</v>
      </c>
      <c r="AN1933" s="4">
        <v>31.0588235294118</v>
      </c>
      <c r="AO1933" s="4">
        <v>22.352941176470601</v>
      </c>
      <c r="AP1933" s="4">
        <v>30.117647058823501</v>
      </c>
      <c r="AQ1933" s="4">
        <v>4.4705882352941204</v>
      </c>
      <c r="AR1933" s="4">
        <v>25.882352941176499</v>
      </c>
      <c r="AS1933" s="4">
        <v>10.588235294117601</v>
      </c>
      <c r="AT1933" s="4">
        <v>25.411764705882401</v>
      </c>
      <c r="AU1933" s="4">
        <v>10.588235294117601</v>
      </c>
      <c r="AV1933" s="4">
        <v>25.882352941176499</v>
      </c>
      <c r="AW1933" s="4">
        <v>16.9411764705882</v>
      </c>
      <c r="AX1933" s="4">
        <v>5.1764705882352899</v>
      </c>
      <c r="AY1933" s="4">
        <v>20.470588235294102</v>
      </c>
      <c r="AZ1933" s="4">
        <v>28.235294117647101</v>
      </c>
      <c r="BA1933" s="4">
        <v>24</v>
      </c>
      <c r="BB1933" s="38">
        <v>425</v>
      </c>
    </row>
    <row r="1934" spans="1:54" x14ac:dyDescent="0.3">
      <c r="A1934" s="31" t="s">
        <v>79</v>
      </c>
      <c r="B1934" s="5" t="s">
        <v>8</v>
      </c>
      <c r="C1934" s="5" t="s">
        <v>5</v>
      </c>
      <c r="D1934" s="9">
        <v>83.752506596306105</v>
      </c>
      <c r="E1934" s="8">
        <v>53.480132421359698</v>
      </c>
      <c r="F1934" s="8">
        <v>10.026385224274399</v>
      </c>
      <c r="G1934" s="3">
        <v>2.1108179419525102</v>
      </c>
      <c r="H1934" s="4">
        <v>3.1662269129287601</v>
      </c>
      <c r="I1934" s="4">
        <v>6.5963060686015798</v>
      </c>
      <c r="J1934" s="4">
        <v>2.3746701846965701</v>
      </c>
      <c r="K1934" s="4">
        <v>0.79155672823219003</v>
      </c>
      <c r="L1934" s="4">
        <v>3.1662269129287601</v>
      </c>
      <c r="M1934" s="4">
        <v>1.5831134564643801</v>
      </c>
      <c r="N1934" s="4">
        <v>2.63852242744063</v>
      </c>
      <c r="O1934" s="4">
        <v>7.1240105540897103</v>
      </c>
      <c r="P1934" s="4">
        <v>2.9023746701847002</v>
      </c>
      <c r="Q1934" s="4">
        <v>0</v>
      </c>
      <c r="R1934" s="4">
        <v>1.3192612137203199</v>
      </c>
      <c r="S1934" s="4">
        <v>3.4300791556728201</v>
      </c>
      <c r="T1934" s="4">
        <v>1.84696569920844</v>
      </c>
      <c r="U1934" s="4">
        <v>2.1108179419525102</v>
      </c>
      <c r="V1934" s="4">
        <v>1.5831134564643801</v>
      </c>
      <c r="W1934" s="4">
        <v>2.1108179419525102</v>
      </c>
      <c r="X1934" s="4">
        <v>0.79155672823219003</v>
      </c>
      <c r="Y1934" s="4">
        <v>3.6939313984168902</v>
      </c>
      <c r="Z1934" s="4">
        <v>2.63852242744063</v>
      </c>
      <c r="AA1934" s="4">
        <v>1.5831134564643801</v>
      </c>
      <c r="AB1934" s="4">
        <v>0.52770448548812698</v>
      </c>
      <c r="AC1934" s="4">
        <v>10.026385224274399</v>
      </c>
      <c r="AD1934" s="4">
        <v>0.52770448548812698</v>
      </c>
      <c r="AE1934" s="4">
        <v>0.79155672823219003</v>
      </c>
      <c r="AF1934" s="4">
        <v>3.9577836411609502</v>
      </c>
      <c r="AG1934" s="4">
        <v>22.1635883905013</v>
      </c>
      <c r="AH1934" s="4">
        <v>7.9155672823219003</v>
      </c>
      <c r="AI1934" s="4">
        <v>8.9709762532981507</v>
      </c>
      <c r="AJ1934" s="4">
        <v>11.8733509234828</v>
      </c>
      <c r="AK1934" s="4">
        <v>17.4142480211082</v>
      </c>
      <c r="AL1934" s="4">
        <v>8.1794195250659598</v>
      </c>
      <c r="AM1934" s="4">
        <v>19.525065963060701</v>
      </c>
      <c r="AN1934" s="4">
        <v>25.065963060685998</v>
      </c>
      <c r="AO1934" s="4">
        <v>12.9287598944591</v>
      </c>
      <c r="AP1934" s="4">
        <v>18.469656992084399</v>
      </c>
      <c r="AQ1934" s="4">
        <v>2.63852242744063</v>
      </c>
      <c r="AR1934" s="4">
        <v>16.886543535620099</v>
      </c>
      <c r="AS1934" s="4">
        <v>6.8601583113456499</v>
      </c>
      <c r="AT1934" s="4">
        <v>24.538258575197901</v>
      </c>
      <c r="AU1934" s="4">
        <v>7.9155672823219003</v>
      </c>
      <c r="AV1934" s="4">
        <v>24.0105540897098</v>
      </c>
      <c r="AW1934" s="4">
        <v>10.817941952506599</v>
      </c>
      <c r="AX1934" s="4">
        <v>3.9577836411609502</v>
      </c>
      <c r="AY1934" s="4">
        <v>20.052770448548799</v>
      </c>
      <c r="AZ1934" s="4">
        <v>21.108179419525101</v>
      </c>
      <c r="BA1934" s="4">
        <v>21.108179419525101</v>
      </c>
      <c r="BB1934" s="38">
        <v>379</v>
      </c>
    </row>
    <row r="1935" spans="1:54" x14ac:dyDescent="0.3">
      <c r="A1935" s="31" t="s">
        <v>79</v>
      </c>
      <c r="B1935" s="5" t="s">
        <v>8</v>
      </c>
      <c r="C1935" s="5" t="s">
        <v>6</v>
      </c>
      <c r="D1935" s="9">
        <v>84.569178082191797</v>
      </c>
      <c r="E1935" s="8">
        <v>53.411507949025001</v>
      </c>
      <c r="F1935" s="8">
        <v>12.413793103448301</v>
      </c>
      <c r="G1935" s="3">
        <v>4.1379310344827598</v>
      </c>
      <c r="H1935" s="4">
        <v>4.1379310344827598</v>
      </c>
      <c r="I1935" s="4">
        <v>4.8275862068965498</v>
      </c>
      <c r="J1935" s="4">
        <v>1.3793103448275901</v>
      </c>
      <c r="K1935" s="4">
        <v>2.7586206896551699</v>
      </c>
      <c r="L1935" s="4">
        <v>2.0689655172413799</v>
      </c>
      <c r="M1935" s="4">
        <v>2.7586206896551699</v>
      </c>
      <c r="N1935" s="4">
        <v>3.4482758620689702</v>
      </c>
      <c r="O1935" s="4">
        <v>8.9655172413793096</v>
      </c>
      <c r="P1935" s="4">
        <v>4.8275862068965498</v>
      </c>
      <c r="Q1935" s="4">
        <v>3.4482758620689702</v>
      </c>
      <c r="R1935" s="4">
        <v>2.0689655172413799</v>
      </c>
      <c r="S1935" s="4">
        <v>4.1379310344827598</v>
      </c>
      <c r="T1935" s="4">
        <v>4.1379310344827598</v>
      </c>
      <c r="U1935" s="4">
        <v>4.1379310344827598</v>
      </c>
      <c r="V1935" s="4">
        <v>2.0689655172413799</v>
      </c>
      <c r="W1935" s="4">
        <v>1.3793103448275901</v>
      </c>
      <c r="X1935" s="4">
        <v>3.4482758620689702</v>
      </c>
      <c r="Y1935" s="4">
        <v>6.8965517241379297</v>
      </c>
      <c r="Z1935" s="4">
        <v>2.7586206896551699</v>
      </c>
      <c r="AA1935" s="4">
        <v>3.4482758620689702</v>
      </c>
      <c r="AB1935" s="4">
        <v>2.0689655172413799</v>
      </c>
      <c r="AC1935" s="4">
        <v>19.310344827586199</v>
      </c>
      <c r="AD1935" s="4">
        <v>1.3793103448275901</v>
      </c>
      <c r="AE1935" s="4">
        <v>4.1379310344827598</v>
      </c>
      <c r="AF1935" s="4">
        <v>6.2068965517241397</v>
      </c>
      <c r="AG1935" s="4">
        <v>19.310344827586199</v>
      </c>
      <c r="AH1935" s="4">
        <v>8.9655172413793096</v>
      </c>
      <c r="AI1935" s="4">
        <v>5.5172413793103496</v>
      </c>
      <c r="AJ1935" s="4">
        <v>8.2758620689655196</v>
      </c>
      <c r="AK1935" s="4">
        <v>16.551724137931</v>
      </c>
      <c r="AL1935" s="4">
        <v>5.5172413793103496</v>
      </c>
      <c r="AM1935" s="4">
        <v>16.551724137931</v>
      </c>
      <c r="AN1935" s="4">
        <v>24.827586206896601</v>
      </c>
      <c r="AO1935" s="4">
        <v>11.7241379310345</v>
      </c>
      <c r="AP1935" s="4">
        <v>21.379310344827601</v>
      </c>
      <c r="AQ1935" s="4">
        <v>0.68965517241379304</v>
      </c>
      <c r="AR1935" s="4">
        <v>13.7931034482759</v>
      </c>
      <c r="AS1935" s="4">
        <v>8.9655172413793096</v>
      </c>
      <c r="AT1935" s="4">
        <v>28.965517241379299</v>
      </c>
      <c r="AU1935" s="4">
        <v>2.7586206896551699</v>
      </c>
      <c r="AV1935" s="4">
        <v>25.517241379310299</v>
      </c>
      <c r="AW1935" s="4">
        <v>8.9655172413793096</v>
      </c>
      <c r="AX1935" s="4">
        <v>3.4482758620689702</v>
      </c>
      <c r="AY1935" s="4">
        <v>16.551724137931</v>
      </c>
      <c r="AZ1935" s="4">
        <v>18.620689655172399</v>
      </c>
      <c r="BA1935" s="4">
        <v>20.689655172413801</v>
      </c>
      <c r="BB1935" s="38">
        <v>146</v>
      </c>
    </row>
    <row r="1936" spans="1:54" x14ac:dyDescent="0.3">
      <c r="A1936" s="31" t="s">
        <v>79</v>
      </c>
      <c r="B1936" s="5" t="s">
        <v>8</v>
      </c>
      <c r="C1936" s="5" t="s">
        <v>7</v>
      </c>
      <c r="D1936" s="9">
        <v>116.06363636363599</v>
      </c>
      <c r="E1936" s="8">
        <v>42.229995802208499</v>
      </c>
      <c r="F1936" s="8">
        <v>0</v>
      </c>
      <c r="G1936" s="3">
        <v>0</v>
      </c>
      <c r="H1936" s="4">
        <v>0</v>
      </c>
      <c r="I1936" s="4">
        <v>9.0909090909090899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18.181818181818201</v>
      </c>
      <c r="AD1936" s="4">
        <v>0</v>
      </c>
      <c r="AE1936" s="4">
        <v>0</v>
      </c>
      <c r="AF1936" s="4">
        <v>0</v>
      </c>
      <c r="AG1936" s="4">
        <v>9.0909090909090899</v>
      </c>
      <c r="AH1936" s="4">
        <v>9.0909090909090899</v>
      </c>
      <c r="AI1936" s="4">
        <v>0</v>
      </c>
      <c r="AJ1936" s="4">
        <v>9.0909090909090899</v>
      </c>
      <c r="AK1936" s="4">
        <v>9.0909090909090899</v>
      </c>
      <c r="AL1936" s="4">
        <v>0</v>
      </c>
      <c r="AM1936" s="4">
        <v>18.181818181818201</v>
      </c>
      <c r="AN1936" s="4">
        <v>9.0909090909090899</v>
      </c>
      <c r="AO1936" s="4">
        <v>9.0909090909090899</v>
      </c>
      <c r="AP1936" s="4">
        <v>0</v>
      </c>
      <c r="AQ1936" s="4">
        <v>0</v>
      </c>
      <c r="AR1936" s="4">
        <v>0</v>
      </c>
      <c r="AS1936" s="4">
        <v>0</v>
      </c>
      <c r="AT1936" s="4">
        <v>36.363636363636402</v>
      </c>
      <c r="AU1936" s="4">
        <v>0</v>
      </c>
      <c r="AV1936" s="4">
        <v>0</v>
      </c>
      <c r="AW1936" s="4">
        <v>9.0909090909090899</v>
      </c>
      <c r="AX1936" s="4">
        <v>0</v>
      </c>
      <c r="AY1936" s="4">
        <v>9.0909090909090899</v>
      </c>
      <c r="AZ1936" s="4">
        <v>9.0909090909090899</v>
      </c>
      <c r="BA1936" s="4">
        <v>9.0909090909090899</v>
      </c>
      <c r="BB1936" s="38">
        <v>11</v>
      </c>
    </row>
    <row r="1937" spans="1:54" x14ac:dyDescent="0.3">
      <c r="A1937" s="31" t="s">
        <v>79</v>
      </c>
      <c r="B1937" s="5" t="s">
        <v>9</v>
      </c>
      <c r="C1937" s="5" t="s">
        <v>168</v>
      </c>
      <c r="D1937" s="9">
        <v>58.756041154164002</v>
      </c>
      <c r="E1937" s="8">
        <v>65.679522527498193</v>
      </c>
      <c r="F1937" s="8">
        <v>26.311472487755399</v>
      </c>
      <c r="G1937" s="3">
        <v>3.6916654701749501</v>
      </c>
      <c r="H1937" s="4">
        <v>5.2845911280626501</v>
      </c>
      <c r="I1937" s="4">
        <v>10.4074128488502</v>
      </c>
      <c r="J1937" s="4">
        <v>4.2093927640772897</v>
      </c>
      <c r="K1937" s="4">
        <v>4.6833949776543102</v>
      </c>
      <c r="L1937" s="4">
        <v>7.5513619321158503</v>
      </c>
      <c r="M1937" s="4">
        <v>3.57172351922951</v>
      </c>
      <c r="N1937" s="4">
        <v>7.0333224325544101</v>
      </c>
      <c r="O1937" s="4">
        <v>8.5542347143032504</v>
      </c>
      <c r="P1937" s="4">
        <v>8.9405719280295504</v>
      </c>
      <c r="Q1937" s="4">
        <v>2.0847727131454401</v>
      </c>
      <c r="R1937" s="4">
        <v>7.5106398208026901</v>
      </c>
      <c r="S1937" s="4">
        <v>4.9383373409365401</v>
      </c>
      <c r="T1937" s="4">
        <v>3.3902303248425101</v>
      </c>
      <c r="U1937" s="4">
        <v>6.0332550096658801</v>
      </c>
      <c r="V1937" s="4">
        <v>5.7646491652965404</v>
      </c>
      <c r="W1937" s="4">
        <v>5.2423488101712197</v>
      </c>
      <c r="X1937" s="4">
        <v>2.4215540721775701</v>
      </c>
      <c r="Y1937" s="4">
        <v>6.8203709253456504</v>
      </c>
      <c r="Z1937" s="4">
        <v>9.1030939014410706</v>
      </c>
      <c r="AA1937" s="4">
        <v>6.9447864961498098</v>
      </c>
      <c r="AB1937" s="4">
        <v>2.3487407859785399</v>
      </c>
      <c r="AC1937" s="4">
        <v>16.833033572682499</v>
      </c>
      <c r="AD1937" s="4">
        <v>3.2628272695527798</v>
      </c>
      <c r="AE1937" s="4">
        <v>3.2548963748489901</v>
      </c>
      <c r="AF1937" s="4">
        <v>10.3157673066078</v>
      </c>
      <c r="AG1937" s="4">
        <v>15.3004468838606</v>
      </c>
      <c r="AH1937" s="4">
        <v>21.9276980034684</v>
      </c>
      <c r="AI1937" s="4">
        <v>16.7342817310969</v>
      </c>
      <c r="AJ1937" s="4">
        <v>22.936981473781302</v>
      </c>
      <c r="AK1937" s="4">
        <v>34.389137058583401</v>
      </c>
      <c r="AL1937" s="4">
        <v>15.262544400055299</v>
      </c>
      <c r="AM1937" s="4">
        <v>20.009267148931499</v>
      </c>
      <c r="AN1937" s="4">
        <v>32.865300332130403</v>
      </c>
      <c r="AO1937" s="4">
        <v>23.637833414061902</v>
      </c>
      <c r="AP1937" s="4">
        <v>28.739807209546999</v>
      </c>
      <c r="AQ1937" s="4">
        <v>3.90781418589556</v>
      </c>
      <c r="AR1937" s="4">
        <v>38.829973947218399</v>
      </c>
      <c r="AS1937" s="4">
        <v>8.7894528441705706</v>
      </c>
      <c r="AT1937" s="4">
        <v>21.247102928509701</v>
      </c>
      <c r="AU1937" s="4">
        <v>17.9107059673481</v>
      </c>
      <c r="AV1937" s="4">
        <v>28.570121200599299</v>
      </c>
      <c r="AW1937" s="4">
        <v>25.2083359642</v>
      </c>
      <c r="AX1937" s="4">
        <v>10.6150487753142</v>
      </c>
      <c r="AY1937" s="4">
        <v>16.462155674008201</v>
      </c>
      <c r="AZ1937" s="4">
        <v>26.880071918942399</v>
      </c>
      <c r="BA1937" s="4">
        <v>36.7635104458165</v>
      </c>
      <c r="BB1937" s="38">
        <v>749</v>
      </c>
    </row>
    <row r="1938" spans="1:54" x14ac:dyDescent="0.3">
      <c r="A1938" s="31" t="s">
        <v>79</v>
      </c>
      <c r="B1938" s="5" t="s">
        <v>9</v>
      </c>
      <c r="C1938" s="5" t="s">
        <v>1</v>
      </c>
      <c r="D1938" s="9">
        <v>24.753947368421102</v>
      </c>
      <c r="E1938" s="8">
        <v>58.889615249299503</v>
      </c>
      <c r="F1938" s="8">
        <v>43.421052631578902</v>
      </c>
      <c r="G1938" s="3">
        <v>5.2631578947368398</v>
      </c>
      <c r="H1938" s="4">
        <v>6.5789473684210504</v>
      </c>
      <c r="I1938" s="4">
        <v>23.684210526315798</v>
      </c>
      <c r="J1938" s="4">
        <v>5.2631578947368398</v>
      </c>
      <c r="K1938" s="4">
        <v>2.6315789473684199</v>
      </c>
      <c r="L1938" s="4">
        <v>9.2105263157894708</v>
      </c>
      <c r="M1938" s="4">
        <v>1.31578947368421</v>
      </c>
      <c r="N1938" s="4">
        <v>11.842105263157899</v>
      </c>
      <c r="O1938" s="4">
        <v>6.5789473684210504</v>
      </c>
      <c r="P1938" s="4">
        <v>13.157894736842101</v>
      </c>
      <c r="Q1938" s="4">
        <v>1.31578947368421</v>
      </c>
      <c r="R1938" s="4">
        <v>18.421052631578899</v>
      </c>
      <c r="S1938" s="4">
        <v>6.5789473684210504</v>
      </c>
      <c r="T1938" s="4">
        <v>3.9473684210526301</v>
      </c>
      <c r="U1938" s="4">
        <v>19.7368421052632</v>
      </c>
      <c r="V1938" s="4">
        <v>11.842105263157899</v>
      </c>
      <c r="W1938" s="4">
        <v>11.842105263157899</v>
      </c>
      <c r="X1938" s="4">
        <v>3.9473684210526301</v>
      </c>
      <c r="Y1938" s="4">
        <v>7.8947368421052602</v>
      </c>
      <c r="Z1938" s="4">
        <v>18.421052631578899</v>
      </c>
      <c r="AA1938" s="4">
        <v>13.157894736842101</v>
      </c>
      <c r="AB1938" s="4">
        <v>2.6315789473684199</v>
      </c>
      <c r="AC1938" s="4">
        <v>25</v>
      </c>
      <c r="AD1938" s="4">
        <v>7.8947368421052602</v>
      </c>
      <c r="AE1938" s="4">
        <v>6.5789473684210504</v>
      </c>
      <c r="AF1938" s="4">
        <v>14.473684210526301</v>
      </c>
      <c r="AG1938" s="4">
        <v>26.315789473684202</v>
      </c>
      <c r="AH1938" s="4">
        <v>30.2631578947368</v>
      </c>
      <c r="AI1938" s="4">
        <v>21.052631578947398</v>
      </c>
      <c r="AJ1938" s="4">
        <v>25</v>
      </c>
      <c r="AK1938" s="4">
        <v>47.368421052631597</v>
      </c>
      <c r="AL1938" s="4">
        <v>22.3684210526316</v>
      </c>
      <c r="AM1938" s="4">
        <v>25</v>
      </c>
      <c r="AN1938" s="4">
        <v>43.421052631578902</v>
      </c>
      <c r="AO1938" s="4">
        <v>46.052631578947398</v>
      </c>
      <c r="AP1938" s="4">
        <v>43.421052631578902</v>
      </c>
      <c r="AQ1938" s="4">
        <v>6.5789473684210504</v>
      </c>
      <c r="AR1938" s="4">
        <v>60.526315789473699</v>
      </c>
      <c r="AS1938" s="4">
        <v>6.5789473684210504</v>
      </c>
      <c r="AT1938" s="4">
        <v>19.7368421052632</v>
      </c>
      <c r="AU1938" s="4">
        <v>28.947368421052602</v>
      </c>
      <c r="AV1938" s="4">
        <v>32.894736842105303</v>
      </c>
      <c r="AW1938" s="4">
        <v>40.789473684210499</v>
      </c>
      <c r="AX1938" s="4">
        <v>23.684210526315798</v>
      </c>
      <c r="AY1938" s="4">
        <v>15.789473684210501</v>
      </c>
      <c r="AZ1938" s="4">
        <v>47.368421052631597</v>
      </c>
      <c r="BA1938" s="4">
        <v>61.842105263157897</v>
      </c>
      <c r="BB1938" s="38">
        <v>76</v>
      </c>
    </row>
    <row r="1939" spans="1:54" x14ac:dyDescent="0.3">
      <c r="A1939" s="31" t="s">
        <v>79</v>
      </c>
      <c r="B1939" s="5" t="s">
        <v>9</v>
      </c>
      <c r="C1939" s="5" t="s">
        <v>2</v>
      </c>
      <c r="D1939" s="9">
        <v>49.582258064516097</v>
      </c>
      <c r="E1939" s="8">
        <v>71.572211670047906</v>
      </c>
      <c r="F1939" s="8">
        <v>32.258064516128997</v>
      </c>
      <c r="G1939" s="3">
        <v>6.4516129032258096</v>
      </c>
      <c r="H1939" s="4">
        <v>8.0645161290322598</v>
      </c>
      <c r="I1939" s="4">
        <v>11.290322580645199</v>
      </c>
      <c r="J1939" s="4">
        <v>6.4516129032258096</v>
      </c>
      <c r="K1939" s="4">
        <v>9.67741935483871</v>
      </c>
      <c r="L1939" s="4">
        <v>12.9032258064516</v>
      </c>
      <c r="M1939" s="4">
        <v>6.4516129032258096</v>
      </c>
      <c r="N1939" s="4">
        <v>11.290322580645199</v>
      </c>
      <c r="O1939" s="4">
        <v>14.5161290322581</v>
      </c>
      <c r="P1939" s="4">
        <v>12.9032258064516</v>
      </c>
      <c r="Q1939" s="4">
        <v>3.2258064516128999</v>
      </c>
      <c r="R1939" s="4">
        <v>9.67741935483871</v>
      </c>
      <c r="S1939" s="4">
        <v>8.0645161290322598</v>
      </c>
      <c r="T1939" s="4">
        <v>3.2258064516128999</v>
      </c>
      <c r="U1939" s="4">
        <v>3.2258064516128999</v>
      </c>
      <c r="V1939" s="4">
        <v>9.67741935483871</v>
      </c>
      <c r="W1939" s="4">
        <v>6.4516129032258096</v>
      </c>
      <c r="X1939" s="4">
        <v>4.8387096774193497</v>
      </c>
      <c r="Y1939" s="4">
        <v>12.9032258064516</v>
      </c>
      <c r="Z1939" s="4">
        <v>16.129032258064498</v>
      </c>
      <c r="AA1939" s="4">
        <v>9.67741935483871</v>
      </c>
      <c r="AB1939" s="4">
        <v>3.2258064516128999</v>
      </c>
      <c r="AC1939" s="4">
        <v>20.9677419354839</v>
      </c>
      <c r="AD1939" s="4">
        <v>3.2258064516128999</v>
      </c>
      <c r="AE1939" s="4">
        <v>4.8387096774193497</v>
      </c>
      <c r="AF1939" s="4">
        <v>17.741935483871</v>
      </c>
      <c r="AG1939" s="4">
        <v>20.9677419354839</v>
      </c>
      <c r="AH1939" s="4">
        <v>27.419354838709701</v>
      </c>
      <c r="AI1939" s="4">
        <v>19.354838709677399</v>
      </c>
      <c r="AJ1939" s="4">
        <v>29.0322580645161</v>
      </c>
      <c r="AK1939" s="4">
        <v>41.935483870967701</v>
      </c>
      <c r="AL1939" s="4">
        <v>16.129032258064498</v>
      </c>
      <c r="AM1939" s="4">
        <v>22.580645161290299</v>
      </c>
      <c r="AN1939" s="4">
        <v>37.096774193548399</v>
      </c>
      <c r="AO1939" s="4">
        <v>25.806451612903199</v>
      </c>
      <c r="AP1939" s="4">
        <v>29.0322580645161</v>
      </c>
      <c r="AQ1939" s="4">
        <v>3.2258064516128999</v>
      </c>
      <c r="AR1939" s="4">
        <v>51.612903225806399</v>
      </c>
      <c r="AS1939" s="4">
        <v>11.290322580645199</v>
      </c>
      <c r="AT1939" s="4">
        <v>22.580645161290299</v>
      </c>
      <c r="AU1939" s="4">
        <v>24.193548387096801</v>
      </c>
      <c r="AV1939" s="4">
        <v>37.096774193548399</v>
      </c>
      <c r="AW1939" s="4">
        <v>33.870967741935502</v>
      </c>
      <c r="AX1939" s="4">
        <v>14.5161290322581</v>
      </c>
      <c r="AY1939" s="4">
        <v>17.741935483871</v>
      </c>
      <c r="AZ1939" s="4">
        <v>29.0322580645161</v>
      </c>
      <c r="BA1939" s="4">
        <v>40.322580645161302</v>
      </c>
      <c r="BB1939" s="38">
        <v>62</v>
      </c>
    </row>
    <row r="1940" spans="1:54" x14ac:dyDescent="0.3">
      <c r="A1940" s="31" t="s">
        <v>79</v>
      </c>
      <c r="B1940" s="5" t="s">
        <v>9</v>
      </c>
      <c r="C1940" s="5" t="s">
        <v>3</v>
      </c>
      <c r="D1940" s="9">
        <v>61.498561151079102</v>
      </c>
      <c r="E1940" s="8">
        <v>62.239438293369403</v>
      </c>
      <c r="F1940" s="8">
        <v>26.6187050359712</v>
      </c>
      <c r="G1940" s="3">
        <v>1.43884892086331</v>
      </c>
      <c r="H1940" s="4">
        <v>5.0359712230215798</v>
      </c>
      <c r="I1940" s="4">
        <v>7.9136690647482002</v>
      </c>
      <c r="J1940" s="4">
        <v>3.5971223021582701</v>
      </c>
      <c r="K1940" s="4">
        <v>2.1582733812949599</v>
      </c>
      <c r="L1940" s="4">
        <v>5.7553956834532398</v>
      </c>
      <c r="M1940" s="4">
        <v>2.8776978417266199</v>
      </c>
      <c r="N1940" s="4">
        <v>3.5971223021582701</v>
      </c>
      <c r="O1940" s="4">
        <v>8.6330935251798593</v>
      </c>
      <c r="P1940" s="4">
        <v>6.47482014388489</v>
      </c>
      <c r="Q1940" s="4">
        <v>2.1582733812949599</v>
      </c>
      <c r="R1940" s="4">
        <v>2.8776978417266199</v>
      </c>
      <c r="S1940" s="4">
        <v>2.1582733812949599</v>
      </c>
      <c r="T1940" s="4">
        <v>3.5971223021582701</v>
      </c>
      <c r="U1940" s="4">
        <v>2.8776978417266199</v>
      </c>
      <c r="V1940" s="4">
        <v>0.71942446043165498</v>
      </c>
      <c r="W1940" s="4">
        <v>3.5971223021582701</v>
      </c>
      <c r="X1940" s="4">
        <v>0</v>
      </c>
      <c r="Y1940" s="4">
        <v>4.3165467625899296</v>
      </c>
      <c r="Z1940" s="4">
        <v>3.5971223021582701</v>
      </c>
      <c r="AA1940" s="4">
        <v>3.5971223021582701</v>
      </c>
      <c r="AB1940" s="4">
        <v>3.5971223021582701</v>
      </c>
      <c r="AC1940" s="4">
        <v>16.5467625899281</v>
      </c>
      <c r="AD1940" s="4">
        <v>2.8776978417266199</v>
      </c>
      <c r="AE1940" s="4">
        <v>1.43884892086331</v>
      </c>
      <c r="AF1940" s="4">
        <v>7.19424460431655</v>
      </c>
      <c r="AG1940" s="4">
        <v>9.3525179856115095</v>
      </c>
      <c r="AH1940" s="4">
        <v>20.863309352518002</v>
      </c>
      <c r="AI1940" s="4">
        <v>18.705035971223001</v>
      </c>
      <c r="AJ1940" s="4">
        <v>26.6187050359712</v>
      </c>
      <c r="AK1940" s="4">
        <v>28.7769784172662</v>
      </c>
      <c r="AL1940" s="4">
        <v>20.863309352518002</v>
      </c>
      <c r="AM1940" s="4">
        <v>21.582733812949598</v>
      </c>
      <c r="AN1940" s="4">
        <v>37.410071942446002</v>
      </c>
      <c r="AO1940" s="4">
        <v>20.143884892086302</v>
      </c>
      <c r="AP1940" s="4">
        <v>30.9352517985612</v>
      </c>
      <c r="AQ1940" s="4">
        <v>5.7553956834532398</v>
      </c>
      <c r="AR1940" s="4">
        <v>30.9352517985612</v>
      </c>
      <c r="AS1940" s="4">
        <v>6.47482014388489</v>
      </c>
      <c r="AT1940" s="4">
        <v>25.179856115107899</v>
      </c>
      <c r="AU1940" s="4">
        <v>17.266187050359701</v>
      </c>
      <c r="AV1940" s="4">
        <v>26.6187050359712</v>
      </c>
      <c r="AW1940" s="4">
        <v>23.021582733812899</v>
      </c>
      <c r="AX1940" s="4">
        <v>7.9136690647482002</v>
      </c>
      <c r="AY1940" s="4">
        <v>17.985611510791401</v>
      </c>
      <c r="AZ1940" s="4">
        <v>22.302158273381298</v>
      </c>
      <c r="BA1940" s="4">
        <v>33.093525179856101</v>
      </c>
      <c r="BB1940" s="38">
        <v>139</v>
      </c>
    </row>
    <row r="1941" spans="1:54" x14ac:dyDescent="0.3">
      <c r="A1941" s="31" t="s">
        <v>79</v>
      </c>
      <c r="B1941" s="5" t="s">
        <v>9</v>
      </c>
      <c r="C1941" s="5" t="s">
        <v>4</v>
      </c>
      <c r="D1941" s="9">
        <v>79.6111111111111</v>
      </c>
      <c r="E1941" s="8">
        <v>57.659166694255703</v>
      </c>
      <c r="F1941" s="8">
        <v>14.814814814814801</v>
      </c>
      <c r="G1941" s="3">
        <v>2.31481481481481</v>
      </c>
      <c r="H1941" s="4">
        <v>4.1666666666666696</v>
      </c>
      <c r="I1941" s="4">
        <v>3.24074074074074</v>
      </c>
      <c r="J1941" s="4">
        <v>1.8518518518518501</v>
      </c>
      <c r="K1941" s="4">
        <v>2.7777777777777799</v>
      </c>
      <c r="L1941" s="4">
        <v>3.7037037037037002</v>
      </c>
      <c r="M1941" s="4">
        <v>3.7037037037037002</v>
      </c>
      <c r="N1941" s="4">
        <v>3.7037037037037002</v>
      </c>
      <c r="O1941" s="4">
        <v>3.7037037037037002</v>
      </c>
      <c r="P1941" s="4">
        <v>5.0925925925925899</v>
      </c>
      <c r="Q1941" s="4">
        <v>1.3888888888888899</v>
      </c>
      <c r="R1941" s="4">
        <v>2.7777777777777799</v>
      </c>
      <c r="S1941" s="4">
        <v>2.31481481481481</v>
      </c>
      <c r="T1941" s="4">
        <v>2.31481481481481</v>
      </c>
      <c r="U1941" s="4">
        <v>3.7037037037037002</v>
      </c>
      <c r="V1941" s="4">
        <v>3.24074074074074</v>
      </c>
      <c r="W1941" s="4">
        <v>2.7777777777777799</v>
      </c>
      <c r="X1941" s="4">
        <v>0.92592592592592604</v>
      </c>
      <c r="Y1941" s="4">
        <v>4.6296296296296298</v>
      </c>
      <c r="Z1941" s="4">
        <v>1.8518518518518501</v>
      </c>
      <c r="AA1941" s="4">
        <v>5.0925925925925899</v>
      </c>
      <c r="AB1941" s="4">
        <v>0.92592592592592604</v>
      </c>
      <c r="AC1941" s="4">
        <v>12.962962962962999</v>
      </c>
      <c r="AD1941" s="4">
        <v>1.3888888888888899</v>
      </c>
      <c r="AE1941" s="4">
        <v>0.92592592592592604</v>
      </c>
      <c r="AF1941" s="4">
        <v>6.4814814814814801</v>
      </c>
      <c r="AG1941" s="4">
        <v>6.9444444444444402</v>
      </c>
      <c r="AH1941" s="4">
        <v>14.351851851851899</v>
      </c>
      <c r="AI1941" s="4">
        <v>13.8888888888889</v>
      </c>
      <c r="AJ1941" s="4">
        <v>14.351851851851899</v>
      </c>
      <c r="AK1941" s="4">
        <v>25.462962962963001</v>
      </c>
      <c r="AL1941" s="4">
        <v>7.8703703703703702</v>
      </c>
      <c r="AM1941" s="4">
        <v>14.351851851851899</v>
      </c>
      <c r="AN1941" s="4">
        <v>24.074074074074101</v>
      </c>
      <c r="AO1941" s="4">
        <v>15.2777777777778</v>
      </c>
      <c r="AP1941" s="4">
        <v>22.2222222222222</v>
      </c>
      <c r="AQ1941" s="4">
        <v>2.31481481481481</v>
      </c>
      <c r="AR1941" s="4">
        <v>22.685185185185201</v>
      </c>
      <c r="AS1941" s="4">
        <v>9.7222222222222197</v>
      </c>
      <c r="AT1941" s="4">
        <v>15.7407407407407</v>
      </c>
      <c r="AU1941" s="4">
        <v>7.8703703703703702</v>
      </c>
      <c r="AV1941" s="4">
        <v>21.296296296296301</v>
      </c>
      <c r="AW1941" s="4">
        <v>12.5</v>
      </c>
      <c r="AX1941" s="4">
        <v>2.7777777777777799</v>
      </c>
      <c r="AY1941" s="4">
        <v>13.8888888888889</v>
      </c>
      <c r="AZ1941" s="4">
        <v>20.8333333333333</v>
      </c>
      <c r="BA1941" s="4">
        <v>25.462962962963001</v>
      </c>
      <c r="BB1941" s="38">
        <v>216</v>
      </c>
    </row>
    <row r="1942" spans="1:54" x14ac:dyDescent="0.3">
      <c r="A1942" s="31" t="s">
        <v>79</v>
      </c>
      <c r="B1942" s="5" t="s">
        <v>9</v>
      </c>
      <c r="C1942" s="5" t="s">
        <v>5</v>
      </c>
      <c r="D1942" s="9">
        <v>79.561764705882396</v>
      </c>
      <c r="E1942" s="8">
        <v>51.928004408390301</v>
      </c>
      <c r="F1942" s="8">
        <v>10</v>
      </c>
      <c r="G1942" s="3">
        <v>1.1764705882352899</v>
      </c>
      <c r="H1942" s="4">
        <v>0.58823529411764697</v>
      </c>
      <c r="I1942" s="4">
        <v>5.2941176470588198</v>
      </c>
      <c r="J1942" s="4">
        <v>1.76470588235294</v>
      </c>
      <c r="K1942" s="4">
        <v>2.9411764705882399</v>
      </c>
      <c r="L1942" s="4">
        <v>3.52941176470588</v>
      </c>
      <c r="M1942" s="4">
        <v>1.76470588235294</v>
      </c>
      <c r="N1942" s="4">
        <v>2.3529411764705901</v>
      </c>
      <c r="O1942" s="4">
        <v>5.8823529411764701</v>
      </c>
      <c r="P1942" s="4">
        <v>4.7058823529411802</v>
      </c>
      <c r="Q1942" s="4">
        <v>2.3529411764705901</v>
      </c>
      <c r="R1942" s="4">
        <v>3.52941176470588</v>
      </c>
      <c r="S1942" s="4">
        <v>4.1176470588235299</v>
      </c>
      <c r="T1942" s="4">
        <v>3.52941176470588</v>
      </c>
      <c r="U1942" s="4">
        <v>2.3529411764705901</v>
      </c>
      <c r="V1942" s="4">
        <v>2.3529411764705901</v>
      </c>
      <c r="W1942" s="4">
        <v>1.1764705882352899</v>
      </c>
      <c r="X1942" s="4">
        <v>1.76470588235294</v>
      </c>
      <c r="Y1942" s="4">
        <v>0.58823529411764697</v>
      </c>
      <c r="Z1942" s="4">
        <v>1.76470588235294</v>
      </c>
      <c r="AA1942" s="4">
        <v>2.3529411764705901</v>
      </c>
      <c r="AB1942" s="4">
        <v>0</v>
      </c>
      <c r="AC1942" s="4">
        <v>6.4705882352941204</v>
      </c>
      <c r="AD1942" s="4">
        <v>0.58823529411764697</v>
      </c>
      <c r="AE1942" s="4">
        <v>1.76470588235294</v>
      </c>
      <c r="AF1942" s="4">
        <v>1.76470588235294</v>
      </c>
      <c r="AG1942" s="4">
        <v>9.4117647058823497</v>
      </c>
      <c r="AH1942" s="4">
        <v>14.705882352941201</v>
      </c>
      <c r="AI1942" s="4">
        <v>9.4117647058823497</v>
      </c>
      <c r="AJ1942" s="4">
        <v>16.470588235294102</v>
      </c>
      <c r="AK1942" s="4">
        <v>27.647058823529399</v>
      </c>
      <c r="AL1942" s="4">
        <v>7.6470588235294104</v>
      </c>
      <c r="AM1942" s="4">
        <v>15.294117647058799</v>
      </c>
      <c r="AN1942" s="4">
        <v>21.764705882352899</v>
      </c>
      <c r="AO1942" s="4">
        <v>10</v>
      </c>
      <c r="AP1942" s="4">
        <v>19.411764705882401</v>
      </c>
      <c r="AQ1942" s="4">
        <v>2.3529411764705901</v>
      </c>
      <c r="AR1942" s="4">
        <v>24.705882352941199</v>
      </c>
      <c r="AS1942" s="4">
        <v>8.8235294117647101</v>
      </c>
      <c r="AT1942" s="4">
        <v>22.9411764705882</v>
      </c>
      <c r="AU1942" s="4">
        <v>7.6470588235294104</v>
      </c>
      <c r="AV1942" s="4">
        <v>22.352941176470601</v>
      </c>
      <c r="AW1942" s="4">
        <v>11.764705882352899</v>
      </c>
      <c r="AX1942" s="4">
        <v>1.1764705882352899</v>
      </c>
      <c r="AY1942" s="4">
        <v>16.470588235294102</v>
      </c>
      <c r="AZ1942" s="4">
        <v>15.294117647058799</v>
      </c>
      <c r="BA1942" s="4">
        <v>22.9411764705882</v>
      </c>
      <c r="BB1942" s="38">
        <v>170</v>
      </c>
    </row>
    <row r="1943" spans="1:54" x14ac:dyDescent="0.3">
      <c r="A1943" s="31" t="s">
        <v>79</v>
      </c>
      <c r="B1943" s="5" t="s">
        <v>9</v>
      </c>
      <c r="C1943" s="5" t="s">
        <v>6</v>
      </c>
      <c r="D1943" s="9">
        <v>81.789855072463794</v>
      </c>
      <c r="E1943" s="8">
        <v>52.596469197442403</v>
      </c>
      <c r="F1943" s="8">
        <v>10.144927536231901</v>
      </c>
      <c r="G1943" s="3">
        <v>2.8985507246376798</v>
      </c>
      <c r="H1943" s="4">
        <v>1.4492753623188399</v>
      </c>
      <c r="I1943" s="4">
        <v>2.8985507246376798</v>
      </c>
      <c r="J1943" s="4">
        <v>4.3478260869565197</v>
      </c>
      <c r="K1943" s="4">
        <v>2.8985507246376798</v>
      </c>
      <c r="L1943" s="4">
        <v>1.4492753623188399</v>
      </c>
      <c r="M1943" s="4">
        <v>2.8985507246376798</v>
      </c>
      <c r="N1943" s="4">
        <v>2.8985507246376798</v>
      </c>
      <c r="O1943" s="4">
        <v>4.3478260869565197</v>
      </c>
      <c r="P1943" s="4">
        <v>5.7971014492753596</v>
      </c>
      <c r="Q1943" s="4">
        <v>0</v>
      </c>
      <c r="R1943" s="4">
        <v>1.4492753623188399</v>
      </c>
      <c r="S1943" s="4">
        <v>4.3478260869565197</v>
      </c>
      <c r="T1943" s="4">
        <v>5.7971014492753596</v>
      </c>
      <c r="U1943" s="4">
        <v>4.3478260869565197</v>
      </c>
      <c r="V1943" s="4">
        <v>0</v>
      </c>
      <c r="W1943" s="4">
        <v>0</v>
      </c>
      <c r="X1943" s="4">
        <v>0</v>
      </c>
      <c r="Y1943" s="4">
        <v>1.4492753623188399</v>
      </c>
      <c r="Z1943" s="4">
        <v>0</v>
      </c>
      <c r="AA1943" s="4">
        <v>1.4492753623188399</v>
      </c>
      <c r="AB1943" s="4">
        <v>1.4492753623188399</v>
      </c>
      <c r="AC1943" s="4">
        <v>5.7971014492753596</v>
      </c>
      <c r="AD1943" s="4">
        <v>1.4492753623188399</v>
      </c>
      <c r="AE1943" s="4">
        <v>1.4492753623188399</v>
      </c>
      <c r="AF1943" s="4">
        <v>0</v>
      </c>
      <c r="AG1943" s="4">
        <v>10.144927536231901</v>
      </c>
      <c r="AH1943" s="4">
        <v>11.5942028985507</v>
      </c>
      <c r="AI1943" s="4">
        <v>8.6956521739130395</v>
      </c>
      <c r="AJ1943" s="4">
        <v>13.0434782608696</v>
      </c>
      <c r="AK1943" s="4">
        <v>17.3913043478261</v>
      </c>
      <c r="AL1943" s="4">
        <v>5.7971014492753596</v>
      </c>
      <c r="AM1943" s="4">
        <v>13.0434782608696</v>
      </c>
      <c r="AN1943" s="4">
        <v>11.5942028985507</v>
      </c>
      <c r="AO1943" s="4">
        <v>10.144927536231901</v>
      </c>
      <c r="AP1943" s="4">
        <v>15.9420289855072</v>
      </c>
      <c r="AQ1943" s="4">
        <v>0</v>
      </c>
      <c r="AR1943" s="4">
        <v>14.492753623188401</v>
      </c>
      <c r="AS1943" s="4">
        <v>10.144927536231901</v>
      </c>
      <c r="AT1943" s="4">
        <v>20.289855072463801</v>
      </c>
      <c r="AU1943" s="4">
        <v>4.3478260869565197</v>
      </c>
      <c r="AV1943" s="4">
        <v>13.0434782608696</v>
      </c>
      <c r="AW1943" s="4">
        <v>5.7971014492753596</v>
      </c>
      <c r="AX1943" s="4">
        <v>1.4492753623188399</v>
      </c>
      <c r="AY1943" s="4">
        <v>18.840579710144901</v>
      </c>
      <c r="AZ1943" s="4">
        <v>14.492753623188401</v>
      </c>
      <c r="BA1943" s="4">
        <v>20.289855072463801</v>
      </c>
      <c r="BB1943" s="38">
        <v>69</v>
      </c>
    </row>
    <row r="1944" spans="1:54" x14ac:dyDescent="0.3">
      <c r="A1944" s="31" t="s">
        <v>79</v>
      </c>
      <c r="B1944" s="5" t="s">
        <v>9</v>
      </c>
      <c r="C1944" s="5" t="s">
        <v>7</v>
      </c>
      <c r="D1944" s="9">
        <v>143.388235294118</v>
      </c>
      <c r="E1944" s="8">
        <v>40.693271592994101</v>
      </c>
      <c r="F1944" s="8">
        <v>0</v>
      </c>
      <c r="G1944" s="3">
        <v>0</v>
      </c>
      <c r="H1944" s="4">
        <v>0</v>
      </c>
      <c r="I1944" s="4">
        <v>6.25</v>
      </c>
      <c r="J1944" s="4">
        <v>0</v>
      </c>
      <c r="K1944" s="4">
        <v>6.25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6.25</v>
      </c>
      <c r="AH1944" s="4">
        <v>0</v>
      </c>
      <c r="AI1944" s="4">
        <v>0</v>
      </c>
      <c r="AJ1944" s="4">
        <v>0</v>
      </c>
      <c r="AK1944" s="4">
        <v>12.5</v>
      </c>
      <c r="AL1944" s="4">
        <v>0</v>
      </c>
      <c r="AM1944" s="4">
        <v>6.25</v>
      </c>
      <c r="AN1944" s="4">
        <v>6.25</v>
      </c>
      <c r="AO1944" s="4">
        <v>0</v>
      </c>
      <c r="AP1944" s="4">
        <v>0</v>
      </c>
      <c r="AQ1944" s="4">
        <v>0</v>
      </c>
      <c r="AR1944" s="4">
        <v>0</v>
      </c>
      <c r="AS1944" s="4">
        <v>6.25</v>
      </c>
      <c r="AT1944" s="4">
        <v>6.25</v>
      </c>
      <c r="AU1944" s="4">
        <v>0</v>
      </c>
      <c r="AV1944" s="4">
        <v>12.5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38">
        <v>17</v>
      </c>
    </row>
    <row r="1945" spans="1:54" x14ac:dyDescent="0.3">
      <c r="A1945" s="31" t="s">
        <v>80</v>
      </c>
      <c r="B1945" s="5" t="s">
        <v>168</v>
      </c>
      <c r="C1945" s="5" t="s">
        <v>168</v>
      </c>
      <c r="D1945" s="9">
        <v>82.410443153149203</v>
      </c>
      <c r="E1945" s="8">
        <v>71.836626313933394</v>
      </c>
      <c r="F1945" s="8">
        <v>18.679120430085899</v>
      </c>
      <c r="G1945" s="3">
        <v>1.5270170309666899</v>
      </c>
      <c r="H1945" s="4">
        <v>4.8837591590249403</v>
      </c>
      <c r="I1945" s="4">
        <v>8.8341878502710802</v>
      </c>
      <c r="J1945" s="4">
        <v>1.6096240507346</v>
      </c>
      <c r="K1945" s="4">
        <v>2.7741451315557901</v>
      </c>
      <c r="L1945" s="4">
        <v>3.6078819212389699</v>
      </c>
      <c r="M1945" s="4">
        <v>3.3438023381735502</v>
      </c>
      <c r="N1945" s="4">
        <v>5.0714668512851997</v>
      </c>
      <c r="O1945" s="4">
        <v>8.3071750899259609</v>
      </c>
      <c r="P1945" s="4">
        <v>5.6748163181232698</v>
      </c>
      <c r="Q1945" s="4">
        <v>2.8978114506215502</v>
      </c>
      <c r="R1945" s="4">
        <v>5.94553919166278</v>
      </c>
      <c r="S1945" s="4">
        <v>5.5541438596062003</v>
      </c>
      <c r="T1945" s="4">
        <v>4.2654883991940498</v>
      </c>
      <c r="U1945" s="4">
        <v>5.6816498156226301</v>
      </c>
      <c r="V1945" s="4">
        <v>5.6040296890752499</v>
      </c>
      <c r="W1945" s="4">
        <v>5.1736787280861201</v>
      </c>
      <c r="X1945" s="4">
        <v>1.4686624290827901</v>
      </c>
      <c r="Y1945" s="4">
        <v>7.6780005665192004</v>
      </c>
      <c r="Z1945" s="4">
        <v>6.8743911663781496</v>
      </c>
      <c r="AA1945" s="4">
        <v>6.1038005930460502</v>
      </c>
      <c r="AB1945" s="4">
        <v>1.30673055382861</v>
      </c>
      <c r="AC1945" s="4">
        <v>14.756105335850901</v>
      </c>
      <c r="AD1945" s="4">
        <v>3.4593942751287798</v>
      </c>
      <c r="AE1945" s="4">
        <v>2.37791177056245</v>
      </c>
      <c r="AF1945" s="4">
        <v>8.7342894303369096</v>
      </c>
      <c r="AG1945" s="4">
        <v>9.4045027155393406</v>
      </c>
      <c r="AH1945" s="4">
        <v>13.6060070298992</v>
      </c>
      <c r="AI1945" s="4">
        <v>10.370942867947999</v>
      </c>
      <c r="AJ1945" s="4">
        <v>17.477752712291199</v>
      </c>
      <c r="AK1945" s="4">
        <v>30.374958769367701</v>
      </c>
      <c r="AL1945" s="4">
        <v>16.2505751552516</v>
      </c>
      <c r="AM1945" s="4">
        <v>19.805101284262399</v>
      </c>
      <c r="AN1945" s="4">
        <v>31.051809910527702</v>
      </c>
      <c r="AO1945" s="4">
        <v>25.2665711020265</v>
      </c>
      <c r="AP1945" s="4">
        <v>23.837468496732601</v>
      </c>
      <c r="AQ1945" s="4">
        <v>8.9031769546092505</v>
      </c>
      <c r="AR1945" s="4">
        <v>24.696968108350401</v>
      </c>
      <c r="AS1945" s="4">
        <v>13.0451444472366</v>
      </c>
      <c r="AT1945" s="4">
        <v>17.073546629255699</v>
      </c>
      <c r="AU1945" s="4">
        <v>11.8832292947087</v>
      </c>
      <c r="AV1945" s="4">
        <v>19.202976974462199</v>
      </c>
      <c r="AW1945" s="4">
        <v>16.559256875232201</v>
      </c>
      <c r="AX1945" s="4">
        <v>10.5947409294869</v>
      </c>
      <c r="AY1945" s="4">
        <v>15.104711735372501</v>
      </c>
      <c r="AZ1945" s="4">
        <v>20.193443377791102</v>
      </c>
      <c r="BA1945" s="4">
        <v>27.6029049033475</v>
      </c>
      <c r="BB1945" s="38">
        <v>21898</v>
      </c>
    </row>
    <row r="1946" spans="1:54" x14ac:dyDescent="0.3">
      <c r="A1946" s="31" t="s">
        <v>80</v>
      </c>
      <c r="B1946" s="5" t="s">
        <v>168</v>
      </c>
      <c r="C1946" s="5" t="s">
        <v>1</v>
      </c>
      <c r="D1946" s="9">
        <v>37.136066932789802</v>
      </c>
      <c r="E1946" s="8">
        <v>69.074422344033707</v>
      </c>
      <c r="F1946" s="8">
        <v>38.4336061168067</v>
      </c>
      <c r="G1946" s="3">
        <v>3.30721697410161</v>
      </c>
      <c r="H1946" s="4">
        <v>7.3379042121256699</v>
      </c>
      <c r="I1946" s="4">
        <v>17.556247511652</v>
      </c>
      <c r="J1946" s="4">
        <v>3.3686263267859</v>
      </c>
      <c r="K1946" s="4">
        <v>5.3048457339485697</v>
      </c>
      <c r="L1946" s="4">
        <v>7.2139938668244996</v>
      </c>
      <c r="M1946" s="4">
        <v>6.5160510861442402</v>
      </c>
      <c r="N1946" s="4">
        <v>11.2046200133847</v>
      </c>
      <c r="O1946" s="4">
        <v>16.081144069587801</v>
      </c>
      <c r="P1946" s="4">
        <v>12.585519815411599</v>
      </c>
      <c r="Q1946" s="4">
        <v>6.2083648339021797</v>
      </c>
      <c r="R1946" s="4">
        <v>13.3860246801726</v>
      </c>
      <c r="S1946" s="4">
        <v>14.575881771147801</v>
      </c>
      <c r="T1946" s="4">
        <v>9.4609871083183492</v>
      </c>
      <c r="U1946" s="4">
        <v>11.805271571938601</v>
      </c>
      <c r="V1946" s="4">
        <v>13.323523687555699</v>
      </c>
      <c r="W1946" s="4">
        <v>12.5760697314357</v>
      </c>
      <c r="X1946" s="4">
        <v>3.6824877432062002</v>
      </c>
      <c r="Y1946" s="4">
        <v>13.774285266454299</v>
      </c>
      <c r="Z1946" s="4">
        <v>17.281355546762999</v>
      </c>
      <c r="AA1946" s="4">
        <v>13.7243219399025</v>
      </c>
      <c r="AB1946" s="4">
        <v>2.3213924113552098</v>
      </c>
      <c r="AC1946" s="4">
        <v>25.521687218909701</v>
      </c>
      <c r="AD1946" s="4">
        <v>9.3313537499509192</v>
      </c>
      <c r="AE1946" s="4">
        <v>6.5717374257622696</v>
      </c>
      <c r="AF1946" s="4">
        <v>14.648284998852599</v>
      </c>
      <c r="AG1946" s="4">
        <v>19.1977704837497</v>
      </c>
      <c r="AH1946" s="4">
        <v>21.563215870881798</v>
      </c>
      <c r="AI1946" s="4">
        <v>13.471869876166499</v>
      </c>
      <c r="AJ1946" s="4">
        <v>27.4090349394531</v>
      </c>
      <c r="AK1946" s="4">
        <v>48.147949591085002</v>
      </c>
      <c r="AL1946" s="4">
        <v>32.094064133492502</v>
      </c>
      <c r="AM1946" s="4">
        <v>27.897409516547</v>
      </c>
      <c r="AN1946" s="4">
        <v>44.171592239343099</v>
      </c>
      <c r="AO1946" s="4">
        <v>40.489556647248797</v>
      </c>
      <c r="AP1946" s="4">
        <v>44.787681708342497</v>
      </c>
      <c r="AQ1946" s="4">
        <v>14.614399071567</v>
      </c>
      <c r="AR1946" s="4">
        <v>40.301149367174297</v>
      </c>
      <c r="AS1946" s="4">
        <v>17.573416550850801</v>
      </c>
      <c r="AT1946" s="4">
        <v>16.143645062204701</v>
      </c>
      <c r="AU1946" s="4">
        <v>24.862261738648598</v>
      </c>
      <c r="AV1946" s="4">
        <v>22.335745159132099</v>
      </c>
      <c r="AW1946" s="4">
        <v>33.5300107863169</v>
      </c>
      <c r="AX1946" s="4">
        <v>23.440848694046</v>
      </c>
      <c r="AY1946" s="4">
        <v>17.646271929667598</v>
      </c>
      <c r="AZ1946" s="4">
        <v>33.412915094014501</v>
      </c>
      <c r="BA1946" s="4">
        <v>47.273497707574599</v>
      </c>
      <c r="BB1946" s="38">
        <v>4470</v>
      </c>
    </row>
    <row r="1947" spans="1:54" x14ac:dyDescent="0.3">
      <c r="A1947" s="31" t="s">
        <v>80</v>
      </c>
      <c r="B1947" s="5" t="s">
        <v>168</v>
      </c>
      <c r="C1947" s="5" t="s">
        <v>2</v>
      </c>
      <c r="D1947" s="9">
        <v>61.942631846072302</v>
      </c>
      <c r="E1947" s="8">
        <v>70.196407764886303</v>
      </c>
      <c r="F1947" s="8">
        <v>24.860678437751201</v>
      </c>
      <c r="G1947" s="3">
        <v>1.4662787141751199</v>
      </c>
      <c r="H1947" s="4">
        <v>6.6523985006894</v>
      </c>
      <c r="I1947" s="4">
        <v>12.440588064722601</v>
      </c>
      <c r="J1947" s="4">
        <v>1.95503828556682</v>
      </c>
      <c r="K1947" s="4">
        <v>3.0751312618469999</v>
      </c>
      <c r="L1947" s="4">
        <v>4.1266537187391696</v>
      </c>
      <c r="M1947" s="4">
        <v>4.5995260683649803</v>
      </c>
      <c r="N1947" s="4">
        <v>6.6628529277345603</v>
      </c>
      <c r="O1947" s="4">
        <v>12.686428839697699</v>
      </c>
      <c r="P1947" s="4">
        <v>8.2190221777843302</v>
      </c>
      <c r="Q1947" s="4">
        <v>3.8837349223225801</v>
      </c>
      <c r="R1947" s="4">
        <v>8.3193671407041503</v>
      </c>
      <c r="S1947" s="4">
        <v>6.8188031668350204</v>
      </c>
      <c r="T1947" s="4">
        <v>5.1359473050543798</v>
      </c>
      <c r="U1947" s="4">
        <v>8.1425080475133704</v>
      </c>
      <c r="V1947" s="4">
        <v>7.8678148075649803</v>
      </c>
      <c r="W1947" s="4">
        <v>7.9021000672589903</v>
      </c>
      <c r="X1947" s="4">
        <v>1.56662367709493</v>
      </c>
      <c r="Y1947" s="4">
        <v>11.1490687899724</v>
      </c>
      <c r="Z1947" s="4">
        <v>9.5665578911115201</v>
      </c>
      <c r="AA1947" s="4">
        <v>8.5756623427244207</v>
      </c>
      <c r="AB1947" s="4">
        <v>1.69079947266359</v>
      </c>
      <c r="AC1947" s="4">
        <v>19.4818123362802</v>
      </c>
      <c r="AD1947" s="4">
        <v>4.2746603469566802</v>
      </c>
      <c r="AE1947" s="4">
        <v>2.66037500456406</v>
      </c>
      <c r="AF1947" s="4">
        <v>12.8264918570323</v>
      </c>
      <c r="AG1947" s="4">
        <v>11.495254527867299</v>
      </c>
      <c r="AH1947" s="4">
        <v>16.634946136272799</v>
      </c>
      <c r="AI1947" s="4">
        <v>11.643261156084799</v>
      </c>
      <c r="AJ1947" s="4">
        <v>21.9205885609143</v>
      </c>
      <c r="AK1947" s="4">
        <v>41.011475472560399</v>
      </c>
      <c r="AL1947" s="4">
        <v>21.022094364564101</v>
      </c>
      <c r="AM1947" s="4">
        <v>24.884098108003698</v>
      </c>
      <c r="AN1947" s="4">
        <v>38.4062945817806</v>
      </c>
      <c r="AO1947" s="4">
        <v>34.072695817688498</v>
      </c>
      <c r="AP1947" s="4">
        <v>31.029750161769599</v>
      </c>
      <c r="AQ1947" s="4">
        <v>10.8003722359152</v>
      </c>
      <c r="AR1947" s="4">
        <v>32.630659098558503</v>
      </c>
      <c r="AS1947" s="4">
        <v>17.341560184243299</v>
      </c>
      <c r="AT1947" s="4">
        <v>18.680741124291199</v>
      </c>
      <c r="AU1947" s="4">
        <v>15.3396825581714</v>
      </c>
      <c r="AV1947" s="4">
        <v>20.150764141817501</v>
      </c>
      <c r="AW1947" s="4">
        <v>20.420024587045202</v>
      </c>
      <c r="AX1947" s="4">
        <v>13.3708567046046</v>
      </c>
      <c r="AY1947" s="4">
        <v>18.361308197603702</v>
      </c>
      <c r="AZ1947" s="4">
        <v>27.172356888258101</v>
      </c>
      <c r="BA1947" s="4">
        <v>36.784476790901401</v>
      </c>
      <c r="BB1947" s="38">
        <v>2751</v>
      </c>
    </row>
    <row r="1948" spans="1:54" x14ac:dyDescent="0.3">
      <c r="A1948" s="31" t="s">
        <v>80</v>
      </c>
      <c r="B1948" s="5" t="s">
        <v>168</v>
      </c>
      <c r="C1948" s="5" t="s">
        <v>3</v>
      </c>
      <c r="D1948" s="9">
        <v>80.478033818217597</v>
      </c>
      <c r="E1948" s="8">
        <v>70.690337475411596</v>
      </c>
      <c r="F1948" s="8">
        <v>17.716367242835101</v>
      </c>
      <c r="G1948" s="3">
        <v>1.4167074478907999</v>
      </c>
      <c r="H1948" s="4">
        <v>4.7533895527418002</v>
      </c>
      <c r="I1948" s="4">
        <v>7.9898259689237898</v>
      </c>
      <c r="J1948" s="4">
        <v>0.99374235232383101</v>
      </c>
      <c r="K1948" s="4">
        <v>2.6451877714223802</v>
      </c>
      <c r="L1948" s="4">
        <v>3.6776891627866699</v>
      </c>
      <c r="M1948" s="4">
        <v>3.0509933272443099</v>
      </c>
      <c r="N1948" s="4">
        <v>4.1942037648869004</v>
      </c>
      <c r="O1948" s="4">
        <v>8.3053938664701601</v>
      </c>
      <c r="P1948" s="4">
        <v>4.9759357565910802</v>
      </c>
      <c r="Q1948" s="4">
        <v>2.7631208126726001</v>
      </c>
      <c r="R1948" s="4">
        <v>5.5267694381813701</v>
      </c>
      <c r="S1948" s="4">
        <v>4.3121368061371204</v>
      </c>
      <c r="T1948" s="4">
        <v>3.7524232054460498</v>
      </c>
      <c r="U1948" s="4">
        <v>4.7799568244237696</v>
      </c>
      <c r="V1948" s="4">
        <v>4.4317257715161897</v>
      </c>
      <c r="W1948" s="4">
        <v>3.8437889750142902</v>
      </c>
      <c r="X1948" s="4">
        <v>1.0092459679400101</v>
      </c>
      <c r="Y1948" s="4">
        <v>7.8901805787112798</v>
      </c>
      <c r="Z1948" s="4">
        <v>5.4055245486734496</v>
      </c>
      <c r="AA1948" s="4">
        <v>5.6369506716234996</v>
      </c>
      <c r="AB1948" s="4">
        <v>1.1476503971929699</v>
      </c>
      <c r="AC1948" s="4">
        <v>14.4517076308423</v>
      </c>
      <c r="AD1948" s="4">
        <v>2.7802803524176398</v>
      </c>
      <c r="AE1948" s="4">
        <v>1.65919722690664</v>
      </c>
      <c r="AF1948" s="4">
        <v>9.5836968851080009</v>
      </c>
      <c r="AG1948" s="4">
        <v>7.35259429015181</v>
      </c>
      <c r="AH1948" s="4">
        <v>13.149093563107799</v>
      </c>
      <c r="AI1948" s="4">
        <v>12.665169630748499</v>
      </c>
      <c r="AJ1948" s="4">
        <v>19.789722131828299</v>
      </c>
      <c r="AK1948" s="4">
        <v>31.427358143599101</v>
      </c>
      <c r="AL1948" s="4">
        <v>15.2156797843449</v>
      </c>
      <c r="AM1948" s="4">
        <v>21.671393076963898</v>
      </c>
      <c r="AN1948" s="4">
        <v>32.750516084956601</v>
      </c>
      <c r="AO1948" s="4">
        <v>26.385495777829099</v>
      </c>
      <c r="AP1948" s="4">
        <v>23.198882056753298</v>
      </c>
      <c r="AQ1948" s="4">
        <v>8.3939756006168604</v>
      </c>
      <c r="AR1948" s="4">
        <v>27.813339367406002</v>
      </c>
      <c r="AS1948" s="4">
        <v>14.8004664965861</v>
      </c>
      <c r="AT1948" s="4">
        <v>18.288800423720801</v>
      </c>
      <c r="AU1948" s="4">
        <v>10.3759647200418</v>
      </c>
      <c r="AV1948" s="4">
        <v>19.852864705585699</v>
      </c>
      <c r="AW1948" s="4">
        <v>15.0003575754676</v>
      </c>
      <c r="AX1948" s="4">
        <v>9.3423352173848304</v>
      </c>
      <c r="AY1948" s="4">
        <v>14.9222391989302</v>
      </c>
      <c r="AZ1948" s="4">
        <v>20.6782510230966</v>
      </c>
      <c r="BA1948" s="4">
        <v>27.968375523567801</v>
      </c>
      <c r="BB1948" s="38">
        <v>3532</v>
      </c>
    </row>
    <row r="1949" spans="1:54" x14ac:dyDescent="0.3">
      <c r="A1949" s="31" t="s">
        <v>80</v>
      </c>
      <c r="B1949" s="5" t="s">
        <v>168</v>
      </c>
      <c r="C1949" s="5" t="s">
        <v>4</v>
      </c>
      <c r="D1949" s="9">
        <v>102.2835819477</v>
      </c>
      <c r="E1949" s="8">
        <v>64.658128034836196</v>
      </c>
      <c r="F1949" s="8">
        <v>11.0743062691772</v>
      </c>
      <c r="G1949" s="3">
        <v>0.96268768532728999</v>
      </c>
      <c r="H1949" s="4">
        <v>3.7072481930399501</v>
      </c>
      <c r="I1949" s="4">
        <v>6.1901392194367801</v>
      </c>
      <c r="J1949" s="4">
        <v>1.0977450285223</v>
      </c>
      <c r="K1949" s="4">
        <v>2.0759046001535899</v>
      </c>
      <c r="L1949" s="4">
        <v>2.38943293035602</v>
      </c>
      <c r="M1949" s="4">
        <v>2.04535670035939</v>
      </c>
      <c r="N1949" s="4">
        <v>2.95578966398628</v>
      </c>
      <c r="O1949" s="4">
        <v>4.3085733654084004</v>
      </c>
      <c r="P1949" s="4">
        <v>2.6533126811438499</v>
      </c>
      <c r="Q1949" s="4">
        <v>1.55998819156555</v>
      </c>
      <c r="R1949" s="4">
        <v>2.6201586390638498</v>
      </c>
      <c r="S1949" s="4">
        <v>2.80344603782906</v>
      </c>
      <c r="T1949" s="4">
        <v>2.3544644916178199</v>
      </c>
      <c r="U1949" s="4">
        <v>2.8056563073010601</v>
      </c>
      <c r="V1949" s="4">
        <v>2.9101657507018701</v>
      </c>
      <c r="W1949" s="4">
        <v>2.3504398254876202</v>
      </c>
      <c r="X1949" s="4">
        <v>0.67749698544706405</v>
      </c>
      <c r="Y1949" s="4">
        <v>4.8138342994502503</v>
      </c>
      <c r="Z1949" s="4">
        <v>3.11476409855949</v>
      </c>
      <c r="AA1949" s="4">
        <v>2.6967263249562499</v>
      </c>
      <c r="AB1949" s="4">
        <v>0.78642696779187404</v>
      </c>
      <c r="AC1949" s="4">
        <v>11.6951279939799</v>
      </c>
      <c r="AD1949" s="4">
        <v>1.5684333966397499</v>
      </c>
      <c r="AE1949" s="4">
        <v>1.18275791948891</v>
      </c>
      <c r="AF1949" s="4">
        <v>5.8526937978561504</v>
      </c>
      <c r="AG1949" s="4">
        <v>6.0484510678257699</v>
      </c>
      <c r="AH1949" s="4">
        <v>11.080706172190199</v>
      </c>
      <c r="AI1949" s="4">
        <v>8.7272643316030205</v>
      </c>
      <c r="AJ1949" s="4">
        <v>13.0991437660718</v>
      </c>
      <c r="AK1949" s="4">
        <v>21.4789339797648</v>
      </c>
      <c r="AL1949" s="4">
        <v>10.383547666898201</v>
      </c>
      <c r="AM1949" s="4">
        <v>16.476830902380701</v>
      </c>
      <c r="AN1949" s="4">
        <v>24.260673195687701</v>
      </c>
      <c r="AO1949" s="4">
        <v>18.0185101599535</v>
      </c>
      <c r="AP1949" s="4">
        <v>16.189199027625499</v>
      </c>
      <c r="AQ1949" s="4">
        <v>7.4369949536137003</v>
      </c>
      <c r="AR1949" s="4">
        <v>17.046354618521399</v>
      </c>
      <c r="AS1949" s="4">
        <v>10.253306735461001</v>
      </c>
      <c r="AT1949" s="4">
        <v>16.543534859354601</v>
      </c>
      <c r="AU1949" s="4">
        <v>6.7532630325644298</v>
      </c>
      <c r="AV1949" s="4">
        <v>17.728668015726299</v>
      </c>
      <c r="AW1949" s="4">
        <v>10.0792562873975</v>
      </c>
      <c r="AX1949" s="4">
        <v>5.3610903534601002</v>
      </c>
      <c r="AY1949" s="4">
        <v>13.1869937047272</v>
      </c>
      <c r="AZ1949" s="4">
        <v>14.309447570255299</v>
      </c>
      <c r="BA1949" s="4">
        <v>17.741137886930701</v>
      </c>
      <c r="BB1949" s="38">
        <v>4156</v>
      </c>
    </row>
    <row r="1950" spans="1:54" x14ac:dyDescent="0.3">
      <c r="A1950" s="31" t="s">
        <v>80</v>
      </c>
      <c r="B1950" s="5" t="s">
        <v>168</v>
      </c>
      <c r="C1950" s="5" t="s">
        <v>5</v>
      </c>
      <c r="D1950" s="9">
        <v>116.568809032613</v>
      </c>
      <c r="E1950" s="8">
        <v>58.053358227478903</v>
      </c>
      <c r="F1950" s="8">
        <v>7.2714736800667801</v>
      </c>
      <c r="G1950" s="3">
        <v>0.83047261388765603</v>
      </c>
      <c r="H1950" s="4">
        <v>2.75028838709289</v>
      </c>
      <c r="I1950" s="4">
        <v>3.2803798608972499</v>
      </c>
      <c r="J1950" s="4">
        <v>0.93110481088873798</v>
      </c>
      <c r="K1950" s="4">
        <v>1.4720312167176699</v>
      </c>
      <c r="L1950" s="4">
        <v>1.3837494026611099</v>
      </c>
      <c r="M1950" s="4">
        <v>1.3407233570877799</v>
      </c>
      <c r="N1950" s="4">
        <v>2.2572480621220898</v>
      </c>
      <c r="O1950" s="4">
        <v>2.82996499203478</v>
      </c>
      <c r="P1950" s="4">
        <v>1.94300108817432</v>
      </c>
      <c r="Q1950" s="4">
        <v>0.85365792885674796</v>
      </c>
      <c r="R1950" s="4">
        <v>1.75297221566173</v>
      </c>
      <c r="S1950" s="4">
        <v>1.6572000539454499</v>
      </c>
      <c r="T1950" s="4">
        <v>1.9160705993753699</v>
      </c>
      <c r="U1950" s="4">
        <v>1.63026956514651</v>
      </c>
      <c r="V1950" s="4">
        <v>1.59098869340303</v>
      </c>
      <c r="W1950" s="4">
        <v>1.2008102883432299</v>
      </c>
      <c r="X1950" s="4">
        <v>0.62920821988549103</v>
      </c>
      <c r="Y1950" s="4">
        <v>3.0237390383772298</v>
      </c>
      <c r="Z1950" s="4">
        <v>1.63401473897636</v>
      </c>
      <c r="AA1950" s="4">
        <v>1.9590966449487</v>
      </c>
      <c r="AB1950" s="4">
        <v>0.66848909162896197</v>
      </c>
      <c r="AC1950" s="4">
        <v>7.3025499321605896</v>
      </c>
      <c r="AD1950" s="4">
        <v>0.99357099760130096</v>
      </c>
      <c r="AE1950" s="4">
        <v>0.65988388251429597</v>
      </c>
      <c r="AF1950" s="4">
        <v>3.08772067600975</v>
      </c>
      <c r="AG1950" s="4">
        <v>5.06179801627788</v>
      </c>
      <c r="AH1950" s="4">
        <v>8.1715022388617093</v>
      </c>
      <c r="AI1950" s="4">
        <v>5.6714791880840796</v>
      </c>
      <c r="AJ1950" s="4">
        <v>8.6117964476895601</v>
      </c>
      <c r="AK1950" s="4">
        <v>16.221817278128199</v>
      </c>
      <c r="AL1950" s="4">
        <v>7.1708414830656997</v>
      </c>
      <c r="AM1950" s="4">
        <v>11.8219060916896</v>
      </c>
      <c r="AN1950" s="4">
        <v>20.365975727916801</v>
      </c>
      <c r="AO1950" s="4">
        <v>12.172002446075901</v>
      </c>
      <c r="AP1950" s="4">
        <v>10.843629471932701</v>
      </c>
      <c r="AQ1950" s="4">
        <v>5.1163732658657297</v>
      </c>
      <c r="AR1950" s="4">
        <v>11.073252898713701</v>
      </c>
      <c r="AS1950" s="4">
        <v>6.7903831485755104</v>
      </c>
      <c r="AT1950" s="4">
        <v>15.004597750485599</v>
      </c>
      <c r="AU1950" s="4">
        <v>5.0546213511431102</v>
      </c>
      <c r="AV1950" s="4">
        <v>15.8278936992385</v>
      </c>
      <c r="AW1950" s="4">
        <v>7.8696056478584699</v>
      </c>
      <c r="AX1950" s="4">
        <v>4.69511860871211</v>
      </c>
      <c r="AY1950" s="4">
        <v>11.291814617885199</v>
      </c>
      <c r="AZ1950" s="4">
        <v>9.6289533497249593</v>
      </c>
      <c r="BA1950" s="4">
        <v>13.6997237738364</v>
      </c>
      <c r="BB1950" s="38">
        <v>4052</v>
      </c>
    </row>
    <row r="1951" spans="1:54" x14ac:dyDescent="0.3">
      <c r="A1951" s="31" t="s">
        <v>80</v>
      </c>
      <c r="B1951" s="5" t="s">
        <v>168</v>
      </c>
      <c r="C1951" s="5" t="s">
        <v>6</v>
      </c>
      <c r="D1951" s="9">
        <v>116.70177770174</v>
      </c>
      <c r="E1951" s="8">
        <v>57.099971982499802</v>
      </c>
      <c r="F1951" s="8">
        <v>6.4476587636277696</v>
      </c>
      <c r="G1951" s="3">
        <v>1.1287298925301701</v>
      </c>
      <c r="H1951" s="4">
        <v>2.9902912254016698</v>
      </c>
      <c r="I1951" s="4">
        <v>2.4624266224832101</v>
      </c>
      <c r="J1951" s="4">
        <v>0.87518716161252197</v>
      </c>
      <c r="K1951" s="4">
        <v>1.3188869407184001</v>
      </c>
      <c r="L1951" s="4">
        <v>1.8259724025537001</v>
      </c>
      <c r="M1951" s="4">
        <v>1.4760524512242399</v>
      </c>
      <c r="N1951" s="4">
        <v>1.6740016773186599</v>
      </c>
      <c r="O1951" s="4">
        <v>2.1784897465185602</v>
      </c>
      <c r="P1951" s="4">
        <v>1.4178615537656101</v>
      </c>
      <c r="Q1951" s="4">
        <v>0.74581840351830397</v>
      </c>
      <c r="R1951" s="4">
        <v>1.7625867198242899</v>
      </c>
      <c r="S1951" s="4">
        <v>1.8615613328714999</v>
      </c>
      <c r="T1951" s="4">
        <v>1.89974765582469</v>
      </c>
      <c r="U1951" s="4">
        <v>2.81494396644807</v>
      </c>
      <c r="V1951" s="4">
        <v>1.4456583061772299</v>
      </c>
      <c r="W1951" s="4">
        <v>1.0957383548477699</v>
      </c>
      <c r="X1951" s="4">
        <v>1.00195852707135</v>
      </c>
      <c r="Y1951" s="4">
        <v>1.99612487623651</v>
      </c>
      <c r="Z1951" s="4">
        <v>1.5368407413182501</v>
      </c>
      <c r="AA1951" s="4">
        <v>1.9909300909657199</v>
      </c>
      <c r="AB1951" s="4">
        <v>0.80660669361231996</v>
      </c>
      <c r="AC1951" s="4">
        <v>5.7262651533079501</v>
      </c>
      <c r="AD1951" s="4">
        <v>0.77361515592991703</v>
      </c>
      <c r="AE1951" s="4">
        <v>1.2529038653536</v>
      </c>
      <c r="AF1951" s="4">
        <v>2.9850964401308802</v>
      </c>
      <c r="AG1951" s="4">
        <v>6.2203636519662702</v>
      </c>
      <c r="AH1951" s="4">
        <v>8.8656560184070692</v>
      </c>
      <c r="AI1951" s="4">
        <v>7.1534680181352197</v>
      </c>
      <c r="AJ1951" s="4">
        <v>8.2388168024414004</v>
      </c>
      <c r="AK1951" s="4">
        <v>14.136008996009901</v>
      </c>
      <c r="AL1951" s="4">
        <v>7.0919051614634698</v>
      </c>
      <c r="AM1951" s="4">
        <v>10.185591218605399</v>
      </c>
      <c r="AN1951" s="4">
        <v>18.8332934364126</v>
      </c>
      <c r="AO1951" s="4">
        <v>11.725029352559099</v>
      </c>
      <c r="AP1951" s="4">
        <v>9.7374712208064604</v>
      </c>
      <c r="AQ1951" s="4">
        <v>5.1165594263101202</v>
      </c>
      <c r="AR1951" s="4">
        <v>10.161166425406901</v>
      </c>
      <c r="AS1951" s="4">
        <v>7.2342608827346604</v>
      </c>
      <c r="AT1951" s="4">
        <v>14.802082794408699</v>
      </c>
      <c r="AU1951" s="4">
        <v>4.9716063124035301</v>
      </c>
      <c r="AV1951" s="4">
        <v>17.674943965413199</v>
      </c>
      <c r="AW1951" s="4">
        <v>7.8785072805703598</v>
      </c>
      <c r="AX1951" s="4">
        <v>4.3907455972972498</v>
      </c>
      <c r="AY1951" s="4">
        <v>13.128855683667799</v>
      </c>
      <c r="AZ1951" s="4">
        <v>9.5195174202066095</v>
      </c>
      <c r="BA1951" s="4">
        <v>13.2408172598919</v>
      </c>
      <c r="BB1951" s="38">
        <v>2316</v>
      </c>
    </row>
    <row r="1952" spans="1:54" x14ac:dyDescent="0.3">
      <c r="A1952" s="31" t="s">
        <v>80</v>
      </c>
      <c r="B1952" s="5" t="s">
        <v>168</v>
      </c>
      <c r="C1952" s="5" t="s">
        <v>7</v>
      </c>
      <c r="D1952" s="9">
        <v>114.102828556495</v>
      </c>
      <c r="E1952" s="8">
        <v>58.392746717922797</v>
      </c>
      <c r="F1952" s="8">
        <v>6.8288493627486702</v>
      </c>
      <c r="G1952" s="3">
        <v>0.86830535188372904</v>
      </c>
      <c r="H1952" s="4">
        <v>2.3039636220531698</v>
      </c>
      <c r="I1952" s="4">
        <v>1.63629322590145</v>
      </c>
      <c r="J1952" s="4">
        <v>1.7193347293123</v>
      </c>
      <c r="K1952" s="4">
        <v>1.93724565949947</v>
      </c>
      <c r="L1952" s="4">
        <v>2.3212395965083301</v>
      </c>
      <c r="M1952" s="4">
        <v>1.4529342446246001</v>
      </c>
      <c r="N1952" s="4">
        <v>1.7366107037674601</v>
      </c>
      <c r="O1952" s="4">
        <v>1.63629322590145</v>
      </c>
      <c r="P1952" s="4">
        <v>1.91996968504431</v>
      </c>
      <c r="Q1952" s="4">
        <v>1.91996968504431</v>
      </c>
      <c r="R1952" s="4">
        <v>2.3039636220531698</v>
      </c>
      <c r="S1952" s="4">
        <v>1.2522992888925899</v>
      </c>
      <c r="T1952" s="4">
        <v>2.22092211864233</v>
      </c>
      <c r="U1952" s="4">
        <v>4.2239333070974796</v>
      </c>
      <c r="V1952" s="4">
        <v>1.8369281816334599</v>
      </c>
      <c r="W1952" s="4">
        <v>1.2522992888925899</v>
      </c>
      <c r="X1952" s="4">
        <v>1.5359757480354499</v>
      </c>
      <c r="Y1952" s="4">
        <v>2.8885925147940399</v>
      </c>
      <c r="Z1952" s="4">
        <v>2.5876400811960298</v>
      </c>
      <c r="AA1952" s="4">
        <v>1.5532517224906099</v>
      </c>
      <c r="AB1952" s="4">
        <v>1.3526167667586</v>
      </c>
      <c r="AC1952" s="4">
        <v>4.1754437525969497</v>
      </c>
      <c r="AD1952" s="4">
        <v>0.785263848472882</v>
      </c>
      <c r="AE1952" s="4">
        <v>0.88558132633888698</v>
      </c>
      <c r="AF1952" s="4">
        <v>1.8196522071783101</v>
      </c>
      <c r="AG1952" s="4">
        <v>4.8085621998383603</v>
      </c>
      <c r="AH1952" s="4">
        <v>6.5624488780609704</v>
      </c>
      <c r="AI1952" s="4">
        <v>8.9182404234796202</v>
      </c>
      <c r="AJ1952" s="4">
        <v>9.4025518383544799</v>
      </c>
      <c r="AK1952" s="4">
        <v>15.231564791307999</v>
      </c>
      <c r="AL1952" s="4">
        <v>6.5797248525161303</v>
      </c>
      <c r="AM1952" s="4">
        <v>11.1531001477122</v>
      </c>
      <c r="AN1952" s="4">
        <v>20.123168494557198</v>
      </c>
      <c r="AO1952" s="4">
        <v>13.758016203363299</v>
      </c>
      <c r="AP1952" s="4">
        <v>9.4337654183998598</v>
      </c>
      <c r="AQ1952" s="4">
        <v>5.0437491044806801</v>
      </c>
      <c r="AR1952" s="4">
        <v>11.8241089127288</v>
      </c>
      <c r="AS1952" s="4">
        <v>7.7662586124530302</v>
      </c>
      <c r="AT1952" s="4">
        <v>19.6527946852726</v>
      </c>
      <c r="AU1952" s="4">
        <v>7.7144306890875596</v>
      </c>
      <c r="AV1952" s="4">
        <v>19.074842530261598</v>
      </c>
      <c r="AW1952" s="4">
        <v>10.1359877634619</v>
      </c>
      <c r="AX1952" s="4">
        <v>5.3101495891683799</v>
      </c>
      <c r="AY1952" s="4">
        <v>13.4776781130854</v>
      </c>
      <c r="AZ1952" s="4">
        <v>9.6516763485870296</v>
      </c>
      <c r="BA1952" s="4">
        <v>15.664048282817401</v>
      </c>
      <c r="BB1952" s="38">
        <v>621</v>
      </c>
    </row>
    <row r="1953" spans="1:54" x14ac:dyDescent="0.3">
      <c r="A1953" s="31" t="s">
        <v>80</v>
      </c>
      <c r="B1953" s="5" t="s">
        <v>8</v>
      </c>
      <c r="C1953" s="5" t="s">
        <v>168</v>
      </c>
      <c r="D1953" s="9">
        <v>76.479150724568598</v>
      </c>
      <c r="E1953" s="8">
        <v>73.457874160811997</v>
      </c>
      <c r="F1953" s="8">
        <v>21.466038156042401</v>
      </c>
      <c r="G1953" s="3">
        <v>1.92131636224175</v>
      </c>
      <c r="H1953" s="4">
        <v>5.6838355140469696</v>
      </c>
      <c r="I1953" s="4">
        <v>11.4248261435943</v>
      </c>
      <c r="J1953" s="4">
        <v>1.9938467971522</v>
      </c>
      <c r="K1953" s="4">
        <v>3.3847993737239701</v>
      </c>
      <c r="L1953" s="4">
        <v>4.2928893105936101</v>
      </c>
      <c r="M1953" s="4">
        <v>4.1395760379698103</v>
      </c>
      <c r="N1953" s="4">
        <v>6.3210856791969103</v>
      </c>
      <c r="O1953" s="4">
        <v>10.151844287147901</v>
      </c>
      <c r="P1953" s="4">
        <v>6.6796622560609702</v>
      </c>
      <c r="Q1953" s="4">
        <v>2.6824136848385001</v>
      </c>
      <c r="R1953" s="4">
        <v>7.4401668658804097</v>
      </c>
      <c r="S1953" s="4">
        <v>6.7086855761330701</v>
      </c>
      <c r="T1953" s="4">
        <v>5.1464652363924301</v>
      </c>
      <c r="U1953" s="4">
        <v>6.5063073709156001</v>
      </c>
      <c r="V1953" s="4">
        <v>6.1476388349318496</v>
      </c>
      <c r="W1953" s="4">
        <v>5.4250558474332902</v>
      </c>
      <c r="X1953" s="4">
        <v>1.79694274877224</v>
      </c>
      <c r="Y1953" s="4">
        <v>8.8211821473031602</v>
      </c>
      <c r="Z1953" s="4">
        <v>8.0687800197071091</v>
      </c>
      <c r="AA1953" s="4">
        <v>7.2015932337851796</v>
      </c>
      <c r="AB1953" s="4">
        <v>1.5624285997832701</v>
      </c>
      <c r="AC1953" s="4">
        <v>16.149970198490099</v>
      </c>
      <c r="AD1953" s="4">
        <v>3.7641850753228598</v>
      </c>
      <c r="AE1953" s="4">
        <v>2.8523493285324801</v>
      </c>
      <c r="AF1953" s="4">
        <v>11.0939512382309</v>
      </c>
      <c r="AG1953" s="4">
        <v>11.3101550435806</v>
      </c>
      <c r="AH1953" s="4">
        <v>10.670058492054901</v>
      </c>
      <c r="AI1953" s="4">
        <v>10.655661474869801</v>
      </c>
      <c r="AJ1953" s="4">
        <v>18.074031519072498</v>
      </c>
      <c r="AK1953" s="4">
        <v>32.081011599308901</v>
      </c>
      <c r="AL1953" s="4">
        <v>18.5490813729566</v>
      </c>
      <c r="AM1953" s="4">
        <v>25.3136730738808</v>
      </c>
      <c r="AN1953" s="4">
        <v>34.4291594928753</v>
      </c>
      <c r="AO1953" s="4">
        <v>29.9965853703312</v>
      </c>
      <c r="AP1953" s="4">
        <v>26.429416193821599</v>
      </c>
      <c r="AQ1953" s="4">
        <v>10.073056344365</v>
      </c>
      <c r="AR1953" s="4">
        <v>26.9063903913428</v>
      </c>
      <c r="AS1953" s="4">
        <v>15.214635349108599</v>
      </c>
      <c r="AT1953" s="4">
        <v>21.324276552304799</v>
      </c>
      <c r="AU1953" s="4">
        <v>11.774758525660401</v>
      </c>
      <c r="AV1953" s="4">
        <v>18.425446084062099</v>
      </c>
      <c r="AW1953" s="4">
        <v>17.165000044729201</v>
      </c>
      <c r="AX1953" s="4">
        <v>11.703527644523099</v>
      </c>
      <c r="AY1953" s="4">
        <v>18.297511405668601</v>
      </c>
      <c r="AZ1953" s="4">
        <v>22.633920457052302</v>
      </c>
      <c r="BA1953" s="4">
        <v>28.1477637903313</v>
      </c>
      <c r="BB1953" s="38">
        <v>11341</v>
      </c>
    </row>
    <row r="1954" spans="1:54" x14ac:dyDescent="0.3">
      <c r="A1954" s="31" t="s">
        <v>80</v>
      </c>
      <c r="B1954" s="5" t="s">
        <v>8</v>
      </c>
      <c r="C1954" s="5" t="s">
        <v>1</v>
      </c>
      <c r="D1954" s="9">
        <v>25.7721622317022</v>
      </c>
      <c r="E1954" s="8">
        <v>68.301687160949399</v>
      </c>
      <c r="F1954" s="8">
        <v>44.565217391304401</v>
      </c>
      <c r="G1954" s="3">
        <v>4.3478260869565197</v>
      </c>
      <c r="H1954" s="4">
        <v>9.08385093167702</v>
      </c>
      <c r="I1954" s="4">
        <v>22.903726708074501</v>
      </c>
      <c r="J1954" s="4">
        <v>4.1149068322981401</v>
      </c>
      <c r="K1954" s="4">
        <v>6.0559006211180098</v>
      </c>
      <c r="L1954" s="4">
        <v>7.7639751552794998</v>
      </c>
      <c r="M1954" s="4">
        <v>8.2298136645962696</v>
      </c>
      <c r="N1954" s="4">
        <v>13.0434782608696</v>
      </c>
      <c r="O1954" s="4">
        <v>20.1086956521739</v>
      </c>
      <c r="P1954" s="4">
        <v>15.916149068323</v>
      </c>
      <c r="Q1954" s="4">
        <v>5.2018633540372701</v>
      </c>
      <c r="R1954" s="4">
        <v>16.4596273291925</v>
      </c>
      <c r="S1954" s="4">
        <v>18.322981366459601</v>
      </c>
      <c r="T1954" s="4">
        <v>11.490683229813699</v>
      </c>
      <c r="U1954" s="4">
        <v>13.897515527950301</v>
      </c>
      <c r="V1954" s="4">
        <v>14.906832298136599</v>
      </c>
      <c r="W1954" s="4">
        <v>13.0434782608696</v>
      </c>
      <c r="X1954" s="4">
        <v>4.6583850931677002</v>
      </c>
      <c r="Y1954" s="4">
        <v>15.9937888198758</v>
      </c>
      <c r="Z1954" s="4">
        <v>20.031055900621102</v>
      </c>
      <c r="AA1954" s="4">
        <v>16.071428571428601</v>
      </c>
      <c r="AB1954" s="4">
        <v>2.7173913043478302</v>
      </c>
      <c r="AC1954" s="4">
        <v>26.475155279503099</v>
      </c>
      <c r="AD1954" s="4">
        <v>10.248447204968899</v>
      </c>
      <c r="AE1954" s="4">
        <v>8.0745341614906803</v>
      </c>
      <c r="AF1954" s="4">
        <v>20.341614906832302</v>
      </c>
      <c r="AG1954" s="4">
        <v>21.0403726708075</v>
      </c>
      <c r="AH1954" s="4">
        <v>17.158385093167698</v>
      </c>
      <c r="AI1954" s="4">
        <v>15.2950310559006</v>
      </c>
      <c r="AJ1954" s="4">
        <v>30.279503105590098</v>
      </c>
      <c r="AK1954" s="4">
        <v>52.018633540372697</v>
      </c>
      <c r="AL1954" s="4">
        <v>38.742236024844701</v>
      </c>
      <c r="AM1954" s="4">
        <v>36.257763975155299</v>
      </c>
      <c r="AN1954" s="4">
        <v>54.347826086956502</v>
      </c>
      <c r="AO1954" s="4">
        <v>47.2826086956522</v>
      </c>
      <c r="AP1954" s="4">
        <v>48.990683229813698</v>
      </c>
      <c r="AQ1954" s="4">
        <v>18.400621118012399</v>
      </c>
      <c r="AR1954" s="4">
        <v>47.437888198757797</v>
      </c>
      <c r="AS1954" s="4">
        <v>22.670807453416099</v>
      </c>
      <c r="AT1954" s="4">
        <v>21.6614906832298</v>
      </c>
      <c r="AU1954" s="4">
        <v>27.018633540372701</v>
      </c>
      <c r="AV1954" s="4">
        <v>22.2826086956522</v>
      </c>
      <c r="AW1954" s="4">
        <v>37.267080745341602</v>
      </c>
      <c r="AX1954" s="4">
        <v>27.096273291925499</v>
      </c>
      <c r="AY1954" s="4">
        <v>22.2826086956522</v>
      </c>
      <c r="AZ1954" s="4">
        <v>37.655279503105596</v>
      </c>
      <c r="BA1954" s="4">
        <v>50.077639751552802</v>
      </c>
      <c r="BB1954" s="38">
        <v>2495</v>
      </c>
    </row>
    <row r="1955" spans="1:54" x14ac:dyDescent="0.3">
      <c r="A1955" s="31" t="s">
        <v>80</v>
      </c>
      <c r="B1955" s="5" t="s">
        <v>8</v>
      </c>
      <c r="C1955" s="5" t="s">
        <v>2</v>
      </c>
      <c r="D1955" s="9">
        <v>53.145903255435897</v>
      </c>
      <c r="E1955" s="8">
        <v>70.898223720978905</v>
      </c>
      <c r="F1955" s="8">
        <v>29.1428571428571</v>
      </c>
      <c r="G1955" s="3">
        <v>1.71428571428571</v>
      </c>
      <c r="H1955" s="4">
        <v>7.8857142857142897</v>
      </c>
      <c r="I1955" s="4">
        <v>16.8</v>
      </c>
      <c r="J1955" s="4">
        <v>2.28571428571429</v>
      </c>
      <c r="K1955" s="4">
        <v>4.2285714285714304</v>
      </c>
      <c r="L1955" s="4">
        <v>5.2571428571428598</v>
      </c>
      <c r="M1955" s="4">
        <v>6.0571428571428596</v>
      </c>
      <c r="N1955" s="4">
        <v>8.6857142857142904</v>
      </c>
      <c r="O1955" s="4">
        <v>16.1142857142857</v>
      </c>
      <c r="P1955" s="4">
        <v>10.0571428571429</v>
      </c>
      <c r="Q1955" s="4">
        <v>4</v>
      </c>
      <c r="R1955" s="4">
        <v>10.5142857142857</v>
      </c>
      <c r="S1955" s="4">
        <v>8.3428571428571399</v>
      </c>
      <c r="T1955" s="4">
        <v>5.9428571428571404</v>
      </c>
      <c r="U1955" s="4">
        <v>9.2571428571428598</v>
      </c>
      <c r="V1955" s="4">
        <v>8.4571428571428608</v>
      </c>
      <c r="W1955" s="4">
        <v>8.9142857142857093</v>
      </c>
      <c r="X1955" s="4">
        <v>2.1714285714285699</v>
      </c>
      <c r="Y1955" s="4">
        <v>12.5714285714286</v>
      </c>
      <c r="Z1955" s="4">
        <v>10.6285714285714</v>
      </c>
      <c r="AA1955" s="4">
        <v>10.6285714285714</v>
      </c>
      <c r="AB1955" s="4">
        <v>2.28571428571429</v>
      </c>
      <c r="AC1955" s="4">
        <v>21.9428571428571</v>
      </c>
      <c r="AD1955" s="4">
        <v>5.0285714285714302</v>
      </c>
      <c r="AE1955" s="4">
        <v>3.54285714285714</v>
      </c>
      <c r="AF1955" s="4">
        <v>16</v>
      </c>
      <c r="AG1955" s="4">
        <v>12.342857142857101</v>
      </c>
      <c r="AH1955" s="4">
        <v>10.6285714285714</v>
      </c>
      <c r="AI1955" s="4">
        <v>12.1142857142857</v>
      </c>
      <c r="AJ1955" s="4">
        <v>22.9714285714286</v>
      </c>
      <c r="AK1955" s="4">
        <v>43.8857142857143</v>
      </c>
      <c r="AL1955" s="4">
        <v>23.542857142857098</v>
      </c>
      <c r="AM1955" s="4">
        <v>31.657142857142901</v>
      </c>
      <c r="AN1955" s="4">
        <v>42.4</v>
      </c>
      <c r="AO1955" s="4">
        <v>42.971428571428604</v>
      </c>
      <c r="AP1955" s="4">
        <v>35.428571428571402</v>
      </c>
      <c r="AQ1955" s="4">
        <v>11.8857142857143</v>
      </c>
      <c r="AR1955" s="4">
        <v>38.0571428571429</v>
      </c>
      <c r="AS1955" s="4">
        <v>21.371428571428599</v>
      </c>
      <c r="AT1955" s="4">
        <v>24.9142857142857</v>
      </c>
      <c r="AU1955" s="4">
        <v>14.0571428571429</v>
      </c>
      <c r="AV1955" s="4">
        <v>18.9714285714286</v>
      </c>
      <c r="AW1955" s="4">
        <v>20.8</v>
      </c>
      <c r="AX1955" s="4">
        <v>15.771428571428601</v>
      </c>
      <c r="AY1955" s="4">
        <v>22.8571428571429</v>
      </c>
      <c r="AZ1955" s="4">
        <v>32</v>
      </c>
      <c r="BA1955" s="4">
        <v>38.171428571428599</v>
      </c>
      <c r="BB1955" s="38">
        <v>1578</v>
      </c>
    </row>
    <row r="1956" spans="1:54" x14ac:dyDescent="0.3">
      <c r="A1956" s="31" t="s">
        <v>80</v>
      </c>
      <c r="B1956" s="5" t="s">
        <v>8</v>
      </c>
      <c r="C1956" s="5" t="s">
        <v>3</v>
      </c>
      <c r="D1956" s="9">
        <v>73.132991358451406</v>
      </c>
      <c r="E1956" s="8">
        <v>71.410267588221998</v>
      </c>
      <c r="F1956" s="8">
        <v>21.356147021546299</v>
      </c>
      <c r="G1956" s="3">
        <v>1.9645120405576699</v>
      </c>
      <c r="H1956" s="4">
        <v>4.7528517110266204</v>
      </c>
      <c r="I1956" s="4">
        <v>10.0126742712294</v>
      </c>
      <c r="J1956" s="4">
        <v>1.4575411913815</v>
      </c>
      <c r="K1956" s="4">
        <v>3.48542458808619</v>
      </c>
      <c r="L1956" s="4">
        <v>4.6261089987325699</v>
      </c>
      <c r="M1956" s="4">
        <v>3.8022813688212902</v>
      </c>
      <c r="N1956" s="4">
        <v>6.0202788339670503</v>
      </c>
      <c r="O1956" s="4">
        <v>10.0760456273764</v>
      </c>
      <c r="P1956" s="4">
        <v>5.5766793409378996</v>
      </c>
      <c r="Q1956" s="4">
        <v>2.8517110266159702</v>
      </c>
      <c r="R1956" s="4">
        <v>7.3510773130544997</v>
      </c>
      <c r="S1956" s="4">
        <v>5.3865652724968296</v>
      </c>
      <c r="T1956" s="4">
        <v>5.0063371356147002</v>
      </c>
      <c r="U1956" s="4">
        <v>5.1964512040557702</v>
      </c>
      <c r="V1956" s="4">
        <v>5.0697084917617197</v>
      </c>
      <c r="W1956" s="4">
        <v>3.9290240811153399</v>
      </c>
      <c r="X1956" s="4">
        <v>1.3307984790874501</v>
      </c>
      <c r="Y1956" s="4">
        <v>9.5057034220532302</v>
      </c>
      <c r="Z1956" s="4">
        <v>7.3510773130544997</v>
      </c>
      <c r="AA1956" s="4">
        <v>6.7807351077313101</v>
      </c>
      <c r="AB1956" s="4">
        <v>1.5209125475285199</v>
      </c>
      <c r="AC1956" s="4">
        <v>15.3358681875792</v>
      </c>
      <c r="AD1956" s="4">
        <v>3.04182509505703</v>
      </c>
      <c r="AE1956" s="4">
        <v>1.9645120405576699</v>
      </c>
      <c r="AF1956" s="4">
        <v>11.850443599493</v>
      </c>
      <c r="AG1956" s="4">
        <v>10.2661596958175</v>
      </c>
      <c r="AH1956" s="4">
        <v>10.456273764258601</v>
      </c>
      <c r="AI1956" s="4">
        <v>13.7515842839037</v>
      </c>
      <c r="AJ1956" s="4">
        <v>20.595690747782001</v>
      </c>
      <c r="AK1956" s="4">
        <v>34.1571609632446</v>
      </c>
      <c r="AL1956" s="4">
        <v>17.680608365019001</v>
      </c>
      <c r="AM1956" s="4">
        <v>28.010139416983499</v>
      </c>
      <c r="AN1956" s="4">
        <v>35.234474017743999</v>
      </c>
      <c r="AO1956" s="4">
        <v>31.432192648922701</v>
      </c>
      <c r="AP1956" s="4">
        <v>26.425855513308001</v>
      </c>
      <c r="AQ1956" s="4">
        <v>10.0126742712294</v>
      </c>
      <c r="AR1956" s="4">
        <v>29.340937896071001</v>
      </c>
      <c r="AS1956" s="4">
        <v>17.110266159695801</v>
      </c>
      <c r="AT1956" s="4">
        <v>22.6235741444867</v>
      </c>
      <c r="AU1956" s="4">
        <v>10.3295310519645</v>
      </c>
      <c r="AV1956" s="4">
        <v>18.7579214195184</v>
      </c>
      <c r="AW1956" s="4">
        <v>15.1457541191382</v>
      </c>
      <c r="AX1956" s="4">
        <v>10.519645120405601</v>
      </c>
      <c r="AY1956" s="4">
        <v>18.7579214195184</v>
      </c>
      <c r="AZ1956" s="4">
        <v>23.574144486691999</v>
      </c>
      <c r="BA1956" s="4">
        <v>28.073510773130501</v>
      </c>
      <c r="BB1956" s="38">
        <v>2073</v>
      </c>
    </row>
    <row r="1957" spans="1:54" x14ac:dyDescent="0.3">
      <c r="A1957" s="31" t="s">
        <v>80</v>
      </c>
      <c r="B1957" s="5" t="s">
        <v>8</v>
      </c>
      <c r="C1957" s="5" t="s">
        <v>4</v>
      </c>
      <c r="D1957" s="9">
        <v>95.517595436595002</v>
      </c>
      <c r="E1957" s="8">
        <v>65.846566886103702</v>
      </c>
      <c r="F1957" s="8">
        <v>13.1072874493927</v>
      </c>
      <c r="G1957" s="3">
        <v>1.31578947368421</v>
      </c>
      <c r="H1957" s="4">
        <v>4.6558704453441297</v>
      </c>
      <c r="I1957" s="4">
        <v>8.1477732793522293</v>
      </c>
      <c r="J1957" s="4">
        <v>1.4676113360323899</v>
      </c>
      <c r="K1957" s="4">
        <v>2.42914979757085</v>
      </c>
      <c r="L1957" s="4">
        <v>3.0364372469635601</v>
      </c>
      <c r="M1957" s="4">
        <v>2.4797570850202399</v>
      </c>
      <c r="N1957" s="4">
        <v>3.6943319838056699</v>
      </c>
      <c r="O1957" s="4">
        <v>5.16194331983806</v>
      </c>
      <c r="P1957" s="4">
        <v>2.8340080971659898</v>
      </c>
      <c r="Q1957" s="4">
        <v>1.26518218623482</v>
      </c>
      <c r="R1957" s="4">
        <v>3.5931174089068798</v>
      </c>
      <c r="S1957" s="4">
        <v>3.2894736842105301</v>
      </c>
      <c r="T1957" s="4">
        <v>3.1882591093117401</v>
      </c>
      <c r="U1957" s="4">
        <v>3.23886639676113</v>
      </c>
      <c r="V1957" s="4">
        <v>3.4412955465586998</v>
      </c>
      <c r="W1957" s="4">
        <v>2.6315789473684199</v>
      </c>
      <c r="X1957" s="4">
        <v>0.708502024291498</v>
      </c>
      <c r="Y1957" s="4">
        <v>5.9210526315789496</v>
      </c>
      <c r="Z1957" s="4">
        <v>3.9473684210526301</v>
      </c>
      <c r="AA1957" s="4">
        <v>3.1376518218623501</v>
      </c>
      <c r="AB1957" s="4">
        <v>0.80971659919028305</v>
      </c>
      <c r="AC1957" s="4">
        <v>13.8157894736842</v>
      </c>
      <c r="AD1957" s="4">
        <v>1.7206477732793499</v>
      </c>
      <c r="AE1957" s="4">
        <v>1.4676113360323899</v>
      </c>
      <c r="AF1957" s="4">
        <v>7.4392712550607296</v>
      </c>
      <c r="AG1957" s="4">
        <v>8.1477732793522293</v>
      </c>
      <c r="AH1957" s="4">
        <v>9.7165991902834001</v>
      </c>
      <c r="AI1957" s="4">
        <v>8.4514170040485794</v>
      </c>
      <c r="AJ1957" s="4">
        <v>13.461538461538501</v>
      </c>
      <c r="AK1957" s="4">
        <v>23.380566801619398</v>
      </c>
      <c r="AL1957" s="4">
        <v>12.702429149797601</v>
      </c>
      <c r="AM1957" s="4">
        <v>22.419028340080999</v>
      </c>
      <c r="AN1957" s="4">
        <v>26.5182186234818</v>
      </c>
      <c r="AO1957" s="4">
        <v>21.508097165991899</v>
      </c>
      <c r="AP1957" s="4">
        <v>18.623481781376501</v>
      </c>
      <c r="AQ1957" s="4">
        <v>8.1477732793522293</v>
      </c>
      <c r="AR1957" s="4">
        <v>17.813765182186199</v>
      </c>
      <c r="AS1957" s="4">
        <v>11.7914979757085</v>
      </c>
      <c r="AT1957" s="4">
        <v>20.242914979757099</v>
      </c>
      <c r="AU1957" s="4">
        <v>6.9331983805668003</v>
      </c>
      <c r="AV1957" s="4">
        <v>17.7631578947368</v>
      </c>
      <c r="AW1957" s="4">
        <v>11.234817813765201</v>
      </c>
      <c r="AX1957" s="4">
        <v>5.7186234817813801</v>
      </c>
      <c r="AY1957" s="4">
        <v>15.9919028340081</v>
      </c>
      <c r="AZ1957" s="4">
        <v>16.244939271255099</v>
      </c>
      <c r="BA1957" s="4">
        <v>18.775303643724701</v>
      </c>
      <c r="BB1957" s="38">
        <v>2279</v>
      </c>
    </row>
    <row r="1958" spans="1:54" x14ac:dyDescent="0.3">
      <c r="A1958" s="31" t="s">
        <v>80</v>
      </c>
      <c r="B1958" s="5" t="s">
        <v>8</v>
      </c>
      <c r="C1958" s="5" t="s">
        <v>5</v>
      </c>
      <c r="D1958" s="9">
        <v>114.07557755775601</v>
      </c>
      <c r="E1958" s="8">
        <v>58.085575548154402</v>
      </c>
      <c r="F1958" s="8">
        <v>7.7283372365339602</v>
      </c>
      <c r="G1958" s="3">
        <v>0.99531615925058503</v>
      </c>
      <c r="H1958" s="4">
        <v>3.3957845433255298</v>
      </c>
      <c r="I1958" s="4">
        <v>4.44964871194379</v>
      </c>
      <c r="J1958" s="4">
        <v>1.22950819672131</v>
      </c>
      <c r="K1958" s="4">
        <v>1.75644028103044</v>
      </c>
      <c r="L1958" s="4">
        <v>1.75644028103044</v>
      </c>
      <c r="M1958" s="4">
        <v>1.46370023419204</v>
      </c>
      <c r="N1958" s="4">
        <v>3.04449648711944</v>
      </c>
      <c r="O1958" s="4">
        <v>3.3372365339578498</v>
      </c>
      <c r="P1958" s="4">
        <v>2.1077283372365301</v>
      </c>
      <c r="Q1958" s="4">
        <v>0.70257611241217799</v>
      </c>
      <c r="R1958" s="4">
        <v>2.1662763466042199</v>
      </c>
      <c r="S1958" s="4">
        <v>1.81498829039813</v>
      </c>
      <c r="T1958" s="4">
        <v>2.2248243559718999</v>
      </c>
      <c r="U1958" s="4">
        <v>1.9320843091334901</v>
      </c>
      <c r="V1958" s="4">
        <v>1.81498829039813</v>
      </c>
      <c r="W1958" s="4">
        <v>1.1124121779859499</v>
      </c>
      <c r="X1958" s="4">
        <v>0.52693208430913396</v>
      </c>
      <c r="Y1958" s="4">
        <v>3.4543325526932098</v>
      </c>
      <c r="Z1958" s="4">
        <v>2.1077283372365301</v>
      </c>
      <c r="AA1958" s="4">
        <v>2.5175644028102999</v>
      </c>
      <c r="AB1958" s="4">
        <v>0.64402810304449698</v>
      </c>
      <c r="AC1958" s="4">
        <v>8.8407494145199106</v>
      </c>
      <c r="AD1958" s="4">
        <v>1.0538641686182699</v>
      </c>
      <c r="AE1958" s="4">
        <v>0.58548009367681497</v>
      </c>
      <c r="AF1958" s="4">
        <v>4.0398126463700201</v>
      </c>
      <c r="AG1958" s="4">
        <v>7.2599531615925104</v>
      </c>
      <c r="AH1958" s="4">
        <v>7.8454332552693202</v>
      </c>
      <c r="AI1958" s="4">
        <v>4.8009367681498798</v>
      </c>
      <c r="AJ1958" s="4">
        <v>8.1381733021077292</v>
      </c>
      <c r="AK1958" s="4">
        <v>16.2177985948478</v>
      </c>
      <c r="AL1958" s="4">
        <v>7.4941451990632304</v>
      </c>
      <c r="AM1958" s="4">
        <v>14.812646370023399</v>
      </c>
      <c r="AN1958" s="4">
        <v>22.189695550351299</v>
      </c>
      <c r="AO1958" s="4">
        <v>13.2903981264637</v>
      </c>
      <c r="AP1958" s="4">
        <v>12.0608899297424</v>
      </c>
      <c r="AQ1958" s="4">
        <v>5.6791569086651101</v>
      </c>
      <c r="AR1958" s="4">
        <v>9.7189695550351303</v>
      </c>
      <c r="AS1958" s="4">
        <v>6.5573770491803298</v>
      </c>
      <c r="AT1958" s="4">
        <v>17.096018735363</v>
      </c>
      <c r="AU1958" s="4">
        <v>4.5081967213114797</v>
      </c>
      <c r="AV1958" s="4">
        <v>15.339578454332599</v>
      </c>
      <c r="AW1958" s="4">
        <v>7.1428571428571397</v>
      </c>
      <c r="AX1958" s="4">
        <v>3.8641686182669801</v>
      </c>
      <c r="AY1958" s="4">
        <v>13.7587822014052</v>
      </c>
      <c r="AZ1958" s="4">
        <v>9.9531615925058592</v>
      </c>
      <c r="BA1958" s="4">
        <v>13.173302107728301</v>
      </c>
      <c r="BB1958" s="38">
        <v>1818</v>
      </c>
    </row>
    <row r="1959" spans="1:54" x14ac:dyDescent="0.3">
      <c r="A1959" s="31" t="s">
        <v>80</v>
      </c>
      <c r="B1959" s="5" t="s">
        <v>8</v>
      </c>
      <c r="C1959" s="5" t="s">
        <v>6</v>
      </c>
      <c r="D1959" s="9">
        <v>114.477088036117</v>
      </c>
      <c r="E1959" s="8">
        <v>57.617831758888897</v>
      </c>
      <c r="F1959" s="8">
        <v>6.8235294117647101</v>
      </c>
      <c r="G1959" s="3">
        <v>1.1764705882352899</v>
      </c>
      <c r="H1959" s="4">
        <v>3.52941176470588</v>
      </c>
      <c r="I1959" s="4">
        <v>3.52941176470588</v>
      </c>
      <c r="J1959" s="4">
        <v>0.70588235294117696</v>
      </c>
      <c r="K1959" s="4">
        <v>1.52941176470588</v>
      </c>
      <c r="L1959" s="4">
        <v>2.47058823529412</v>
      </c>
      <c r="M1959" s="4">
        <v>1.8823529411764699</v>
      </c>
      <c r="N1959" s="4">
        <v>1.8823529411764699</v>
      </c>
      <c r="O1959" s="4">
        <v>2.9411764705882399</v>
      </c>
      <c r="P1959" s="4">
        <v>1.52941176470588</v>
      </c>
      <c r="Q1959" s="4">
        <v>0.58823529411764697</v>
      </c>
      <c r="R1959" s="4">
        <v>2.3529411764705901</v>
      </c>
      <c r="S1959" s="4">
        <v>2.3529411764705901</v>
      </c>
      <c r="T1959" s="4">
        <v>2.1176470588235299</v>
      </c>
      <c r="U1959" s="4">
        <v>4</v>
      </c>
      <c r="V1959" s="4">
        <v>1.76470588235294</v>
      </c>
      <c r="W1959" s="4">
        <v>1.1764705882352899</v>
      </c>
      <c r="X1959" s="4">
        <v>0.94117647058823495</v>
      </c>
      <c r="Y1959" s="4">
        <v>2.2352941176470602</v>
      </c>
      <c r="Z1959" s="4">
        <v>2.1176470588235299</v>
      </c>
      <c r="AA1959" s="4">
        <v>2.47058823529412</v>
      </c>
      <c r="AB1959" s="4">
        <v>0.82352941176470595</v>
      </c>
      <c r="AC1959" s="4">
        <v>8.1176470588235308</v>
      </c>
      <c r="AD1959" s="4">
        <v>0.82352941176470595</v>
      </c>
      <c r="AE1959" s="4">
        <v>1.52941176470588</v>
      </c>
      <c r="AF1959" s="4">
        <v>3.7647058823529398</v>
      </c>
      <c r="AG1959" s="4">
        <v>9.6470588235294095</v>
      </c>
      <c r="AH1959" s="4">
        <v>7.8823529411764701</v>
      </c>
      <c r="AI1959" s="4">
        <v>6.2352941176470598</v>
      </c>
      <c r="AJ1959" s="4">
        <v>7.8823529411764701</v>
      </c>
      <c r="AK1959" s="4">
        <v>14.235294117647101</v>
      </c>
      <c r="AL1959" s="4">
        <v>7.5294117647058796</v>
      </c>
      <c r="AM1959" s="4">
        <v>12.352941176470599</v>
      </c>
      <c r="AN1959" s="4">
        <v>19.647058823529399</v>
      </c>
      <c r="AO1959" s="4">
        <v>14.352941176470599</v>
      </c>
      <c r="AP1959" s="4">
        <v>10.235294117647101</v>
      </c>
      <c r="AQ1959" s="4">
        <v>4.3529411764705896</v>
      </c>
      <c r="AR1959" s="4">
        <v>10.4705882352941</v>
      </c>
      <c r="AS1959" s="4">
        <v>7.0588235294117601</v>
      </c>
      <c r="AT1959" s="4">
        <v>16.9411764705882</v>
      </c>
      <c r="AU1959" s="4">
        <v>4.9411764705882399</v>
      </c>
      <c r="AV1959" s="4">
        <v>16.823529411764699</v>
      </c>
      <c r="AW1959" s="4">
        <v>7.7647058823529402</v>
      </c>
      <c r="AX1959" s="4">
        <v>4.3529411764705896</v>
      </c>
      <c r="AY1959" s="4">
        <v>13.5294117647059</v>
      </c>
      <c r="AZ1959" s="4">
        <v>9.6470588235294095</v>
      </c>
      <c r="BA1959" s="4">
        <v>12.9411764705882</v>
      </c>
      <c r="BB1959" s="38">
        <v>886</v>
      </c>
    </row>
    <row r="1960" spans="1:54" x14ac:dyDescent="0.3">
      <c r="A1960" s="31" t="s">
        <v>80</v>
      </c>
      <c r="B1960" s="5" t="s">
        <v>8</v>
      </c>
      <c r="C1960" s="5" t="s">
        <v>7</v>
      </c>
      <c r="D1960" s="9">
        <v>115.631603773585</v>
      </c>
      <c r="E1960" s="8">
        <v>61.233750654493399</v>
      </c>
      <c r="F1960" s="8">
        <v>8.0952380952380896</v>
      </c>
      <c r="G1960" s="3">
        <v>0.952380952380952</v>
      </c>
      <c r="H1960" s="4">
        <v>2.8571428571428599</v>
      </c>
      <c r="I1960" s="4">
        <v>1.9047619047619</v>
      </c>
      <c r="J1960" s="4">
        <v>2.38095238095238</v>
      </c>
      <c r="K1960" s="4">
        <v>1.9047619047619</v>
      </c>
      <c r="L1960" s="4">
        <v>2.38095238095238</v>
      </c>
      <c r="M1960" s="4">
        <v>1.4285714285714299</v>
      </c>
      <c r="N1960" s="4">
        <v>1.9047619047619</v>
      </c>
      <c r="O1960" s="4">
        <v>1.9047619047619</v>
      </c>
      <c r="P1960" s="4">
        <v>2.38095238095238</v>
      </c>
      <c r="Q1960" s="4">
        <v>2.38095238095238</v>
      </c>
      <c r="R1960" s="4">
        <v>2.8571428571428599</v>
      </c>
      <c r="S1960" s="4">
        <v>1.4285714285714299</v>
      </c>
      <c r="T1960" s="4">
        <v>2.38095238095238</v>
      </c>
      <c r="U1960" s="4">
        <v>5.2380952380952399</v>
      </c>
      <c r="V1960" s="4">
        <v>1.9047619047619</v>
      </c>
      <c r="W1960" s="4">
        <v>1.4285714285714299</v>
      </c>
      <c r="X1960" s="4">
        <v>1.9047619047619</v>
      </c>
      <c r="Y1960" s="4">
        <v>3.3333333333333299</v>
      </c>
      <c r="Z1960" s="4">
        <v>3.3333333333333299</v>
      </c>
      <c r="AA1960" s="4">
        <v>1.4285714285714299</v>
      </c>
      <c r="AB1960" s="4">
        <v>1.4285714285714299</v>
      </c>
      <c r="AC1960" s="4">
        <v>3.8095238095238102</v>
      </c>
      <c r="AD1960" s="4">
        <v>0.476190476190476</v>
      </c>
      <c r="AE1960" s="4">
        <v>0.476190476190476</v>
      </c>
      <c r="AF1960" s="4">
        <v>2.38095238095238</v>
      </c>
      <c r="AG1960" s="4">
        <v>5.71428571428571</v>
      </c>
      <c r="AH1960" s="4">
        <v>7.1428571428571397</v>
      </c>
      <c r="AI1960" s="4">
        <v>8.5714285714285694</v>
      </c>
      <c r="AJ1960" s="4">
        <v>9.0476190476190492</v>
      </c>
      <c r="AK1960" s="4">
        <v>14.285714285714301</v>
      </c>
      <c r="AL1960" s="4">
        <v>6.6666666666666696</v>
      </c>
      <c r="AM1960" s="4">
        <v>13.3333333333333</v>
      </c>
      <c r="AN1960" s="4">
        <v>20.476190476190499</v>
      </c>
      <c r="AO1960" s="4">
        <v>16.1904761904762</v>
      </c>
      <c r="AP1960" s="4">
        <v>10.952380952381001</v>
      </c>
      <c r="AQ1960" s="4">
        <v>4.7619047619047601</v>
      </c>
      <c r="AR1960" s="4">
        <v>11.4285714285714</v>
      </c>
      <c r="AS1960" s="4">
        <v>7.1428571428571397</v>
      </c>
      <c r="AT1960" s="4">
        <v>22.380952380952401</v>
      </c>
      <c r="AU1960" s="4">
        <v>8.5714285714285694</v>
      </c>
      <c r="AV1960" s="4">
        <v>16.1904761904762</v>
      </c>
      <c r="AW1960" s="4">
        <v>10.952380952381001</v>
      </c>
      <c r="AX1960" s="4">
        <v>5.71428571428571</v>
      </c>
      <c r="AY1960" s="4">
        <v>12.8571428571429</v>
      </c>
      <c r="AZ1960" s="4">
        <v>10.476190476190499</v>
      </c>
      <c r="BA1960" s="4">
        <v>16.1904761904762</v>
      </c>
      <c r="BB1960" s="38">
        <v>212</v>
      </c>
    </row>
    <row r="1961" spans="1:54" x14ac:dyDescent="0.3">
      <c r="A1961" s="31" t="s">
        <v>80</v>
      </c>
      <c r="B1961" s="5" t="s">
        <v>9</v>
      </c>
      <c r="C1961" s="5" t="s">
        <v>168</v>
      </c>
      <c r="D1961" s="9">
        <v>88.766867923786506</v>
      </c>
      <c r="E1961" s="8">
        <v>69.503029463755198</v>
      </c>
      <c r="F1961" s="8">
        <v>15.6924471067325</v>
      </c>
      <c r="G1961" s="3">
        <v>1.10445583250557</v>
      </c>
      <c r="H1961" s="4">
        <v>4.0263363927003804</v>
      </c>
      <c r="I1961" s="4">
        <v>6.0578625182542396</v>
      </c>
      <c r="J1961" s="4">
        <v>1.1978616881699999</v>
      </c>
      <c r="K1961" s="4">
        <v>2.1197215302083898</v>
      </c>
      <c r="L1961" s="4">
        <v>2.87377582365297</v>
      </c>
      <c r="M1961" s="4">
        <v>2.4909906249281799</v>
      </c>
      <c r="N1961" s="4">
        <v>3.73228012790103</v>
      </c>
      <c r="O1961" s="4">
        <v>6.3302870641534099</v>
      </c>
      <c r="P1961" s="4">
        <v>4.5979468686734002</v>
      </c>
      <c r="Q1961" s="4">
        <v>3.1286481039310701</v>
      </c>
      <c r="R1961" s="4">
        <v>4.3437823255018904</v>
      </c>
      <c r="S1961" s="4">
        <v>4.3168490108537503</v>
      </c>
      <c r="T1961" s="4">
        <v>3.3213665136047301</v>
      </c>
      <c r="U1961" s="4">
        <v>4.7978839625095198</v>
      </c>
      <c r="V1961" s="4">
        <v>5.0214567198284401</v>
      </c>
      <c r="W1961" s="4">
        <v>4.9042838586952797</v>
      </c>
      <c r="X1961" s="4">
        <v>1.11685223226627</v>
      </c>
      <c r="Y1961" s="4">
        <v>6.4528801050596298</v>
      </c>
      <c r="Z1961" s="4">
        <v>5.59439309066655</v>
      </c>
      <c r="AA1961" s="4">
        <v>4.9273223768614098</v>
      </c>
      <c r="AB1961" s="4">
        <v>1.0327050504753299</v>
      </c>
      <c r="AC1961" s="4">
        <v>13.2623335741595</v>
      </c>
      <c r="AD1961" s="4">
        <v>3.1327572365875702</v>
      </c>
      <c r="AE1961" s="4">
        <v>1.8694683438859501</v>
      </c>
      <c r="AF1961" s="4">
        <v>6.20549609454359</v>
      </c>
      <c r="AG1961" s="4">
        <v>7.3622605210890999</v>
      </c>
      <c r="AH1961" s="4">
        <v>16.7523931231684</v>
      </c>
      <c r="AI1961" s="4">
        <v>10.065816721183401</v>
      </c>
      <c r="AJ1961" s="4">
        <v>16.8387349228353</v>
      </c>
      <c r="AK1961" s="4">
        <v>28.5466226020371</v>
      </c>
      <c r="AL1961" s="4">
        <v>13.787320807881001</v>
      </c>
      <c r="AM1961" s="4">
        <v>13.901696150213599</v>
      </c>
      <c r="AN1961" s="4">
        <v>27.432384835136499</v>
      </c>
      <c r="AO1961" s="4">
        <v>20.197527512899502</v>
      </c>
      <c r="AP1961" s="4">
        <v>21.0597399078883</v>
      </c>
      <c r="AQ1961" s="4">
        <v>7.6494450872511397</v>
      </c>
      <c r="AR1961" s="4">
        <v>22.329182891831501</v>
      </c>
      <c r="AS1961" s="4">
        <v>10.7201527404921</v>
      </c>
      <c r="AT1961" s="4">
        <v>12.518140652929601</v>
      </c>
      <c r="AU1961" s="4">
        <v>11.999474833005401</v>
      </c>
      <c r="AV1961" s="4">
        <v>20.036238303540099</v>
      </c>
      <c r="AW1961" s="4">
        <v>15.910096352996799</v>
      </c>
      <c r="AX1961" s="4">
        <v>9.4064806256195297</v>
      </c>
      <c r="AY1961" s="4">
        <v>11.6830644036152</v>
      </c>
      <c r="AZ1961" s="4">
        <v>17.578042241355899</v>
      </c>
      <c r="BA1961" s="4">
        <v>27.018992616502601</v>
      </c>
      <c r="BB1961" s="38">
        <v>10557</v>
      </c>
    </row>
    <row r="1962" spans="1:54" x14ac:dyDescent="0.3">
      <c r="A1962" s="31" t="s">
        <v>80</v>
      </c>
      <c r="B1962" s="5" t="s">
        <v>9</v>
      </c>
      <c r="C1962" s="5" t="s">
        <v>1</v>
      </c>
      <c r="D1962" s="9">
        <v>48.324193408135201</v>
      </c>
      <c r="E1962" s="8">
        <v>68.0070262356397</v>
      </c>
      <c r="F1962" s="8">
        <v>32.396839332748002</v>
      </c>
      <c r="G1962" s="3">
        <v>2.2827041264266899</v>
      </c>
      <c r="H1962" s="4">
        <v>5.6189640035118504</v>
      </c>
      <c r="I1962" s="4">
        <v>12.291483757682199</v>
      </c>
      <c r="J1962" s="4">
        <v>2.6338893766461799</v>
      </c>
      <c r="K1962" s="4">
        <v>4.5654082528533797</v>
      </c>
      <c r="L1962" s="4">
        <v>6.6725197541703203</v>
      </c>
      <c r="M1962" s="4">
        <v>4.8287971905180003</v>
      </c>
      <c r="N1962" s="4">
        <v>9.39420544337138</v>
      </c>
      <c r="O1962" s="4">
        <v>12.115891132572401</v>
      </c>
      <c r="P1962" s="4">
        <v>9.30640913081651</v>
      </c>
      <c r="Q1962" s="4">
        <v>7.1992976294995596</v>
      </c>
      <c r="R1962" s="4">
        <v>10.359964881474999</v>
      </c>
      <c r="S1962" s="4">
        <v>10.8867427568042</v>
      </c>
      <c r="T1962" s="4">
        <v>7.4626865671641802</v>
      </c>
      <c r="U1962" s="4">
        <v>9.7453906935908705</v>
      </c>
      <c r="V1962" s="4">
        <v>11.764705882352899</v>
      </c>
      <c r="W1962" s="4">
        <v>12.115891132572401</v>
      </c>
      <c r="X1962" s="4">
        <v>2.7216856892010499</v>
      </c>
      <c r="Y1962" s="4">
        <v>11.5891132572432</v>
      </c>
      <c r="Z1962" s="4">
        <v>14.5741878841089</v>
      </c>
      <c r="AA1962" s="4">
        <v>11.4135206321334</v>
      </c>
      <c r="AB1962" s="4">
        <v>1.9315188762072</v>
      </c>
      <c r="AC1962" s="4">
        <v>24.582967515364398</v>
      </c>
      <c r="AD1962" s="4">
        <v>8.4284460052677801</v>
      </c>
      <c r="AE1962" s="4">
        <v>5.09218612818262</v>
      </c>
      <c r="AF1962" s="4">
        <v>9.0430201931518894</v>
      </c>
      <c r="AG1962" s="4">
        <v>17.383669885864801</v>
      </c>
      <c r="AH1962" s="4">
        <v>25.8999122036874</v>
      </c>
      <c r="AI1962" s="4">
        <v>11.6769095697981</v>
      </c>
      <c r="AJ1962" s="4">
        <v>24.582967515364398</v>
      </c>
      <c r="AK1962" s="4">
        <v>44.337137840210701</v>
      </c>
      <c r="AL1962" s="4">
        <v>25.548726953468002</v>
      </c>
      <c r="AM1962" s="4">
        <v>19.666374012291499</v>
      </c>
      <c r="AN1962" s="4">
        <v>34.1527655838455</v>
      </c>
      <c r="AO1962" s="4">
        <v>33.801580333625999</v>
      </c>
      <c r="AP1962" s="4">
        <v>40.649692712906102</v>
      </c>
      <c r="AQ1962" s="4">
        <v>10.8867427568042</v>
      </c>
      <c r="AR1962" s="4">
        <v>33.274802458296797</v>
      </c>
      <c r="AS1962" s="4">
        <v>12.5548726953468</v>
      </c>
      <c r="AT1962" s="4">
        <v>10.711150131694501</v>
      </c>
      <c r="AU1962" s="4">
        <v>22.739244951711999</v>
      </c>
      <c r="AV1962" s="4">
        <v>22.388059701492502</v>
      </c>
      <c r="AW1962" s="4">
        <v>29.8507462686567</v>
      </c>
      <c r="AX1962" s="4">
        <v>19.8419666374012</v>
      </c>
      <c r="AY1962" s="4">
        <v>13.081650570676</v>
      </c>
      <c r="AZ1962" s="4">
        <v>29.236172080772601</v>
      </c>
      <c r="BA1962" s="4">
        <v>44.512730465320502</v>
      </c>
      <c r="BB1962" s="38">
        <v>1975</v>
      </c>
    </row>
    <row r="1963" spans="1:54" x14ac:dyDescent="0.3">
      <c r="A1963" s="31" t="s">
        <v>80</v>
      </c>
      <c r="B1963" s="5" t="s">
        <v>9</v>
      </c>
      <c r="C1963" s="5" t="s">
        <v>2</v>
      </c>
      <c r="D1963" s="9">
        <v>71.044197308068306</v>
      </c>
      <c r="E1963" s="8">
        <v>68.301531565452905</v>
      </c>
      <c r="F1963" s="8">
        <v>20.430107526881699</v>
      </c>
      <c r="G1963" s="3">
        <v>1.2096774193548401</v>
      </c>
      <c r="H1963" s="4">
        <v>5.3763440860215104</v>
      </c>
      <c r="I1963" s="4">
        <v>7.93010752688172</v>
      </c>
      <c r="J1963" s="4">
        <v>1.61290322580645</v>
      </c>
      <c r="K1963" s="4">
        <v>1.8817204301075301</v>
      </c>
      <c r="L1963" s="4">
        <v>2.9569892473118302</v>
      </c>
      <c r="M1963" s="4">
        <v>3.09139784946237</v>
      </c>
      <c r="N1963" s="4">
        <v>4.56989247311828</v>
      </c>
      <c r="O1963" s="4">
        <v>9.1397849462365599</v>
      </c>
      <c r="P1963" s="4">
        <v>6.3172043010752699</v>
      </c>
      <c r="Q1963" s="4">
        <v>3.76344086021505</v>
      </c>
      <c r="R1963" s="4">
        <v>6.0483870967741904</v>
      </c>
      <c r="S1963" s="4">
        <v>5.2419354838709697</v>
      </c>
      <c r="T1963" s="4">
        <v>4.3010752688171996</v>
      </c>
      <c r="U1963" s="4">
        <v>6.9892473118279597</v>
      </c>
      <c r="V1963" s="4">
        <v>7.2580645161290303</v>
      </c>
      <c r="W1963" s="4">
        <v>6.8548387096774199</v>
      </c>
      <c r="X1963" s="4">
        <v>0.94086021505376305</v>
      </c>
      <c r="Y1963" s="4">
        <v>9.67741935483871</v>
      </c>
      <c r="Z1963" s="4">
        <v>8.4677419354838701</v>
      </c>
      <c r="AA1963" s="4">
        <v>6.4516129032258096</v>
      </c>
      <c r="AB1963" s="4">
        <v>1.0752688172042999</v>
      </c>
      <c r="AC1963" s="4">
        <v>16.935483870967701</v>
      </c>
      <c r="AD1963" s="4">
        <v>3.4946236559139798</v>
      </c>
      <c r="AE1963" s="4">
        <v>1.7473118279569899</v>
      </c>
      <c r="AF1963" s="4">
        <v>9.5430107526881702</v>
      </c>
      <c r="AG1963" s="4">
        <v>10.618279569892501</v>
      </c>
      <c r="AH1963" s="4">
        <v>22.8494623655914</v>
      </c>
      <c r="AI1963" s="4">
        <v>11.155913978494601</v>
      </c>
      <c r="AJ1963" s="4">
        <v>20.8333333333333</v>
      </c>
      <c r="AK1963" s="4">
        <v>38.037634408602202</v>
      </c>
      <c r="AL1963" s="4">
        <v>18.413978494623699</v>
      </c>
      <c r="AM1963" s="4">
        <v>17.876344086021501</v>
      </c>
      <c r="AN1963" s="4">
        <v>34.274193548387103</v>
      </c>
      <c r="AO1963" s="4">
        <v>24.865591397849499</v>
      </c>
      <c r="AP1963" s="4">
        <v>26.478494623655902</v>
      </c>
      <c r="AQ1963" s="4">
        <v>9.67741935483871</v>
      </c>
      <c r="AR1963" s="4">
        <v>27.0161290322581</v>
      </c>
      <c r="AS1963" s="4">
        <v>13.1720430107527</v>
      </c>
      <c r="AT1963" s="4">
        <v>12.231182795698899</v>
      </c>
      <c r="AU1963" s="4">
        <v>16.6666666666667</v>
      </c>
      <c r="AV1963" s="4">
        <v>21.370967741935502</v>
      </c>
      <c r="AW1963" s="4">
        <v>20.026881720430101</v>
      </c>
      <c r="AX1963" s="4">
        <v>10.8870967741935</v>
      </c>
      <c r="AY1963" s="4">
        <v>13.709677419354801</v>
      </c>
      <c r="AZ1963" s="4">
        <v>22.177419354838701</v>
      </c>
      <c r="BA1963" s="4">
        <v>35.3494623655914</v>
      </c>
      <c r="BB1963" s="38">
        <v>1173</v>
      </c>
    </row>
    <row r="1964" spans="1:54" x14ac:dyDescent="0.3">
      <c r="A1964" s="31" t="s">
        <v>80</v>
      </c>
      <c r="B1964" s="5" t="s">
        <v>9</v>
      </c>
      <c r="C1964" s="5" t="s">
        <v>3</v>
      </c>
      <c r="D1964" s="9">
        <v>88.290678546950005</v>
      </c>
      <c r="E1964" s="8">
        <v>69.085327517560998</v>
      </c>
      <c r="F1964" s="8">
        <v>13.8448707256047</v>
      </c>
      <c r="G1964" s="3">
        <v>0.83402835696413702</v>
      </c>
      <c r="H1964" s="4">
        <v>4.75396163469558</v>
      </c>
      <c r="I1964" s="4">
        <v>5.8381984987489597</v>
      </c>
      <c r="J1964" s="4">
        <v>0.50041701417848194</v>
      </c>
      <c r="K1964" s="4">
        <v>1.7514595496246901</v>
      </c>
      <c r="L1964" s="4">
        <v>2.6688907422852401</v>
      </c>
      <c r="M1964" s="4">
        <v>2.2518765638031701</v>
      </c>
      <c r="N1964" s="4">
        <v>2.2518765638031701</v>
      </c>
      <c r="O1964" s="4">
        <v>6.4220183486238502</v>
      </c>
      <c r="P1964" s="4">
        <v>4.33694745621351</v>
      </c>
      <c r="Q1964" s="4">
        <v>2.6688907422852401</v>
      </c>
      <c r="R1964" s="4">
        <v>3.58632193494579</v>
      </c>
      <c r="S1964" s="4">
        <v>3.16930775646372</v>
      </c>
      <c r="T1964" s="4">
        <v>2.418682235196</v>
      </c>
      <c r="U1964" s="4">
        <v>4.33694745621351</v>
      </c>
      <c r="V1964" s="4">
        <v>3.7531276063386199</v>
      </c>
      <c r="W1964" s="4">
        <v>3.7531276063386199</v>
      </c>
      <c r="X1964" s="4">
        <v>0.66722268557130904</v>
      </c>
      <c r="Y1964" s="4">
        <v>6.1718098415346097</v>
      </c>
      <c r="Z1964" s="4">
        <v>3.3361134278565499</v>
      </c>
      <c r="AA1964" s="4">
        <v>4.4203502919099202</v>
      </c>
      <c r="AB1964" s="4">
        <v>0.75062552126772297</v>
      </c>
      <c r="AC1964" s="4">
        <v>13.511259382819</v>
      </c>
      <c r="AD1964" s="4">
        <v>2.5020850708924098</v>
      </c>
      <c r="AE1964" s="4">
        <v>1.3344453711426201</v>
      </c>
      <c r="AF1964" s="4">
        <v>7.17264386989158</v>
      </c>
      <c r="AG1964" s="4">
        <v>4.2535446205170997</v>
      </c>
      <c r="AH1964" s="4">
        <v>16.013344453711401</v>
      </c>
      <c r="AI1964" s="4">
        <v>11.509591326105101</v>
      </c>
      <c r="AJ1964" s="4">
        <v>18.932443703085902</v>
      </c>
      <c r="AK1964" s="4">
        <v>28.523769808173501</v>
      </c>
      <c r="AL1964" s="4">
        <v>12.593828190158501</v>
      </c>
      <c r="AM1964" s="4">
        <v>14.929107589658001</v>
      </c>
      <c r="AN1964" s="4">
        <v>30.108423686405299</v>
      </c>
      <c r="AO1964" s="4">
        <v>21.017514595496198</v>
      </c>
      <c r="AP1964" s="4">
        <v>19.766472060049999</v>
      </c>
      <c r="AQ1964" s="4">
        <v>6.6722268557130899</v>
      </c>
      <c r="AR1964" s="4">
        <v>26.1884904086739</v>
      </c>
      <c r="AS1964" s="4">
        <v>12.3436196830692</v>
      </c>
      <c r="AT1964" s="4">
        <v>13.6780650542118</v>
      </c>
      <c r="AU1964" s="4">
        <v>10.4253544620517</v>
      </c>
      <c r="AV1964" s="4">
        <v>21.017514595496198</v>
      </c>
      <c r="AW1964" s="4">
        <v>14.8457047539616</v>
      </c>
      <c r="AX1964" s="4">
        <v>8.0900750625521294</v>
      </c>
      <c r="AY1964" s="4">
        <v>10.842368640533801</v>
      </c>
      <c r="AZ1964" s="4">
        <v>17.597998331943302</v>
      </c>
      <c r="BA1964" s="4">
        <v>27.856547122602201</v>
      </c>
      <c r="BB1964" s="38">
        <v>1459</v>
      </c>
    </row>
    <row r="1965" spans="1:54" x14ac:dyDescent="0.3">
      <c r="A1965" s="31" t="s">
        <v>80</v>
      </c>
      <c r="B1965" s="5" t="s">
        <v>9</v>
      </c>
      <c r="C1965" s="5" t="s">
        <v>4</v>
      </c>
      <c r="D1965" s="9">
        <v>109.50490143846601</v>
      </c>
      <c r="E1965" s="8">
        <v>62.579237425629699</v>
      </c>
      <c r="F1965" s="8">
        <v>8.9045108377270097</v>
      </c>
      <c r="G1965" s="3">
        <v>0.58582308142940798</v>
      </c>
      <c r="H1965" s="4">
        <v>2.6947861745752801</v>
      </c>
      <c r="I1965" s="4">
        <v>4.1007615700058597</v>
      </c>
      <c r="J1965" s="4">
        <v>0.70298769771529002</v>
      </c>
      <c r="K1965" s="4">
        <v>1.6988869361452801</v>
      </c>
      <c r="L1965" s="4">
        <v>1.6988869361452801</v>
      </c>
      <c r="M1965" s="4">
        <v>1.5817223198593999</v>
      </c>
      <c r="N1965" s="4">
        <v>2.1675454012888098</v>
      </c>
      <c r="O1965" s="4">
        <v>3.3977738722905699</v>
      </c>
      <c r="P1965" s="4">
        <v>2.4604569420035101</v>
      </c>
      <c r="Q1965" s="4">
        <v>1.87463386057411</v>
      </c>
      <c r="R1965" s="4">
        <v>1.5817223198593999</v>
      </c>
      <c r="S1965" s="4">
        <v>2.2847100175746902</v>
      </c>
      <c r="T1965" s="4">
        <v>1.46455770357352</v>
      </c>
      <c r="U1965" s="4">
        <v>2.3432923257176301</v>
      </c>
      <c r="V1965" s="4">
        <v>2.3432923257176301</v>
      </c>
      <c r="W1965" s="4">
        <v>2.0503807850029299</v>
      </c>
      <c r="X1965" s="4">
        <v>0.64440538957234905</v>
      </c>
      <c r="Y1965" s="4">
        <v>3.6321031048623298</v>
      </c>
      <c r="Z1965" s="4">
        <v>2.2261277094317502</v>
      </c>
      <c r="AA1965" s="4">
        <v>2.2261277094317502</v>
      </c>
      <c r="AB1965" s="4">
        <v>0.76157000585823098</v>
      </c>
      <c r="AC1965" s="4">
        <v>9.4317516110134694</v>
      </c>
      <c r="AD1965" s="4">
        <v>1.40597539543058</v>
      </c>
      <c r="AE1965" s="4">
        <v>0.87873462214411202</v>
      </c>
      <c r="AF1965" s="4">
        <v>4.1593438781487997</v>
      </c>
      <c r="AG1965" s="4">
        <v>3.8078500292911501</v>
      </c>
      <c r="AH1965" s="4">
        <v>12.5366139425893</v>
      </c>
      <c r="AI1965" s="4">
        <v>9.0216754540128896</v>
      </c>
      <c r="AJ1965" s="4">
        <v>12.7123608670182</v>
      </c>
      <c r="AK1965" s="4">
        <v>19.449326303456399</v>
      </c>
      <c r="AL1965" s="4">
        <v>7.9086115992970099</v>
      </c>
      <c r="AM1965" s="4">
        <v>10.1347393087288</v>
      </c>
      <c r="AN1965" s="4">
        <v>21.8512009373169</v>
      </c>
      <c r="AO1965" s="4">
        <v>14.2940831868776</v>
      </c>
      <c r="AP1965" s="4">
        <v>13.591095489162299</v>
      </c>
      <c r="AQ1965" s="4">
        <v>6.6783831282952502</v>
      </c>
      <c r="AR1965" s="4">
        <v>16.227299355594599</v>
      </c>
      <c r="AS1965" s="4">
        <v>8.6115992970122992</v>
      </c>
      <c r="AT1965" s="4">
        <v>12.5951962507323</v>
      </c>
      <c r="AU1965" s="4">
        <v>6.5612185120093702</v>
      </c>
      <c r="AV1965" s="4">
        <v>17.6918570591681</v>
      </c>
      <c r="AW1965" s="4">
        <v>8.8459285295840697</v>
      </c>
      <c r="AX1965" s="4">
        <v>4.9794961921499699</v>
      </c>
      <c r="AY1965" s="4">
        <v>10.1933216168717</v>
      </c>
      <c r="AZ1965" s="4">
        <v>12.2437024018746</v>
      </c>
      <c r="BA1965" s="4">
        <v>16.637375512595199</v>
      </c>
      <c r="BB1965" s="38">
        <v>1877</v>
      </c>
    </row>
    <row r="1966" spans="1:54" x14ac:dyDescent="0.3">
      <c r="A1966" s="31" t="s">
        <v>80</v>
      </c>
      <c r="B1966" s="5" t="s">
        <v>9</v>
      </c>
      <c r="C1966" s="5" t="s">
        <v>5</v>
      </c>
      <c r="D1966" s="9">
        <v>119.31280214861199</v>
      </c>
      <c r="E1966" s="8">
        <v>57.909066159888297</v>
      </c>
      <c r="F1966" s="8">
        <v>6.7686601761706102</v>
      </c>
      <c r="G1966" s="3">
        <v>0.64904960593416805</v>
      </c>
      <c r="H1966" s="4">
        <v>2.0398701900788101</v>
      </c>
      <c r="I1966" s="4">
        <v>1.9935095039406601</v>
      </c>
      <c r="J1966" s="4">
        <v>0.60268891979601302</v>
      </c>
      <c r="K1966" s="4">
        <v>1.15901715345387</v>
      </c>
      <c r="L1966" s="4">
        <v>0.97357440890125202</v>
      </c>
      <c r="M1966" s="4">
        <v>1.20537783959203</v>
      </c>
      <c r="N1966" s="4">
        <v>1.3908205841446499</v>
      </c>
      <c r="O1966" s="4">
        <v>2.2716736207695898</v>
      </c>
      <c r="P1966" s="4">
        <v>1.7617060732498799</v>
      </c>
      <c r="Q1966" s="4">
        <v>1.0199350950394099</v>
      </c>
      <c r="R1966" s="4">
        <v>1.2980992118683401</v>
      </c>
      <c r="S1966" s="4">
        <v>1.48354195642096</v>
      </c>
      <c r="T1966" s="4">
        <v>1.57626332869726</v>
      </c>
      <c r="U1966" s="4">
        <v>1.2980992118683401</v>
      </c>
      <c r="V1966" s="4">
        <v>1.3444598980064899</v>
      </c>
      <c r="W1966" s="4">
        <v>1.2980992118683401</v>
      </c>
      <c r="X1966" s="4">
        <v>0.74177097821047799</v>
      </c>
      <c r="Y1966" s="4">
        <v>2.5498377375985202</v>
      </c>
      <c r="Z1966" s="4">
        <v>1.11265646731572</v>
      </c>
      <c r="AA1966" s="4">
        <v>1.3444598980064899</v>
      </c>
      <c r="AB1966" s="4">
        <v>0.69541029207232297</v>
      </c>
      <c r="AC1966" s="4">
        <v>5.6096430227167398</v>
      </c>
      <c r="AD1966" s="4">
        <v>0.92721372276309699</v>
      </c>
      <c r="AE1966" s="4">
        <v>0.74177097821047799</v>
      </c>
      <c r="AF1966" s="4">
        <v>2.0398701900788101</v>
      </c>
      <c r="AG1966" s="4">
        <v>2.64255910987483</v>
      </c>
      <c r="AH1966" s="4">
        <v>8.5303662494204904</v>
      </c>
      <c r="AI1966" s="4">
        <v>6.6295781177561404</v>
      </c>
      <c r="AJ1966" s="4">
        <v>9.1330551692164992</v>
      </c>
      <c r="AK1966" s="4">
        <v>16.226240148354201</v>
      </c>
      <c r="AL1966" s="4">
        <v>6.81502086230876</v>
      </c>
      <c r="AM1966" s="4">
        <v>8.5303662494204904</v>
      </c>
      <c r="AN1966" s="4">
        <v>18.3588317107093</v>
      </c>
      <c r="AO1966" s="4">
        <v>10.941121928604501</v>
      </c>
      <c r="AP1966" s="4">
        <v>9.5039406583217403</v>
      </c>
      <c r="AQ1966" s="4">
        <v>4.49698655540102</v>
      </c>
      <c r="AR1966" s="4">
        <v>12.563745943440001</v>
      </c>
      <c r="AS1966" s="4">
        <v>7.0468242929995402</v>
      </c>
      <c r="AT1966" s="4">
        <v>12.7028280018544</v>
      </c>
      <c r="AU1966" s="4">
        <v>5.6560037088548896</v>
      </c>
      <c r="AV1966" s="4">
        <v>16.365322206768699</v>
      </c>
      <c r="AW1966" s="4">
        <v>8.6694483078349602</v>
      </c>
      <c r="AX1966" s="4">
        <v>5.6096430227167398</v>
      </c>
      <c r="AY1966" s="4">
        <v>8.57672693555865</v>
      </c>
      <c r="AZ1966" s="4">
        <v>9.2721372276309708</v>
      </c>
      <c r="BA1966" s="4">
        <v>14.279091330551701</v>
      </c>
      <c r="BB1966" s="38">
        <v>2234</v>
      </c>
    </row>
    <row r="1967" spans="1:54" x14ac:dyDescent="0.3">
      <c r="A1967" s="31" t="s">
        <v>80</v>
      </c>
      <c r="B1967" s="5" t="s">
        <v>9</v>
      </c>
      <c r="C1967" s="5" t="s">
        <v>6</v>
      </c>
      <c r="D1967" s="9">
        <v>119.300559440559</v>
      </c>
      <c r="E1967" s="8">
        <v>56.406636073327199</v>
      </c>
      <c r="F1967" s="8">
        <v>6.0085836909871198</v>
      </c>
      <c r="G1967" s="3">
        <v>1.0729613733905601</v>
      </c>
      <c r="H1967" s="4">
        <v>2.3605150214592299</v>
      </c>
      <c r="I1967" s="4">
        <v>1.21602288984263</v>
      </c>
      <c r="J1967" s="4">
        <v>1.0729613733905601</v>
      </c>
      <c r="K1967" s="4">
        <v>1.0729613733905601</v>
      </c>
      <c r="L1967" s="4">
        <v>1.0729613733905601</v>
      </c>
      <c r="M1967" s="4">
        <v>1.00143061516452</v>
      </c>
      <c r="N1967" s="4">
        <v>1.4306151645207399</v>
      </c>
      <c r="O1967" s="4">
        <v>1.28755364806867</v>
      </c>
      <c r="P1967" s="4">
        <v>1.28755364806867</v>
      </c>
      <c r="Q1967" s="4">
        <v>0.92989985693848398</v>
      </c>
      <c r="R1967" s="4">
        <v>1.0729613733905601</v>
      </c>
      <c r="S1967" s="4">
        <v>1.28755364806867</v>
      </c>
      <c r="T1967" s="4">
        <v>1.64520743919886</v>
      </c>
      <c r="U1967" s="4">
        <v>1.4306151645207399</v>
      </c>
      <c r="V1967" s="4">
        <v>1.0729613733905601</v>
      </c>
      <c r="W1967" s="4">
        <v>1.00143061516452</v>
      </c>
      <c r="X1967" s="4">
        <v>1.0729613733905601</v>
      </c>
      <c r="Y1967" s="4">
        <v>1.7167381974248901</v>
      </c>
      <c r="Z1967" s="4">
        <v>0.85836909871244604</v>
      </c>
      <c r="AA1967" s="4">
        <v>1.4306151645207399</v>
      </c>
      <c r="AB1967" s="4">
        <v>0.78683834048640899</v>
      </c>
      <c r="AC1967" s="4">
        <v>2.9327610872675201</v>
      </c>
      <c r="AD1967" s="4">
        <v>0.71530758226037205</v>
      </c>
      <c r="AE1967" s="4">
        <v>0.92989985693848398</v>
      </c>
      <c r="AF1967" s="4">
        <v>2.0743919885550799</v>
      </c>
      <c r="AG1967" s="4">
        <v>2.2174535050071502</v>
      </c>
      <c r="AH1967" s="4">
        <v>10.014306151645201</v>
      </c>
      <c r="AI1967" s="4">
        <v>8.2260371959942802</v>
      </c>
      <c r="AJ1967" s="4">
        <v>8.6552217453505005</v>
      </c>
      <c r="AK1967" s="4">
        <v>14.0200286123033</v>
      </c>
      <c r="AL1967" s="4">
        <v>6.5808297567954197</v>
      </c>
      <c r="AM1967" s="4">
        <v>7.6537911301859802</v>
      </c>
      <c r="AN1967" s="4">
        <v>17.882689556509298</v>
      </c>
      <c r="AO1967" s="4">
        <v>8.6552217453505005</v>
      </c>
      <c r="AP1967" s="4">
        <v>9.1559370529327602</v>
      </c>
      <c r="AQ1967" s="4">
        <v>6.0085836909871198</v>
      </c>
      <c r="AR1967" s="4">
        <v>9.7997138769671004</v>
      </c>
      <c r="AS1967" s="4">
        <v>7.4391988555078701</v>
      </c>
      <c r="AT1967" s="4">
        <v>12.303290414878401</v>
      </c>
      <c r="AU1967" s="4">
        <v>5.0071530758226004</v>
      </c>
      <c r="AV1967" s="4">
        <v>18.669527896995699</v>
      </c>
      <c r="AW1967" s="4">
        <v>8.0114449213161691</v>
      </c>
      <c r="AX1967" s="4">
        <v>4.4349070100143102</v>
      </c>
      <c r="AY1967" s="4">
        <v>12.660944206008599</v>
      </c>
      <c r="AZ1967" s="4">
        <v>9.3705293276108694</v>
      </c>
      <c r="BA1967" s="4">
        <v>13.590844062947101</v>
      </c>
      <c r="BB1967" s="38">
        <v>1430</v>
      </c>
    </row>
    <row r="1968" spans="1:54" x14ac:dyDescent="0.3">
      <c r="A1968" s="31" t="s">
        <v>80</v>
      </c>
      <c r="B1968" s="5" t="s">
        <v>9</v>
      </c>
      <c r="C1968" s="5" t="s">
        <v>7</v>
      </c>
      <c r="D1968" s="9">
        <v>111.850122249389</v>
      </c>
      <c r="E1968" s="8">
        <v>54.000945491311597</v>
      </c>
      <c r="F1968" s="8">
        <v>4.9627791563275396</v>
      </c>
      <c r="G1968" s="3">
        <v>0.74441687344913199</v>
      </c>
      <c r="H1968" s="4">
        <v>1.48883374689826</v>
      </c>
      <c r="I1968" s="4">
        <v>1.24069478908189</v>
      </c>
      <c r="J1968" s="4">
        <v>0.74441687344913199</v>
      </c>
      <c r="K1968" s="4">
        <v>1.9851116625310199</v>
      </c>
      <c r="L1968" s="4">
        <v>2.2332506203473899</v>
      </c>
      <c r="M1968" s="4">
        <v>1.48883374689826</v>
      </c>
      <c r="N1968" s="4">
        <v>1.48883374689826</v>
      </c>
      <c r="O1968" s="4">
        <v>1.24069478908189</v>
      </c>
      <c r="P1968" s="4">
        <v>1.24069478908189</v>
      </c>
      <c r="Q1968" s="4">
        <v>1.24069478908189</v>
      </c>
      <c r="R1968" s="4">
        <v>1.48883374689826</v>
      </c>
      <c r="S1968" s="4">
        <v>0.99255583126550895</v>
      </c>
      <c r="T1968" s="4">
        <v>1.9851116625310199</v>
      </c>
      <c r="U1968" s="4">
        <v>2.7295285359801502</v>
      </c>
      <c r="V1968" s="4">
        <v>1.7369727047146399</v>
      </c>
      <c r="W1968" s="4">
        <v>0.99255583126550895</v>
      </c>
      <c r="X1968" s="4">
        <v>0.99255583126550895</v>
      </c>
      <c r="Y1968" s="4">
        <v>2.2332506203473899</v>
      </c>
      <c r="Z1968" s="4">
        <v>1.48883374689826</v>
      </c>
      <c r="AA1968" s="4">
        <v>1.7369727047146399</v>
      </c>
      <c r="AB1968" s="4">
        <v>1.24069478908189</v>
      </c>
      <c r="AC1968" s="4">
        <v>4.7146401985111703</v>
      </c>
      <c r="AD1968" s="4">
        <v>1.24069478908189</v>
      </c>
      <c r="AE1968" s="4">
        <v>1.48883374689826</v>
      </c>
      <c r="AF1968" s="4">
        <v>0.99255583126550895</v>
      </c>
      <c r="AG1968" s="4">
        <v>3.4739454094292799</v>
      </c>
      <c r="AH1968" s="4">
        <v>5.7071960297766804</v>
      </c>
      <c r="AI1968" s="4">
        <v>9.42928039702233</v>
      </c>
      <c r="AJ1968" s="4">
        <v>9.9255583126550899</v>
      </c>
      <c r="AK1968" s="4">
        <v>16.625310173697301</v>
      </c>
      <c r="AL1968" s="4">
        <v>6.4516129032258096</v>
      </c>
      <c r="AM1968" s="4">
        <v>7.9404466501240698</v>
      </c>
      <c r="AN1968" s="4">
        <v>19.6029776674938</v>
      </c>
      <c r="AO1968" s="4">
        <v>10.1736972704715</v>
      </c>
      <c r="AP1968" s="4">
        <v>7.1960297766749397</v>
      </c>
      <c r="AQ1968" s="4">
        <v>5.4590570719603004</v>
      </c>
      <c r="AR1968" s="4">
        <v>12.4069478908189</v>
      </c>
      <c r="AS1968" s="4">
        <v>8.6848635235732008</v>
      </c>
      <c r="AT1968" s="4">
        <v>15.632754342431801</v>
      </c>
      <c r="AU1968" s="4">
        <v>6.4516129032258096</v>
      </c>
      <c r="AV1968" s="4">
        <v>23.325062034739499</v>
      </c>
      <c r="AW1968" s="4">
        <v>8.9330024813895808</v>
      </c>
      <c r="AX1968" s="4">
        <v>4.7146401985111703</v>
      </c>
      <c r="AY1968" s="4">
        <v>14.392059553349901</v>
      </c>
      <c r="AZ1968" s="4">
        <v>8.4367245657568208</v>
      </c>
      <c r="BA1968" s="4">
        <v>14.8883374689826</v>
      </c>
      <c r="BB1968" s="38">
        <v>409</v>
      </c>
    </row>
    <row r="1969" spans="1:54" x14ac:dyDescent="0.3">
      <c r="A1969" s="31" t="s">
        <v>81</v>
      </c>
      <c r="B1969" s="5" t="s">
        <v>168</v>
      </c>
      <c r="C1969" s="5" t="s">
        <v>168</v>
      </c>
      <c r="D1969" s="9">
        <v>58.5144765160031</v>
      </c>
      <c r="E1969" s="8">
        <v>67.338156268869596</v>
      </c>
      <c r="F1969" s="8">
        <v>27.113870254012699</v>
      </c>
      <c r="G1969" s="3">
        <v>5.0602676091571102</v>
      </c>
      <c r="H1969" s="4">
        <v>13.224071665785299</v>
      </c>
      <c r="I1969" s="4">
        <v>15.2479694031194</v>
      </c>
      <c r="J1969" s="4">
        <v>6.10738702628728</v>
      </c>
      <c r="K1969" s="4">
        <v>6.7116403438931398</v>
      </c>
      <c r="L1969" s="4">
        <v>6.3431641914934902</v>
      </c>
      <c r="M1969" s="4">
        <v>5.56922811893494</v>
      </c>
      <c r="N1969" s="4">
        <v>6.9425614979552499</v>
      </c>
      <c r="O1969" s="4">
        <v>9.33428197990645</v>
      </c>
      <c r="P1969" s="4">
        <v>9.1866355037118304</v>
      </c>
      <c r="Q1969" s="4">
        <v>3.5184947859342701</v>
      </c>
      <c r="R1969" s="4">
        <v>6.8310724919708701</v>
      </c>
      <c r="S1969" s="4">
        <v>8.1363884734187497</v>
      </c>
      <c r="T1969" s="4">
        <v>9.0063484917156007</v>
      </c>
      <c r="U1969" s="4">
        <v>7.3097010371256896</v>
      </c>
      <c r="V1969" s="4">
        <v>8.5142361587310909</v>
      </c>
      <c r="W1969" s="4">
        <v>7.5248453492546403</v>
      </c>
      <c r="X1969" s="4">
        <v>3.8118382924874101</v>
      </c>
      <c r="Y1969" s="4">
        <v>10.7289856023532</v>
      </c>
      <c r="Z1969" s="4">
        <v>5.00511745698482</v>
      </c>
      <c r="AA1969" s="4">
        <v>8.1228036182640899</v>
      </c>
      <c r="AB1969" s="4">
        <v>2.6293631506701001</v>
      </c>
      <c r="AC1969" s="4">
        <v>20.211421312754901</v>
      </c>
      <c r="AD1969" s="4">
        <v>5.85062839692712</v>
      </c>
      <c r="AE1969" s="4">
        <v>5.7954585716017704</v>
      </c>
      <c r="AF1969" s="4">
        <v>14.8028464102982</v>
      </c>
      <c r="AG1969" s="4">
        <v>19.174740589455801</v>
      </c>
      <c r="AH1969" s="4">
        <v>20.5856887083178</v>
      </c>
      <c r="AI1969" s="4">
        <v>11.8174871683436</v>
      </c>
      <c r="AJ1969" s="4">
        <v>26.580035546752601</v>
      </c>
      <c r="AK1969" s="4">
        <v>36.7266492145611</v>
      </c>
      <c r="AL1969" s="4">
        <v>28.273247829114599</v>
      </c>
      <c r="AM1969" s="4">
        <v>22.566583787443001</v>
      </c>
      <c r="AN1969" s="4">
        <v>36.314312128560601</v>
      </c>
      <c r="AO1969" s="4">
        <v>30.096615362666899</v>
      </c>
      <c r="AP1969" s="4">
        <v>37.121646712847898</v>
      </c>
      <c r="AQ1969" s="4">
        <v>9.6618751653528605</v>
      </c>
      <c r="AR1969" s="4">
        <v>35.926795850696202</v>
      </c>
      <c r="AS1969" s="4">
        <v>14.262557102398</v>
      </c>
      <c r="AT1969" s="4">
        <v>31.700432517930899</v>
      </c>
      <c r="AU1969" s="4">
        <v>20.764110100304102</v>
      </c>
      <c r="AV1969" s="4">
        <v>25.225227933807499</v>
      </c>
      <c r="AW1969" s="4">
        <v>25.7125120823098</v>
      </c>
      <c r="AX1969" s="4">
        <v>8.6744949332106405</v>
      </c>
      <c r="AY1969" s="4">
        <v>19.057934566701299</v>
      </c>
      <c r="AZ1969" s="4">
        <v>31.038122626815799</v>
      </c>
      <c r="BA1969" s="4">
        <v>33.530662686135102</v>
      </c>
      <c r="BB1969" s="38">
        <v>9488</v>
      </c>
    </row>
    <row r="1970" spans="1:54" x14ac:dyDescent="0.3">
      <c r="A1970" s="31" t="s">
        <v>81</v>
      </c>
      <c r="B1970" s="5" t="s">
        <v>168</v>
      </c>
      <c r="C1970" s="5" t="s">
        <v>1</v>
      </c>
      <c r="D1970" s="9">
        <v>41.767234122214802</v>
      </c>
      <c r="E1970" s="8">
        <v>65.474547827683807</v>
      </c>
      <c r="F1970" s="8">
        <v>35.101109620749597</v>
      </c>
      <c r="G1970" s="3">
        <v>4.8704621255228302</v>
      </c>
      <c r="H1970" s="4">
        <v>12.846392341423099</v>
      </c>
      <c r="I1970" s="4">
        <v>18.5931757148084</v>
      </c>
      <c r="J1970" s="4">
        <v>6.3640361345605596</v>
      </c>
      <c r="K1970" s="4">
        <v>6.68923801171454</v>
      </c>
      <c r="L1970" s="4">
        <v>6.7877079511286</v>
      </c>
      <c r="M1970" s="4">
        <v>5.3950809332209699</v>
      </c>
      <c r="N1970" s="4">
        <v>8.51544505305435</v>
      </c>
      <c r="O1970" s="4">
        <v>11.302361696400199</v>
      </c>
      <c r="P1970" s="4">
        <v>11.6407969954795</v>
      </c>
      <c r="Q1970" s="4">
        <v>4.1588453650203903</v>
      </c>
      <c r="R1970" s="4">
        <v>7.6722747983245903</v>
      </c>
      <c r="S1970" s="4">
        <v>10.5568132177394</v>
      </c>
      <c r="T1970" s="4">
        <v>10.656945764684</v>
      </c>
      <c r="U1970" s="4">
        <v>7.6863226644353304</v>
      </c>
      <c r="V1970" s="4">
        <v>10.559290269455399</v>
      </c>
      <c r="W1970" s="4">
        <v>10.1364666162325</v>
      </c>
      <c r="X1970" s="4">
        <v>3.8096536957318299</v>
      </c>
      <c r="Y1970" s="4">
        <v>12.4252312957308</v>
      </c>
      <c r="Z1970" s="4">
        <v>6.21592400334674</v>
      </c>
      <c r="AA1970" s="4">
        <v>8.9564899507943299</v>
      </c>
      <c r="AB1970" s="4">
        <v>2.77035800635938</v>
      </c>
      <c r="AC1970" s="4">
        <v>20.735423432304099</v>
      </c>
      <c r="AD1970" s="4">
        <v>7.87416878058478</v>
      </c>
      <c r="AE1970" s="4">
        <v>8.6114379407523796</v>
      </c>
      <c r="AF1970" s="4">
        <v>16.541051179914099</v>
      </c>
      <c r="AG1970" s="4">
        <v>27.231894943596799</v>
      </c>
      <c r="AH1970" s="4">
        <v>28.533449458078799</v>
      </c>
      <c r="AI1970" s="4">
        <v>13.384244571046599</v>
      </c>
      <c r="AJ1970" s="4">
        <v>33.653038144264997</v>
      </c>
      <c r="AK1970" s="4">
        <v>43.235093893887502</v>
      </c>
      <c r="AL1970" s="4">
        <v>38.137085386439303</v>
      </c>
      <c r="AM1970" s="4">
        <v>29.324601626771901</v>
      </c>
      <c r="AN1970" s="4">
        <v>43.357553625436204</v>
      </c>
      <c r="AO1970" s="4">
        <v>38.641039617064102</v>
      </c>
      <c r="AP1970" s="4">
        <v>46.051768876985498</v>
      </c>
      <c r="AQ1970" s="4">
        <v>12.9622353620091</v>
      </c>
      <c r="AR1970" s="4">
        <v>48.655012782588202</v>
      </c>
      <c r="AS1970" s="4">
        <v>17.195172895672702</v>
      </c>
      <c r="AT1970" s="4">
        <v>30.885190908781301</v>
      </c>
      <c r="AU1970" s="4">
        <v>27.164031507280001</v>
      </c>
      <c r="AV1970" s="4">
        <v>27.068038619582001</v>
      </c>
      <c r="AW1970" s="4">
        <v>35.133378731377398</v>
      </c>
      <c r="AX1970" s="4">
        <v>12.3201446453541</v>
      </c>
      <c r="AY1970" s="4">
        <v>21.2865765221723</v>
      </c>
      <c r="AZ1970" s="4">
        <v>37.9906358627561</v>
      </c>
      <c r="BA1970" s="4">
        <v>44.597080689538203</v>
      </c>
      <c r="BB1970" s="38">
        <v>2429</v>
      </c>
    </row>
    <row r="1971" spans="1:54" x14ac:dyDescent="0.3">
      <c r="A1971" s="31" t="s">
        <v>81</v>
      </c>
      <c r="B1971" s="5" t="s">
        <v>168</v>
      </c>
      <c r="C1971" s="5" t="s">
        <v>2</v>
      </c>
      <c r="D1971" s="9">
        <v>49.194805050706002</v>
      </c>
      <c r="E1971" s="8">
        <v>66.310883615465301</v>
      </c>
      <c r="F1971" s="8">
        <v>31.405165005938098</v>
      </c>
      <c r="G1971" s="3">
        <v>4.9891946647593297</v>
      </c>
      <c r="H1971" s="4">
        <v>14.718073654315999</v>
      </c>
      <c r="I1971" s="4">
        <v>17.9591897105534</v>
      </c>
      <c r="J1971" s="4">
        <v>6.9265192982700698</v>
      </c>
      <c r="K1971" s="4">
        <v>7.4927463552759104</v>
      </c>
      <c r="L1971" s="4">
        <v>7.0394026400613496</v>
      </c>
      <c r="M1971" s="4">
        <v>6.5576872270615301</v>
      </c>
      <c r="N1971" s="4">
        <v>7.6184066992815804</v>
      </c>
      <c r="O1971" s="4">
        <v>10.7808460516185</v>
      </c>
      <c r="P1971" s="4">
        <v>11.2428424002951</v>
      </c>
      <c r="Q1971" s="4">
        <v>3.8792773084274002</v>
      </c>
      <c r="R1971" s="4">
        <v>8.1724602034228297</v>
      </c>
      <c r="S1971" s="4">
        <v>10.088958650606999</v>
      </c>
      <c r="T1971" s="4">
        <v>10.0547520127162</v>
      </c>
      <c r="U1971" s="4">
        <v>8.3924917235961498</v>
      </c>
      <c r="V1971" s="4">
        <v>9.8278782071302793</v>
      </c>
      <c r="W1971" s="4">
        <v>8.9037857330808592</v>
      </c>
      <c r="X1971" s="4">
        <v>4.2874477315861803</v>
      </c>
      <c r="Y1971" s="4">
        <v>12.1461086880179</v>
      </c>
      <c r="Z1971" s="4">
        <v>5.9641955942737601</v>
      </c>
      <c r="AA1971" s="4">
        <v>9.1585275637985095</v>
      </c>
      <c r="AB1971" s="4">
        <v>3.0686716255190798</v>
      </c>
      <c r="AC1971" s="4">
        <v>24.053873243631301</v>
      </c>
      <c r="AD1971" s="4">
        <v>6.7875782793964703</v>
      </c>
      <c r="AE1971" s="4">
        <v>5.7823953040473404</v>
      </c>
      <c r="AF1971" s="4">
        <v>17.998528062503699</v>
      </c>
      <c r="AG1971" s="4">
        <v>18.583870734483</v>
      </c>
      <c r="AH1971" s="4">
        <v>23.2271691924986</v>
      </c>
      <c r="AI1971" s="4">
        <v>13.217291141749399</v>
      </c>
      <c r="AJ1971" s="4">
        <v>30.8059382097411</v>
      </c>
      <c r="AK1971" s="4">
        <v>41.039069369977398</v>
      </c>
      <c r="AL1971" s="4">
        <v>30.9078548973674</v>
      </c>
      <c r="AM1971" s="4">
        <v>23.8757982153722</v>
      </c>
      <c r="AN1971" s="4">
        <v>40.504031704113302</v>
      </c>
      <c r="AO1971" s="4">
        <v>34.330167794481397</v>
      </c>
      <c r="AP1971" s="4">
        <v>41.934790146241497</v>
      </c>
      <c r="AQ1971" s="4">
        <v>11.0443402924944</v>
      </c>
      <c r="AR1971" s="4">
        <v>41.005466181436397</v>
      </c>
      <c r="AS1971" s="4">
        <v>16.2476317606253</v>
      </c>
      <c r="AT1971" s="4">
        <v>33.251539605987503</v>
      </c>
      <c r="AU1971" s="4">
        <v>24.176516340888</v>
      </c>
      <c r="AV1971" s="4">
        <v>27.531822414312501</v>
      </c>
      <c r="AW1971" s="4">
        <v>30.1510751399769</v>
      </c>
      <c r="AX1971" s="4">
        <v>9.4479797050604795</v>
      </c>
      <c r="AY1971" s="4">
        <v>19.562996032749801</v>
      </c>
      <c r="AZ1971" s="4">
        <v>34.920138507866596</v>
      </c>
      <c r="BA1971" s="4">
        <v>37.310402960634697</v>
      </c>
      <c r="BB1971" s="38">
        <v>3393</v>
      </c>
    </row>
    <row r="1972" spans="1:54" x14ac:dyDescent="0.3">
      <c r="A1972" s="31" t="s">
        <v>81</v>
      </c>
      <c r="B1972" s="5" t="s">
        <v>168</v>
      </c>
      <c r="C1972" s="5" t="s">
        <v>3</v>
      </c>
      <c r="D1972" s="9">
        <v>64.683756392857205</v>
      </c>
      <c r="E1972" s="8">
        <v>66.737939619073899</v>
      </c>
      <c r="F1972" s="8">
        <v>24.032501040775301</v>
      </c>
      <c r="G1972" s="3">
        <v>5.3086685922865202</v>
      </c>
      <c r="H1972" s="4">
        <v>14.623354787619601</v>
      </c>
      <c r="I1972" s="4">
        <v>14.1115475693042</v>
      </c>
      <c r="J1972" s="4">
        <v>6.1679106958802201</v>
      </c>
      <c r="K1972" s="4">
        <v>7.0318749059691701</v>
      </c>
      <c r="L1972" s="4">
        <v>6.4679263094289903</v>
      </c>
      <c r="M1972" s="4">
        <v>5.5181892832352002</v>
      </c>
      <c r="N1972" s="4">
        <v>6.6186910874760301</v>
      </c>
      <c r="O1972" s="4">
        <v>8.7707614816828698</v>
      </c>
      <c r="P1972" s="4">
        <v>8.8506767343834696</v>
      </c>
      <c r="Q1972" s="4">
        <v>3.15659819807968</v>
      </c>
      <c r="R1972" s="4">
        <v>6.4730269015605604</v>
      </c>
      <c r="S1972" s="4">
        <v>7.0588918091723603</v>
      </c>
      <c r="T1972" s="4">
        <v>8.5988373638368607</v>
      </c>
      <c r="U1972" s="4">
        <v>8.1261406611694298</v>
      </c>
      <c r="V1972" s="4">
        <v>8.4652667903662007</v>
      </c>
      <c r="W1972" s="4">
        <v>6.6449510194065704</v>
      </c>
      <c r="X1972" s="4">
        <v>3.3066060048540602</v>
      </c>
      <c r="Y1972" s="4">
        <v>10.4673293777987</v>
      </c>
      <c r="Z1972" s="4">
        <v>5.0451140949314404</v>
      </c>
      <c r="AA1972" s="4">
        <v>8.3845945663929395</v>
      </c>
      <c r="AB1972" s="4">
        <v>2.4105242994303402</v>
      </c>
      <c r="AC1972" s="4">
        <v>20.147401634259001</v>
      </c>
      <c r="AD1972" s="4">
        <v>4.9330813468960599</v>
      </c>
      <c r="AE1972" s="4">
        <v>5.4324164671303699</v>
      </c>
      <c r="AF1972" s="4">
        <v>15.5555191236007</v>
      </c>
      <c r="AG1972" s="4">
        <v>15.9080546010105</v>
      </c>
      <c r="AH1972" s="4">
        <v>16.5035619283899</v>
      </c>
      <c r="AI1972" s="4">
        <v>11.450697841872501</v>
      </c>
      <c r="AJ1972" s="4">
        <v>22.883822993532402</v>
      </c>
      <c r="AK1972" s="4">
        <v>34.473192001007099</v>
      </c>
      <c r="AL1972" s="4">
        <v>25.041372465507099</v>
      </c>
      <c r="AM1972" s="4">
        <v>19.715131183007902</v>
      </c>
      <c r="AN1972" s="4">
        <v>34.3549232039312</v>
      </c>
      <c r="AO1972" s="4">
        <v>26.516326058229399</v>
      </c>
      <c r="AP1972" s="4">
        <v>34.887511276409199</v>
      </c>
      <c r="AQ1972" s="4">
        <v>8.0685202051767799</v>
      </c>
      <c r="AR1972" s="4">
        <v>30.7052259346578</v>
      </c>
      <c r="AS1972" s="4">
        <v>12.1467030693381</v>
      </c>
      <c r="AT1972" s="4">
        <v>34.150503105114097</v>
      </c>
      <c r="AU1972" s="4">
        <v>17.796390219003001</v>
      </c>
      <c r="AV1972" s="4">
        <v>25.5203052172151</v>
      </c>
      <c r="AW1972" s="4">
        <v>20.9781128921042</v>
      </c>
      <c r="AX1972" s="4">
        <v>6.5705148444738697</v>
      </c>
      <c r="AY1972" s="4">
        <v>18.685100418477202</v>
      </c>
      <c r="AZ1972" s="4">
        <v>28.572043966431899</v>
      </c>
      <c r="BA1972" s="4">
        <v>28.901347397001899</v>
      </c>
      <c r="BB1972" s="38">
        <v>2266</v>
      </c>
    </row>
    <row r="1973" spans="1:54" x14ac:dyDescent="0.3">
      <c r="A1973" s="31" t="s">
        <v>81</v>
      </c>
      <c r="B1973" s="5" t="s">
        <v>168</v>
      </c>
      <c r="C1973" s="5" t="s">
        <v>4</v>
      </c>
      <c r="D1973" s="9">
        <v>79.981166294837195</v>
      </c>
      <c r="E1973" s="8">
        <v>64.061800237075303</v>
      </c>
      <c r="F1973" s="8">
        <v>16.603584054928099</v>
      </c>
      <c r="G1973" s="3">
        <v>5.8303214308852498</v>
      </c>
      <c r="H1973" s="4">
        <v>14.8007367823378</v>
      </c>
      <c r="I1973" s="4">
        <v>9.4830594004617499</v>
      </c>
      <c r="J1973" s="4">
        <v>4.4968342646212003</v>
      </c>
      <c r="K1973" s="4">
        <v>6.9550670658566798</v>
      </c>
      <c r="L1973" s="4">
        <v>4.8007367823377898</v>
      </c>
      <c r="M1973" s="4">
        <v>5.2690227510318</v>
      </c>
      <c r="N1973" s="4">
        <v>5.7610989663318</v>
      </c>
      <c r="O1973" s="4">
        <v>6.4164844949769604</v>
      </c>
      <c r="P1973" s="4">
        <v>5.0110895200787997</v>
      </c>
      <c r="Q1973" s="4">
        <v>2.9038026609557601</v>
      </c>
      <c r="R1973" s="4">
        <v>4.9645831644990803</v>
      </c>
      <c r="S1973" s="4">
        <v>5.12842954666037</v>
      </c>
      <c r="T1973" s="4">
        <v>7.4228159657345598</v>
      </c>
      <c r="U1973" s="4">
        <v>6.0650014840483903</v>
      </c>
      <c r="V1973" s="4">
        <v>5.1051763688705103</v>
      </c>
      <c r="W1973" s="4">
        <v>3.4191320540456198</v>
      </c>
      <c r="X1973" s="4">
        <v>3.1611988230926298</v>
      </c>
      <c r="Y1973" s="4">
        <v>7.42335303455069</v>
      </c>
      <c r="Z1973" s="4">
        <v>2.9973524409313401</v>
      </c>
      <c r="AA1973" s="4">
        <v>6.6738806571138296</v>
      </c>
      <c r="AB1973" s="4">
        <v>2.73995627879447</v>
      </c>
      <c r="AC1973" s="4">
        <v>13.81765848937</v>
      </c>
      <c r="AD1973" s="4">
        <v>4.0047580493212003</v>
      </c>
      <c r="AE1973" s="4">
        <v>3.7933311739479301</v>
      </c>
      <c r="AF1973" s="4">
        <v>10.5834777200111</v>
      </c>
      <c r="AG1973" s="4">
        <v>15.9914824689659</v>
      </c>
      <c r="AH1973" s="4">
        <v>13.397490082704101</v>
      </c>
      <c r="AI1973" s="4">
        <v>7.7759101831115203</v>
      </c>
      <c r="AJ1973" s="4">
        <v>16.464064988188898</v>
      </c>
      <c r="AK1973" s="4">
        <v>29.038026609557601</v>
      </c>
      <c r="AL1973" s="4">
        <v>18.875254365028599</v>
      </c>
      <c r="AM1973" s="4">
        <v>17.0940490637797</v>
      </c>
      <c r="AN1973" s="4">
        <v>27.4936496367364</v>
      </c>
      <c r="AO1973" s="4">
        <v>20.934960730939601</v>
      </c>
      <c r="AP1973" s="4">
        <v>25.549135022142401</v>
      </c>
      <c r="AQ1973" s="4">
        <v>5.6675491863562204</v>
      </c>
      <c r="AR1973" s="4">
        <v>21.967230723567699</v>
      </c>
      <c r="AS1973" s="4">
        <v>10.327692764322601</v>
      </c>
      <c r="AT1973" s="4">
        <v>31.1691037152866</v>
      </c>
      <c r="AU1973" s="4">
        <v>12.576646965449299</v>
      </c>
      <c r="AV1973" s="4">
        <v>22.668585538976501</v>
      </c>
      <c r="AW1973" s="4">
        <v>15.714055541935901</v>
      </c>
      <c r="AX1973" s="4">
        <v>5.5745364751967701</v>
      </c>
      <c r="AY1973" s="4">
        <v>15.690265295330001</v>
      </c>
      <c r="AZ1973" s="4">
        <v>22.199762501466399</v>
      </c>
      <c r="BA1973" s="4">
        <v>21.030121717363599</v>
      </c>
      <c r="BB1973" s="38">
        <v>1010</v>
      </c>
    </row>
    <row r="1974" spans="1:54" x14ac:dyDescent="0.3">
      <c r="A1974" s="31" t="s">
        <v>81</v>
      </c>
      <c r="B1974" s="5" t="s">
        <v>168</v>
      </c>
      <c r="C1974" s="5" t="s">
        <v>5</v>
      </c>
      <c r="D1974" s="9">
        <v>82.607172199993201</v>
      </c>
      <c r="E1974" s="8">
        <v>63.375513185279601</v>
      </c>
      <c r="F1974" s="8">
        <v>17.339348439753302</v>
      </c>
      <c r="G1974" s="3">
        <v>4.4871154408038603</v>
      </c>
      <c r="H1974" s="4">
        <v>9.4473742880520106</v>
      </c>
      <c r="I1974" s="4">
        <v>6.5300306673423298</v>
      </c>
      <c r="J1974" s="4">
        <v>4.9315154797612104</v>
      </c>
      <c r="K1974" s="4">
        <v>4.4871154408038603</v>
      </c>
      <c r="L1974" s="4">
        <v>3.5983153628891702</v>
      </c>
      <c r="M1974" s="4">
        <v>4.5014871245473298</v>
      </c>
      <c r="N1974" s="4">
        <v>3.1539153239318298</v>
      </c>
      <c r="O1974" s="4">
        <v>7.1966307257783502</v>
      </c>
      <c r="P1974" s="4">
        <v>3.3761153434105</v>
      </c>
      <c r="Q1974" s="4">
        <v>3.3761153434105</v>
      </c>
      <c r="R1974" s="4">
        <v>4.7380588277694704</v>
      </c>
      <c r="S1974" s="4">
        <v>4.0570870855899903</v>
      </c>
      <c r="T1974" s="4">
        <v>5.1824588667268197</v>
      </c>
      <c r="U1974" s="4">
        <v>2.6807719174875402</v>
      </c>
      <c r="V1974" s="4">
        <v>3.5839436791456998</v>
      </c>
      <c r="W1974" s="4">
        <v>4.2792871050686596</v>
      </c>
      <c r="X1974" s="4">
        <v>3.1539153239318298</v>
      </c>
      <c r="Y1974" s="4">
        <v>4.2649154213251901</v>
      </c>
      <c r="Z1974" s="4">
        <v>3.1395436401883599</v>
      </c>
      <c r="AA1974" s="4">
        <v>4.91714379601774</v>
      </c>
      <c r="AB1974" s="4">
        <v>0.88880007791469195</v>
      </c>
      <c r="AC1974" s="4">
        <v>11.6693744828387</v>
      </c>
      <c r="AD1974" s="4">
        <v>2.47294358175234</v>
      </c>
      <c r="AE1974" s="4">
        <v>2.45857189800887</v>
      </c>
      <c r="AF1974" s="4">
        <v>5.1824588667268197</v>
      </c>
      <c r="AG1974" s="4">
        <v>7.5829383886255899</v>
      </c>
      <c r="AH1974" s="4">
        <v>13.2391463029329</v>
      </c>
      <c r="AI1974" s="4">
        <v>12.142517889283001</v>
      </c>
      <c r="AJ1974" s="4">
        <v>18.228148517668</v>
      </c>
      <c r="AK1974" s="4">
        <v>28.593066251121598</v>
      </c>
      <c r="AL1974" s="4">
        <v>16.672748381317302</v>
      </c>
      <c r="AM1974" s="4">
        <v>16.450548361838599</v>
      </c>
      <c r="AN1974" s="4">
        <v>21.991177165061998</v>
      </c>
      <c r="AO1974" s="4">
        <v>16.880576717052499</v>
      </c>
      <c r="AP1974" s="4">
        <v>24.5072357980447</v>
      </c>
      <c r="AQ1974" s="4">
        <v>4.4871154408038603</v>
      </c>
      <c r="AR1974" s="4">
        <v>17.3249767560098</v>
      </c>
      <c r="AS1974" s="4">
        <v>10.7662027211806</v>
      </c>
      <c r="AT1974" s="4">
        <v>25.661350946668499</v>
      </c>
      <c r="AU1974" s="4">
        <v>12.5869179282404</v>
      </c>
      <c r="AV1974" s="4">
        <v>19.310405247574401</v>
      </c>
      <c r="AW1974" s="4">
        <v>10.3505460497102</v>
      </c>
      <c r="AX1974" s="4">
        <v>6.2934589641201901</v>
      </c>
      <c r="AY1974" s="4">
        <v>15.7408332521722</v>
      </c>
      <c r="AZ1974" s="4">
        <v>22.9662073454375</v>
      </c>
      <c r="BA1974" s="4">
        <v>21.826463880557199</v>
      </c>
      <c r="BB1974" s="38">
        <v>289</v>
      </c>
    </row>
    <row r="1975" spans="1:54" x14ac:dyDescent="0.3">
      <c r="A1975" s="31" t="s">
        <v>81</v>
      </c>
      <c r="B1975" s="5" t="s">
        <v>168</v>
      </c>
      <c r="C1975" s="5" t="s">
        <v>6</v>
      </c>
      <c r="D1975" s="9">
        <v>90.218450909758303</v>
      </c>
      <c r="E1975" s="8">
        <v>56.475523452546803</v>
      </c>
      <c r="F1975" s="8">
        <v>10.5457416485302</v>
      </c>
      <c r="G1975" s="3">
        <v>4.1308581500847898</v>
      </c>
      <c r="H1975" s="4">
        <v>4.1308581500847898</v>
      </c>
      <c r="I1975" s="4">
        <v>9.3472073191068397</v>
      </c>
      <c r="J1975" s="4">
        <v>4.1308581500847898</v>
      </c>
      <c r="K1975" s="4">
        <v>4.8921999328716801</v>
      </c>
      <c r="L1975" s="4">
        <v>3.3695163672979098</v>
      </c>
      <c r="M1975" s="4">
        <v>1.52268356557377</v>
      </c>
      <c r="N1975" s="4">
        <v>5.6535417156585597</v>
      </c>
      <c r="O1975" s="4">
        <v>0.76134178278688502</v>
      </c>
      <c r="P1975" s="4">
        <v>1.52268356557377</v>
      </c>
      <c r="Q1975" s="4">
        <v>1.52268356557377</v>
      </c>
      <c r="R1975" s="4">
        <v>1.52268356557377</v>
      </c>
      <c r="S1975" s="4">
        <v>0.76134178278688502</v>
      </c>
      <c r="T1975" s="4">
        <v>1.84683280172414</v>
      </c>
      <c r="U1975" s="4">
        <v>6.7390327345958196</v>
      </c>
      <c r="V1975" s="4">
        <v>4.1308581500847898</v>
      </c>
      <c r="W1975" s="4">
        <v>1.52268356557377</v>
      </c>
      <c r="X1975" s="4">
        <v>2.2840253483606601</v>
      </c>
      <c r="Y1975" s="4">
        <v>12.279531139768199</v>
      </c>
      <c r="Z1975" s="4">
        <v>0</v>
      </c>
      <c r="AA1975" s="4">
        <v>5.9776909518089303</v>
      </c>
      <c r="AB1975" s="4">
        <v>0.76134178278688502</v>
      </c>
      <c r="AC1975" s="4">
        <v>20.217098203787501</v>
      </c>
      <c r="AD1975" s="4">
        <v>0.76134178278688502</v>
      </c>
      <c r="AE1975" s="4">
        <v>0.76134178278688502</v>
      </c>
      <c r="AF1975" s="4">
        <v>6.4148834984454499</v>
      </c>
      <c r="AG1975" s="4">
        <v>11.194040120831</v>
      </c>
      <c r="AH1975" s="4">
        <v>6.4148834984454499</v>
      </c>
      <c r="AI1975" s="4">
        <v>4.8921999328716801</v>
      </c>
      <c r="AJ1975" s="4">
        <v>15.7620908175523</v>
      </c>
      <c r="AK1975" s="4">
        <v>18.3702654020633</v>
      </c>
      <c r="AL1975" s="4">
        <v>14.2394072519785</v>
      </c>
      <c r="AM1975" s="4">
        <v>9.0230580829564708</v>
      </c>
      <c r="AN1975" s="4">
        <v>28.365771193470898</v>
      </c>
      <c r="AO1975" s="4">
        <v>16.523432600339198</v>
      </c>
      <c r="AP1975" s="4">
        <v>14.676599798614999</v>
      </c>
      <c r="AQ1975" s="4">
        <v>6.7390327345958196</v>
      </c>
      <c r="AR1975" s="4">
        <v>21.739781769361201</v>
      </c>
      <c r="AS1975" s="4">
        <v>12.392574450254401</v>
      </c>
      <c r="AT1975" s="4">
        <v>24.347956353872199</v>
      </c>
      <c r="AU1975" s="4">
        <v>9.3472073191068397</v>
      </c>
      <c r="AV1975" s="4">
        <v>18.257222091577201</v>
      </c>
      <c r="AW1975" s="4">
        <v>12.7167236864047</v>
      </c>
      <c r="AX1975" s="4">
        <v>5.3293924795081997</v>
      </c>
      <c r="AY1975" s="4">
        <v>22.712229477812301</v>
      </c>
      <c r="AZ1975" s="4">
        <v>17.6089236192764</v>
      </c>
      <c r="BA1975" s="4">
        <v>20.217098203787501</v>
      </c>
      <c r="BB1975" s="38">
        <v>90</v>
      </c>
    </row>
    <row r="1976" spans="1:54" x14ac:dyDescent="0.3">
      <c r="A1976" s="31" t="s">
        <v>81</v>
      </c>
      <c r="B1976" s="5" t="s">
        <v>168</v>
      </c>
      <c r="C1976" s="5" t="s">
        <v>7</v>
      </c>
      <c r="D1976" s="9">
        <v>108.04554503945</v>
      </c>
      <c r="E1976" s="8">
        <v>65.027205115867801</v>
      </c>
      <c r="F1976" s="8">
        <v>6.0830377000000002</v>
      </c>
      <c r="G1976" s="3">
        <v>6.0830377000000002</v>
      </c>
      <c r="H1976" s="4">
        <v>0</v>
      </c>
      <c r="I1976" s="4">
        <v>14.354684024999999</v>
      </c>
      <c r="J1976" s="4">
        <v>6.0830377000000002</v>
      </c>
      <c r="K1976" s="4">
        <v>0</v>
      </c>
      <c r="L1976" s="4">
        <v>14.354684024999999</v>
      </c>
      <c r="M1976" s="4">
        <v>6.0830377000000002</v>
      </c>
      <c r="N1976" s="4">
        <v>0</v>
      </c>
      <c r="O1976" s="4">
        <v>6.0830377000000002</v>
      </c>
      <c r="P1976" s="4">
        <v>6.0830377000000002</v>
      </c>
      <c r="Q1976" s="4">
        <v>0</v>
      </c>
      <c r="R1976" s="4">
        <v>6.0830377000000002</v>
      </c>
      <c r="S1976" s="4">
        <v>0</v>
      </c>
      <c r="T1976" s="4">
        <v>12.1660754</v>
      </c>
      <c r="U1976" s="4">
        <v>0</v>
      </c>
      <c r="V1976" s="4">
        <v>6.0830377000000002</v>
      </c>
      <c r="W1976" s="4">
        <v>6.0830377000000002</v>
      </c>
      <c r="X1976" s="4">
        <v>12.1660754</v>
      </c>
      <c r="Y1976" s="4">
        <v>6.0830377000000002</v>
      </c>
      <c r="Z1976" s="4">
        <v>0</v>
      </c>
      <c r="AA1976" s="4">
        <v>0</v>
      </c>
      <c r="AB1976" s="4">
        <v>6.0830377000000002</v>
      </c>
      <c r="AC1976" s="4">
        <v>18.249113099999999</v>
      </c>
      <c r="AD1976" s="4">
        <v>6.0830377000000002</v>
      </c>
      <c r="AE1976" s="4">
        <v>6.0830377000000002</v>
      </c>
      <c r="AF1976" s="4">
        <v>6.0830377000000002</v>
      </c>
      <c r="AG1976" s="4">
        <v>6.0830377000000002</v>
      </c>
      <c r="AH1976" s="4">
        <v>6.0830377000000002</v>
      </c>
      <c r="AI1976" s="4">
        <v>6.0830377000000002</v>
      </c>
      <c r="AJ1976" s="4">
        <v>6.0830377000000002</v>
      </c>
      <c r="AK1976" s="4">
        <v>6.0830377000000002</v>
      </c>
      <c r="AL1976" s="4">
        <v>6.0830377000000002</v>
      </c>
      <c r="AM1976" s="4">
        <v>20.437721724999999</v>
      </c>
      <c r="AN1976" s="4">
        <v>6.0830377000000002</v>
      </c>
      <c r="AO1976" s="4">
        <v>6.0830377000000002</v>
      </c>
      <c r="AP1976" s="4">
        <v>14.354684024999999</v>
      </c>
      <c r="AQ1976" s="4">
        <v>6.0830377000000002</v>
      </c>
      <c r="AR1976" s="4">
        <v>6.0830377000000002</v>
      </c>
      <c r="AS1976" s="4">
        <v>0</v>
      </c>
      <c r="AT1976" s="4">
        <v>32.603797125</v>
      </c>
      <c r="AU1976" s="4">
        <v>6.0830377000000002</v>
      </c>
      <c r="AV1976" s="4">
        <v>6.0830377000000002</v>
      </c>
      <c r="AW1976" s="4">
        <v>12.1660754</v>
      </c>
      <c r="AX1976" s="4">
        <v>0</v>
      </c>
      <c r="AY1976" s="4">
        <v>6.0830377000000002</v>
      </c>
      <c r="AZ1976" s="4">
        <v>0</v>
      </c>
      <c r="BA1976" s="4">
        <v>6.0830377000000002</v>
      </c>
      <c r="BB1976" s="38">
        <v>11</v>
      </c>
    </row>
    <row r="1977" spans="1:54" x14ac:dyDescent="0.3">
      <c r="A1977" s="31" t="s">
        <v>81</v>
      </c>
      <c r="B1977" s="5" t="s">
        <v>8</v>
      </c>
      <c r="C1977" s="5" t="s">
        <v>168</v>
      </c>
      <c r="D1977" s="9">
        <v>53.499214613792802</v>
      </c>
      <c r="E1977" s="8">
        <v>66.770054214559096</v>
      </c>
      <c r="F1977" s="8">
        <v>29.677734855353901</v>
      </c>
      <c r="G1977" s="3">
        <v>5.4224096191954603</v>
      </c>
      <c r="H1977" s="4">
        <v>12.8305387331779</v>
      </c>
      <c r="I1977" s="4">
        <v>18.244142955455501</v>
      </c>
      <c r="J1977" s="4">
        <v>5.9306820928831803</v>
      </c>
      <c r="K1977" s="4">
        <v>7.4480831392148596</v>
      </c>
      <c r="L1977" s="4">
        <v>7.4367399741245697</v>
      </c>
      <c r="M1977" s="4">
        <v>5.9989139444786899</v>
      </c>
      <c r="N1977" s="4">
        <v>7.1391030963662603</v>
      </c>
      <c r="O1977" s="4">
        <v>10.5035469767673</v>
      </c>
      <c r="P1977" s="4">
        <v>11.0464155725398</v>
      </c>
      <c r="Q1977" s="4">
        <v>3.5584329604833802</v>
      </c>
      <c r="R1977" s="4">
        <v>8.3194366656576104</v>
      </c>
      <c r="S1977" s="4">
        <v>9.0160421733338101</v>
      </c>
      <c r="T1977" s="4">
        <v>10.9716784699197</v>
      </c>
      <c r="U1977" s="4">
        <v>8.1808005991634296</v>
      </c>
      <c r="V1977" s="4">
        <v>8.5536268942510691</v>
      </c>
      <c r="W1977" s="4">
        <v>8.3305465369907292</v>
      </c>
      <c r="X1977" s="4">
        <v>3.97384680051751</v>
      </c>
      <c r="Y1977" s="4">
        <v>12.0803647496836</v>
      </c>
      <c r="Z1977" s="4">
        <v>5.8725860537031798</v>
      </c>
      <c r="AA1977" s="4">
        <v>8.6746034029952899</v>
      </c>
      <c r="AB1977" s="4">
        <v>2.53813477150634</v>
      </c>
      <c r="AC1977" s="4">
        <v>17.776839797230402</v>
      </c>
      <c r="AD1977" s="4">
        <v>5.9420614954844204</v>
      </c>
      <c r="AE1977" s="4">
        <v>6.2614996795998996</v>
      </c>
      <c r="AF1977" s="4">
        <v>17.396034173771099</v>
      </c>
      <c r="AG1977" s="4">
        <v>23.697450940628801</v>
      </c>
      <c r="AH1977" s="4">
        <v>16.222347901644099</v>
      </c>
      <c r="AI1977" s="4">
        <v>11.375181171767199</v>
      </c>
      <c r="AJ1977" s="4">
        <v>28.3807165161783</v>
      </c>
      <c r="AK1977" s="4">
        <v>39.961693316773001</v>
      </c>
      <c r="AL1977" s="4">
        <v>30.894776919121899</v>
      </c>
      <c r="AM1977" s="4">
        <v>28.207474883863899</v>
      </c>
      <c r="AN1977" s="4">
        <v>39.364675133927001</v>
      </c>
      <c r="AO1977" s="4">
        <v>35.3361471913177</v>
      </c>
      <c r="AP1977" s="4">
        <v>39.058340716041798</v>
      </c>
      <c r="AQ1977" s="4">
        <v>9.1329381130211207</v>
      </c>
      <c r="AR1977" s="4">
        <v>39.200172569973397</v>
      </c>
      <c r="AS1977" s="4">
        <v>17.008164870299701</v>
      </c>
      <c r="AT1977" s="4">
        <v>36.174223870624701</v>
      </c>
      <c r="AU1977" s="4">
        <v>20.409053207044501</v>
      </c>
      <c r="AV1977" s="4">
        <v>25.233331331460501</v>
      </c>
      <c r="AW1977" s="4">
        <v>27.883866165098201</v>
      </c>
      <c r="AX1977" s="4">
        <v>9.4242477187046401</v>
      </c>
      <c r="AY1977" s="4">
        <v>22.090088360670599</v>
      </c>
      <c r="AZ1977" s="4">
        <v>36.442557060209303</v>
      </c>
      <c r="BA1977" s="4">
        <v>34.948171096271203</v>
      </c>
      <c r="BB1977" s="38">
        <v>4311</v>
      </c>
    </row>
    <row r="1978" spans="1:54" x14ac:dyDescent="0.3">
      <c r="A1978" s="31" t="s">
        <v>81</v>
      </c>
      <c r="B1978" s="5" t="s">
        <v>8</v>
      </c>
      <c r="C1978" s="5" t="s">
        <v>1</v>
      </c>
      <c r="D1978" s="9">
        <v>33.410709010339701</v>
      </c>
      <c r="E1978" s="8">
        <v>62.5938482671136</v>
      </c>
      <c r="F1978" s="8">
        <v>39.438700147710499</v>
      </c>
      <c r="G1978" s="3">
        <v>5.0960118168389998</v>
      </c>
      <c r="H1978" s="4">
        <v>12.1861152141802</v>
      </c>
      <c r="I1978" s="4">
        <v>22.599704579025101</v>
      </c>
      <c r="J1978" s="4">
        <v>6.4992614475627803</v>
      </c>
      <c r="K1978" s="4">
        <v>7.8286558345642501</v>
      </c>
      <c r="L1978" s="4">
        <v>8.1240768094534701</v>
      </c>
      <c r="M1978" s="4">
        <v>6.3515509601181703</v>
      </c>
      <c r="N1978" s="4">
        <v>8.5672082717872993</v>
      </c>
      <c r="O1978" s="4">
        <v>13.072378138847901</v>
      </c>
      <c r="P1978" s="4">
        <v>13.6632200886263</v>
      </c>
      <c r="Q1978" s="4">
        <v>4.8005908419497798</v>
      </c>
      <c r="R1978" s="4">
        <v>9.8227474150664698</v>
      </c>
      <c r="S1978" s="4">
        <v>12.0384047267356</v>
      </c>
      <c r="T1978" s="4">
        <v>13.2939438700148</v>
      </c>
      <c r="U1978" s="4">
        <v>7.4593796159527299</v>
      </c>
      <c r="V1978" s="4">
        <v>11.373707533234899</v>
      </c>
      <c r="W1978" s="4">
        <v>12.3338257016248</v>
      </c>
      <c r="X1978" s="4">
        <v>4.2836041358936496</v>
      </c>
      <c r="Y1978" s="4">
        <v>14.106351550960101</v>
      </c>
      <c r="Z1978" s="4">
        <v>6.8685376661742996</v>
      </c>
      <c r="AA1978" s="4">
        <v>9.7488921713441705</v>
      </c>
      <c r="AB1978" s="4">
        <v>3.3234859675036899</v>
      </c>
      <c r="AC1978" s="4">
        <v>17.282127031019201</v>
      </c>
      <c r="AD1978" s="4">
        <v>9.0841949778434294</v>
      </c>
      <c r="AE1978" s="4">
        <v>9.5273264401772497</v>
      </c>
      <c r="AF1978" s="4">
        <v>19.202363367799101</v>
      </c>
      <c r="AG1978" s="4">
        <v>29.0251107828656</v>
      </c>
      <c r="AH1978" s="4">
        <v>24.2983751846381</v>
      </c>
      <c r="AI1978" s="4">
        <v>12.7031019202363</v>
      </c>
      <c r="AJ1978" s="4">
        <v>37.075332348596802</v>
      </c>
      <c r="AK1978" s="4">
        <v>47.710487444608603</v>
      </c>
      <c r="AL1978" s="4">
        <v>43.205317577548001</v>
      </c>
      <c r="AM1978" s="4">
        <v>37.001477104874397</v>
      </c>
      <c r="AN1978" s="4">
        <v>47.193500738552402</v>
      </c>
      <c r="AO1978" s="4">
        <v>47.193500738552402</v>
      </c>
      <c r="AP1978" s="4">
        <v>48.449039881831602</v>
      </c>
      <c r="AQ1978" s="4">
        <v>12.0384047267356</v>
      </c>
      <c r="AR1978" s="4">
        <v>55.834564254062002</v>
      </c>
      <c r="AS1978" s="4">
        <v>21.581670362158199</v>
      </c>
      <c r="AT1978" s="4">
        <v>37.2968980797637</v>
      </c>
      <c r="AU1978" s="4">
        <v>27.548005908419501</v>
      </c>
      <c r="AV1978" s="4">
        <v>26.587887740029501</v>
      </c>
      <c r="AW1978" s="4">
        <v>39.217134416543601</v>
      </c>
      <c r="AX1978" s="4">
        <v>14.1802067946824</v>
      </c>
      <c r="AY1978" s="4">
        <v>25.480059084194998</v>
      </c>
      <c r="AZ1978" s="4">
        <v>44.534711964549501</v>
      </c>
      <c r="BA1978" s="4">
        <v>46.454948301329402</v>
      </c>
      <c r="BB1978" s="38">
        <v>1354</v>
      </c>
    </row>
    <row r="1979" spans="1:54" x14ac:dyDescent="0.3">
      <c r="A1979" s="31" t="s">
        <v>81</v>
      </c>
      <c r="B1979" s="5" t="s">
        <v>8</v>
      </c>
      <c r="C1979" s="5" t="s">
        <v>2</v>
      </c>
      <c r="D1979" s="9">
        <v>41.819144981412599</v>
      </c>
      <c r="E1979" s="8">
        <v>63.882647846333803</v>
      </c>
      <c r="F1979" s="8">
        <v>34.882280049566297</v>
      </c>
      <c r="G1979" s="3">
        <v>5.2044609665427499</v>
      </c>
      <c r="H1979" s="4">
        <v>14.2503097893432</v>
      </c>
      <c r="I1979" s="4">
        <v>20.5080545229244</v>
      </c>
      <c r="J1979" s="4">
        <v>6.9392812887236701</v>
      </c>
      <c r="K1979" s="4">
        <v>8.4262701363073091</v>
      </c>
      <c r="L1979" s="4">
        <v>7.6827757125154896</v>
      </c>
      <c r="M1979" s="4">
        <v>6.9392812887236701</v>
      </c>
      <c r="N1979" s="4">
        <v>7.9925650557620802</v>
      </c>
      <c r="O1979" s="4">
        <v>12.1437422552664</v>
      </c>
      <c r="P1979" s="4">
        <v>13.878562577447299</v>
      </c>
      <c r="Q1979" s="4">
        <v>3.5935563816604699</v>
      </c>
      <c r="R1979" s="4">
        <v>9.9132589838909499</v>
      </c>
      <c r="S1979" s="4">
        <v>11.090458488228</v>
      </c>
      <c r="T1979" s="4">
        <v>12.453531598513001</v>
      </c>
      <c r="U1979" s="4">
        <v>9.7273853779429995</v>
      </c>
      <c r="V1979" s="4">
        <v>9.4175960346964107</v>
      </c>
      <c r="W1979" s="4">
        <v>8.98389095415118</v>
      </c>
      <c r="X1979" s="4">
        <v>4.64684014869888</v>
      </c>
      <c r="Y1979" s="4">
        <v>13.7546468401487</v>
      </c>
      <c r="Z1979" s="4">
        <v>7.0012391573729902</v>
      </c>
      <c r="AA1979" s="4">
        <v>9.7273853779429995</v>
      </c>
      <c r="AB1979" s="4">
        <v>3.15985130111524</v>
      </c>
      <c r="AC1979" s="4">
        <v>21.127633209417599</v>
      </c>
      <c r="AD1979" s="4">
        <v>6.25774473358116</v>
      </c>
      <c r="AE1979" s="4">
        <v>6.6914498141263898</v>
      </c>
      <c r="AF1979" s="4">
        <v>21.561338289962801</v>
      </c>
      <c r="AG1979" s="4">
        <v>22.800495662949199</v>
      </c>
      <c r="AH1979" s="4">
        <v>17.224287484510501</v>
      </c>
      <c r="AI1979" s="4">
        <v>13.5687732342007</v>
      </c>
      <c r="AJ1979" s="4">
        <v>33.271375464683999</v>
      </c>
      <c r="AK1979" s="4">
        <v>44.423791821561302</v>
      </c>
      <c r="AL1979" s="4">
        <v>32.961586121437399</v>
      </c>
      <c r="AM1979" s="4">
        <v>30.793060718711299</v>
      </c>
      <c r="AN1979" s="4">
        <v>45.291201982651799</v>
      </c>
      <c r="AO1979" s="4">
        <v>40.272614622056999</v>
      </c>
      <c r="AP1979" s="4">
        <v>44.857496902106597</v>
      </c>
      <c r="AQ1979" s="4">
        <v>10.8426270136307</v>
      </c>
      <c r="AR1979" s="4">
        <v>45.043370508054501</v>
      </c>
      <c r="AS1979" s="4">
        <v>20.260223048327099</v>
      </c>
      <c r="AT1979" s="4">
        <v>37.9801734820322</v>
      </c>
      <c r="AU1979" s="4">
        <v>24.411400247831502</v>
      </c>
      <c r="AV1979" s="4">
        <v>26.889714993804201</v>
      </c>
      <c r="AW1979" s="4">
        <v>33.209417596034697</v>
      </c>
      <c r="AX1979" s="4">
        <v>11.4002478314746</v>
      </c>
      <c r="AY1979" s="4">
        <v>22.428748451053298</v>
      </c>
      <c r="AZ1979" s="4">
        <v>41.635687732341999</v>
      </c>
      <c r="BA1979" s="4">
        <v>38.785625774473402</v>
      </c>
      <c r="BB1979" s="38">
        <v>1614</v>
      </c>
    </row>
    <row r="1980" spans="1:54" x14ac:dyDescent="0.3">
      <c r="A1980" s="31" t="s">
        <v>81</v>
      </c>
      <c r="B1980" s="5" t="s">
        <v>8</v>
      </c>
      <c r="C1980" s="5" t="s">
        <v>3</v>
      </c>
      <c r="D1980" s="9">
        <v>57.646963123644198</v>
      </c>
      <c r="E1980" s="8">
        <v>66.840844694994999</v>
      </c>
      <c r="F1980" s="8">
        <v>26.4642082429501</v>
      </c>
      <c r="G1980" s="3">
        <v>6.3991323210412103</v>
      </c>
      <c r="H1980" s="4">
        <v>14.208242950108501</v>
      </c>
      <c r="I1980" s="4">
        <v>17.353579175705001</v>
      </c>
      <c r="J1980" s="4">
        <v>6.6160520607375304</v>
      </c>
      <c r="K1980" s="4">
        <v>8.1344902386117095</v>
      </c>
      <c r="L1980" s="4">
        <v>8.1344902386117095</v>
      </c>
      <c r="M1980" s="4">
        <v>6.2906724511930596</v>
      </c>
      <c r="N1980" s="4">
        <v>7.3752711496746199</v>
      </c>
      <c r="O1980" s="4">
        <v>10.7375271149675</v>
      </c>
      <c r="P1980" s="4">
        <v>12.0390455531453</v>
      </c>
      <c r="Q1980" s="4">
        <v>3.0368763557483698</v>
      </c>
      <c r="R1980" s="4">
        <v>8.6767895878524897</v>
      </c>
      <c r="S1980" s="4">
        <v>7.8091106290672396</v>
      </c>
      <c r="T1980" s="4">
        <v>10.8459869848156</v>
      </c>
      <c r="U1980" s="4">
        <v>10.9544468546638</v>
      </c>
      <c r="V1980" s="4">
        <v>9.4360086767895908</v>
      </c>
      <c r="W1980" s="4">
        <v>8.5683297180043407</v>
      </c>
      <c r="X1980" s="4">
        <v>3.79609544468547</v>
      </c>
      <c r="Y1980" s="4">
        <v>12.0390455531453</v>
      </c>
      <c r="Z1980" s="4">
        <v>7.1583514099783097</v>
      </c>
      <c r="AA1980" s="4">
        <v>9.6529284164858993</v>
      </c>
      <c r="AB1980" s="4">
        <v>2.0607375271149699</v>
      </c>
      <c r="AC1980" s="4">
        <v>19.5227765726681</v>
      </c>
      <c r="AD1980" s="4">
        <v>5.6399132321041199</v>
      </c>
      <c r="AE1980" s="4">
        <v>5.9652928416485898</v>
      </c>
      <c r="AF1980" s="4">
        <v>18.9804772234273</v>
      </c>
      <c r="AG1980" s="4">
        <v>22.885032537960999</v>
      </c>
      <c r="AH1980" s="4">
        <v>13.449023861171399</v>
      </c>
      <c r="AI1980" s="4">
        <v>11.062906724511899</v>
      </c>
      <c r="AJ1980" s="4">
        <v>25.054229934924098</v>
      </c>
      <c r="AK1980" s="4">
        <v>38.069414316702797</v>
      </c>
      <c r="AL1980" s="4">
        <v>28.1995661605206</v>
      </c>
      <c r="AM1980" s="4">
        <v>24.7288503253796</v>
      </c>
      <c r="AN1980" s="4">
        <v>38.286334056399099</v>
      </c>
      <c r="AO1980" s="4">
        <v>32.321041214750501</v>
      </c>
      <c r="AP1980" s="4">
        <v>36.550976138828602</v>
      </c>
      <c r="AQ1980" s="4">
        <v>8.0260303687635606</v>
      </c>
      <c r="AR1980" s="4">
        <v>33.188720173535799</v>
      </c>
      <c r="AS1980" s="4">
        <v>15.5097613882863</v>
      </c>
      <c r="AT1980" s="4">
        <v>38.937093275488103</v>
      </c>
      <c r="AU1980" s="4">
        <v>16.5943600867679</v>
      </c>
      <c r="AV1980" s="4">
        <v>26.355748373101999</v>
      </c>
      <c r="AW1980" s="4">
        <v>23.101952277657301</v>
      </c>
      <c r="AX1980" s="4">
        <v>7.0498915401301501</v>
      </c>
      <c r="AY1980" s="4">
        <v>22.342733188720199</v>
      </c>
      <c r="AZ1980" s="4">
        <v>35.0325379609544</v>
      </c>
      <c r="BA1980" s="4">
        <v>31.6702819956616</v>
      </c>
      <c r="BB1980" s="38">
        <v>922</v>
      </c>
    </row>
    <row r="1981" spans="1:54" x14ac:dyDescent="0.3">
      <c r="A1981" s="31" t="s">
        <v>81</v>
      </c>
      <c r="B1981" s="5" t="s">
        <v>8</v>
      </c>
      <c r="C1981" s="5" t="s">
        <v>4</v>
      </c>
      <c r="D1981" s="9">
        <v>77.9629032258065</v>
      </c>
      <c r="E1981" s="8">
        <v>63.785827000767497</v>
      </c>
      <c r="F1981" s="8">
        <v>17.741935483871</v>
      </c>
      <c r="G1981" s="3">
        <v>7.7419354838709697</v>
      </c>
      <c r="H1981" s="4">
        <v>15.1612903225806</v>
      </c>
      <c r="I1981" s="4">
        <v>12.580645161290301</v>
      </c>
      <c r="J1981" s="4">
        <v>3.87096774193548</v>
      </c>
      <c r="K1981" s="4">
        <v>7.7419354838709697</v>
      </c>
      <c r="L1981" s="4">
        <v>5.1612903225806503</v>
      </c>
      <c r="M1981" s="4">
        <v>5.8064516129032304</v>
      </c>
      <c r="N1981" s="4">
        <v>5.8064516129032304</v>
      </c>
      <c r="O1981" s="4">
        <v>7.0967741935483897</v>
      </c>
      <c r="P1981" s="4">
        <v>6.1290322580645196</v>
      </c>
      <c r="Q1981" s="4">
        <v>3.2258064516128999</v>
      </c>
      <c r="R1981" s="4">
        <v>5.4838709677419404</v>
      </c>
      <c r="S1981" s="4">
        <v>5.8064516129032304</v>
      </c>
      <c r="T1981" s="4">
        <v>9.3548387096774199</v>
      </c>
      <c r="U1981" s="4">
        <v>7.0967741935483897</v>
      </c>
      <c r="V1981" s="4">
        <v>5.4838709677419404</v>
      </c>
      <c r="W1981" s="4">
        <v>3.54838709677419</v>
      </c>
      <c r="X1981" s="4">
        <v>3.87096774193548</v>
      </c>
      <c r="Y1981" s="4">
        <v>8.3870967741935498</v>
      </c>
      <c r="Z1981" s="4">
        <v>3.54838709677419</v>
      </c>
      <c r="AA1981" s="4">
        <v>7.7419354838709697</v>
      </c>
      <c r="AB1981" s="4">
        <v>2.9032258064516099</v>
      </c>
      <c r="AC1981" s="4">
        <v>13.2258064516129</v>
      </c>
      <c r="AD1981" s="4">
        <v>3.87096774193548</v>
      </c>
      <c r="AE1981" s="4">
        <v>4.8387096774193497</v>
      </c>
      <c r="AF1981" s="4">
        <v>14.193548387096801</v>
      </c>
      <c r="AG1981" s="4">
        <v>22.903225806451601</v>
      </c>
      <c r="AH1981" s="4">
        <v>10.322580645161301</v>
      </c>
      <c r="AI1981" s="4">
        <v>6.4516129032258096</v>
      </c>
      <c r="AJ1981" s="4">
        <v>15.806451612903199</v>
      </c>
      <c r="AK1981" s="4">
        <v>32.258064516128997</v>
      </c>
      <c r="AL1981" s="4">
        <v>20</v>
      </c>
      <c r="AM1981" s="4">
        <v>20.645161290322601</v>
      </c>
      <c r="AN1981" s="4">
        <v>28.387096774193498</v>
      </c>
      <c r="AO1981" s="4">
        <v>24.193548387096801</v>
      </c>
      <c r="AP1981" s="4">
        <v>27.741935483871</v>
      </c>
      <c r="AQ1981" s="4">
        <v>5.4838709677419404</v>
      </c>
      <c r="AR1981" s="4">
        <v>21.935483870967701</v>
      </c>
      <c r="AS1981" s="4">
        <v>10.6451612903226</v>
      </c>
      <c r="AT1981" s="4">
        <v>34.5161290322581</v>
      </c>
      <c r="AU1981" s="4">
        <v>11.6129032258065</v>
      </c>
      <c r="AV1981" s="4">
        <v>24.838709677419399</v>
      </c>
      <c r="AW1981" s="4">
        <v>16.129032258064498</v>
      </c>
      <c r="AX1981" s="4">
        <v>4.1935483870967696</v>
      </c>
      <c r="AY1981" s="4">
        <v>16.7741935483871</v>
      </c>
      <c r="AZ1981" s="4">
        <v>25.161290322580601</v>
      </c>
      <c r="BA1981" s="4">
        <v>21.612903225806502</v>
      </c>
      <c r="BB1981" s="38">
        <v>310</v>
      </c>
    </row>
    <row r="1982" spans="1:54" x14ac:dyDescent="0.3">
      <c r="A1982" s="31" t="s">
        <v>81</v>
      </c>
      <c r="B1982" s="5" t="s">
        <v>8</v>
      </c>
      <c r="C1982" s="5" t="s">
        <v>5</v>
      </c>
      <c r="D1982" s="9">
        <v>79.711538461538495</v>
      </c>
      <c r="E1982" s="8">
        <v>63.739960718591497</v>
      </c>
      <c r="F1982" s="8">
        <v>20.5128205128205</v>
      </c>
      <c r="G1982" s="3">
        <v>3.8461538461538498</v>
      </c>
      <c r="H1982" s="4">
        <v>10.2564102564103</v>
      </c>
      <c r="I1982" s="4">
        <v>7.6923076923076898</v>
      </c>
      <c r="J1982" s="4">
        <v>3.8461538461538498</v>
      </c>
      <c r="K1982" s="4">
        <v>3.8461538461538498</v>
      </c>
      <c r="L1982" s="4">
        <v>3.8461538461538498</v>
      </c>
      <c r="M1982" s="4">
        <v>5.1282051282051304</v>
      </c>
      <c r="N1982" s="4">
        <v>3.8461538461538498</v>
      </c>
      <c r="O1982" s="4">
        <v>7.6923076923076898</v>
      </c>
      <c r="P1982" s="4">
        <v>3.8461538461538498</v>
      </c>
      <c r="Q1982" s="4">
        <v>3.8461538461538498</v>
      </c>
      <c r="R1982" s="4">
        <v>6.4102564102564097</v>
      </c>
      <c r="S1982" s="4">
        <v>5.1282051282051304</v>
      </c>
      <c r="T1982" s="4">
        <v>6.4102564102564097</v>
      </c>
      <c r="U1982" s="4">
        <v>1.2820512820512799</v>
      </c>
      <c r="V1982" s="4">
        <v>2.5641025641025599</v>
      </c>
      <c r="W1982" s="4">
        <v>5.1282051282051304</v>
      </c>
      <c r="X1982" s="4">
        <v>3.8461538461538498</v>
      </c>
      <c r="Y1982" s="4">
        <v>3.8461538461538498</v>
      </c>
      <c r="Z1982" s="4">
        <v>2.5641025641025599</v>
      </c>
      <c r="AA1982" s="4">
        <v>2.5641025641025599</v>
      </c>
      <c r="AB1982" s="4">
        <v>0</v>
      </c>
      <c r="AC1982" s="4">
        <v>10.2564102564103</v>
      </c>
      <c r="AD1982" s="4">
        <v>2.5641025641025599</v>
      </c>
      <c r="AE1982" s="4">
        <v>1.2820512820512799</v>
      </c>
      <c r="AF1982" s="4">
        <v>6.4102564102564097</v>
      </c>
      <c r="AH1982" s="4">
        <v>11.538461538461499</v>
      </c>
      <c r="AI1982" s="4">
        <v>12.8205128205128</v>
      </c>
      <c r="AJ1982" s="4">
        <v>20.5128205128205</v>
      </c>
      <c r="AK1982" s="4">
        <v>33.3333333333333</v>
      </c>
      <c r="AL1982" s="4">
        <v>20.5128205128205</v>
      </c>
      <c r="AM1982" s="4">
        <v>20.5128205128205</v>
      </c>
      <c r="AN1982" s="4">
        <v>19.230769230769202</v>
      </c>
      <c r="AO1982" s="4">
        <v>19.230769230769202</v>
      </c>
      <c r="AP1982" s="4">
        <v>25.6410256410256</v>
      </c>
      <c r="AQ1982" s="4">
        <v>3.8461538461538498</v>
      </c>
      <c r="AR1982" s="4">
        <v>19.230769230769202</v>
      </c>
      <c r="AS1982" s="4">
        <v>8.9743589743589691</v>
      </c>
      <c r="AT1982" s="4">
        <v>29.4871794871795</v>
      </c>
      <c r="AU1982" s="4">
        <v>12.8205128205128</v>
      </c>
      <c r="AV1982" s="4">
        <v>17.948717948717899</v>
      </c>
      <c r="AW1982" s="4">
        <v>11.538461538461499</v>
      </c>
      <c r="AX1982" s="4">
        <v>6.4102564102564097</v>
      </c>
      <c r="AY1982" s="4">
        <v>16.6666666666667</v>
      </c>
      <c r="AZ1982" s="4">
        <v>26.923076923076898</v>
      </c>
      <c r="BA1982" s="4">
        <v>24.3589743589744</v>
      </c>
      <c r="BB1982" s="38">
        <v>78</v>
      </c>
    </row>
    <row r="1983" spans="1:54" x14ac:dyDescent="0.3">
      <c r="A1983" s="31" t="s">
        <v>81</v>
      </c>
      <c r="B1983" s="5" t="s">
        <v>8</v>
      </c>
      <c r="C1983" s="5" t="s">
        <v>6</v>
      </c>
      <c r="D1983" s="9">
        <v>97.272413793103496</v>
      </c>
      <c r="E1983" s="8">
        <v>53.9472288216637</v>
      </c>
      <c r="F1983" s="8">
        <v>6.8965517241379297</v>
      </c>
      <c r="G1983" s="3">
        <v>3.4482758620689702</v>
      </c>
      <c r="H1983" s="4">
        <v>3.4482758620689702</v>
      </c>
      <c r="I1983" s="4">
        <v>10.3448275862069</v>
      </c>
      <c r="J1983" s="4">
        <v>3.4482758620689702</v>
      </c>
      <c r="K1983" s="4">
        <v>3.4482758620689702</v>
      </c>
      <c r="L1983" s="4">
        <v>3.4482758620689702</v>
      </c>
      <c r="M1983" s="4">
        <v>0</v>
      </c>
      <c r="N1983" s="4">
        <v>3.4482758620689702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3.4482758620689702</v>
      </c>
      <c r="U1983" s="4">
        <v>6.8965517241379297</v>
      </c>
      <c r="V1983" s="4">
        <v>3.4482758620689702</v>
      </c>
      <c r="W1983" s="4">
        <v>0</v>
      </c>
      <c r="X1983" s="4">
        <v>0</v>
      </c>
      <c r="Y1983" s="4">
        <v>17.241379310344801</v>
      </c>
      <c r="Z1983" s="4">
        <v>0</v>
      </c>
      <c r="AA1983" s="4">
        <v>6.8965517241379297</v>
      </c>
      <c r="AB1983" s="4">
        <v>0</v>
      </c>
      <c r="AC1983" s="4">
        <v>20.689655172413801</v>
      </c>
      <c r="AD1983" s="4">
        <v>0</v>
      </c>
      <c r="AE1983" s="4">
        <v>0</v>
      </c>
      <c r="AF1983" s="4">
        <v>3.4482758620689702</v>
      </c>
      <c r="AG1983" s="4">
        <v>13.7931034482759</v>
      </c>
      <c r="AH1983" s="4">
        <v>3.4482758620689702</v>
      </c>
      <c r="AI1983" s="4">
        <v>3.4482758620689702</v>
      </c>
      <c r="AJ1983" s="4">
        <v>13.7931034482759</v>
      </c>
      <c r="AK1983" s="4">
        <v>17.241379310344801</v>
      </c>
      <c r="AL1983" s="4">
        <v>13.7931034482759</v>
      </c>
      <c r="AM1983" s="4">
        <v>6.8965517241379297</v>
      </c>
      <c r="AN1983" s="4">
        <v>34.482758620689701</v>
      </c>
      <c r="AO1983" s="4">
        <v>13.7931034482759</v>
      </c>
      <c r="AP1983" s="4">
        <v>10.3448275862069</v>
      </c>
      <c r="AQ1983" s="4">
        <v>6.8965517241379297</v>
      </c>
      <c r="AR1983" s="4">
        <v>20.689655172413801</v>
      </c>
      <c r="AS1983" s="4">
        <v>10.3448275862069</v>
      </c>
      <c r="AT1983" s="4">
        <v>24.137931034482801</v>
      </c>
      <c r="AU1983" s="4">
        <v>10.3448275862069</v>
      </c>
      <c r="AV1983" s="4">
        <v>24.137931034482801</v>
      </c>
      <c r="AW1983" s="4">
        <v>13.7931034482759</v>
      </c>
      <c r="AX1983" s="4">
        <v>0</v>
      </c>
      <c r="AY1983" s="4">
        <v>31.034482758620701</v>
      </c>
      <c r="AZ1983" s="4">
        <v>17.241379310344801</v>
      </c>
      <c r="BA1983" s="4">
        <v>20.689655172413801</v>
      </c>
      <c r="BB1983" s="38">
        <v>29</v>
      </c>
    </row>
    <row r="1984" spans="1:54" x14ac:dyDescent="0.3">
      <c r="A1984" s="31" t="s">
        <v>81</v>
      </c>
      <c r="B1984" s="5" t="s">
        <v>8</v>
      </c>
      <c r="C1984" s="5" t="s">
        <v>7</v>
      </c>
      <c r="D1984" s="9">
        <v>135.55000000000001</v>
      </c>
      <c r="E1984" s="8">
        <v>34.189520811695097</v>
      </c>
      <c r="F1984" s="8">
        <v>0</v>
      </c>
      <c r="G1984" s="3">
        <v>0</v>
      </c>
      <c r="H1984" s="4">
        <v>0</v>
      </c>
      <c r="I1984" s="4">
        <v>25</v>
      </c>
      <c r="J1984" s="4">
        <v>0</v>
      </c>
      <c r="K1984" s="4">
        <v>0</v>
      </c>
      <c r="L1984" s="4">
        <v>25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25</v>
      </c>
      <c r="AN1984" s="4">
        <v>0</v>
      </c>
      <c r="AO1984" s="4">
        <v>0</v>
      </c>
      <c r="AP1984" s="4">
        <v>25</v>
      </c>
      <c r="AQ1984" s="4">
        <v>0</v>
      </c>
      <c r="AR1984" s="4">
        <v>0</v>
      </c>
      <c r="AS1984" s="4">
        <v>0</v>
      </c>
      <c r="AT1984" s="4">
        <v>25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38">
        <v>4</v>
      </c>
    </row>
    <row r="1985" spans="1:54" x14ac:dyDescent="0.3">
      <c r="A1985" s="31" t="s">
        <v>81</v>
      </c>
      <c r="B1985" s="5" t="s">
        <v>9</v>
      </c>
      <c r="C1985" s="5" t="s">
        <v>168</v>
      </c>
      <c r="D1985" s="9">
        <v>63.554847630292002</v>
      </c>
      <c r="E1985" s="8">
        <v>67.543828161052403</v>
      </c>
      <c r="F1985" s="8">
        <v>24.5371695095671</v>
      </c>
      <c r="G1985" s="3">
        <v>4.6963125129325904</v>
      </c>
      <c r="H1985" s="4">
        <v>13.619574845106101</v>
      </c>
      <c r="I1985" s="4">
        <v>12.236795326600999</v>
      </c>
      <c r="J1985" s="4">
        <v>6.2849766437068997</v>
      </c>
      <c r="K1985" s="4">
        <v>5.9715105031749198</v>
      </c>
      <c r="L1985" s="4">
        <v>5.2441133555191799</v>
      </c>
      <c r="M1985" s="4">
        <v>5.1373910452846197</v>
      </c>
      <c r="N1985" s="4">
        <v>6.74503590215605</v>
      </c>
      <c r="O1985" s="4">
        <v>8.1591629869115305</v>
      </c>
      <c r="P1985" s="4">
        <v>7.31754433300559</v>
      </c>
      <c r="Q1985" s="4">
        <v>3.4783566587078498</v>
      </c>
      <c r="R1985" s="4">
        <v>5.3352567327421001</v>
      </c>
      <c r="S1985" s="4">
        <v>7.2523307342063399</v>
      </c>
      <c r="T1985" s="4">
        <v>7.0311789694396998</v>
      </c>
      <c r="U1985" s="4">
        <v>6.4342402620849199</v>
      </c>
      <c r="V1985" s="4">
        <v>8.4746482113117096</v>
      </c>
      <c r="W1985" s="4">
        <v>6.7151103699251102</v>
      </c>
      <c r="X1985" s="4">
        <v>3.6490186787896701</v>
      </c>
      <c r="Y1985" s="4">
        <v>9.3708406934080095</v>
      </c>
      <c r="Z1985" s="4">
        <v>4.1333058260669198</v>
      </c>
      <c r="AA1985" s="4">
        <v>7.5682412146143703</v>
      </c>
      <c r="AB1985" s="4">
        <v>2.7210482702702299</v>
      </c>
      <c r="AC1985" s="4">
        <v>22.65819170863</v>
      </c>
      <c r="AD1985" s="4">
        <v>5.7587375332364203</v>
      </c>
      <c r="AE1985" s="4">
        <v>5.3270842003013001</v>
      </c>
      <c r="AF1985" s="4">
        <v>12.1966756949104</v>
      </c>
      <c r="AG1985" s="4">
        <v>14.972137112691399</v>
      </c>
      <c r="AH1985" s="4">
        <v>24.970874846270402</v>
      </c>
      <c r="AI1985" s="4">
        <v>12.26200759674</v>
      </c>
      <c r="AJ1985" s="4">
        <v>24.770339359530901</v>
      </c>
      <c r="AK1985" s="4">
        <v>33.475408668312198</v>
      </c>
      <c r="AL1985" s="4">
        <v>25.6385938952488</v>
      </c>
      <c r="AM1985" s="4">
        <v>16.897451227397401</v>
      </c>
      <c r="AN1985" s="4">
        <v>33.2486772961634</v>
      </c>
      <c r="AO1985" s="4">
        <v>24.830851500713699</v>
      </c>
      <c r="AP1985" s="4">
        <v>35.175256534280003</v>
      </c>
      <c r="AQ1985" s="4">
        <v>10.1934603731367</v>
      </c>
      <c r="AR1985" s="4">
        <v>32.637030773478401</v>
      </c>
      <c r="AS1985" s="4">
        <v>11.5032032830332</v>
      </c>
      <c r="AT1985" s="4">
        <v>27.204242857299299</v>
      </c>
      <c r="AU1985" s="4">
        <v>21.120944608017801</v>
      </c>
      <c r="AV1985" s="4">
        <v>25.217083966270302</v>
      </c>
      <c r="AW1985" s="4">
        <v>23.530286984089201</v>
      </c>
      <c r="AX1985" s="4">
        <v>7.9209884651257303</v>
      </c>
      <c r="AY1985" s="4">
        <v>16.010600110915199</v>
      </c>
      <c r="AZ1985" s="4">
        <v>25.606630564855099</v>
      </c>
      <c r="BA1985" s="4">
        <v>32.106057434607301</v>
      </c>
      <c r="BB1985" s="38">
        <v>5177</v>
      </c>
    </row>
    <row r="1986" spans="1:54" x14ac:dyDescent="0.3">
      <c r="A1986" s="31" t="s">
        <v>81</v>
      </c>
      <c r="B1986" s="5" t="s">
        <v>9</v>
      </c>
      <c r="C1986" s="5" t="s">
        <v>1</v>
      </c>
      <c r="D1986" s="9">
        <v>49.892186046511597</v>
      </c>
      <c r="E1986" s="8">
        <v>67.195106526591005</v>
      </c>
      <c r="F1986" s="8">
        <v>30.883720930232599</v>
      </c>
      <c r="G1986" s="3">
        <v>4.6511627906976702</v>
      </c>
      <c r="H1986" s="4">
        <v>13.488372093023299</v>
      </c>
      <c r="I1986" s="4">
        <v>14.6976744186047</v>
      </c>
      <c r="J1986" s="4">
        <v>6.2325581395348797</v>
      </c>
      <c r="K1986" s="4">
        <v>5.5813953488372103</v>
      </c>
      <c r="L1986" s="4">
        <v>5.4883720930232602</v>
      </c>
      <c r="M1986" s="4">
        <v>4.46511627906977</v>
      </c>
      <c r="N1986" s="4">
        <v>8.46511627906977</v>
      </c>
      <c r="O1986" s="4">
        <v>9.5813953488372103</v>
      </c>
      <c r="P1986" s="4">
        <v>9.6744186046511604</v>
      </c>
      <c r="Q1986" s="4">
        <v>3.53488372093023</v>
      </c>
      <c r="R1986" s="4">
        <v>5.5813953488372103</v>
      </c>
      <c r="S1986" s="4">
        <v>9.1162790697674403</v>
      </c>
      <c r="T1986" s="4">
        <v>8.0930232558139501</v>
      </c>
      <c r="U1986" s="4">
        <v>7.9069767441860499</v>
      </c>
      <c r="V1986" s="4">
        <v>9.7674418604651194</v>
      </c>
      <c r="W1986" s="4">
        <v>8</v>
      </c>
      <c r="X1986" s="4">
        <v>3.3488372093023302</v>
      </c>
      <c r="Y1986" s="4">
        <v>10.790697674418601</v>
      </c>
      <c r="Z1986" s="4">
        <v>5.5813953488372103</v>
      </c>
      <c r="AA1986" s="4">
        <v>8.1860465116279109</v>
      </c>
      <c r="AB1986" s="4">
        <v>2.2325581395348801</v>
      </c>
      <c r="AC1986" s="4">
        <v>24.093023255814</v>
      </c>
      <c r="AD1986" s="4">
        <v>6.6976744186046497</v>
      </c>
      <c r="AE1986" s="4">
        <v>7.7209302325581399</v>
      </c>
      <c r="AF1986" s="4">
        <v>13.953488372093</v>
      </c>
      <c r="AG1986" s="4">
        <v>25.488372093023301</v>
      </c>
      <c r="AH1986" s="4">
        <v>32.651162790697697</v>
      </c>
      <c r="AI1986" s="4">
        <v>14.046511627907</v>
      </c>
      <c r="AJ1986" s="4">
        <v>30.325581395348799</v>
      </c>
      <c r="AK1986" s="4">
        <v>38.883720930232599</v>
      </c>
      <c r="AL1986" s="4">
        <v>33.209302325581397</v>
      </c>
      <c r="AM1986" s="4">
        <v>21.860465116279101</v>
      </c>
      <c r="AN1986" s="4">
        <v>39.6279069767442</v>
      </c>
      <c r="AO1986" s="4">
        <v>30.325581395348799</v>
      </c>
      <c r="AP1986" s="4">
        <v>43.720930232558104</v>
      </c>
      <c r="AQ1986" s="4">
        <v>13.8604651162791</v>
      </c>
      <c r="AR1986" s="4">
        <v>41.674418604651201</v>
      </c>
      <c r="AS1986" s="4">
        <v>12.930232558139499</v>
      </c>
      <c r="AT1986" s="4">
        <v>24.6511627906977</v>
      </c>
      <c r="AU1986" s="4">
        <v>26.790697674418599</v>
      </c>
      <c r="AV1986" s="4">
        <v>27.5348837209302</v>
      </c>
      <c r="AW1986" s="4">
        <v>31.162790697674399</v>
      </c>
      <c r="AX1986" s="4">
        <v>10.511627906976701</v>
      </c>
      <c r="AY1986" s="4">
        <v>17.209302325581401</v>
      </c>
      <c r="AZ1986" s="4">
        <v>31.6279069767442</v>
      </c>
      <c r="BA1986" s="4">
        <v>42.790697674418603</v>
      </c>
      <c r="BB1986" s="38">
        <v>1075</v>
      </c>
    </row>
    <row r="1987" spans="1:54" x14ac:dyDescent="0.3">
      <c r="A1987" s="31" t="s">
        <v>81</v>
      </c>
      <c r="B1987" s="5" t="s">
        <v>9</v>
      </c>
      <c r="C1987" s="5" t="s">
        <v>2</v>
      </c>
      <c r="D1987" s="9">
        <v>56.432152894884801</v>
      </c>
      <c r="E1987" s="8">
        <v>67.853397768881194</v>
      </c>
      <c r="F1987" s="8">
        <v>27.993254637436799</v>
      </c>
      <c r="G1987" s="3">
        <v>4.7779651489600896</v>
      </c>
      <c r="H1987" s="4">
        <v>15.177065767285001</v>
      </c>
      <c r="I1987" s="4">
        <v>15.4581225407532</v>
      </c>
      <c r="J1987" s="4">
        <v>6.9139966273187197</v>
      </c>
      <c r="K1987" s="4">
        <v>6.5767284991568298</v>
      </c>
      <c r="L1987" s="4">
        <v>6.4080944350758902</v>
      </c>
      <c r="M1987" s="4">
        <v>6.1832490163012901</v>
      </c>
      <c r="N1987" s="4">
        <v>7.2512647554806096</v>
      </c>
      <c r="O1987" s="4">
        <v>9.4435075885328796</v>
      </c>
      <c r="P1987" s="4">
        <v>8.6565486228218091</v>
      </c>
      <c r="Q1987" s="4">
        <v>4.1596402473299596</v>
      </c>
      <c r="R1987" s="4">
        <v>6.4643057897695302</v>
      </c>
      <c r="S1987" s="4">
        <v>9.1062394603710004</v>
      </c>
      <c r="T1987" s="4">
        <v>7.7009555930297902</v>
      </c>
      <c r="U1987" s="4">
        <v>7.0826306913996602</v>
      </c>
      <c r="V1987" s="4">
        <v>10.230466554244</v>
      </c>
      <c r="W1987" s="4">
        <v>8.8251826869027497</v>
      </c>
      <c r="X1987" s="4">
        <v>3.9347948285553702</v>
      </c>
      <c r="Y1987" s="4">
        <v>10.567734682405799</v>
      </c>
      <c r="Z1987" s="4">
        <v>4.9465992130410301</v>
      </c>
      <c r="AA1987" s="4">
        <v>8.6003372681281594</v>
      </c>
      <c r="AB1987" s="4">
        <v>2.9792017987633499</v>
      </c>
      <c r="AC1987" s="4">
        <v>26.925238898257401</v>
      </c>
      <c r="AD1987" s="4">
        <v>7.3074761101742496</v>
      </c>
      <c r="AE1987" s="4">
        <v>4.8903878583473901</v>
      </c>
      <c r="AF1987" s="4">
        <v>14.5025295109612</v>
      </c>
      <c r="AG1987" s="4">
        <v>14.4463181562676</v>
      </c>
      <c r="AH1987" s="4">
        <v>29.117481731309699</v>
      </c>
      <c r="AI1987" s="4">
        <v>12.8724002248454</v>
      </c>
      <c r="AJ1987" s="4">
        <v>28.386734120292299</v>
      </c>
      <c r="AK1987" s="4">
        <v>37.717818999437903</v>
      </c>
      <c r="AL1987" s="4">
        <v>28.8926363125351</v>
      </c>
      <c r="AM1987" s="4">
        <v>17.088251826869001</v>
      </c>
      <c r="AN1987" s="4">
        <v>35.806632939853799</v>
      </c>
      <c r="AO1987" s="4">
        <v>28.499156829679599</v>
      </c>
      <c r="AP1987" s="4">
        <v>39.066891512085398</v>
      </c>
      <c r="AQ1987" s="4">
        <v>11.2422709387296</v>
      </c>
      <c r="AR1987" s="4">
        <v>37.043282743114098</v>
      </c>
      <c r="AS1987" s="4">
        <v>12.3102866779089</v>
      </c>
      <c r="AT1987" s="4">
        <v>28.611579539066899</v>
      </c>
      <c r="AU1987" s="4">
        <v>23.946037099494099</v>
      </c>
      <c r="AV1987" s="4">
        <v>28.1618887015177</v>
      </c>
      <c r="AW1987" s="4">
        <v>27.150084317032</v>
      </c>
      <c r="AX1987" s="4">
        <v>7.5323215289488497</v>
      </c>
      <c r="AY1987" s="4">
        <v>16.750983698707099</v>
      </c>
      <c r="AZ1987" s="4">
        <v>28.330522765598701</v>
      </c>
      <c r="BA1987" s="4">
        <v>35.8628442945475</v>
      </c>
      <c r="BB1987" s="38">
        <v>1779</v>
      </c>
    </row>
    <row r="1988" spans="1:54" x14ac:dyDescent="0.3">
      <c r="A1988" s="31" t="s">
        <v>81</v>
      </c>
      <c r="B1988" s="5" t="s">
        <v>9</v>
      </c>
      <c r="C1988" s="5" t="s">
        <v>3</v>
      </c>
      <c r="D1988" s="9">
        <v>71.572991071428604</v>
      </c>
      <c r="E1988" s="8">
        <v>65.943313330674201</v>
      </c>
      <c r="F1988" s="8">
        <v>21.651785714285701</v>
      </c>
      <c r="G1988" s="3">
        <v>4.2410714285714297</v>
      </c>
      <c r="H1988" s="4">
        <v>15.0297619047619</v>
      </c>
      <c r="I1988" s="4">
        <v>10.9375</v>
      </c>
      <c r="J1988" s="4">
        <v>5.7291666666666696</v>
      </c>
      <c r="K1988" s="4">
        <v>5.9523809523809499</v>
      </c>
      <c r="L1988" s="4">
        <v>4.8363095238095202</v>
      </c>
      <c r="M1988" s="4">
        <v>4.7619047619047601</v>
      </c>
      <c r="N1988" s="4">
        <v>5.8779761904761898</v>
      </c>
      <c r="O1988" s="4">
        <v>6.8452380952380896</v>
      </c>
      <c r="P1988" s="4">
        <v>5.7291666666666696</v>
      </c>
      <c r="Q1988" s="4">
        <v>3.2738095238095202</v>
      </c>
      <c r="R1988" s="4">
        <v>4.3154761904761898</v>
      </c>
      <c r="S1988" s="4">
        <v>6.3244047619047601</v>
      </c>
      <c r="T1988" s="4">
        <v>6.3988095238095202</v>
      </c>
      <c r="U1988" s="4">
        <v>5.3571428571428603</v>
      </c>
      <c r="V1988" s="4">
        <v>7.5148809523809499</v>
      </c>
      <c r="W1988" s="4">
        <v>4.7619047619047601</v>
      </c>
      <c r="X1988" s="4">
        <v>2.8273809523809499</v>
      </c>
      <c r="Y1988" s="4">
        <v>8.9285714285714306</v>
      </c>
      <c r="Z1988" s="4">
        <v>2.9761904761904798</v>
      </c>
      <c r="AA1988" s="4">
        <v>7.1428571428571397</v>
      </c>
      <c r="AB1988" s="4">
        <v>2.7529761904761898</v>
      </c>
      <c r="AC1988" s="4">
        <v>20.758928571428601</v>
      </c>
      <c r="AD1988" s="4">
        <v>4.2410714285714297</v>
      </c>
      <c r="AE1988" s="4">
        <v>4.91071428571429</v>
      </c>
      <c r="AF1988" s="4">
        <v>12.202380952381001</v>
      </c>
      <c r="AG1988" s="4">
        <v>9.0773809523809508</v>
      </c>
      <c r="AH1988" s="4">
        <v>19.494047619047599</v>
      </c>
      <c r="AI1988" s="4">
        <v>11.8303571428571</v>
      </c>
      <c r="AJ1988" s="4">
        <v>20.758928571428601</v>
      </c>
      <c r="AK1988" s="4">
        <v>30.952380952380999</v>
      </c>
      <c r="AL1988" s="4">
        <v>21.949404761904798</v>
      </c>
      <c r="AM1988" s="4">
        <v>14.806547619047601</v>
      </c>
      <c r="AN1988" s="4">
        <v>30.505952380952401</v>
      </c>
      <c r="AO1988" s="4">
        <v>20.8333333333333</v>
      </c>
      <c r="AP1988" s="4">
        <v>33.258928571428598</v>
      </c>
      <c r="AQ1988" s="4">
        <v>8.1101190476190492</v>
      </c>
      <c r="AR1988" s="4">
        <v>28.273809523809501</v>
      </c>
      <c r="AS1988" s="4">
        <v>8.8541666666666696</v>
      </c>
      <c r="AT1988" s="4">
        <v>29.464285714285701</v>
      </c>
      <c r="AU1988" s="4">
        <v>18.973214285714299</v>
      </c>
      <c r="AV1988" s="4">
        <v>24.702380952380999</v>
      </c>
      <c r="AW1988" s="4">
        <v>18.898809523809501</v>
      </c>
      <c r="AX1988" s="4">
        <v>6.1011904761904798</v>
      </c>
      <c r="AY1988" s="4">
        <v>15.1041666666667</v>
      </c>
      <c r="AZ1988" s="4">
        <v>22.2470238095238</v>
      </c>
      <c r="BA1988" s="4">
        <v>26.1904761904762</v>
      </c>
      <c r="BB1988" s="38">
        <v>1344</v>
      </c>
    </row>
    <row r="1989" spans="1:54" x14ac:dyDescent="0.3">
      <c r="A1989" s="31" t="s">
        <v>81</v>
      </c>
      <c r="B1989" s="5" t="s">
        <v>9</v>
      </c>
      <c r="C1989" s="5" t="s">
        <v>4</v>
      </c>
      <c r="D1989" s="9">
        <v>82.064428571428607</v>
      </c>
      <c r="E1989" s="8">
        <v>64.3539164179479</v>
      </c>
      <c r="F1989" s="8">
        <v>15.4285714285714</v>
      </c>
      <c r="G1989" s="3">
        <v>3.8571428571428599</v>
      </c>
      <c r="H1989" s="4">
        <v>14.4285714285714</v>
      </c>
      <c r="I1989" s="4">
        <v>6.28571428571429</v>
      </c>
      <c r="J1989" s="4">
        <v>5.1428571428571397</v>
      </c>
      <c r="K1989" s="4">
        <v>6.1428571428571397</v>
      </c>
      <c r="L1989" s="4">
        <v>4.4285714285714297</v>
      </c>
      <c r="M1989" s="4">
        <v>4.71428571428571</v>
      </c>
      <c r="N1989" s="4">
        <v>5.71428571428571</v>
      </c>
      <c r="O1989" s="4">
        <v>5.71428571428571</v>
      </c>
      <c r="P1989" s="4">
        <v>3.8571428571428599</v>
      </c>
      <c r="Q1989" s="4">
        <v>2.5714285714285698</v>
      </c>
      <c r="R1989" s="4">
        <v>4.4285714285714297</v>
      </c>
      <c r="S1989" s="4">
        <v>4.4285714285714297</v>
      </c>
      <c r="T1989" s="4">
        <v>5.4285714285714297</v>
      </c>
      <c r="U1989" s="4">
        <v>5</v>
      </c>
      <c r="V1989" s="4">
        <v>4.71428571428571</v>
      </c>
      <c r="W1989" s="4">
        <v>3.28571428571429</v>
      </c>
      <c r="X1989" s="4">
        <v>2.4285714285714302</v>
      </c>
      <c r="Y1989" s="4">
        <v>6.4285714285714297</v>
      </c>
      <c r="Z1989" s="4">
        <v>2.4285714285714302</v>
      </c>
      <c r="AA1989" s="4">
        <v>5.5714285714285703</v>
      </c>
      <c r="AB1989" s="4">
        <v>2.5714285714285698</v>
      </c>
      <c r="AC1989" s="4">
        <v>14.4285714285714</v>
      </c>
      <c r="AD1989" s="4">
        <v>4.1428571428571397</v>
      </c>
      <c r="AE1989" s="4">
        <v>2.71428571428571</v>
      </c>
      <c r="AF1989" s="4">
        <v>6.8571428571428603</v>
      </c>
      <c r="AG1989" s="4">
        <v>8.8571428571428594</v>
      </c>
      <c r="AH1989" s="4">
        <v>16.571428571428601</v>
      </c>
      <c r="AI1989" s="4">
        <v>9.1428571428571406</v>
      </c>
      <c r="AJ1989" s="4">
        <v>17.1428571428571</v>
      </c>
      <c r="AK1989" s="4">
        <v>25.714285714285701</v>
      </c>
      <c r="AL1989" s="4">
        <v>17.714285714285701</v>
      </c>
      <c r="AM1989" s="4">
        <v>13.4285714285714</v>
      </c>
      <c r="AN1989" s="4">
        <v>26.571428571428601</v>
      </c>
      <c r="AO1989" s="4">
        <v>17.571428571428601</v>
      </c>
      <c r="AP1989" s="4">
        <v>23.285714285714299</v>
      </c>
      <c r="AQ1989" s="4">
        <v>5.8571428571428603</v>
      </c>
      <c r="AR1989" s="4">
        <v>22</v>
      </c>
      <c r="AS1989" s="4">
        <v>10</v>
      </c>
      <c r="AT1989" s="4">
        <v>27.714285714285701</v>
      </c>
      <c r="AU1989" s="4">
        <v>13.5714285714286</v>
      </c>
      <c r="AV1989" s="4">
        <v>20.428571428571399</v>
      </c>
      <c r="AW1989" s="4">
        <v>15.285714285714301</v>
      </c>
      <c r="AX1989" s="4">
        <v>7</v>
      </c>
      <c r="AY1989" s="4">
        <v>14.5714285714286</v>
      </c>
      <c r="AZ1989" s="4">
        <v>19.1428571428571</v>
      </c>
      <c r="BA1989" s="4">
        <v>20.428571428571399</v>
      </c>
      <c r="BB1989" s="38">
        <v>700</v>
      </c>
    </row>
    <row r="1990" spans="1:54" x14ac:dyDescent="0.3">
      <c r="A1990" s="31" t="s">
        <v>81</v>
      </c>
      <c r="B1990" s="5" t="s">
        <v>9</v>
      </c>
      <c r="C1990" s="5" t="s">
        <v>5</v>
      </c>
      <c r="D1990" s="9">
        <v>85.887677725118493</v>
      </c>
      <c r="E1990" s="8">
        <v>63.100555727765098</v>
      </c>
      <c r="F1990" s="8">
        <v>13.744075829383901</v>
      </c>
      <c r="G1990" s="3">
        <v>5.2132701421800904</v>
      </c>
      <c r="H1990" s="4">
        <v>8.5308056872037898</v>
      </c>
      <c r="I1990" s="4">
        <v>5.2132701421800904</v>
      </c>
      <c r="J1990" s="4">
        <v>6.1611374407582904</v>
      </c>
      <c r="K1990" s="4">
        <v>5.2132701421800904</v>
      </c>
      <c r="L1990" s="4">
        <v>3.3175355450236999</v>
      </c>
      <c r="M1990" s="4">
        <v>3.7914691943127998</v>
      </c>
      <c r="N1990" s="4">
        <v>2.3696682464454999</v>
      </c>
      <c r="O1990" s="4">
        <v>6.6350710900473899</v>
      </c>
      <c r="P1990" s="4">
        <v>2.8436018957345999</v>
      </c>
      <c r="Q1990" s="4">
        <v>2.8436018957345999</v>
      </c>
      <c r="R1990" s="4">
        <v>2.8436018957345999</v>
      </c>
      <c r="S1990" s="4">
        <v>2.8436018957345999</v>
      </c>
      <c r="T1990" s="4">
        <v>3.7914691943127998</v>
      </c>
      <c r="U1990" s="4">
        <v>4.2654028436019003</v>
      </c>
      <c r="V1990" s="4">
        <v>4.7393364928909998</v>
      </c>
      <c r="W1990" s="4">
        <v>3.3175355450236999</v>
      </c>
      <c r="X1990" s="4">
        <v>2.3696682464454999</v>
      </c>
      <c r="Y1990" s="4">
        <v>4.7393364928909998</v>
      </c>
      <c r="Z1990" s="4">
        <v>3.7914691943127998</v>
      </c>
      <c r="AA1990" s="4">
        <v>7.5829383886255899</v>
      </c>
      <c r="AB1990" s="4">
        <v>1.8957345971563999</v>
      </c>
      <c r="AC1990" s="4">
        <v>13.270142180094799</v>
      </c>
      <c r="AD1990" s="4">
        <v>2.3696682464454999</v>
      </c>
      <c r="AE1990" s="4">
        <v>3.7914691943127998</v>
      </c>
      <c r="AF1990" s="4">
        <v>3.7914691943127998</v>
      </c>
      <c r="AG1990" s="4">
        <v>7.5829383886255899</v>
      </c>
      <c r="AH1990" s="4">
        <v>15.165876777251199</v>
      </c>
      <c r="AI1990" s="4">
        <v>11.374407582938399</v>
      </c>
      <c r="AJ1990" s="4">
        <v>15.639810426540301</v>
      </c>
      <c r="AK1990" s="4">
        <v>23.2227488151659</v>
      </c>
      <c r="AL1990" s="4">
        <v>12.3222748815166</v>
      </c>
      <c r="AM1990" s="4">
        <v>11.848341232227501</v>
      </c>
      <c r="AN1990" s="4">
        <v>25.118483412322298</v>
      </c>
      <c r="AO1990" s="4">
        <v>14.218009478673</v>
      </c>
      <c r="AP1990" s="4">
        <v>23.2227488151659</v>
      </c>
      <c r="AQ1990" s="4">
        <v>5.2132701421800904</v>
      </c>
      <c r="AR1990" s="4">
        <v>15.165876777251199</v>
      </c>
      <c r="AS1990" s="4">
        <v>12.7962085308057</v>
      </c>
      <c r="AT1990" s="4">
        <v>21.327014218009499</v>
      </c>
      <c r="AU1990" s="4">
        <v>12.3222748815166</v>
      </c>
      <c r="AV1990" s="4">
        <v>20.853080568720401</v>
      </c>
      <c r="AW1990" s="4">
        <v>9.0047393364928894</v>
      </c>
      <c r="AX1990" s="4">
        <v>6.1611374407582904</v>
      </c>
      <c r="AY1990" s="4">
        <v>14.6919431279621</v>
      </c>
      <c r="AZ1990" s="4">
        <v>18.483412322274901</v>
      </c>
      <c r="BA1990" s="4">
        <v>18.957345971563999</v>
      </c>
      <c r="BB1990" s="38">
        <v>211</v>
      </c>
    </row>
    <row r="1991" spans="1:54" x14ac:dyDescent="0.3">
      <c r="A1991" s="31" t="s">
        <v>81</v>
      </c>
      <c r="B1991" s="5" t="s">
        <v>9</v>
      </c>
      <c r="C1991" s="5" t="s">
        <v>6</v>
      </c>
      <c r="D1991" s="9">
        <v>82.083606557377095</v>
      </c>
      <c r="E1991" s="8">
        <v>58.891958082372803</v>
      </c>
      <c r="F1991" s="8">
        <v>14.7540983606557</v>
      </c>
      <c r="G1991" s="3">
        <v>4.9180327868852496</v>
      </c>
      <c r="H1991" s="4">
        <v>4.9180327868852496</v>
      </c>
      <c r="I1991" s="4">
        <v>8.1967213114754092</v>
      </c>
      <c r="J1991" s="4">
        <v>4.9180327868852496</v>
      </c>
      <c r="K1991" s="4">
        <v>6.5573770491803298</v>
      </c>
      <c r="L1991" s="4">
        <v>3.27868852459016</v>
      </c>
      <c r="M1991" s="4">
        <v>3.27868852459016</v>
      </c>
      <c r="N1991" s="4">
        <v>8.1967213114754092</v>
      </c>
      <c r="O1991" s="4">
        <v>1.63934426229508</v>
      </c>
      <c r="P1991" s="4">
        <v>3.27868852459016</v>
      </c>
      <c r="Q1991" s="4">
        <v>3.27868852459016</v>
      </c>
      <c r="R1991" s="4">
        <v>3.27868852459016</v>
      </c>
      <c r="S1991" s="4">
        <v>1.63934426229508</v>
      </c>
      <c r="T1991" s="4">
        <v>0</v>
      </c>
      <c r="U1991" s="4">
        <v>6.5573770491803298</v>
      </c>
      <c r="V1991" s="4">
        <v>4.9180327868852496</v>
      </c>
      <c r="W1991" s="4">
        <v>3.27868852459016</v>
      </c>
      <c r="X1991" s="4">
        <v>4.9180327868852496</v>
      </c>
      <c r="Y1991" s="4">
        <v>6.5573770491803298</v>
      </c>
      <c r="Z1991" s="4">
        <v>0</v>
      </c>
      <c r="AA1991" s="4">
        <v>4.9180327868852496</v>
      </c>
      <c r="AB1991" s="4">
        <v>1.63934426229508</v>
      </c>
      <c r="AC1991" s="4">
        <v>19.672131147540998</v>
      </c>
      <c r="AD1991" s="4">
        <v>1.63934426229508</v>
      </c>
      <c r="AE1991" s="4">
        <v>1.63934426229508</v>
      </c>
      <c r="AF1991" s="4">
        <v>9.8360655737704903</v>
      </c>
      <c r="AG1991" s="4">
        <v>8.1967213114754092</v>
      </c>
      <c r="AH1991" s="4">
        <v>9.8360655737704903</v>
      </c>
      <c r="AI1991" s="4">
        <v>6.5573770491803298</v>
      </c>
      <c r="AJ1991" s="4">
        <v>18.032786885245901</v>
      </c>
      <c r="AK1991" s="4">
        <v>19.672131147540998</v>
      </c>
      <c r="AL1991" s="4">
        <v>14.7540983606557</v>
      </c>
      <c r="AM1991" s="4">
        <v>11.4754098360656</v>
      </c>
      <c r="AN1991" s="4">
        <v>21.311475409836099</v>
      </c>
      <c r="AO1991" s="4">
        <v>19.672131147540998</v>
      </c>
      <c r="AP1991" s="4">
        <v>19.672131147540998</v>
      </c>
      <c r="AQ1991" s="4">
        <v>6.5573770491803298</v>
      </c>
      <c r="AR1991" s="4">
        <v>22.9508196721311</v>
      </c>
      <c r="AS1991" s="4">
        <v>14.7540983606557</v>
      </c>
      <c r="AT1991" s="4">
        <v>24.590163934426201</v>
      </c>
      <c r="AU1991" s="4">
        <v>8.1967213114754092</v>
      </c>
      <c r="AV1991" s="4">
        <v>11.4754098360656</v>
      </c>
      <c r="AW1991" s="4">
        <v>11.4754098360656</v>
      </c>
      <c r="AX1991" s="4">
        <v>11.4754098360656</v>
      </c>
      <c r="AY1991" s="4">
        <v>13.1147540983607</v>
      </c>
      <c r="AZ1991" s="4">
        <v>18.032786885245901</v>
      </c>
      <c r="BA1991" s="4">
        <v>19.672131147540998</v>
      </c>
      <c r="BB1991" s="38">
        <v>61</v>
      </c>
    </row>
    <row r="1992" spans="1:54" x14ac:dyDescent="0.3">
      <c r="A1992" s="31" t="s">
        <v>81</v>
      </c>
      <c r="B1992" s="5" t="s">
        <v>9</v>
      </c>
      <c r="C1992" s="5" t="s">
        <v>7</v>
      </c>
      <c r="D1992" s="9">
        <v>70.957142857142898</v>
      </c>
      <c r="E1992" s="8">
        <v>78.4631093177521</v>
      </c>
      <c r="F1992" s="8">
        <v>14.285714285714301</v>
      </c>
      <c r="G1992" s="3">
        <v>14.285714285714301</v>
      </c>
      <c r="H1992" s="4">
        <v>0</v>
      </c>
      <c r="I1992" s="4">
        <v>0</v>
      </c>
      <c r="J1992" s="4">
        <v>14.285714285714301</v>
      </c>
      <c r="K1992" s="4">
        <v>0</v>
      </c>
      <c r="L1992" s="4">
        <v>0</v>
      </c>
      <c r="M1992" s="4">
        <v>14.285714285714301</v>
      </c>
      <c r="N1992" s="4">
        <v>0</v>
      </c>
      <c r="O1992" s="4">
        <v>14.285714285714301</v>
      </c>
      <c r="P1992" s="4">
        <v>14.285714285714301</v>
      </c>
      <c r="Q1992" s="4">
        <v>0</v>
      </c>
      <c r="R1992" s="4">
        <v>14.285714285714301</v>
      </c>
      <c r="S1992" s="4">
        <v>0</v>
      </c>
      <c r="T1992" s="4">
        <v>28.571428571428601</v>
      </c>
      <c r="U1992" s="4">
        <v>0</v>
      </c>
      <c r="V1992" s="4">
        <v>14.285714285714301</v>
      </c>
      <c r="W1992" s="4">
        <v>14.285714285714301</v>
      </c>
      <c r="X1992" s="4">
        <v>28.571428571428601</v>
      </c>
      <c r="Y1992" s="4">
        <v>14.285714285714301</v>
      </c>
      <c r="Z1992" s="4">
        <v>0</v>
      </c>
      <c r="AA1992" s="4">
        <v>0</v>
      </c>
      <c r="AB1992" s="4">
        <v>14.285714285714301</v>
      </c>
      <c r="AC1992" s="4">
        <v>42.857142857142897</v>
      </c>
      <c r="AD1992" s="4">
        <v>14.285714285714301</v>
      </c>
      <c r="AE1992" s="4">
        <v>14.285714285714301</v>
      </c>
      <c r="AF1992" s="4">
        <v>14.285714285714301</v>
      </c>
      <c r="AG1992" s="4">
        <v>14.285714285714301</v>
      </c>
      <c r="AH1992" s="4">
        <v>14.285714285714301</v>
      </c>
      <c r="AI1992" s="4">
        <v>14.285714285714301</v>
      </c>
      <c r="AJ1992" s="4">
        <v>14.285714285714301</v>
      </c>
      <c r="AK1992" s="4">
        <v>14.285714285714301</v>
      </c>
      <c r="AL1992" s="4">
        <v>14.285714285714301</v>
      </c>
      <c r="AM1992" s="4">
        <v>14.285714285714301</v>
      </c>
      <c r="AN1992" s="4">
        <v>14.285714285714301</v>
      </c>
      <c r="AO1992" s="4">
        <v>14.285714285714301</v>
      </c>
      <c r="AP1992" s="4">
        <v>0</v>
      </c>
      <c r="AQ1992" s="4">
        <v>14.285714285714301</v>
      </c>
      <c r="AR1992" s="4">
        <v>14.285714285714301</v>
      </c>
      <c r="AS1992" s="4">
        <v>0</v>
      </c>
      <c r="AT1992" s="4">
        <v>42.857142857142897</v>
      </c>
      <c r="AU1992" s="4">
        <v>14.285714285714301</v>
      </c>
      <c r="AV1992" s="4">
        <v>14.285714285714301</v>
      </c>
      <c r="AW1992" s="4">
        <v>28.571428571428601</v>
      </c>
      <c r="AX1992" s="4">
        <v>0</v>
      </c>
      <c r="AY1992" s="4">
        <v>14.285714285714301</v>
      </c>
      <c r="AZ1992" s="4">
        <v>0</v>
      </c>
      <c r="BA1992" s="4">
        <v>14.285714285714301</v>
      </c>
      <c r="BB1992" s="38">
        <v>7</v>
      </c>
    </row>
    <row r="1993" spans="1:54" x14ac:dyDescent="0.3">
      <c r="A1993" s="31" t="s">
        <v>82</v>
      </c>
      <c r="B1993" s="5" t="s">
        <v>168</v>
      </c>
      <c r="C1993" s="5" t="s">
        <v>168</v>
      </c>
      <c r="D1993" s="9">
        <v>73.645450032515001</v>
      </c>
      <c r="E1993" s="8">
        <v>68.245549896530804</v>
      </c>
      <c r="F1993" s="8">
        <v>21.901339140301101</v>
      </c>
      <c r="G1993" s="3">
        <v>1.6865389842813101</v>
      </c>
      <c r="H1993" s="4">
        <v>8.6688797060085694</v>
      </c>
      <c r="I1993" s="4">
        <v>9.3451573451195102</v>
      </c>
      <c r="J1993" s="4">
        <v>2.3851643831868601</v>
      </c>
      <c r="K1993" s="4">
        <v>4.51418344619122</v>
      </c>
      <c r="L1993" s="4">
        <v>4.6537979562925198</v>
      </c>
      <c r="M1993" s="4">
        <v>3.0097573394761201</v>
      </c>
      <c r="N1993" s="4">
        <v>5.2979332432880604</v>
      </c>
      <c r="O1993" s="4">
        <v>6.9038386318577603</v>
      </c>
      <c r="P1993" s="4">
        <v>6.4240059055812901</v>
      </c>
      <c r="Q1993" s="4">
        <v>2.22403760522768</v>
      </c>
      <c r="R1993" s="4">
        <v>5.8898126846116501</v>
      </c>
      <c r="S1993" s="4">
        <v>4.3394438291259601</v>
      </c>
      <c r="T1993" s="4">
        <v>3.0731299344964</v>
      </c>
      <c r="U1993" s="4">
        <v>5.2446724720644502</v>
      </c>
      <c r="V1993" s="4">
        <v>5.2232136335380401</v>
      </c>
      <c r="W1993" s="4">
        <v>6.1077186890305502</v>
      </c>
      <c r="X1993" s="4">
        <v>2.0955952091807402</v>
      </c>
      <c r="Y1993" s="4">
        <v>7.4514289691972504</v>
      </c>
      <c r="Z1993" s="4">
        <v>5.9370018554991804</v>
      </c>
      <c r="AA1993" s="4">
        <v>6.9356552316953497</v>
      </c>
      <c r="AB1993" s="4">
        <v>0.81952825223218795</v>
      </c>
      <c r="AC1993" s="4">
        <v>11.4169741636438</v>
      </c>
      <c r="AD1993" s="4">
        <v>3.5587057742553498</v>
      </c>
      <c r="AE1993" s="4">
        <v>3.4223879772288002</v>
      </c>
      <c r="AF1993" s="4">
        <v>9.3179878309289599</v>
      </c>
      <c r="AG1993" s="4">
        <v>11.041535813254001</v>
      </c>
      <c r="AH1993" s="4">
        <v>19.5216266207924</v>
      </c>
      <c r="AI1993" s="4">
        <v>10.8192721029795</v>
      </c>
      <c r="AJ1993" s="4">
        <v>21.972672767923299</v>
      </c>
      <c r="AK1993" s="4">
        <v>35.639888878812798</v>
      </c>
      <c r="AL1993" s="4">
        <v>18.7159203863812</v>
      </c>
      <c r="AM1993" s="4">
        <v>23.855533600811299</v>
      </c>
      <c r="AN1993" s="4">
        <v>36.0814345705531</v>
      </c>
      <c r="AO1993" s="4">
        <v>31.340691349563901</v>
      </c>
      <c r="AP1993" s="4">
        <v>29.0170718497506</v>
      </c>
      <c r="AQ1993" s="4">
        <v>7.1827592265246203</v>
      </c>
      <c r="AR1993" s="4">
        <v>25.3808514337669</v>
      </c>
      <c r="AS1993" s="4">
        <v>13.5012276120297</v>
      </c>
      <c r="AT1993" s="4">
        <v>20.384726304356299</v>
      </c>
      <c r="AU1993" s="4">
        <v>17.396440530013798</v>
      </c>
      <c r="AV1993" s="4">
        <v>16.8024888913239</v>
      </c>
      <c r="AW1993" s="4">
        <v>21.3679619971163</v>
      </c>
      <c r="AX1993" s="4">
        <v>9.7548350106781694</v>
      </c>
      <c r="AY1993" s="4">
        <v>15.2790262200056</v>
      </c>
      <c r="AZ1993" s="4">
        <v>25.2532128696716</v>
      </c>
      <c r="BA1993" s="4">
        <v>33.603751827185597</v>
      </c>
      <c r="BB1993" s="38">
        <v>2754</v>
      </c>
    </row>
    <row r="1994" spans="1:54" x14ac:dyDescent="0.3">
      <c r="A1994" s="31" t="s">
        <v>82</v>
      </c>
      <c r="B1994" s="5" t="s">
        <v>168</v>
      </c>
      <c r="C1994" s="5" t="s">
        <v>1</v>
      </c>
      <c r="D1994" s="9">
        <v>46.292241417695799</v>
      </c>
      <c r="E1994" s="8">
        <v>63.495749860435602</v>
      </c>
      <c r="F1994" s="8">
        <v>32.115249607788201</v>
      </c>
      <c r="G1994" s="3">
        <v>1.00522091828779</v>
      </c>
      <c r="H1994" s="4">
        <v>12.7744876155657</v>
      </c>
      <c r="I1994" s="4">
        <v>12.7183821587609</v>
      </c>
      <c r="J1994" s="4">
        <v>3.8439959439690501</v>
      </c>
      <c r="K1994" s="4">
        <v>5.7379411875511801</v>
      </c>
      <c r="L1994" s="4">
        <v>6.92004983502106</v>
      </c>
      <c r="M1994" s="4">
        <v>4.2581625385218898</v>
      </c>
      <c r="N1994" s="4">
        <v>6.5058832404682096</v>
      </c>
      <c r="O1994" s="4">
        <v>10.1729914552552</v>
      </c>
      <c r="P1994" s="4">
        <v>9.7588248607023207</v>
      </c>
      <c r="Q1994" s="4">
        <v>3.9043870801576999</v>
      </c>
      <c r="R1994" s="4">
        <v>8.9908828077852903</v>
      </c>
      <c r="S1994" s="4">
        <v>7.0969375642031496</v>
      </c>
      <c r="T1994" s="4">
        <v>2.8387750256812598</v>
      </c>
      <c r="U1994" s="4">
        <v>7.2177198365804696</v>
      </c>
      <c r="V1994" s="4">
        <v>7.5111041587559999</v>
      </c>
      <c r="W1994" s="4">
        <v>9.4050494023381308</v>
      </c>
      <c r="X1994" s="4">
        <v>3.8439959439690501</v>
      </c>
      <c r="Y1994" s="4">
        <v>11.8253721540827</v>
      </c>
      <c r="Z1994" s="4">
        <v>9.0512739439739391</v>
      </c>
      <c r="AA1994" s="4">
        <v>8.9908828077852903</v>
      </c>
      <c r="AB1994" s="4">
        <v>1.2424997836585401</v>
      </c>
      <c r="AC1994" s="4">
        <v>12.895269887943</v>
      </c>
      <c r="AD1994" s="4">
        <v>6.5058832404682096</v>
      </c>
      <c r="AE1994" s="4">
        <v>5.26338345680968</v>
      </c>
      <c r="AF1994" s="4">
        <v>12.481103293390101</v>
      </c>
      <c r="AG1994" s="4">
        <v>14.4311539937771</v>
      </c>
      <c r="AH1994" s="4">
        <v>33.2887868964904</v>
      </c>
      <c r="AI1994" s="4">
        <v>14.073092856029</v>
      </c>
      <c r="AJ1994" s="4">
        <v>31.640691877046699</v>
      </c>
      <c r="AK1994" s="4">
        <v>49.859736357987998</v>
      </c>
      <c r="AL1994" s="4">
        <v>26.968362743972001</v>
      </c>
      <c r="AM1994" s="4">
        <v>28.629314801567201</v>
      </c>
      <c r="AN1994" s="4">
        <v>49.264396354869199</v>
      </c>
      <c r="AO1994" s="4">
        <v>44.596352901178399</v>
      </c>
      <c r="AP1994" s="4">
        <v>42.465128792225499</v>
      </c>
      <c r="AQ1994" s="4">
        <v>8.9908828077852903</v>
      </c>
      <c r="AR1994" s="4">
        <v>37.201745335415801</v>
      </c>
      <c r="AS1994" s="4">
        <v>12.006545562648601</v>
      </c>
      <c r="AT1994" s="4">
        <v>18.512428803116901</v>
      </c>
      <c r="AU1994" s="4">
        <v>25.665471824124801</v>
      </c>
      <c r="AV1994" s="4">
        <v>21.704979287162299</v>
      </c>
      <c r="AW1994" s="4">
        <v>31.4638041478646</v>
      </c>
      <c r="AX1994" s="4">
        <v>15.3198783190714</v>
      </c>
      <c r="AY1994" s="4">
        <v>16.916153561094099</v>
      </c>
      <c r="AZ1994" s="4">
        <v>34.3629703097345</v>
      </c>
      <c r="BA1994" s="4">
        <v>51.451725920626899</v>
      </c>
      <c r="BB1994" s="38">
        <v>211</v>
      </c>
    </row>
    <row r="1995" spans="1:54" x14ac:dyDescent="0.3">
      <c r="A1995" s="31" t="s">
        <v>82</v>
      </c>
      <c r="B1995" s="5" t="s">
        <v>168</v>
      </c>
      <c r="C1995" s="5" t="s">
        <v>2</v>
      </c>
      <c r="D1995" s="9">
        <v>64.642584001827899</v>
      </c>
      <c r="E1995" s="8">
        <v>67.920568418916204</v>
      </c>
      <c r="F1995" s="8">
        <v>26.3461701663126</v>
      </c>
      <c r="G1995" s="3">
        <v>2.7719596280591201</v>
      </c>
      <c r="H1995" s="4">
        <v>11.473718880686199</v>
      </c>
      <c r="I1995" s="4">
        <v>14.028762212417201</v>
      </c>
      <c r="J1995" s="4">
        <v>3.4107204609918602</v>
      </c>
      <c r="K1995" s="4">
        <v>6.8094528659320996</v>
      </c>
      <c r="L1995" s="4">
        <v>5.9777518487744796</v>
      </c>
      <c r="M1995" s="4">
        <v>3.59167258916511</v>
      </c>
      <c r="N1995" s="4">
        <v>7.6771180512445998</v>
      </c>
      <c r="O1995" s="4">
        <v>8.2679266599708399</v>
      </c>
      <c r="P1995" s="4">
        <v>8.4848429562989605</v>
      </c>
      <c r="Q1995" s="4">
        <v>2.3261389793512399</v>
      </c>
      <c r="R1995" s="4">
        <v>7.2193093464850904</v>
      </c>
      <c r="S1995" s="4">
        <v>5.5319312000666097</v>
      </c>
      <c r="T1995" s="4">
        <v>4.0494812939246101</v>
      </c>
      <c r="U1995" s="4">
        <v>6.3516441611726</v>
      </c>
      <c r="V1995" s="4">
        <v>8.2079863797127004</v>
      </c>
      <c r="W1995" s="4">
        <v>8.9306636050068402</v>
      </c>
      <c r="X1995" s="4">
        <v>1.6993662024701199</v>
      </c>
      <c r="Y1995" s="4">
        <v>9.1116157331800807</v>
      </c>
      <c r="Z1995" s="4">
        <v>7.4602017549164703</v>
      </c>
      <c r="AA1995" s="4">
        <v>10.039221198750701</v>
      </c>
      <c r="AB1995" s="4">
        <v>0.84368907320924502</v>
      </c>
      <c r="AC1995" s="4">
        <v>15.2823077661794</v>
      </c>
      <c r="AD1995" s="4">
        <v>3.5796845331134799</v>
      </c>
      <c r="AE1995" s="4">
        <v>4.0494812939246101</v>
      </c>
      <c r="AF1995" s="4">
        <v>12.1244677696706</v>
      </c>
      <c r="AG1995" s="4">
        <v>12.2934318417922</v>
      </c>
      <c r="AH1995" s="4">
        <v>17.7425779368962</v>
      </c>
      <c r="AI1995" s="4">
        <v>9.5094841576814506</v>
      </c>
      <c r="AJ1995" s="4">
        <v>24.815768035964101</v>
      </c>
      <c r="AK1995" s="4">
        <v>40.447992002438397</v>
      </c>
      <c r="AL1995" s="4">
        <v>20.705215174382602</v>
      </c>
      <c r="AM1995" s="4">
        <v>27.695620168487899</v>
      </c>
      <c r="AN1995" s="4">
        <v>41.676430156698601</v>
      </c>
      <c r="AO1995" s="4">
        <v>39.398243401553898</v>
      </c>
      <c r="AP1995" s="4">
        <v>32.456921919053897</v>
      </c>
      <c r="AQ1995" s="4">
        <v>8.0869745317975994</v>
      </c>
      <c r="AR1995" s="4">
        <v>30.202711276012401</v>
      </c>
      <c r="AS1995" s="4">
        <v>18.319135914773199</v>
      </c>
      <c r="AT1995" s="4">
        <v>21.524928135488601</v>
      </c>
      <c r="AU1995" s="4">
        <v>20.525394333608201</v>
      </c>
      <c r="AV1995" s="4">
        <v>16.909745632339799</v>
      </c>
      <c r="AW1995" s="4">
        <v>24.935648596480402</v>
      </c>
      <c r="AX1995" s="4">
        <v>10.8229699917018</v>
      </c>
      <c r="AY1995" s="4">
        <v>17.608446745530699</v>
      </c>
      <c r="AZ1995" s="4">
        <v>28.7082733138188</v>
      </c>
      <c r="BA1995" s="4">
        <v>36.952223861686299</v>
      </c>
      <c r="BB1995" s="38">
        <v>478</v>
      </c>
    </row>
    <row r="1996" spans="1:54" x14ac:dyDescent="0.3">
      <c r="A1996" s="31" t="s">
        <v>82</v>
      </c>
      <c r="B1996" s="5" t="s">
        <v>168</v>
      </c>
      <c r="C1996" s="5" t="s">
        <v>3</v>
      </c>
      <c r="D1996" s="9">
        <v>84.6941471049646</v>
      </c>
      <c r="E1996" s="8">
        <v>66.601792598803399</v>
      </c>
      <c r="F1996" s="8">
        <v>16.607124882660699</v>
      </c>
      <c r="G1996" s="3">
        <v>1.72597233429799</v>
      </c>
      <c r="H1996" s="4">
        <v>5.6133474155328997</v>
      </c>
      <c r="I1996" s="4">
        <v>5.73224859733181</v>
      </c>
      <c r="J1996" s="4">
        <v>1.1059471097261799</v>
      </c>
      <c r="K1996" s="4">
        <v>2.8547226804519901</v>
      </c>
      <c r="L1996" s="4">
        <v>3.1609347533332599</v>
      </c>
      <c r="M1996" s="4">
        <v>2.3916040317254499</v>
      </c>
      <c r="N1996" s="4">
        <v>3.9454676325596201</v>
      </c>
      <c r="O1996" s="4">
        <v>6.0232585125945297</v>
      </c>
      <c r="P1996" s="4">
        <v>4.91731140286835</v>
      </c>
      <c r="Q1996" s="4">
        <v>1.91328322538036</v>
      </c>
      <c r="R1996" s="4">
        <v>4.4161873600954404</v>
      </c>
      <c r="S1996" s="4">
        <v>2.7054171834159901</v>
      </c>
      <c r="T1996" s="4">
        <v>3.5051522202609</v>
      </c>
      <c r="U1996" s="4">
        <v>4.4617938329510798</v>
      </c>
      <c r="V1996" s="4">
        <v>3.0268314139158101</v>
      </c>
      <c r="W1996" s="4">
        <v>3.4823489838330799</v>
      </c>
      <c r="X1996" s="4">
        <v>1.27045476438072</v>
      </c>
      <c r="Y1996" s="4">
        <v>5.73224859733181</v>
      </c>
      <c r="Z1996" s="4">
        <v>3.82656645076072</v>
      </c>
      <c r="AA1996" s="4">
        <v>4.5882960935592596</v>
      </c>
      <c r="AB1996" s="4">
        <v>0.32901530930909101</v>
      </c>
      <c r="AC1996" s="4">
        <v>9.9030325150201595</v>
      </c>
      <c r="AD1996" s="4">
        <v>2.3916040317254499</v>
      </c>
      <c r="AE1996" s="4">
        <v>2.41440726815327</v>
      </c>
      <c r="AF1996" s="4">
        <v>8.2731581260932501</v>
      </c>
      <c r="AG1996" s="4">
        <v>7.9213395803563396</v>
      </c>
      <c r="AH1996" s="4">
        <v>15.427883063991199</v>
      </c>
      <c r="AI1996" s="4">
        <v>11.2190937522565</v>
      </c>
      <c r="AJ1996" s="4">
        <v>18.497604871613198</v>
      </c>
      <c r="AK1996" s="4">
        <v>28.281736204834498</v>
      </c>
      <c r="AL1996" s="4">
        <v>16.1288040763156</v>
      </c>
      <c r="AM1996" s="4">
        <v>21.1802188186014</v>
      </c>
      <c r="AN1996" s="4">
        <v>29.207973502287601</v>
      </c>
      <c r="AO1996" s="4">
        <v>25.037189584599201</v>
      </c>
      <c r="AP1996" s="4">
        <v>22.9089072320489</v>
      </c>
      <c r="AQ1996" s="4">
        <v>5.9347616460327197</v>
      </c>
      <c r="AR1996" s="4">
        <v>20.142681418158698</v>
      </c>
      <c r="AS1996" s="4">
        <v>13.4689933657552</v>
      </c>
      <c r="AT1996" s="4">
        <v>20.643805460931599</v>
      </c>
      <c r="AU1996" s="4">
        <v>13.312086789909999</v>
      </c>
      <c r="AV1996" s="4">
        <v>13.4385890505182</v>
      </c>
      <c r="AW1996" s="4">
        <v>17.571367574160099</v>
      </c>
      <c r="AX1996" s="4">
        <v>7.5266306409132602</v>
      </c>
      <c r="AY1996" s="4">
        <v>13.7295989657809</v>
      </c>
      <c r="AZ1996" s="4">
        <v>21.9951560130649</v>
      </c>
      <c r="BA1996" s="4">
        <v>25.943339724773899</v>
      </c>
      <c r="BB1996" s="38">
        <v>624</v>
      </c>
    </row>
    <row r="1997" spans="1:54" x14ac:dyDescent="0.3">
      <c r="A1997" s="31" t="s">
        <v>82</v>
      </c>
      <c r="B1997" s="5" t="s">
        <v>168</v>
      </c>
      <c r="C1997" s="5" t="s">
        <v>4</v>
      </c>
      <c r="D1997" s="9">
        <v>99.970734927471099</v>
      </c>
      <c r="E1997" s="8">
        <v>61.941049953855497</v>
      </c>
      <c r="F1997" s="8">
        <v>11.213823209608099</v>
      </c>
      <c r="G1997" s="3">
        <v>1.132813613708</v>
      </c>
      <c r="H1997" s="4">
        <v>4.1077046244583997</v>
      </c>
      <c r="I1997" s="4">
        <v>4.29932677765572</v>
      </c>
      <c r="J1997" s="4">
        <v>1.26390911521797</v>
      </c>
      <c r="K1997" s="4">
        <v>2.1883180016905701</v>
      </c>
      <c r="L1997" s="4">
        <v>2.6656541078487099</v>
      </c>
      <c r="M1997" s="4">
        <v>1.21012283943342</v>
      </c>
      <c r="N1997" s="4">
        <v>1.92612699867063</v>
      </c>
      <c r="O1997" s="4">
        <v>3.0051543365940798</v>
      </c>
      <c r="P1997" s="4">
        <v>2.52781823043594</v>
      </c>
      <c r="Q1997" s="4">
        <v>0.947931836413476</v>
      </c>
      <c r="R1997" s="4">
        <v>2.8505358851432301</v>
      </c>
      <c r="S1997" s="4">
        <v>1.6874589455915601</v>
      </c>
      <c r="T1997" s="4">
        <v>1.87234072288608</v>
      </c>
      <c r="U1997" s="4">
        <v>2.6353907820050302</v>
      </c>
      <c r="V1997" s="4">
        <v>1.34121834094339</v>
      </c>
      <c r="W1997" s="4">
        <v>2.7127000077304602</v>
      </c>
      <c r="X1997" s="4">
        <v>1.5798863940224599</v>
      </c>
      <c r="Y1997" s="4">
        <v>2.45050900471051</v>
      </c>
      <c r="Z1997" s="4">
        <v>2.3967227289259601</v>
      </c>
      <c r="AA1997" s="4">
        <v>3.0824635623195</v>
      </c>
      <c r="AB1997" s="4">
        <v>1.18659988949255</v>
      </c>
      <c r="AC1997" s="4">
        <v>7.1128589610524697</v>
      </c>
      <c r="AD1997" s="4">
        <v>1.6336726698070101</v>
      </c>
      <c r="AE1997" s="4">
        <v>2.0807454501214702</v>
      </c>
      <c r="AF1997" s="4">
        <v>3.9295632230666802</v>
      </c>
      <c r="AG1997" s="4">
        <v>8.2288900007223997</v>
      </c>
      <c r="AH1997" s="4">
        <v>9.2339099351528908</v>
      </c>
      <c r="AI1997" s="4">
        <v>8.3162414245830902</v>
      </c>
      <c r="AJ1997" s="4">
        <v>14.0811416687894</v>
      </c>
      <c r="AK1997" s="4">
        <v>23.227700180081602</v>
      </c>
      <c r="AL1997" s="4">
        <v>12.161755046021501</v>
      </c>
      <c r="AM1997" s="4">
        <v>16.538391049402701</v>
      </c>
      <c r="AN1997" s="4">
        <v>23.3890590074352</v>
      </c>
      <c r="AO1997" s="4">
        <v>15.882913541852799</v>
      </c>
      <c r="AP1997" s="4">
        <v>17.008986779657999</v>
      </c>
      <c r="AQ1997" s="4">
        <v>6.0741371471079697</v>
      </c>
      <c r="AR1997" s="4">
        <v>14.373595997653</v>
      </c>
      <c r="AS1997" s="4">
        <v>13.0256372808068</v>
      </c>
      <c r="AT1997" s="4">
        <v>20.783931551273898</v>
      </c>
      <c r="AU1997" s="4">
        <v>9.4725779882319596</v>
      </c>
      <c r="AV1997" s="4">
        <v>14.2895463960248</v>
      </c>
      <c r="AW1997" s="4">
        <v>10.659177877724501</v>
      </c>
      <c r="AX1997" s="4">
        <v>4.54803702887006</v>
      </c>
      <c r="AY1997" s="4">
        <v>14.040836144810401</v>
      </c>
      <c r="AZ1997" s="4">
        <v>17.755254264738898</v>
      </c>
      <c r="BA1997" s="4">
        <v>19.852782288898499</v>
      </c>
      <c r="BB1997" s="38">
        <v>644</v>
      </c>
    </row>
    <row r="1998" spans="1:54" x14ac:dyDescent="0.3">
      <c r="A1998" s="31" t="s">
        <v>82</v>
      </c>
      <c r="B1998" s="5" t="s">
        <v>168</v>
      </c>
      <c r="C1998" s="5" t="s">
        <v>5</v>
      </c>
      <c r="D1998" s="9">
        <v>107.277649351395</v>
      </c>
      <c r="E1998" s="8">
        <v>61.2822935734753</v>
      </c>
      <c r="F1998" s="8">
        <v>9.9503190878621108</v>
      </c>
      <c r="G1998" s="3">
        <v>1.7541651635342801</v>
      </c>
      <c r="H1998" s="4">
        <v>3.1352655593407301</v>
      </c>
      <c r="I1998" s="4">
        <v>2.5304441824935502</v>
      </c>
      <c r="J1998" s="4">
        <v>0.25875967298642499</v>
      </c>
      <c r="K1998" s="4">
        <v>1.4472539644661799</v>
      </c>
      <c r="L1998" s="4">
        <v>0.82443054504095103</v>
      </c>
      <c r="M1998" s="4">
        <v>1.3419498910137999</v>
      </c>
      <c r="N1998" s="4">
        <v>2.3769885829595001</v>
      </c>
      <c r="O1998" s="4">
        <v>2.2716845095071299</v>
      </c>
      <c r="P1998" s="4">
        <v>1.6970126161635799</v>
      </c>
      <c r="Q1998" s="4">
        <v>0.15345559953405</v>
      </c>
      <c r="R1998" s="4">
        <v>1.9647733104390299</v>
      </c>
      <c r="S1998" s="4">
        <v>1.6488610900819001</v>
      </c>
      <c r="T1998" s="4">
        <v>1.49540549054785</v>
      </c>
      <c r="U1998" s="4">
        <v>1.49540549054785</v>
      </c>
      <c r="V1998" s="4">
        <v>0.82443054504095103</v>
      </c>
      <c r="W1998" s="4">
        <v>1.2366458175614301</v>
      </c>
      <c r="X1998" s="4">
        <v>1.49540549054785</v>
      </c>
      <c r="Y1998" s="4">
        <v>2.06107636260238</v>
      </c>
      <c r="Z1998" s="4">
        <v>2.0129248365207002</v>
      </c>
      <c r="AA1998" s="4">
        <v>4.0740011991230798</v>
      </c>
      <c r="AB1998" s="4">
        <v>0.15345559953405</v>
      </c>
      <c r="AC1998" s="4">
        <v>4.1793052725754603</v>
      </c>
      <c r="AD1998" s="4">
        <v>1.08319021802738</v>
      </c>
      <c r="AE1998" s="4">
        <v>1.7541651635342801</v>
      </c>
      <c r="AF1998" s="4">
        <v>3.2495706540821301</v>
      </c>
      <c r="AG1998" s="4">
        <v>7.5431810213989898</v>
      </c>
      <c r="AH1998" s="4">
        <v>11.081660831971201</v>
      </c>
      <c r="AI1998" s="4">
        <v>8.7046722490116597</v>
      </c>
      <c r="AJ1998" s="4">
        <v>10.0857726448181</v>
      </c>
      <c r="AK1998" s="4">
        <v>20.7070666781871</v>
      </c>
      <c r="AL1998" s="4">
        <v>9.2311926162735407</v>
      </c>
      <c r="AM1998" s="4">
        <v>17.993017412655899</v>
      </c>
      <c r="AN1998" s="4">
        <v>21.4923467184354</v>
      </c>
      <c r="AO1998" s="4">
        <v>13.353345341478301</v>
      </c>
      <c r="AP1998" s="4">
        <v>16.067394607009501</v>
      </c>
      <c r="AQ1998" s="4">
        <v>5.0910378484907302</v>
      </c>
      <c r="AR1998" s="4">
        <v>11.647331704025699</v>
      </c>
      <c r="AS1998" s="4">
        <v>7.3627223579978596</v>
      </c>
      <c r="AT1998" s="4">
        <v>21.185435519367299</v>
      </c>
      <c r="AU1998" s="4">
        <v>7.3627223579978596</v>
      </c>
      <c r="AV1998" s="4">
        <v>16.124547154380199</v>
      </c>
      <c r="AW1998" s="4">
        <v>10.4498363912569</v>
      </c>
      <c r="AX1998" s="4">
        <v>5.5122541423002298</v>
      </c>
      <c r="AY1998" s="4">
        <v>13.0374331211212</v>
      </c>
      <c r="AZ1998" s="4">
        <v>12.7876744694238</v>
      </c>
      <c r="BA1998" s="4">
        <v>15.3001166093393</v>
      </c>
      <c r="BB1998" s="38">
        <v>500</v>
      </c>
    </row>
    <row r="1999" spans="1:54" x14ac:dyDescent="0.3">
      <c r="A1999" s="31" t="s">
        <v>82</v>
      </c>
      <c r="B1999" s="5" t="s">
        <v>168</v>
      </c>
      <c r="C1999" s="5" t="s">
        <v>6</v>
      </c>
      <c r="D1999" s="9">
        <v>104.48737969136801</v>
      </c>
      <c r="E1999" s="8">
        <v>58.835714730100698</v>
      </c>
      <c r="F1999" s="8">
        <v>10.448916683870999</v>
      </c>
      <c r="G1999" s="3">
        <v>0</v>
      </c>
      <c r="H1999" s="4">
        <v>4.2514524048387097</v>
      </c>
      <c r="I1999" s="4">
        <v>4.6108810612903204</v>
      </c>
      <c r="J1999" s="4">
        <v>0</v>
      </c>
      <c r="K1999" s="4">
        <v>3.27844646774194</v>
      </c>
      <c r="L1999" s="4">
        <v>1.9986518903225801</v>
      </c>
      <c r="M1999" s="4">
        <v>2.3054405306451602</v>
      </c>
      <c r="N1999" s="4">
        <v>3.9973037806451601</v>
      </c>
      <c r="O1999" s="4">
        <v>1.9460118741935499</v>
      </c>
      <c r="P1999" s="4">
        <v>0.66621729677419395</v>
      </c>
      <c r="Q1999" s="4">
        <v>0.30678864032258102</v>
      </c>
      <c r="R1999" s="4">
        <v>2.3054405306451602</v>
      </c>
      <c r="S1999" s="4">
        <v>0.66621729677419395</v>
      </c>
      <c r="T1999" s="4">
        <v>3.5325950919354798</v>
      </c>
      <c r="U1999" s="4">
        <v>2.66486918709677</v>
      </c>
      <c r="V1999" s="4">
        <v>1.63922323387097</v>
      </c>
      <c r="W1999" s="4">
        <v>0.66621729677419395</v>
      </c>
      <c r="X1999" s="4">
        <v>1.3324345935483899</v>
      </c>
      <c r="Y1999" s="4">
        <v>2.9716578274193499</v>
      </c>
      <c r="Z1999" s="4">
        <v>4.2514524048387097</v>
      </c>
      <c r="AA1999" s="4">
        <v>3.6378751241935499</v>
      </c>
      <c r="AB1999" s="4">
        <v>0.97300593709677397</v>
      </c>
      <c r="AC1999" s="4">
        <v>10.913625372580601</v>
      </c>
      <c r="AD1999" s="4">
        <v>1.3324345935483899</v>
      </c>
      <c r="AE1999" s="4">
        <v>0.97300593709677397</v>
      </c>
      <c r="AF1999" s="4">
        <v>4.6108810612903204</v>
      </c>
      <c r="AG1999" s="4">
        <v>11.115133980645201</v>
      </c>
      <c r="AH1999" s="4">
        <v>12.2896485258065</v>
      </c>
      <c r="AI1999" s="4">
        <v>7.1704702161290301</v>
      </c>
      <c r="AJ1999" s="4">
        <v>9.4759107467741899</v>
      </c>
      <c r="AK1999" s="4">
        <v>18.592392837096799</v>
      </c>
      <c r="AL1999" s="4">
        <v>6.8110415596774203</v>
      </c>
      <c r="AM1999" s="4">
        <v>13.928871759677399</v>
      </c>
      <c r="AN1999" s="4">
        <v>18.6976728693548</v>
      </c>
      <c r="AO1999" s="4">
        <v>9.4759107467741899</v>
      </c>
      <c r="AP1999" s="4">
        <v>15.515454977419401</v>
      </c>
      <c r="AQ1999" s="4">
        <v>4.6108810612903204</v>
      </c>
      <c r="AR1999" s="4">
        <v>8.1961161693548394</v>
      </c>
      <c r="AS1999" s="4">
        <v>6.8110415596774203</v>
      </c>
      <c r="AT1999" s="4">
        <v>16.593740946774201</v>
      </c>
      <c r="AU1999" s="4">
        <v>10.396276667741899</v>
      </c>
      <c r="AV1999" s="4">
        <v>11.6760712451613</v>
      </c>
      <c r="AW1999" s="4">
        <v>9.16912210645161</v>
      </c>
      <c r="AX1999" s="4">
        <v>3.8393837322580602</v>
      </c>
      <c r="AY1999" s="4">
        <v>8.0908361370967707</v>
      </c>
      <c r="AZ1999" s="4">
        <v>10.089488027419399</v>
      </c>
      <c r="BA1999" s="4">
        <v>15.059797745161299</v>
      </c>
      <c r="BB1999" s="38">
        <v>217</v>
      </c>
    </row>
    <row r="2000" spans="1:54" x14ac:dyDescent="0.3">
      <c r="A2000" s="31" t="s">
        <v>82</v>
      </c>
      <c r="B2000" s="5" t="s">
        <v>168</v>
      </c>
      <c r="C2000" s="5" t="s">
        <v>7</v>
      </c>
      <c r="D2000" s="9">
        <v>101.95011013996501</v>
      </c>
      <c r="E2000" s="8">
        <v>61.168581823078902</v>
      </c>
      <c r="F2000" s="8">
        <v>11.562487885103</v>
      </c>
      <c r="G2000" s="3">
        <v>1.6360030440476201</v>
      </c>
      <c r="H2000" s="4">
        <v>4.1176242543114503</v>
      </c>
      <c r="I2000" s="4">
        <v>2.4816212102638402</v>
      </c>
      <c r="J2000" s="4">
        <v>1.6360030440476201</v>
      </c>
      <c r="K2000" s="4">
        <v>1.6360030440476201</v>
      </c>
      <c r="L2000" s="4">
        <v>3.2720060880952402</v>
      </c>
      <c r="M2000" s="4">
        <v>3.2720060880952402</v>
      </c>
      <c r="N2000" s="4">
        <v>4.1176242543114503</v>
      </c>
      <c r="O2000" s="4">
        <v>4.1176242543114503</v>
      </c>
      <c r="P2000" s="4">
        <v>1.6360030440476201</v>
      </c>
      <c r="Q2000" s="4">
        <v>0.84561816621621599</v>
      </c>
      <c r="R2000" s="4">
        <v>1.6360030440476201</v>
      </c>
      <c r="S2000" s="4">
        <v>1.6360030440476201</v>
      </c>
      <c r="T2000" s="4">
        <v>0</v>
      </c>
      <c r="U2000" s="4">
        <v>6.5440121761904804</v>
      </c>
      <c r="V2000" s="4">
        <v>3.2720060880952402</v>
      </c>
      <c r="W2000" s="4">
        <v>0</v>
      </c>
      <c r="X2000" s="4">
        <v>0</v>
      </c>
      <c r="Y2000" s="4">
        <v>3.2720060880952402</v>
      </c>
      <c r="Z2000" s="4">
        <v>4.9080091321428601</v>
      </c>
      <c r="AA2000" s="4">
        <v>1.6360030440476201</v>
      </c>
      <c r="AB2000" s="4">
        <v>0</v>
      </c>
      <c r="AC2000" s="4">
        <v>7.38963034240669</v>
      </c>
      <c r="AD2000" s="4">
        <v>1.6360030440476201</v>
      </c>
      <c r="AE2000" s="4">
        <v>0</v>
      </c>
      <c r="AF2000" s="4">
        <v>3.2720060880952402</v>
      </c>
      <c r="AG2000" s="4">
        <v>11.5072545967181</v>
      </c>
      <c r="AH2000" s="4">
        <v>12.3528727629344</v>
      </c>
      <c r="AI2000" s="4">
        <v>11.6729544618726</v>
      </c>
      <c r="AJ2000" s="4">
        <v>6.6544787529600997</v>
      </c>
      <c r="AK2000" s="4">
        <v>21.4337394377735</v>
      </c>
      <c r="AL2000" s="4">
        <v>6.6544787529600997</v>
      </c>
      <c r="AM2000" s="4">
        <v>20.7538211367117</v>
      </c>
      <c r="AN2000" s="4">
        <v>20.588121271557299</v>
      </c>
      <c r="AO2000" s="4">
        <v>12.4081060513192</v>
      </c>
      <c r="AP2000" s="4">
        <v>14.0441090953668</v>
      </c>
      <c r="AQ2000" s="4">
        <v>3.2720060880952402</v>
      </c>
      <c r="AR2000" s="4">
        <v>7.5553302075611297</v>
      </c>
      <c r="AS2000" s="4">
        <v>4.9632424205276697</v>
      </c>
      <c r="AT2000" s="4">
        <v>28.933836356949801</v>
      </c>
      <c r="AU2000" s="4">
        <v>5.7536272983590697</v>
      </c>
      <c r="AV2000" s="4">
        <v>13.9336425185972</v>
      </c>
      <c r="AW2000" s="4">
        <v>6.59924546457529</v>
      </c>
      <c r="AX2000" s="4">
        <v>3.3272393764800499</v>
      </c>
      <c r="AY2000" s="4">
        <v>7.4448636307915104</v>
      </c>
      <c r="AZ2000" s="4">
        <v>11.562487885103</v>
      </c>
      <c r="BA2000" s="4">
        <v>18.106500061293399</v>
      </c>
      <c r="BB2000" s="38">
        <v>80</v>
      </c>
    </row>
    <row r="2001" spans="1:54" x14ac:dyDescent="0.3">
      <c r="A2001" s="31" t="s">
        <v>82</v>
      </c>
      <c r="B2001" s="5" t="s">
        <v>8</v>
      </c>
      <c r="C2001" s="5" t="s">
        <v>168</v>
      </c>
      <c r="D2001" s="9">
        <v>67.258757169405399</v>
      </c>
      <c r="E2001" s="8">
        <v>69.2524183960534</v>
      </c>
      <c r="F2001" s="8">
        <v>25.401668198842199</v>
      </c>
      <c r="G2001" s="3">
        <v>2.2436125137252798</v>
      </c>
      <c r="H2001" s="4">
        <v>9.5161622594055899</v>
      </c>
      <c r="I2001" s="4">
        <v>12.4858997111279</v>
      </c>
      <c r="J2001" s="4">
        <v>2.8192994625298602</v>
      </c>
      <c r="K2001" s="4">
        <v>6.1262840931404803</v>
      </c>
      <c r="L2001" s="4">
        <v>6.26858516432518</v>
      </c>
      <c r="M2001" s="4">
        <v>3.3067891804392602</v>
      </c>
      <c r="N2001" s="4">
        <v>7.1076665100251297</v>
      </c>
      <c r="O2001" s="4">
        <v>8.4651277719973805</v>
      </c>
      <c r="P2001" s="4">
        <v>7.6063441459670198</v>
      </c>
      <c r="Q2001" s="4">
        <v>2.8580396497021598</v>
      </c>
      <c r="R2001" s="4">
        <v>8.0129761160904796</v>
      </c>
      <c r="S2001" s="4">
        <v>5.1086143456291904</v>
      </c>
      <c r="T2001" s="4">
        <v>3.7354224150594901</v>
      </c>
      <c r="U2001" s="4">
        <v>7.1694299350602204</v>
      </c>
      <c r="V2001" s="4">
        <v>5.3543846431735096</v>
      </c>
      <c r="W2001" s="4">
        <v>7.9510306048539103</v>
      </c>
      <c r="X2001" s="4">
        <v>2.34281264914212</v>
      </c>
      <c r="Y2001" s="4">
        <v>7.09142098019798</v>
      </c>
      <c r="Z2001" s="4">
        <v>8.3285541471131594</v>
      </c>
      <c r="AA2001" s="4">
        <v>9.4870605165951005</v>
      </c>
      <c r="AB2001" s="4">
        <v>1.0668495814322301</v>
      </c>
      <c r="AC2001" s="4">
        <v>14.341972427706301</v>
      </c>
      <c r="AD2001" s="4">
        <v>3.9750459624149901</v>
      </c>
      <c r="AE2001" s="4">
        <v>3.74505680278418</v>
      </c>
      <c r="AF2001" s="4">
        <v>12.2803149223181</v>
      </c>
      <c r="AG2001" s="4">
        <v>13.8186772496363</v>
      </c>
      <c r="AH2001" s="4">
        <v>14.461573899197299</v>
      </c>
      <c r="AI2001" s="4">
        <v>9.9577127899884399</v>
      </c>
      <c r="AJ2001" s="4">
        <v>24.251789394289499</v>
      </c>
      <c r="AK2001" s="4">
        <v>40.6589268522197</v>
      </c>
      <c r="AL2001" s="4">
        <v>21.7752525468443</v>
      </c>
      <c r="AM2001" s="4">
        <v>30.452301783545099</v>
      </c>
      <c r="AN2001" s="4">
        <v>41.436085114300603</v>
      </c>
      <c r="AO2001" s="4">
        <v>38.437357892144099</v>
      </c>
      <c r="AP2001" s="4">
        <v>32.186644622642902</v>
      </c>
      <c r="AQ2001" s="4">
        <v>8.3775111375925704</v>
      </c>
      <c r="AR2001" s="4">
        <v>29.374028048957801</v>
      </c>
      <c r="AS2001" s="4">
        <v>15.3442509903306</v>
      </c>
      <c r="AT2001" s="4">
        <v>24.268103652181299</v>
      </c>
      <c r="AU2001" s="4">
        <v>17.281605365855299</v>
      </c>
      <c r="AV2001" s="4">
        <v>17.838639579510399</v>
      </c>
      <c r="AW2001" s="4">
        <v>24.7825603475676</v>
      </c>
      <c r="AX2001" s="4">
        <v>11.4238516466761</v>
      </c>
      <c r="AY2001" s="4">
        <v>18.0267810927615</v>
      </c>
      <c r="AZ2001" s="4">
        <v>30.221544866585099</v>
      </c>
      <c r="BA2001" s="4">
        <v>36.545701683918701</v>
      </c>
      <c r="BB2001" s="38">
        <v>1380</v>
      </c>
    </row>
    <row r="2002" spans="1:54" x14ac:dyDescent="0.3">
      <c r="A2002" s="31" t="s">
        <v>82</v>
      </c>
      <c r="B2002" s="5" t="s">
        <v>8</v>
      </c>
      <c r="C2002" s="5" t="s">
        <v>1</v>
      </c>
      <c r="D2002" s="9">
        <v>35.471200000000003</v>
      </c>
      <c r="E2002" s="8">
        <v>62.267010651579099</v>
      </c>
      <c r="F2002" s="8">
        <v>39.837398373983703</v>
      </c>
      <c r="G2002" s="3">
        <v>0.81300813008130102</v>
      </c>
      <c r="H2002" s="4">
        <v>14.634146341463399</v>
      </c>
      <c r="I2002" s="4">
        <v>20.325203252032502</v>
      </c>
      <c r="J2002" s="4">
        <v>4.0650406504065</v>
      </c>
      <c r="K2002" s="4">
        <v>8.9430894308943092</v>
      </c>
      <c r="L2002" s="4">
        <v>8.9430894308943092</v>
      </c>
      <c r="M2002" s="4">
        <v>4.8780487804878003</v>
      </c>
      <c r="N2002" s="4">
        <v>8.1300813008130106</v>
      </c>
      <c r="O2002" s="4">
        <v>13.0081300813008</v>
      </c>
      <c r="P2002" s="4">
        <v>12.1951219512195</v>
      </c>
      <c r="Q2002" s="4">
        <v>6.5040650406504099</v>
      </c>
      <c r="R2002" s="4">
        <v>13.0081300813008</v>
      </c>
      <c r="S2002" s="4">
        <v>8.1300813008130106</v>
      </c>
      <c r="T2002" s="4">
        <v>3.2520325203252001</v>
      </c>
      <c r="U2002" s="4">
        <v>13.0081300813008</v>
      </c>
      <c r="V2002" s="4">
        <v>8.9430894308943092</v>
      </c>
      <c r="W2002" s="4">
        <v>13.821138211382101</v>
      </c>
      <c r="X2002" s="4">
        <v>4.0650406504065</v>
      </c>
      <c r="Y2002" s="4">
        <v>8.1300813008130106</v>
      </c>
      <c r="Z2002" s="4">
        <v>15.4471544715447</v>
      </c>
      <c r="AA2002" s="4">
        <v>13.0081300813008</v>
      </c>
      <c r="AB2002" s="4">
        <v>2.4390243902439002</v>
      </c>
      <c r="AC2002" s="4">
        <v>19.512195121951201</v>
      </c>
      <c r="AD2002" s="4">
        <v>8.1300813008130106</v>
      </c>
      <c r="AE2002" s="4">
        <v>5.6910569105691096</v>
      </c>
      <c r="AF2002" s="4">
        <v>18.699186991869901</v>
      </c>
      <c r="AG2002" s="4">
        <v>17.886178861788601</v>
      </c>
      <c r="AH2002" s="4">
        <v>23.5772357723577</v>
      </c>
      <c r="AI2002" s="4">
        <v>11.3821138211382</v>
      </c>
      <c r="AJ2002" s="4">
        <v>36.585365853658502</v>
      </c>
      <c r="AK2002" s="4">
        <v>64.227642276422799</v>
      </c>
      <c r="AL2002" s="4">
        <v>30.894308943089399</v>
      </c>
      <c r="AM2002" s="4">
        <v>42.276422764227597</v>
      </c>
      <c r="AN2002" s="4">
        <v>56.097560975609802</v>
      </c>
      <c r="AO2002" s="4">
        <v>58.536585365853703</v>
      </c>
      <c r="AP2002" s="4">
        <v>52.032520325203301</v>
      </c>
      <c r="AQ2002" s="4">
        <v>13.0081300813008</v>
      </c>
      <c r="AR2002" s="4">
        <v>46.341463414634099</v>
      </c>
      <c r="AS2002" s="4">
        <v>15.4471544715447</v>
      </c>
      <c r="AT2002" s="4">
        <v>23.5772357723577</v>
      </c>
      <c r="AU2002" s="4">
        <v>26.016260162601601</v>
      </c>
      <c r="AV2002" s="4">
        <v>25.2032520325203</v>
      </c>
      <c r="AW2002" s="4">
        <v>37.398373983739802</v>
      </c>
      <c r="AX2002" s="4">
        <v>21.951219512195099</v>
      </c>
      <c r="AY2002" s="4">
        <v>22.764227642276399</v>
      </c>
      <c r="AZ2002" s="4">
        <v>43.089430894308897</v>
      </c>
      <c r="BA2002" s="4">
        <v>56.910569105691103</v>
      </c>
      <c r="BB2002" s="38">
        <v>125</v>
      </c>
    </row>
    <row r="2003" spans="1:54" x14ac:dyDescent="0.3">
      <c r="A2003" s="31" t="s">
        <v>82</v>
      </c>
      <c r="B2003" s="5" t="s">
        <v>8</v>
      </c>
      <c r="C2003" s="5" t="s">
        <v>2</v>
      </c>
      <c r="D2003" s="9">
        <v>57.068992248062003</v>
      </c>
      <c r="E2003" s="8">
        <v>69.413800418033901</v>
      </c>
      <c r="F2003" s="8">
        <v>30.46875</v>
      </c>
      <c r="G2003" s="3">
        <v>3.515625</v>
      </c>
      <c r="H2003" s="4">
        <v>13.28125</v>
      </c>
      <c r="I2003" s="4">
        <v>16.40625</v>
      </c>
      <c r="J2003" s="4">
        <v>4.296875</v>
      </c>
      <c r="K2003" s="4">
        <v>8.203125</v>
      </c>
      <c r="L2003" s="4">
        <v>7.8125</v>
      </c>
      <c r="M2003" s="4">
        <v>3.515625</v>
      </c>
      <c r="N2003" s="4">
        <v>9.765625</v>
      </c>
      <c r="O2003" s="4">
        <v>8.984375</v>
      </c>
      <c r="P2003" s="4">
        <v>9.375</v>
      </c>
      <c r="Q2003" s="4">
        <v>2.34375</v>
      </c>
      <c r="R2003" s="4">
        <v>8.203125</v>
      </c>
      <c r="S2003" s="4">
        <v>6.640625</v>
      </c>
      <c r="T2003" s="4">
        <v>5.078125</v>
      </c>
      <c r="U2003" s="4">
        <v>6.640625</v>
      </c>
      <c r="V2003" s="4">
        <v>7.03125</v>
      </c>
      <c r="W2003" s="4">
        <v>10.546875</v>
      </c>
      <c r="X2003" s="4">
        <v>1.953125</v>
      </c>
      <c r="Y2003" s="4">
        <v>9.765625</v>
      </c>
      <c r="Z2003" s="4">
        <v>9.375</v>
      </c>
      <c r="AA2003" s="4">
        <v>13.28125</v>
      </c>
      <c r="AB2003" s="4">
        <v>0.78125</v>
      </c>
      <c r="AC2003" s="4">
        <v>17.1875</v>
      </c>
      <c r="AD2003" s="4">
        <v>3.125</v>
      </c>
      <c r="AE2003" s="4">
        <v>5.078125</v>
      </c>
      <c r="AF2003" s="4">
        <v>14.453125</v>
      </c>
      <c r="AG2003" s="4">
        <v>13.28125</v>
      </c>
      <c r="AH2003" s="4">
        <v>10.546875</v>
      </c>
      <c r="AI2003" s="4">
        <v>9.375</v>
      </c>
      <c r="AJ2003" s="4">
        <v>27.34375</v>
      </c>
      <c r="AK2003" s="4">
        <v>42.578125</v>
      </c>
      <c r="AL2003" s="4">
        <v>26.953125</v>
      </c>
      <c r="AM2003" s="4">
        <v>34.375</v>
      </c>
      <c r="AN2003" s="4">
        <v>49.21875</v>
      </c>
      <c r="AO2003" s="4">
        <v>48.4375</v>
      </c>
      <c r="AP2003" s="4">
        <v>35.9375</v>
      </c>
      <c r="AQ2003" s="4">
        <v>9.765625</v>
      </c>
      <c r="AR2003" s="4">
        <v>35.9375</v>
      </c>
      <c r="AS2003" s="4">
        <v>22.65625</v>
      </c>
      <c r="AT2003" s="4">
        <v>26.953125</v>
      </c>
      <c r="AU2003" s="4">
        <v>21.09375</v>
      </c>
      <c r="AV2003" s="4">
        <v>16.796875</v>
      </c>
      <c r="AW2003" s="4">
        <v>31.25</v>
      </c>
      <c r="AX2003" s="4">
        <v>12.109375</v>
      </c>
      <c r="AY2003" s="4">
        <v>19.53125</v>
      </c>
      <c r="AZ2003" s="4">
        <v>33.984375</v>
      </c>
      <c r="BA2003" s="4">
        <v>42.1875</v>
      </c>
      <c r="BB2003" s="38">
        <v>258</v>
      </c>
    </row>
    <row r="2004" spans="1:54" x14ac:dyDescent="0.3">
      <c r="A2004" s="31" t="s">
        <v>82</v>
      </c>
      <c r="B2004" s="5" t="s">
        <v>8</v>
      </c>
      <c r="C2004" s="5" t="s">
        <v>3</v>
      </c>
      <c r="D2004" s="9">
        <v>78.030945558739205</v>
      </c>
      <c r="E2004" s="8">
        <v>67.216044407771307</v>
      </c>
      <c r="F2004" s="8">
        <v>18.9111747851003</v>
      </c>
      <c r="G2004" s="3">
        <v>3.1518624641833801</v>
      </c>
      <c r="H2004" s="4">
        <v>5.4441260744985698</v>
      </c>
      <c r="I2004" s="4">
        <v>7.1633237822349596</v>
      </c>
      <c r="J2004" s="4">
        <v>1.71919770773639</v>
      </c>
      <c r="K2004" s="4">
        <v>4.0114613180515803</v>
      </c>
      <c r="L2004" s="4">
        <v>4.8710601719197699</v>
      </c>
      <c r="M2004" s="4">
        <v>2.8653295128939802</v>
      </c>
      <c r="N2004" s="4">
        <v>6.3037249283667602</v>
      </c>
      <c r="O2004" s="4">
        <v>8.5959885386819508</v>
      </c>
      <c r="P2004" s="4">
        <v>6.8767908309455601</v>
      </c>
      <c r="Q2004" s="4">
        <v>2.2922636103151901</v>
      </c>
      <c r="R2004" s="4">
        <v>7.1633237822349596</v>
      </c>
      <c r="S2004" s="4">
        <v>3.43839541547278</v>
      </c>
      <c r="T2004" s="4">
        <v>4.2979942693409701</v>
      </c>
      <c r="U2004" s="4">
        <v>5.4441260744985698</v>
      </c>
      <c r="V2004" s="4">
        <v>3.72492836676218</v>
      </c>
      <c r="W2004" s="4">
        <v>5.1575931232091703</v>
      </c>
      <c r="X2004" s="4">
        <v>1.71919770773639</v>
      </c>
      <c r="Y2004" s="4">
        <v>7.1633237822349596</v>
      </c>
      <c r="Z2004" s="4">
        <v>4.5845272206303704</v>
      </c>
      <c r="AA2004" s="4">
        <v>6.8767908309455601</v>
      </c>
      <c r="AB2004" s="4">
        <v>0</v>
      </c>
      <c r="AC2004" s="4">
        <v>11.174785100286501</v>
      </c>
      <c r="AD2004" s="4">
        <v>2.8653295128939802</v>
      </c>
      <c r="AE2004" s="4">
        <v>2.0057306590257902</v>
      </c>
      <c r="AF2004" s="4">
        <v>10.6017191977077</v>
      </c>
      <c r="AG2004" s="4">
        <v>11.461318051575899</v>
      </c>
      <c r="AH2004" s="4">
        <v>13.753581661891101</v>
      </c>
      <c r="AI2004" s="4">
        <v>11.174785100286501</v>
      </c>
      <c r="AJ2004" s="4">
        <v>22.063037249283699</v>
      </c>
      <c r="AK2004" s="4">
        <v>31.518624641833799</v>
      </c>
      <c r="AL2004" s="4">
        <v>18.3381088825215</v>
      </c>
      <c r="AM2004" s="4">
        <v>26.3610315186246</v>
      </c>
      <c r="AN2004" s="4">
        <v>33.810888252148999</v>
      </c>
      <c r="AO2004" s="4">
        <v>29.799426934097401</v>
      </c>
      <c r="AP2004" s="4">
        <v>23.209169054441301</v>
      </c>
      <c r="AQ2004" s="4">
        <v>5.7306590257879702</v>
      </c>
      <c r="AR2004" s="4">
        <v>22.063037249283699</v>
      </c>
      <c r="AS2004" s="4">
        <v>13.1805157593123</v>
      </c>
      <c r="AT2004" s="4">
        <v>21.7765042979943</v>
      </c>
      <c r="AU2004" s="4">
        <v>12.8939828080229</v>
      </c>
      <c r="AV2004" s="4">
        <v>14.3266475644699</v>
      </c>
      <c r="AW2004" s="4">
        <v>19.7707736389685</v>
      </c>
      <c r="AX2004" s="4">
        <v>7.7363896848137497</v>
      </c>
      <c r="AY2004" s="4">
        <v>15.7593123209169</v>
      </c>
      <c r="AZ2004" s="4">
        <v>26.647564469913998</v>
      </c>
      <c r="BA2004" s="4">
        <v>26.647564469913998</v>
      </c>
      <c r="BB2004" s="38">
        <v>349</v>
      </c>
    </row>
    <row r="2005" spans="1:54" x14ac:dyDescent="0.3">
      <c r="A2005" s="31" t="s">
        <v>82</v>
      </c>
      <c r="B2005" s="5" t="s">
        <v>8</v>
      </c>
      <c r="C2005" s="5" t="s">
        <v>4</v>
      </c>
      <c r="D2005" s="9">
        <v>96.506849315068493</v>
      </c>
      <c r="E2005" s="8">
        <v>59.826870099607902</v>
      </c>
      <c r="F2005" s="8">
        <v>11.301369863013701</v>
      </c>
      <c r="G2005" s="3">
        <v>1.3698630136986301</v>
      </c>
      <c r="H2005" s="4">
        <v>4.4520547945205502</v>
      </c>
      <c r="I2005" s="4">
        <v>6.5068493150684903</v>
      </c>
      <c r="J2005" s="4">
        <v>1.3698630136986301</v>
      </c>
      <c r="K2005" s="4">
        <v>3.0821917808219199</v>
      </c>
      <c r="L2005" s="4">
        <v>4.4520547945205502</v>
      </c>
      <c r="M2005" s="4">
        <v>1.02739726027397</v>
      </c>
      <c r="N2005" s="4">
        <v>3.0821917808219199</v>
      </c>
      <c r="O2005" s="4">
        <v>4.10958904109589</v>
      </c>
      <c r="P2005" s="4">
        <v>2.7397260273972601</v>
      </c>
      <c r="Q2005" s="4">
        <v>1.02739726027397</v>
      </c>
      <c r="R2005" s="4">
        <v>4.7945205479452104</v>
      </c>
      <c r="S2005" s="4">
        <v>2.3972602739725999</v>
      </c>
      <c r="T2005" s="4">
        <v>2.7397260273972601</v>
      </c>
      <c r="U2005" s="4">
        <v>3.4246575342465801</v>
      </c>
      <c r="V2005" s="4">
        <v>1.02739726027397</v>
      </c>
      <c r="W2005" s="4">
        <v>3.0821917808219199</v>
      </c>
      <c r="X2005" s="4">
        <v>1.7123287671232901</v>
      </c>
      <c r="Y2005" s="4">
        <v>3.0821917808219199</v>
      </c>
      <c r="Z2005" s="4">
        <v>2.7397260273972601</v>
      </c>
      <c r="AA2005" s="4">
        <v>3.7671232876712302</v>
      </c>
      <c r="AB2005" s="4">
        <v>1.7123287671232901</v>
      </c>
      <c r="AC2005" s="4">
        <v>8.5616438356164402</v>
      </c>
      <c r="AD2005" s="4">
        <v>2.0547945205479499</v>
      </c>
      <c r="AE2005" s="4">
        <v>2.3972602739725999</v>
      </c>
      <c r="AF2005" s="4">
        <v>5.8219178082191796</v>
      </c>
      <c r="AG2005" s="4">
        <v>12.328767123287699</v>
      </c>
      <c r="AH2005" s="4">
        <v>7.8767123287671197</v>
      </c>
      <c r="AI2005" s="4">
        <v>7.8767123287671197</v>
      </c>
      <c r="AJ2005" s="4">
        <v>13.698630136986299</v>
      </c>
      <c r="AK2005" s="4">
        <v>26.027397260274</v>
      </c>
      <c r="AL2005" s="4">
        <v>12.328767123287699</v>
      </c>
      <c r="AM2005" s="4">
        <v>18.4931506849315</v>
      </c>
      <c r="AN2005" s="4">
        <v>27.054794520547901</v>
      </c>
      <c r="AO2005" s="4">
        <v>18.4931506849315</v>
      </c>
      <c r="AP2005" s="4">
        <v>18.150684931506799</v>
      </c>
      <c r="AQ2005" s="4">
        <v>4.4520547945205502</v>
      </c>
      <c r="AR2005" s="4">
        <v>14.7260273972603</v>
      </c>
      <c r="AS2005" s="4">
        <v>11.986301369863</v>
      </c>
      <c r="AT2005" s="4">
        <v>24.657534246575299</v>
      </c>
      <c r="AU2005" s="4">
        <v>8.5616438356164402</v>
      </c>
      <c r="AV2005" s="4">
        <v>13.3561643835616</v>
      </c>
      <c r="AW2005" s="4">
        <v>10.2739726027397</v>
      </c>
      <c r="AX2005" s="4">
        <v>3.0821917808219199</v>
      </c>
      <c r="AY2005" s="4">
        <v>16.780821917808201</v>
      </c>
      <c r="AZ2005" s="4">
        <v>21.2328767123288</v>
      </c>
      <c r="BA2005" s="4">
        <v>21.2328767123288</v>
      </c>
      <c r="BB2005" s="38">
        <v>292</v>
      </c>
    </row>
    <row r="2006" spans="1:54" x14ac:dyDescent="0.3">
      <c r="A2006" s="31" t="s">
        <v>82</v>
      </c>
      <c r="B2006" s="5" t="s">
        <v>8</v>
      </c>
      <c r="C2006" s="5" t="s">
        <v>5</v>
      </c>
      <c r="D2006" s="9">
        <v>103.512669683258</v>
      </c>
      <c r="E2006" s="8">
        <v>63.227077935043198</v>
      </c>
      <c r="F2006" s="8">
        <v>11.764705882352899</v>
      </c>
      <c r="G2006" s="3">
        <v>2.2624434389140302</v>
      </c>
      <c r="H2006" s="4">
        <v>2.2624434389140302</v>
      </c>
      <c r="I2006" s="4">
        <v>3.6199095022624399</v>
      </c>
      <c r="J2006" s="4">
        <v>0.45248868778280499</v>
      </c>
      <c r="K2006" s="4">
        <v>2.2624434389140302</v>
      </c>
      <c r="L2006" s="4">
        <v>0.90497737556561098</v>
      </c>
      <c r="M2006" s="4">
        <v>1.80995475113122</v>
      </c>
      <c r="N2006" s="4">
        <v>3.6199095022624399</v>
      </c>
      <c r="O2006" s="4">
        <v>3.1674208144796401</v>
      </c>
      <c r="P2006" s="4">
        <v>1.3574660633484199</v>
      </c>
      <c r="Q2006" s="4">
        <v>0</v>
      </c>
      <c r="R2006" s="4">
        <v>3.1674208144796401</v>
      </c>
      <c r="S2006" s="4">
        <v>1.80995475113122</v>
      </c>
      <c r="T2006" s="4">
        <v>1.80995475113122</v>
      </c>
      <c r="U2006" s="4">
        <v>1.80995475113122</v>
      </c>
      <c r="V2006" s="4">
        <v>0.90497737556561098</v>
      </c>
      <c r="W2006" s="4">
        <v>1.3574660633484199</v>
      </c>
      <c r="X2006" s="4">
        <v>1.80995475113122</v>
      </c>
      <c r="Y2006" s="4">
        <v>2.2624434389140302</v>
      </c>
      <c r="Z2006" s="4">
        <v>2.71493212669683</v>
      </c>
      <c r="AA2006" s="4">
        <v>4.9773755656108598</v>
      </c>
      <c r="AB2006" s="4">
        <v>0</v>
      </c>
      <c r="AC2006" s="4">
        <v>5.4298642533936698</v>
      </c>
      <c r="AD2006" s="4">
        <v>1.3574660633484199</v>
      </c>
      <c r="AE2006" s="4">
        <v>2.2624434389140302</v>
      </c>
      <c r="AF2006" s="4">
        <v>4.0723981900452504</v>
      </c>
      <c r="AG2006" s="4">
        <v>11.312217194570101</v>
      </c>
      <c r="AH2006" s="4">
        <v>12.669683257918599</v>
      </c>
      <c r="AI2006" s="4">
        <v>9.0497737556561102</v>
      </c>
      <c r="AJ2006" s="4">
        <v>9.0497737556561102</v>
      </c>
      <c r="AK2006" s="4">
        <v>21.719457013574701</v>
      </c>
      <c r="AL2006" s="4">
        <v>11.312217194570101</v>
      </c>
      <c r="AM2006" s="4">
        <v>21.2669683257919</v>
      </c>
      <c r="AN2006" s="4">
        <v>24.434389140271499</v>
      </c>
      <c r="AO2006" s="4">
        <v>15.8371040723982</v>
      </c>
      <c r="AP2006" s="4">
        <v>16.289592760181002</v>
      </c>
      <c r="AQ2006" s="4">
        <v>4.0723981900452504</v>
      </c>
      <c r="AR2006" s="4">
        <v>13.1221719457014</v>
      </c>
      <c r="AS2006" s="4">
        <v>7.2398190045248896</v>
      </c>
      <c r="AT2006" s="4">
        <v>24.434389140271499</v>
      </c>
      <c r="AU2006" s="4">
        <v>7.2398190045248896</v>
      </c>
      <c r="AV2006" s="4">
        <v>17.194570135746599</v>
      </c>
      <c r="AW2006" s="4">
        <v>9.9547511312217196</v>
      </c>
      <c r="AX2006" s="4">
        <v>5.8823529411764701</v>
      </c>
      <c r="AY2006" s="4">
        <v>14.4796380090498</v>
      </c>
      <c r="AZ2006" s="4">
        <v>15.384615384615399</v>
      </c>
      <c r="BA2006" s="4">
        <v>16.289592760181002</v>
      </c>
      <c r="BB2006" s="38">
        <v>221</v>
      </c>
    </row>
    <row r="2007" spans="1:54" x14ac:dyDescent="0.3">
      <c r="A2007" s="31" t="s">
        <v>82</v>
      </c>
      <c r="B2007" s="5" t="s">
        <v>8</v>
      </c>
      <c r="C2007" s="5" t="s">
        <v>6</v>
      </c>
      <c r="D2007" s="9">
        <v>96.634408602150501</v>
      </c>
      <c r="E2007" s="8">
        <v>61.140181931830398</v>
      </c>
      <c r="F2007" s="8">
        <v>12.9032258064516</v>
      </c>
      <c r="G2007" s="3">
        <v>0</v>
      </c>
      <c r="H2007" s="4">
        <v>5.3763440860215104</v>
      </c>
      <c r="I2007" s="4">
        <v>6.4516129032258096</v>
      </c>
      <c r="J2007" s="4">
        <v>0</v>
      </c>
      <c r="K2007" s="4">
        <v>4.3010752688171996</v>
      </c>
      <c r="L2007" s="4">
        <v>3.2258064516128999</v>
      </c>
      <c r="M2007" s="4">
        <v>3.2258064516128999</v>
      </c>
      <c r="N2007" s="4">
        <v>6.4516129032258096</v>
      </c>
      <c r="O2007" s="4">
        <v>2.1505376344085998</v>
      </c>
      <c r="P2007" s="4">
        <v>1.0752688172042999</v>
      </c>
      <c r="Q2007" s="4">
        <v>0</v>
      </c>
      <c r="R2007" s="4">
        <v>3.2258064516128999</v>
      </c>
      <c r="S2007" s="4">
        <v>1.0752688172042999</v>
      </c>
      <c r="T2007" s="4">
        <v>3.2258064516128999</v>
      </c>
      <c r="U2007" s="4">
        <v>4.3010752688171996</v>
      </c>
      <c r="V2007" s="4">
        <v>2.1505376344085998</v>
      </c>
      <c r="W2007" s="4">
        <v>1.0752688172042999</v>
      </c>
      <c r="X2007" s="4">
        <v>2.1505376344085998</v>
      </c>
      <c r="Y2007" s="4">
        <v>4.3010752688171996</v>
      </c>
      <c r="Z2007" s="4">
        <v>5.3763440860215104</v>
      </c>
      <c r="AA2007" s="4">
        <v>5.3763440860215104</v>
      </c>
      <c r="AB2007" s="4">
        <v>1.0752688172042999</v>
      </c>
      <c r="AC2007" s="4">
        <v>16.129032258064498</v>
      </c>
      <c r="AD2007" s="4">
        <v>2.1505376344085998</v>
      </c>
      <c r="AE2007" s="4">
        <v>1.0752688172042999</v>
      </c>
      <c r="AF2007" s="4">
        <v>6.4516129032258096</v>
      </c>
      <c r="AG2007" s="4">
        <v>13.9784946236559</v>
      </c>
      <c r="AH2007" s="4">
        <v>12.9032258064516</v>
      </c>
      <c r="AI2007" s="4">
        <v>8.6021505376344098</v>
      </c>
      <c r="AJ2007" s="4">
        <v>11.8279569892473</v>
      </c>
      <c r="AK2007" s="4">
        <v>22.580645161290299</v>
      </c>
      <c r="AL2007" s="4">
        <v>7.5268817204301097</v>
      </c>
      <c r="AM2007" s="4">
        <v>15.0537634408602</v>
      </c>
      <c r="AN2007" s="4">
        <v>24.731182795698899</v>
      </c>
      <c r="AO2007" s="4">
        <v>11.8279569892473</v>
      </c>
      <c r="AP2007" s="4">
        <v>16.129032258064498</v>
      </c>
      <c r="AQ2007" s="4">
        <v>6.4516129032258096</v>
      </c>
      <c r="AR2007" s="4">
        <v>10.752688172042999</v>
      </c>
      <c r="AS2007" s="4">
        <v>7.5268817204301097</v>
      </c>
      <c r="AT2007" s="4">
        <v>19.354838709677399</v>
      </c>
      <c r="AU2007" s="4">
        <v>11.8279569892473</v>
      </c>
      <c r="AV2007" s="4">
        <v>12.9032258064516</v>
      </c>
      <c r="AW2007" s="4">
        <v>11.8279569892473</v>
      </c>
      <c r="AX2007" s="4">
        <v>3.2258064516128999</v>
      </c>
      <c r="AY2007" s="4">
        <v>8.6021505376344098</v>
      </c>
      <c r="AZ2007" s="4">
        <v>11.8279569892473</v>
      </c>
      <c r="BA2007" s="4">
        <v>19.354838709677399</v>
      </c>
      <c r="BB2007" s="38">
        <v>93</v>
      </c>
    </row>
    <row r="2008" spans="1:54" x14ac:dyDescent="0.3">
      <c r="A2008" s="31" t="s">
        <v>82</v>
      </c>
      <c r="B2008" s="5" t="s">
        <v>8</v>
      </c>
      <c r="C2008" s="5" t="s">
        <v>7</v>
      </c>
      <c r="D2008" s="9">
        <v>102.47380952381</v>
      </c>
      <c r="E2008" s="8">
        <v>61.7584557635981</v>
      </c>
      <c r="F2008" s="8">
        <v>11.9047619047619</v>
      </c>
      <c r="G2008" s="3">
        <v>2.38095238095238</v>
      </c>
      <c r="H2008" s="4">
        <v>4.7619047619047601</v>
      </c>
      <c r="I2008" s="4">
        <v>2.38095238095238</v>
      </c>
      <c r="J2008" s="4">
        <v>2.38095238095238</v>
      </c>
      <c r="K2008" s="4">
        <v>2.38095238095238</v>
      </c>
      <c r="L2008" s="4">
        <v>4.7619047619047601</v>
      </c>
      <c r="M2008" s="4">
        <v>4.7619047619047601</v>
      </c>
      <c r="N2008" s="4">
        <v>4.7619047619047601</v>
      </c>
      <c r="O2008" s="4">
        <v>4.7619047619047601</v>
      </c>
      <c r="P2008" s="4">
        <v>2.38095238095238</v>
      </c>
      <c r="Q2008" s="4">
        <v>0</v>
      </c>
      <c r="R2008" s="4">
        <v>2.38095238095238</v>
      </c>
      <c r="S2008" s="4">
        <v>2.38095238095238</v>
      </c>
      <c r="T2008" s="4">
        <v>0</v>
      </c>
      <c r="U2008" s="4">
        <v>9.5238095238095202</v>
      </c>
      <c r="V2008" s="4">
        <v>4.7619047619047601</v>
      </c>
      <c r="W2008" s="4">
        <v>0</v>
      </c>
      <c r="X2008" s="4">
        <v>0</v>
      </c>
      <c r="Y2008" s="4">
        <v>4.7619047619047601</v>
      </c>
      <c r="Z2008" s="4">
        <v>7.1428571428571397</v>
      </c>
      <c r="AA2008" s="4">
        <v>2.38095238095238</v>
      </c>
      <c r="AB2008" s="4">
        <v>0</v>
      </c>
      <c r="AC2008" s="4">
        <v>9.5238095238095202</v>
      </c>
      <c r="AD2008" s="4">
        <v>2.38095238095238</v>
      </c>
      <c r="AE2008" s="4">
        <v>0</v>
      </c>
      <c r="AF2008" s="4">
        <v>4.7619047619047601</v>
      </c>
      <c r="AG2008" s="4">
        <v>14.285714285714301</v>
      </c>
      <c r="AH2008" s="4">
        <v>14.285714285714301</v>
      </c>
      <c r="AI2008" s="4">
        <v>7.1428571428571397</v>
      </c>
      <c r="AJ2008" s="4">
        <v>4.7619047619047601</v>
      </c>
      <c r="AK2008" s="4">
        <v>23.8095238095238</v>
      </c>
      <c r="AL2008" s="4">
        <v>4.7619047619047601</v>
      </c>
      <c r="AM2008" s="4">
        <v>16.6666666666667</v>
      </c>
      <c r="AN2008" s="4">
        <v>23.8095238095238</v>
      </c>
      <c r="AO2008" s="4">
        <v>11.9047619047619</v>
      </c>
      <c r="AP2008" s="4">
        <v>14.285714285714301</v>
      </c>
      <c r="AQ2008" s="4">
        <v>4.7619047619047601</v>
      </c>
      <c r="AR2008" s="4">
        <v>2.38095238095238</v>
      </c>
      <c r="AS2008" s="4">
        <v>4.7619047619047601</v>
      </c>
      <c r="AT2008" s="4">
        <v>28.571428571428601</v>
      </c>
      <c r="AU2008" s="4">
        <v>7.1428571428571397</v>
      </c>
      <c r="AV2008" s="4">
        <v>19.047619047619001</v>
      </c>
      <c r="AW2008" s="4">
        <v>7.1428571428571397</v>
      </c>
      <c r="AX2008" s="4">
        <v>2.38095238095238</v>
      </c>
      <c r="AY2008" s="4">
        <v>7.1428571428571397</v>
      </c>
      <c r="AZ2008" s="4">
        <v>11.9047619047619</v>
      </c>
      <c r="BA2008" s="4">
        <v>21.428571428571399</v>
      </c>
      <c r="BB2008" s="38">
        <v>42</v>
      </c>
    </row>
    <row r="2009" spans="1:54" x14ac:dyDescent="0.3">
      <c r="A2009" s="31" t="s">
        <v>82</v>
      </c>
      <c r="B2009" s="5" t="s">
        <v>9</v>
      </c>
      <c r="C2009" s="5" t="s">
        <v>168</v>
      </c>
      <c r="D2009" s="9">
        <v>81.3284892756744</v>
      </c>
      <c r="E2009" s="8">
        <v>66.269034815418394</v>
      </c>
      <c r="F2009" s="8">
        <v>17.690526736886198</v>
      </c>
      <c r="G2009" s="3">
        <v>1.01639281042862</v>
      </c>
      <c r="H2009" s="4">
        <v>7.6496189948247197</v>
      </c>
      <c r="I2009" s="4">
        <v>5.5669191597423602</v>
      </c>
      <c r="J2009" s="4">
        <v>1.86291023343226</v>
      </c>
      <c r="K2009" s="4">
        <v>2.5748648034304802</v>
      </c>
      <c r="L2009" s="4">
        <v>2.71124744490931</v>
      </c>
      <c r="M2009" s="4">
        <v>2.65243511653307</v>
      </c>
      <c r="N2009" s="4">
        <v>3.1208672713071302</v>
      </c>
      <c r="O2009" s="4">
        <v>5.0256450205812602</v>
      </c>
      <c r="P2009" s="4">
        <v>5.0016811916494097</v>
      </c>
      <c r="Q2009" s="4">
        <v>1.46134826127604</v>
      </c>
      <c r="R2009" s="4">
        <v>3.3356976969944601</v>
      </c>
      <c r="S2009" s="4">
        <v>3.4141500362995898</v>
      </c>
      <c r="T2009" s="4">
        <v>2.2764078710113602</v>
      </c>
      <c r="U2009" s="4">
        <v>2.9292351334989801</v>
      </c>
      <c r="V2009" s="4">
        <v>5.0654180360371797</v>
      </c>
      <c r="W2009" s="4">
        <v>3.89025840219242</v>
      </c>
      <c r="X2009" s="4">
        <v>1.7981985230683999</v>
      </c>
      <c r="Y2009" s="4">
        <v>7.8845099973453099</v>
      </c>
      <c r="Z2009" s="4">
        <v>3.0600214672282098</v>
      </c>
      <c r="AA2009" s="4">
        <v>3.8663755044435901</v>
      </c>
      <c r="AB2009" s="4">
        <v>0.52200658965824898</v>
      </c>
      <c r="AC2009" s="4">
        <v>7.89827098935337</v>
      </c>
      <c r="AD2009" s="4">
        <v>3.05785845404781</v>
      </c>
      <c r="AE2009" s="4">
        <v>3.0342250730968501</v>
      </c>
      <c r="AF2009" s="4">
        <v>5.75437896753595</v>
      </c>
      <c r="AG2009" s="4">
        <v>7.7007008780886697</v>
      </c>
      <c r="AH2009" s="4">
        <v>25.608749403268501</v>
      </c>
      <c r="AI2009" s="4">
        <v>11.8557074155087</v>
      </c>
      <c r="AJ2009" s="4">
        <v>19.230949804951901</v>
      </c>
      <c r="AK2009" s="4">
        <v>29.6021058590986</v>
      </c>
      <c r="AL2009" s="4">
        <v>15.0356167380251</v>
      </c>
      <c r="AM2009" s="4">
        <v>15.919778756274599</v>
      </c>
      <c r="AN2009" s="4">
        <v>29.639917632100701</v>
      </c>
      <c r="AO2009" s="4">
        <v>22.803570696771398</v>
      </c>
      <c r="AP2009" s="4">
        <v>25.204151371453801</v>
      </c>
      <c r="AQ2009" s="4">
        <v>5.7455011621219603</v>
      </c>
      <c r="AR2009" s="4">
        <v>20.577155170207</v>
      </c>
      <c r="AS2009" s="4">
        <v>11.284114429353499</v>
      </c>
      <c r="AT2009" s="4">
        <v>15.7131159425119</v>
      </c>
      <c r="AU2009" s="4">
        <v>17.5345844942571</v>
      </c>
      <c r="AV2009" s="4">
        <v>15.556024316611101</v>
      </c>
      <c r="AW2009" s="4">
        <v>17.260281591920201</v>
      </c>
      <c r="AX2009" s="4">
        <v>7.7470477891203497</v>
      </c>
      <c r="AY2009" s="4">
        <v>11.973542619963499</v>
      </c>
      <c r="AZ2009" s="4">
        <v>19.276427932405301</v>
      </c>
      <c r="BA2009" s="4">
        <v>30.064656290770699</v>
      </c>
      <c r="BB2009" s="38">
        <v>1374</v>
      </c>
    </row>
    <row r="2010" spans="1:54" x14ac:dyDescent="0.3">
      <c r="A2010" s="31" t="s">
        <v>82</v>
      </c>
      <c r="B2010" s="5" t="s">
        <v>9</v>
      </c>
      <c r="C2010" s="5" t="s">
        <v>1</v>
      </c>
      <c r="D2010" s="9">
        <v>57.529069767441896</v>
      </c>
      <c r="E2010" s="8">
        <v>63.109247697994597</v>
      </c>
      <c r="F2010" s="8">
        <v>24.096385542168701</v>
      </c>
      <c r="G2010" s="3">
        <v>1.2048192771084301</v>
      </c>
      <c r="H2010" s="4">
        <v>10.8433734939759</v>
      </c>
      <c r="I2010" s="4">
        <v>4.8192771084337398</v>
      </c>
      <c r="J2010" s="4">
        <v>3.6144578313253</v>
      </c>
      <c r="K2010" s="4">
        <v>2.4096385542168699</v>
      </c>
      <c r="L2010" s="4">
        <v>4.8192771084337398</v>
      </c>
      <c r="M2010" s="4">
        <v>3.6144578313253</v>
      </c>
      <c r="N2010" s="4">
        <v>4.8192771084337398</v>
      </c>
      <c r="O2010" s="4">
        <v>7.2289156626505999</v>
      </c>
      <c r="P2010" s="4">
        <v>7.2289156626505999</v>
      </c>
      <c r="Q2010" s="4">
        <v>1.2048192771084301</v>
      </c>
      <c r="R2010" s="4">
        <v>4.8192771084337398</v>
      </c>
      <c r="S2010" s="4">
        <v>6.0240963855421699</v>
      </c>
      <c r="T2010" s="4">
        <v>2.4096385542168699</v>
      </c>
      <c r="U2010" s="4">
        <v>1.2048192771084301</v>
      </c>
      <c r="V2010" s="4">
        <v>6.0240963855421699</v>
      </c>
      <c r="W2010" s="4">
        <v>4.8192771084337398</v>
      </c>
      <c r="X2010" s="4">
        <v>3.6144578313253</v>
      </c>
      <c r="Y2010" s="4">
        <v>15.662650602409601</v>
      </c>
      <c r="Z2010" s="4">
        <v>2.4096385542168699</v>
      </c>
      <c r="AA2010" s="4">
        <v>4.8192771084337398</v>
      </c>
      <c r="AB2010" s="4">
        <v>0</v>
      </c>
      <c r="AC2010" s="4">
        <v>6.0240963855421699</v>
      </c>
      <c r="AD2010" s="4">
        <v>4.8192771084337398</v>
      </c>
      <c r="AE2010" s="4">
        <v>4.8192771084337398</v>
      </c>
      <c r="AF2010" s="4">
        <v>6.0240963855421699</v>
      </c>
      <c r="AG2010" s="4">
        <v>10.8433734939759</v>
      </c>
      <c r="AH2010" s="4">
        <v>43.3734939759036</v>
      </c>
      <c r="AI2010" s="4">
        <v>16.867469879518101</v>
      </c>
      <c r="AJ2010" s="4">
        <v>26.506024096385499</v>
      </c>
      <c r="AK2010" s="4">
        <v>34.939759036144601</v>
      </c>
      <c r="AL2010" s="4">
        <v>22.891566265060199</v>
      </c>
      <c r="AM2010" s="4">
        <v>14.4578313253012</v>
      </c>
      <c r="AN2010" s="4">
        <v>42.168674698795201</v>
      </c>
      <c r="AO2010" s="4">
        <v>30.120481927710799</v>
      </c>
      <c r="AP2010" s="4">
        <v>32.530120481927703</v>
      </c>
      <c r="AQ2010" s="4">
        <v>4.8192771084337398</v>
      </c>
      <c r="AR2010" s="4">
        <v>27.710843373494001</v>
      </c>
      <c r="AS2010" s="4">
        <v>8.4337349397590398</v>
      </c>
      <c r="AT2010" s="4">
        <v>13.253012048192801</v>
      </c>
      <c r="AU2010" s="4">
        <v>25.3012048192771</v>
      </c>
      <c r="AV2010" s="4">
        <v>18.0722891566265</v>
      </c>
      <c r="AW2010" s="4">
        <v>25.3012048192771</v>
      </c>
      <c r="AX2010" s="4">
        <v>8.4337349397590398</v>
      </c>
      <c r="AY2010" s="4">
        <v>10.8433734939759</v>
      </c>
      <c r="AZ2010" s="4">
        <v>25.3012048192771</v>
      </c>
      <c r="BA2010" s="4">
        <v>45.783132530120497</v>
      </c>
      <c r="BB2010" s="38">
        <v>86</v>
      </c>
    </row>
    <row r="2011" spans="1:54" x14ac:dyDescent="0.3">
      <c r="A2011" s="31" t="s">
        <v>82</v>
      </c>
      <c r="B2011" s="5" t="s">
        <v>9</v>
      </c>
      <c r="C2011" s="5" t="s">
        <v>2</v>
      </c>
      <c r="D2011" s="9">
        <v>74.099999999999994</v>
      </c>
      <c r="E2011" s="8">
        <v>64.937028857924901</v>
      </c>
      <c r="F2011" s="8">
        <v>21.198156682027701</v>
      </c>
      <c r="G2011" s="3">
        <v>1.84331797235023</v>
      </c>
      <c r="H2011" s="4">
        <v>9.2165898617511495</v>
      </c>
      <c r="I2011" s="4">
        <v>11.0599078341014</v>
      </c>
      <c r="J2011" s="4">
        <v>2.30414746543779</v>
      </c>
      <c r="K2011" s="4">
        <v>5.0691244239631299</v>
      </c>
      <c r="L2011" s="4">
        <v>3.68663594470046</v>
      </c>
      <c r="M2011" s="4">
        <v>3.68663594470046</v>
      </c>
      <c r="N2011" s="4">
        <v>5.0691244239631299</v>
      </c>
      <c r="O2011" s="4">
        <v>7.3732718894009199</v>
      </c>
      <c r="P2011" s="4">
        <v>7.3732718894009199</v>
      </c>
      <c r="Q2011" s="4">
        <v>2.30414746543779</v>
      </c>
      <c r="R2011" s="4">
        <v>5.99078341013825</v>
      </c>
      <c r="S2011" s="4">
        <v>4.1474654377880196</v>
      </c>
      <c r="T2011" s="4">
        <v>2.7649769585253501</v>
      </c>
      <c r="U2011" s="4">
        <v>5.99078341013825</v>
      </c>
      <c r="V2011" s="4">
        <v>9.67741935483871</v>
      </c>
      <c r="W2011" s="4">
        <v>6.9124423963133603</v>
      </c>
      <c r="X2011" s="4">
        <v>1.3824884792626699</v>
      </c>
      <c r="Y2011" s="4">
        <v>8.2949308755760391</v>
      </c>
      <c r="Z2011" s="4">
        <v>5.0691244239631299</v>
      </c>
      <c r="AA2011" s="4">
        <v>5.99078341013825</v>
      </c>
      <c r="AB2011" s="4">
        <v>0.92165898617511499</v>
      </c>
      <c r="AC2011" s="4">
        <v>12.9032258064516</v>
      </c>
      <c r="AD2011" s="4">
        <v>4.1474654377880196</v>
      </c>
      <c r="AE2011" s="4">
        <v>2.7649769585253501</v>
      </c>
      <c r="AF2011" s="4">
        <v>9.2165898617511495</v>
      </c>
      <c r="AG2011" s="4">
        <v>11.0599078341014</v>
      </c>
      <c r="AH2011" s="4">
        <v>26.728110599078299</v>
      </c>
      <c r="AI2011" s="4">
        <v>9.67741935483871</v>
      </c>
      <c r="AJ2011" s="4">
        <v>21.658986175115199</v>
      </c>
      <c r="AK2011" s="4">
        <v>37.788018433179701</v>
      </c>
      <c r="AL2011" s="4">
        <v>12.9032258064516</v>
      </c>
      <c r="AM2011" s="4">
        <v>19.354838709677399</v>
      </c>
      <c r="AN2011" s="4">
        <v>32.258064516128997</v>
      </c>
      <c r="AO2011" s="4">
        <v>28.110599078341</v>
      </c>
      <c r="AP2011" s="4">
        <v>28.110599078341</v>
      </c>
      <c r="AQ2011" s="4">
        <v>5.99078341013825</v>
      </c>
      <c r="AR2011" s="4">
        <v>23.0414746543779</v>
      </c>
      <c r="AS2011" s="4">
        <v>12.9032258064516</v>
      </c>
      <c r="AT2011" s="4">
        <v>14.746543778801801</v>
      </c>
      <c r="AU2011" s="4">
        <v>19.815668202765</v>
      </c>
      <c r="AV2011" s="4">
        <v>17.050691244239601</v>
      </c>
      <c r="AW2011" s="4">
        <v>17.050691244239601</v>
      </c>
      <c r="AX2011" s="4">
        <v>9.2165898617511495</v>
      </c>
      <c r="AY2011" s="4">
        <v>15.2073732718894</v>
      </c>
      <c r="AZ2011" s="4">
        <v>22.119815668202801</v>
      </c>
      <c r="BA2011" s="4">
        <v>30.414746543778801</v>
      </c>
      <c r="BB2011" s="38">
        <v>220</v>
      </c>
    </row>
    <row r="2012" spans="1:54" x14ac:dyDescent="0.3">
      <c r="A2012" s="31" t="s">
        <v>82</v>
      </c>
      <c r="B2012" s="5" t="s">
        <v>9</v>
      </c>
      <c r="C2012" s="5" t="s">
        <v>3</v>
      </c>
      <c r="D2012" s="9">
        <v>92.759636363636403</v>
      </c>
      <c r="E2012" s="8">
        <v>65.060342623975103</v>
      </c>
      <c r="F2012" s="8">
        <v>13.818181818181801</v>
      </c>
      <c r="G2012" s="3">
        <v>0</v>
      </c>
      <c r="H2012" s="4">
        <v>5.8181818181818201</v>
      </c>
      <c r="I2012" s="4">
        <v>4</v>
      </c>
      <c r="J2012" s="4">
        <v>0.36363636363636398</v>
      </c>
      <c r="K2012" s="4">
        <v>1.4545454545454499</v>
      </c>
      <c r="L2012" s="4">
        <v>1.0909090909090899</v>
      </c>
      <c r="M2012" s="4">
        <v>1.8181818181818199</v>
      </c>
      <c r="N2012" s="4">
        <v>1.0909090909090899</v>
      </c>
      <c r="O2012" s="4">
        <v>2.9090909090909101</v>
      </c>
      <c r="P2012" s="4">
        <v>2.5454545454545499</v>
      </c>
      <c r="Q2012" s="4">
        <v>1.4545454545454499</v>
      </c>
      <c r="R2012" s="4">
        <v>1.0909090909090899</v>
      </c>
      <c r="S2012" s="4">
        <v>1.8181818181818199</v>
      </c>
      <c r="T2012" s="4">
        <v>2.5454545454545499</v>
      </c>
      <c r="U2012" s="4">
        <v>3.2727272727272698</v>
      </c>
      <c r="V2012" s="4">
        <v>2.1818181818181799</v>
      </c>
      <c r="W2012" s="4">
        <v>1.4545454545454499</v>
      </c>
      <c r="X2012" s="4">
        <v>0.72727272727272696</v>
      </c>
      <c r="Y2012" s="4">
        <v>4</v>
      </c>
      <c r="Z2012" s="4">
        <v>2.9090909090909101</v>
      </c>
      <c r="AA2012" s="4">
        <v>1.8181818181818199</v>
      </c>
      <c r="AB2012" s="4">
        <v>0.72727272727272696</v>
      </c>
      <c r="AC2012" s="4">
        <v>8.3636363636363598</v>
      </c>
      <c r="AD2012" s="4">
        <v>1.8181818181818199</v>
      </c>
      <c r="AE2012" s="4">
        <v>2.9090909090909101</v>
      </c>
      <c r="AF2012" s="4">
        <v>5.4545454545454497</v>
      </c>
      <c r="AG2012" s="4">
        <v>3.6363636363636398</v>
      </c>
      <c r="AH2012" s="4">
        <v>17.454545454545499</v>
      </c>
      <c r="AI2012" s="4">
        <v>11.2727272727273</v>
      </c>
      <c r="AJ2012" s="4">
        <v>14.181818181818199</v>
      </c>
      <c r="AK2012" s="4">
        <v>24.363636363636399</v>
      </c>
      <c r="AL2012" s="4">
        <v>13.454545454545499</v>
      </c>
      <c r="AM2012" s="4">
        <v>14.909090909090899</v>
      </c>
      <c r="AN2012" s="4">
        <v>23.636363636363601</v>
      </c>
      <c r="AO2012" s="4">
        <v>19.272727272727298</v>
      </c>
      <c r="AP2012" s="4">
        <v>22.545454545454501</v>
      </c>
      <c r="AQ2012" s="4">
        <v>6.1818181818181799</v>
      </c>
      <c r="AR2012" s="4">
        <v>17.818181818181799</v>
      </c>
      <c r="AS2012" s="4">
        <v>13.818181818181801</v>
      </c>
      <c r="AT2012" s="4">
        <v>19.272727272727298</v>
      </c>
      <c r="AU2012" s="4">
        <v>13.818181818181801</v>
      </c>
      <c r="AV2012" s="4">
        <v>12.363636363636401</v>
      </c>
      <c r="AW2012" s="4">
        <v>14.909090909090899</v>
      </c>
      <c r="AX2012" s="4">
        <v>7.2727272727272698</v>
      </c>
      <c r="AY2012" s="4">
        <v>11.2727272727273</v>
      </c>
      <c r="AZ2012" s="4">
        <v>16.363636363636399</v>
      </c>
      <c r="BA2012" s="4">
        <v>25.090909090909101</v>
      </c>
      <c r="BB2012" s="38">
        <v>275</v>
      </c>
    </row>
    <row r="2013" spans="1:54" x14ac:dyDescent="0.3">
      <c r="A2013" s="31" t="s">
        <v>82</v>
      </c>
      <c r="B2013" s="5" t="s">
        <v>9</v>
      </c>
      <c r="C2013" s="5" t="s">
        <v>4</v>
      </c>
      <c r="D2013" s="9">
        <v>104.034659090909</v>
      </c>
      <c r="E2013" s="8">
        <v>64.194131699188802</v>
      </c>
      <c r="F2013" s="8">
        <v>11.1111111111111</v>
      </c>
      <c r="G2013" s="3">
        <v>0.854700854700855</v>
      </c>
      <c r="H2013" s="4">
        <v>3.7037037037037002</v>
      </c>
      <c r="I2013" s="4">
        <v>1.70940170940171</v>
      </c>
      <c r="J2013" s="4">
        <v>1.1396011396011401</v>
      </c>
      <c r="K2013" s="4">
        <v>1.1396011396011401</v>
      </c>
      <c r="L2013" s="4">
        <v>0.56980056980057003</v>
      </c>
      <c r="M2013" s="4">
        <v>1.42450142450142</v>
      </c>
      <c r="N2013" s="4">
        <v>0.56980056980057003</v>
      </c>
      <c r="O2013" s="4">
        <v>1.70940170940171</v>
      </c>
      <c r="P2013" s="4">
        <v>2.2792022792022801</v>
      </c>
      <c r="Q2013" s="4">
        <v>0.854700854700855</v>
      </c>
      <c r="R2013" s="4">
        <v>0.56980056980057003</v>
      </c>
      <c r="S2013" s="4">
        <v>0.854700854700855</v>
      </c>
      <c r="T2013" s="4">
        <v>0.854700854700855</v>
      </c>
      <c r="U2013" s="4">
        <v>1.70940170940171</v>
      </c>
      <c r="V2013" s="4">
        <v>1.70940170940171</v>
      </c>
      <c r="W2013" s="4">
        <v>2.2792022792022801</v>
      </c>
      <c r="X2013" s="4">
        <v>1.42450142450142</v>
      </c>
      <c r="Y2013" s="4">
        <v>1.70940170940171</v>
      </c>
      <c r="Z2013" s="4">
        <v>1.99430199430199</v>
      </c>
      <c r="AA2013" s="4">
        <v>2.2792022792022801</v>
      </c>
      <c r="AB2013" s="4">
        <v>0.56980056980057003</v>
      </c>
      <c r="AC2013" s="4">
        <v>5.4131054131054102</v>
      </c>
      <c r="AD2013" s="4">
        <v>1.1396011396011401</v>
      </c>
      <c r="AE2013" s="4">
        <v>1.70940170940171</v>
      </c>
      <c r="AF2013" s="4">
        <v>1.70940170940171</v>
      </c>
      <c r="AG2013" s="4">
        <v>3.41880341880342</v>
      </c>
      <c r="AH2013" s="4">
        <v>10.826210826210801</v>
      </c>
      <c r="AI2013" s="4">
        <v>8.8319088319088301</v>
      </c>
      <c r="AJ2013" s="4">
        <v>14.5299145299145</v>
      </c>
      <c r="AK2013" s="4">
        <v>19.943019943019902</v>
      </c>
      <c r="AL2013" s="4">
        <v>11.965811965812</v>
      </c>
      <c r="AM2013" s="4">
        <v>14.2450142450142</v>
      </c>
      <c r="AN2013" s="4">
        <v>19.0883190883191</v>
      </c>
      <c r="AO2013" s="4">
        <v>12.8205128205128</v>
      </c>
      <c r="AP2013" s="4">
        <v>15.6695156695157</v>
      </c>
      <c r="AQ2013" s="4">
        <v>7.9772079772079802</v>
      </c>
      <c r="AR2013" s="4">
        <v>13.960113960114001</v>
      </c>
      <c r="AS2013" s="4">
        <v>14.2450142450142</v>
      </c>
      <c r="AT2013" s="4">
        <v>16.239316239316199</v>
      </c>
      <c r="AU2013" s="4">
        <v>10.5413105413105</v>
      </c>
      <c r="AV2013" s="4">
        <v>15.384615384615399</v>
      </c>
      <c r="AW2013" s="4">
        <v>11.1111111111111</v>
      </c>
      <c r="AX2013" s="4">
        <v>6.2678062678062698</v>
      </c>
      <c r="AY2013" s="4">
        <v>10.826210826210801</v>
      </c>
      <c r="AZ2013" s="4">
        <v>13.675213675213699</v>
      </c>
      <c r="BA2013" s="4">
        <v>18.233618233618198</v>
      </c>
      <c r="BB2013" s="38">
        <v>352</v>
      </c>
    </row>
    <row r="2014" spans="1:54" x14ac:dyDescent="0.3">
      <c r="A2014" s="31" t="s">
        <v>82</v>
      </c>
      <c r="B2014" s="5" t="s">
        <v>9</v>
      </c>
      <c r="C2014" s="5" t="s">
        <v>5</v>
      </c>
      <c r="D2014" s="9">
        <v>112.306451612903</v>
      </c>
      <c r="E2014" s="8">
        <v>58.356620961340198</v>
      </c>
      <c r="F2014" s="8">
        <v>7.5268817204301097</v>
      </c>
      <c r="G2014" s="3">
        <v>1.0752688172042999</v>
      </c>
      <c r="H2014" s="4">
        <v>4.3010752688171996</v>
      </c>
      <c r="I2014" s="4">
        <v>1.0752688172042999</v>
      </c>
      <c r="J2014" s="4">
        <v>0</v>
      </c>
      <c r="K2014" s="4">
        <v>0.35842293906810002</v>
      </c>
      <c r="L2014" s="4">
        <v>0.71684587813620104</v>
      </c>
      <c r="M2014" s="4">
        <v>0.71684587813620104</v>
      </c>
      <c r="N2014" s="4">
        <v>0.71684587813620104</v>
      </c>
      <c r="O2014" s="4">
        <v>1.0752688172042999</v>
      </c>
      <c r="P2014" s="4">
        <v>2.1505376344085998</v>
      </c>
      <c r="Q2014" s="4">
        <v>0.35842293906810002</v>
      </c>
      <c r="R2014" s="4">
        <v>0.35842293906810002</v>
      </c>
      <c r="S2014" s="4">
        <v>1.4336917562724001</v>
      </c>
      <c r="T2014" s="4">
        <v>1.0752688172042999</v>
      </c>
      <c r="U2014" s="4">
        <v>1.0752688172042999</v>
      </c>
      <c r="V2014" s="4">
        <v>0.71684587813620104</v>
      </c>
      <c r="W2014" s="4">
        <v>1.0752688172042999</v>
      </c>
      <c r="X2014" s="4">
        <v>1.0752688172042999</v>
      </c>
      <c r="Y2014" s="4">
        <v>1.7921146953405001</v>
      </c>
      <c r="Z2014" s="4">
        <v>1.0752688172042999</v>
      </c>
      <c r="AA2014" s="4">
        <v>2.8673835125448002</v>
      </c>
      <c r="AB2014" s="4">
        <v>0.35842293906810002</v>
      </c>
      <c r="AC2014" s="4">
        <v>2.5089605734767</v>
      </c>
      <c r="AD2014" s="4">
        <v>0.71684587813620104</v>
      </c>
      <c r="AE2014" s="4">
        <v>1.0752688172042999</v>
      </c>
      <c r="AF2014" s="4">
        <v>2.1505376344085998</v>
      </c>
      <c r="AG2014" s="4">
        <v>2.5089605734767</v>
      </c>
      <c r="AH2014" s="4">
        <v>8.9605734767025105</v>
      </c>
      <c r="AI2014" s="4">
        <v>8.2437275985663092</v>
      </c>
      <c r="AJ2014" s="4">
        <v>11.469534050179201</v>
      </c>
      <c r="AK2014" s="4">
        <v>19.354838709677399</v>
      </c>
      <c r="AL2014" s="4">
        <v>6.4516129032258096</v>
      </c>
      <c r="AM2014" s="4">
        <v>13.620071684587799</v>
      </c>
      <c r="AN2014" s="4">
        <v>17.562724014336901</v>
      </c>
      <c r="AO2014" s="4">
        <v>10.0358422939068</v>
      </c>
      <c r="AP2014" s="4">
        <v>15.770609318996399</v>
      </c>
      <c r="AQ2014" s="4">
        <v>6.4516129032258096</v>
      </c>
      <c r="AR2014" s="4">
        <v>9.67741935483871</v>
      </c>
      <c r="AS2014" s="4">
        <v>7.5268817204301097</v>
      </c>
      <c r="AT2014" s="4">
        <v>16.8458781362007</v>
      </c>
      <c r="AU2014" s="4">
        <v>7.5268817204301097</v>
      </c>
      <c r="AV2014" s="4">
        <v>14.695340501792099</v>
      </c>
      <c r="AW2014" s="4">
        <v>11.1111111111111</v>
      </c>
      <c r="AX2014" s="4">
        <v>5.0179211469534097</v>
      </c>
      <c r="AY2014" s="4">
        <v>11.1111111111111</v>
      </c>
      <c r="AZ2014" s="4">
        <v>9.3189964157706093</v>
      </c>
      <c r="BA2014" s="4">
        <v>13.9784946236559</v>
      </c>
      <c r="BB2014" s="38">
        <v>279</v>
      </c>
    </row>
    <row r="2015" spans="1:54" x14ac:dyDescent="0.3">
      <c r="A2015" s="31" t="s">
        <v>82</v>
      </c>
      <c r="B2015" s="5" t="s">
        <v>9</v>
      </c>
      <c r="C2015" s="5" t="s">
        <v>6</v>
      </c>
      <c r="D2015" s="9">
        <v>117.277419354839</v>
      </c>
      <c r="E2015" s="8">
        <v>52.792768411385303</v>
      </c>
      <c r="F2015" s="8">
        <v>6.4516129032258096</v>
      </c>
      <c r="G2015" s="3">
        <v>0</v>
      </c>
      <c r="H2015" s="4">
        <v>2.4193548387096802</v>
      </c>
      <c r="I2015" s="4">
        <v>1.61290322580645</v>
      </c>
      <c r="J2015" s="4">
        <v>0</v>
      </c>
      <c r="K2015" s="4">
        <v>1.61290322580645</v>
      </c>
      <c r="L2015" s="4">
        <v>0</v>
      </c>
      <c r="M2015" s="4">
        <v>0.80645161290322598</v>
      </c>
      <c r="N2015" s="4">
        <v>0</v>
      </c>
      <c r="O2015" s="4">
        <v>1.61290322580645</v>
      </c>
      <c r="P2015" s="4">
        <v>0</v>
      </c>
      <c r="Q2015" s="4">
        <v>0.80645161290322598</v>
      </c>
      <c r="R2015" s="4">
        <v>0.80645161290322598</v>
      </c>
      <c r="S2015" s="4">
        <v>0</v>
      </c>
      <c r="T2015" s="4">
        <v>4.0322580645161299</v>
      </c>
      <c r="U2015" s="4">
        <v>0</v>
      </c>
      <c r="V2015" s="4">
        <v>0.80645161290322598</v>
      </c>
      <c r="W2015" s="4">
        <v>0</v>
      </c>
      <c r="X2015" s="4">
        <v>0</v>
      </c>
      <c r="Y2015" s="4">
        <v>0.80645161290322598</v>
      </c>
      <c r="Z2015" s="4">
        <v>2.4193548387096802</v>
      </c>
      <c r="AA2015" s="4">
        <v>0.80645161290322598</v>
      </c>
      <c r="AB2015" s="4">
        <v>0.80645161290322598</v>
      </c>
      <c r="AC2015" s="4">
        <v>2.4193548387096802</v>
      </c>
      <c r="AD2015" s="4">
        <v>0</v>
      </c>
      <c r="AE2015" s="4">
        <v>0.80645161290322598</v>
      </c>
      <c r="AF2015" s="4">
        <v>1.61290322580645</v>
      </c>
      <c r="AG2015" s="4">
        <v>6.4516129032258096</v>
      </c>
      <c r="AH2015" s="4">
        <v>11.290322580645199</v>
      </c>
      <c r="AI2015" s="4">
        <v>4.8387096774193497</v>
      </c>
      <c r="AJ2015" s="4">
        <v>5.6451612903225801</v>
      </c>
      <c r="AK2015" s="4">
        <v>12.0967741935484</v>
      </c>
      <c r="AL2015" s="4">
        <v>5.6451612903225801</v>
      </c>
      <c r="AM2015" s="4">
        <v>12.0967741935484</v>
      </c>
      <c r="AN2015" s="4">
        <v>8.8709677419354804</v>
      </c>
      <c r="AO2015" s="4">
        <v>5.6451612903225801</v>
      </c>
      <c r="AP2015" s="4">
        <v>14.5161290322581</v>
      </c>
      <c r="AQ2015" s="4">
        <v>1.61290322580645</v>
      </c>
      <c r="AR2015" s="4">
        <v>4.0322580645161299</v>
      </c>
      <c r="AS2015" s="4">
        <v>5.6451612903225801</v>
      </c>
      <c r="AT2015" s="4">
        <v>12.0967741935484</v>
      </c>
      <c r="AU2015" s="4">
        <v>8.0645161290322598</v>
      </c>
      <c r="AV2015" s="4">
        <v>9.67741935483871</v>
      </c>
      <c r="AW2015" s="4">
        <v>4.8387096774193497</v>
      </c>
      <c r="AX2015" s="4">
        <v>4.8387096774193497</v>
      </c>
      <c r="AY2015" s="4">
        <v>7.2580645161290303</v>
      </c>
      <c r="AZ2015" s="4">
        <v>7.2580645161290303</v>
      </c>
      <c r="BA2015" s="4">
        <v>8.0645161290322598</v>
      </c>
      <c r="BB2015" s="38">
        <v>124</v>
      </c>
    </row>
    <row r="2016" spans="1:54" x14ac:dyDescent="0.3">
      <c r="A2016" s="31" t="s">
        <v>82</v>
      </c>
      <c r="B2016" s="44" t="s">
        <v>9</v>
      </c>
      <c r="C2016" s="44" t="s">
        <v>7</v>
      </c>
      <c r="D2016" s="45">
        <v>100.8</v>
      </c>
      <c r="E2016" s="8">
        <v>60.9287754322674</v>
      </c>
      <c r="F2016" s="8">
        <v>10.8108108108108</v>
      </c>
      <c r="G2016" s="3">
        <v>0</v>
      </c>
      <c r="H2016" s="4">
        <v>2.7027027027027</v>
      </c>
      <c r="I2016" s="4">
        <v>2.7027027027027</v>
      </c>
      <c r="J2016" s="4">
        <v>0</v>
      </c>
      <c r="K2016" s="4">
        <v>0</v>
      </c>
      <c r="L2016" s="4">
        <v>0</v>
      </c>
      <c r="M2016" s="4">
        <v>0</v>
      </c>
      <c r="N2016" s="4">
        <v>2.7027027027027</v>
      </c>
      <c r="O2016" s="4">
        <v>2.7027027027027</v>
      </c>
      <c r="P2016" s="4">
        <v>0</v>
      </c>
      <c r="Q2016" s="4">
        <v>2.7027027027027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2.7027027027027</v>
      </c>
      <c r="AD2016" s="4">
        <v>0</v>
      </c>
      <c r="AE2016" s="4">
        <v>0</v>
      </c>
      <c r="AF2016" s="4">
        <v>0</v>
      </c>
      <c r="AG2016" s="4">
        <v>5.4054054054054097</v>
      </c>
      <c r="AH2016" s="4">
        <v>8.1081081081081106</v>
      </c>
      <c r="AI2016" s="4">
        <v>21.6216216216216</v>
      </c>
      <c r="AJ2016" s="4">
        <v>10.8108108108108</v>
      </c>
      <c r="AK2016" s="4">
        <v>16.2162162162162</v>
      </c>
      <c r="AL2016" s="4">
        <v>10.8108108108108</v>
      </c>
      <c r="AM2016" s="4">
        <v>29.729729729729701</v>
      </c>
      <c r="AN2016" s="4">
        <v>13.5135135135135</v>
      </c>
      <c r="AO2016" s="4">
        <v>13.5135135135135</v>
      </c>
      <c r="AP2016" s="4">
        <v>13.5135135135135</v>
      </c>
      <c r="AQ2016" s="4">
        <v>0</v>
      </c>
      <c r="AR2016" s="4">
        <v>18.918918918918902</v>
      </c>
      <c r="AS2016" s="4">
        <v>5.4054054054054097</v>
      </c>
      <c r="AT2016" s="4">
        <v>29.729729729729701</v>
      </c>
      <c r="AU2016" s="4">
        <v>2.7027027027027</v>
      </c>
      <c r="AV2016" s="4">
        <v>2.7027027027027</v>
      </c>
      <c r="AW2016" s="4">
        <v>5.4054054054054097</v>
      </c>
      <c r="AX2016" s="4">
        <v>5.4054054054054097</v>
      </c>
      <c r="AY2016" s="4">
        <v>8.1081081081081106</v>
      </c>
      <c r="AZ2016" s="4">
        <v>10.8108108108108</v>
      </c>
      <c r="BA2016" s="4">
        <v>10.8108108108108</v>
      </c>
      <c r="BB2016" s="38">
        <v>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E60E-C4B4-4658-AF98-D6EDB010824E}">
  <dimension ref="B1:T24"/>
  <sheetViews>
    <sheetView showGridLines="0" showRowColHeaders="0" tabSelected="1" zoomScale="108" workbookViewId="0">
      <selection activeCell="E4" sqref="E4:F4"/>
    </sheetView>
  </sheetViews>
  <sheetFormatPr defaultRowHeight="15.6" x14ac:dyDescent="0.3"/>
  <cols>
    <col min="1" max="2" width="8.796875" style="63"/>
    <col min="3" max="3" width="10" style="63" customWidth="1"/>
    <col min="4" max="4" width="8.796875" style="63"/>
    <col min="5" max="5" width="8.796875" style="63" customWidth="1"/>
    <col min="6" max="16384" width="8.796875" style="63"/>
  </cols>
  <sheetData>
    <row r="1" spans="2:20" ht="24" thickBot="1" x14ac:dyDescent="0.5">
      <c r="B1" s="62" t="s">
        <v>181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</row>
    <row r="2" spans="2:20" ht="14.4" customHeight="1" thickTop="1" x14ac:dyDescent="0.4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</row>
    <row r="3" spans="2:20" ht="15.6" customHeight="1" x14ac:dyDescent="0.3">
      <c r="B3" s="65" t="s">
        <v>0</v>
      </c>
      <c r="C3" s="66"/>
      <c r="D3" s="67"/>
      <c r="E3" s="61" t="s">
        <v>172</v>
      </c>
      <c r="F3" s="61"/>
      <c r="L3" s="60" t="s">
        <v>84</v>
      </c>
      <c r="M3" s="60"/>
      <c r="N3" s="60"/>
      <c r="O3" s="60"/>
      <c r="P3" s="60"/>
      <c r="Q3" s="60"/>
      <c r="R3" s="68" t="s">
        <v>169</v>
      </c>
      <c r="S3" s="68"/>
      <c r="T3" s="68"/>
    </row>
    <row r="4" spans="2:20" ht="18" customHeight="1" x14ac:dyDescent="0.3">
      <c r="B4" s="65" t="s">
        <v>83</v>
      </c>
      <c r="C4" s="66"/>
      <c r="D4" s="67"/>
      <c r="E4" s="61" t="s">
        <v>168</v>
      </c>
      <c r="F4" s="61"/>
      <c r="L4" s="60"/>
      <c r="M4" s="60"/>
      <c r="N4" s="60"/>
      <c r="O4" s="60"/>
      <c r="P4" s="60"/>
      <c r="Q4" s="60"/>
      <c r="R4" s="68"/>
      <c r="S4" s="68"/>
      <c r="T4" s="68"/>
    </row>
    <row r="5" spans="2:20" x14ac:dyDescent="0.3">
      <c r="B5" s="65" t="s">
        <v>167</v>
      </c>
      <c r="C5" s="69"/>
      <c r="D5" s="70"/>
      <c r="E5" s="61" t="s">
        <v>168</v>
      </c>
      <c r="F5" s="61"/>
      <c r="L5" s="60"/>
      <c r="M5" s="60"/>
      <c r="N5" s="60"/>
      <c r="O5" s="60"/>
      <c r="P5" s="60"/>
      <c r="Q5" s="60"/>
      <c r="R5" s="68"/>
      <c r="S5" s="68"/>
      <c r="T5" s="68"/>
    </row>
    <row r="6" spans="2:20" x14ac:dyDescent="0.3">
      <c r="L6" s="71"/>
      <c r="M6" s="71"/>
      <c r="N6" s="71"/>
      <c r="O6" s="71"/>
      <c r="P6" s="71"/>
    </row>
    <row r="17" spans="2:20" ht="6.6" customHeight="1" x14ac:dyDescent="0.3"/>
    <row r="18" spans="2:20" ht="18" thickBot="1" x14ac:dyDescent="0.4">
      <c r="B18" s="72" t="s">
        <v>187</v>
      </c>
      <c r="C18" s="72"/>
      <c r="D18" s="73"/>
      <c r="E18" s="74" t="s">
        <v>189</v>
      </c>
      <c r="F18" s="74"/>
      <c r="G18" s="74"/>
      <c r="H18" s="75"/>
      <c r="I18" s="72" t="s">
        <v>188</v>
      </c>
      <c r="J18" s="72"/>
      <c r="K18" s="72"/>
      <c r="L18" s="72"/>
      <c r="M18" s="72"/>
      <c r="N18" s="72"/>
      <c r="P18" s="72" t="s">
        <v>186</v>
      </c>
      <c r="Q18" s="72"/>
      <c r="R18" s="72"/>
      <c r="S18" s="72"/>
      <c r="T18" s="72"/>
    </row>
    <row r="19" spans="2:20" ht="16.2" thickTop="1" x14ac:dyDescent="0.3"/>
    <row r="23" spans="2:20" x14ac:dyDescent="0.3">
      <c r="B23" s="76" t="str" cm="1">
        <f t="array" ref="B23">_xlfn.IFS(AND(MHQ_score &gt;= -100,MHQ_score &lt; -50), "Distressed",
     AND(MHQ_score &gt;= -50,MHQ_score &lt; 0), "Struggling",
     AND(MHQ_score &gt;= 0,MHQ_score &lt; 50), "Enduring",
     AND(MHQ_score &gt;= 50,MHQ_score &lt; 100), "Managing",
     AND(MHQ_score &gt;= 100,MHQ_score &lt; 150), "Succeeding",
     AND(MHQ_score &gt;= 150,MHQ_score &lt; 200), "Thriving")</f>
        <v>Managing</v>
      </c>
      <c r="C23" s="76"/>
    </row>
    <row r="24" spans="2:20" x14ac:dyDescent="0.3">
      <c r="B24" s="76"/>
      <c r="C24" s="76"/>
    </row>
  </sheetData>
  <sheetProtection sheet="1" selectLockedCells="1"/>
  <mergeCells count="10">
    <mergeCell ref="B1:T1"/>
    <mergeCell ref="E4:F4"/>
    <mergeCell ref="E3:F3"/>
    <mergeCell ref="E5:F5"/>
    <mergeCell ref="B18:C18"/>
    <mergeCell ref="B23:C24"/>
    <mergeCell ref="P18:T18"/>
    <mergeCell ref="I18:N18"/>
    <mergeCell ref="L3:Q5"/>
    <mergeCell ref="R3:T5"/>
  </mergeCells>
  <conditionalFormatting sqref="B23:C24">
    <cfRule type="containsText" dxfId="8" priority="1" operator="containsText" text="Thriving">
      <formula>NOT(ISERROR(SEARCH("Thriving",B23)))</formula>
    </cfRule>
    <cfRule type="containsText" dxfId="7" priority="2" operator="containsText" text="Succeeding">
      <formula>NOT(ISERROR(SEARCH("Succeeding",B23)))</formula>
    </cfRule>
    <cfRule type="containsText" dxfId="6" priority="3" operator="containsText" text="Enduring">
      <formula>NOT(ISERROR(SEARCH("Enduring",B23)))</formula>
    </cfRule>
    <cfRule type="containsText" dxfId="5" priority="4" operator="containsText" text="Distressed">
      <formula>NOT(ISERROR(SEARCH("Distressed",B23)))</formula>
    </cfRule>
    <cfRule type="containsText" dxfId="4" priority="5" operator="containsText" text="Struggling">
      <formula>NOT(ISERROR(SEARCH("Struggling",B23)))</formula>
    </cfRule>
    <cfRule type="containsText" dxfId="3" priority="6" operator="containsText" text="Managing">
      <formula>NOT(ISERROR(SEARCH("Managing",B23)))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5A1F2D9E-BE45-4216-A0B1-C15F74590977}">
          <x14:formula1>
            <xm:f>Data_Validation!$D$2:$D$9</xm:f>
          </x14:formula1>
          <xm:sqref>E4</xm:sqref>
        </x14:dataValidation>
        <x14:dataValidation type="list" allowBlank="1" showInputMessage="1" showErrorMessage="1" xr:uid="{048EF483-2E88-4E7F-888D-E261CE663E40}">
          <x14:formula1>
            <xm:f>Data_Validation!$A$2:$A$85</xm:f>
          </x14:formula1>
          <xm:sqref>E3</xm:sqref>
        </x14:dataValidation>
        <x14:dataValidation type="list" allowBlank="1" showInputMessage="1" showErrorMessage="1" xr:uid="{D68CA64D-124A-4B02-AA26-3AE9CB85C7EC}">
          <x14:formula1>
            <xm:f>Data_Validation!$G$2:$G$4</xm:f>
          </x14:formula1>
          <xm:sqref>E5</xm:sqref>
        </x14:dataValidation>
        <x14:dataValidation type="list" allowBlank="1" showInputMessage="1" showErrorMessage="1" xr:uid="{C5AD39D0-1F45-481C-9DB2-A6B0CD3CAC64}">
          <x14:formula1>
            <xm:f>Data_Validation!$L$2:$L$49</xm:f>
          </x14:formula1>
          <xm:sqref>L3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2175-489B-4580-8A7A-6B049F4D457D}">
  <dimension ref="A1:N85"/>
  <sheetViews>
    <sheetView zoomScale="110" workbookViewId="0">
      <selection activeCell="K2" sqref="K2:K49"/>
    </sheetView>
  </sheetViews>
  <sheetFormatPr defaultRowHeight="15.6" x14ac:dyDescent="0.3"/>
  <cols>
    <col min="1" max="1" width="30.19921875" customWidth="1"/>
    <col min="4" max="4" width="18.19921875" customWidth="1"/>
    <col min="7" max="7" width="18.69921875" customWidth="1"/>
    <col min="10" max="11" width="62.5" customWidth="1"/>
    <col min="12" max="12" width="59.8984375" customWidth="1"/>
    <col min="13" max="13" width="36.19921875" customWidth="1"/>
    <col min="14" max="14" width="44.5" customWidth="1"/>
  </cols>
  <sheetData>
    <row r="1" spans="1:14" x14ac:dyDescent="0.3">
      <c r="A1" s="46" t="s">
        <v>164</v>
      </c>
      <c r="D1" s="46" t="s">
        <v>165</v>
      </c>
      <c r="G1" s="46" t="s">
        <v>166</v>
      </c>
      <c r="J1" s="46" t="s">
        <v>170</v>
      </c>
      <c r="K1" s="46" t="s">
        <v>178</v>
      </c>
      <c r="L1" s="46" t="s">
        <v>179</v>
      </c>
      <c r="M1" s="46"/>
      <c r="N1" s="46" t="s">
        <v>180</v>
      </c>
    </row>
    <row r="2" spans="1:14" x14ac:dyDescent="0.3">
      <c r="A2" t="str" cm="1">
        <f t="array" ref="A2:A85">SUBSTITUTE(_xlfn.UNIQUE(data[Country]),"Global_2023_2024 (82 countries)","Global")</f>
        <v>Global</v>
      </c>
      <c r="D2" t="str" cm="1">
        <f t="array" ref="D2:D9">_xlfn.UNIQUE(data[Age])</f>
        <v>Overall Population</v>
      </c>
      <c r="G2" t="str" cm="1">
        <f t="array" ref="G2:G4">_xlfn.UNIQUE(data[Biological sex])</f>
        <v>Overall Population</v>
      </c>
      <c r="J2" t="str" cm="1">
        <f t="array" ref="J2:J49">TRANSPOSE(_xlfn.UNIQUE(data[[#Headers],[% Distressed/Struggling]:[Unwanted  Strange or Obsessive Thoughts  % with rating of &gt;=7]]))</f>
        <v>% Distressed/Struggling</v>
      </c>
      <c r="K2" t="str" cm="1">
        <f t="array" ref="K2">_xlfn.IFS(
  OR(ISNUMBER(SEARCH("&lt;=2", J2)), ISNUMBER(SEARCH("&gt;=7", J2))),
  "% Reporting Significant Problems with " &amp; J2,
  TRUE,
  J2
)</f>
        <v>% Distressed/Struggling</v>
      </c>
      <c r="L2" t="str" cm="1">
        <f t="array" ref="L2">_xlfn.TEXTSPLIT(_xlfn.ANCHORARRAY(K2)," %")</f>
        <v>% Distressed/Struggling</v>
      </c>
      <c r="M2" s="49"/>
      <c r="N2" t="str">
        <f>_xlfn.XLOOKUP(parameter, L2:L49, J2:J49)</f>
        <v>% Distressed/Struggling</v>
      </c>
    </row>
    <row r="3" spans="1:14" x14ac:dyDescent="0.3">
      <c r="A3" t="str">
        <v>Afghanistan</v>
      </c>
      <c r="D3" t="str">
        <v>18-24</v>
      </c>
      <c r="G3" t="str">
        <v>F</v>
      </c>
      <c r="J3" t="str">
        <v>Ability to Learn  % with rating of &lt;=2</v>
      </c>
      <c r="K3" t="str" cm="1">
        <f t="array" ref="K3">_xlfn.IFS(
  OR(ISNUMBER(SEARCH("&lt;=2", J3)), ISNUMBER(SEARCH("&gt;=7", J3))),
  "% Reporting Significant Problems with " &amp; J3,
  TRUE,
  J3
)</f>
        <v>% Reporting Significant Problems with Ability to Learn  % with rating of &lt;=2</v>
      </c>
      <c r="L3" t="str" cm="1">
        <f t="array" ref="L3:M3">_xlfn.TEXTSPLIT(_xlfn.ANCHORARRAY(K3)," %")</f>
        <v xml:space="preserve">% Reporting Significant Problems with Ability to Learn </v>
      </c>
      <c r="M3" s="49" t="str">
        <v xml:space="preserve"> with rating of &lt;=2</v>
      </c>
    </row>
    <row r="4" spans="1:14" x14ac:dyDescent="0.3">
      <c r="A4" t="str">
        <v>Albania</v>
      </c>
      <c r="D4" t="str">
        <v>25-34</v>
      </c>
      <c r="G4" t="str">
        <v>M</v>
      </c>
      <c r="J4" t="str">
        <v>Adaptability to Change  % with rating of &lt;=2</v>
      </c>
      <c r="K4" t="str" cm="1">
        <f t="array" ref="K4">_xlfn.IFS(
  OR(ISNUMBER(SEARCH("&lt;=2", J4)), ISNUMBER(SEARCH("&gt;=7", J4))),
  "% Reporting Significant Problems with " &amp; J4,
  TRUE,
  J4
)</f>
        <v>% Reporting Significant Problems with Adaptability to Change  % with rating of &lt;=2</v>
      </c>
      <c r="L4" t="str" cm="1">
        <f t="array" ref="L4:M4">_xlfn.TEXTSPLIT(_xlfn.ANCHORARRAY(K4)," %")</f>
        <v xml:space="preserve">% Reporting Significant Problems with Adaptability to Change </v>
      </c>
      <c r="M4" s="49" t="str">
        <v xml:space="preserve"> with rating of &lt;=2</v>
      </c>
    </row>
    <row r="5" spans="1:14" x14ac:dyDescent="0.3">
      <c r="A5" t="str">
        <v>Algeria</v>
      </c>
      <c r="D5" t="str">
        <v>35-44</v>
      </c>
      <c r="J5" t="str">
        <v>Appetite Regulation  % with rating of &lt;=2</v>
      </c>
      <c r="K5" t="str" cm="1">
        <f t="array" ref="K5">_xlfn.IFS(
  OR(ISNUMBER(SEARCH("&lt;=2", J5)), ISNUMBER(SEARCH("&gt;=7", J5))),
  "% Reporting Significant Problems with " &amp; J5,
  TRUE,
  J5
)</f>
        <v>% Reporting Significant Problems with Appetite Regulation  % with rating of &lt;=2</v>
      </c>
      <c r="L5" t="str" cm="1">
        <f t="array" ref="L5:M5">_xlfn.TEXTSPLIT(_xlfn.ANCHORARRAY(K5)," %")</f>
        <v xml:space="preserve">% Reporting Significant Problems with Appetite Regulation </v>
      </c>
      <c r="M5" s="49" t="str">
        <v xml:space="preserve"> with rating of &lt;=2</v>
      </c>
    </row>
    <row r="6" spans="1:14" x14ac:dyDescent="0.3">
      <c r="A6" t="str">
        <v>Angola</v>
      </c>
      <c r="D6" t="str">
        <v>45-54</v>
      </c>
      <c r="J6" t="str">
        <v>Coordination  % with rating of &lt;=2</v>
      </c>
      <c r="K6" t="str" cm="1">
        <f t="array" ref="K6">_xlfn.IFS(
  OR(ISNUMBER(SEARCH("&lt;=2", J6)), ISNUMBER(SEARCH("&gt;=7", J6))),
  "% Reporting Significant Problems with " &amp; J6,
  TRUE,
  J6
)</f>
        <v>% Reporting Significant Problems with Coordination  % with rating of &lt;=2</v>
      </c>
      <c r="L6" t="str" cm="1">
        <f t="array" ref="L6:M6">_xlfn.TEXTSPLIT(_xlfn.ANCHORARRAY(K6)," %")</f>
        <v xml:space="preserve">% Reporting Significant Problems with Coordination </v>
      </c>
      <c r="M6" s="49" t="str">
        <v xml:space="preserve"> with rating of &lt;=2</v>
      </c>
    </row>
    <row r="7" spans="1:14" x14ac:dyDescent="0.3">
      <c r="A7" t="str">
        <v>Argentina</v>
      </c>
      <c r="D7" t="str">
        <v>55-64</v>
      </c>
      <c r="J7" t="str">
        <v>Creativity &amp; Problem Solving  % with rating of &lt;=2</v>
      </c>
      <c r="K7" t="str" cm="1">
        <f t="array" ref="K7">_xlfn.IFS(
  OR(ISNUMBER(SEARCH("&lt;=2", J7)), ISNUMBER(SEARCH("&gt;=7", J7))),
  "% Reporting Significant Problems with " &amp; J7,
  TRUE,
  J7
)</f>
        <v>% Reporting Significant Problems with Creativity &amp; Problem Solving  % with rating of &lt;=2</v>
      </c>
      <c r="L7" t="str" cm="1">
        <f t="array" ref="L7:M7">_xlfn.TEXTSPLIT(_xlfn.ANCHORARRAY(K7)," %")</f>
        <v xml:space="preserve">% Reporting Significant Problems with Creativity &amp; Problem Solving </v>
      </c>
      <c r="M7" s="49" t="str">
        <v xml:space="preserve"> with rating of &lt;=2</v>
      </c>
    </row>
    <row r="8" spans="1:14" x14ac:dyDescent="0.3">
      <c r="A8" t="str">
        <v>Armenia</v>
      </c>
      <c r="D8" t="str">
        <v>65-74</v>
      </c>
      <c r="J8" t="str">
        <v>Curiosity  Interest &amp; Enthusiasm  % with rating of &lt;=2</v>
      </c>
      <c r="K8" t="str" cm="1">
        <f t="array" ref="K8">_xlfn.IFS(
  OR(ISNUMBER(SEARCH("&lt;=2", J8)), ISNUMBER(SEARCH("&gt;=7", J8))),
  "% Reporting Significant Problems with " &amp; J8,
  TRUE,
  J8
)</f>
        <v>% Reporting Significant Problems with Curiosity  Interest &amp; Enthusiasm  % with rating of &lt;=2</v>
      </c>
      <c r="L8" t="str" cm="1">
        <f t="array" ref="L8:M8">_xlfn.TEXTSPLIT(_xlfn.ANCHORARRAY(K8)," %")</f>
        <v xml:space="preserve">% Reporting Significant Problems with Curiosity  Interest &amp; Enthusiasm </v>
      </c>
      <c r="M8" s="49" t="str">
        <v xml:space="preserve"> with rating of &lt;=2</v>
      </c>
    </row>
    <row r="9" spans="1:14" x14ac:dyDescent="0.3">
      <c r="A9" t="str">
        <v>Australia</v>
      </c>
      <c r="D9" t="str">
        <v>75+</v>
      </c>
      <c r="J9" t="str">
        <v>Decision making &amp; Risk taking  % with rating of &lt;=2</v>
      </c>
      <c r="K9" t="str" cm="1">
        <f t="array" ref="K9">_xlfn.IFS(
  OR(ISNUMBER(SEARCH("&lt;=2", J9)), ISNUMBER(SEARCH("&gt;=7", J9))),
  "% Reporting Significant Problems with " &amp; J9,
  TRUE,
  J9
)</f>
        <v>% Reporting Significant Problems with Decision making &amp; Risk taking  % with rating of &lt;=2</v>
      </c>
      <c r="L9" t="str" cm="1">
        <f t="array" ref="L9:M9">_xlfn.TEXTSPLIT(_xlfn.ANCHORARRAY(K9)," %")</f>
        <v xml:space="preserve">% Reporting Significant Problems with Decision making &amp; Risk taking </v>
      </c>
      <c r="M9" s="49" t="str">
        <v xml:space="preserve"> with rating of &lt;=2</v>
      </c>
    </row>
    <row r="10" spans="1:14" x14ac:dyDescent="0.3">
      <c r="A10" t="str">
        <v>Austria</v>
      </c>
      <c r="J10" t="str">
        <v>Drive &amp; Motivation  % with rating of &lt;=2</v>
      </c>
      <c r="K10" t="str" cm="1">
        <f t="array" ref="K10">_xlfn.IFS(
  OR(ISNUMBER(SEARCH("&lt;=2", J10)), ISNUMBER(SEARCH("&gt;=7", J10))),
  "% Reporting Significant Problems with " &amp; J10,
  TRUE,
  J10
)</f>
        <v>% Reporting Significant Problems with Drive &amp; Motivation  % with rating of &lt;=2</v>
      </c>
      <c r="L10" t="str" cm="1">
        <f t="array" ref="L10:M10">_xlfn.TEXTSPLIT(_xlfn.ANCHORARRAY(K10)," %")</f>
        <v xml:space="preserve">% Reporting Significant Problems with Drive &amp; Motivation </v>
      </c>
      <c r="M10" s="49" t="str">
        <v xml:space="preserve"> with rating of &lt;=2</v>
      </c>
    </row>
    <row r="11" spans="1:14" x14ac:dyDescent="0.3">
      <c r="A11" t="str">
        <v>Azerbaijan</v>
      </c>
      <c r="J11" t="str">
        <v>Emotional Control  % with rating of &lt;=2</v>
      </c>
      <c r="K11" t="str" cm="1">
        <f t="array" ref="K11">_xlfn.IFS(
  OR(ISNUMBER(SEARCH("&lt;=2", J11)), ISNUMBER(SEARCH("&gt;=7", J11))),
  "% Reporting Significant Problems with " &amp; J11,
  TRUE,
  J11
)</f>
        <v>% Reporting Significant Problems with Emotional Control  % with rating of &lt;=2</v>
      </c>
      <c r="L11" t="str" cm="1">
        <f t="array" ref="L11:M11">_xlfn.TEXTSPLIT(_xlfn.ANCHORARRAY(K11)," %")</f>
        <v xml:space="preserve">% Reporting Significant Problems with Emotional Control </v>
      </c>
      <c r="M11" s="49" t="str">
        <v xml:space="preserve"> with rating of &lt;=2</v>
      </c>
    </row>
    <row r="12" spans="1:14" x14ac:dyDescent="0.3">
      <c r="A12" t="str">
        <v>Bangladesh</v>
      </c>
      <c r="J12" t="str">
        <v>Emotional Resilience  % with rating of &lt;=2</v>
      </c>
      <c r="K12" t="str" cm="1">
        <f t="array" ref="K12">_xlfn.IFS(
  OR(ISNUMBER(SEARCH("&lt;=2", J12)), ISNUMBER(SEARCH("&gt;=7", J12))),
  "% Reporting Significant Problems with " &amp; J12,
  TRUE,
  J12
)</f>
        <v>% Reporting Significant Problems with Emotional Resilience  % with rating of &lt;=2</v>
      </c>
      <c r="L12" t="str" cm="1">
        <f t="array" ref="L12:M12">_xlfn.TEXTSPLIT(_xlfn.ANCHORARRAY(K12)," %")</f>
        <v xml:space="preserve">% Reporting Significant Problems with Emotional Resilience </v>
      </c>
      <c r="M12" s="49" t="str">
        <v xml:space="preserve"> with rating of &lt;=2</v>
      </c>
    </row>
    <row r="13" spans="1:14" x14ac:dyDescent="0.3">
      <c r="A13" t="str">
        <v>Belarus</v>
      </c>
      <c r="J13" t="str">
        <v>Empathy  % with rating of &lt;=2</v>
      </c>
      <c r="K13" t="str" cm="1">
        <f t="array" ref="K13">_xlfn.IFS(
  OR(ISNUMBER(SEARCH("&lt;=2", J13)), ISNUMBER(SEARCH("&gt;=7", J13))),
  "% Reporting Significant Problems with " &amp; J13,
  TRUE,
  J13
)</f>
        <v>% Reporting Significant Problems with Empathy  % with rating of &lt;=2</v>
      </c>
      <c r="L13" t="str" cm="1">
        <f t="array" ref="L13:M13">_xlfn.TEXTSPLIT(_xlfn.ANCHORARRAY(K13)," %")</f>
        <v xml:space="preserve">% Reporting Significant Problems with Empathy </v>
      </c>
      <c r="M13" s="49" t="str">
        <v xml:space="preserve"> with rating of &lt;=2</v>
      </c>
    </row>
    <row r="14" spans="1:14" x14ac:dyDescent="0.3">
      <c r="A14" t="str">
        <v>Belgium</v>
      </c>
      <c r="J14" t="str">
        <v>Energy Level  % with rating of &lt;=2</v>
      </c>
      <c r="K14" t="str" cm="1">
        <f t="array" ref="K14">_xlfn.IFS(
  OR(ISNUMBER(SEARCH("&lt;=2", J14)), ISNUMBER(SEARCH("&gt;=7", J14))),
  "% Reporting Significant Problems with " &amp; J14,
  TRUE,
  J14
)</f>
        <v>% Reporting Significant Problems with Energy Level  % with rating of &lt;=2</v>
      </c>
      <c r="L14" t="str" cm="1">
        <f t="array" ref="L14:M14">_xlfn.TEXTSPLIT(_xlfn.ANCHORARRAY(K14)," %")</f>
        <v xml:space="preserve">% Reporting Significant Problems with Energy Level </v>
      </c>
      <c r="M14" s="49" t="str">
        <v xml:space="preserve"> with rating of &lt;=2</v>
      </c>
    </row>
    <row r="15" spans="1:14" x14ac:dyDescent="0.3">
      <c r="A15" t="str">
        <v>Bolivia</v>
      </c>
      <c r="J15" t="str">
        <v>Focus &amp; Concentration  % with rating of &lt;=2</v>
      </c>
      <c r="K15" t="str" cm="1">
        <f t="array" ref="K15">_xlfn.IFS(
  OR(ISNUMBER(SEARCH("&lt;=2", J15)), ISNUMBER(SEARCH("&gt;=7", J15))),
  "% Reporting Significant Problems with " &amp; J15,
  TRUE,
  J15
)</f>
        <v>% Reporting Significant Problems with Focus &amp; Concentration  % with rating of &lt;=2</v>
      </c>
      <c r="L15" t="str" cm="1">
        <f t="array" ref="L15:M15">_xlfn.TEXTSPLIT(_xlfn.ANCHORARRAY(K15)," %")</f>
        <v xml:space="preserve">% Reporting Significant Problems with Focus &amp; Concentration </v>
      </c>
      <c r="M15" s="49" t="str">
        <v xml:space="preserve"> with rating of &lt;=2</v>
      </c>
    </row>
    <row r="16" spans="1:14" x14ac:dyDescent="0.3">
      <c r="A16" t="str">
        <v>Brazil</v>
      </c>
      <c r="J16" t="str">
        <v>Memory  % with rating of &lt;=2</v>
      </c>
      <c r="K16" t="str" cm="1">
        <f t="array" ref="K16">_xlfn.IFS(
  OR(ISNUMBER(SEARCH("&lt;=2", J16)), ISNUMBER(SEARCH("&gt;=7", J16))),
  "% Reporting Significant Problems with " &amp; J16,
  TRUE,
  J16
)</f>
        <v>% Reporting Significant Problems with Memory  % with rating of &lt;=2</v>
      </c>
      <c r="L16" t="str" cm="1">
        <f t="array" ref="L16:M16">_xlfn.TEXTSPLIT(_xlfn.ANCHORARRAY(K16)," %")</f>
        <v xml:space="preserve">% Reporting Significant Problems with Memory </v>
      </c>
      <c r="M16" s="49" t="str">
        <v xml:space="preserve"> with rating of &lt;=2</v>
      </c>
    </row>
    <row r="17" spans="1:13" x14ac:dyDescent="0.3">
      <c r="A17" t="str">
        <v>Cameroon</v>
      </c>
      <c r="J17" t="str">
        <v>Outlook &amp; Optimism  % with rating of &lt;=2</v>
      </c>
      <c r="K17" t="str" cm="1">
        <f t="array" ref="K17">_xlfn.IFS(
  OR(ISNUMBER(SEARCH("&lt;=2", J17)), ISNUMBER(SEARCH("&gt;=7", J17))),
  "% Reporting Significant Problems with " &amp; J17,
  TRUE,
  J17
)</f>
        <v>% Reporting Significant Problems with Outlook &amp; Optimism  % with rating of &lt;=2</v>
      </c>
      <c r="L17" t="str" cm="1">
        <f t="array" ref="L17:M17">_xlfn.TEXTSPLIT(_xlfn.ANCHORARRAY(K17)," %")</f>
        <v xml:space="preserve">% Reporting Significant Problems with Outlook &amp; Optimism </v>
      </c>
      <c r="M17" s="49" t="str">
        <v xml:space="preserve"> with rating of &lt;=2</v>
      </c>
    </row>
    <row r="18" spans="1:13" x14ac:dyDescent="0.3">
      <c r="A18" t="str">
        <v>Canada</v>
      </c>
      <c r="J18" t="str">
        <v>Planning &amp; Organisation  % with rating of &lt;=2</v>
      </c>
      <c r="K18" t="str" cm="1">
        <f t="array" ref="K18">_xlfn.IFS(
  OR(ISNUMBER(SEARCH("&lt;=2", J18)), ISNUMBER(SEARCH("&gt;=7", J18))),
  "% Reporting Significant Problems with " &amp; J18,
  TRUE,
  J18
)</f>
        <v>% Reporting Significant Problems with Planning &amp; Organisation  % with rating of &lt;=2</v>
      </c>
      <c r="L18" t="str" cm="1">
        <f t="array" ref="L18:M18">_xlfn.TEXTSPLIT(_xlfn.ANCHORARRAY(K18)," %")</f>
        <v xml:space="preserve">% Reporting Significant Problems with Planning &amp; Organisation </v>
      </c>
      <c r="M18" s="49" t="str">
        <v xml:space="preserve"> with rating of &lt;=2</v>
      </c>
    </row>
    <row r="19" spans="1:13" x14ac:dyDescent="0.3">
      <c r="A19" t="str">
        <v>Chile</v>
      </c>
      <c r="J19" t="str">
        <v>Relationships with others  % with rating of &lt;=2</v>
      </c>
      <c r="K19" t="str" cm="1">
        <f t="array" ref="K19">_xlfn.IFS(
  OR(ISNUMBER(SEARCH("&lt;=2", J19)), ISNUMBER(SEARCH("&gt;=7", J19))),
  "% Reporting Significant Problems with " &amp; J19,
  TRUE,
  J19
)</f>
        <v>% Reporting Significant Problems with Relationships with others  % with rating of &lt;=2</v>
      </c>
      <c r="L19" t="str" cm="1">
        <f t="array" ref="L19:M19">_xlfn.TEXTSPLIT(_xlfn.ANCHORARRAY(K19)," %")</f>
        <v xml:space="preserve">% Reporting Significant Problems with Relationships with others </v>
      </c>
      <c r="M19" s="49" t="str">
        <v xml:space="preserve"> with rating of &lt;=2</v>
      </c>
    </row>
    <row r="20" spans="1:13" x14ac:dyDescent="0.3">
      <c r="A20" t="str">
        <v>China</v>
      </c>
      <c r="J20" t="str">
        <v>Selective Attention  % with rating of &lt;=2</v>
      </c>
      <c r="K20" t="str" cm="1">
        <f t="array" ref="K20">_xlfn.IFS(
  OR(ISNUMBER(SEARCH("&lt;=2", J20)), ISNUMBER(SEARCH("&gt;=7", J20))),
  "% Reporting Significant Problems with " &amp; J20,
  TRUE,
  J20
)</f>
        <v>% Reporting Significant Problems with Selective Attention  % with rating of &lt;=2</v>
      </c>
      <c r="L20" t="str" cm="1">
        <f t="array" ref="L20:M20">_xlfn.TEXTSPLIT(_xlfn.ANCHORARRAY(K20)," %")</f>
        <v xml:space="preserve">% Reporting Significant Problems with Selective Attention </v>
      </c>
      <c r="M20" s="49" t="str">
        <v xml:space="preserve"> with rating of &lt;=2</v>
      </c>
    </row>
    <row r="21" spans="1:13" x14ac:dyDescent="0.3">
      <c r="A21" t="str">
        <v>Colombia</v>
      </c>
      <c r="J21" t="str">
        <v>Self Control &amp; Impulsivity  % with rating of &lt;=2</v>
      </c>
      <c r="K21" t="str" cm="1">
        <f t="array" ref="K21">_xlfn.IFS(
  OR(ISNUMBER(SEARCH("&lt;=2", J21)), ISNUMBER(SEARCH("&gt;=7", J21))),
  "% Reporting Significant Problems with " &amp; J21,
  TRUE,
  J21
)</f>
        <v>% Reporting Significant Problems with Self Control &amp; Impulsivity  % with rating of &lt;=2</v>
      </c>
      <c r="L21" t="str" cm="1">
        <f t="array" ref="L21:M21">_xlfn.TEXTSPLIT(_xlfn.ANCHORARRAY(K21)," %")</f>
        <v xml:space="preserve">% Reporting Significant Problems with Self Control &amp; Impulsivity </v>
      </c>
      <c r="M21" s="49" t="str">
        <v xml:space="preserve"> with rating of &lt;=2</v>
      </c>
    </row>
    <row r="22" spans="1:13" x14ac:dyDescent="0.3">
      <c r="A22" t="str">
        <v>Costa Rica</v>
      </c>
      <c r="J22" t="str">
        <v>Self Image  % with rating of &lt;=2</v>
      </c>
      <c r="K22" t="str" cm="1">
        <f t="array" ref="K22">_xlfn.IFS(
  OR(ISNUMBER(SEARCH("&lt;=2", J22)), ISNUMBER(SEARCH("&gt;=7", J22))),
  "% Reporting Significant Problems with " &amp; J22,
  TRUE,
  J22
)</f>
        <v>% Reporting Significant Problems with Self Image  % with rating of &lt;=2</v>
      </c>
      <c r="L22" t="str" cm="1">
        <f t="array" ref="L22:M22">_xlfn.TEXTSPLIT(_xlfn.ANCHORARRAY(K22)," %")</f>
        <v xml:space="preserve">% Reporting Significant Problems with Self Image </v>
      </c>
      <c r="M22" s="49" t="str">
        <v xml:space="preserve"> with rating of &lt;=2</v>
      </c>
    </row>
    <row r="23" spans="1:13" x14ac:dyDescent="0.3">
      <c r="A23" t="str">
        <v>Côte d'Ivoire</v>
      </c>
      <c r="J23" t="str">
        <v>Self Worth &amp; Confidence  % with rating of &lt;=2</v>
      </c>
      <c r="K23" t="str" cm="1">
        <f t="array" ref="K23">_xlfn.IFS(
  OR(ISNUMBER(SEARCH("&lt;=2", J23)), ISNUMBER(SEARCH("&gt;=7", J23))),
  "% Reporting Significant Problems with " &amp; J23,
  TRUE,
  J23
)</f>
        <v>% Reporting Significant Problems with Self Worth &amp; Confidence  % with rating of &lt;=2</v>
      </c>
      <c r="L23" t="str" cm="1">
        <f t="array" ref="L23:M23">_xlfn.TEXTSPLIT(_xlfn.ANCHORARRAY(K23)," %")</f>
        <v xml:space="preserve">% Reporting Significant Problems with Self Worth &amp; Confidence </v>
      </c>
      <c r="M23" s="49" t="str">
        <v xml:space="preserve"> with rating of &lt;=2</v>
      </c>
    </row>
    <row r="24" spans="1:13" x14ac:dyDescent="0.3">
      <c r="A24" t="str">
        <v>Democratic Republic of the Congo</v>
      </c>
      <c r="J24" t="str">
        <v>Sensory Sensitivity  % with rating of &lt;=2</v>
      </c>
      <c r="K24" t="str" cm="1">
        <f t="array" ref="K24">_xlfn.IFS(
  OR(ISNUMBER(SEARCH("&lt;=2", J24)), ISNUMBER(SEARCH("&gt;=7", J24))),
  "% Reporting Significant Problems with " &amp; J24,
  TRUE,
  J24
)</f>
        <v>% Reporting Significant Problems with Sensory Sensitivity  % with rating of &lt;=2</v>
      </c>
      <c r="L24" t="str" cm="1">
        <f t="array" ref="L24:M24">_xlfn.TEXTSPLIT(_xlfn.ANCHORARRAY(K24)," %")</f>
        <v xml:space="preserve">% Reporting Significant Problems with Sensory Sensitivity </v>
      </c>
      <c r="M24" s="49" t="str">
        <v xml:space="preserve"> with rating of &lt;=2</v>
      </c>
    </row>
    <row r="25" spans="1:13" x14ac:dyDescent="0.3">
      <c r="A25" t="str">
        <v>Dominican Republic</v>
      </c>
      <c r="J25" t="str">
        <v>Sleep Quality  % with rating of &lt;=2</v>
      </c>
      <c r="K25" t="str" cm="1">
        <f t="array" ref="K25">_xlfn.IFS(
  OR(ISNUMBER(SEARCH("&lt;=2", J25)), ISNUMBER(SEARCH("&gt;=7", J25))),
  "% Reporting Significant Problems with " &amp; J25,
  TRUE,
  J25
)</f>
        <v>% Reporting Significant Problems with Sleep Quality  % with rating of &lt;=2</v>
      </c>
      <c r="L25" t="str" cm="1">
        <f t="array" ref="L25:M25">_xlfn.TEXTSPLIT(_xlfn.ANCHORARRAY(K25)," %")</f>
        <v xml:space="preserve">% Reporting Significant Problems with Sleep Quality </v>
      </c>
      <c r="M25" s="49" t="str">
        <v xml:space="preserve"> with rating of &lt;=2</v>
      </c>
    </row>
    <row r="26" spans="1:13" x14ac:dyDescent="0.3">
      <c r="A26" t="str">
        <v>Ecuador</v>
      </c>
      <c r="J26" t="str">
        <v>Social interactions &amp; Cooperation  % with rating of &lt;=2</v>
      </c>
      <c r="K26" t="str" cm="1">
        <f t="array" ref="K26">_xlfn.IFS(
  OR(ISNUMBER(SEARCH("&lt;=2", J26)), ISNUMBER(SEARCH("&gt;=7", J26))),
  "% Reporting Significant Problems with " &amp; J26,
  TRUE,
  J26
)</f>
        <v>% Reporting Significant Problems with Social interactions &amp; Cooperation  % with rating of &lt;=2</v>
      </c>
      <c r="L26" t="str" cm="1">
        <f t="array" ref="L26:M26">_xlfn.TEXTSPLIT(_xlfn.ANCHORARRAY(K26)," %")</f>
        <v xml:space="preserve">% Reporting Significant Problems with Social interactions &amp; Cooperation </v>
      </c>
      <c r="M26" s="49" t="str">
        <v xml:space="preserve"> with rating of &lt;=2</v>
      </c>
    </row>
    <row r="27" spans="1:13" x14ac:dyDescent="0.3">
      <c r="A27" t="str">
        <v>Egypt</v>
      </c>
      <c r="J27" t="str">
        <v>Speech &amp; Language  % with rating of &lt;=2</v>
      </c>
      <c r="K27" t="str" cm="1">
        <f t="array" ref="K27">_xlfn.IFS(
  OR(ISNUMBER(SEARCH("&lt;=2", J27)), ISNUMBER(SEARCH("&gt;=7", J27))),
  "% Reporting Significant Problems with " &amp; J27,
  TRUE,
  J27
)</f>
        <v>% Reporting Significant Problems with Speech &amp; Language  % with rating of &lt;=2</v>
      </c>
      <c r="L27" t="str" cm="1">
        <f t="array" ref="L27:M27">_xlfn.TEXTSPLIT(_xlfn.ANCHORARRAY(K27)," %")</f>
        <v xml:space="preserve">% Reporting Significant Problems with Speech &amp; Language </v>
      </c>
      <c r="M27" s="49" t="str">
        <v xml:space="preserve"> with rating of &lt;=2</v>
      </c>
    </row>
    <row r="28" spans="1:13" x14ac:dyDescent="0.3">
      <c r="A28" t="str">
        <v>El Salvador</v>
      </c>
      <c r="J28" t="str">
        <v>Stability &amp; Calmness  % with rating of &lt;=2</v>
      </c>
      <c r="K28" t="str" cm="1">
        <f t="array" ref="K28">_xlfn.IFS(
  OR(ISNUMBER(SEARCH("&lt;=2", J28)), ISNUMBER(SEARCH("&gt;=7", J28))),
  "% Reporting Significant Problems with " &amp; J28,
  TRUE,
  J28
)</f>
        <v>% Reporting Significant Problems with Stability &amp; Calmness  % with rating of &lt;=2</v>
      </c>
      <c r="L28" t="str" cm="1">
        <f t="array" ref="L28:M28">_xlfn.TEXTSPLIT(_xlfn.ANCHORARRAY(K28)," %")</f>
        <v xml:space="preserve">% Reporting Significant Problems with Stability &amp; Calmness </v>
      </c>
      <c r="M28" s="49" t="str">
        <v xml:space="preserve"> with rating of &lt;=2</v>
      </c>
    </row>
    <row r="29" spans="1:13" x14ac:dyDescent="0.3">
      <c r="A29" t="str">
        <v>Finland</v>
      </c>
      <c r="J29" t="str">
        <v>Physical Intimacy  % with rating of &lt;=2</v>
      </c>
      <c r="K29" t="str" cm="1">
        <f t="array" ref="K29">_xlfn.IFS(
  OR(ISNUMBER(SEARCH("&lt;=2", J29)), ISNUMBER(SEARCH("&gt;=7", J29))),
  "% Reporting Significant Problems with " &amp; J29,
  TRUE,
  J29
)</f>
        <v>% Reporting Significant Problems with Physical Intimacy  % with rating of &lt;=2</v>
      </c>
      <c r="L29" t="str" cm="1">
        <f t="array" ref="L29:M29">_xlfn.TEXTSPLIT(_xlfn.ANCHORARRAY(K29)," %")</f>
        <v xml:space="preserve">% Reporting Significant Problems with Physical Intimacy </v>
      </c>
      <c r="M29" s="49" t="str">
        <v xml:space="preserve"> with rating of &lt;=2</v>
      </c>
    </row>
    <row r="30" spans="1:13" x14ac:dyDescent="0.3">
      <c r="A30" t="str">
        <v>France</v>
      </c>
      <c r="J30" t="str">
        <v>Addictions  % with rating of &gt;=7</v>
      </c>
      <c r="K30" t="str" cm="1">
        <f t="array" ref="K30">_xlfn.IFS(
  OR(ISNUMBER(SEARCH("&lt;=2", J30)), ISNUMBER(SEARCH("&gt;=7", J30))),
  "% Reporting Significant Problems with " &amp; J30,
  TRUE,
  J30
)</f>
        <v>% Reporting Significant Problems with Addictions  % with rating of &gt;=7</v>
      </c>
      <c r="L30" t="str" cm="1">
        <f t="array" ref="L30:M30">_xlfn.TEXTSPLIT(_xlfn.ANCHORARRAY(K30)," %")</f>
        <v xml:space="preserve">% Reporting Significant Problems with Addictions </v>
      </c>
      <c r="M30" s="49" t="str">
        <v xml:space="preserve"> with rating of &gt;=7</v>
      </c>
    </row>
    <row r="31" spans="1:13" x14ac:dyDescent="0.3">
      <c r="A31" t="str">
        <v>Georgia</v>
      </c>
      <c r="J31" t="str">
        <v>Aggression Towards Others  % with rating of &gt;=7</v>
      </c>
      <c r="K31" t="str" cm="1">
        <f t="array" ref="K31">_xlfn.IFS(
  OR(ISNUMBER(SEARCH("&lt;=2", J31)), ISNUMBER(SEARCH("&gt;=7", J31))),
  "% Reporting Significant Problems with " &amp; J31,
  TRUE,
  J31
)</f>
        <v>% Reporting Significant Problems with Aggression Towards Others  % with rating of &gt;=7</v>
      </c>
      <c r="L31" t="str" cm="1">
        <f t="array" ref="L31:M31">_xlfn.TEXTSPLIT(_xlfn.ANCHORARRAY(K31)," %")</f>
        <v xml:space="preserve">% Reporting Significant Problems with Aggression Towards Others </v>
      </c>
      <c r="M31" s="49" t="str">
        <v xml:space="preserve"> with rating of &gt;=7</v>
      </c>
    </row>
    <row r="32" spans="1:13" x14ac:dyDescent="0.3">
      <c r="A32" t="str">
        <v>Germany</v>
      </c>
      <c r="J32" t="str">
        <v>Anger &amp; Irritability  % with rating of &gt;=7</v>
      </c>
      <c r="K32" t="str" cm="1">
        <f t="array" ref="K32">_xlfn.IFS(
  OR(ISNUMBER(SEARCH("&lt;=2", J32)), ISNUMBER(SEARCH("&gt;=7", J32))),
  "% Reporting Significant Problems with " &amp; J32,
  TRUE,
  J32
)</f>
        <v>% Reporting Significant Problems with Anger &amp; Irritability  % with rating of &gt;=7</v>
      </c>
      <c r="L32" t="str" cm="1">
        <f t="array" ref="L32:M32">_xlfn.TEXTSPLIT(_xlfn.ANCHORARRAY(K32)," %")</f>
        <v xml:space="preserve">% Reporting Significant Problems with Anger &amp; Irritability </v>
      </c>
      <c r="M32" s="49" t="str">
        <v xml:space="preserve"> with rating of &gt;=7</v>
      </c>
    </row>
    <row r="33" spans="1:13" x14ac:dyDescent="0.3">
      <c r="A33" t="str">
        <v>Guatemala</v>
      </c>
      <c r="J33" t="str">
        <v>Avoidance &amp; Withdrawal  % with rating of &gt;=7</v>
      </c>
      <c r="K33" t="str" cm="1">
        <f t="array" ref="K33">_xlfn.IFS(
  OR(ISNUMBER(SEARCH("&lt;=2", J33)), ISNUMBER(SEARCH("&gt;=7", J33))),
  "% Reporting Significant Problems with " &amp; J33,
  TRUE,
  J33
)</f>
        <v>% Reporting Significant Problems with Avoidance &amp; Withdrawal  % with rating of &gt;=7</v>
      </c>
      <c r="L33" t="str" cm="1">
        <f t="array" ref="L33:M33">_xlfn.TEXTSPLIT(_xlfn.ANCHORARRAY(K33)," %")</f>
        <v xml:space="preserve">% Reporting Significant Problems with Avoidance &amp; Withdrawal </v>
      </c>
      <c r="M33" s="49" t="str">
        <v xml:space="preserve"> with rating of &gt;=7</v>
      </c>
    </row>
    <row r="34" spans="1:13" x14ac:dyDescent="0.3">
      <c r="A34" t="str">
        <v>Honduras</v>
      </c>
      <c r="J34" t="str">
        <v>Confusion or Slowed Thinking  % with rating of &gt;=7</v>
      </c>
      <c r="K34" t="str" cm="1">
        <f t="array" ref="K34">_xlfn.IFS(
  OR(ISNUMBER(SEARCH("&lt;=2", J34)), ISNUMBER(SEARCH("&gt;=7", J34))),
  "% Reporting Significant Problems with " &amp; J34,
  TRUE,
  J34
)</f>
        <v>% Reporting Significant Problems with Confusion or Slowed Thinking  % with rating of &gt;=7</v>
      </c>
      <c r="L34" t="str" cm="1">
        <f t="array" ref="L34:M34">_xlfn.TEXTSPLIT(_xlfn.ANCHORARRAY(K34)," %")</f>
        <v xml:space="preserve">% Reporting Significant Problems with Confusion or Slowed Thinking </v>
      </c>
      <c r="M34" s="49" t="str">
        <v xml:space="preserve"> with rating of &gt;=7</v>
      </c>
    </row>
    <row r="35" spans="1:13" x14ac:dyDescent="0.3">
      <c r="A35" t="str">
        <v>Hong Kong</v>
      </c>
      <c r="J35" t="str">
        <v>Experience of Pain  % with rating of &gt;=7</v>
      </c>
      <c r="K35" t="str" cm="1">
        <f t="array" ref="K35">_xlfn.IFS(
  OR(ISNUMBER(SEARCH("&lt;=2", J35)), ISNUMBER(SEARCH("&gt;=7", J35))),
  "% Reporting Significant Problems with " &amp; J35,
  TRUE,
  J35
)</f>
        <v>% Reporting Significant Problems with Experience of Pain  % with rating of &gt;=7</v>
      </c>
      <c r="L35" t="str" cm="1">
        <f t="array" ref="L35:M35">_xlfn.TEXTSPLIT(_xlfn.ANCHORARRAY(K35)," %")</f>
        <v xml:space="preserve">% Reporting Significant Problems with Experience of Pain </v>
      </c>
      <c r="M35" s="49" t="str">
        <v xml:space="preserve"> with rating of &gt;=7</v>
      </c>
    </row>
    <row r="36" spans="1:13" x14ac:dyDescent="0.3">
      <c r="A36" t="str">
        <v>India</v>
      </c>
      <c r="J36" t="str">
        <v>Fear &amp; Anxiety  % with rating of &gt;=7</v>
      </c>
      <c r="K36" t="str" cm="1">
        <f t="array" ref="K36">_xlfn.IFS(
  OR(ISNUMBER(SEARCH("&lt;=2", J36)), ISNUMBER(SEARCH("&gt;=7", J36))),
  "% Reporting Significant Problems with " &amp; J36,
  TRUE,
  J36
)</f>
        <v>% Reporting Significant Problems with Fear &amp; Anxiety  % with rating of &gt;=7</v>
      </c>
      <c r="L36" t="str" cm="1">
        <f t="array" ref="L36:M36">_xlfn.TEXTSPLIT(_xlfn.ANCHORARRAY(K36)," %")</f>
        <v xml:space="preserve">% Reporting Significant Problems with Fear &amp; Anxiety </v>
      </c>
      <c r="M36" s="49" t="str">
        <v xml:space="preserve"> with rating of &gt;=7</v>
      </c>
    </row>
    <row r="37" spans="1:13" x14ac:dyDescent="0.3">
      <c r="A37" t="str">
        <v>Iraq</v>
      </c>
      <c r="J37" t="str">
        <v>Feelings of Sadness  Distress or Hopelessness  % with rating of &gt;=7</v>
      </c>
      <c r="K37" t="str" cm="1">
        <f t="array" ref="K37">_xlfn.IFS(
  OR(ISNUMBER(SEARCH("&lt;=2", J37)), ISNUMBER(SEARCH("&gt;=7", J37))),
  "% Reporting Significant Problems with " &amp; J37,
  TRUE,
  J37
)</f>
        <v>% Reporting Significant Problems with Feelings of Sadness  Distress or Hopelessness  % with rating of &gt;=7</v>
      </c>
      <c r="L37" t="str" cm="1">
        <f t="array" ref="L37:M37">_xlfn.TEXTSPLIT(_xlfn.ANCHORARRAY(K37)," %")</f>
        <v xml:space="preserve">% Reporting Significant Problems with Feelings of Sadness  Distress or Hopelessness </v>
      </c>
      <c r="M37" s="49" t="str">
        <v xml:space="preserve"> with rating of &gt;=7</v>
      </c>
    </row>
    <row r="38" spans="1:13" x14ac:dyDescent="0.3">
      <c r="A38" t="str">
        <v>Ireland</v>
      </c>
      <c r="J38" t="str">
        <v>Guilt &amp; Blame  % with rating of &gt;=7</v>
      </c>
      <c r="K38" t="str" cm="1">
        <f t="array" ref="K38">_xlfn.IFS(
  OR(ISNUMBER(SEARCH("&lt;=2", J38)), ISNUMBER(SEARCH("&gt;=7", J38))),
  "% Reporting Significant Problems with " &amp; J38,
  TRUE,
  J38
)</f>
        <v>% Reporting Significant Problems with Guilt &amp; Blame  % with rating of &gt;=7</v>
      </c>
      <c r="L38" t="str" cm="1">
        <f t="array" ref="L38:M38">_xlfn.TEXTSPLIT(_xlfn.ANCHORARRAY(K38)," %")</f>
        <v xml:space="preserve">% Reporting Significant Problems with Guilt &amp; Blame </v>
      </c>
      <c r="M38" s="49" t="str">
        <v xml:space="preserve"> with rating of &gt;=7</v>
      </c>
    </row>
    <row r="39" spans="1:13" x14ac:dyDescent="0.3">
      <c r="A39" t="str">
        <v>Israel</v>
      </c>
      <c r="J39" t="str">
        <v>Hallucinations  % with rating of &gt;=7</v>
      </c>
      <c r="K39" t="str" cm="1">
        <f t="array" ref="K39">_xlfn.IFS(
  OR(ISNUMBER(SEARCH("&lt;=2", J39)), ISNUMBER(SEARCH("&gt;=7", J39))),
  "% Reporting Significant Problems with " &amp; J39,
  TRUE,
  J39
)</f>
        <v>% Reporting Significant Problems with Hallucinations  % with rating of &gt;=7</v>
      </c>
      <c r="L39" t="str" cm="1">
        <f t="array" ref="L39:M39">_xlfn.TEXTSPLIT(_xlfn.ANCHORARRAY(K39)," %")</f>
        <v xml:space="preserve">% Reporting Significant Problems with Hallucinations </v>
      </c>
      <c r="M39" s="49" t="str">
        <v xml:space="preserve"> with rating of &gt;=7</v>
      </c>
    </row>
    <row r="40" spans="1:13" x14ac:dyDescent="0.3">
      <c r="A40" t="str">
        <v>Italy</v>
      </c>
      <c r="J40" t="str">
        <v>Mood Swings  % with rating of &gt;=7</v>
      </c>
      <c r="K40" t="str" cm="1">
        <f t="array" ref="K40">_xlfn.IFS(
  OR(ISNUMBER(SEARCH("&lt;=2", J40)), ISNUMBER(SEARCH("&gt;=7", J40))),
  "% Reporting Significant Problems with " &amp; J40,
  TRUE,
  J40
)</f>
        <v>% Reporting Significant Problems with Mood Swings  % with rating of &gt;=7</v>
      </c>
      <c r="L40" t="str" cm="1">
        <f t="array" ref="L40:M40">_xlfn.TEXTSPLIT(_xlfn.ANCHORARRAY(K40)," %")</f>
        <v xml:space="preserve">% Reporting Significant Problems with Mood Swings </v>
      </c>
      <c r="M40" s="49" t="str">
        <v xml:space="preserve"> with rating of &gt;=7</v>
      </c>
    </row>
    <row r="41" spans="1:13" x14ac:dyDescent="0.3">
      <c r="A41" t="str">
        <v>Japan</v>
      </c>
      <c r="J41" t="str">
        <v>Nightmares  % with rating of &gt;=7</v>
      </c>
      <c r="K41" t="str" cm="1">
        <f t="array" ref="K41">_xlfn.IFS(
  OR(ISNUMBER(SEARCH("&lt;=2", J41)), ISNUMBER(SEARCH("&gt;=7", J41))),
  "% Reporting Significant Problems with " &amp; J41,
  TRUE,
  J41
)</f>
        <v>% Reporting Significant Problems with Nightmares  % with rating of &gt;=7</v>
      </c>
      <c r="L41" t="str" cm="1">
        <f t="array" ref="L41:M41">_xlfn.TEXTSPLIT(_xlfn.ANCHORARRAY(K41)," %")</f>
        <v xml:space="preserve">% Reporting Significant Problems with Nightmares </v>
      </c>
      <c r="M41" s="49" t="str">
        <v xml:space="preserve"> with rating of &gt;=7</v>
      </c>
    </row>
    <row r="42" spans="1:13" x14ac:dyDescent="0.3">
      <c r="A42" t="str">
        <v>Jordan</v>
      </c>
      <c r="J42" t="str">
        <v>Physical Health Issues  % with rating of &gt;=7</v>
      </c>
      <c r="K42" t="str" cm="1">
        <f t="array" ref="K42">_xlfn.IFS(
  OR(ISNUMBER(SEARCH("&lt;=2", J42)), ISNUMBER(SEARCH("&gt;=7", J42))),
  "% Reporting Significant Problems with " &amp; J42,
  TRUE,
  J42
)</f>
        <v>% Reporting Significant Problems with Physical Health Issues  % with rating of &gt;=7</v>
      </c>
      <c r="L42" t="str" cm="1">
        <f t="array" ref="L42:M42">_xlfn.TEXTSPLIT(_xlfn.ANCHORARRAY(K42)," %")</f>
        <v xml:space="preserve">% Reporting Significant Problems with Physical Health Issues </v>
      </c>
      <c r="M42" s="49" t="str">
        <v xml:space="preserve"> with rating of &gt;=7</v>
      </c>
    </row>
    <row r="43" spans="1:13" x14ac:dyDescent="0.3">
      <c r="A43" t="str">
        <v>Kazakhstan</v>
      </c>
      <c r="J43" t="str">
        <v>Repetitive or Compulsive Actions  % with rating of &gt;=7</v>
      </c>
      <c r="K43" t="str" cm="1">
        <f t="array" ref="K43">_xlfn.IFS(
  OR(ISNUMBER(SEARCH("&lt;=2", J43)), ISNUMBER(SEARCH("&gt;=7", J43))),
  "% Reporting Significant Problems with " &amp; J43,
  TRUE,
  J43
)</f>
        <v>% Reporting Significant Problems with Repetitive or Compulsive Actions  % with rating of &gt;=7</v>
      </c>
      <c r="L43" t="str" cm="1">
        <f t="array" ref="L43:M43">_xlfn.TEXTSPLIT(_xlfn.ANCHORARRAY(K43)," %")</f>
        <v xml:space="preserve">% Reporting Significant Problems with Repetitive or Compulsive Actions </v>
      </c>
      <c r="M43" s="49" t="str">
        <v xml:space="preserve"> with rating of &gt;=7</v>
      </c>
    </row>
    <row r="44" spans="1:13" x14ac:dyDescent="0.3">
      <c r="A44" t="str">
        <v>Kenya</v>
      </c>
      <c r="J44" t="str">
        <v>Restlessness &amp; Hyperactivity  % with rating of &gt;=7</v>
      </c>
      <c r="K44" t="str" cm="1">
        <f t="array" ref="K44">_xlfn.IFS(
  OR(ISNUMBER(SEARCH("&lt;=2", J44)), ISNUMBER(SEARCH("&gt;=7", J44))),
  "% Reporting Significant Problems with " &amp; J44,
  TRUE,
  J44
)</f>
        <v>% Reporting Significant Problems with Restlessness &amp; Hyperactivity  % with rating of &gt;=7</v>
      </c>
      <c r="L44" t="str" cm="1">
        <f t="array" ref="L44:M44">_xlfn.TEXTSPLIT(_xlfn.ANCHORARRAY(K44)," %")</f>
        <v xml:space="preserve">% Reporting Significant Problems with Restlessness &amp; Hyperactivity </v>
      </c>
      <c r="M44" s="49" t="str">
        <v xml:space="preserve"> with rating of &gt;=7</v>
      </c>
    </row>
    <row r="45" spans="1:13" x14ac:dyDescent="0.3">
      <c r="A45" t="str">
        <v>Kyrgyzstan</v>
      </c>
      <c r="J45" t="str">
        <v>Sense of being detached from reality  % with rating of &gt;=7</v>
      </c>
      <c r="K45" t="str" cm="1">
        <f t="array" ref="K45">_xlfn.IFS(
  OR(ISNUMBER(SEARCH("&lt;=2", J45)), ISNUMBER(SEARCH("&gt;=7", J45))),
  "% Reporting Significant Problems with " &amp; J45,
  TRUE,
  J45
)</f>
        <v>% Reporting Significant Problems with Sense of being detached from reality  % with rating of &gt;=7</v>
      </c>
      <c r="L45" t="str" cm="1">
        <f t="array" ref="L45:M45">_xlfn.TEXTSPLIT(_xlfn.ANCHORARRAY(K45)," %")</f>
        <v xml:space="preserve">% Reporting Significant Problems with Sense of being detached from reality </v>
      </c>
      <c r="M45" s="49" t="str">
        <v xml:space="preserve"> with rating of &gt;=7</v>
      </c>
    </row>
    <row r="46" spans="1:13" x14ac:dyDescent="0.3">
      <c r="A46" t="str">
        <v>Malaysia</v>
      </c>
      <c r="J46" t="str">
        <v>Suicidal Thoughts or Intentions  % with rating of &gt;=7</v>
      </c>
      <c r="K46" t="str" cm="1">
        <f t="array" ref="K46">_xlfn.IFS(
  OR(ISNUMBER(SEARCH("&lt;=2", J46)), ISNUMBER(SEARCH("&gt;=7", J46))),
  "% Reporting Significant Problems with " &amp; J46,
  TRUE,
  J46
)</f>
        <v>% Reporting Significant Problems with Suicidal Thoughts or Intentions  % with rating of &gt;=7</v>
      </c>
      <c r="L46" t="str" cm="1">
        <f t="array" ref="L46:M46">_xlfn.TEXTSPLIT(_xlfn.ANCHORARRAY(K46)," %")</f>
        <v xml:space="preserve">% Reporting Significant Problems with Suicidal Thoughts or Intentions </v>
      </c>
      <c r="M46" s="49" t="str">
        <v xml:space="preserve"> with rating of &gt;=7</v>
      </c>
    </row>
    <row r="47" spans="1:13" x14ac:dyDescent="0.3">
      <c r="A47" t="str">
        <v>Mexico</v>
      </c>
      <c r="J47" t="str">
        <v>Susceptibility to Infections  % with rating of &gt;=7</v>
      </c>
      <c r="K47" t="str" cm="1">
        <f t="array" ref="K47">_xlfn.IFS(
  OR(ISNUMBER(SEARCH("&lt;=2", J47)), ISNUMBER(SEARCH("&gt;=7", J47))),
  "% Reporting Significant Problems with " &amp; J47,
  TRUE,
  J47
)</f>
        <v>% Reporting Significant Problems with Susceptibility to Infections  % with rating of &gt;=7</v>
      </c>
      <c r="L47" t="str" cm="1">
        <f t="array" ref="L47:M47">_xlfn.TEXTSPLIT(_xlfn.ANCHORARRAY(K47)," %")</f>
        <v xml:space="preserve">% Reporting Significant Problems with Susceptibility to Infections </v>
      </c>
      <c r="M47" s="49" t="str">
        <v xml:space="preserve"> with rating of &gt;=7</v>
      </c>
    </row>
    <row r="48" spans="1:13" x14ac:dyDescent="0.3">
      <c r="A48" t="str">
        <v>Moldova</v>
      </c>
      <c r="J48" t="str">
        <v>Traumatic Flashbacks  % with rating of &gt;=7</v>
      </c>
      <c r="K48" t="str" cm="1">
        <f t="array" ref="K48">_xlfn.IFS(
  OR(ISNUMBER(SEARCH("&lt;=2", J48)), ISNUMBER(SEARCH("&gt;=7", J48))),
  "% Reporting Significant Problems with " &amp; J48,
  TRUE,
  J48
)</f>
        <v>% Reporting Significant Problems with Traumatic Flashbacks  % with rating of &gt;=7</v>
      </c>
      <c r="L48" t="str" cm="1">
        <f t="array" ref="L48:M48">_xlfn.TEXTSPLIT(_xlfn.ANCHORARRAY(K48)," %")</f>
        <v xml:space="preserve">% Reporting Significant Problems with Traumatic Flashbacks </v>
      </c>
      <c r="M48" s="49" t="str">
        <v xml:space="preserve"> with rating of &gt;=7</v>
      </c>
    </row>
    <row r="49" spans="1:13" x14ac:dyDescent="0.3">
      <c r="A49" t="str">
        <v>Morocco</v>
      </c>
      <c r="J49" t="str">
        <v>Unwanted  Strange or Obsessive Thoughts  % with rating of &gt;=7</v>
      </c>
      <c r="K49" t="str" cm="1">
        <f t="array" ref="K49">_xlfn.IFS(
  OR(ISNUMBER(SEARCH("&lt;=2", J49)), ISNUMBER(SEARCH("&gt;=7", J49))),
  "% Reporting Significant Problems with " &amp; J49,
  TRUE,
  J49
)</f>
        <v>% Reporting Significant Problems with Unwanted  Strange or Obsessive Thoughts  % with rating of &gt;=7</v>
      </c>
      <c r="L49" t="str" cm="1">
        <f t="array" ref="L49:M49">_xlfn.TEXTSPLIT(_xlfn.ANCHORARRAY(K49)," %")</f>
        <v xml:space="preserve">% Reporting Significant Problems with Unwanted  Strange or Obsessive Thoughts </v>
      </c>
      <c r="M49" s="49" t="str">
        <v xml:space="preserve"> with rating of &gt;=7</v>
      </c>
    </row>
    <row r="50" spans="1:13" x14ac:dyDescent="0.3">
      <c r="A50" t="str">
        <v>Mozambique</v>
      </c>
      <c r="M50" s="49"/>
    </row>
    <row r="51" spans="1:13" x14ac:dyDescent="0.3">
      <c r="A51" t="str">
        <v>New Zealand</v>
      </c>
    </row>
    <row r="52" spans="1:13" x14ac:dyDescent="0.3">
      <c r="A52" t="str">
        <v>Nicaragua</v>
      </c>
    </row>
    <row r="53" spans="1:13" x14ac:dyDescent="0.3">
      <c r="A53" t="str">
        <v>Nigeria</v>
      </c>
    </row>
    <row r="54" spans="1:13" x14ac:dyDescent="0.3">
      <c r="A54" t="str">
        <v>Pakistan</v>
      </c>
    </row>
    <row r="55" spans="1:13" x14ac:dyDescent="0.3">
      <c r="A55" t="str">
        <v>Panama</v>
      </c>
    </row>
    <row r="56" spans="1:13" x14ac:dyDescent="0.3">
      <c r="A56" t="str">
        <v>Paraguay</v>
      </c>
    </row>
    <row r="57" spans="1:13" x14ac:dyDescent="0.3">
      <c r="A57" t="str">
        <v>Peru</v>
      </c>
    </row>
    <row r="58" spans="1:13" x14ac:dyDescent="0.3">
      <c r="A58" t="str">
        <v>Philippines</v>
      </c>
    </row>
    <row r="59" spans="1:13" x14ac:dyDescent="0.3">
      <c r="A59" t="str">
        <v>Portugal</v>
      </c>
    </row>
    <row r="60" spans="1:13" x14ac:dyDescent="0.3">
      <c r="A60" t="str">
        <v>Puerto Rico</v>
      </c>
    </row>
    <row r="61" spans="1:13" x14ac:dyDescent="0.3">
      <c r="A61" t="str">
        <v>Republic of the Congo</v>
      </c>
    </row>
    <row r="62" spans="1:13" x14ac:dyDescent="0.3">
      <c r="A62" t="str">
        <v>Russia</v>
      </c>
    </row>
    <row r="63" spans="1:13" x14ac:dyDescent="0.3">
      <c r="A63" t="str">
        <v>Samoa</v>
      </c>
    </row>
    <row r="64" spans="1:13" x14ac:dyDescent="0.3">
      <c r="A64" t="str">
        <v>Saudi Arabia</v>
      </c>
    </row>
    <row r="65" spans="1:1" x14ac:dyDescent="0.3">
      <c r="A65" t="str">
        <v>Singapore</v>
      </c>
    </row>
    <row r="66" spans="1:1" x14ac:dyDescent="0.3">
      <c r="A66" t="str">
        <v>South Africa</v>
      </c>
    </row>
    <row r="67" spans="1:1" x14ac:dyDescent="0.3">
      <c r="A67" t="str">
        <v>South Korea</v>
      </c>
    </row>
    <row r="68" spans="1:1" x14ac:dyDescent="0.3">
      <c r="A68" t="str">
        <v>Spain</v>
      </c>
    </row>
    <row r="69" spans="1:1" x14ac:dyDescent="0.3">
      <c r="A69" t="str">
        <v>Sri Lanka</v>
      </c>
    </row>
    <row r="70" spans="1:1" x14ac:dyDescent="0.3">
      <c r="A70" t="str">
        <v>Sudan</v>
      </c>
    </row>
    <row r="71" spans="1:1" x14ac:dyDescent="0.3">
      <c r="A71" t="str">
        <v>Tajikistan</v>
      </c>
    </row>
    <row r="72" spans="1:1" x14ac:dyDescent="0.3">
      <c r="A72" t="str">
        <v>Taiwan</v>
      </c>
    </row>
    <row r="73" spans="1:1" x14ac:dyDescent="0.3">
      <c r="A73" t="str">
        <v>Tanzania</v>
      </c>
    </row>
    <row r="74" spans="1:1" x14ac:dyDescent="0.3">
      <c r="A74" t="str">
        <v>Trinidad and Tobago</v>
      </c>
    </row>
    <row r="75" spans="1:1" x14ac:dyDescent="0.3">
      <c r="A75" t="str">
        <v>Tunisia</v>
      </c>
    </row>
    <row r="76" spans="1:1" x14ac:dyDescent="0.3">
      <c r="A76" t="str">
        <v>Uganda</v>
      </c>
    </row>
    <row r="77" spans="1:1" x14ac:dyDescent="0.3">
      <c r="A77" t="str">
        <v>Ukraine</v>
      </c>
    </row>
    <row r="78" spans="1:1" x14ac:dyDescent="0.3">
      <c r="A78" t="str">
        <v>United Arab Emirates</v>
      </c>
    </row>
    <row r="79" spans="1:1" x14ac:dyDescent="0.3">
      <c r="A79" t="str">
        <v>United Kingdom</v>
      </c>
    </row>
    <row r="80" spans="1:1" x14ac:dyDescent="0.3">
      <c r="A80" t="str">
        <v>United States of America</v>
      </c>
    </row>
    <row r="81" spans="1:1" x14ac:dyDescent="0.3">
      <c r="A81" t="str">
        <v>Uruguay</v>
      </c>
    </row>
    <row r="82" spans="1:1" x14ac:dyDescent="0.3">
      <c r="A82" t="str">
        <v>Uzbekistan</v>
      </c>
    </row>
    <row r="83" spans="1:1" x14ac:dyDescent="0.3">
      <c r="A83" t="str">
        <v>Venezuela</v>
      </c>
    </row>
    <row r="84" spans="1:1" x14ac:dyDescent="0.3">
      <c r="A84" t="str">
        <v>Yemen</v>
      </c>
    </row>
    <row r="85" spans="1:1" x14ac:dyDescent="0.3">
      <c r="A85" t="str">
        <v>Zimbabwe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1EFB-139E-40DB-9D01-735C4650C39F}">
  <dimension ref="A1:O85"/>
  <sheetViews>
    <sheetView topLeftCell="I1" zoomScale="110" workbookViewId="0">
      <selection activeCell="K2" sqref="K2"/>
    </sheetView>
  </sheetViews>
  <sheetFormatPr defaultRowHeight="15.6" x14ac:dyDescent="0.3"/>
  <cols>
    <col min="1" max="1" width="31.296875" customWidth="1"/>
    <col min="2" max="2" width="37.3984375" style="51" customWidth="1"/>
    <col min="3" max="3" width="24.69921875" customWidth="1"/>
    <col min="4" max="4" width="18.59765625" customWidth="1"/>
    <col min="6" max="6" width="20.19921875" customWidth="1"/>
    <col min="7" max="7" width="30.3984375" customWidth="1"/>
    <col min="8" max="8" width="27" customWidth="1"/>
    <col min="9" max="9" width="19.09765625" customWidth="1"/>
    <col min="11" max="11" width="25.796875" customWidth="1"/>
    <col min="12" max="13" width="11" customWidth="1"/>
    <col min="14" max="14" width="13.796875" customWidth="1"/>
    <col min="15" max="15" width="11.19921875" customWidth="1"/>
  </cols>
  <sheetData>
    <row r="1" spans="1:15" x14ac:dyDescent="0.3">
      <c r="A1" s="46" t="s">
        <v>164</v>
      </c>
      <c r="B1" s="52" t="s">
        <v>171</v>
      </c>
      <c r="C1" s="46"/>
      <c r="F1" s="46" t="s">
        <v>174</v>
      </c>
      <c r="G1" s="46" t="s">
        <v>175</v>
      </c>
      <c r="H1" s="46" t="s">
        <v>185</v>
      </c>
      <c r="I1" s="46"/>
      <c r="K1" s="46" t="s">
        <v>176</v>
      </c>
    </row>
    <row r="2" spans="1:15" x14ac:dyDescent="0.3">
      <c r="A2" t="str" cm="1">
        <f t="array" ref="A2:A85">_xlfn.ANCHORARRAY(Data_Validation!A2)</f>
        <v>Global</v>
      </c>
      <c r="B2" s="51" cm="1">
        <f t="array" ref="B2">INDEX(data[],
  MATCH(1, (data[Country]=A2)*(data[Age]=age)*(data[Biological sex]=sex), 0),
  MATCH(internal_parameter, data[#Headers], 0))</f>
        <v>27.350402682547699</v>
      </c>
      <c r="C2" s="53"/>
      <c r="F2" t="str" cm="1">
        <f t="array" ref="F2:G85">_xlfn._xlws.SORT(A2:B85,2,1)</f>
        <v>Moldova</v>
      </c>
      <c r="G2" s="54">
        <v>16.047929070375002</v>
      </c>
      <c r="H2">
        <f>G2/100</f>
        <v>0.16047929070375003</v>
      </c>
      <c r="K2" t="str" cm="1">
        <f t="array" ref="K2:M2">IF(ISNUMBER(MATCH(country, K3:K7, 0)), "", _xlfn.XLOOKUP(country,F2:F85,F2:H85))</f>
        <v>Global</v>
      </c>
      <c r="L2">
        <v>27.350402682547699</v>
      </c>
      <c r="M2">
        <v>0.27350402682547698</v>
      </c>
      <c r="N2" s="57" t="e">
        <f t="shared" ref="N2:N7" si="0">IF($K2&lt;&gt;country,$M2,NA())</f>
        <v>#N/A</v>
      </c>
      <c r="O2" s="57">
        <f t="shared" ref="O2:O7" si="1">IF($K2=country,$M2,NA())</f>
        <v>0.27350402682547698</v>
      </c>
    </row>
    <row r="3" spans="1:15" x14ac:dyDescent="0.3">
      <c r="A3" t="str">
        <v>Afghanistan</v>
      </c>
      <c r="B3" s="51" cm="1">
        <f t="array" ref="B3">INDEX(data[],
  MATCH(1, (data[Country]=A3)*(data[Age]=age)*(data[Biological sex]=sex), 0),
  MATCH(internal_parameter, data[#Headers], 0))</f>
        <v>33.887715592596898</v>
      </c>
      <c r="C3" s="53"/>
      <c r="F3" t="str">
        <v>Sri Lanka</v>
      </c>
      <c r="G3" s="54">
        <v>17.302032339942901</v>
      </c>
      <c r="H3">
        <f t="shared" ref="H3:H66" si="2">G3/100</f>
        <v>0.17302032339942902</v>
      </c>
      <c r="K3" t="str" cm="1">
        <f t="array" ref="K3:M7">F81:H85</f>
        <v>Brazil</v>
      </c>
      <c r="L3">
        <v>33.751871772823101</v>
      </c>
      <c r="M3">
        <v>0.337518717728231</v>
      </c>
      <c r="N3" s="57">
        <f t="shared" si="0"/>
        <v>0.337518717728231</v>
      </c>
      <c r="O3" s="57" t="e">
        <f t="shared" si="1"/>
        <v>#N/A</v>
      </c>
    </row>
    <row r="4" spans="1:15" x14ac:dyDescent="0.3">
      <c r="A4" t="str">
        <v>Albania</v>
      </c>
      <c r="B4" s="51" cm="1">
        <f t="array" ref="B4">INDEX(data[],
  MATCH(1, (data[Country]=A4)*(data[Age]=age)*(data[Biological sex]=sex), 0),
  MATCH(internal_parameter, data[#Headers], 0))</f>
        <v>23.872912744058301</v>
      </c>
      <c r="C4" s="53"/>
      <c r="F4" t="str">
        <v>Nigeria</v>
      </c>
      <c r="G4" s="54">
        <v>17.363635236154199</v>
      </c>
      <c r="H4">
        <f t="shared" si="2"/>
        <v>0.17363635236154198</v>
      </c>
      <c r="K4" t="str">
        <v>Afghanistan</v>
      </c>
      <c r="L4">
        <v>33.887715592596898</v>
      </c>
      <c r="M4">
        <v>0.33887715592596895</v>
      </c>
      <c r="N4" s="57">
        <f t="shared" si="0"/>
        <v>0.33887715592596895</v>
      </c>
      <c r="O4" s="57" t="e">
        <f t="shared" si="1"/>
        <v>#N/A</v>
      </c>
    </row>
    <row r="5" spans="1:15" x14ac:dyDescent="0.3">
      <c r="A5" t="str">
        <v>Algeria</v>
      </c>
      <c r="B5" s="51" cm="1">
        <f t="array" ref="B5">INDEX(data[],
  MATCH(1, (data[Country]=A5)*(data[Age]=age)*(data[Biological sex]=sex), 0),
  MATCH(internal_parameter, data[#Headers], 0))</f>
        <v>25.1521922137891</v>
      </c>
      <c r="C5" s="53"/>
      <c r="F5" t="str">
        <v>South Korea</v>
      </c>
      <c r="G5" s="54">
        <v>17.438256492469801</v>
      </c>
      <c r="H5">
        <f t="shared" si="2"/>
        <v>0.174382564924698</v>
      </c>
      <c r="K5" t="str">
        <v>United Kingdom</v>
      </c>
      <c r="L5">
        <v>35.061920172919798</v>
      </c>
      <c r="M5">
        <v>0.35061920172919797</v>
      </c>
      <c r="N5" s="57">
        <f t="shared" si="0"/>
        <v>0.35061920172919797</v>
      </c>
      <c r="O5" s="57" t="e">
        <f t="shared" si="1"/>
        <v>#N/A</v>
      </c>
    </row>
    <row r="6" spans="1:15" x14ac:dyDescent="0.3">
      <c r="A6" t="str">
        <v>Angola</v>
      </c>
      <c r="B6" s="51" cm="1">
        <f t="array" ref="B6">INDEX(data[],
  MATCH(1, (data[Country]=A6)*(data[Age]=age)*(data[Biological sex]=sex), 0),
  MATCH(internal_parameter, data[#Headers], 0))</f>
        <v>25.888611384119901</v>
      </c>
      <c r="C6" s="53"/>
      <c r="F6" t="str">
        <v>Israel</v>
      </c>
      <c r="G6" s="54">
        <v>17.4755231509453</v>
      </c>
      <c r="H6">
        <f t="shared" si="2"/>
        <v>0.17475523150945299</v>
      </c>
      <c r="K6" t="str">
        <v>Australia</v>
      </c>
      <c r="L6">
        <v>35.238686839937202</v>
      </c>
      <c r="M6">
        <v>0.352386868399372</v>
      </c>
      <c r="N6" s="57">
        <f t="shared" si="0"/>
        <v>0.352386868399372</v>
      </c>
      <c r="O6" s="57" t="e">
        <f t="shared" si="1"/>
        <v>#N/A</v>
      </c>
    </row>
    <row r="7" spans="1:15" x14ac:dyDescent="0.3">
      <c r="A7" t="str">
        <v>Argentina</v>
      </c>
      <c r="B7" s="51" cm="1">
        <f t="array" ref="B7">INDEX(data[],
  MATCH(1, (data[Country]=A7)*(data[Age]=age)*(data[Biological sex]=sex), 0),
  MATCH(internal_parameter, data[#Headers], 0))</f>
        <v>22.979572895775298</v>
      </c>
      <c r="C7" s="53"/>
      <c r="F7" t="str">
        <v>Venezuela</v>
      </c>
      <c r="G7" s="54">
        <v>18.679120430085899</v>
      </c>
      <c r="H7">
        <f t="shared" si="2"/>
        <v>0.18679120430085899</v>
      </c>
      <c r="K7" t="str">
        <v>Samoa</v>
      </c>
      <c r="L7">
        <v>37.918572159640703</v>
      </c>
      <c r="M7">
        <v>0.37918572159640701</v>
      </c>
      <c r="N7" s="57">
        <f t="shared" si="0"/>
        <v>0.37918572159640701</v>
      </c>
      <c r="O7" s="57" t="e">
        <f t="shared" si="1"/>
        <v>#N/A</v>
      </c>
    </row>
    <row r="8" spans="1:15" x14ac:dyDescent="0.3">
      <c r="A8" t="str">
        <v>Armenia</v>
      </c>
      <c r="B8" s="51" cm="1">
        <f t="array" ref="B8">INDEX(data[],
  MATCH(1, (data[Country]=A8)*(data[Age]=age)*(data[Biological sex]=sex), 0),
  MATCH(internal_parameter, data[#Headers], 0))</f>
        <v>19.9306649221272</v>
      </c>
      <c r="C8" s="53"/>
      <c r="F8" t="str">
        <v>Italy</v>
      </c>
      <c r="G8" s="54">
        <v>18.897784872918699</v>
      </c>
      <c r="H8">
        <f t="shared" si="2"/>
        <v>0.18897784872918699</v>
      </c>
    </row>
    <row r="9" spans="1:15" x14ac:dyDescent="0.3">
      <c r="A9" t="str">
        <v>Australia</v>
      </c>
      <c r="B9" s="51" cm="1">
        <f t="array" ref="B9">INDEX(data[],
  MATCH(1, (data[Country]=A9)*(data[Age]=age)*(data[Biological sex]=sex), 0),
  MATCH(internal_parameter, data[#Headers], 0))</f>
        <v>35.238686839937202</v>
      </c>
      <c r="C9" s="53"/>
      <c r="F9" t="str">
        <v>Georgia</v>
      </c>
      <c r="G9" s="54">
        <v>18.9448405798179</v>
      </c>
      <c r="H9">
        <f t="shared" si="2"/>
        <v>0.18944840579817901</v>
      </c>
    </row>
    <row r="10" spans="1:15" x14ac:dyDescent="0.3">
      <c r="A10" t="str">
        <v>Austria</v>
      </c>
      <c r="B10" s="51" cm="1">
        <f t="array" ref="B10">INDEX(data[],
  MATCH(1, (data[Country]=A10)*(data[Age]=age)*(data[Biological sex]=sex), 0),
  MATCH(internal_parameter, data[#Headers], 0))</f>
        <v>19.359916556298</v>
      </c>
      <c r="C10" s="53"/>
      <c r="F10" t="str">
        <v>Dominican Republic</v>
      </c>
      <c r="G10" s="54">
        <v>19.0926637412019</v>
      </c>
      <c r="H10">
        <f t="shared" si="2"/>
        <v>0.19092663741201898</v>
      </c>
    </row>
    <row r="11" spans="1:15" x14ac:dyDescent="0.3">
      <c r="A11" t="str">
        <v>Azerbaijan</v>
      </c>
      <c r="B11" s="51" cm="1">
        <f t="array" ref="B11">INDEX(data[],
  MATCH(1, (data[Country]=A11)*(data[Age]=age)*(data[Biological sex]=sex), 0),
  MATCH(internal_parameter, data[#Headers], 0))</f>
        <v>26.903685464868499</v>
      </c>
      <c r="C11" s="53"/>
      <c r="F11" t="str">
        <v>Austria</v>
      </c>
      <c r="G11" s="54">
        <v>19.359916556298</v>
      </c>
      <c r="H11">
        <f t="shared" si="2"/>
        <v>0.19359916556297999</v>
      </c>
    </row>
    <row r="12" spans="1:15" x14ac:dyDescent="0.3">
      <c r="A12" t="str">
        <v>Bangladesh</v>
      </c>
      <c r="B12" s="51" cm="1">
        <f t="array" ref="B12">INDEX(data[],
  MATCH(1, (data[Country]=A12)*(data[Age]=age)*(data[Biological sex]=sex), 0),
  MATCH(internal_parameter, data[#Headers], 0))</f>
        <v>28.438062964987701</v>
      </c>
      <c r="C12" s="53"/>
      <c r="F12" t="str">
        <v>Finland</v>
      </c>
      <c r="G12" s="54">
        <v>19.527024760309999</v>
      </c>
      <c r="H12">
        <f t="shared" si="2"/>
        <v>0.19527024760309999</v>
      </c>
    </row>
    <row r="13" spans="1:15" x14ac:dyDescent="0.3">
      <c r="A13" t="str">
        <v>Belarus</v>
      </c>
      <c r="B13" s="51" cm="1">
        <f t="array" ref="B13">INDEX(data[],
  MATCH(1, (data[Country]=A13)*(data[Age]=age)*(data[Biological sex]=sex), 0),
  MATCH(internal_parameter, data[#Headers], 0))</f>
        <v>20.396902441795302</v>
      </c>
      <c r="C13" s="53"/>
      <c r="F13" t="str">
        <v>Tanzania</v>
      </c>
      <c r="G13" s="54">
        <v>19.8799727577263</v>
      </c>
      <c r="H13">
        <f t="shared" si="2"/>
        <v>0.198799727577263</v>
      </c>
    </row>
    <row r="14" spans="1:15" x14ac:dyDescent="0.3">
      <c r="A14" t="str">
        <v>Belgium</v>
      </c>
      <c r="B14" s="51" cm="1">
        <f t="array" ref="B14">INDEX(data[],
  MATCH(1, (data[Country]=A14)*(data[Age]=age)*(data[Biological sex]=sex), 0),
  MATCH(internal_parameter, data[#Headers], 0))</f>
        <v>26.981905062585099</v>
      </c>
      <c r="C14" s="53"/>
      <c r="F14" t="str">
        <v>Panama</v>
      </c>
      <c r="G14" s="54">
        <v>19.921247862684101</v>
      </c>
      <c r="H14">
        <f t="shared" si="2"/>
        <v>0.19921247862684102</v>
      </c>
    </row>
    <row r="15" spans="1:15" x14ac:dyDescent="0.3">
      <c r="A15" t="str">
        <v>Bolivia</v>
      </c>
      <c r="B15" s="51" cm="1">
        <f t="array" ref="B15">INDEX(data[],
  MATCH(1, (data[Country]=A15)*(data[Age]=age)*(data[Biological sex]=sex), 0),
  MATCH(internal_parameter, data[#Headers], 0))</f>
        <v>28.0345392986519</v>
      </c>
      <c r="C15" s="53"/>
      <c r="F15" t="str">
        <v>Armenia</v>
      </c>
      <c r="G15" s="54">
        <v>19.9306649221272</v>
      </c>
      <c r="H15">
        <f t="shared" si="2"/>
        <v>0.199306649221272</v>
      </c>
    </row>
    <row r="16" spans="1:15" x14ac:dyDescent="0.3">
      <c r="A16" t="str">
        <v>Brazil</v>
      </c>
      <c r="B16" s="51" cm="1">
        <f t="array" ref="B16">INDEX(data[],
  MATCH(1, (data[Country]=A16)*(data[Age]=age)*(data[Biological sex]=sex), 0),
  MATCH(internal_parameter, data[#Headers], 0))</f>
        <v>33.751871772823101</v>
      </c>
      <c r="C16" s="53"/>
      <c r="F16" t="str">
        <v>Côte d'Ivoire</v>
      </c>
      <c r="G16" s="54">
        <v>20.171158650901301</v>
      </c>
      <c r="H16">
        <f t="shared" si="2"/>
        <v>0.201711586509013</v>
      </c>
    </row>
    <row r="17" spans="1:8" x14ac:dyDescent="0.3">
      <c r="A17" t="str">
        <v>Cameroon</v>
      </c>
      <c r="B17" s="51" cm="1">
        <f t="array" ref="B17">INDEX(data[],
  MATCH(1, (data[Country]=A17)*(data[Age]=age)*(data[Biological sex]=sex), 0),
  MATCH(internal_parameter, data[#Headers], 0))</f>
        <v>22.193185721015801</v>
      </c>
      <c r="C17" s="53"/>
      <c r="F17" t="str">
        <v>Belarus</v>
      </c>
      <c r="G17" s="54">
        <v>20.396902441795302</v>
      </c>
      <c r="H17">
        <f t="shared" si="2"/>
        <v>0.203969024417953</v>
      </c>
    </row>
    <row r="18" spans="1:8" x14ac:dyDescent="0.3">
      <c r="A18" t="str">
        <v>Canada</v>
      </c>
      <c r="B18" s="51" cm="1">
        <f t="array" ref="B18">INDEX(data[],
  MATCH(1, (data[Country]=A18)*(data[Age]=age)*(data[Biological sex]=sex), 0),
  MATCH(internal_parameter, data[#Headers], 0))</f>
        <v>27.9136875687404</v>
      </c>
      <c r="C18" s="53"/>
      <c r="F18" t="str">
        <v>Singapore</v>
      </c>
      <c r="G18" s="54">
        <v>20.690698583679598</v>
      </c>
      <c r="H18">
        <f t="shared" si="2"/>
        <v>0.20690698583679598</v>
      </c>
    </row>
    <row r="19" spans="1:8" x14ac:dyDescent="0.3">
      <c r="A19" t="str">
        <v>Chile</v>
      </c>
      <c r="B19" s="51" cm="1">
        <f t="array" ref="B19">INDEX(data[],
  MATCH(1, (data[Country]=A19)*(data[Age]=age)*(data[Biological sex]=sex), 0),
  MATCH(internal_parameter, data[#Headers], 0))</f>
        <v>28.235818882624599</v>
      </c>
      <c r="C19" s="53"/>
      <c r="F19" t="str">
        <v>Peru</v>
      </c>
      <c r="G19" s="54">
        <v>20.7479810450717</v>
      </c>
      <c r="H19">
        <f t="shared" si="2"/>
        <v>0.20747981045071701</v>
      </c>
    </row>
    <row r="20" spans="1:8" x14ac:dyDescent="0.3">
      <c r="A20" t="str">
        <v>China</v>
      </c>
      <c r="B20" s="51" cm="1">
        <f t="array" ref="B20">INDEX(data[],
  MATCH(1, (data[Country]=A20)*(data[Age]=age)*(data[Biological sex]=sex), 0),
  MATCH(internal_parameter, data[#Headers], 0))</f>
        <v>21.7732896747446</v>
      </c>
      <c r="C20" s="53"/>
      <c r="F20" t="str">
        <v>Uruguay</v>
      </c>
      <c r="G20" s="54">
        <v>21.357916470845201</v>
      </c>
      <c r="H20">
        <f t="shared" si="2"/>
        <v>0.21357916470845201</v>
      </c>
    </row>
    <row r="21" spans="1:8" x14ac:dyDescent="0.3">
      <c r="A21" t="str">
        <v>Colombia</v>
      </c>
      <c r="B21" s="51" cm="1">
        <f t="array" ref="B21">INDEX(data[],
  MATCH(1, (data[Country]=A21)*(data[Age]=age)*(data[Biological sex]=sex), 0),
  MATCH(internal_parameter, data[#Headers], 0))</f>
        <v>24.685826333569999</v>
      </c>
      <c r="C21" s="53"/>
      <c r="F21" t="str">
        <v>Russia</v>
      </c>
      <c r="G21" s="54">
        <v>21.438234864381599</v>
      </c>
      <c r="H21">
        <f t="shared" si="2"/>
        <v>0.214382348643816</v>
      </c>
    </row>
    <row r="22" spans="1:8" x14ac:dyDescent="0.3">
      <c r="A22" t="str">
        <v>Costa Rica</v>
      </c>
      <c r="B22" s="51" cm="1">
        <f t="array" ref="B22">INDEX(data[],
  MATCH(1, (data[Country]=A22)*(data[Age]=age)*(data[Biological sex]=sex), 0),
  MATCH(internal_parameter, data[#Headers], 0))</f>
        <v>23.128107127963801</v>
      </c>
      <c r="C22" s="53"/>
      <c r="F22" t="str">
        <v>China</v>
      </c>
      <c r="G22" s="54">
        <v>21.7732896747446</v>
      </c>
      <c r="H22">
        <f t="shared" si="2"/>
        <v>0.217732896747446</v>
      </c>
    </row>
    <row r="23" spans="1:8" x14ac:dyDescent="0.3">
      <c r="A23" t="str">
        <v>Côte d'Ivoire</v>
      </c>
      <c r="B23" s="51" cm="1">
        <f t="array" ref="B23">INDEX(data[],
  MATCH(1, (data[Country]=A23)*(data[Age]=age)*(data[Biological sex]=sex), 0),
  MATCH(internal_parameter, data[#Headers], 0))</f>
        <v>20.171158650901301</v>
      </c>
      <c r="C23" s="53"/>
      <c r="F23" t="str">
        <v>Zimbabwe</v>
      </c>
      <c r="G23" s="54">
        <v>21.901339140301101</v>
      </c>
      <c r="H23">
        <f t="shared" si="2"/>
        <v>0.21901339140301102</v>
      </c>
    </row>
    <row r="24" spans="1:8" x14ac:dyDescent="0.3">
      <c r="A24" t="str">
        <v>Democratic Republic of the Congo</v>
      </c>
      <c r="B24" s="51" cm="1">
        <f t="array" ref="B24">INDEX(data[],
  MATCH(1, (data[Country]=A24)*(data[Age]=age)*(data[Biological sex]=sex), 0),
  MATCH(internal_parameter, data[#Headers], 0))</f>
        <v>22.7847622186463</v>
      </c>
      <c r="C24" s="53"/>
      <c r="F24" t="str">
        <v>Cameroon</v>
      </c>
      <c r="G24" s="54">
        <v>22.193185721015801</v>
      </c>
      <c r="H24">
        <f t="shared" si="2"/>
        <v>0.22193185721015801</v>
      </c>
    </row>
    <row r="25" spans="1:8" x14ac:dyDescent="0.3">
      <c r="A25" t="str">
        <v>Dominican Republic</v>
      </c>
      <c r="B25" s="51" cm="1">
        <f t="array" ref="B25">INDEX(data[],
  MATCH(1, (data[Country]=A25)*(data[Age]=age)*(data[Biological sex]=sex), 0),
  MATCH(internal_parameter, data[#Headers], 0))</f>
        <v>19.0926637412019</v>
      </c>
      <c r="C25" s="53"/>
      <c r="F25" t="str">
        <v>Spain</v>
      </c>
      <c r="G25" s="54">
        <v>22.672516869739301</v>
      </c>
      <c r="H25">
        <f t="shared" si="2"/>
        <v>0.22672516869739301</v>
      </c>
    </row>
    <row r="26" spans="1:8" x14ac:dyDescent="0.3">
      <c r="A26" t="str">
        <v>Ecuador</v>
      </c>
      <c r="B26" s="51" cm="1">
        <f t="array" ref="B26">INDEX(data[],
  MATCH(1, (data[Country]=A26)*(data[Age]=age)*(data[Biological sex]=sex), 0),
  MATCH(internal_parameter, data[#Headers], 0))</f>
        <v>25.445484575141698</v>
      </c>
      <c r="C26" s="53"/>
      <c r="F26" t="str">
        <v>Democratic Republic of the Congo</v>
      </c>
      <c r="G26" s="54">
        <v>22.7847622186463</v>
      </c>
      <c r="H26">
        <f t="shared" si="2"/>
        <v>0.22784762218646301</v>
      </c>
    </row>
    <row r="27" spans="1:8" x14ac:dyDescent="0.3">
      <c r="A27" t="str">
        <v>Egypt</v>
      </c>
      <c r="B27" s="51" cm="1">
        <f t="array" ref="B27">INDEX(data[],
  MATCH(1, (data[Country]=A27)*(data[Age]=age)*(data[Biological sex]=sex), 0),
  MATCH(internal_parameter, data[#Headers], 0))</f>
        <v>29.9329776666006</v>
      </c>
      <c r="C27" s="53"/>
      <c r="F27" t="str">
        <v>El Salvador</v>
      </c>
      <c r="G27" s="54">
        <v>22.8626736538099</v>
      </c>
      <c r="H27">
        <f t="shared" si="2"/>
        <v>0.22862673653809901</v>
      </c>
    </row>
    <row r="28" spans="1:8" x14ac:dyDescent="0.3">
      <c r="A28" t="str">
        <v>El Salvador</v>
      </c>
      <c r="B28" s="51" cm="1">
        <f t="array" ref="B28">INDEX(data[],
  MATCH(1, (data[Country]=A28)*(data[Age]=age)*(data[Biological sex]=sex), 0),
  MATCH(internal_parameter, data[#Headers], 0))</f>
        <v>22.8626736538099</v>
      </c>
      <c r="C28" s="53"/>
      <c r="F28" t="str">
        <v>Argentina</v>
      </c>
      <c r="G28" s="54">
        <v>22.979572895775298</v>
      </c>
      <c r="H28">
        <f t="shared" si="2"/>
        <v>0.22979572895775299</v>
      </c>
    </row>
    <row r="29" spans="1:8" x14ac:dyDescent="0.3">
      <c r="A29" t="str">
        <v>Finland</v>
      </c>
      <c r="B29" s="51" cm="1">
        <f t="array" ref="B29">INDEX(data[],
  MATCH(1, (data[Country]=A29)*(data[Age]=age)*(data[Biological sex]=sex), 0),
  MATCH(internal_parameter, data[#Headers], 0))</f>
        <v>19.527024760309999</v>
      </c>
      <c r="C29" s="53"/>
      <c r="F29" t="str">
        <v>Costa Rica</v>
      </c>
      <c r="G29" s="54">
        <v>23.128107127963801</v>
      </c>
      <c r="H29">
        <f t="shared" si="2"/>
        <v>0.23128107127963801</v>
      </c>
    </row>
    <row r="30" spans="1:8" x14ac:dyDescent="0.3">
      <c r="A30" t="str">
        <v>France</v>
      </c>
      <c r="B30" s="51" cm="1">
        <f t="array" ref="B30">INDEX(data[],
  MATCH(1, (data[Country]=A30)*(data[Age]=age)*(data[Biological sex]=sex), 0),
  MATCH(internal_parameter, data[#Headers], 0))</f>
        <v>24.082385017532602</v>
      </c>
      <c r="C30" s="53"/>
      <c r="F30" t="str">
        <v>Sudan</v>
      </c>
      <c r="G30" s="54">
        <v>23.238615768413901</v>
      </c>
      <c r="H30">
        <f t="shared" si="2"/>
        <v>0.23238615768413901</v>
      </c>
    </row>
    <row r="31" spans="1:8" x14ac:dyDescent="0.3">
      <c r="A31" t="str">
        <v>Georgia</v>
      </c>
      <c r="B31" s="51" cm="1">
        <f t="array" ref="B31">INDEX(data[],
  MATCH(1, (data[Country]=A31)*(data[Age]=age)*(data[Biological sex]=sex), 0),
  MATCH(internal_parameter, data[#Headers], 0))</f>
        <v>18.9448405798179</v>
      </c>
      <c r="C31" s="53"/>
      <c r="F31" t="str">
        <v>Kenya</v>
      </c>
      <c r="G31" s="54">
        <v>23.415980702454799</v>
      </c>
      <c r="H31">
        <f t="shared" si="2"/>
        <v>0.234159807024548</v>
      </c>
    </row>
    <row r="32" spans="1:8" x14ac:dyDescent="0.3">
      <c r="A32" t="str">
        <v>Germany</v>
      </c>
      <c r="B32" s="51" cm="1">
        <f t="array" ref="B32">INDEX(data[],
  MATCH(1, (data[Country]=A32)*(data[Age]=age)*(data[Biological sex]=sex), 0),
  MATCH(internal_parameter, data[#Headers], 0))</f>
        <v>26.255828849472302</v>
      </c>
      <c r="C32" s="53"/>
      <c r="F32" t="str">
        <v>Jordan</v>
      </c>
      <c r="G32" s="54">
        <v>23.445532700460699</v>
      </c>
      <c r="H32">
        <f t="shared" si="2"/>
        <v>0.234455327004607</v>
      </c>
    </row>
    <row r="33" spans="1:8" x14ac:dyDescent="0.3">
      <c r="A33" t="str">
        <v>Guatemala</v>
      </c>
      <c r="B33" s="51" cm="1">
        <f t="array" ref="B33">INDEX(data[],
  MATCH(1, (data[Country]=A33)*(data[Age]=age)*(data[Biological sex]=sex), 0),
  MATCH(internal_parameter, data[#Headers], 0))</f>
        <v>27.241104429142499</v>
      </c>
      <c r="C33" s="53"/>
      <c r="F33" t="str">
        <v>Mozambique</v>
      </c>
      <c r="G33" s="54">
        <v>23.7074935667037</v>
      </c>
      <c r="H33">
        <f t="shared" si="2"/>
        <v>0.237074935667037</v>
      </c>
    </row>
    <row r="34" spans="1:8" x14ac:dyDescent="0.3">
      <c r="A34" t="str">
        <v>Honduras</v>
      </c>
      <c r="B34" s="51" cm="1">
        <f t="array" ref="B34">INDEX(data[],
  MATCH(1, (data[Country]=A34)*(data[Age]=age)*(data[Biological sex]=sex), 0),
  MATCH(internal_parameter, data[#Headers], 0))</f>
        <v>24.735638047402201</v>
      </c>
      <c r="C34" s="53"/>
      <c r="F34" t="str">
        <v>Trinidad and Tobago</v>
      </c>
      <c r="G34" s="54">
        <v>23.807417444096</v>
      </c>
      <c r="H34">
        <f t="shared" si="2"/>
        <v>0.23807417444095999</v>
      </c>
    </row>
    <row r="35" spans="1:8" x14ac:dyDescent="0.3">
      <c r="A35" t="str">
        <v>Hong Kong</v>
      </c>
      <c r="B35" s="51" cm="1">
        <f t="array" ref="B35">INDEX(data[],
  MATCH(1, (data[Country]=A35)*(data[Age]=age)*(data[Biological sex]=sex), 0),
  MATCH(internal_parameter, data[#Headers], 0))</f>
        <v>28.392591204283601</v>
      </c>
      <c r="C35" s="53"/>
      <c r="F35" t="str">
        <v>Albania</v>
      </c>
      <c r="G35" s="54">
        <v>23.872912744058301</v>
      </c>
      <c r="H35">
        <f t="shared" si="2"/>
        <v>0.238729127440583</v>
      </c>
    </row>
    <row r="36" spans="1:8" x14ac:dyDescent="0.3">
      <c r="A36" t="str">
        <v>India</v>
      </c>
      <c r="B36" s="51" cm="1">
        <f t="array" ref="B36">INDEX(data[],
  MATCH(1, (data[Country]=A36)*(data[Age]=age)*(data[Biological sex]=sex), 0),
  MATCH(internal_parameter, data[#Headers], 0))</f>
        <v>29.296634238607901</v>
      </c>
      <c r="C36" s="53"/>
      <c r="F36" t="str">
        <v>Portugal</v>
      </c>
      <c r="G36" s="54">
        <v>24.0733320511894</v>
      </c>
      <c r="H36">
        <f t="shared" si="2"/>
        <v>0.240733320511894</v>
      </c>
    </row>
    <row r="37" spans="1:8" x14ac:dyDescent="0.3">
      <c r="A37" t="str">
        <v>Iraq</v>
      </c>
      <c r="B37" s="51" cm="1">
        <f t="array" ref="B37">INDEX(data[],
  MATCH(1, (data[Country]=A37)*(data[Age]=age)*(data[Biological sex]=sex), 0),
  MATCH(internal_parameter, data[#Headers], 0))</f>
        <v>29.1726684597485</v>
      </c>
      <c r="C37" s="53"/>
      <c r="F37" t="str">
        <v>France</v>
      </c>
      <c r="G37" s="54">
        <v>24.082385017532602</v>
      </c>
      <c r="H37">
        <f t="shared" si="2"/>
        <v>0.24082385017532601</v>
      </c>
    </row>
    <row r="38" spans="1:8" x14ac:dyDescent="0.3">
      <c r="A38" t="str">
        <v>Ireland</v>
      </c>
      <c r="B38" s="51" cm="1">
        <f t="array" ref="B38">INDEX(data[],
  MATCH(1, (data[Country]=A38)*(data[Age]=age)*(data[Biological sex]=sex), 0),
  MATCH(internal_parameter, data[#Headers], 0))</f>
        <v>30.562082146330901</v>
      </c>
      <c r="C38" s="53"/>
      <c r="F38" t="str">
        <v>Puerto Rico</v>
      </c>
      <c r="G38" s="54">
        <v>24.165427411307999</v>
      </c>
      <c r="H38">
        <f t="shared" si="2"/>
        <v>0.24165427411307999</v>
      </c>
    </row>
    <row r="39" spans="1:8" x14ac:dyDescent="0.3">
      <c r="A39" t="str">
        <v>Israel</v>
      </c>
      <c r="B39" s="51" cm="1">
        <f t="array" ref="B39">INDEX(data[],
  MATCH(1, (data[Country]=A39)*(data[Age]=age)*(data[Biological sex]=sex), 0),
  MATCH(internal_parameter, data[#Headers], 0))</f>
        <v>17.4755231509453</v>
      </c>
      <c r="C39" s="53"/>
      <c r="F39" t="str">
        <v>Tunisia</v>
      </c>
      <c r="G39" s="54">
        <v>24.242333464851701</v>
      </c>
      <c r="H39">
        <f t="shared" si="2"/>
        <v>0.24242333464851701</v>
      </c>
    </row>
    <row r="40" spans="1:8" x14ac:dyDescent="0.3">
      <c r="A40" t="str">
        <v>Italy</v>
      </c>
      <c r="B40" s="51" cm="1">
        <f t="array" ref="B40">INDEX(data[],
  MATCH(1, (data[Country]=A40)*(data[Age]=age)*(data[Biological sex]=sex), 0),
  MATCH(internal_parameter, data[#Headers], 0))</f>
        <v>18.897784872918699</v>
      </c>
      <c r="C40" s="53"/>
      <c r="F40" t="str">
        <v>Paraguay</v>
      </c>
      <c r="G40" s="54">
        <v>24.292722714904698</v>
      </c>
      <c r="H40">
        <f t="shared" si="2"/>
        <v>0.24292722714904699</v>
      </c>
    </row>
    <row r="41" spans="1:8" x14ac:dyDescent="0.3">
      <c r="A41" t="str">
        <v>Japan</v>
      </c>
      <c r="B41" s="51" cm="1">
        <f t="array" ref="B41">INDEX(data[],
  MATCH(1, (data[Country]=A41)*(data[Age]=age)*(data[Biological sex]=sex), 0),
  MATCH(internal_parameter, data[#Headers], 0))</f>
        <v>25.481208937225698</v>
      </c>
      <c r="C41" s="53"/>
      <c r="F41" t="str">
        <v>Nicaragua</v>
      </c>
      <c r="G41" s="54">
        <v>24.5986043724862</v>
      </c>
      <c r="H41">
        <f t="shared" si="2"/>
        <v>0.24598604372486199</v>
      </c>
    </row>
    <row r="42" spans="1:8" x14ac:dyDescent="0.3">
      <c r="A42" t="str">
        <v>Jordan</v>
      </c>
      <c r="B42" s="51" cm="1">
        <f t="array" ref="B42">INDEX(data[],
  MATCH(1, (data[Country]=A42)*(data[Age]=age)*(data[Biological sex]=sex), 0),
  MATCH(internal_parameter, data[#Headers], 0))</f>
        <v>23.445532700460699</v>
      </c>
      <c r="C42" s="53"/>
      <c r="F42" t="str">
        <v>Colombia</v>
      </c>
      <c r="G42" s="54">
        <v>24.685826333569999</v>
      </c>
      <c r="H42">
        <f t="shared" si="2"/>
        <v>0.24685826333569999</v>
      </c>
    </row>
    <row r="43" spans="1:8" x14ac:dyDescent="0.3">
      <c r="A43" t="str">
        <v>Kazakhstan</v>
      </c>
      <c r="B43" s="51" cm="1">
        <f t="array" ref="B43">INDEX(data[],
  MATCH(1, (data[Country]=A43)*(data[Age]=age)*(data[Biological sex]=sex), 0),
  MATCH(internal_parameter, data[#Headers], 0))</f>
        <v>30.284237069579198</v>
      </c>
      <c r="C43" s="53"/>
      <c r="F43" t="str">
        <v>Honduras</v>
      </c>
      <c r="G43" s="54">
        <v>24.735638047402201</v>
      </c>
      <c r="H43">
        <f t="shared" si="2"/>
        <v>0.247356380474022</v>
      </c>
    </row>
    <row r="44" spans="1:8" x14ac:dyDescent="0.3">
      <c r="A44" t="str">
        <v>Kenya</v>
      </c>
      <c r="B44" s="51" cm="1">
        <f t="array" ref="B44">INDEX(data[],
  MATCH(1, (data[Country]=A44)*(data[Age]=age)*(data[Biological sex]=sex), 0),
  MATCH(internal_parameter, data[#Headers], 0))</f>
        <v>23.415980702454799</v>
      </c>
      <c r="C44" s="53"/>
      <c r="F44" t="str">
        <v>Morocco</v>
      </c>
      <c r="G44" s="54">
        <v>25.0119295516634</v>
      </c>
      <c r="H44">
        <f t="shared" si="2"/>
        <v>0.25011929551663398</v>
      </c>
    </row>
    <row r="45" spans="1:8" x14ac:dyDescent="0.3">
      <c r="A45" t="str">
        <v>Kyrgyzstan</v>
      </c>
      <c r="B45" s="51" cm="1">
        <f t="array" ref="B45">INDEX(data[],
  MATCH(1, (data[Country]=A45)*(data[Age]=age)*(data[Biological sex]=sex), 0),
  MATCH(internal_parameter, data[#Headers], 0))</f>
        <v>28.814574292752901</v>
      </c>
      <c r="C45" s="53"/>
      <c r="F45" t="str">
        <v>Algeria</v>
      </c>
      <c r="G45" s="54">
        <v>25.1521922137891</v>
      </c>
      <c r="H45">
        <f t="shared" si="2"/>
        <v>0.25152192213789099</v>
      </c>
    </row>
    <row r="46" spans="1:8" x14ac:dyDescent="0.3">
      <c r="A46" t="str">
        <v>Malaysia</v>
      </c>
      <c r="B46" s="51" cm="1">
        <f t="array" ref="B46">INDEX(data[],
  MATCH(1, (data[Country]=A46)*(data[Age]=age)*(data[Biological sex]=sex), 0),
  MATCH(internal_parameter, data[#Headers], 0))</f>
        <v>25.470208315547101</v>
      </c>
      <c r="C46" s="53"/>
      <c r="F46" t="str">
        <v>Ecuador</v>
      </c>
      <c r="G46" s="54">
        <v>25.445484575141698</v>
      </c>
      <c r="H46">
        <f t="shared" si="2"/>
        <v>0.25445484575141697</v>
      </c>
    </row>
    <row r="47" spans="1:8" x14ac:dyDescent="0.3">
      <c r="A47" t="str">
        <v>Mexico</v>
      </c>
      <c r="B47" s="51" cm="1">
        <f t="array" ref="B47">INDEX(data[],
  MATCH(1, (data[Country]=A47)*(data[Age]=age)*(data[Biological sex]=sex), 0),
  MATCH(internal_parameter, data[#Headers], 0))</f>
        <v>25.892264021585301</v>
      </c>
      <c r="C47" s="53"/>
      <c r="F47" t="str">
        <v>Malaysia</v>
      </c>
      <c r="G47" s="54">
        <v>25.470208315547101</v>
      </c>
      <c r="H47">
        <f t="shared" si="2"/>
        <v>0.25470208315547099</v>
      </c>
    </row>
    <row r="48" spans="1:8" x14ac:dyDescent="0.3">
      <c r="A48" t="str">
        <v>Moldova</v>
      </c>
      <c r="B48" s="51" cm="1">
        <f t="array" ref="B48">INDEX(data[],
  MATCH(1, (data[Country]=A48)*(data[Age]=age)*(data[Biological sex]=sex), 0),
  MATCH(internal_parameter, data[#Headers], 0))</f>
        <v>16.047929070375002</v>
      </c>
      <c r="C48" s="53"/>
      <c r="F48" t="str">
        <v>Japan</v>
      </c>
      <c r="G48" s="54">
        <v>25.481208937225698</v>
      </c>
      <c r="H48">
        <f t="shared" si="2"/>
        <v>0.25481208937225697</v>
      </c>
    </row>
    <row r="49" spans="1:8" x14ac:dyDescent="0.3">
      <c r="A49" t="str">
        <v>Morocco</v>
      </c>
      <c r="B49" s="51" cm="1">
        <f t="array" ref="B49">INDEX(data[],
  MATCH(1, (data[Country]=A49)*(data[Age]=age)*(data[Biological sex]=sex), 0),
  MATCH(internal_parameter, data[#Headers], 0))</f>
        <v>25.0119295516634</v>
      </c>
      <c r="C49" s="53"/>
      <c r="F49" t="str">
        <v>Saudi Arabia</v>
      </c>
      <c r="G49" s="54">
        <v>25.552025024173499</v>
      </c>
      <c r="H49">
        <f t="shared" si="2"/>
        <v>0.25552025024173497</v>
      </c>
    </row>
    <row r="50" spans="1:8" x14ac:dyDescent="0.3">
      <c r="A50" t="str">
        <v>Mozambique</v>
      </c>
      <c r="B50" s="51" cm="1">
        <f t="array" ref="B50">INDEX(data[],
  MATCH(1, (data[Country]=A50)*(data[Age]=age)*(data[Biological sex]=sex), 0),
  MATCH(internal_parameter, data[#Headers], 0))</f>
        <v>23.7074935667037</v>
      </c>
      <c r="C50" s="53"/>
      <c r="F50" t="str">
        <v>Angola</v>
      </c>
      <c r="G50" s="54">
        <v>25.888611384119901</v>
      </c>
      <c r="H50">
        <f t="shared" si="2"/>
        <v>0.25888611384119903</v>
      </c>
    </row>
    <row r="51" spans="1:8" x14ac:dyDescent="0.3">
      <c r="A51" t="str">
        <v>New Zealand</v>
      </c>
      <c r="B51" s="51" cm="1">
        <f t="array" ref="B51">INDEX(data[],
  MATCH(1, (data[Country]=A51)*(data[Age]=age)*(data[Biological sex]=sex), 0),
  MATCH(internal_parameter, data[#Headers], 0))</f>
        <v>31.581021515281599</v>
      </c>
      <c r="C51" s="53"/>
      <c r="F51" t="str">
        <v>Mexico</v>
      </c>
      <c r="G51" s="54">
        <v>25.892264021585301</v>
      </c>
      <c r="H51">
        <f t="shared" si="2"/>
        <v>0.25892264021585304</v>
      </c>
    </row>
    <row r="52" spans="1:8" x14ac:dyDescent="0.3">
      <c r="A52" t="str">
        <v>Nicaragua</v>
      </c>
      <c r="B52" s="51" cm="1">
        <f t="array" ref="B52">INDEX(data[],
  MATCH(1, (data[Country]=A52)*(data[Age]=age)*(data[Biological sex]=sex), 0),
  MATCH(internal_parameter, data[#Headers], 0))</f>
        <v>24.5986043724862</v>
      </c>
      <c r="C52" s="53"/>
      <c r="F52" t="str">
        <v>Philippines</v>
      </c>
      <c r="G52" s="54">
        <v>25.911235973432401</v>
      </c>
      <c r="H52">
        <f t="shared" si="2"/>
        <v>0.259112359734324</v>
      </c>
    </row>
    <row r="53" spans="1:8" x14ac:dyDescent="0.3">
      <c r="A53" t="str">
        <v>Nigeria</v>
      </c>
      <c r="B53" s="51" cm="1">
        <f t="array" ref="B53">INDEX(data[],
  MATCH(1, (data[Country]=A53)*(data[Age]=age)*(data[Biological sex]=sex), 0),
  MATCH(internal_parameter, data[#Headers], 0))</f>
        <v>17.363635236154199</v>
      </c>
      <c r="C53" s="53"/>
      <c r="F53" t="str">
        <v>Ukraine</v>
      </c>
      <c r="G53" s="54">
        <v>26.045174418787099</v>
      </c>
      <c r="H53">
        <f t="shared" si="2"/>
        <v>0.26045174418787098</v>
      </c>
    </row>
    <row r="54" spans="1:8" x14ac:dyDescent="0.3">
      <c r="A54" t="str">
        <v>Pakistan</v>
      </c>
      <c r="B54" s="51" cm="1">
        <f t="array" ref="B54">INDEX(data[],
  MATCH(1, (data[Country]=A54)*(data[Age]=age)*(data[Biological sex]=sex), 0),
  MATCH(internal_parameter, data[#Headers], 0))</f>
        <v>28.753119913879001</v>
      </c>
      <c r="C54" s="53"/>
      <c r="F54" t="str">
        <v>Germany</v>
      </c>
      <c r="G54" s="54">
        <v>26.255828849472302</v>
      </c>
      <c r="H54">
        <f t="shared" si="2"/>
        <v>0.26255828849472301</v>
      </c>
    </row>
    <row r="55" spans="1:8" x14ac:dyDescent="0.3">
      <c r="A55" t="str">
        <v>Panama</v>
      </c>
      <c r="B55" s="51" cm="1">
        <f t="array" ref="B55">INDEX(data[],
  MATCH(1, (data[Country]=A55)*(data[Age]=age)*(data[Biological sex]=sex), 0),
  MATCH(internal_parameter, data[#Headers], 0))</f>
        <v>19.921247862684101</v>
      </c>
      <c r="C55" s="53"/>
      <c r="F55" t="str">
        <v>United Arab Emirates</v>
      </c>
      <c r="G55" s="54">
        <v>26.2719958352214</v>
      </c>
      <c r="H55">
        <f t="shared" si="2"/>
        <v>0.26271995835221401</v>
      </c>
    </row>
    <row r="56" spans="1:8" x14ac:dyDescent="0.3">
      <c r="A56" t="str">
        <v>Paraguay</v>
      </c>
      <c r="B56" s="51" cm="1">
        <f t="array" ref="B56">INDEX(data[],
  MATCH(1, (data[Country]=A56)*(data[Age]=age)*(data[Biological sex]=sex), 0),
  MATCH(internal_parameter, data[#Headers], 0))</f>
        <v>24.292722714904698</v>
      </c>
      <c r="C56" s="53"/>
      <c r="F56" t="str">
        <v>United States of America</v>
      </c>
      <c r="G56" s="54">
        <v>26.503119128845</v>
      </c>
      <c r="H56">
        <f t="shared" si="2"/>
        <v>0.26503119128844999</v>
      </c>
    </row>
    <row r="57" spans="1:8" x14ac:dyDescent="0.3">
      <c r="A57" t="str">
        <v>Peru</v>
      </c>
      <c r="B57" s="51" cm="1">
        <f t="array" ref="B57">INDEX(data[],
  MATCH(1, (data[Country]=A57)*(data[Age]=age)*(data[Biological sex]=sex), 0),
  MATCH(internal_parameter, data[#Headers], 0))</f>
        <v>20.7479810450717</v>
      </c>
      <c r="C57" s="53"/>
      <c r="F57" t="str">
        <v>Republic of the Congo</v>
      </c>
      <c r="G57" s="54">
        <v>26.509039425719202</v>
      </c>
      <c r="H57">
        <f t="shared" si="2"/>
        <v>0.265090394257192</v>
      </c>
    </row>
    <row r="58" spans="1:8" x14ac:dyDescent="0.3">
      <c r="A58" t="str">
        <v>Philippines</v>
      </c>
      <c r="B58" s="51" cm="1">
        <f t="array" ref="B58">INDEX(data[],
  MATCH(1, (data[Country]=A58)*(data[Age]=age)*(data[Biological sex]=sex), 0),
  MATCH(internal_parameter, data[#Headers], 0))</f>
        <v>25.911235973432401</v>
      </c>
      <c r="C58" s="53"/>
      <c r="F58" t="str">
        <v>Taiwan</v>
      </c>
      <c r="G58" s="54">
        <v>26.790784044360901</v>
      </c>
      <c r="H58">
        <f t="shared" si="2"/>
        <v>0.26790784044360899</v>
      </c>
    </row>
    <row r="59" spans="1:8" x14ac:dyDescent="0.3">
      <c r="A59" t="str">
        <v>Portugal</v>
      </c>
      <c r="B59" s="51" cm="1">
        <f t="array" ref="B59">INDEX(data[],
  MATCH(1, (data[Country]=A59)*(data[Age]=age)*(data[Biological sex]=sex), 0),
  MATCH(internal_parameter, data[#Headers], 0))</f>
        <v>24.0733320511894</v>
      </c>
      <c r="C59" s="53"/>
      <c r="F59" t="str">
        <v>Azerbaijan</v>
      </c>
      <c r="G59" s="54">
        <v>26.903685464868499</v>
      </c>
      <c r="H59">
        <f t="shared" si="2"/>
        <v>0.26903685464868499</v>
      </c>
    </row>
    <row r="60" spans="1:8" x14ac:dyDescent="0.3">
      <c r="A60" t="str">
        <v>Puerto Rico</v>
      </c>
      <c r="B60" s="51" cm="1">
        <f t="array" ref="B60">INDEX(data[],
  MATCH(1, (data[Country]=A60)*(data[Age]=age)*(data[Biological sex]=sex), 0),
  MATCH(internal_parameter, data[#Headers], 0))</f>
        <v>24.165427411307999</v>
      </c>
      <c r="C60" s="53"/>
      <c r="F60" t="str">
        <v>Belgium</v>
      </c>
      <c r="G60" s="54">
        <v>26.981905062585099</v>
      </c>
      <c r="H60">
        <f t="shared" si="2"/>
        <v>0.26981905062585099</v>
      </c>
    </row>
    <row r="61" spans="1:8" x14ac:dyDescent="0.3">
      <c r="A61" t="str">
        <v>Republic of the Congo</v>
      </c>
      <c r="B61" s="51" cm="1">
        <f t="array" ref="B61">INDEX(data[],
  MATCH(1, (data[Country]=A61)*(data[Age]=age)*(data[Biological sex]=sex), 0),
  MATCH(internal_parameter, data[#Headers], 0))</f>
        <v>26.509039425719202</v>
      </c>
      <c r="C61" s="53"/>
      <c r="F61" t="str">
        <v>Yemen</v>
      </c>
      <c r="G61" s="54">
        <v>27.113870254012699</v>
      </c>
      <c r="H61">
        <f t="shared" si="2"/>
        <v>0.27113870254012701</v>
      </c>
    </row>
    <row r="62" spans="1:8" x14ac:dyDescent="0.3">
      <c r="A62" t="str">
        <v>Russia</v>
      </c>
      <c r="B62" s="51" cm="1">
        <f t="array" ref="B62">INDEX(data[],
  MATCH(1, (data[Country]=A62)*(data[Age]=age)*(data[Biological sex]=sex), 0),
  MATCH(internal_parameter, data[#Headers], 0))</f>
        <v>21.438234864381599</v>
      </c>
      <c r="C62" s="53"/>
      <c r="F62" t="str">
        <v>Guatemala</v>
      </c>
      <c r="G62" s="54">
        <v>27.241104429142499</v>
      </c>
      <c r="H62">
        <f t="shared" si="2"/>
        <v>0.27241104429142499</v>
      </c>
    </row>
    <row r="63" spans="1:8" x14ac:dyDescent="0.3">
      <c r="A63" t="str">
        <v>Samoa</v>
      </c>
      <c r="B63" s="51" cm="1">
        <f t="array" ref="B63">INDEX(data[],
  MATCH(1, (data[Country]=A63)*(data[Age]=age)*(data[Biological sex]=sex), 0),
  MATCH(internal_parameter, data[#Headers], 0))</f>
        <v>37.918572159640703</v>
      </c>
      <c r="C63" s="53"/>
      <c r="F63" t="str">
        <v>Global</v>
      </c>
      <c r="G63" s="54">
        <v>27.350402682547699</v>
      </c>
      <c r="H63">
        <f t="shared" si="2"/>
        <v>0.27350402682547698</v>
      </c>
    </row>
    <row r="64" spans="1:8" x14ac:dyDescent="0.3">
      <c r="A64" t="str">
        <v>Saudi Arabia</v>
      </c>
      <c r="B64" s="51" cm="1">
        <f t="array" ref="B64">INDEX(data[],
  MATCH(1, (data[Country]=A64)*(data[Age]=age)*(data[Biological sex]=sex), 0),
  MATCH(internal_parameter, data[#Headers], 0))</f>
        <v>25.552025024173499</v>
      </c>
      <c r="C64" s="53"/>
      <c r="F64" t="str">
        <v>Tajikistan</v>
      </c>
      <c r="G64" s="54">
        <v>27.623290838565499</v>
      </c>
      <c r="H64">
        <f t="shared" si="2"/>
        <v>0.27623290838565501</v>
      </c>
    </row>
    <row r="65" spans="1:8" x14ac:dyDescent="0.3">
      <c r="A65" t="str">
        <v>Singapore</v>
      </c>
      <c r="B65" s="51" cm="1">
        <f t="array" ref="B65">INDEX(data[],
  MATCH(1, (data[Country]=A65)*(data[Age]=age)*(data[Biological sex]=sex), 0),
  MATCH(internal_parameter, data[#Headers], 0))</f>
        <v>20.690698583679598</v>
      </c>
      <c r="C65" s="53"/>
      <c r="F65" t="str">
        <v>Canada</v>
      </c>
      <c r="G65" s="54">
        <v>27.9136875687404</v>
      </c>
      <c r="H65">
        <f t="shared" si="2"/>
        <v>0.27913687568740397</v>
      </c>
    </row>
    <row r="66" spans="1:8" x14ac:dyDescent="0.3">
      <c r="A66" t="str">
        <v>South Africa</v>
      </c>
      <c r="B66" s="51" cm="1">
        <f t="array" ref="B66">INDEX(data[],
  MATCH(1, (data[Country]=A66)*(data[Age]=age)*(data[Biological sex]=sex), 0),
  MATCH(internal_parameter, data[#Headers], 0))</f>
        <v>31.2041568691238</v>
      </c>
      <c r="C66" s="53"/>
      <c r="F66" t="str">
        <v>Bolivia</v>
      </c>
      <c r="G66" s="54">
        <v>28.0345392986519</v>
      </c>
      <c r="H66">
        <f t="shared" si="2"/>
        <v>0.280345392986519</v>
      </c>
    </row>
    <row r="67" spans="1:8" x14ac:dyDescent="0.3">
      <c r="A67" t="str">
        <v>South Korea</v>
      </c>
      <c r="B67" s="51" cm="1">
        <f t="array" ref="B67">INDEX(data[],
  MATCH(1, (data[Country]=A67)*(data[Age]=age)*(data[Biological sex]=sex), 0),
  MATCH(internal_parameter, data[#Headers], 0))</f>
        <v>17.438256492469801</v>
      </c>
      <c r="C67" s="53"/>
      <c r="F67" t="str">
        <v>Chile</v>
      </c>
      <c r="G67" s="54">
        <v>28.235818882624599</v>
      </c>
      <c r="H67">
        <f t="shared" ref="H67:H85" si="3">G67/100</f>
        <v>0.28235818882624597</v>
      </c>
    </row>
    <row r="68" spans="1:8" x14ac:dyDescent="0.3">
      <c r="A68" t="str">
        <v>Spain</v>
      </c>
      <c r="B68" s="51" cm="1">
        <f t="array" ref="B68">INDEX(data[],
  MATCH(1, (data[Country]=A68)*(data[Age]=age)*(data[Biological sex]=sex), 0),
  MATCH(internal_parameter, data[#Headers], 0))</f>
        <v>22.672516869739301</v>
      </c>
      <c r="C68" s="53"/>
      <c r="F68" t="str">
        <v>Hong Kong</v>
      </c>
      <c r="G68" s="54">
        <v>28.392591204283601</v>
      </c>
      <c r="H68">
        <f t="shared" si="3"/>
        <v>0.28392591204283602</v>
      </c>
    </row>
    <row r="69" spans="1:8" x14ac:dyDescent="0.3">
      <c r="A69" t="str">
        <v>Sri Lanka</v>
      </c>
      <c r="B69" s="51" cm="1">
        <f t="array" ref="B69">INDEX(data[],
  MATCH(1, (data[Country]=A69)*(data[Age]=age)*(data[Biological sex]=sex), 0),
  MATCH(internal_parameter, data[#Headers], 0))</f>
        <v>17.302032339942901</v>
      </c>
      <c r="C69" s="53"/>
      <c r="F69" t="str">
        <v>Uganda</v>
      </c>
      <c r="G69" s="54">
        <v>28.425693637694401</v>
      </c>
      <c r="H69">
        <f t="shared" si="3"/>
        <v>0.28425693637694399</v>
      </c>
    </row>
    <row r="70" spans="1:8" x14ac:dyDescent="0.3">
      <c r="A70" t="str">
        <v>Sudan</v>
      </c>
      <c r="B70" s="51" cm="1">
        <f t="array" ref="B70">INDEX(data[],
  MATCH(1, (data[Country]=A70)*(data[Age]=age)*(data[Biological sex]=sex), 0),
  MATCH(internal_parameter, data[#Headers], 0))</f>
        <v>23.238615768413901</v>
      </c>
      <c r="C70" s="53"/>
      <c r="F70" t="str">
        <v>Bangladesh</v>
      </c>
      <c r="G70" s="54">
        <v>28.438062964987701</v>
      </c>
      <c r="H70">
        <f t="shared" si="3"/>
        <v>0.28438062964987698</v>
      </c>
    </row>
    <row r="71" spans="1:8" x14ac:dyDescent="0.3">
      <c r="A71" t="str">
        <v>Tajikistan</v>
      </c>
      <c r="B71" s="51" cm="1">
        <f t="array" ref="B71">INDEX(data[],
  MATCH(1, (data[Country]=A71)*(data[Age]=age)*(data[Biological sex]=sex), 0),
  MATCH(internal_parameter, data[#Headers], 0))</f>
        <v>27.623290838565499</v>
      </c>
      <c r="C71" s="53"/>
      <c r="F71" t="str">
        <v>Uzbekistan</v>
      </c>
      <c r="G71" s="54">
        <v>28.6221093525782</v>
      </c>
      <c r="H71">
        <f t="shared" si="3"/>
        <v>0.28622109352578201</v>
      </c>
    </row>
    <row r="72" spans="1:8" x14ac:dyDescent="0.3">
      <c r="A72" t="str">
        <v>Taiwan</v>
      </c>
      <c r="B72" s="51" cm="1">
        <f t="array" ref="B72">INDEX(data[],
  MATCH(1, (data[Country]=A72)*(data[Age]=age)*(data[Biological sex]=sex), 0),
  MATCH(internal_parameter, data[#Headers], 0))</f>
        <v>26.790784044360901</v>
      </c>
      <c r="C72" s="53"/>
      <c r="F72" t="str">
        <v>Pakistan</v>
      </c>
      <c r="G72" s="54">
        <v>28.753119913879001</v>
      </c>
      <c r="H72">
        <f t="shared" si="3"/>
        <v>0.28753119913878999</v>
      </c>
    </row>
    <row r="73" spans="1:8" x14ac:dyDescent="0.3">
      <c r="A73" t="str">
        <v>Tanzania</v>
      </c>
      <c r="B73" s="51" cm="1">
        <f t="array" ref="B73">INDEX(data[],
  MATCH(1, (data[Country]=A73)*(data[Age]=age)*(data[Biological sex]=sex), 0),
  MATCH(internal_parameter, data[#Headers], 0))</f>
        <v>19.8799727577263</v>
      </c>
      <c r="C73" s="53"/>
      <c r="F73" t="str">
        <v>Kyrgyzstan</v>
      </c>
      <c r="G73" s="54">
        <v>28.814574292752901</v>
      </c>
      <c r="H73">
        <f t="shared" si="3"/>
        <v>0.28814574292752904</v>
      </c>
    </row>
    <row r="74" spans="1:8" x14ac:dyDescent="0.3">
      <c r="A74" t="str">
        <v>Trinidad and Tobago</v>
      </c>
      <c r="B74" s="51" cm="1">
        <f t="array" ref="B74">INDEX(data[],
  MATCH(1, (data[Country]=A74)*(data[Age]=age)*(data[Biological sex]=sex), 0),
  MATCH(internal_parameter, data[#Headers], 0))</f>
        <v>23.807417444096</v>
      </c>
      <c r="C74" s="53"/>
      <c r="F74" t="str">
        <v>Iraq</v>
      </c>
      <c r="G74" s="54">
        <v>29.1726684597485</v>
      </c>
      <c r="H74">
        <f t="shared" si="3"/>
        <v>0.29172668459748502</v>
      </c>
    </row>
    <row r="75" spans="1:8" x14ac:dyDescent="0.3">
      <c r="A75" t="str">
        <v>Tunisia</v>
      </c>
      <c r="B75" s="51" cm="1">
        <f t="array" ref="B75">INDEX(data[],
  MATCH(1, (data[Country]=A75)*(data[Age]=age)*(data[Biological sex]=sex), 0),
  MATCH(internal_parameter, data[#Headers], 0))</f>
        <v>24.242333464851701</v>
      </c>
      <c r="C75" s="53"/>
      <c r="F75" t="str">
        <v>India</v>
      </c>
      <c r="G75" s="54">
        <v>29.296634238607901</v>
      </c>
      <c r="H75">
        <f t="shared" si="3"/>
        <v>0.29296634238607899</v>
      </c>
    </row>
    <row r="76" spans="1:8" x14ac:dyDescent="0.3">
      <c r="A76" t="str">
        <v>Uganda</v>
      </c>
      <c r="B76" s="51" cm="1">
        <f t="array" ref="B76">INDEX(data[],
  MATCH(1, (data[Country]=A76)*(data[Age]=age)*(data[Biological sex]=sex), 0),
  MATCH(internal_parameter, data[#Headers], 0))</f>
        <v>28.425693637694401</v>
      </c>
      <c r="C76" s="53"/>
      <c r="F76" t="str">
        <v>Egypt</v>
      </c>
      <c r="G76" s="54">
        <v>29.9329776666006</v>
      </c>
      <c r="H76">
        <f t="shared" si="3"/>
        <v>0.29932977666600602</v>
      </c>
    </row>
    <row r="77" spans="1:8" x14ac:dyDescent="0.3">
      <c r="A77" t="str">
        <v>Ukraine</v>
      </c>
      <c r="B77" s="51" cm="1">
        <f t="array" ref="B77">INDEX(data[],
  MATCH(1, (data[Country]=A77)*(data[Age]=age)*(data[Biological sex]=sex), 0),
  MATCH(internal_parameter, data[#Headers], 0))</f>
        <v>26.045174418787099</v>
      </c>
      <c r="C77" s="53"/>
      <c r="F77" t="str">
        <v>Kazakhstan</v>
      </c>
      <c r="G77" s="54">
        <v>30.284237069579198</v>
      </c>
      <c r="H77">
        <f t="shared" si="3"/>
        <v>0.30284237069579201</v>
      </c>
    </row>
    <row r="78" spans="1:8" x14ac:dyDescent="0.3">
      <c r="A78" t="str">
        <v>United Arab Emirates</v>
      </c>
      <c r="B78" s="51" cm="1">
        <f t="array" ref="B78">INDEX(data[],
  MATCH(1, (data[Country]=A78)*(data[Age]=age)*(data[Biological sex]=sex), 0),
  MATCH(internal_parameter, data[#Headers], 0))</f>
        <v>26.2719958352214</v>
      </c>
      <c r="C78" s="53"/>
      <c r="F78" t="str">
        <v>Ireland</v>
      </c>
      <c r="G78" s="54">
        <v>30.562082146330901</v>
      </c>
      <c r="H78">
        <f t="shared" si="3"/>
        <v>0.30562082146330899</v>
      </c>
    </row>
    <row r="79" spans="1:8" x14ac:dyDescent="0.3">
      <c r="A79" t="str">
        <v>United Kingdom</v>
      </c>
      <c r="B79" s="51" cm="1">
        <f t="array" ref="B79">INDEX(data[],
  MATCH(1, (data[Country]=A79)*(data[Age]=age)*(data[Biological sex]=sex), 0),
  MATCH(internal_parameter, data[#Headers], 0))</f>
        <v>35.061920172919798</v>
      </c>
      <c r="C79" s="53"/>
      <c r="F79" t="str">
        <v>South Africa</v>
      </c>
      <c r="G79" s="54">
        <v>31.2041568691238</v>
      </c>
      <c r="H79">
        <f t="shared" si="3"/>
        <v>0.312041568691238</v>
      </c>
    </row>
    <row r="80" spans="1:8" x14ac:dyDescent="0.3">
      <c r="A80" t="str">
        <v>United States of America</v>
      </c>
      <c r="B80" s="51" cm="1">
        <f t="array" ref="B80">INDEX(data[],
  MATCH(1, (data[Country]=A80)*(data[Age]=age)*(data[Biological sex]=sex), 0),
  MATCH(internal_parameter, data[#Headers], 0))</f>
        <v>26.503119128845</v>
      </c>
      <c r="C80" s="53"/>
      <c r="F80" t="str">
        <v>New Zealand</v>
      </c>
      <c r="G80" s="54">
        <v>31.581021515281599</v>
      </c>
      <c r="H80">
        <f t="shared" si="3"/>
        <v>0.31581021515281599</v>
      </c>
    </row>
    <row r="81" spans="1:8" x14ac:dyDescent="0.3">
      <c r="A81" t="str">
        <v>Uruguay</v>
      </c>
      <c r="B81" s="51" cm="1">
        <f t="array" ref="B81">INDEX(data[],
  MATCH(1, (data[Country]=A81)*(data[Age]=age)*(data[Biological sex]=sex), 0),
  MATCH(internal_parameter, data[#Headers], 0))</f>
        <v>21.357916470845201</v>
      </c>
      <c r="C81" s="53"/>
      <c r="F81" t="str">
        <v>Brazil</v>
      </c>
      <c r="G81" s="54">
        <v>33.751871772823101</v>
      </c>
      <c r="H81">
        <f t="shared" si="3"/>
        <v>0.337518717728231</v>
      </c>
    </row>
    <row r="82" spans="1:8" x14ac:dyDescent="0.3">
      <c r="A82" t="str">
        <v>Uzbekistan</v>
      </c>
      <c r="B82" s="51" cm="1">
        <f t="array" ref="B82">INDEX(data[],
  MATCH(1, (data[Country]=A82)*(data[Age]=age)*(data[Biological sex]=sex), 0),
  MATCH(internal_parameter, data[#Headers], 0))</f>
        <v>28.6221093525782</v>
      </c>
      <c r="C82" s="53"/>
      <c r="F82" t="str">
        <v>Afghanistan</v>
      </c>
      <c r="G82" s="54">
        <v>33.887715592596898</v>
      </c>
      <c r="H82">
        <f t="shared" si="3"/>
        <v>0.33887715592596895</v>
      </c>
    </row>
    <row r="83" spans="1:8" x14ac:dyDescent="0.3">
      <c r="A83" t="str">
        <v>Venezuela</v>
      </c>
      <c r="B83" s="51" cm="1">
        <f t="array" ref="B83">INDEX(data[],
  MATCH(1, (data[Country]=A83)*(data[Age]=age)*(data[Biological sex]=sex), 0),
  MATCH(internal_parameter, data[#Headers], 0))</f>
        <v>18.679120430085899</v>
      </c>
      <c r="C83" s="53"/>
      <c r="F83" t="str">
        <v>United Kingdom</v>
      </c>
      <c r="G83" s="54">
        <v>35.061920172919798</v>
      </c>
      <c r="H83">
        <f t="shared" si="3"/>
        <v>0.35061920172919797</v>
      </c>
    </row>
    <row r="84" spans="1:8" x14ac:dyDescent="0.3">
      <c r="A84" t="str">
        <v>Yemen</v>
      </c>
      <c r="B84" s="51" cm="1">
        <f t="array" ref="B84">INDEX(data[],
  MATCH(1, (data[Country]=A84)*(data[Age]=age)*(data[Biological sex]=sex), 0),
  MATCH(internal_parameter, data[#Headers], 0))</f>
        <v>27.113870254012699</v>
      </c>
      <c r="C84" s="53"/>
      <c r="F84" t="str">
        <v>Australia</v>
      </c>
      <c r="G84" s="54">
        <v>35.238686839937202</v>
      </c>
      <c r="H84">
        <f t="shared" si="3"/>
        <v>0.352386868399372</v>
      </c>
    </row>
    <row r="85" spans="1:8" x14ac:dyDescent="0.3">
      <c r="A85" t="str">
        <v>Zimbabwe</v>
      </c>
      <c r="B85" s="51" cm="1">
        <f t="array" ref="B85">INDEX(data[],
  MATCH(1, (data[Country]=A85)*(data[Age]=age)*(data[Biological sex]=sex), 0),
  MATCH(internal_parameter, data[#Headers], 0))</f>
        <v>21.901339140301101</v>
      </c>
      <c r="C85" s="53"/>
      <c r="F85" t="str">
        <v>Samoa</v>
      </c>
      <c r="G85" s="54">
        <v>37.918572159640703</v>
      </c>
      <c r="H85">
        <f t="shared" si="3"/>
        <v>0.37918572159640701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56CA1AE5-F308-4820-BDB8-E5EC4050FB30}">
            <xm:f>parameter &lt;&gt; Data_Validation!#REF!</xm:f>
            <x14:dxf>
              <numFmt numFmtId="165" formatCode="0.0%"/>
            </x14:dxf>
          </x14:cfRule>
          <xm:sqref>C2:C85</xm:sqref>
        </x14:conditionalFormatting>
        <x14:conditionalFormatting xmlns:xm="http://schemas.microsoft.com/office/excel/2006/main">
          <x14:cfRule type="expression" priority="4" id="{06DEFBB0-4C50-4B20-90D6-5C5D28AA1DC6}">
            <xm:f>parameter &lt;&gt; Data_Validation!#REF!</xm:f>
            <x14:dxf>
              <numFmt numFmtId="14" formatCode="0.00%"/>
            </x14:dxf>
          </x14:cfRule>
          <xm:sqref>H2:H85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E221E-A446-426A-9B54-E01F2599CA34}">
  <dimension ref="A1:G9"/>
  <sheetViews>
    <sheetView workbookViewId="0">
      <selection activeCell="D1" sqref="D1"/>
    </sheetView>
  </sheetViews>
  <sheetFormatPr defaultRowHeight="15.6" x14ac:dyDescent="0.3"/>
  <cols>
    <col min="1" max="1" width="16.5" customWidth="1"/>
    <col min="2" max="4" width="21.3984375" customWidth="1"/>
    <col min="5" max="5" width="20.296875" customWidth="1"/>
    <col min="6" max="6" width="20.3984375" customWidth="1"/>
    <col min="7" max="7" width="28.69921875" customWidth="1"/>
  </cols>
  <sheetData>
    <row r="1" spans="1:7" x14ac:dyDescent="0.3">
      <c r="A1" s="55" t="s">
        <v>177</v>
      </c>
      <c r="B1" s="46" t="s">
        <v>171</v>
      </c>
      <c r="C1" s="55" t="s">
        <v>173</v>
      </c>
      <c r="D1" s="46"/>
      <c r="E1" s="46"/>
      <c r="F1" s="46"/>
      <c r="G1" s="46"/>
    </row>
    <row r="2" spans="1:7" x14ac:dyDescent="0.3">
      <c r="A2" s="56" t="str" cm="1">
        <f t="array" ref="A2:A9">_xlfn.ANCHORARRAY(Data_Validation!D2)</f>
        <v>Overall Population</v>
      </c>
      <c r="B2" cm="1">
        <f t="array" ref="B2">INDEX(data[],
  MATCH(1, (data[Country]=country)*(data[Age]=A2)*(data[Biological sex]=sex), 0),
  MATCH(internal_parameter, data[#Headers], 0)
)</f>
        <v>27.350402682547699</v>
      </c>
      <c r="C2" s="58">
        <f>B2/100</f>
        <v>0.27350402682547698</v>
      </c>
      <c r="D2" s="57" t="e">
        <f t="shared" ref="D2:D9" si="0">IF($A2&lt;&gt;age,$C2,NA())</f>
        <v>#N/A</v>
      </c>
      <c r="E2" s="57">
        <f t="shared" ref="E2:E9" si="1">IF($A2=age,$C2,NA())</f>
        <v>0.27350402682547698</v>
      </c>
      <c r="G2" s="50"/>
    </row>
    <row r="3" spans="1:7" x14ac:dyDescent="0.3">
      <c r="A3" s="56" t="str">
        <v>18-24</v>
      </c>
      <c r="B3" cm="1">
        <f t="array" ref="B3">INDEX(data[],
  MATCH(1, (data[Country]=country)*(data[Age]=A3)*(data[Biological sex]=sex), 0),
  MATCH(internal_parameter, data[#Headers], 0)
)</f>
        <v>44.752595407655299</v>
      </c>
      <c r="C3" s="58">
        <f t="shared" ref="C3:C9" si="2">B3/100</f>
        <v>0.44752595407655299</v>
      </c>
      <c r="D3" s="57">
        <f t="shared" si="0"/>
        <v>0.44752595407655299</v>
      </c>
      <c r="E3" s="57" t="e">
        <f t="shared" si="1"/>
        <v>#N/A</v>
      </c>
      <c r="G3" s="50"/>
    </row>
    <row r="4" spans="1:7" x14ac:dyDescent="0.3">
      <c r="A4" s="56" t="str">
        <v>25-34</v>
      </c>
      <c r="B4" cm="1">
        <f t="array" ref="B4">INDEX(data[],
  MATCH(1, (data[Country]=country)*(data[Age]=A4)*(data[Biological sex]=sex), 0),
  MATCH(internal_parameter, data[#Headers], 0)
)</f>
        <v>37.442154453370399</v>
      </c>
      <c r="C4" s="58">
        <f t="shared" si="2"/>
        <v>0.37442154453370402</v>
      </c>
      <c r="D4" s="57">
        <f t="shared" si="0"/>
        <v>0.37442154453370402</v>
      </c>
      <c r="E4" s="57" t="e">
        <f t="shared" si="1"/>
        <v>#N/A</v>
      </c>
      <c r="G4" s="50"/>
    </row>
    <row r="5" spans="1:7" x14ac:dyDescent="0.3">
      <c r="A5" s="56" t="str">
        <v>35-44</v>
      </c>
      <c r="B5" cm="1">
        <f t="array" ref="B5">INDEX(data[],
  MATCH(1, (data[Country]=country)*(data[Age]=A5)*(data[Biological sex]=sex), 0),
  MATCH(internal_parameter, data[#Headers], 0)
)</f>
        <v>28.720842240655799</v>
      </c>
      <c r="C5" s="58">
        <f t="shared" si="2"/>
        <v>0.28720842240655797</v>
      </c>
      <c r="D5" s="57">
        <f t="shared" si="0"/>
        <v>0.28720842240655797</v>
      </c>
      <c r="E5" s="57" t="e">
        <f t="shared" si="1"/>
        <v>#N/A</v>
      </c>
      <c r="G5" s="50"/>
    </row>
    <row r="6" spans="1:7" x14ac:dyDescent="0.3">
      <c r="A6" s="56" t="str">
        <v>45-54</v>
      </c>
      <c r="B6" cm="1">
        <f t="array" ref="B6">INDEX(data[],
  MATCH(1, (data[Country]=country)*(data[Age]=A6)*(data[Biological sex]=sex), 0),
  MATCH(internal_parameter, data[#Headers], 0)
)</f>
        <v>21.861376678799498</v>
      </c>
      <c r="C6" s="58">
        <f t="shared" si="2"/>
        <v>0.21861376678799499</v>
      </c>
      <c r="D6" s="57">
        <f t="shared" si="0"/>
        <v>0.21861376678799499</v>
      </c>
      <c r="E6" s="57" t="e">
        <f t="shared" si="1"/>
        <v>#N/A</v>
      </c>
      <c r="G6" s="50"/>
    </row>
    <row r="7" spans="1:7" x14ac:dyDescent="0.3">
      <c r="A7" s="56" t="str">
        <v>55-64</v>
      </c>
      <c r="B7" cm="1">
        <f t="array" ref="B7">INDEX(data[],
  MATCH(1, (data[Country]=country)*(data[Age]=A7)*(data[Biological sex]=sex), 0),
  MATCH(internal_parameter, data[#Headers], 0)
)</f>
        <v>15.065513943087099</v>
      </c>
      <c r="C7" s="58">
        <f t="shared" si="2"/>
        <v>0.150655139430871</v>
      </c>
      <c r="D7" s="57">
        <f t="shared" si="0"/>
        <v>0.150655139430871</v>
      </c>
      <c r="E7" s="57" t="e">
        <f t="shared" si="1"/>
        <v>#N/A</v>
      </c>
      <c r="G7" s="50"/>
    </row>
    <row r="8" spans="1:7" x14ac:dyDescent="0.3">
      <c r="A8" s="56" t="str">
        <v>65-74</v>
      </c>
      <c r="B8" cm="1">
        <f t="array" ref="B8">INDEX(data[],
  MATCH(1, (data[Country]=country)*(data[Age]=A8)*(data[Biological sex]=sex), 0),
  MATCH(internal_parameter, data[#Headers], 0)
)</f>
        <v>9.5194631508908891</v>
      </c>
      <c r="C8" s="58">
        <f t="shared" si="2"/>
        <v>9.5194631508908889E-2</v>
      </c>
      <c r="D8" s="57">
        <f t="shared" si="0"/>
        <v>9.5194631508908889E-2</v>
      </c>
      <c r="E8" s="57" t="e">
        <f t="shared" si="1"/>
        <v>#N/A</v>
      </c>
      <c r="G8" s="50"/>
    </row>
    <row r="9" spans="1:7" x14ac:dyDescent="0.3">
      <c r="A9" s="56" t="str">
        <v>75+</v>
      </c>
      <c r="B9" cm="1">
        <f t="array" ref="B9">INDEX(data[],
  MATCH(1, (data[Country]=country)*(data[Age]=A9)*(data[Biological sex]=sex), 0),
  MATCH(internal_parameter, data[#Headers], 0)
)</f>
        <v>6.83060089482903</v>
      </c>
      <c r="C9" s="58">
        <f t="shared" si="2"/>
        <v>6.8306008948290295E-2</v>
      </c>
      <c r="D9" s="57">
        <f t="shared" si="0"/>
        <v>6.8306008948290295E-2</v>
      </c>
      <c r="E9" s="57" t="e">
        <f t="shared" si="1"/>
        <v>#N/A</v>
      </c>
      <c r="G9" s="50"/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ABED900F-C9F1-40CA-9A71-E74E2AFC7913}">
            <xm:f>parameter &lt;&gt; Data_Validation!#REF!</xm:f>
            <x14:dxf>
              <numFmt numFmtId="165" formatCode="0.0%"/>
            </x14:dxf>
          </x14:cfRule>
          <xm:sqref>C2:C9 G2:G9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F17E-FE20-4B28-A1EE-FC992BD8519A}">
  <dimension ref="A1:F4"/>
  <sheetViews>
    <sheetView zoomScaleNormal="100" workbookViewId="0">
      <selection activeCell="A2" activeCellId="1" sqref="C2:D4 A2:A4"/>
    </sheetView>
  </sheetViews>
  <sheetFormatPr defaultRowHeight="15.6" x14ac:dyDescent="0.3"/>
  <cols>
    <col min="1" max="1" width="16.796875" customWidth="1"/>
    <col min="2" max="5" width="16.8984375" customWidth="1"/>
    <col min="6" max="6" width="15.59765625" customWidth="1"/>
  </cols>
  <sheetData>
    <row r="1" spans="1:6" x14ac:dyDescent="0.3">
      <c r="A1" t="s">
        <v>166</v>
      </c>
      <c r="B1" t="s">
        <v>171</v>
      </c>
    </row>
    <row r="2" spans="1:6" x14ac:dyDescent="0.3">
      <c r="A2" t="str" cm="1">
        <f t="array" ref="A2:A4">_xlfn.ANCHORARRAY(Data_Validation!G2)</f>
        <v>Overall Population</v>
      </c>
      <c r="B2" cm="1">
        <f t="array" ref="B2">INDEX(data[],
  MATCH(1,(data[Country]=country)*(data[Age]=age)*(data[Biological sex]=A2),0),
  MATCH(internal_parameter, data[#Headers], 0))/100</f>
        <v>0.27350402682547698</v>
      </c>
      <c r="C2" s="57" t="e">
        <f>IF(sex &lt;&gt; $A2,$B2, NA())</f>
        <v>#N/A</v>
      </c>
      <c r="D2" s="57">
        <f>IF(sex = $A2,$B2, NA())</f>
        <v>0.27350402682547698</v>
      </c>
      <c r="F2" s="50"/>
    </row>
    <row r="3" spans="1:6" x14ac:dyDescent="0.3">
      <c r="A3" s="56" t="str">
        <v>F</v>
      </c>
      <c r="B3" cm="1">
        <f t="array" ref="B3">INDEX(data[],
  MATCH(1,(data[Country]=country)*(data[Age]=age)*(data[Biological sex]=A3),0),
  MATCH(internal_parameter, data[#Headers], 0))/100</f>
        <v>0.28784593751246002</v>
      </c>
      <c r="C3" s="57">
        <f>IF(sex &lt;&gt; $A3,$B3, NA())</f>
        <v>0.28784593751246002</v>
      </c>
      <c r="D3" s="57" t="e">
        <f>IF(sex = $A3,$B3, NA())</f>
        <v>#N/A</v>
      </c>
      <c r="F3" s="58">
        <f>B3/(B3+B4)</f>
        <v>0.52631375028767391</v>
      </c>
    </row>
    <row r="4" spans="1:6" x14ac:dyDescent="0.3">
      <c r="A4" s="56" t="str">
        <v>M</v>
      </c>
      <c r="B4" cm="1">
        <f t="array" ref="B4">INDEX(data[],
  MATCH(1,(data[Country]=country)*(data[Age]=age)*(data[Biological sex]=A4),0),
  MATCH(internal_parameter, data[#Headers], 0))/100</f>
        <v>0.25906346273621</v>
      </c>
      <c r="C4" s="57">
        <f>IF(sex &lt;&gt; $A4,$B4, NA())</f>
        <v>0.25906346273621</v>
      </c>
      <c r="D4" s="57" t="e">
        <f>IF(sex = $A4,$B4, NA())</f>
        <v>#N/A</v>
      </c>
      <c r="F4" s="58">
        <f>B4/(B3+B4)</f>
        <v>0.47368624971232604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77CA0-CD03-4074-87A2-B5D05CFD4027}">
  <dimension ref="A1:D2"/>
  <sheetViews>
    <sheetView zoomScale="110" workbookViewId="0">
      <selection activeCell="D2" sqref="D2"/>
    </sheetView>
  </sheetViews>
  <sheetFormatPr defaultRowHeight="15.6" x14ac:dyDescent="0.3"/>
  <cols>
    <col min="1" max="1" width="18.296875" customWidth="1"/>
    <col min="3" max="3" width="14.5" customWidth="1"/>
    <col min="4" max="4" width="17.69921875" customWidth="1"/>
  </cols>
  <sheetData>
    <row r="1" spans="1:4" x14ac:dyDescent="0.3">
      <c r="A1" s="46" t="s">
        <v>182</v>
      </c>
      <c r="C1" t="s">
        <v>183</v>
      </c>
      <c r="D1" t="s">
        <v>184</v>
      </c>
    </row>
    <row r="2" spans="1:4" x14ac:dyDescent="0.3">
      <c r="A2" s="59" cm="1">
        <f t="array" ref="A2">INDEX(data[],
  MATCH(1, (data[Country] = country)*(data[Age] = age)*(data[Biological sex] = sex), 0),
  MATCH("Sample size (Targeted data /Cleaned)", data[#Headers], 0)
)</f>
        <v>661426</v>
      </c>
      <c r="C2" s="54" cm="1">
        <f t="array" ref="C2">INDEX(data[],
  MATCH(1, (data[Country] = country)*(data[Age] = age)*(data[Biological sex] = sex), 0),
  MATCH("MHQ Score (Average)", data[#Headers], 0)
)</f>
        <v>62.835362107940099</v>
      </c>
      <c r="D2" t="str" cm="1">
        <f t="array" ref="D2">_xlfn.IFS(AND(C2 &gt;= -100,C2 &lt; -50), "Distressed",
     AND(C2 &gt;= -50,C2 &lt; 0), "Struggling",
     AND(C2 &gt;= 0,C2 &lt; 50), "Enduring",
     AND(C2 &gt;= 50,C2 &lt; 100), "Managing",
     AND(C2 &gt;= 100,C2 &lt; 150), "Succeeding",
     AND(C2 &gt;= 150,C2 &lt; 200), "Thriving")</f>
        <v>Managing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Global Mind Sample</vt:lpstr>
      <vt:lpstr>2019-2024 trends</vt:lpstr>
      <vt:lpstr>Data</vt:lpstr>
      <vt:lpstr>Mental_Health_Parameter</vt:lpstr>
      <vt:lpstr>Data_Validation</vt:lpstr>
      <vt:lpstr>Country</vt:lpstr>
      <vt:lpstr>Age_Group</vt:lpstr>
      <vt:lpstr>Biological_Sex</vt:lpstr>
      <vt:lpstr>KPI Cards</vt:lpstr>
      <vt:lpstr>age</vt:lpstr>
      <vt:lpstr>country</vt:lpstr>
      <vt:lpstr>internal_parameter</vt:lpstr>
      <vt:lpstr>MHQ_scale_region</vt:lpstr>
      <vt:lpstr>MHQ_score</vt:lpstr>
      <vt:lpstr>parameter</vt:lpstr>
      <vt:lpstr>participant_num</vt:lpstr>
      <vt:lpstr>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Newson</dc:creator>
  <cp:lastModifiedBy>Daniils Smirnovs</cp:lastModifiedBy>
  <dcterms:created xsi:type="dcterms:W3CDTF">2025-02-24T09:41:44Z</dcterms:created>
  <dcterms:modified xsi:type="dcterms:W3CDTF">2025-07-30T11:05:04Z</dcterms:modified>
</cp:coreProperties>
</file>